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3.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mc:AlternateContent xmlns:mc="http://schemas.openxmlformats.org/markup-compatibility/2006">
    <mc:Choice Requires="x15">
      <x15ac:absPath xmlns:x15ac="http://schemas.microsoft.com/office/spreadsheetml/2010/11/ac" url="C:\Users\User\Documents\G2C\MEMOIRE G2C\"/>
    </mc:Choice>
  </mc:AlternateContent>
  <xr:revisionPtr revIDLastSave="0" documentId="8_{43BE4029-4CB9-439F-B84A-D79E6D497629}" xr6:coauthVersionLast="43" xr6:coauthVersionMax="43" xr10:uidLastSave="{00000000-0000-0000-0000-000000000000}"/>
  <bookViews>
    <workbookView xWindow="-110" yWindow="490" windowWidth="19420" windowHeight="10420" firstSheet="1" activeTab="1" xr2:uid="{00000000-000D-0000-FFFF-FFFF00000000}"/>
  </bookViews>
  <sheets>
    <sheet name="Feuil1" sheetId="1" r:id="rId1"/>
    <sheet name="Risque spécifique valeurs fonds" sheetId="5" r:id="rId2"/>
    <sheet name="Risque spécifique valeurs CAC40" sheetId="7" r:id="rId3"/>
    <sheet name="RSI" sheetId="8" r:id="rId4"/>
  </sheets>
  <definedNames>
    <definedName name="_xlnm._FilterDatabase" localSheetId="1" hidden="1">'Risque spécifique valeurs fonds'!$A$3:$X$3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36" i="5" l="1"/>
  <c r="W6" i="5"/>
  <c r="W7" i="5"/>
  <c r="W8" i="5"/>
  <c r="W9" i="5"/>
  <c r="W10" i="5"/>
  <c r="W11" i="5"/>
  <c r="W12" i="5"/>
  <c r="W13" i="5"/>
  <c r="W14" i="5"/>
  <c r="W15" i="5"/>
  <c r="W16" i="5"/>
  <c r="W17" i="5"/>
  <c r="W18" i="5"/>
  <c r="W19" i="5"/>
  <c r="W20" i="5"/>
  <c r="W21" i="5"/>
  <c r="W22" i="5"/>
  <c r="W23" i="5"/>
  <c r="W24" i="5"/>
  <c r="W25" i="5"/>
  <c r="W26" i="5"/>
  <c r="W27" i="5"/>
  <c r="W28" i="5"/>
  <c r="W29" i="5"/>
  <c r="W30" i="5"/>
  <c r="W31" i="5"/>
  <c r="W32" i="5"/>
  <c r="W33" i="5"/>
  <c r="W5" i="5"/>
  <c r="W4" i="5"/>
  <c r="T2" i="5"/>
  <c r="BB6" i="5"/>
  <c r="AG27" i="5"/>
  <c r="Y33" i="5"/>
  <c r="HF19" i="8"/>
  <c r="HH19" i="8" s="1"/>
  <c r="HI19" i="8" s="1"/>
  <c r="HG19" i="8"/>
  <c r="HF20" i="8"/>
  <c r="HF21" i="8" s="1"/>
  <c r="HG20" i="8"/>
  <c r="HG21" i="8" s="1"/>
  <c r="HH20" i="8"/>
  <c r="HI20" i="8"/>
  <c r="HG17" i="8"/>
  <c r="HG18" i="8" s="1"/>
  <c r="HF17" i="8"/>
  <c r="HF18" i="8" s="1"/>
  <c r="HC5" i="8"/>
  <c r="HD5" i="8"/>
  <c r="HE5" i="8"/>
  <c r="HC6" i="8"/>
  <c r="HD6" i="8" s="1"/>
  <c r="HE6" i="8"/>
  <c r="HC7" i="8"/>
  <c r="HE7" i="8" s="1"/>
  <c r="HD7" i="8"/>
  <c r="HC8" i="8"/>
  <c r="HE8" i="8" s="1"/>
  <c r="HD8" i="8"/>
  <c r="HC9" i="8"/>
  <c r="HD9" i="8"/>
  <c r="HE9" i="8"/>
  <c r="HC10" i="8"/>
  <c r="HD10" i="8" s="1"/>
  <c r="HC11" i="8"/>
  <c r="HD11" i="8" s="1"/>
  <c r="HC12" i="8"/>
  <c r="HD12" i="8" s="1"/>
  <c r="HE12" i="8"/>
  <c r="HC13" i="8"/>
  <c r="HD13" i="8"/>
  <c r="HE13" i="8"/>
  <c r="HC14" i="8"/>
  <c r="HD14" i="8" s="1"/>
  <c r="HE14" i="8"/>
  <c r="HC15" i="8"/>
  <c r="HE15" i="8" s="1"/>
  <c r="HD15" i="8"/>
  <c r="HC16" i="8"/>
  <c r="HE16" i="8" s="1"/>
  <c r="HD16" i="8"/>
  <c r="HC17" i="8"/>
  <c r="HD17" i="8"/>
  <c r="HE17" i="8"/>
  <c r="HC18" i="8"/>
  <c r="HD18" i="8" s="1"/>
  <c r="HC19" i="8"/>
  <c r="HD19" i="8" s="1"/>
  <c r="HC20" i="8"/>
  <c r="HD20" i="8"/>
  <c r="HE20" i="8"/>
  <c r="HC21" i="8"/>
  <c r="HD21" i="8"/>
  <c r="HE21" i="8"/>
  <c r="HC22" i="8"/>
  <c r="HD22" i="8" s="1"/>
  <c r="HE22" i="8"/>
  <c r="HC23" i="8"/>
  <c r="HE23" i="8" s="1"/>
  <c r="HD23" i="8"/>
  <c r="HC24" i="8"/>
  <c r="HE24" i="8" s="1"/>
  <c r="HD24" i="8"/>
  <c r="HC4" i="8"/>
  <c r="HE4" i="8" s="1"/>
  <c r="HH21" i="8" l="1"/>
  <c r="HF22" i="8"/>
  <c r="HI21" i="8"/>
  <c r="HG22" i="8"/>
  <c r="HH18" i="8"/>
  <c r="HI18" i="8" s="1"/>
  <c r="HH17" i="8"/>
  <c r="HI17" i="8" s="1"/>
  <c r="HE19" i="8"/>
  <c r="HE11" i="8"/>
  <c r="HE18" i="8"/>
  <c r="HE10" i="8"/>
  <c r="HD4" i="8"/>
  <c r="IA24" i="8"/>
  <c r="IB24" i="8" s="1"/>
  <c r="HS24" i="8"/>
  <c r="HT24" i="8" s="1"/>
  <c r="HK24" i="8"/>
  <c r="HL24" i="8" s="1"/>
  <c r="GU24" i="8"/>
  <c r="GM24" i="8"/>
  <c r="GO24" i="8" s="1"/>
  <c r="GE24" i="8"/>
  <c r="GF24" i="8" s="1"/>
  <c r="FW24" i="8"/>
  <c r="FY24" i="8" s="1"/>
  <c r="FO24" i="8"/>
  <c r="FP24" i="8" s="1"/>
  <c r="FG24" i="8"/>
  <c r="FI24" i="8" s="1"/>
  <c r="EY24" i="8"/>
  <c r="EZ24" i="8" s="1"/>
  <c r="EQ24" i="8"/>
  <c r="ER24" i="8" s="1"/>
  <c r="EI24" i="8"/>
  <c r="EJ24" i="8" s="1"/>
  <c r="EA24" i="8"/>
  <c r="EB24" i="8" s="1"/>
  <c r="DS24" i="8"/>
  <c r="DT24" i="8" s="1"/>
  <c r="DK24" i="8"/>
  <c r="DL24" i="8" s="1"/>
  <c r="DC24" i="8"/>
  <c r="DD24" i="8" s="1"/>
  <c r="CU24" i="8"/>
  <c r="CV24" i="8" s="1"/>
  <c r="CW24" i="8"/>
  <c r="CM24" i="8"/>
  <c r="CN24" i="8" s="1"/>
  <c r="CE24" i="8"/>
  <c r="CF24" i="8" s="1"/>
  <c r="BW24" i="8"/>
  <c r="BX24" i="8" s="1"/>
  <c r="BO24" i="8"/>
  <c r="BQ24" i="8" s="1"/>
  <c r="BG24" i="8"/>
  <c r="BH24" i="8" s="1"/>
  <c r="AY24" i="8"/>
  <c r="AZ24" i="8" s="1"/>
  <c r="AQ24" i="8"/>
  <c r="AR24" i="8" s="1"/>
  <c r="AS24" i="8"/>
  <c r="AI24" i="8"/>
  <c r="AJ24" i="8"/>
  <c r="AK24" i="8"/>
  <c r="IA5" i="8"/>
  <c r="IA6" i="8"/>
  <c r="IB6" i="8" s="1"/>
  <c r="IA7" i="8"/>
  <c r="IB7" i="8" s="1"/>
  <c r="IA8" i="8"/>
  <c r="IB8" i="8" s="1"/>
  <c r="IA9" i="8"/>
  <c r="IB9" i="8" s="1"/>
  <c r="IA10" i="8"/>
  <c r="IB10" i="8" s="1"/>
  <c r="IA11" i="8"/>
  <c r="IB11" i="8" s="1"/>
  <c r="IA12" i="8"/>
  <c r="IB12" i="8" s="1"/>
  <c r="IA13" i="8"/>
  <c r="IC13" i="8" s="1"/>
  <c r="IA14" i="8"/>
  <c r="IB14" i="8" s="1"/>
  <c r="IA15" i="8"/>
  <c r="IB15" i="8" s="1"/>
  <c r="IA16" i="8"/>
  <c r="IB16" i="8" s="1"/>
  <c r="IA17" i="8"/>
  <c r="IB17" i="8" s="1"/>
  <c r="IA18" i="8"/>
  <c r="IB18" i="8" s="1"/>
  <c r="IA19" i="8"/>
  <c r="IB19" i="8" s="1"/>
  <c r="IA20" i="8"/>
  <c r="IB20" i="8" s="1"/>
  <c r="IA21" i="8"/>
  <c r="IB21" i="8" s="1"/>
  <c r="IA22" i="8"/>
  <c r="IC22" i="8" s="1"/>
  <c r="IB22" i="8"/>
  <c r="IA23" i="8"/>
  <c r="IB23" i="8" s="1"/>
  <c r="IA4" i="8"/>
  <c r="HS5" i="8"/>
  <c r="HT5" i="8" s="1"/>
  <c r="HS6" i="8"/>
  <c r="HT6" i="8" s="1"/>
  <c r="HS7" i="8"/>
  <c r="HS8" i="8"/>
  <c r="HT8" i="8" s="1"/>
  <c r="HS9" i="8"/>
  <c r="HU9" i="8" s="1"/>
  <c r="HS10" i="8"/>
  <c r="HT10" i="8" s="1"/>
  <c r="HS11" i="8"/>
  <c r="HT11" i="8" s="1"/>
  <c r="HS12" i="8"/>
  <c r="HT12" i="8" s="1"/>
  <c r="HS13" i="8"/>
  <c r="HT13" i="8" s="1"/>
  <c r="HS14" i="8"/>
  <c r="HT14" i="8" s="1"/>
  <c r="HS15" i="8"/>
  <c r="HS16" i="8"/>
  <c r="HT16" i="8" s="1"/>
  <c r="HS17" i="8"/>
  <c r="HT17" i="8" s="1"/>
  <c r="HS18" i="8"/>
  <c r="HT18" i="8" s="1"/>
  <c r="HS19" i="8"/>
  <c r="HT19" i="8" s="1"/>
  <c r="HS20" i="8"/>
  <c r="HT20" i="8" s="1"/>
  <c r="HS21" i="8"/>
  <c r="HT21" i="8" s="1"/>
  <c r="HS22" i="8"/>
  <c r="HT22" i="8" s="1"/>
  <c r="HS23" i="8"/>
  <c r="HS4" i="8"/>
  <c r="HT4" i="8" s="1"/>
  <c r="HK23" i="8"/>
  <c r="HL23" i="8" s="1"/>
  <c r="HK5" i="8"/>
  <c r="HL5" i="8" s="1"/>
  <c r="HK6" i="8"/>
  <c r="HL6" i="8" s="1"/>
  <c r="HK7" i="8"/>
  <c r="HM7" i="8" s="1"/>
  <c r="HK8" i="8"/>
  <c r="HL8" i="8" s="1"/>
  <c r="HK9" i="8"/>
  <c r="HL9" i="8" s="1"/>
  <c r="HK10" i="8"/>
  <c r="HL10" i="8" s="1"/>
  <c r="HK11" i="8"/>
  <c r="HL11" i="8" s="1"/>
  <c r="HK12" i="8"/>
  <c r="HK13" i="8"/>
  <c r="HL13" i="8" s="1"/>
  <c r="HK14" i="8"/>
  <c r="HL14" i="8" s="1"/>
  <c r="HK15" i="8"/>
  <c r="HM15" i="8" s="1"/>
  <c r="HK16" i="8"/>
  <c r="HL16" i="8" s="1"/>
  <c r="HK17" i="8"/>
  <c r="HK18" i="8"/>
  <c r="HL18" i="8" s="1"/>
  <c r="HK19" i="8"/>
  <c r="HL19" i="8" s="1"/>
  <c r="HK20" i="8"/>
  <c r="HL20" i="8" s="1"/>
  <c r="HK21" i="8"/>
  <c r="HL21" i="8" s="1"/>
  <c r="HK22" i="8"/>
  <c r="HL22" i="8" s="1"/>
  <c r="HK4" i="8"/>
  <c r="HM4" i="8" s="1"/>
  <c r="GU5" i="8"/>
  <c r="GV5" i="8" s="1"/>
  <c r="GU6" i="8"/>
  <c r="GV6" i="8" s="1"/>
  <c r="GU7" i="8"/>
  <c r="GW7" i="8" s="1"/>
  <c r="GU8" i="8"/>
  <c r="GV8" i="8" s="1"/>
  <c r="GU9" i="8"/>
  <c r="GW9" i="8" s="1"/>
  <c r="GU10" i="8"/>
  <c r="GV10" i="8" s="1"/>
  <c r="GU11" i="8"/>
  <c r="GV11" i="8" s="1"/>
  <c r="GU12" i="8"/>
  <c r="GU13" i="8"/>
  <c r="GV13" i="8" s="1"/>
  <c r="GU14" i="8"/>
  <c r="GV14" i="8" s="1"/>
  <c r="GU15" i="8"/>
  <c r="GW15" i="8" s="1"/>
  <c r="GV15" i="8"/>
  <c r="GU16" i="8"/>
  <c r="GV16" i="8" s="1"/>
  <c r="GU17" i="8"/>
  <c r="GV17" i="8" s="1"/>
  <c r="GU18" i="8"/>
  <c r="GV18" i="8" s="1"/>
  <c r="GU19" i="8"/>
  <c r="GW19" i="8" s="1"/>
  <c r="GU20" i="8"/>
  <c r="GV20" i="8" s="1"/>
  <c r="GU21" i="8"/>
  <c r="GV21" i="8" s="1"/>
  <c r="GU22" i="8"/>
  <c r="GV22" i="8" s="1"/>
  <c r="GU23" i="8"/>
  <c r="GW23" i="8" s="1"/>
  <c r="GU4" i="8"/>
  <c r="GW4" i="8" s="1"/>
  <c r="GM5" i="8"/>
  <c r="GN5" i="8" s="1"/>
  <c r="GM6" i="8"/>
  <c r="GM7" i="8"/>
  <c r="GN7" i="8" s="1"/>
  <c r="GM8" i="8"/>
  <c r="GN8" i="8" s="1"/>
  <c r="GM9" i="8"/>
  <c r="GO9" i="8" s="1"/>
  <c r="GM10" i="8"/>
  <c r="GN10" i="8" s="1"/>
  <c r="GM11" i="8"/>
  <c r="GN11" i="8" s="1"/>
  <c r="GM12" i="8"/>
  <c r="GN12" i="8" s="1"/>
  <c r="GM13" i="8"/>
  <c r="GN13" i="8" s="1"/>
  <c r="GM14" i="8"/>
  <c r="GN14" i="8" s="1"/>
  <c r="GM15" i="8"/>
  <c r="GN15" i="8" s="1"/>
  <c r="GM16" i="8"/>
  <c r="GN16" i="8" s="1"/>
  <c r="GM17" i="8"/>
  <c r="GO17" i="8" s="1"/>
  <c r="GM18" i="8"/>
  <c r="GN18" i="8" s="1"/>
  <c r="GM19" i="8"/>
  <c r="GN19" i="8" s="1"/>
  <c r="GM20" i="8"/>
  <c r="GN20" i="8" s="1"/>
  <c r="GM21" i="8"/>
  <c r="GN21" i="8" s="1"/>
  <c r="GM22" i="8"/>
  <c r="GN22" i="8" s="1"/>
  <c r="GM23" i="8"/>
  <c r="GO23" i="8" s="1"/>
  <c r="GM4" i="8"/>
  <c r="GO4" i="8" s="1"/>
  <c r="GE5" i="8"/>
  <c r="GF5" i="8" s="1"/>
  <c r="GE6" i="8"/>
  <c r="GG6" i="8" s="1"/>
  <c r="GE7" i="8"/>
  <c r="GE8" i="8"/>
  <c r="GF8" i="8" s="1"/>
  <c r="GE9" i="8"/>
  <c r="GG9" i="8" s="1"/>
  <c r="GE10" i="8"/>
  <c r="GF10" i="8" s="1"/>
  <c r="GE11" i="8"/>
  <c r="GF11" i="8" s="1"/>
  <c r="GE12" i="8"/>
  <c r="GE13" i="8"/>
  <c r="GF13" i="8" s="1"/>
  <c r="GE14" i="8"/>
  <c r="GG14" i="8" s="1"/>
  <c r="GE15" i="8"/>
  <c r="GF15" i="8" s="1"/>
  <c r="GE16" i="8"/>
  <c r="GF16" i="8" s="1"/>
  <c r="GE17" i="8"/>
  <c r="GG17" i="8" s="1"/>
  <c r="GE18" i="8"/>
  <c r="GF18" i="8" s="1"/>
  <c r="GE19" i="8"/>
  <c r="GF19" i="8" s="1"/>
  <c r="GE20" i="8"/>
  <c r="GE21" i="8"/>
  <c r="GF21" i="8" s="1"/>
  <c r="GE22" i="8"/>
  <c r="GG22" i="8" s="1"/>
  <c r="GE23" i="8"/>
  <c r="GF23" i="8" s="1"/>
  <c r="GE4" i="8"/>
  <c r="FW5" i="8"/>
  <c r="FX5" i="8" s="1"/>
  <c r="FW6" i="8"/>
  <c r="FX6" i="8" s="1"/>
  <c r="FW7" i="8"/>
  <c r="FW8" i="8"/>
  <c r="FX8" i="8" s="1"/>
  <c r="FW9" i="8"/>
  <c r="FX9" i="8" s="1"/>
  <c r="FW10" i="8"/>
  <c r="FX10" i="8" s="1"/>
  <c r="FW11" i="8"/>
  <c r="FX11" i="8" s="1"/>
  <c r="FW12" i="8"/>
  <c r="FW13" i="8"/>
  <c r="FW14" i="8"/>
  <c r="FX14" i="8" s="1"/>
  <c r="FW15" i="8"/>
  <c r="FY15" i="8" s="1"/>
  <c r="FW16" i="8"/>
  <c r="FX16" i="8" s="1"/>
  <c r="FW17" i="8"/>
  <c r="FW18" i="8"/>
  <c r="FX18" i="8" s="1"/>
  <c r="FW19" i="8"/>
  <c r="FX19" i="8" s="1"/>
  <c r="FW20" i="8"/>
  <c r="FX20" i="8" s="1"/>
  <c r="FW21" i="8"/>
  <c r="FY21" i="8" s="1"/>
  <c r="FW22" i="8"/>
  <c r="FX22" i="8" s="1"/>
  <c r="FW23" i="8"/>
  <c r="FY23" i="8" s="1"/>
  <c r="FW4" i="8"/>
  <c r="FY4" i="8" s="1"/>
  <c r="FO5" i="8"/>
  <c r="FP5" i="8" s="1"/>
  <c r="FQ5" i="8"/>
  <c r="FO6" i="8"/>
  <c r="FP6" i="8" s="1"/>
  <c r="FO7" i="8"/>
  <c r="FP7" i="8" s="1"/>
  <c r="FO8" i="8"/>
  <c r="FP8" i="8" s="1"/>
  <c r="FO9" i="8"/>
  <c r="FQ9" i="8" s="1"/>
  <c r="FO10" i="8"/>
  <c r="FP10" i="8" s="1"/>
  <c r="FO11" i="8"/>
  <c r="FP11" i="8" s="1"/>
  <c r="FO12" i="8"/>
  <c r="FP12" i="8" s="1"/>
  <c r="FO13" i="8"/>
  <c r="FP13" i="8" s="1"/>
  <c r="FO14" i="8"/>
  <c r="FP14" i="8" s="1"/>
  <c r="FQ14" i="8"/>
  <c r="FO15" i="8"/>
  <c r="FQ15" i="8" s="1"/>
  <c r="FO16" i="8"/>
  <c r="FP16" i="8" s="1"/>
  <c r="FO17" i="8"/>
  <c r="FP17" i="8"/>
  <c r="FQ17" i="8"/>
  <c r="FO18" i="8"/>
  <c r="FP18" i="8" s="1"/>
  <c r="FO19" i="8"/>
  <c r="FP19" i="8" s="1"/>
  <c r="FO20" i="8"/>
  <c r="FP20" i="8" s="1"/>
  <c r="FO21" i="8"/>
  <c r="FP21" i="8" s="1"/>
  <c r="FO22" i="8"/>
  <c r="FP22" i="8" s="1"/>
  <c r="FQ22" i="8"/>
  <c r="FO23" i="8"/>
  <c r="FP23" i="8" s="1"/>
  <c r="FO4" i="8"/>
  <c r="FQ4" i="8" s="1"/>
  <c r="FG5" i="8"/>
  <c r="FH5" i="8" s="1"/>
  <c r="FG6" i="8"/>
  <c r="FH6" i="8" s="1"/>
  <c r="FG7" i="8"/>
  <c r="FI7" i="8" s="1"/>
  <c r="FG8" i="8"/>
  <c r="FG9" i="8"/>
  <c r="FG10" i="8"/>
  <c r="FH10" i="8" s="1"/>
  <c r="FG11" i="8"/>
  <c r="FH11" i="8" s="1"/>
  <c r="FG12" i="8"/>
  <c r="FH12" i="8" s="1"/>
  <c r="FG13" i="8"/>
  <c r="FH13" i="8" s="1"/>
  <c r="FG14" i="8"/>
  <c r="FH14" i="8" s="1"/>
  <c r="FG15" i="8"/>
  <c r="FI15" i="8" s="1"/>
  <c r="FG16" i="8"/>
  <c r="FG17" i="8"/>
  <c r="FG18" i="8"/>
  <c r="FH18" i="8" s="1"/>
  <c r="FG19" i="8"/>
  <c r="FH19" i="8" s="1"/>
  <c r="FG20" i="8"/>
  <c r="FH20" i="8" s="1"/>
  <c r="FG21" i="8"/>
  <c r="FH21" i="8" s="1"/>
  <c r="FG22" i="8"/>
  <c r="FH22" i="8" s="1"/>
  <c r="FG23" i="8"/>
  <c r="FI23" i="8" s="1"/>
  <c r="FG4" i="8"/>
  <c r="FI4" i="8" s="1"/>
  <c r="EY5" i="8"/>
  <c r="EZ5" i="8"/>
  <c r="FA5" i="8"/>
  <c r="EY6" i="8"/>
  <c r="EZ6" i="8" s="1"/>
  <c r="EY7" i="8"/>
  <c r="EZ7" i="8" s="1"/>
  <c r="EY8" i="8"/>
  <c r="EZ8" i="8" s="1"/>
  <c r="EY9" i="8"/>
  <c r="EY10" i="8"/>
  <c r="EZ10" i="8" s="1"/>
  <c r="EY11" i="8"/>
  <c r="EZ11" i="8" s="1"/>
  <c r="EY12" i="8"/>
  <c r="EZ12" i="8" s="1"/>
  <c r="EY13" i="8"/>
  <c r="FA13" i="8" s="1"/>
  <c r="EY14" i="8"/>
  <c r="EZ14" i="8" s="1"/>
  <c r="EY15" i="8"/>
  <c r="EZ15" i="8" s="1"/>
  <c r="FA15" i="8"/>
  <c r="EY16" i="8"/>
  <c r="EZ16" i="8" s="1"/>
  <c r="EY17" i="8"/>
  <c r="EY18" i="8"/>
  <c r="EZ18" i="8" s="1"/>
  <c r="EY19" i="8"/>
  <c r="EZ19" i="8" s="1"/>
  <c r="EY20" i="8"/>
  <c r="EZ20" i="8" s="1"/>
  <c r="EY21" i="8"/>
  <c r="FA21" i="8" s="1"/>
  <c r="EZ21" i="8"/>
  <c r="EY22" i="8"/>
  <c r="EZ22" i="8" s="1"/>
  <c r="EY23" i="8"/>
  <c r="EZ23" i="8" s="1"/>
  <c r="EY4" i="8"/>
  <c r="FA4" i="8" s="1"/>
  <c r="EQ5" i="8"/>
  <c r="ER5" i="8" s="1"/>
  <c r="EQ6" i="8"/>
  <c r="ER6" i="8"/>
  <c r="ES6" i="8"/>
  <c r="EQ7" i="8"/>
  <c r="EQ8" i="8"/>
  <c r="EQ9" i="8"/>
  <c r="ER9" i="8" s="1"/>
  <c r="EQ10" i="8"/>
  <c r="ER10" i="8" s="1"/>
  <c r="EQ11" i="8"/>
  <c r="ER11" i="8" s="1"/>
  <c r="EQ12" i="8"/>
  <c r="ER12" i="8" s="1"/>
  <c r="EQ13" i="8"/>
  <c r="ER13" i="8" s="1"/>
  <c r="EQ14" i="8"/>
  <c r="ER14" i="8" s="1"/>
  <c r="EQ15" i="8"/>
  <c r="ES15" i="8" s="1"/>
  <c r="EQ16" i="8"/>
  <c r="ER16" i="8" s="1"/>
  <c r="EQ17" i="8"/>
  <c r="ES17" i="8" s="1"/>
  <c r="EQ18" i="8"/>
  <c r="ER18" i="8" s="1"/>
  <c r="EQ19" i="8"/>
  <c r="ES19" i="8" s="1"/>
  <c r="EQ20" i="8"/>
  <c r="ER20" i="8" s="1"/>
  <c r="EQ21" i="8"/>
  <c r="ER21" i="8" s="1"/>
  <c r="EQ22" i="8"/>
  <c r="ER22" i="8" s="1"/>
  <c r="EQ23" i="8"/>
  <c r="EQ4" i="8"/>
  <c r="ER4" i="8" s="1"/>
  <c r="EI5" i="8"/>
  <c r="EJ5" i="8" s="1"/>
  <c r="EI6" i="8"/>
  <c r="EJ6" i="8" s="1"/>
  <c r="EI7" i="8"/>
  <c r="EJ7" i="8" s="1"/>
  <c r="EI8" i="8"/>
  <c r="EJ8" i="8" s="1"/>
  <c r="EI9" i="8"/>
  <c r="EK9" i="8" s="1"/>
  <c r="EI10" i="8"/>
  <c r="EK10" i="8" s="1"/>
  <c r="EI11" i="8"/>
  <c r="EK11" i="8" s="1"/>
  <c r="EI12" i="8"/>
  <c r="EJ12" i="8" s="1"/>
  <c r="EI13" i="8"/>
  <c r="EJ13" i="8" s="1"/>
  <c r="EI14" i="8"/>
  <c r="EI15" i="8"/>
  <c r="EK15" i="8" s="1"/>
  <c r="EI16" i="8"/>
  <c r="EI17" i="8"/>
  <c r="EI18" i="8"/>
  <c r="EK18" i="8" s="1"/>
  <c r="EI19" i="8"/>
  <c r="EJ19" i="8" s="1"/>
  <c r="EI20" i="8"/>
  <c r="EJ20" i="8" s="1"/>
  <c r="EI21" i="8"/>
  <c r="EJ21" i="8" s="1"/>
  <c r="EI22" i="8"/>
  <c r="EJ22" i="8" s="1"/>
  <c r="EI23" i="8"/>
  <c r="EJ23" i="8" s="1"/>
  <c r="EI4" i="8"/>
  <c r="EK4" i="8" s="1"/>
  <c r="EA5" i="8"/>
  <c r="EB5" i="8" s="1"/>
  <c r="EA6" i="8"/>
  <c r="EA7" i="8"/>
  <c r="EA8" i="8"/>
  <c r="EB8" i="8" s="1"/>
  <c r="EA9" i="8"/>
  <c r="EB9" i="8" s="1"/>
  <c r="EA10" i="8"/>
  <c r="EC10" i="8" s="1"/>
  <c r="EA11" i="8"/>
  <c r="EB11" i="8" s="1"/>
  <c r="EA12" i="8"/>
  <c r="EB12" i="8" s="1"/>
  <c r="EA13" i="8"/>
  <c r="EB13" i="8" s="1"/>
  <c r="EA14" i="8"/>
  <c r="EB14" i="8" s="1"/>
  <c r="EA15" i="8"/>
  <c r="EC15" i="8" s="1"/>
  <c r="EA16" i="8"/>
  <c r="EB16" i="8" s="1"/>
  <c r="EA17" i="8"/>
  <c r="EC17" i="8" s="1"/>
  <c r="EA18" i="8"/>
  <c r="EB18" i="8" s="1"/>
  <c r="EC18" i="8"/>
  <c r="EA19" i="8"/>
  <c r="EB19" i="8" s="1"/>
  <c r="EA20" i="8"/>
  <c r="EB20" i="8" s="1"/>
  <c r="EA21" i="8"/>
  <c r="EB21" i="8" s="1"/>
  <c r="EA22" i="8"/>
  <c r="EB22" i="8" s="1"/>
  <c r="EA23" i="8"/>
  <c r="EC23" i="8" s="1"/>
  <c r="EA4" i="8"/>
  <c r="EC4" i="8" s="1"/>
  <c r="DS5" i="8"/>
  <c r="DU5" i="8" s="1"/>
  <c r="DT5" i="8"/>
  <c r="DS6" i="8"/>
  <c r="DT6" i="8" s="1"/>
  <c r="DS7" i="8"/>
  <c r="DU7" i="8" s="1"/>
  <c r="DS8" i="8"/>
  <c r="DT8" i="8" s="1"/>
  <c r="DS9" i="8"/>
  <c r="DT9" i="8"/>
  <c r="DU9" i="8"/>
  <c r="DS10" i="8"/>
  <c r="DT10" i="8" s="1"/>
  <c r="DS11" i="8"/>
  <c r="DT11" i="8" s="1"/>
  <c r="DS12" i="8"/>
  <c r="DS13" i="8"/>
  <c r="DT13" i="8" s="1"/>
  <c r="DS14" i="8"/>
  <c r="DT14" i="8" s="1"/>
  <c r="DS15" i="8"/>
  <c r="DS16" i="8"/>
  <c r="DS17" i="8"/>
  <c r="DS18" i="8"/>
  <c r="DT18" i="8" s="1"/>
  <c r="DS19" i="8"/>
  <c r="DT19" i="8" s="1"/>
  <c r="DS20" i="8"/>
  <c r="DT20" i="8" s="1"/>
  <c r="DS21" i="8"/>
  <c r="DT21" i="8" s="1"/>
  <c r="DS22" i="8"/>
  <c r="DT22" i="8" s="1"/>
  <c r="DS23" i="8"/>
  <c r="DU23" i="8" s="1"/>
  <c r="DT23" i="8"/>
  <c r="DS4" i="8"/>
  <c r="DT4" i="8" s="1"/>
  <c r="DK5" i="8"/>
  <c r="DL5" i="8" s="1"/>
  <c r="DK6" i="8"/>
  <c r="DK7" i="8"/>
  <c r="DL7" i="8" s="1"/>
  <c r="DK8" i="8"/>
  <c r="DL8" i="8" s="1"/>
  <c r="DK9" i="8"/>
  <c r="DL9" i="8" s="1"/>
  <c r="DK10" i="8"/>
  <c r="DL10" i="8" s="1"/>
  <c r="DK11" i="8"/>
  <c r="DL11" i="8" s="1"/>
  <c r="DK12" i="8"/>
  <c r="DK13" i="8"/>
  <c r="DL13" i="8" s="1"/>
  <c r="DK14" i="8"/>
  <c r="DM14" i="8" s="1"/>
  <c r="DL14" i="8"/>
  <c r="DK15" i="8"/>
  <c r="DK16" i="8"/>
  <c r="DL16" i="8" s="1"/>
  <c r="DK17" i="8"/>
  <c r="DL17" i="8" s="1"/>
  <c r="DK18" i="8"/>
  <c r="DL18" i="8" s="1"/>
  <c r="DK19" i="8"/>
  <c r="DL19" i="8" s="1"/>
  <c r="DK20" i="8"/>
  <c r="DL20" i="8" s="1"/>
  <c r="DK21" i="8"/>
  <c r="DL21" i="8" s="1"/>
  <c r="DM21" i="8"/>
  <c r="DK22" i="8"/>
  <c r="DM22" i="8" s="1"/>
  <c r="DK23" i="8"/>
  <c r="DL23" i="8" s="1"/>
  <c r="DK4" i="8"/>
  <c r="DM4" i="8" s="1"/>
  <c r="DC5" i="8"/>
  <c r="DD5" i="8" s="1"/>
  <c r="DC6" i="8"/>
  <c r="DC7" i="8"/>
  <c r="DD7" i="8" s="1"/>
  <c r="DC8" i="8"/>
  <c r="DD8" i="8" s="1"/>
  <c r="DC9" i="8"/>
  <c r="DD9" i="8" s="1"/>
  <c r="DC10" i="8"/>
  <c r="DD10" i="8" s="1"/>
  <c r="DC11" i="8"/>
  <c r="DD11" i="8" s="1"/>
  <c r="DC12" i="8"/>
  <c r="DD12" i="8" s="1"/>
  <c r="DC13" i="8"/>
  <c r="DE13" i="8" s="1"/>
  <c r="DC14" i="8"/>
  <c r="DD14" i="8" s="1"/>
  <c r="DC15" i="8"/>
  <c r="DE15" i="8" s="1"/>
  <c r="DD15" i="8"/>
  <c r="DC16" i="8"/>
  <c r="DD16" i="8" s="1"/>
  <c r="DC17" i="8"/>
  <c r="DD17" i="8" s="1"/>
  <c r="DC18" i="8"/>
  <c r="DD18" i="8" s="1"/>
  <c r="DE18" i="8"/>
  <c r="DC19" i="8"/>
  <c r="DD19" i="8" s="1"/>
  <c r="DC20" i="8"/>
  <c r="DC21" i="8"/>
  <c r="DC22" i="8"/>
  <c r="DD22" i="8" s="1"/>
  <c r="DC23" i="8"/>
  <c r="DD23" i="8" s="1"/>
  <c r="DC4" i="8"/>
  <c r="CU5" i="8"/>
  <c r="CV5" i="8" s="1"/>
  <c r="CU6" i="8"/>
  <c r="CV6" i="8" s="1"/>
  <c r="CU7" i="8"/>
  <c r="CV7" i="8" s="1"/>
  <c r="CU8" i="8"/>
  <c r="CW8" i="8" s="1"/>
  <c r="CU9" i="8"/>
  <c r="CV9" i="8" s="1"/>
  <c r="CU10" i="8"/>
  <c r="CU11" i="8"/>
  <c r="CV11" i="8" s="1"/>
  <c r="CU12" i="8"/>
  <c r="CW12" i="8" s="1"/>
  <c r="CV12" i="8"/>
  <c r="CU13" i="8"/>
  <c r="CV13" i="8" s="1"/>
  <c r="CU14" i="8"/>
  <c r="CV14" i="8" s="1"/>
  <c r="CU15" i="8"/>
  <c r="CV15" i="8" s="1"/>
  <c r="CU16" i="8"/>
  <c r="CV16" i="8" s="1"/>
  <c r="CU17" i="8"/>
  <c r="CV17" i="8" s="1"/>
  <c r="CU18" i="8"/>
  <c r="CU19" i="8"/>
  <c r="CV19" i="8" s="1"/>
  <c r="CU20" i="8"/>
  <c r="CV20" i="8" s="1"/>
  <c r="CU21" i="8"/>
  <c r="CV21" i="8" s="1"/>
  <c r="CU22" i="8"/>
  <c r="CV22" i="8" s="1"/>
  <c r="CU23" i="8"/>
  <c r="CV23" i="8" s="1"/>
  <c r="CU4" i="8"/>
  <c r="CW4" i="8" s="1"/>
  <c r="CM5" i="8"/>
  <c r="CN5" i="8" s="1"/>
  <c r="CM6" i="8"/>
  <c r="CM7" i="8"/>
  <c r="CN7" i="8" s="1"/>
  <c r="CO7" i="8"/>
  <c r="CM8" i="8"/>
  <c r="CO8" i="8" s="1"/>
  <c r="CM9" i="8"/>
  <c r="CO9" i="8" s="1"/>
  <c r="CM10" i="8"/>
  <c r="CN10" i="8" s="1"/>
  <c r="CM11" i="8"/>
  <c r="CN11" i="8" s="1"/>
  <c r="CM12" i="8"/>
  <c r="CN12" i="8" s="1"/>
  <c r="CO12" i="8"/>
  <c r="CM13" i="8"/>
  <c r="CO13" i="8" s="1"/>
  <c r="CM14" i="8"/>
  <c r="CN14" i="8" s="1"/>
  <c r="CM15" i="8"/>
  <c r="CN15" i="8" s="1"/>
  <c r="CM16" i="8"/>
  <c r="CO16" i="8" s="1"/>
  <c r="CM17" i="8"/>
  <c r="CO17" i="8" s="1"/>
  <c r="CM18" i="8"/>
  <c r="CM19" i="8"/>
  <c r="CN19" i="8" s="1"/>
  <c r="CM20" i="8"/>
  <c r="CN20" i="8" s="1"/>
  <c r="CM21" i="8"/>
  <c r="CN21" i="8" s="1"/>
  <c r="CM22" i="8"/>
  <c r="CM23" i="8"/>
  <c r="CN23" i="8" s="1"/>
  <c r="CM4" i="8"/>
  <c r="CO4" i="8" s="1"/>
  <c r="CE5" i="8"/>
  <c r="CF5" i="8" s="1"/>
  <c r="CE6" i="8"/>
  <c r="CF6" i="8" s="1"/>
  <c r="CG6" i="8"/>
  <c r="CE7" i="8"/>
  <c r="CG7" i="8" s="1"/>
  <c r="CE8" i="8"/>
  <c r="CF8" i="8" s="1"/>
  <c r="CE9" i="8"/>
  <c r="CF9" i="8" s="1"/>
  <c r="CE10" i="8"/>
  <c r="CF10" i="8" s="1"/>
  <c r="CE11" i="8"/>
  <c r="CE12" i="8"/>
  <c r="CF12" i="8" s="1"/>
  <c r="CE13" i="8"/>
  <c r="CE14" i="8"/>
  <c r="CF14" i="8" s="1"/>
  <c r="CE15" i="8"/>
  <c r="CG15" i="8" s="1"/>
  <c r="CE16" i="8"/>
  <c r="CG16" i="8" s="1"/>
  <c r="CE17" i="8"/>
  <c r="CF17" i="8" s="1"/>
  <c r="CE18" i="8"/>
  <c r="CF18" i="8" s="1"/>
  <c r="CE19" i="8"/>
  <c r="CF19" i="8" s="1"/>
  <c r="CE20" i="8"/>
  <c r="CE21" i="8"/>
  <c r="CE22" i="8"/>
  <c r="CE23" i="8"/>
  <c r="CG23" i="8" s="1"/>
  <c r="CE4" i="8"/>
  <c r="CF4" i="8" s="1"/>
  <c r="BW5" i="8"/>
  <c r="BY5" i="8" s="1"/>
  <c r="BW6" i="8"/>
  <c r="BW7" i="8"/>
  <c r="BW8" i="8"/>
  <c r="BY8" i="8" s="1"/>
  <c r="BX8" i="8"/>
  <c r="BW9" i="8"/>
  <c r="BX9" i="8"/>
  <c r="BY9" i="8"/>
  <c r="BW10" i="8"/>
  <c r="BW11" i="8"/>
  <c r="BX11" i="8" s="1"/>
  <c r="BW12" i="8"/>
  <c r="BX12" i="8" s="1"/>
  <c r="BW13" i="8"/>
  <c r="BX13" i="8" s="1"/>
  <c r="BW14" i="8"/>
  <c r="BX14" i="8" s="1"/>
  <c r="BW15" i="8"/>
  <c r="BX15" i="8" s="1"/>
  <c r="BW16" i="8"/>
  <c r="BW17" i="8"/>
  <c r="BX17" i="8" s="1"/>
  <c r="BW18" i="8"/>
  <c r="BX18" i="8" s="1"/>
  <c r="BW19" i="8"/>
  <c r="BX19" i="8" s="1"/>
  <c r="BW20" i="8"/>
  <c r="BW21" i="8"/>
  <c r="BX21" i="8" s="1"/>
  <c r="BW22" i="8"/>
  <c r="BX22" i="8" s="1"/>
  <c r="BW23" i="8"/>
  <c r="BY23" i="8" s="1"/>
  <c r="BX4" i="8"/>
  <c r="BW4" i="8"/>
  <c r="BY4" i="8" s="1"/>
  <c r="BO5" i="8"/>
  <c r="BP5" i="8" s="1"/>
  <c r="BO6" i="8"/>
  <c r="BP6" i="8" s="1"/>
  <c r="BO7" i="8"/>
  <c r="BP7" i="8" s="1"/>
  <c r="BO8" i="8"/>
  <c r="BP8" i="8" s="1"/>
  <c r="BO9" i="8"/>
  <c r="BP9" i="8" s="1"/>
  <c r="BO10" i="8"/>
  <c r="BQ10" i="8" s="1"/>
  <c r="BP10" i="8"/>
  <c r="BO11" i="8"/>
  <c r="BQ11" i="8" s="1"/>
  <c r="BO12" i="8"/>
  <c r="BO13" i="8"/>
  <c r="BP13" i="8" s="1"/>
  <c r="BO14" i="8"/>
  <c r="BP14" i="8" s="1"/>
  <c r="BO15" i="8"/>
  <c r="BP15" i="8"/>
  <c r="BQ15" i="8"/>
  <c r="BO16" i="8"/>
  <c r="BP16" i="8" s="1"/>
  <c r="BO17" i="8"/>
  <c r="BP17" i="8" s="1"/>
  <c r="BO18" i="8"/>
  <c r="BP18" i="8" s="1"/>
  <c r="BO19" i="8"/>
  <c r="BQ19" i="8" s="1"/>
  <c r="BO20" i="8"/>
  <c r="BP20" i="8" s="1"/>
  <c r="BO21" i="8"/>
  <c r="BO22" i="8"/>
  <c r="BO23" i="8"/>
  <c r="BO4" i="8"/>
  <c r="BP4" i="8" s="1"/>
  <c r="BG5" i="8"/>
  <c r="BH5" i="8" s="1"/>
  <c r="BG6" i="8"/>
  <c r="BH6" i="8" s="1"/>
  <c r="BG7" i="8"/>
  <c r="BH7" i="8" s="1"/>
  <c r="BG8" i="8"/>
  <c r="BG9" i="8"/>
  <c r="BG10" i="8"/>
  <c r="BG11" i="8"/>
  <c r="BH11" i="8" s="1"/>
  <c r="BG12" i="8"/>
  <c r="BH12" i="8" s="1"/>
  <c r="BG13" i="8"/>
  <c r="BH13" i="8" s="1"/>
  <c r="BG14" i="8"/>
  <c r="BH14" i="8" s="1"/>
  <c r="BG15" i="8"/>
  <c r="BG16" i="8"/>
  <c r="BI16" i="8" s="1"/>
  <c r="BH16" i="8"/>
  <c r="BG17" i="8"/>
  <c r="BH17" i="8" s="1"/>
  <c r="BG18" i="8"/>
  <c r="BI18" i="8" s="1"/>
  <c r="BG19" i="8"/>
  <c r="BH19" i="8" s="1"/>
  <c r="BG20" i="8"/>
  <c r="BH20" i="8" s="1"/>
  <c r="BG21" i="8"/>
  <c r="BH21" i="8" s="1"/>
  <c r="BG22" i="8"/>
  <c r="BH22" i="8" s="1"/>
  <c r="BG23" i="8"/>
  <c r="BH23" i="8" s="1"/>
  <c r="BG4" i="8"/>
  <c r="BH4" i="8" s="1"/>
  <c r="AY5" i="8"/>
  <c r="AZ5" i="8" s="1"/>
  <c r="AY6" i="8"/>
  <c r="AZ6" i="8" s="1"/>
  <c r="AY7" i="8"/>
  <c r="BA7" i="8" s="1"/>
  <c r="AY8" i="8"/>
  <c r="AZ8" i="8" s="1"/>
  <c r="AY9" i="8"/>
  <c r="AZ9" i="8" s="1"/>
  <c r="AY10" i="8"/>
  <c r="AZ10" i="8" s="1"/>
  <c r="AY11" i="8"/>
  <c r="AZ11" i="8" s="1"/>
  <c r="AY12" i="8"/>
  <c r="AZ12" i="8" s="1"/>
  <c r="AY13" i="8"/>
  <c r="AZ13" i="8" s="1"/>
  <c r="AY14" i="8"/>
  <c r="AZ14" i="8" s="1"/>
  <c r="AY15" i="8"/>
  <c r="BA15" i="8" s="1"/>
  <c r="AY16" i="8"/>
  <c r="AZ16" i="8" s="1"/>
  <c r="AY17" i="8"/>
  <c r="AZ17" i="8" s="1"/>
  <c r="AY18" i="8"/>
  <c r="AZ18" i="8" s="1"/>
  <c r="AY19" i="8"/>
  <c r="AZ19" i="8" s="1"/>
  <c r="AY20" i="8"/>
  <c r="BA20" i="8" s="1"/>
  <c r="AY21" i="8"/>
  <c r="AZ21" i="8" s="1"/>
  <c r="AY22" i="8"/>
  <c r="AZ22" i="8" s="1"/>
  <c r="AY23" i="8"/>
  <c r="BA23" i="8" s="1"/>
  <c r="AY4" i="8"/>
  <c r="AZ4" i="8" s="1"/>
  <c r="AQ23" i="8"/>
  <c r="AS23" i="8" s="1"/>
  <c r="AQ5" i="8"/>
  <c r="AS5" i="8" s="1"/>
  <c r="AQ6" i="8"/>
  <c r="AR6" i="8" s="1"/>
  <c r="AQ7" i="8"/>
  <c r="AR7" i="8" s="1"/>
  <c r="AQ8" i="8"/>
  <c r="AR8" i="8" s="1"/>
  <c r="AQ9" i="8"/>
  <c r="AR9" i="8" s="1"/>
  <c r="AQ10" i="8"/>
  <c r="AR10" i="8" s="1"/>
  <c r="AQ11" i="8"/>
  <c r="AR11" i="8" s="1"/>
  <c r="AQ12" i="8"/>
  <c r="AR12" i="8" s="1"/>
  <c r="AQ13" i="8"/>
  <c r="AR13" i="8" s="1"/>
  <c r="AS13" i="8"/>
  <c r="AQ14" i="8"/>
  <c r="AR14" i="8" s="1"/>
  <c r="AQ15" i="8"/>
  <c r="AS15" i="8" s="1"/>
  <c r="AQ16" i="8"/>
  <c r="AR16" i="8" s="1"/>
  <c r="AQ17" i="8"/>
  <c r="AR17" i="8" s="1"/>
  <c r="AQ18" i="8"/>
  <c r="AR18" i="8" s="1"/>
  <c r="AS18" i="8"/>
  <c r="AQ19" i="8"/>
  <c r="AR19" i="8" s="1"/>
  <c r="AQ20" i="8"/>
  <c r="AR20" i="8" s="1"/>
  <c r="AQ21" i="8"/>
  <c r="AR21" i="8" s="1"/>
  <c r="AQ22" i="8"/>
  <c r="AR22" i="8" s="1"/>
  <c r="AQ4" i="8"/>
  <c r="AS4" i="8" s="1"/>
  <c r="AI5" i="8"/>
  <c r="AJ5" i="8" s="1"/>
  <c r="AI6" i="8"/>
  <c r="AJ6" i="8" s="1"/>
  <c r="AI7" i="8"/>
  <c r="AJ7" i="8" s="1"/>
  <c r="AI8" i="8"/>
  <c r="AJ8" i="8" s="1"/>
  <c r="AI9" i="8"/>
  <c r="AK9" i="8" s="1"/>
  <c r="AI10" i="8"/>
  <c r="AJ10" i="8" s="1"/>
  <c r="AI11" i="8"/>
  <c r="AJ11" i="8" s="1"/>
  <c r="AI12" i="8"/>
  <c r="AJ12" i="8" s="1"/>
  <c r="AI13" i="8"/>
  <c r="AK13" i="8" s="1"/>
  <c r="AI14" i="8"/>
  <c r="AJ14" i="8" s="1"/>
  <c r="AI15" i="8"/>
  <c r="AJ15" i="8" s="1"/>
  <c r="AI16" i="8"/>
  <c r="AJ16" i="8" s="1"/>
  <c r="AI17" i="8"/>
  <c r="AK17" i="8" s="1"/>
  <c r="AI18" i="8"/>
  <c r="AJ18" i="8" s="1"/>
  <c r="AI19" i="8"/>
  <c r="AJ19" i="8" s="1"/>
  <c r="AI20" i="8"/>
  <c r="AJ20" i="8" s="1"/>
  <c r="AI21" i="8"/>
  <c r="AK21" i="8" s="1"/>
  <c r="AI22" i="8"/>
  <c r="AJ22" i="8" s="1"/>
  <c r="AI23" i="8"/>
  <c r="AJ23" i="8" s="1"/>
  <c r="AI4" i="8"/>
  <c r="AK4" i="8" s="1"/>
  <c r="AA5" i="8"/>
  <c r="AC5" i="8" s="1"/>
  <c r="AA6" i="8"/>
  <c r="AB6" i="8" s="1"/>
  <c r="AA7" i="8"/>
  <c r="AB7" i="8" s="1"/>
  <c r="AA8" i="8"/>
  <c r="AC8" i="8" s="1"/>
  <c r="AA9" i="8"/>
  <c r="AC9" i="8" s="1"/>
  <c r="AA10" i="8"/>
  <c r="AB10" i="8" s="1"/>
  <c r="AA11" i="8"/>
  <c r="AB11" i="8" s="1"/>
  <c r="AA12" i="8"/>
  <c r="AB12" i="8" s="1"/>
  <c r="AA13" i="8"/>
  <c r="AC13" i="8" s="1"/>
  <c r="AB13" i="8"/>
  <c r="AA14" i="8"/>
  <c r="AB14" i="8" s="1"/>
  <c r="AA15" i="8"/>
  <c r="AB15" i="8" s="1"/>
  <c r="AA16" i="8"/>
  <c r="AC16" i="8" s="1"/>
  <c r="AA17" i="8"/>
  <c r="AB17" i="8"/>
  <c r="AC17" i="8"/>
  <c r="AA18" i="8"/>
  <c r="AB18" i="8" s="1"/>
  <c r="AC18" i="8"/>
  <c r="AA19" i="8"/>
  <c r="AB19" i="8" s="1"/>
  <c r="AA20" i="8"/>
  <c r="AB20" i="8" s="1"/>
  <c r="AA21" i="8"/>
  <c r="AB21" i="8" s="1"/>
  <c r="AA22" i="8"/>
  <c r="AB22" i="8" s="1"/>
  <c r="AA23" i="8"/>
  <c r="AC23" i="8" s="1"/>
  <c r="AA24" i="8"/>
  <c r="AC24" i="8" s="1"/>
  <c r="AA4" i="8"/>
  <c r="AC4" i="8" s="1"/>
  <c r="S5" i="8"/>
  <c r="T5" i="8" s="1"/>
  <c r="S6" i="8"/>
  <c r="U6" i="8" s="1"/>
  <c r="S7" i="8"/>
  <c r="T7" i="8" s="1"/>
  <c r="S8" i="8"/>
  <c r="T8" i="8" s="1"/>
  <c r="S9" i="8"/>
  <c r="T9" i="8" s="1"/>
  <c r="S10" i="8"/>
  <c r="U10" i="8" s="1"/>
  <c r="S11" i="8"/>
  <c r="T11" i="8" s="1"/>
  <c r="S12" i="8"/>
  <c r="U12" i="8" s="1"/>
  <c r="S13" i="8"/>
  <c r="T13" i="8" s="1"/>
  <c r="S14" i="8"/>
  <c r="T14" i="8" s="1"/>
  <c r="S15" i="8"/>
  <c r="T15" i="8" s="1"/>
  <c r="S16" i="8"/>
  <c r="U16" i="8" s="1"/>
  <c r="S17" i="8"/>
  <c r="T17" i="8" s="1"/>
  <c r="S18" i="8"/>
  <c r="U18" i="8" s="1"/>
  <c r="S19" i="8"/>
  <c r="T19" i="8" s="1"/>
  <c r="S20" i="8"/>
  <c r="T20" i="8" s="1"/>
  <c r="S21" i="8"/>
  <c r="T21" i="8" s="1"/>
  <c r="S22" i="8"/>
  <c r="U22" i="8" s="1"/>
  <c r="S23" i="8"/>
  <c r="T23" i="8" s="1"/>
  <c r="S24" i="8"/>
  <c r="T24" i="8" s="1"/>
  <c r="S4" i="8"/>
  <c r="T4" i="8" s="1"/>
  <c r="M18" i="8"/>
  <c r="L6" i="8"/>
  <c r="L22" i="8"/>
  <c r="L24" i="8"/>
  <c r="K5" i="8"/>
  <c r="L5" i="8" s="1"/>
  <c r="K6" i="8"/>
  <c r="M6" i="8" s="1"/>
  <c r="K7" i="8"/>
  <c r="M7" i="8" s="1"/>
  <c r="K8" i="8"/>
  <c r="M8" i="8" s="1"/>
  <c r="K9" i="8"/>
  <c r="L9" i="8" s="1"/>
  <c r="K10" i="8"/>
  <c r="L10" i="8" s="1"/>
  <c r="K11" i="8"/>
  <c r="L11" i="8" s="1"/>
  <c r="K12" i="8"/>
  <c r="L12" i="8" s="1"/>
  <c r="K13" i="8"/>
  <c r="L13" i="8" s="1"/>
  <c r="K14" i="8"/>
  <c r="L14" i="8" s="1"/>
  <c r="K15" i="8"/>
  <c r="L15" i="8" s="1"/>
  <c r="K16" i="8"/>
  <c r="M16" i="8" s="1"/>
  <c r="K17" i="8"/>
  <c r="L17" i="8" s="1"/>
  <c r="K18" i="8"/>
  <c r="L18" i="8" s="1"/>
  <c r="K19" i="8"/>
  <c r="L19" i="8" s="1"/>
  <c r="K20" i="8"/>
  <c r="L20" i="8" s="1"/>
  <c r="K21" i="8"/>
  <c r="M21" i="8" s="1"/>
  <c r="K22" i="8"/>
  <c r="M22" i="8" s="1"/>
  <c r="K23" i="8"/>
  <c r="M23" i="8" s="1"/>
  <c r="K24" i="8"/>
  <c r="M24" i="8" s="1"/>
  <c r="K4" i="8"/>
  <c r="L4" i="8" s="1"/>
  <c r="D31" i="5"/>
  <c r="C6" i="8"/>
  <c r="D6" i="8" s="1"/>
  <c r="C7" i="8"/>
  <c r="D7" i="8" s="1"/>
  <c r="C8" i="8"/>
  <c r="D8" i="8" s="1"/>
  <c r="C9" i="8"/>
  <c r="E9" i="8" s="1"/>
  <c r="C10" i="8"/>
  <c r="D10" i="8" s="1"/>
  <c r="C11" i="8"/>
  <c r="E11" i="8" s="1"/>
  <c r="C12" i="8"/>
  <c r="D12" i="8" s="1"/>
  <c r="C13" i="8"/>
  <c r="E13" i="8" s="1"/>
  <c r="C14" i="8"/>
  <c r="D14" i="8" s="1"/>
  <c r="C15" i="8"/>
  <c r="E15" i="8" s="1"/>
  <c r="C16" i="8"/>
  <c r="E16" i="8" s="1"/>
  <c r="C17" i="8"/>
  <c r="D17" i="8" s="1"/>
  <c r="C18" i="8"/>
  <c r="D18" i="8" s="1"/>
  <c r="C19" i="8"/>
  <c r="E19" i="8" s="1"/>
  <c r="C20" i="8"/>
  <c r="D20" i="8" s="1"/>
  <c r="C21" i="8"/>
  <c r="E21" i="8" s="1"/>
  <c r="C22" i="8"/>
  <c r="D22" i="8" s="1"/>
  <c r="C23" i="8"/>
  <c r="D23" i="8" s="1"/>
  <c r="C24" i="8"/>
  <c r="D24" i="8" s="1"/>
  <c r="C5" i="8"/>
  <c r="D5" i="8" s="1"/>
  <c r="C4" i="8"/>
  <c r="D4" i="8" s="1"/>
  <c r="HF23" i="8" l="1"/>
  <c r="HH22" i="8"/>
  <c r="HI22" i="8"/>
  <c r="HG23" i="8"/>
  <c r="L8" i="8"/>
  <c r="AS7" i="8"/>
  <c r="BP11" i="8"/>
  <c r="BQ7" i="8"/>
  <c r="FY20" i="8"/>
  <c r="FY14" i="8"/>
  <c r="GN17" i="8"/>
  <c r="IC7" i="8"/>
  <c r="M14" i="8"/>
  <c r="U20" i="8"/>
  <c r="U15" i="8"/>
  <c r="AC21" i="8"/>
  <c r="AC10" i="8"/>
  <c r="AB5" i="8"/>
  <c r="CN17" i="8"/>
  <c r="DE17" i="8"/>
  <c r="DE12" i="8"/>
  <c r="DM5" i="8"/>
  <c r="DU20" i="8"/>
  <c r="DU14" i="8"/>
  <c r="EK7" i="8"/>
  <c r="FA20" i="8"/>
  <c r="HU20" i="8"/>
  <c r="HU6" i="8"/>
  <c r="IC21" i="8"/>
  <c r="AK10" i="8"/>
  <c r="AS22" i="8"/>
  <c r="AS9" i="8"/>
  <c r="BP19" i="8"/>
  <c r="BQ14" i="8"/>
  <c r="BQ9" i="8"/>
  <c r="BY18" i="8"/>
  <c r="CW23" i="8"/>
  <c r="DM10" i="8"/>
  <c r="DU8" i="8"/>
  <c r="EB23" i="8"/>
  <c r="FA6" i="8"/>
  <c r="FQ21" i="8"/>
  <c r="HU12" i="8"/>
  <c r="FQ24" i="8"/>
  <c r="HU24" i="8"/>
  <c r="M5" i="8"/>
  <c r="BA16" i="8"/>
  <c r="DU19" i="8"/>
  <c r="FA12" i="8"/>
  <c r="FI6" i="8"/>
  <c r="FP15" i="8"/>
  <c r="GF14" i="8"/>
  <c r="U19" i="8"/>
  <c r="AB9" i="8"/>
  <c r="AK15" i="8"/>
  <c r="BX23" i="8"/>
  <c r="CF16" i="8"/>
  <c r="CV8" i="8"/>
  <c r="DM9" i="8"/>
  <c r="EK19" i="8"/>
  <c r="FI19" i="8"/>
  <c r="FI12" i="8"/>
  <c r="FX21" i="8"/>
  <c r="FX15" i="8"/>
  <c r="GF6" i="8"/>
  <c r="EC24" i="8"/>
  <c r="L23" i="8"/>
  <c r="L7" i="8"/>
  <c r="M15" i="8"/>
  <c r="T16" i="8"/>
  <c r="T12" i="8"/>
  <c r="T6" i="8"/>
  <c r="V17" i="8" s="1"/>
  <c r="AC22" i="8"/>
  <c r="AC14" i="8"/>
  <c r="AJ21" i="8"/>
  <c r="BA11" i="8"/>
  <c r="BI20" i="8"/>
  <c r="BY14" i="8"/>
  <c r="CF23" i="8"/>
  <c r="CG17" i="8"/>
  <c r="CN13" i="8"/>
  <c r="CN8" i="8"/>
  <c r="EC14" i="8"/>
  <c r="EK8" i="8"/>
  <c r="ER19" i="8"/>
  <c r="FI20" i="8"/>
  <c r="FQ6" i="8"/>
  <c r="GF22" i="8"/>
  <c r="GO22" i="8"/>
  <c r="GV19" i="8"/>
  <c r="GW8" i="8"/>
  <c r="BP24" i="8"/>
  <c r="L21" i="8"/>
  <c r="ES22" i="8"/>
  <c r="GO15" i="8"/>
  <c r="EK24" i="8"/>
  <c r="M13" i="8"/>
  <c r="L16" i="8"/>
  <c r="M12" i="8"/>
  <c r="T22" i="8"/>
  <c r="T18" i="8"/>
  <c r="T10" i="8"/>
  <c r="AB8" i="8"/>
  <c r="AK19" i="8"/>
  <c r="AK14" i="8"/>
  <c r="AJ9" i="8"/>
  <c r="BA9" i="8"/>
  <c r="BI23" i="8"/>
  <c r="BH18" i="8"/>
  <c r="CW16" i="8"/>
  <c r="DE9" i="8"/>
  <c r="DM23" i="8"/>
  <c r="DM18" i="8"/>
  <c r="DM13" i="8"/>
  <c r="EB17" i="8"/>
  <c r="EJ11" i="8"/>
  <c r="ER17" i="8"/>
  <c r="FP9" i="8"/>
  <c r="FY5" i="8"/>
  <c r="GO20" i="8"/>
  <c r="GN9" i="8"/>
  <c r="GW17" i="8"/>
  <c r="HU4" i="8"/>
  <c r="IC20" i="8"/>
  <c r="IB13" i="8"/>
  <c r="BA24" i="8"/>
  <c r="M10" i="8"/>
  <c r="U14" i="8"/>
  <c r="AB24" i="8"/>
  <c r="AB16" i="8"/>
  <c r="AK23" i="8"/>
  <c r="AR15" i="8"/>
  <c r="AT21" i="8" s="1"/>
  <c r="AT22" i="8" s="1"/>
  <c r="AS10" i="8"/>
  <c r="BI12" i="8"/>
  <c r="CN16" i="8"/>
  <c r="DU6" i="8"/>
  <c r="EC22" i="8"/>
  <c r="EK6" i="8"/>
  <c r="FI11" i="8"/>
  <c r="GW22" i="8"/>
  <c r="CO24" i="8"/>
  <c r="DU24" i="8"/>
  <c r="FX24" i="8"/>
  <c r="IC24" i="8"/>
  <c r="U17" i="8"/>
  <c r="AC7" i="8"/>
  <c r="AZ20" i="8"/>
  <c r="BI17" i="8"/>
  <c r="BQ6" i="8"/>
  <c r="BY21" i="8"/>
  <c r="BY15" i="8"/>
  <c r="BX5" i="8"/>
  <c r="CG19" i="8"/>
  <c r="CG14" i="8"/>
  <c r="CF7" i="8"/>
  <c r="CO5" i="8"/>
  <c r="CW20" i="8"/>
  <c r="DD13" i="8"/>
  <c r="DL22" i="8"/>
  <c r="DU21" i="8"/>
  <c r="EB10" i="8"/>
  <c r="ES9" i="8"/>
  <c r="EZ13" i="8"/>
  <c r="FA7" i="8"/>
  <c r="GO14" i="8"/>
  <c r="HT9" i="8"/>
  <c r="ES24" i="8"/>
  <c r="M20" i="8"/>
  <c r="AB23" i="8"/>
  <c r="AC15" i="8"/>
  <c r="AR5" i="8"/>
  <c r="AZ7" i="8"/>
  <c r="CO20" i="8"/>
  <c r="CN9" i="8"/>
  <c r="CW9" i="8"/>
  <c r="DE7" i="8"/>
  <c r="EB15" i="8"/>
  <c r="EJ15" i="8"/>
  <c r="EJ9" i="8"/>
  <c r="ES20" i="8"/>
  <c r="ER15" i="8"/>
  <c r="FA23" i="8"/>
  <c r="FQ13" i="8"/>
  <c r="FQ7" i="8"/>
  <c r="GG23" i="8"/>
  <c r="GN23" i="8"/>
  <c r="GO7" i="8"/>
  <c r="GV9" i="8"/>
  <c r="HM6" i="8"/>
  <c r="HU14" i="8"/>
  <c r="BI24" i="8"/>
  <c r="AT19" i="8"/>
  <c r="AT20" i="8" s="1"/>
  <c r="U24" i="8"/>
  <c r="U8" i="8"/>
  <c r="AJ17" i="8"/>
  <c r="AK6" i="8"/>
  <c r="BA17" i="8"/>
  <c r="BA12" i="8"/>
  <c r="BI10" i="8"/>
  <c r="BH10" i="8"/>
  <c r="BQ18" i="8"/>
  <c r="CN18" i="8"/>
  <c r="CO18" i="8"/>
  <c r="CW15" i="8"/>
  <c r="CW10" i="8"/>
  <c r="CV10" i="8"/>
  <c r="DD6" i="8"/>
  <c r="DE6" i="8"/>
  <c r="DU15" i="8"/>
  <c r="DT15" i="8"/>
  <c r="EB7" i="8"/>
  <c r="EC7" i="8"/>
  <c r="ES7" i="8"/>
  <c r="ER7" i="8"/>
  <c r="ET17" i="8" s="1"/>
  <c r="GW24" i="8"/>
  <c r="GV24" i="8"/>
  <c r="DT16" i="8"/>
  <c r="DU16" i="8"/>
  <c r="M19" i="8"/>
  <c r="M11" i="8"/>
  <c r="U11" i="8"/>
  <c r="AJ13" i="8"/>
  <c r="AR23" i="8"/>
  <c r="BA8" i="8"/>
  <c r="BH15" i="8"/>
  <c r="BI15" i="8"/>
  <c r="BH9" i="8"/>
  <c r="BI9" i="8"/>
  <c r="BP23" i="8"/>
  <c r="BQ23" i="8"/>
  <c r="BY17" i="8"/>
  <c r="BY13" i="8"/>
  <c r="CF13" i="8"/>
  <c r="CG13" i="8"/>
  <c r="CO23" i="8"/>
  <c r="DE21" i="8"/>
  <c r="DD21" i="8"/>
  <c r="DM17" i="8"/>
  <c r="DM7" i="8"/>
  <c r="EB6" i="8"/>
  <c r="EC6" i="8"/>
  <c r="FY7" i="8"/>
  <c r="FX7" i="8"/>
  <c r="GV12" i="8"/>
  <c r="GW12" i="8"/>
  <c r="ES23" i="8"/>
  <c r="ER23" i="8"/>
  <c r="GF4" i="8"/>
  <c r="GG4" i="8"/>
  <c r="BI8" i="8"/>
  <c r="BH8" i="8"/>
  <c r="BP22" i="8"/>
  <c r="BQ22" i="8"/>
  <c r="BP12" i="8"/>
  <c r="BR17" i="8" s="1"/>
  <c r="BQ12" i="8"/>
  <c r="DD20" i="8"/>
  <c r="DE20" i="8"/>
  <c r="DL12" i="8"/>
  <c r="DM12" i="8"/>
  <c r="EJ14" i="8"/>
  <c r="EK14" i="8"/>
  <c r="ES11" i="8"/>
  <c r="FH17" i="8"/>
  <c r="FI17" i="8"/>
  <c r="GG15" i="8"/>
  <c r="HL17" i="8"/>
  <c r="HM17" i="8"/>
  <c r="GF12" i="8"/>
  <c r="GG12" i="8"/>
  <c r="D21" i="8"/>
  <c r="M4" i="8"/>
  <c r="M17" i="8"/>
  <c r="M9" i="8"/>
  <c r="U23" i="8"/>
  <c r="U7" i="8"/>
  <c r="BQ21" i="8"/>
  <c r="BP21" i="8"/>
  <c r="BY16" i="8"/>
  <c r="BX16" i="8"/>
  <c r="BX7" i="8"/>
  <c r="BY7" i="8"/>
  <c r="CF11" i="8"/>
  <c r="CG11" i="8"/>
  <c r="CN22" i="8"/>
  <c r="CO22" i="8"/>
  <c r="CW18" i="8"/>
  <c r="CV18" i="8"/>
  <c r="DL6" i="8"/>
  <c r="DM6" i="8"/>
  <c r="EZ17" i="8"/>
  <c r="FA17" i="8"/>
  <c r="FH16" i="8"/>
  <c r="FI16" i="8"/>
  <c r="FX13" i="8"/>
  <c r="FY13" i="8"/>
  <c r="HT23" i="8"/>
  <c r="HU23" i="8"/>
  <c r="ER8" i="8"/>
  <c r="ES8" i="8"/>
  <c r="E4" i="8"/>
  <c r="AC20" i="8"/>
  <c r="AC6" i="8"/>
  <c r="AK22" i="8"/>
  <c r="AK11" i="8"/>
  <c r="AS14" i="8"/>
  <c r="BA4" i="8"/>
  <c r="BA19" i="8"/>
  <c r="AZ15" i="8"/>
  <c r="BB21" i="8" s="1"/>
  <c r="BX6" i="8"/>
  <c r="BY6" i="8"/>
  <c r="CF22" i="8"/>
  <c r="CG22" i="8"/>
  <c r="CN6" i="8"/>
  <c r="CO6" i="8"/>
  <c r="DL15" i="8"/>
  <c r="DM15" i="8"/>
  <c r="DU13" i="8"/>
  <c r="FH9" i="8"/>
  <c r="FI9" i="8"/>
  <c r="FX12" i="8"/>
  <c r="FY12" i="8"/>
  <c r="GF7" i="8"/>
  <c r="GG7" i="8"/>
  <c r="HT15" i="8"/>
  <c r="HU15" i="8"/>
  <c r="IB4" i="8"/>
  <c r="ID17" i="8" s="1"/>
  <c r="ID18" i="8" s="1"/>
  <c r="IC4" i="8"/>
  <c r="U9" i="8"/>
  <c r="AK18" i="8"/>
  <c r="AK7" i="8"/>
  <c r="AS21" i="8"/>
  <c r="AS17" i="8"/>
  <c r="AS6" i="8"/>
  <c r="AZ23" i="8"/>
  <c r="BX20" i="8"/>
  <c r="BY20" i="8"/>
  <c r="BX10" i="8"/>
  <c r="BY10" i="8"/>
  <c r="CF21" i="8"/>
  <c r="CG21" i="8"/>
  <c r="CG9" i="8"/>
  <c r="CO15" i="8"/>
  <c r="DD4" i="8"/>
  <c r="DE4" i="8"/>
  <c r="DU22" i="8"/>
  <c r="EC9" i="8"/>
  <c r="FH8" i="8"/>
  <c r="FI8" i="8"/>
  <c r="FX17" i="8"/>
  <c r="FY17" i="8"/>
  <c r="GF20" i="8"/>
  <c r="GG20" i="8"/>
  <c r="GN6" i="8"/>
  <c r="GO6" i="8"/>
  <c r="IB5" i="8"/>
  <c r="IC5" i="8"/>
  <c r="EJ16" i="8"/>
  <c r="EK16" i="8"/>
  <c r="HM12" i="8"/>
  <c r="HL12" i="8"/>
  <c r="HT7" i="8"/>
  <c r="HU7" i="8"/>
  <c r="CF20" i="8"/>
  <c r="CG20" i="8"/>
  <c r="CW7" i="8"/>
  <c r="DE23" i="8"/>
  <c r="DT17" i="8"/>
  <c r="DU17" i="8"/>
  <c r="DT12" i="8"/>
  <c r="DU12" i="8"/>
  <c r="EK23" i="8"/>
  <c r="EK17" i="8"/>
  <c r="EJ17" i="8"/>
  <c r="ES14" i="8"/>
  <c r="EZ9" i="8"/>
  <c r="FA9" i="8"/>
  <c r="FH23" i="8"/>
  <c r="FH15" i="8"/>
  <c r="FH7" i="8"/>
  <c r="FX23" i="8"/>
  <c r="FY6" i="8"/>
  <c r="GF9" i="8"/>
  <c r="GW11" i="8"/>
  <c r="HM16" i="8"/>
  <c r="HM11" i="8"/>
  <c r="HU22" i="8"/>
  <c r="IC15" i="8"/>
  <c r="GW14" i="8"/>
  <c r="GV7" i="8"/>
  <c r="HU17" i="8"/>
  <c r="IC23" i="8"/>
  <c r="IC12" i="8"/>
  <c r="BI7" i="8"/>
  <c r="BQ20" i="8"/>
  <c r="BQ17" i="8"/>
  <c r="CG12" i="8"/>
  <c r="CG8" i="8"/>
  <c r="CO21" i="8"/>
  <c r="CO14" i="8"/>
  <c r="CO10" i="8"/>
  <c r="CW17" i="8"/>
  <c r="DE22" i="8"/>
  <c r="DE10" i="8"/>
  <c r="DM20" i="8"/>
  <c r="DU11" i="8"/>
  <c r="EC20" i="8"/>
  <c r="EK22" i="8"/>
  <c r="EJ18" i="8"/>
  <c r="FA22" i="8"/>
  <c r="FA14" i="8"/>
  <c r="FI22" i="8"/>
  <c r="FI14" i="8"/>
  <c r="FQ23" i="8"/>
  <c r="FQ20" i="8"/>
  <c r="FQ12" i="8"/>
  <c r="FY22" i="8"/>
  <c r="FY9" i="8"/>
  <c r="GF17" i="8"/>
  <c r="HM19" i="8"/>
  <c r="HL15" i="8"/>
  <c r="HU21" i="8"/>
  <c r="HU13" i="8"/>
  <c r="HU5" i="8"/>
  <c r="IC6" i="8"/>
  <c r="BI4" i="8"/>
  <c r="BY22" i="8"/>
  <c r="CF15" i="8"/>
  <c r="DE14" i="8"/>
  <c r="DT7" i="8"/>
  <c r="EB4" i="8"/>
  <c r="EJ10" i="8"/>
  <c r="ES4" i="8"/>
  <c r="ES16" i="8"/>
  <c r="ES12" i="8"/>
  <c r="GO12" i="8"/>
  <c r="GW20" i="8"/>
  <c r="GW6" i="8"/>
  <c r="IC14" i="8"/>
  <c r="FH24" i="8"/>
  <c r="DU4" i="8"/>
  <c r="HM8" i="8"/>
  <c r="GN24" i="8"/>
  <c r="GV23" i="8"/>
  <c r="GW16" i="8"/>
  <c r="HM22" i="8"/>
  <c r="HL7" i="8"/>
  <c r="HM14" i="8"/>
  <c r="HM20" i="8"/>
  <c r="HM9" i="8"/>
  <c r="HM24" i="8"/>
  <c r="GG24" i="8"/>
  <c r="FA24" i="8"/>
  <c r="DM24" i="8"/>
  <c r="DE24" i="8"/>
  <c r="CG24" i="8"/>
  <c r="BY24" i="8"/>
  <c r="IC17" i="8"/>
  <c r="IC9" i="8"/>
  <c r="IC19" i="8"/>
  <c r="IC11" i="8"/>
  <c r="IC16" i="8"/>
  <c r="IC8" i="8"/>
  <c r="IC18" i="8"/>
  <c r="IC10" i="8"/>
  <c r="HU19" i="8"/>
  <c r="HU11" i="8"/>
  <c r="HU16" i="8"/>
  <c r="HU8" i="8"/>
  <c r="HU18" i="8"/>
  <c r="HU10" i="8"/>
  <c r="HM23" i="8"/>
  <c r="HM21" i="8"/>
  <c r="HM13" i="8"/>
  <c r="HM5" i="8"/>
  <c r="HM18" i="8"/>
  <c r="HM10" i="8"/>
  <c r="HL4" i="8"/>
  <c r="GW21" i="8"/>
  <c r="GW13" i="8"/>
  <c r="GW5" i="8"/>
  <c r="GW18" i="8"/>
  <c r="GW10" i="8"/>
  <c r="GV4" i="8"/>
  <c r="GO19" i="8"/>
  <c r="GO11" i="8"/>
  <c r="GO16" i="8"/>
  <c r="GO8" i="8"/>
  <c r="GO21" i="8"/>
  <c r="GO13" i="8"/>
  <c r="GO5" i="8"/>
  <c r="GO18" i="8"/>
  <c r="GO10" i="8"/>
  <c r="GN4" i="8"/>
  <c r="GG19" i="8"/>
  <c r="GG11" i="8"/>
  <c r="GG16" i="8"/>
  <c r="GG8" i="8"/>
  <c r="GG21" i="8"/>
  <c r="GG13" i="8"/>
  <c r="GG5" i="8"/>
  <c r="GG18" i="8"/>
  <c r="GG10" i="8"/>
  <c r="FY19" i="8"/>
  <c r="FY11" i="8"/>
  <c r="FY16" i="8"/>
  <c r="FY8" i="8"/>
  <c r="FY18" i="8"/>
  <c r="FY10" i="8"/>
  <c r="FX4" i="8"/>
  <c r="FQ19" i="8"/>
  <c r="FQ11" i="8"/>
  <c r="FQ16" i="8"/>
  <c r="FQ8" i="8"/>
  <c r="FQ18" i="8"/>
  <c r="FQ10" i="8"/>
  <c r="FP4" i="8"/>
  <c r="FR17" i="8" s="1"/>
  <c r="FR18" i="8" s="1"/>
  <c r="FI21" i="8"/>
  <c r="FI13" i="8"/>
  <c r="FI5" i="8"/>
  <c r="FI18" i="8"/>
  <c r="FI10" i="8"/>
  <c r="FH4" i="8"/>
  <c r="FA19" i="8"/>
  <c r="FA11" i="8"/>
  <c r="FA16" i="8"/>
  <c r="FA8" i="8"/>
  <c r="FC17" i="8" s="1"/>
  <c r="FA18" i="8"/>
  <c r="FA10" i="8"/>
  <c r="EZ4" i="8"/>
  <c r="ES21" i="8"/>
  <c r="ES13" i="8"/>
  <c r="ES5" i="8"/>
  <c r="ES18" i="8"/>
  <c r="ES10" i="8"/>
  <c r="EK20" i="8"/>
  <c r="EK12" i="8"/>
  <c r="EK21" i="8"/>
  <c r="EK13" i="8"/>
  <c r="EK5" i="8"/>
  <c r="EJ4" i="8"/>
  <c r="EC12" i="8"/>
  <c r="EC19" i="8"/>
  <c r="EC11" i="8"/>
  <c r="EC16" i="8"/>
  <c r="EC8" i="8"/>
  <c r="EC21" i="8"/>
  <c r="EC13" i="8"/>
  <c r="EC5" i="8"/>
  <c r="EE17" i="8" s="1"/>
  <c r="DU18" i="8"/>
  <c r="DU10" i="8"/>
  <c r="DM19" i="8"/>
  <c r="DM11" i="8"/>
  <c r="DM16" i="8"/>
  <c r="DM8" i="8"/>
  <c r="DL4" i="8"/>
  <c r="DE19" i="8"/>
  <c r="DE11" i="8"/>
  <c r="DE16" i="8"/>
  <c r="DE8" i="8"/>
  <c r="DE5" i="8"/>
  <c r="CW22" i="8"/>
  <c r="CW14" i="8"/>
  <c r="CW6" i="8"/>
  <c r="CW19" i="8"/>
  <c r="CW11" i="8"/>
  <c r="CW21" i="8"/>
  <c r="CW13" i="8"/>
  <c r="CW5" i="8"/>
  <c r="CV4" i="8"/>
  <c r="CO19" i="8"/>
  <c r="CO11" i="8"/>
  <c r="CN4" i="8"/>
  <c r="CG5" i="8"/>
  <c r="CG18" i="8"/>
  <c r="CG10" i="8"/>
  <c r="CG4" i="8"/>
  <c r="BY12" i="8"/>
  <c r="BY19" i="8"/>
  <c r="BY11" i="8"/>
  <c r="BQ16" i="8"/>
  <c r="BQ8" i="8"/>
  <c r="BQ13" i="8"/>
  <c r="BQ5" i="8"/>
  <c r="BQ4" i="8"/>
  <c r="BI22" i="8"/>
  <c r="BI14" i="8"/>
  <c r="BI6" i="8"/>
  <c r="BI19" i="8"/>
  <c r="BI11" i="8"/>
  <c r="BI21" i="8"/>
  <c r="BI13" i="8"/>
  <c r="BI5" i="8"/>
  <c r="BA22" i="8"/>
  <c r="BA14" i="8"/>
  <c r="BA6" i="8"/>
  <c r="BA21" i="8"/>
  <c r="BA13" i="8"/>
  <c r="BA5" i="8"/>
  <c r="BA18" i="8"/>
  <c r="BA10" i="8"/>
  <c r="AS20" i="8"/>
  <c r="AS12" i="8"/>
  <c r="AS19" i="8"/>
  <c r="AS11" i="8"/>
  <c r="AS16" i="8"/>
  <c r="AS8" i="8"/>
  <c r="AR4" i="8"/>
  <c r="AK20" i="8"/>
  <c r="AK12" i="8"/>
  <c r="AK16" i="8"/>
  <c r="AK8" i="8"/>
  <c r="AK5" i="8"/>
  <c r="AM17" i="8" s="1"/>
  <c r="AJ4" i="8"/>
  <c r="AC12" i="8"/>
  <c r="AC19" i="8"/>
  <c r="AC11" i="8"/>
  <c r="AB4" i="8"/>
  <c r="U13" i="8"/>
  <c r="U5" i="8"/>
  <c r="U21" i="8"/>
  <c r="U4" i="8"/>
  <c r="E18" i="8"/>
  <c r="E12" i="8"/>
  <c r="E20" i="8"/>
  <c r="D19" i="8"/>
  <c r="D13" i="8"/>
  <c r="E10" i="8"/>
  <c r="D11" i="8"/>
  <c r="E17" i="8"/>
  <c r="E24" i="8"/>
  <c r="E8" i="8"/>
  <c r="D9" i="8"/>
  <c r="E22" i="8"/>
  <c r="E14" i="8"/>
  <c r="E6" i="8"/>
  <c r="D16" i="8"/>
  <c r="E5" i="8"/>
  <c r="E23" i="8"/>
  <c r="D15" i="8"/>
  <c r="E7" i="8"/>
  <c r="M5" i="1"/>
  <c r="M4" i="1"/>
  <c r="M3" i="1"/>
  <c r="M2" i="1"/>
  <c r="U58" i="7"/>
  <c r="V58" i="7" s="1"/>
  <c r="AA58" i="7"/>
  <c r="AB58" i="7" s="1"/>
  <c r="AH58" i="7"/>
  <c r="AI58" i="7" s="1"/>
  <c r="AN58" i="7"/>
  <c r="AO58" i="7" s="1"/>
  <c r="AT58" i="7"/>
  <c r="AU58" i="7" s="1"/>
  <c r="AZ58" i="7"/>
  <c r="BA58" i="7" s="1"/>
  <c r="BF58" i="7"/>
  <c r="BG58" i="7" s="1"/>
  <c r="BL58" i="7"/>
  <c r="BM58" i="7" s="1"/>
  <c r="BR58" i="7"/>
  <c r="BS58" i="7" s="1"/>
  <c r="BY58" i="7"/>
  <c r="BZ58" i="7" s="1"/>
  <c r="CE58" i="7"/>
  <c r="CF58" i="7" s="1"/>
  <c r="CK58" i="7"/>
  <c r="CL58" i="7" s="1"/>
  <c r="CQ58" i="7"/>
  <c r="CR58" i="7" s="1"/>
  <c r="CW58" i="7"/>
  <c r="CX58" i="7" s="1"/>
  <c r="DC58" i="7"/>
  <c r="DD58" i="7" s="1"/>
  <c r="DI58" i="7"/>
  <c r="DJ58" i="7" s="1"/>
  <c r="DO58" i="7"/>
  <c r="DP58" i="7" s="1"/>
  <c r="DU58" i="7"/>
  <c r="DV58" i="7" s="1"/>
  <c r="EA58" i="7"/>
  <c r="EB58" i="7" s="1"/>
  <c r="EG58" i="7"/>
  <c r="EH58" i="7" s="1"/>
  <c r="EM58" i="7"/>
  <c r="EN58" i="7" s="1"/>
  <c r="ES58" i="7"/>
  <c r="ET58" i="7" s="1"/>
  <c r="EY58" i="7"/>
  <c r="EZ58" i="7" s="1"/>
  <c r="FE58" i="7"/>
  <c r="FF58" i="7" s="1"/>
  <c r="FK58" i="7"/>
  <c r="FL58" i="7" s="1"/>
  <c r="FQ58" i="7"/>
  <c r="FR58" i="7" s="1"/>
  <c r="FW58" i="7"/>
  <c r="FX58" i="7" s="1"/>
  <c r="GC58" i="7"/>
  <c r="GD58" i="7" s="1"/>
  <c r="GI58" i="7"/>
  <c r="GJ58" i="7" s="1"/>
  <c r="GO58" i="7"/>
  <c r="GP58" i="7" s="1"/>
  <c r="GU58" i="7"/>
  <c r="GV58" i="7" s="1"/>
  <c r="HA58" i="7"/>
  <c r="HB58" i="7" s="1"/>
  <c r="HG58" i="7"/>
  <c r="HH58" i="7" s="1"/>
  <c r="HM58" i="7"/>
  <c r="HN58" i="7" s="1"/>
  <c r="HS58" i="7"/>
  <c r="HT58" i="7" s="1"/>
  <c r="HY58" i="7"/>
  <c r="HZ58" i="7" s="1"/>
  <c r="IE58" i="7"/>
  <c r="IF58" i="7" s="1"/>
  <c r="IR58" i="7"/>
  <c r="IS58" i="7" s="1"/>
  <c r="IX58" i="7"/>
  <c r="IY58" i="7" s="1"/>
  <c r="JD58" i="7"/>
  <c r="JE58" i="7" s="1"/>
  <c r="JJ58" i="7"/>
  <c r="JK58" i="7" s="1"/>
  <c r="JP58" i="7"/>
  <c r="JQ58" i="7" s="1"/>
  <c r="JV58" i="7"/>
  <c r="JW58" i="7" s="1"/>
  <c r="KB58" i="7"/>
  <c r="KC58" i="7" s="1"/>
  <c r="KH58" i="7"/>
  <c r="KI58" i="7" s="1"/>
  <c r="KN58" i="7"/>
  <c r="KO58" i="7" s="1"/>
  <c r="KT58" i="7"/>
  <c r="KU58" i="7" s="1"/>
  <c r="LG58" i="7"/>
  <c r="LH58" i="7" s="1"/>
  <c r="LM58" i="7"/>
  <c r="LN58" i="7" s="1"/>
  <c r="O1" i="7"/>
  <c r="O5" i="7" s="1"/>
  <c r="P5" i="7" s="1"/>
  <c r="M52" i="7"/>
  <c r="M51" i="7"/>
  <c r="B47" i="7"/>
  <c r="HH23" i="8" l="1"/>
  <c r="HI23" i="8" s="1"/>
  <c r="HF24" i="8"/>
  <c r="HG24" i="8"/>
  <c r="CX17" i="8"/>
  <c r="CX18" i="8" s="1"/>
  <c r="CX19" i="8" s="1"/>
  <c r="N17" i="8"/>
  <c r="AT17" i="8"/>
  <c r="AT18" i="8" s="1"/>
  <c r="HW17" i="8"/>
  <c r="AT23" i="8"/>
  <c r="AE17" i="8"/>
  <c r="AE18" i="8" s="1"/>
  <c r="BC24" i="8"/>
  <c r="FZ17" i="8"/>
  <c r="FZ18" i="8" s="1"/>
  <c r="FZ19" i="8" s="1"/>
  <c r="FZ20" i="8" s="1"/>
  <c r="FZ21" i="8" s="1"/>
  <c r="GA17" i="8"/>
  <c r="GA18" i="8" s="1"/>
  <c r="GA19" i="8" s="1"/>
  <c r="AU24" i="8"/>
  <c r="FJ17" i="8"/>
  <c r="FJ18" i="8" s="1"/>
  <c r="FJ19" i="8" s="1"/>
  <c r="FJ20" i="8" s="1"/>
  <c r="FJ21" i="8" s="1"/>
  <c r="FJ22" i="8" s="1"/>
  <c r="GQ17" i="8"/>
  <c r="GQ18" i="8" s="1"/>
  <c r="CA17" i="8"/>
  <c r="CA18" i="8" s="1"/>
  <c r="CQ17" i="8"/>
  <c r="CQ18" i="8" s="1"/>
  <c r="CH17" i="8"/>
  <c r="CH18" i="8" s="1"/>
  <c r="BJ17" i="8"/>
  <c r="BJ18" i="8" s="1"/>
  <c r="AD17" i="8"/>
  <c r="AF17" i="8" s="1"/>
  <c r="AG17" i="8" s="1"/>
  <c r="Y16" i="5" s="1"/>
  <c r="FS17" i="8"/>
  <c r="FS18" i="8" s="1"/>
  <c r="FS19" i="8" s="1"/>
  <c r="DV17" i="8"/>
  <c r="DV18" i="8" s="1"/>
  <c r="HV17" i="8"/>
  <c r="BZ17" i="8"/>
  <c r="CB17" i="8" s="1"/>
  <c r="CC17" i="8" s="1"/>
  <c r="Y17" i="5" s="1"/>
  <c r="DO17" i="8"/>
  <c r="DO18" i="8" s="1"/>
  <c r="GY17" i="8"/>
  <c r="GY18" i="8" s="1"/>
  <c r="GY19" i="8" s="1"/>
  <c r="CP17" i="8"/>
  <c r="CP18" i="8" s="1"/>
  <c r="CP19" i="8" s="1"/>
  <c r="CP20" i="8" s="1"/>
  <c r="CP21" i="8" s="1"/>
  <c r="CP22" i="8" s="1"/>
  <c r="CP23" i="8" s="1"/>
  <c r="CP24" i="8" s="1"/>
  <c r="AL17" i="8"/>
  <c r="AL18" i="8" s="1"/>
  <c r="AN18" i="8" s="1"/>
  <c r="FK17" i="8"/>
  <c r="O17" i="8"/>
  <c r="O18" i="8" s="1"/>
  <c r="AM18" i="8"/>
  <c r="FC18" i="8"/>
  <c r="AE19" i="8"/>
  <c r="BR18" i="8"/>
  <c r="ET18" i="8"/>
  <c r="EE18" i="8"/>
  <c r="BB22" i="8"/>
  <c r="GQ19" i="8"/>
  <c r="BL17" i="8"/>
  <c r="BM17" i="8" s="1"/>
  <c r="Y14" i="5" s="1"/>
  <c r="FS20" i="8"/>
  <c r="FS21" i="8" s="1"/>
  <c r="HV18" i="8"/>
  <c r="HX17" i="8"/>
  <c r="HY17" i="8" s="1"/>
  <c r="Y5" i="5" s="1"/>
  <c r="BZ18" i="8"/>
  <c r="DO19" i="8"/>
  <c r="FK18" i="8"/>
  <c r="W17" i="8"/>
  <c r="W18" i="8" s="1"/>
  <c r="AU21" i="8"/>
  <c r="BC23" i="8"/>
  <c r="EL17" i="8"/>
  <c r="GX17" i="8"/>
  <c r="CI17" i="8"/>
  <c r="CI18" i="8" s="1"/>
  <c r="EM17" i="8"/>
  <c r="GP17" i="8"/>
  <c r="HO17" i="8"/>
  <c r="HO18" i="8" s="1"/>
  <c r="HO19" i="8" s="1"/>
  <c r="BB24" i="8"/>
  <c r="DF17" i="8"/>
  <c r="IE17" i="8"/>
  <c r="IE18" i="8" s="1"/>
  <c r="BB17" i="8"/>
  <c r="ID19" i="8"/>
  <c r="BB23" i="8"/>
  <c r="BD23" i="8" s="1"/>
  <c r="F17" i="8"/>
  <c r="F18" i="8" s="1"/>
  <c r="FT17" i="8"/>
  <c r="FU17" i="8" s="1"/>
  <c r="Y15" i="5" s="1"/>
  <c r="AU19" i="8"/>
  <c r="GI17" i="8"/>
  <c r="AU23" i="8"/>
  <c r="AV23" i="8" s="1"/>
  <c r="AW23" i="8" s="1"/>
  <c r="AU17" i="8"/>
  <c r="AU18" i="8" s="1"/>
  <c r="AV18" i="8" s="1"/>
  <c r="FT18" i="8"/>
  <c r="FU18" i="8" s="1"/>
  <c r="FR19" i="8"/>
  <c r="FR20" i="8" s="1"/>
  <c r="FR21" i="8" s="1"/>
  <c r="FR22" i="8" s="1"/>
  <c r="AT24" i="8"/>
  <c r="AV24" i="8" s="1"/>
  <c r="AW24" i="8" s="1"/>
  <c r="GH17" i="8"/>
  <c r="BB19" i="8"/>
  <c r="FL18" i="8"/>
  <c r="DW17" i="8"/>
  <c r="DW18" i="8" s="1"/>
  <c r="BC19" i="8"/>
  <c r="BS17" i="8"/>
  <c r="BT17" i="8" s="1"/>
  <c r="CY17" i="8"/>
  <c r="CY18" i="8" s="1"/>
  <c r="CZ18" i="8" s="1"/>
  <c r="DN17" i="8"/>
  <c r="BK17" i="8"/>
  <c r="BK18" i="8" s="1"/>
  <c r="V18" i="8"/>
  <c r="EU17" i="8"/>
  <c r="EV17" i="8" s="1"/>
  <c r="HW18" i="8"/>
  <c r="BC21" i="8"/>
  <c r="BC22" i="8" s="1"/>
  <c r="FB17" i="8"/>
  <c r="ED17" i="8"/>
  <c r="DG17" i="8"/>
  <c r="BC17" i="8"/>
  <c r="HO20" i="8"/>
  <c r="HO21" i="8" s="1"/>
  <c r="HN17" i="8"/>
  <c r="G17" i="8"/>
  <c r="G18" i="8"/>
  <c r="O11" i="7"/>
  <c r="P11" i="7" s="1"/>
  <c r="O21" i="7"/>
  <c r="P21" i="7" s="1"/>
  <c r="O16" i="7"/>
  <c r="P16" i="7" s="1"/>
  <c r="O27" i="7"/>
  <c r="P27" i="7" s="1"/>
  <c r="AD58" i="7"/>
  <c r="AE58" i="7" s="1"/>
  <c r="O25" i="7"/>
  <c r="P25" i="7" s="1"/>
  <c r="O12" i="7"/>
  <c r="P12" i="7" s="1"/>
  <c r="AC58" i="7"/>
  <c r="O14" i="7"/>
  <c r="P14" i="7" s="1"/>
  <c r="O26" i="7"/>
  <c r="P26" i="7" s="1"/>
  <c r="O38" i="7"/>
  <c r="P38" i="7" s="1"/>
  <c r="O47" i="7"/>
  <c r="P47" i="7" s="1"/>
  <c r="O43" i="7"/>
  <c r="P43" i="7" s="1"/>
  <c r="O6" i="7"/>
  <c r="P6" i="7" s="1"/>
  <c r="O35" i="7"/>
  <c r="P35" i="7" s="1"/>
  <c r="O9" i="7"/>
  <c r="P9" i="7" s="1"/>
  <c r="O7" i="7"/>
  <c r="P7" i="7" s="1"/>
  <c r="O41" i="7"/>
  <c r="P41" i="7" s="1"/>
  <c r="O46" i="7"/>
  <c r="P46" i="7" s="1"/>
  <c r="O40" i="7"/>
  <c r="P40" i="7" s="1"/>
  <c r="O3" i="7"/>
  <c r="P3" i="7" s="1"/>
  <c r="O17" i="7"/>
  <c r="P17" i="7" s="1"/>
  <c r="O22" i="7"/>
  <c r="P22" i="7" s="1"/>
  <c r="O34" i="7"/>
  <c r="P34" i="7" s="1"/>
  <c r="O33" i="7"/>
  <c r="P33" i="7" s="1"/>
  <c r="O32" i="7"/>
  <c r="P32" i="7" s="1"/>
  <c r="O4" i="7"/>
  <c r="P4" i="7" s="1"/>
  <c r="O13" i="7"/>
  <c r="P13" i="7" s="1"/>
  <c r="O51" i="7"/>
  <c r="P51" i="7" s="1"/>
  <c r="O37" i="7"/>
  <c r="P37" i="7" s="1"/>
  <c r="O39" i="7"/>
  <c r="P39" i="7" s="1"/>
  <c r="O18" i="7"/>
  <c r="P18" i="7" s="1"/>
  <c r="O31" i="7"/>
  <c r="P31" i="7" s="1"/>
  <c r="O49" i="7"/>
  <c r="P49" i="7" s="1"/>
  <c r="O30" i="7"/>
  <c r="P30" i="7" s="1"/>
  <c r="O44" i="7"/>
  <c r="P44" i="7" s="1"/>
  <c r="O8" i="7"/>
  <c r="P8" i="7" s="1"/>
  <c r="O36" i="7"/>
  <c r="P36" i="7" s="1"/>
  <c r="O29" i="7"/>
  <c r="P29" i="7" s="1"/>
  <c r="O20" i="7"/>
  <c r="P20" i="7" s="1"/>
  <c r="O19" i="7"/>
  <c r="P19" i="7" s="1"/>
  <c r="O50" i="7"/>
  <c r="P50" i="7" s="1"/>
  <c r="O10" i="7"/>
  <c r="P10" i="7" s="1"/>
  <c r="O24" i="7"/>
  <c r="P24" i="7" s="1"/>
  <c r="O28" i="7"/>
  <c r="P28" i="7" s="1"/>
  <c r="O42" i="7"/>
  <c r="P42" i="7" s="1"/>
  <c r="O52" i="7"/>
  <c r="P52" i="7" s="1"/>
  <c r="O23" i="7"/>
  <c r="P23" i="7" s="1"/>
  <c r="O15" i="7"/>
  <c r="P15" i="7" s="1"/>
  <c r="O45" i="7"/>
  <c r="P45" i="7" s="1"/>
  <c r="O48" i="7"/>
  <c r="P48" i="7" s="1"/>
  <c r="P17" i="8" l="1"/>
  <c r="Q17" i="8" s="1"/>
  <c r="Y29" i="5" s="1"/>
  <c r="N18" i="8"/>
  <c r="HH24" i="8"/>
  <c r="HI24" i="8" s="1"/>
  <c r="X17" i="8"/>
  <c r="Y17" i="8" s="1"/>
  <c r="Y18" i="5" s="1"/>
  <c r="CR18" i="8"/>
  <c r="CS18" i="8" s="1"/>
  <c r="AV17" i="8"/>
  <c r="AW17" i="8" s="1"/>
  <c r="Y19" i="5" s="1"/>
  <c r="AN17" i="8"/>
  <c r="AO17" i="8" s="1"/>
  <c r="Y31" i="5" s="1"/>
  <c r="AD18" i="8"/>
  <c r="AL19" i="8"/>
  <c r="AL20" i="8" s="1"/>
  <c r="AL21" i="8" s="1"/>
  <c r="AL22" i="8" s="1"/>
  <c r="AL23" i="8" s="1"/>
  <c r="AL24" i="8" s="1"/>
  <c r="BD24" i="8"/>
  <c r="BE24" i="8" s="1"/>
  <c r="GB18" i="8"/>
  <c r="GC18" i="8" s="1"/>
  <c r="GB17" i="8"/>
  <c r="GC17" i="8" s="1"/>
  <c r="Y24" i="5" s="1"/>
  <c r="CR17" i="8"/>
  <c r="CS17" i="8" s="1"/>
  <c r="Y4" i="5" s="1"/>
  <c r="FL17" i="8"/>
  <c r="FM17" i="8" s="1"/>
  <c r="Y28" i="5" s="1"/>
  <c r="CZ17" i="8"/>
  <c r="DA17" i="8" s="1"/>
  <c r="Y8" i="5" s="1"/>
  <c r="FT20" i="8"/>
  <c r="FU20" i="8" s="1"/>
  <c r="BD21" i="8"/>
  <c r="BE21" i="8" s="1"/>
  <c r="FT19" i="8"/>
  <c r="FU19" i="8" s="1"/>
  <c r="DN18" i="8"/>
  <c r="DP17" i="8"/>
  <c r="DQ17" i="8" s="1"/>
  <c r="Y9" i="5" s="1"/>
  <c r="DX17" i="8"/>
  <c r="DY17" i="8" s="1"/>
  <c r="Y21" i="5" s="1"/>
  <c r="CJ18" i="8"/>
  <c r="CK18" i="8" s="1"/>
  <c r="CH19" i="8"/>
  <c r="FC19" i="8"/>
  <c r="GP18" i="8"/>
  <c r="GR17" i="8"/>
  <c r="GS17" i="8" s="1"/>
  <c r="AU22" i="8"/>
  <c r="AV22" i="8" s="1"/>
  <c r="AW22" i="8" s="1"/>
  <c r="DX18" i="8"/>
  <c r="DV19" i="8"/>
  <c r="BD22" i="8"/>
  <c r="BE22" i="8" s="1"/>
  <c r="BC18" i="8"/>
  <c r="X18" i="8"/>
  <c r="Y18" i="8" s="1"/>
  <c r="V19" i="8"/>
  <c r="DA18" i="8"/>
  <c r="CY19" i="8"/>
  <c r="CY20" i="8" s="1"/>
  <c r="IE19" i="8"/>
  <c r="W19" i="8"/>
  <c r="CQ19" i="8"/>
  <c r="AM19" i="8"/>
  <c r="AO18" i="8"/>
  <c r="H17" i="8"/>
  <c r="I17" i="8" s="1"/>
  <c r="Y6" i="5" s="1"/>
  <c r="DG18" i="8"/>
  <c r="BK19" i="8"/>
  <c r="BS18" i="8"/>
  <c r="BU17" i="8"/>
  <c r="Y7" i="5" s="1"/>
  <c r="BB20" i="8"/>
  <c r="BD19" i="8"/>
  <c r="DF18" i="8"/>
  <c r="DH17" i="8"/>
  <c r="DI17" i="8" s="1"/>
  <c r="Y23" i="5" s="1"/>
  <c r="CI19" i="8"/>
  <c r="O19" i="8"/>
  <c r="O20" i="8" s="1"/>
  <c r="O21" i="8" s="1"/>
  <c r="O22" i="8" s="1"/>
  <c r="O23" i="8" s="1"/>
  <c r="O24" i="8" s="1"/>
  <c r="DO20" i="8"/>
  <c r="DO21" i="8" s="1"/>
  <c r="DO22" i="8" s="1"/>
  <c r="DO23" i="8" s="1"/>
  <c r="DO24" i="8" s="1"/>
  <c r="EE19" i="8"/>
  <c r="EE20" i="8" s="1"/>
  <c r="EE21" i="8" s="1"/>
  <c r="EE22" i="8" s="1"/>
  <c r="EE23" i="8" s="1"/>
  <c r="EE24" i="8" s="1"/>
  <c r="AV21" i="8"/>
  <c r="AW21" i="8" s="1"/>
  <c r="CA19" i="8"/>
  <c r="CA20" i="8" s="1"/>
  <c r="CA21" i="8" s="1"/>
  <c r="CA22" i="8" s="1"/>
  <c r="CA23" i="8" s="1"/>
  <c r="CA24" i="8" s="1"/>
  <c r="FB18" i="8"/>
  <c r="FD17" i="8"/>
  <c r="FE17" i="8" s="1"/>
  <c r="Y25" i="5" s="1"/>
  <c r="ED18" i="8"/>
  <c r="EF17" i="8"/>
  <c r="EG17" i="8" s="1"/>
  <c r="Y12" i="5" s="1"/>
  <c r="BC20" i="8"/>
  <c r="BE19" i="8"/>
  <c r="GX18" i="8"/>
  <c r="GZ17" i="8"/>
  <c r="HA17" i="8" s="1"/>
  <c r="HW19" i="8"/>
  <c r="AW18" i="8"/>
  <c r="EL18" i="8"/>
  <c r="EN17" i="8"/>
  <c r="EO17" i="8" s="1"/>
  <c r="Y10" i="5" s="1"/>
  <c r="GQ20" i="8"/>
  <c r="EU18" i="8"/>
  <c r="EW17" i="8"/>
  <c r="Y22" i="5" s="1"/>
  <c r="GH18" i="8"/>
  <c r="GJ17" i="8"/>
  <c r="GK17" i="8" s="1"/>
  <c r="Y32" i="5" s="1"/>
  <c r="CB18" i="8"/>
  <c r="CC18" i="8" s="1"/>
  <c r="BZ19" i="8"/>
  <c r="EV18" i="8"/>
  <c r="ET19" i="8"/>
  <c r="AF18" i="8"/>
  <c r="AG18" i="8" s="1"/>
  <c r="AD19" i="8"/>
  <c r="ID20" i="8"/>
  <c r="BE23" i="8"/>
  <c r="BL18" i="8"/>
  <c r="BM18" i="8" s="1"/>
  <c r="BJ19" i="8"/>
  <c r="AE20" i="8"/>
  <c r="AE21" i="8" s="1"/>
  <c r="P18" i="8"/>
  <c r="Q18" i="8" s="1"/>
  <c r="N19" i="8"/>
  <c r="CX20" i="8"/>
  <c r="GI18" i="8"/>
  <c r="IF18" i="8"/>
  <c r="IG18" i="8" s="1"/>
  <c r="IF17" i="8"/>
  <c r="IG17" i="8" s="1"/>
  <c r="Y26" i="5" s="1"/>
  <c r="FK19" i="8"/>
  <c r="FM18" i="8"/>
  <c r="HX18" i="8"/>
  <c r="HY18" i="8" s="1"/>
  <c r="HV19" i="8"/>
  <c r="CJ17" i="8"/>
  <c r="CK17" i="8" s="1"/>
  <c r="Y30" i="5" s="1"/>
  <c r="BT18" i="8"/>
  <c r="BR19" i="8"/>
  <c r="DW19" i="8"/>
  <c r="DY18" i="8"/>
  <c r="FZ22" i="8"/>
  <c r="AV19" i="8"/>
  <c r="AW19" i="8" s="1"/>
  <c r="AU20" i="8"/>
  <c r="AV20" i="8" s="1"/>
  <c r="AW20" i="8" s="1"/>
  <c r="BB18" i="8"/>
  <c r="BD18" i="8" s="1"/>
  <c r="BE18" i="8" s="1"/>
  <c r="BD17" i="8"/>
  <c r="BE17" i="8" s="1"/>
  <c r="Y13" i="5" s="1"/>
  <c r="GY20" i="8"/>
  <c r="GB19" i="8"/>
  <c r="GC19" i="8" s="1"/>
  <c r="GA20" i="8"/>
  <c r="EM18" i="8"/>
  <c r="HN18" i="8"/>
  <c r="HP17" i="8"/>
  <c r="HQ17" i="8" s="1"/>
  <c r="Y20" i="5" s="1"/>
  <c r="HO22" i="8"/>
  <c r="FR23" i="8"/>
  <c r="FR24" i="8" s="1"/>
  <c r="FS22" i="8"/>
  <c r="FT22" i="8" s="1"/>
  <c r="FT21" i="8"/>
  <c r="FU21" i="8" s="1"/>
  <c r="FJ23" i="8"/>
  <c r="FJ24" i="8" s="1"/>
  <c r="AE22" i="8"/>
  <c r="G19" i="8"/>
  <c r="H18" i="8"/>
  <c r="I18" i="8" s="1"/>
  <c r="F19" i="8"/>
  <c r="LM5" i="7"/>
  <c r="LN5" i="7" s="1"/>
  <c r="LM6" i="7"/>
  <c r="LN6" i="7" s="1"/>
  <c r="LM7" i="7"/>
  <c r="LN7" i="7" s="1"/>
  <c r="LM8" i="7"/>
  <c r="LN8" i="7" s="1"/>
  <c r="LM9" i="7"/>
  <c r="LN9" i="7" s="1"/>
  <c r="LM10" i="7"/>
  <c r="LN10" i="7" s="1"/>
  <c r="LM11" i="7"/>
  <c r="LN11" i="7" s="1"/>
  <c r="LM12" i="7"/>
  <c r="LN12" i="7" s="1"/>
  <c r="LM13" i="7"/>
  <c r="LN13" i="7" s="1"/>
  <c r="LM14" i="7"/>
  <c r="LN14" i="7" s="1"/>
  <c r="LM15" i="7"/>
  <c r="LN15" i="7" s="1"/>
  <c r="LM16" i="7"/>
  <c r="LN16" i="7" s="1"/>
  <c r="LM17" i="7"/>
  <c r="LN17" i="7" s="1"/>
  <c r="LM18" i="7"/>
  <c r="LN18" i="7" s="1"/>
  <c r="LM19" i="7"/>
  <c r="LN19" i="7" s="1"/>
  <c r="LM20" i="7"/>
  <c r="LN20" i="7" s="1"/>
  <c r="LM21" i="7"/>
  <c r="LN21" i="7" s="1"/>
  <c r="LM22" i="7"/>
  <c r="LN22" i="7" s="1"/>
  <c r="LM23" i="7"/>
  <c r="LN23" i="7" s="1"/>
  <c r="LM24" i="7"/>
  <c r="LN24" i="7" s="1"/>
  <c r="LM25" i="7"/>
  <c r="LN25" i="7" s="1"/>
  <c r="LM26" i="7"/>
  <c r="LN26" i="7" s="1"/>
  <c r="LM27" i="7"/>
  <c r="LN27" i="7" s="1"/>
  <c r="LM28" i="7"/>
  <c r="LN28" i="7" s="1"/>
  <c r="LM29" i="7"/>
  <c r="LN29" i="7" s="1"/>
  <c r="LM30" i="7"/>
  <c r="LN30" i="7" s="1"/>
  <c r="LM31" i="7"/>
  <c r="LN31" i="7" s="1"/>
  <c r="LM32" i="7"/>
  <c r="LN32" i="7" s="1"/>
  <c r="LM33" i="7"/>
  <c r="LN33" i="7" s="1"/>
  <c r="LM34" i="7"/>
  <c r="LN34" i="7" s="1"/>
  <c r="LM35" i="7"/>
  <c r="LN35" i="7" s="1"/>
  <c r="LM36" i="7"/>
  <c r="LN36" i="7" s="1"/>
  <c r="LM37" i="7"/>
  <c r="LN37" i="7" s="1"/>
  <c r="LM38" i="7"/>
  <c r="LN38" i="7" s="1"/>
  <c r="LM39" i="7"/>
  <c r="LN39" i="7" s="1"/>
  <c r="LM40" i="7"/>
  <c r="LN40" i="7" s="1"/>
  <c r="LM41" i="7"/>
  <c r="LN41" i="7" s="1"/>
  <c r="LM42" i="7"/>
  <c r="LN42" i="7" s="1"/>
  <c r="LM43" i="7"/>
  <c r="LN43" i="7" s="1"/>
  <c r="LM44" i="7"/>
  <c r="LN44" i="7" s="1"/>
  <c r="LM45" i="7"/>
  <c r="LN45" i="7" s="1"/>
  <c r="LM46" i="7"/>
  <c r="LN46" i="7" s="1"/>
  <c r="LM47" i="7"/>
  <c r="LN47" i="7" s="1"/>
  <c r="LM48" i="7"/>
  <c r="LN48" i="7" s="1"/>
  <c r="LM49" i="7"/>
  <c r="LN49" i="7" s="1"/>
  <c r="LM50" i="7"/>
  <c r="LN50" i="7" s="1"/>
  <c r="LM51" i="7"/>
  <c r="LN51" i="7" s="1"/>
  <c r="LM52" i="7"/>
  <c r="LN52" i="7" s="1"/>
  <c r="LM53" i="7"/>
  <c r="LN53" i="7" s="1"/>
  <c r="LM54" i="7"/>
  <c r="LN54" i="7" s="1"/>
  <c r="LM55" i="7"/>
  <c r="LN55" i="7" s="1"/>
  <c r="LM56" i="7"/>
  <c r="LN56" i="7" s="1"/>
  <c r="LM57" i="7"/>
  <c r="LN57" i="7" s="1"/>
  <c r="LM59" i="7"/>
  <c r="LN59" i="7" s="1"/>
  <c r="LM60" i="7"/>
  <c r="LN60" i="7" s="1"/>
  <c r="LM68" i="7"/>
  <c r="LN68" i="7" s="1"/>
  <c r="LM69" i="7"/>
  <c r="LN69" i="7" s="1"/>
  <c r="LM70" i="7"/>
  <c r="LN70" i="7" s="1"/>
  <c r="LM72" i="7"/>
  <c r="LN72" i="7" s="1"/>
  <c r="LM73" i="7"/>
  <c r="LN73" i="7" s="1"/>
  <c r="LM74" i="7"/>
  <c r="LN74" i="7" s="1"/>
  <c r="LM75" i="7"/>
  <c r="LN75" i="7" s="1"/>
  <c r="LM76" i="7"/>
  <c r="LN76" i="7" s="1"/>
  <c r="LM77" i="7"/>
  <c r="LN77" i="7" s="1"/>
  <c r="LM78" i="7"/>
  <c r="LN78" i="7" s="1"/>
  <c r="LM79" i="7"/>
  <c r="LN79" i="7" s="1"/>
  <c r="LM80" i="7"/>
  <c r="LN80" i="7" s="1"/>
  <c r="LM81" i="7"/>
  <c r="LN81" i="7" s="1"/>
  <c r="LM82" i="7"/>
  <c r="LN82" i="7" s="1"/>
  <c r="LM83" i="7"/>
  <c r="LN83" i="7" s="1"/>
  <c r="LM84" i="7"/>
  <c r="LN84" i="7" s="1"/>
  <c r="LM85" i="7"/>
  <c r="LN85" i="7" s="1"/>
  <c r="LM86" i="7"/>
  <c r="LN86" i="7" s="1"/>
  <c r="LM87" i="7"/>
  <c r="LN87" i="7" s="1"/>
  <c r="LM88" i="7"/>
  <c r="LN88" i="7" s="1"/>
  <c r="LM89" i="7"/>
  <c r="LN89" i="7" s="1"/>
  <c r="LM90" i="7"/>
  <c r="LN90" i="7" s="1"/>
  <c r="LM91" i="7"/>
  <c r="LN91" i="7" s="1"/>
  <c r="LM92" i="7"/>
  <c r="LN92" i="7" s="1"/>
  <c r="LM93" i="7"/>
  <c r="LN93" i="7" s="1"/>
  <c r="LM94" i="7"/>
  <c r="LN94" i="7" s="1"/>
  <c r="LM95" i="7"/>
  <c r="LN95" i="7" s="1"/>
  <c r="LM96" i="7"/>
  <c r="LN96" i="7" s="1"/>
  <c r="LM97" i="7"/>
  <c r="LN97" i="7" s="1"/>
  <c r="LM98" i="7"/>
  <c r="LN98" i="7" s="1"/>
  <c r="LM99" i="7"/>
  <c r="LN99" i="7" s="1"/>
  <c r="LM100" i="7"/>
  <c r="LN100" i="7" s="1"/>
  <c r="LM101" i="7"/>
  <c r="LN101" i="7" s="1"/>
  <c r="LM102" i="7"/>
  <c r="LN102" i="7" s="1"/>
  <c r="LM103" i="7"/>
  <c r="LN103" i="7" s="1"/>
  <c r="LM104" i="7"/>
  <c r="LN104" i="7" s="1"/>
  <c r="LM105" i="7"/>
  <c r="LN105" i="7" s="1"/>
  <c r="LM106" i="7"/>
  <c r="LN106" i="7" s="1"/>
  <c r="LM107" i="7"/>
  <c r="LN107" i="7" s="1"/>
  <c r="LM108" i="7"/>
  <c r="LN108" i="7" s="1"/>
  <c r="LM109" i="7"/>
  <c r="LN109" i="7" s="1"/>
  <c r="LM110" i="7"/>
  <c r="LN110" i="7" s="1"/>
  <c r="LM111" i="7"/>
  <c r="LN111" i="7" s="1"/>
  <c r="LM112" i="7"/>
  <c r="LN112" i="7" s="1"/>
  <c r="LM113" i="7"/>
  <c r="LN113" i="7" s="1"/>
  <c r="LM114" i="7"/>
  <c r="LN114" i="7" s="1"/>
  <c r="LM115" i="7"/>
  <c r="LN115" i="7" s="1"/>
  <c r="LM116" i="7"/>
  <c r="LN116" i="7" s="1"/>
  <c r="LM117" i="7"/>
  <c r="LN117" i="7" s="1"/>
  <c r="LM118" i="7"/>
  <c r="LN118" i="7" s="1"/>
  <c r="LM119" i="7"/>
  <c r="LN119" i="7" s="1"/>
  <c r="LM120" i="7"/>
  <c r="LN120" i="7" s="1"/>
  <c r="LM121" i="7"/>
  <c r="LN121" i="7" s="1"/>
  <c r="LM122" i="7"/>
  <c r="LN122" i="7" s="1"/>
  <c r="LM123" i="7"/>
  <c r="LN123" i="7" s="1"/>
  <c r="LM124" i="7"/>
  <c r="LN124" i="7" s="1"/>
  <c r="LM125" i="7"/>
  <c r="LN125" i="7" s="1"/>
  <c r="LM126" i="7"/>
  <c r="LN126" i="7" s="1"/>
  <c r="LM127" i="7"/>
  <c r="LN127" i="7" s="1"/>
  <c r="LM128" i="7"/>
  <c r="LN128" i="7" s="1"/>
  <c r="LM129" i="7"/>
  <c r="LN129" i="7" s="1"/>
  <c r="LM130" i="7"/>
  <c r="LN130" i="7" s="1"/>
  <c r="LM131" i="7"/>
  <c r="LN131" i="7" s="1"/>
  <c r="LM132" i="7"/>
  <c r="LN132" i="7" s="1"/>
  <c r="LM133" i="7"/>
  <c r="LN133" i="7" s="1"/>
  <c r="LM134" i="7"/>
  <c r="LN134" i="7" s="1"/>
  <c r="LM135" i="7"/>
  <c r="LN135" i="7" s="1"/>
  <c r="LM136" i="7"/>
  <c r="LN136" i="7" s="1"/>
  <c r="LM137" i="7"/>
  <c r="LN137" i="7" s="1"/>
  <c r="LM138" i="7"/>
  <c r="LN138" i="7" s="1"/>
  <c r="LM139" i="7"/>
  <c r="LN139" i="7" s="1"/>
  <c r="LM140" i="7"/>
  <c r="LN140" i="7" s="1"/>
  <c r="LM141" i="7"/>
  <c r="LN141" i="7" s="1"/>
  <c r="LM142" i="7"/>
  <c r="LN142" i="7" s="1"/>
  <c r="LM143" i="7"/>
  <c r="LN143" i="7" s="1"/>
  <c r="LM144" i="7"/>
  <c r="LN144" i="7" s="1"/>
  <c r="LM145" i="7"/>
  <c r="LN145" i="7" s="1"/>
  <c r="LM146" i="7"/>
  <c r="LN146" i="7" s="1"/>
  <c r="LM147" i="7"/>
  <c r="LN147" i="7" s="1"/>
  <c r="LM148" i="7"/>
  <c r="LN148" i="7" s="1"/>
  <c r="LM149" i="7"/>
  <c r="LN149" i="7" s="1"/>
  <c r="LM150" i="7"/>
  <c r="LN150" i="7" s="1"/>
  <c r="LM151" i="7"/>
  <c r="LN151" i="7" s="1"/>
  <c r="LM152" i="7"/>
  <c r="LN152" i="7" s="1"/>
  <c r="LM153" i="7"/>
  <c r="LN153" i="7" s="1"/>
  <c r="LM154" i="7"/>
  <c r="LN154" i="7" s="1"/>
  <c r="LM155" i="7"/>
  <c r="LN155" i="7" s="1"/>
  <c r="LM156" i="7"/>
  <c r="LN156" i="7" s="1"/>
  <c r="LM157" i="7"/>
  <c r="LN157" i="7" s="1"/>
  <c r="LM158" i="7"/>
  <c r="LN158" i="7" s="1"/>
  <c r="LM159" i="7"/>
  <c r="LN159" i="7" s="1"/>
  <c r="LM160" i="7"/>
  <c r="LN160" i="7" s="1"/>
  <c r="LM161" i="7"/>
  <c r="LN161" i="7" s="1"/>
  <c r="LM162" i="7"/>
  <c r="LN162" i="7" s="1"/>
  <c r="LM163" i="7"/>
  <c r="LN163" i="7" s="1"/>
  <c r="LM164" i="7"/>
  <c r="LN164" i="7" s="1"/>
  <c r="LM165" i="7"/>
  <c r="LN165" i="7" s="1"/>
  <c r="LM166" i="7"/>
  <c r="LN166" i="7" s="1"/>
  <c r="LM167" i="7"/>
  <c r="LN167" i="7" s="1"/>
  <c r="LM168" i="7"/>
  <c r="LN168" i="7" s="1"/>
  <c r="LM169" i="7"/>
  <c r="LN169" i="7" s="1"/>
  <c r="LM170" i="7"/>
  <c r="LN170" i="7" s="1"/>
  <c r="LM171" i="7"/>
  <c r="LN171" i="7" s="1"/>
  <c r="LM172" i="7"/>
  <c r="LN172" i="7" s="1"/>
  <c r="LM173" i="7"/>
  <c r="LN173" i="7" s="1"/>
  <c r="LM174" i="7"/>
  <c r="LN174" i="7" s="1"/>
  <c r="LM175" i="7"/>
  <c r="LN175" i="7" s="1"/>
  <c r="LM176" i="7"/>
  <c r="LN176" i="7" s="1"/>
  <c r="LM177" i="7"/>
  <c r="LN177" i="7" s="1"/>
  <c r="LM178" i="7"/>
  <c r="LN178" i="7" s="1"/>
  <c r="LM179" i="7"/>
  <c r="LN179" i="7" s="1"/>
  <c r="LM180" i="7"/>
  <c r="LN180" i="7" s="1"/>
  <c r="LM181" i="7"/>
  <c r="LN181" i="7" s="1"/>
  <c r="LM182" i="7"/>
  <c r="LN182" i="7" s="1"/>
  <c r="LM183" i="7"/>
  <c r="LN183" i="7" s="1"/>
  <c r="LM184" i="7"/>
  <c r="LN184" i="7" s="1"/>
  <c r="LM185" i="7"/>
  <c r="LN185" i="7" s="1"/>
  <c r="LM186" i="7"/>
  <c r="LN186" i="7" s="1"/>
  <c r="LM187" i="7"/>
  <c r="LN187" i="7" s="1"/>
  <c r="LM188" i="7"/>
  <c r="LN188" i="7" s="1"/>
  <c r="LM189" i="7"/>
  <c r="LN189" i="7" s="1"/>
  <c r="LM190" i="7"/>
  <c r="LN190" i="7" s="1"/>
  <c r="LM191" i="7"/>
  <c r="LN191" i="7" s="1"/>
  <c r="LM192" i="7"/>
  <c r="LN192" i="7" s="1"/>
  <c r="LM193" i="7"/>
  <c r="LN193" i="7" s="1"/>
  <c r="LM194" i="7"/>
  <c r="LN194" i="7" s="1"/>
  <c r="LM195" i="7"/>
  <c r="LN195" i="7" s="1"/>
  <c r="LM196" i="7"/>
  <c r="LN196" i="7" s="1"/>
  <c r="LM197" i="7"/>
  <c r="LN197" i="7" s="1"/>
  <c r="LM198" i="7"/>
  <c r="LN198" i="7" s="1"/>
  <c r="LM199" i="7"/>
  <c r="LN199" i="7" s="1"/>
  <c r="LM200" i="7"/>
  <c r="LN200" i="7" s="1"/>
  <c r="LM201" i="7"/>
  <c r="LN201" i="7" s="1"/>
  <c r="LM202" i="7"/>
  <c r="LN202" i="7" s="1"/>
  <c r="LM203" i="7"/>
  <c r="LN203" i="7" s="1"/>
  <c r="LM204" i="7"/>
  <c r="LN204" i="7" s="1"/>
  <c r="LM205" i="7"/>
  <c r="LN205" i="7" s="1"/>
  <c r="LM206" i="7"/>
  <c r="LN206" i="7" s="1"/>
  <c r="LM207" i="7"/>
  <c r="LN207" i="7" s="1"/>
  <c r="LM208" i="7"/>
  <c r="LN208" i="7" s="1"/>
  <c r="LM209" i="7"/>
  <c r="LN209" i="7" s="1"/>
  <c r="LM210" i="7"/>
  <c r="LN210" i="7" s="1"/>
  <c r="LM211" i="7"/>
  <c r="LN211" i="7" s="1"/>
  <c r="LM212" i="7"/>
  <c r="LN212" i="7" s="1"/>
  <c r="LM213" i="7"/>
  <c r="LN213" i="7" s="1"/>
  <c r="LM214" i="7"/>
  <c r="LN214" i="7" s="1"/>
  <c r="LM215" i="7"/>
  <c r="LN215" i="7" s="1"/>
  <c r="LM216" i="7"/>
  <c r="LN216" i="7" s="1"/>
  <c r="LM217" i="7"/>
  <c r="LN217" i="7" s="1"/>
  <c r="LM218" i="7"/>
  <c r="LN218" i="7" s="1"/>
  <c r="LM219" i="7"/>
  <c r="LN219" i="7" s="1"/>
  <c r="LM220" i="7"/>
  <c r="LN220" i="7" s="1"/>
  <c r="LM221" i="7"/>
  <c r="LN221" i="7" s="1"/>
  <c r="LM222" i="7"/>
  <c r="LN222" i="7" s="1"/>
  <c r="LM223" i="7"/>
  <c r="LN223" i="7" s="1"/>
  <c r="LM224" i="7"/>
  <c r="LN224" i="7" s="1"/>
  <c r="LM225" i="7"/>
  <c r="LN225" i="7" s="1"/>
  <c r="LM226" i="7"/>
  <c r="LN226" i="7" s="1"/>
  <c r="LM227" i="7"/>
  <c r="LN227" i="7" s="1"/>
  <c r="LM228" i="7"/>
  <c r="LN228" i="7" s="1"/>
  <c r="LM229" i="7"/>
  <c r="LN229" i="7" s="1"/>
  <c r="LM230" i="7"/>
  <c r="LN230" i="7" s="1"/>
  <c r="LM231" i="7"/>
  <c r="LN231" i="7" s="1"/>
  <c r="LM232" i="7"/>
  <c r="LN232" i="7" s="1"/>
  <c r="LM233" i="7"/>
  <c r="LN233" i="7" s="1"/>
  <c r="LM234" i="7"/>
  <c r="LN234" i="7" s="1"/>
  <c r="LM235" i="7"/>
  <c r="LN235" i="7" s="1"/>
  <c r="LM236" i="7"/>
  <c r="LN236" i="7" s="1"/>
  <c r="LM237" i="7"/>
  <c r="LN237" i="7" s="1"/>
  <c r="LM238" i="7"/>
  <c r="LN238" i="7" s="1"/>
  <c r="LM239" i="7"/>
  <c r="LN239" i="7" s="1"/>
  <c r="LM240" i="7"/>
  <c r="LN240" i="7" s="1"/>
  <c r="LM241" i="7"/>
  <c r="LN241" i="7" s="1"/>
  <c r="LM242" i="7"/>
  <c r="LN242" i="7" s="1"/>
  <c r="LM243" i="7"/>
  <c r="LN243" i="7" s="1"/>
  <c r="LM244" i="7"/>
  <c r="LN244" i="7" s="1"/>
  <c r="LM245" i="7"/>
  <c r="LN245" i="7" s="1"/>
  <c r="LM246" i="7"/>
  <c r="LN246" i="7" s="1"/>
  <c r="LM247" i="7"/>
  <c r="LN247" i="7" s="1"/>
  <c r="LM248" i="7"/>
  <c r="LN248" i="7" s="1"/>
  <c r="LM249" i="7"/>
  <c r="LN249" i="7" s="1"/>
  <c r="LM250" i="7"/>
  <c r="LN250" i="7" s="1"/>
  <c r="LM251" i="7"/>
  <c r="LN251" i="7" s="1"/>
  <c r="LM252" i="7"/>
  <c r="LN252" i="7" s="1"/>
  <c r="LM253" i="7"/>
  <c r="LN253" i="7" s="1"/>
  <c r="LM254" i="7"/>
  <c r="LN254" i="7" s="1"/>
  <c r="LM255" i="7"/>
  <c r="LN255" i="7" s="1"/>
  <c r="LM256" i="7"/>
  <c r="LN256" i="7" s="1"/>
  <c r="LM257" i="7"/>
  <c r="LN257" i="7" s="1"/>
  <c r="LM258" i="7"/>
  <c r="LN258" i="7" s="1"/>
  <c r="LM259" i="7"/>
  <c r="LN259" i="7" s="1"/>
  <c r="LM260" i="7"/>
  <c r="LO260" i="7" s="1"/>
  <c r="LP260" i="7" s="1"/>
  <c r="LM261" i="7"/>
  <c r="LN261" i="7" s="1"/>
  <c r="LM262" i="7"/>
  <c r="LN262" i="7" s="1"/>
  <c r="LM263" i="7"/>
  <c r="LN263" i="7" s="1"/>
  <c r="LM264" i="7"/>
  <c r="LN264" i="7" s="1"/>
  <c r="LM4" i="7"/>
  <c r="LG5" i="7"/>
  <c r="LH5" i="7" s="1"/>
  <c r="LG6" i="7"/>
  <c r="LH6" i="7" s="1"/>
  <c r="LG7" i="7"/>
  <c r="LH7" i="7" s="1"/>
  <c r="LG8" i="7"/>
  <c r="LH8" i="7" s="1"/>
  <c r="LG9" i="7"/>
  <c r="LH9" i="7" s="1"/>
  <c r="LG10" i="7"/>
  <c r="LH10" i="7" s="1"/>
  <c r="LG11" i="7"/>
  <c r="LH11" i="7" s="1"/>
  <c r="LG12" i="7"/>
  <c r="LH12" i="7" s="1"/>
  <c r="LG13" i="7"/>
  <c r="LH13" i="7" s="1"/>
  <c r="LG14" i="7"/>
  <c r="LH14" i="7" s="1"/>
  <c r="LG15" i="7"/>
  <c r="LH15" i="7" s="1"/>
  <c r="LG16" i="7"/>
  <c r="LH16" i="7" s="1"/>
  <c r="LG17" i="7"/>
  <c r="LH17" i="7" s="1"/>
  <c r="LG18" i="7"/>
  <c r="LH18" i="7" s="1"/>
  <c r="LG19" i="7"/>
  <c r="LH19" i="7" s="1"/>
  <c r="LG20" i="7"/>
  <c r="LH20" i="7" s="1"/>
  <c r="LG21" i="7"/>
  <c r="LH21" i="7" s="1"/>
  <c r="LG22" i="7"/>
  <c r="LH22" i="7" s="1"/>
  <c r="LG23" i="7"/>
  <c r="LH23" i="7" s="1"/>
  <c r="LG24" i="7"/>
  <c r="LH24" i="7" s="1"/>
  <c r="LG25" i="7"/>
  <c r="LH25" i="7" s="1"/>
  <c r="LG26" i="7"/>
  <c r="LH26" i="7" s="1"/>
  <c r="LG27" i="7"/>
  <c r="LH27" i="7" s="1"/>
  <c r="LG28" i="7"/>
  <c r="LH28" i="7" s="1"/>
  <c r="LG29" i="7"/>
  <c r="LH29" i="7" s="1"/>
  <c r="LG30" i="7"/>
  <c r="LH30" i="7" s="1"/>
  <c r="LG31" i="7"/>
  <c r="LH31" i="7" s="1"/>
  <c r="LG32" i="7"/>
  <c r="LH32" i="7" s="1"/>
  <c r="LG33" i="7"/>
  <c r="LH33" i="7" s="1"/>
  <c r="LG34" i="7"/>
  <c r="LH34" i="7" s="1"/>
  <c r="LG35" i="7"/>
  <c r="LH35" i="7" s="1"/>
  <c r="LG36" i="7"/>
  <c r="LH36" i="7" s="1"/>
  <c r="LG37" i="7"/>
  <c r="LH37" i="7" s="1"/>
  <c r="LG38" i="7"/>
  <c r="LH38" i="7" s="1"/>
  <c r="LG39" i="7"/>
  <c r="LH39" i="7" s="1"/>
  <c r="LG40" i="7"/>
  <c r="LH40" i="7" s="1"/>
  <c r="LG41" i="7"/>
  <c r="LH41" i="7" s="1"/>
  <c r="LG42" i="7"/>
  <c r="LH42" i="7" s="1"/>
  <c r="LG43" i="7"/>
  <c r="LH43" i="7" s="1"/>
  <c r="LG44" i="7"/>
  <c r="LH44" i="7" s="1"/>
  <c r="LG45" i="7"/>
  <c r="LH45" i="7" s="1"/>
  <c r="LG46" i="7"/>
  <c r="LH46" i="7" s="1"/>
  <c r="LG47" i="7"/>
  <c r="LH47" i="7" s="1"/>
  <c r="LG48" i="7"/>
  <c r="LH48" i="7" s="1"/>
  <c r="LG49" i="7"/>
  <c r="LH49" i="7" s="1"/>
  <c r="LG50" i="7"/>
  <c r="LH50" i="7" s="1"/>
  <c r="LG51" i="7"/>
  <c r="LH51" i="7" s="1"/>
  <c r="LG52" i="7"/>
  <c r="LH52" i="7" s="1"/>
  <c r="LG53" i="7"/>
  <c r="LH53" i="7" s="1"/>
  <c r="LG54" i="7"/>
  <c r="LH54" i="7" s="1"/>
  <c r="LG55" i="7"/>
  <c r="LH55" i="7" s="1"/>
  <c r="LG56" i="7"/>
  <c r="LH56" i="7" s="1"/>
  <c r="LG57" i="7"/>
  <c r="LH57" i="7" s="1"/>
  <c r="LG59" i="7"/>
  <c r="LH59" i="7" s="1"/>
  <c r="LG60" i="7"/>
  <c r="LH60" i="7" s="1"/>
  <c r="LG68" i="7"/>
  <c r="LH68" i="7" s="1"/>
  <c r="LG69" i="7"/>
  <c r="LH69" i="7" s="1"/>
  <c r="LG70" i="7"/>
  <c r="LH70" i="7" s="1"/>
  <c r="LG72" i="7"/>
  <c r="LH72" i="7" s="1"/>
  <c r="LG73" i="7"/>
  <c r="LH73" i="7" s="1"/>
  <c r="LG74" i="7"/>
  <c r="LH74" i="7" s="1"/>
  <c r="LG75" i="7"/>
  <c r="LH75" i="7" s="1"/>
  <c r="LG76" i="7"/>
  <c r="LH76" i="7" s="1"/>
  <c r="LG77" i="7"/>
  <c r="LH77" i="7" s="1"/>
  <c r="LG78" i="7"/>
  <c r="LH78" i="7" s="1"/>
  <c r="LG79" i="7"/>
  <c r="LH79" i="7" s="1"/>
  <c r="LG80" i="7"/>
  <c r="LH80" i="7" s="1"/>
  <c r="LG81" i="7"/>
  <c r="LH81" i="7" s="1"/>
  <c r="LG82" i="7"/>
  <c r="LH82" i="7" s="1"/>
  <c r="LG83" i="7"/>
  <c r="LH83" i="7" s="1"/>
  <c r="LG84" i="7"/>
  <c r="LH84" i="7" s="1"/>
  <c r="LG85" i="7"/>
  <c r="LH85" i="7" s="1"/>
  <c r="LG86" i="7"/>
  <c r="LH86" i="7" s="1"/>
  <c r="LG87" i="7"/>
  <c r="LH87" i="7" s="1"/>
  <c r="LG88" i="7"/>
  <c r="LH88" i="7" s="1"/>
  <c r="LG89" i="7"/>
  <c r="LH89" i="7" s="1"/>
  <c r="LG90" i="7"/>
  <c r="LH90" i="7" s="1"/>
  <c r="LG91" i="7"/>
  <c r="LH91" i="7" s="1"/>
  <c r="LG92" i="7"/>
  <c r="LH92" i="7" s="1"/>
  <c r="LG93" i="7"/>
  <c r="LH93" i="7" s="1"/>
  <c r="LG94" i="7"/>
  <c r="LH94" i="7" s="1"/>
  <c r="LG95" i="7"/>
  <c r="LH95" i="7" s="1"/>
  <c r="LG96" i="7"/>
  <c r="LH96" i="7" s="1"/>
  <c r="LG97" i="7"/>
  <c r="LH97" i="7" s="1"/>
  <c r="LG98" i="7"/>
  <c r="LH98" i="7" s="1"/>
  <c r="LG99" i="7"/>
  <c r="LH99" i="7" s="1"/>
  <c r="LG100" i="7"/>
  <c r="LH100" i="7" s="1"/>
  <c r="LG101" i="7"/>
  <c r="LH101" i="7" s="1"/>
  <c r="LG102" i="7"/>
  <c r="LH102" i="7" s="1"/>
  <c r="LG103" i="7"/>
  <c r="LH103" i="7" s="1"/>
  <c r="LG104" i="7"/>
  <c r="LH104" i="7" s="1"/>
  <c r="LG105" i="7"/>
  <c r="LH105" i="7" s="1"/>
  <c r="LG106" i="7"/>
  <c r="LH106" i="7" s="1"/>
  <c r="LG107" i="7"/>
  <c r="LH107" i="7" s="1"/>
  <c r="LG108" i="7"/>
  <c r="LH108" i="7" s="1"/>
  <c r="LG109" i="7"/>
  <c r="LH109" i="7" s="1"/>
  <c r="LG110" i="7"/>
  <c r="LH110" i="7" s="1"/>
  <c r="LG111" i="7"/>
  <c r="LH111" i="7" s="1"/>
  <c r="LG112" i="7"/>
  <c r="LH112" i="7" s="1"/>
  <c r="LG113" i="7"/>
  <c r="LH113" i="7" s="1"/>
  <c r="LG114" i="7"/>
  <c r="LH114" i="7" s="1"/>
  <c r="LG115" i="7"/>
  <c r="LH115" i="7" s="1"/>
  <c r="LG116" i="7"/>
  <c r="LH116" i="7" s="1"/>
  <c r="LG117" i="7"/>
  <c r="LH117" i="7" s="1"/>
  <c r="LG118" i="7"/>
  <c r="LH118" i="7" s="1"/>
  <c r="LG119" i="7"/>
  <c r="LH119" i="7" s="1"/>
  <c r="LG120" i="7"/>
  <c r="LH120" i="7" s="1"/>
  <c r="LG121" i="7"/>
  <c r="LH121" i="7" s="1"/>
  <c r="LG122" i="7"/>
  <c r="LH122" i="7" s="1"/>
  <c r="LG123" i="7"/>
  <c r="LH123" i="7" s="1"/>
  <c r="LG124" i="7"/>
  <c r="LH124" i="7" s="1"/>
  <c r="LG125" i="7"/>
  <c r="LH125" i="7" s="1"/>
  <c r="LG126" i="7"/>
  <c r="LH126" i="7" s="1"/>
  <c r="LG127" i="7"/>
  <c r="LH127" i="7" s="1"/>
  <c r="LG128" i="7"/>
  <c r="LH128" i="7" s="1"/>
  <c r="LG129" i="7"/>
  <c r="LH129" i="7" s="1"/>
  <c r="LG130" i="7"/>
  <c r="LH130" i="7" s="1"/>
  <c r="LG131" i="7"/>
  <c r="LH131" i="7" s="1"/>
  <c r="LG132" i="7"/>
  <c r="LH132" i="7" s="1"/>
  <c r="LG133" i="7"/>
  <c r="LH133" i="7" s="1"/>
  <c r="LG134" i="7"/>
  <c r="LH134" i="7" s="1"/>
  <c r="LG135" i="7"/>
  <c r="LH135" i="7" s="1"/>
  <c r="LG136" i="7"/>
  <c r="LH136" i="7" s="1"/>
  <c r="LG137" i="7"/>
  <c r="LH137" i="7" s="1"/>
  <c r="LG138" i="7"/>
  <c r="LH138" i="7" s="1"/>
  <c r="LG139" i="7"/>
  <c r="LH139" i="7" s="1"/>
  <c r="LG140" i="7"/>
  <c r="LH140" i="7" s="1"/>
  <c r="LG141" i="7"/>
  <c r="LH141" i="7" s="1"/>
  <c r="LG142" i="7"/>
  <c r="LH142" i="7" s="1"/>
  <c r="LG143" i="7"/>
  <c r="LH143" i="7" s="1"/>
  <c r="LG144" i="7"/>
  <c r="LH144" i="7" s="1"/>
  <c r="LG145" i="7"/>
  <c r="LH145" i="7" s="1"/>
  <c r="LG146" i="7"/>
  <c r="LH146" i="7" s="1"/>
  <c r="LG147" i="7"/>
  <c r="LH147" i="7" s="1"/>
  <c r="LG148" i="7"/>
  <c r="LH148" i="7" s="1"/>
  <c r="LG149" i="7"/>
  <c r="LH149" i="7" s="1"/>
  <c r="LG150" i="7"/>
  <c r="LH150" i="7" s="1"/>
  <c r="LG151" i="7"/>
  <c r="LH151" i="7" s="1"/>
  <c r="LG152" i="7"/>
  <c r="LH152" i="7" s="1"/>
  <c r="LG153" i="7"/>
  <c r="LH153" i="7" s="1"/>
  <c r="LG154" i="7"/>
  <c r="LH154" i="7" s="1"/>
  <c r="LG155" i="7"/>
  <c r="LH155" i="7" s="1"/>
  <c r="LG156" i="7"/>
  <c r="LH156" i="7" s="1"/>
  <c r="LG157" i="7"/>
  <c r="LH157" i="7" s="1"/>
  <c r="LG158" i="7"/>
  <c r="LH158" i="7" s="1"/>
  <c r="LG159" i="7"/>
  <c r="LH159" i="7" s="1"/>
  <c r="LG160" i="7"/>
  <c r="LH160" i="7" s="1"/>
  <c r="LG161" i="7"/>
  <c r="LH161" i="7" s="1"/>
  <c r="LG162" i="7"/>
  <c r="LH162" i="7" s="1"/>
  <c r="LG163" i="7"/>
  <c r="LH163" i="7" s="1"/>
  <c r="LG164" i="7"/>
  <c r="LH164" i="7" s="1"/>
  <c r="LG165" i="7"/>
  <c r="LH165" i="7" s="1"/>
  <c r="LG166" i="7"/>
  <c r="LH166" i="7" s="1"/>
  <c r="LG167" i="7"/>
  <c r="LH167" i="7" s="1"/>
  <c r="LG168" i="7"/>
  <c r="LH168" i="7" s="1"/>
  <c r="LG169" i="7"/>
  <c r="LH169" i="7" s="1"/>
  <c r="LG170" i="7"/>
  <c r="LH170" i="7" s="1"/>
  <c r="LG171" i="7"/>
  <c r="LH171" i="7" s="1"/>
  <c r="LG172" i="7"/>
  <c r="LH172" i="7" s="1"/>
  <c r="LG173" i="7"/>
  <c r="LH173" i="7" s="1"/>
  <c r="LG174" i="7"/>
  <c r="LH174" i="7" s="1"/>
  <c r="LG175" i="7"/>
  <c r="LH175" i="7" s="1"/>
  <c r="LG176" i="7"/>
  <c r="LH176" i="7" s="1"/>
  <c r="LG177" i="7"/>
  <c r="LH177" i="7" s="1"/>
  <c r="LG178" i="7"/>
  <c r="LH178" i="7" s="1"/>
  <c r="LG179" i="7"/>
  <c r="LH179" i="7" s="1"/>
  <c r="LG180" i="7"/>
  <c r="LH180" i="7" s="1"/>
  <c r="LG181" i="7"/>
  <c r="LH181" i="7" s="1"/>
  <c r="LG182" i="7"/>
  <c r="LH182" i="7" s="1"/>
  <c r="LG183" i="7"/>
  <c r="LH183" i="7" s="1"/>
  <c r="LG184" i="7"/>
  <c r="LH184" i="7" s="1"/>
  <c r="LG185" i="7"/>
  <c r="LH185" i="7" s="1"/>
  <c r="LG186" i="7"/>
  <c r="LH186" i="7" s="1"/>
  <c r="LG187" i="7"/>
  <c r="LH187" i="7" s="1"/>
  <c r="LG188" i="7"/>
  <c r="LH188" i="7" s="1"/>
  <c r="LG189" i="7"/>
  <c r="LH189" i="7" s="1"/>
  <c r="LG190" i="7"/>
  <c r="LH190" i="7" s="1"/>
  <c r="LG191" i="7"/>
  <c r="LH191" i="7" s="1"/>
  <c r="LG192" i="7"/>
  <c r="LH192" i="7" s="1"/>
  <c r="LG193" i="7"/>
  <c r="LH193" i="7" s="1"/>
  <c r="LG194" i="7"/>
  <c r="LH194" i="7" s="1"/>
  <c r="LG195" i="7"/>
  <c r="LH195" i="7" s="1"/>
  <c r="LG196" i="7"/>
  <c r="LH196" i="7" s="1"/>
  <c r="LG197" i="7"/>
  <c r="LH197" i="7" s="1"/>
  <c r="LG198" i="7"/>
  <c r="LH198" i="7" s="1"/>
  <c r="LG199" i="7"/>
  <c r="LH199" i="7" s="1"/>
  <c r="LG200" i="7"/>
  <c r="LH200" i="7" s="1"/>
  <c r="LG201" i="7"/>
  <c r="LH201" i="7" s="1"/>
  <c r="LG202" i="7"/>
  <c r="LH202" i="7" s="1"/>
  <c r="LG203" i="7"/>
  <c r="LH203" i="7" s="1"/>
  <c r="LG204" i="7"/>
  <c r="LH204" i="7" s="1"/>
  <c r="LG205" i="7"/>
  <c r="LH205" i="7" s="1"/>
  <c r="LG206" i="7"/>
  <c r="LH206" i="7" s="1"/>
  <c r="LG207" i="7"/>
  <c r="LH207" i="7" s="1"/>
  <c r="LG208" i="7"/>
  <c r="LH208" i="7" s="1"/>
  <c r="LG209" i="7"/>
  <c r="LH209" i="7" s="1"/>
  <c r="LG210" i="7"/>
  <c r="LH210" i="7" s="1"/>
  <c r="LG211" i="7"/>
  <c r="LH211" i="7" s="1"/>
  <c r="LG212" i="7"/>
  <c r="LH212" i="7" s="1"/>
  <c r="LG213" i="7"/>
  <c r="LH213" i="7" s="1"/>
  <c r="LG214" i="7"/>
  <c r="LH214" i="7" s="1"/>
  <c r="LG215" i="7"/>
  <c r="LH215" i="7" s="1"/>
  <c r="LG216" i="7"/>
  <c r="LH216" i="7" s="1"/>
  <c r="LG217" i="7"/>
  <c r="LH217" i="7" s="1"/>
  <c r="LG218" i="7"/>
  <c r="LH218" i="7" s="1"/>
  <c r="LG219" i="7"/>
  <c r="LH219" i="7" s="1"/>
  <c r="LG220" i="7"/>
  <c r="LH220" i="7" s="1"/>
  <c r="LG221" i="7"/>
  <c r="LH221" i="7" s="1"/>
  <c r="LG222" i="7"/>
  <c r="LH222" i="7" s="1"/>
  <c r="LG223" i="7"/>
  <c r="LH223" i="7" s="1"/>
  <c r="LG224" i="7"/>
  <c r="LH224" i="7" s="1"/>
  <c r="LG225" i="7"/>
  <c r="LH225" i="7" s="1"/>
  <c r="LG226" i="7"/>
  <c r="LH226" i="7" s="1"/>
  <c r="LG227" i="7"/>
  <c r="LH227" i="7" s="1"/>
  <c r="LG228" i="7"/>
  <c r="LH228" i="7" s="1"/>
  <c r="LG229" i="7"/>
  <c r="LH229" i="7" s="1"/>
  <c r="LG230" i="7"/>
  <c r="LH230" i="7" s="1"/>
  <c r="LG231" i="7"/>
  <c r="LH231" i="7" s="1"/>
  <c r="LG232" i="7"/>
  <c r="LH232" i="7" s="1"/>
  <c r="LG233" i="7"/>
  <c r="LH233" i="7" s="1"/>
  <c r="LG234" i="7"/>
  <c r="LH234" i="7" s="1"/>
  <c r="LG235" i="7"/>
  <c r="LH235" i="7" s="1"/>
  <c r="LG236" i="7"/>
  <c r="LH236" i="7" s="1"/>
  <c r="LG237" i="7"/>
  <c r="LH237" i="7" s="1"/>
  <c r="LG238" i="7"/>
  <c r="LH238" i="7" s="1"/>
  <c r="LG239" i="7"/>
  <c r="LH239" i="7" s="1"/>
  <c r="LG240" i="7"/>
  <c r="LH240" i="7" s="1"/>
  <c r="LG241" i="7"/>
  <c r="LH241" i="7" s="1"/>
  <c r="LG242" i="7"/>
  <c r="LH242" i="7" s="1"/>
  <c r="LG243" i="7"/>
  <c r="LH243" i="7" s="1"/>
  <c r="LG244" i="7"/>
  <c r="LH244" i="7" s="1"/>
  <c r="LG245" i="7"/>
  <c r="LH245" i="7" s="1"/>
  <c r="LG246" i="7"/>
  <c r="LH246" i="7" s="1"/>
  <c r="LG247" i="7"/>
  <c r="LH247" i="7" s="1"/>
  <c r="LG248" i="7"/>
  <c r="LH248" i="7" s="1"/>
  <c r="LG249" i="7"/>
  <c r="LH249" i="7" s="1"/>
  <c r="LG250" i="7"/>
  <c r="LH250" i="7" s="1"/>
  <c r="LG251" i="7"/>
  <c r="LH251" i="7" s="1"/>
  <c r="LG252" i="7"/>
  <c r="LH252" i="7" s="1"/>
  <c r="LG253" i="7"/>
  <c r="LH253" i="7" s="1"/>
  <c r="LG254" i="7"/>
  <c r="LH254" i="7" s="1"/>
  <c r="LG255" i="7"/>
  <c r="LH255" i="7" s="1"/>
  <c r="LG256" i="7"/>
  <c r="LH256" i="7" s="1"/>
  <c r="LG257" i="7"/>
  <c r="LH257" i="7" s="1"/>
  <c r="LG258" i="7"/>
  <c r="LH258" i="7" s="1"/>
  <c r="LG259" i="7"/>
  <c r="LH259" i="7" s="1"/>
  <c r="LG260" i="7"/>
  <c r="LI260" i="7" s="1"/>
  <c r="LJ260" i="7" s="1"/>
  <c r="LG261" i="7"/>
  <c r="LH261" i="7" s="1"/>
  <c r="LG4" i="7"/>
  <c r="KT5" i="7"/>
  <c r="KU5" i="7" s="1"/>
  <c r="KT6" i="7"/>
  <c r="KU6" i="7" s="1"/>
  <c r="KT7" i="7"/>
  <c r="KU7" i="7" s="1"/>
  <c r="KT8" i="7"/>
  <c r="KU8" i="7" s="1"/>
  <c r="KT9" i="7"/>
  <c r="KU9" i="7" s="1"/>
  <c r="KT10" i="7"/>
  <c r="KU10" i="7" s="1"/>
  <c r="KT11" i="7"/>
  <c r="KU11" i="7" s="1"/>
  <c r="KT12" i="7"/>
  <c r="KU12" i="7" s="1"/>
  <c r="KT13" i="7"/>
  <c r="KU13" i="7" s="1"/>
  <c r="KT14" i="7"/>
  <c r="KU14" i="7" s="1"/>
  <c r="KT15" i="7"/>
  <c r="KU15" i="7" s="1"/>
  <c r="KT16" i="7"/>
  <c r="KU16" i="7" s="1"/>
  <c r="KT17" i="7"/>
  <c r="KU17" i="7" s="1"/>
  <c r="KT18" i="7"/>
  <c r="KU18" i="7" s="1"/>
  <c r="KT19" i="7"/>
  <c r="KU19" i="7" s="1"/>
  <c r="KT20" i="7"/>
  <c r="KU20" i="7" s="1"/>
  <c r="KT21" i="7"/>
  <c r="KU21" i="7" s="1"/>
  <c r="KT22" i="7"/>
  <c r="KU22" i="7" s="1"/>
  <c r="KT23" i="7"/>
  <c r="KU23" i="7" s="1"/>
  <c r="KT24" i="7"/>
  <c r="KU24" i="7" s="1"/>
  <c r="KT25" i="7"/>
  <c r="KU25" i="7" s="1"/>
  <c r="KT26" i="7"/>
  <c r="KU26" i="7" s="1"/>
  <c r="KT27" i="7"/>
  <c r="KU27" i="7" s="1"/>
  <c r="KT28" i="7"/>
  <c r="KU28" i="7" s="1"/>
  <c r="KT29" i="7"/>
  <c r="KU29" i="7" s="1"/>
  <c r="KT30" i="7"/>
  <c r="KU30" i="7" s="1"/>
  <c r="KT31" i="7"/>
  <c r="KU31" i="7" s="1"/>
  <c r="KT32" i="7"/>
  <c r="KU32" i="7" s="1"/>
  <c r="KT33" i="7"/>
  <c r="KU33" i="7" s="1"/>
  <c r="KT34" i="7"/>
  <c r="KU34" i="7" s="1"/>
  <c r="KT35" i="7"/>
  <c r="KU35" i="7" s="1"/>
  <c r="KT36" i="7"/>
  <c r="KU36" i="7" s="1"/>
  <c r="KT37" i="7"/>
  <c r="KU37" i="7" s="1"/>
  <c r="KT38" i="7"/>
  <c r="KU38" i="7" s="1"/>
  <c r="KT39" i="7"/>
  <c r="KU39" i="7" s="1"/>
  <c r="KT40" i="7"/>
  <c r="KU40" i="7" s="1"/>
  <c r="KT41" i="7"/>
  <c r="KU41" i="7" s="1"/>
  <c r="KT42" i="7"/>
  <c r="KU42" i="7" s="1"/>
  <c r="KT43" i="7"/>
  <c r="KU43" i="7" s="1"/>
  <c r="KT44" i="7"/>
  <c r="KU44" i="7" s="1"/>
  <c r="KT45" i="7"/>
  <c r="KU45" i="7" s="1"/>
  <c r="KT46" i="7"/>
  <c r="KU46" i="7" s="1"/>
  <c r="KT47" i="7"/>
  <c r="KU47" i="7" s="1"/>
  <c r="KT48" i="7"/>
  <c r="KU48" i="7" s="1"/>
  <c r="KT49" i="7"/>
  <c r="KU49" i="7" s="1"/>
  <c r="KT50" i="7"/>
  <c r="KU50" i="7" s="1"/>
  <c r="KT51" i="7"/>
  <c r="KU51" i="7" s="1"/>
  <c r="KT52" i="7"/>
  <c r="KU52" i="7" s="1"/>
  <c r="KT53" i="7"/>
  <c r="KU53" i="7" s="1"/>
  <c r="KT54" i="7"/>
  <c r="KU54" i="7" s="1"/>
  <c r="KT55" i="7"/>
  <c r="KU55" i="7" s="1"/>
  <c r="KT56" i="7"/>
  <c r="KU56" i="7" s="1"/>
  <c r="KT57" i="7"/>
  <c r="KU57" i="7" s="1"/>
  <c r="KT59" i="7"/>
  <c r="KU59" i="7" s="1"/>
  <c r="KT60" i="7"/>
  <c r="KU60" i="7" s="1"/>
  <c r="KT68" i="7"/>
  <c r="KU68" i="7" s="1"/>
  <c r="KT69" i="7"/>
  <c r="KU69" i="7" s="1"/>
  <c r="KT70" i="7"/>
  <c r="KU70" i="7" s="1"/>
  <c r="KT72" i="7"/>
  <c r="KU72" i="7" s="1"/>
  <c r="KT73" i="7"/>
  <c r="KU73" i="7" s="1"/>
  <c r="KT74" i="7"/>
  <c r="KU74" i="7" s="1"/>
  <c r="KT75" i="7"/>
  <c r="KU75" i="7" s="1"/>
  <c r="KT76" i="7"/>
  <c r="KU76" i="7" s="1"/>
  <c r="KT77" i="7"/>
  <c r="KU77" i="7" s="1"/>
  <c r="KT78" i="7"/>
  <c r="KU78" i="7" s="1"/>
  <c r="KT79" i="7"/>
  <c r="KU79" i="7" s="1"/>
  <c r="KT80" i="7"/>
  <c r="KU80" i="7" s="1"/>
  <c r="KT81" i="7"/>
  <c r="KU81" i="7" s="1"/>
  <c r="KT82" i="7"/>
  <c r="KU82" i="7" s="1"/>
  <c r="KT83" i="7"/>
  <c r="KU83" i="7" s="1"/>
  <c r="KT84" i="7"/>
  <c r="KU84" i="7" s="1"/>
  <c r="KT85" i="7"/>
  <c r="KU85" i="7" s="1"/>
  <c r="KT86" i="7"/>
  <c r="KU86" i="7" s="1"/>
  <c r="KT87" i="7"/>
  <c r="KU87" i="7" s="1"/>
  <c r="KT88" i="7"/>
  <c r="KU88" i="7" s="1"/>
  <c r="KT89" i="7"/>
  <c r="KU89" i="7" s="1"/>
  <c r="KT90" i="7"/>
  <c r="KU90" i="7" s="1"/>
  <c r="KT91" i="7"/>
  <c r="KU91" i="7" s="1"/>
  <c r="KT92" i="7"/>
  <c r="KU92" i="7" s="1"/>
  <c r="KT93" i="7"/>
  <c r="KU93" i="7" s="1"/>
  <c r="KT94" i="7"/>
  <c r="KU94" i="7" s="1"/>
  <c r="KT95" i="7"/>
  <c r="KU95" i="7" s="1"/>
  <c r="KT96" i="7"/>
  <c r="KU96" i="7" s="1"/>
  <c r="KT97" i="7"/>
  <c r="KU97" i="7" s="1"/>
  <c r="KT98" i="7"/>
  <c r="KU98" i="7" s="1"/>
  <c r="KT99" i="7"/>
  <c r="KU99" i="7" s="1"/>
  <c r="KT100" i="7"/>
  <c r="KU100" i="7" s="1"/>
  <c r="KT101" i="7"/>
  <c r="KU101" i="7" s="1"/>
  <c r="KT102" i="7"/>
  <c r="KU102" i="7" s="1"/>
  <c r="KT103" i="7"/>
  <c r="KU103" i="7" s="1"/>
  <c r="KT104" i="7"/>
  <c r="KU104" i="7" s="1"/>
  <c r="KT105" i="7"/>
  <c r="KU105" i="7" s="1"/>
  <c r="KT106" i="7"/>
  <c r="KU106" i="7" s="1"/>
  <c r="KT107" i="7"/>
  <c r="KU107" i="7" s="1"/>
  <c r="KT108" i="7"/>
  <c r="KU108" i="7" s="1"/>
  <c r="KT109" i="7"/>
  <c r="KU109" i="7" s="1"/>
  <c r="KT110" i="7"/>
  <c r="KU110" i="7" s="1"/>
  <c r="KT111" i="7"/>
  <c r="KU111" i="7" s="1"/>
  <c r="KT112" i="7"/>
  <c r="KU112" i="7" s="1"/>
  <c r="KT113" i="7"/>
  <c r="KU113" i="7" s="1"/>
  <c r="KT114" i="7"/>
  <c r="KU114" i="7" s="1"/>
  <c r="KT115" i="7"/>
  <c r="KU115" i="7" s="1"/>
  <c r="KT116" i="7"/>
  <c r="KU116" i="7" s="1"/>
  <c r="KT117" i="7"/>
  <c r="KU117" i="7" s="1"/>
  <c r="KT118" i="7"/>
  <c r="KU118" i="7" s="1"/>
  <c r="KT119" i="7"/>
  <c r="KU119" i="7" s="1"/>
  <c r="KT120" i="7"/>
  <c r="KU120" i="7" s="1"/>
  <c r="KT121" i="7"/>
  <c r="KU121" i="7" s="1"/>
  <c r="KT122" i="7"/>
  <c r="KU122" i="7" s="1"/>
  <c r="KT123" i="7"/>
  <c r="KU123" i="7" s="1"/>
  <c r="KT124" i="7"/>
  <c r="KU124" i="7" s="1"/>
  <c r="KT125" i="7"/>
  <c r="KU125" i="7" s="1"/>
  <c r="KT126" i="7"/>
  <c r="KU126" i="7" s="1"/>
  <c r="KT127" i="7"/>
  <c r="KU127" i="7" s="1"/>
  <c r="KT128" i="7"/>
  <c r="KU128" i="7" s="1"/>
  <c r="KT129" i="7"/>
  <c r="KU129" i="7" s="1"/>
  <c r="KT130" i="7"/>
  <c r="KU130" i="7" s="1"/>
  <c r="KT131" i="7"/>
  <c r="KU131" i="7" s="1"/>
  <c r="KT132" i="7"/>
  <c r="KU132" i="7" s="1"/>
  <c r="KT133" i="7"/>
  <c r="KU133" i="7" s="1"/>
  <c r="KT134" i="7"/>
  <c r="KU134" i="7" s="1"/>
  <c r="KT135" i="7"/>
  <c r="KU135" i="7" s="1"/>
  <c r="KT136" i="7"/>
  <c r="KU136" i="7" s="1"/>
  <c r="KT137" i="7"/>
  <c r="KU137" i="7" s="1"/>
  <c r="KT138" i="7"/>
  <c r="KU138" i="7" s="1"/>
  <c r="KT139" i="7"/>
  <c r="KU139" i="7" s="1"/>
  <c r="KT140" i="7"/>
  <c r="KU140" i="7" s="1"/>
  <c r="KT141" i="7"/>
  <c r="KU141" i="7" s="1"/>
  <c r="KT142" i="7"/>
  <c r="KU142" i="7" s="1"/>
  <c r="KT143" i="7"/>
  <c r="KU143" i="7" s="1"/>
  <c r="KT144" i="7"/>
  <c r="KU144" i="7" s="1"/>
  <c r="KT145" i="7"/>
  <c r="KU145" i="7" s="1"/>
  <c r="KT146" i="7"/>
  <c r="KU146" i="7" s="1"/>
  <c r="KT147" i="7"/>
  <c r="KU147" i="7" s="1"/>
  <c r="KT148" i="7"/>
  <c r="KU148" i="7" s="1"/>
  <c r="KT149" i="7"/>
  <c r="KU149" i="7" s="1"/>
  <c r="KT150" i="7"/>
  <c r="KU150" i="7" s="1"/>
  <c r="KT151" i="7"/>
  <c r="KU151" i="7" s="1"/>
  <c r="KT152" i="7"/>
  <c r="KU152" i="7" s="1"/>
  <c r="KT153" i="7"/>
  <c r="KU153" i="7" s="1"/>
  <c r="KT154" i="7"/>
  <c r="KU154" i="7" s="1"/>
  <c r="KT155" i="7"/>
  <c r="KU155" i="7" s="1"/>
  <c r="KT156" i="7"/>
  <c r="KU156" i="7" s="1"/>
  <c r="KT157" i="7"/>
  <c r="KU157" i="7" s="1"/>
  <c r="KT158" i="7"/>
  <c r="KU158" i="7" s="1"/>
  <c r="KT159" i="7"/>
  <c r="KU159" i="7" s="1"/>
  <c r="KT160" i="7"/>
  <c r="KU160" i="7" s="1"/>
  <c r="KT161" i="7"/>
  <c r="KU161" i="7" s="1"/>
  <c r="KT162" i="7"/>
  <c r="KU162" i="7" s="1"/>
  <c r="KT163" i="7"/>
  <c r="KU163" i="7" s="1"/>
  <c r="KT164" i="7"/>
  <c r="KU164" i="7" s="1"/>
  <c r="KT165" i="7"/>
  <c r="KU165" i="7" s="1"/>
  <c r="KT166" i="7"/>
  <c r="KU166" i="7" s="1"/>
  <c r="KT167" i="7"/>
  <c r="KU167" i="7" s="1"/>
  <c r="KT168" i="7"/>
  <c r="KU168" i="7" s="1"/>
  <c r="KT169" i="7"/>
  <c r="KU169" i="7" s="1"/>
  <c r="KT170" i="7"/>
  <c r="KU170" i="7" s="1"/>
  <c r="KT171" i="7"/>
  <c r="KU171" i="7" s="1"/>
  <c r="KT172" i="7"/>
  <c r="KU172" i="7" s="1"/>
  <c r="KT173" i="7"/>
  <c r="KU173" i="7" s="1"/>
  <c r="KT174" i="7"/>
  <c r="KU174" i="7" s="1"/>
  <c r="KT175" i="7"/>
  <c r="KU175" i="7" s="1"/>
  <c r="KT176" i="7"/>
  <c r="KU176" i="7" s="1"/>
  <c r="KT177" i="7"/>
  <c r="KU177" i="7" s="1"/>
  <c r="KT178" i="7"/>
  <c r="KU178" i="7" s="1"/>
  <c r="KT179" i="7"/>
  <c r="KU179" i="7" s="1"/>
  <c r="KT180" i="7"/>
  <c r="KU180" i="7" s="1"/>
  <c r="KT181" i="7"/>
  <c r="KU181" i="7" s="1"/>
  <c r="KT182" i="7"/>
  <c r="KU182" i="7" s="1"/>
  <c r="KT183" i="7"/>
  <c r="KU183" i="7" s="1"/>
  <c r="KT184" i="7"/>
  <c r="KU184" i="7" s="1"/>
  <c r="KT185" i="7"/>
  <c r="KU185" i="7" s="1"/>
  <c r="KT186" i="7"/>
  <c r="KU186" i="7" s="1"/>
  <c r="KT187" i="7"/>
  <c r="KU187" i="7" s="1"/>
  <c r="KT188" i="7"/>
  <c r="KU188" i="7" s="1"/>
  <c r="KT189" i="7"/>
  <c r="KU189" i="7" s="1"/>
  <c r="KT190" i="7"/>
  <c r="KU190" i="7" s="1"/>
  <c r="KT191" i="7"/>
  <c r="KU191" i="7" s="1"/>
  <c r="KT192" i="7"/>
  <c r="KU192" i="7" s="1"/>
  <c r="KT193" i="7"/>
  <c r="KU193" i="7" s="1"/>
  <c r="KT194" i="7"/>
  <c r="KU194" i="7" s="1"/>
  <c r="KT195" i="7"/>
  <c r="KU195" i="7" s="1"/>
  <c r="KT196" i="7"/>
  <c r="KU196" i="7" s="1"/>
  <c r="KT197" i="7"/>
  <c r="KU197" i="7" s="1"/>
  <c r="KT198" i="7"/>
  <c r="KU198" i="7" s="1"/>
  <c r="KT199" i="7"/>
  <c r="KU199" i="7" s="1"/>
  <c r="KT200" i="7"/>
  <c r="KU200" i="7" s="1"/>
  <c r="KT201" i="7"/>
  <c r="KU201" i="7" s="1"/>
  <c r="KT202" i="7"/>
  <c r="KU202" i="7" s="1"/>
  <c r="KT203" i="7"/>
  <c r="KU203" i="7" s="1"/>
  <c r="KT204" i="7"/>
  <c r="KU204" i="7" s="1"/>
  <c r="KT205" i="7"/>
  <c r="KU205" i="7" s="1"/>
  <c r="KT206" i="7"/>
  <c r="KU206" i="7" s="1"/>
  <c r="KT207" i="7"/>
  <c r="KU207" i="7" s="1"/>
  <c r="KT208" i="7"/>
  <c r="KU208" i="7" s="1"/>
  <c r="KT209" i="7"/>
  <c r="KU209" i="7" s="1"/>
  <c r="KT210" i="7"/>
  <c r="KU210" i="7" s="1"/>
  <c r="KT211" i="7"/>
  <c r="KU211" i="7" s="1"/>
  <c r="KT212" i="7"/>
  <c r="KU212" i="7" s="1"/>
  <c r="KT213" i="7"/>
  <c r="KU213" i="7" s="1"/>
  <c r="KT214" i="7"/>
  <c r="KU214" i="7" s="1"/>
  <c r="KT215" i="7"/>
  <c r="KU215" i="7" s="1"/>
  <c r="KT216" i="7"/>
  <c r="KU216" i="7" s="1"/>
  <c r="KT217" i="7"/>
  <c r="KU217" i="7" s="1"/>
  <c r="KT218" i="7"/>
  <c r="KU218" i="7" s="1"/>
  <c r="KT219" i="7"/>
  <c r="KU219" i="7" s="1"/>
  <c r="KT220" i="7"/>
  <c r="KU220" i="7" s="1"/>
  <c r="KT221" i="7"/>
  <c r="KU221" i="7" s="1"/>
  <c r="KT222" i="7"/>
  <c r="KU222" i="7" s="1"/>
  <c r="KT223" i="7"/>
  <c r="KU223" i="7" s="1"/>
  <c r="KT224" i="7"/>
  <c r="KU224" i="7" s="1"/>
  <c r="KT225" i="7"/>
  <c r="KU225" i="7" s="1"/>
  <c r="KT226" i="7"/>
  <c r="KU226" i="7" s="1"/>
  <c r="KT227" i="7"/>
  <c r="KU227" i="7" s="1"/>
  <c r="KT228" i="7"/>
  <c r="KU228" i="7" s="1"/>
  <c r="KT229" i="7"/>
  <c r="KU229" i="7" s="1"/>
  <c r="KT230" i="7"/>
  <c r="KU230" i="7" s="1"/>
  <c r="KT231" i="7"/>
  <c r="KU231" i="7" s="1"/>
  <c r="KT232" i="7"/>
  <c r="KU232" i="7" s="1"/>
  <c r="KT233" i="7"/>
  <c r="KU233" i="7" s="1"/>
  <c r="KT234" i="7"/>
  <c r="KU234" i="7" s="1"/>
  <c r="KT235" i="7"/>
  <c r="KU235" i="7" s="1"/>
  <c r="KT236" i="7"/>
  <c r="KU236" i="7" s="1"/>
  <c r="KT237" i="7"/>
  <c r="KU237" i="7" s="1"/>
  <c r="KT238" i="7"/>
  <c r="KU238" i="7" s="1"/>
  <c r="KT239" i="7"/>
  <c r="KU239" i="7" s="1"/>
  <c r="KT240" i="7"/>
  <c r="KU240" i="7" s="1"/>
  <c r="KT241" i="7"/>
  <c r="KU241" i="7" s="1"/>
  <c r="KT242" i="7"/>
  <c r="KU242" i="7" s="1"/>
  <c r="KT243" i="7"/>
  <c r="KU243" i="7" s="1"/>
  <c r="KT244" i="7"/>
  <c r="KU244" i="7" s="1"/>
  <c r="KT245" i="7"/>
  <c r="KU245" i="7" s="1"/>
  <c r="KT246" i="7"/>
  <c r="KU246" i="7" s="1"/>
  <c r="KT247" i="7"/>
  <c r="KU247" i="7" s="1"/>
  <c r="KT248" i="7"/>
  <c r="KU248" i="7" s="1"/>
  <c r="KT249" i="7"/>
  <c r="KU249" i="7" s="1"/>
  <c r="KT250" i="7"/>
  <c r="KU250" i="7" s="1"/>
  <c r="KT251" i="7"/>
  <c r="KU251" i="7" s="1"/>
  <c r="KT252" i="7"/>
  <c r="KU252" i="7" s="1"/>
  <c r="KT253" i="7"/>
  <c r="KU253" i="7" s="1"/>
  <c r="KT254" i="7"/>
  <c r="KU254" i="7" s="1"/>
  <c r="KT255" i="7"/>
  <c r="KU255" i="7" s="1"/>
  <c r="KT256" i="7"/>
  <c r="KV256" i="7" s="1"/>
  <c r="KW256" i="7" s="1"/>
  <c r="KT257" i="7"/>
  <c r="KU257" i="7" s="1"/>
  <c r="KT258" i="7"/>
  <c r="KU258" i="7" s="1"/>
  <c r="KT259" i="7"/>
  <c r="KV259" i="7" s="1"/>
  <c r="KW259" i="7" s="1"/>
  <c r="KT260" i="7"/>
  <c r="KU260" i="7" s="1"/>
  <c r="KT261" i="7"/>
  <c r="KU261" i="7" s="1"/>
  <c r="KT262" i="7"/>
  <c r="KU262" i="7" s="1"/>
  <c r="KT263" i="7"/>
  <c r="KU263" i="7" s="1"/>
  <c r="KT264" i="7"/>
  <c r="KV264" i="7" s="1"/>
  <c r="KW264" i="7" s="1"/>
  <c r="KT4" i="7"/>
  <c r="KN5" i="7"/>
  <c r="KO5" i="7" s="1"/>
  <c r="KN6" i="7"/>
  <c r="KO6" i="7" s="1"/>
  <c r="KN7" i="7"/>
  <c r="KO7" i="7" s="1"/>
  <c r="KN8" i="7"/>
  <c r="KO8" i="7" s="1"/>
  <c r="KN9" i="7"/>
  <c r="KO9" i="7" s="1"/>
  <c r="KN10" i="7"/>
  <c r="KO10" i="7" s="1"/>
  <c r="KN11" i="7"/>
  <c r="KO11" i="7" s="1"/>
  <c r="KN12" i="7"/>
  <c r="KO12" i="7" s="1"/>
  <c r="KN13" i="7"/>
  <c r="KO13" i="7" s="1"/>
  <c r="KN14" i="7"/>
  <c r="KO14" i="7" s="1"/>
  <c r="KN15" i="7"/>
  <c r="KO15" i="7" s="1"/>
  <c r="KN16" i="7"/>
  <c r="KO16" i="7" s="1"/>
  <c r="KN17" i="7"/>
  <c r="KO17" i="7" s="1"/>
  <c r="KN18" i="7"/>
  <c r="KO18" i="7" s="1"/>
  <c r="KN19" i="7"/>
  <c r="KO19" i="7" s="1"/>
  <c r="KN20" i="7"/>
  <c r="KO20" i="7" s="1"/>
  <c r="KN21" i="7"/>
  <c r="KO21" i="7" s="1"/>
  <c r="KN22" i="7"/>
  <c r="KO22" i="7" s="1"/>
  <c r="KN23" i="7"/>
  <c r="KO23" i="7" s="1"/>
  <c r="KN24" i="7"/>
  <c r="KO24" i="7" s="1"/>
  <c r="KN25" i="7"/>
  <c r="KO25" i="7" s="1"/>
  <c r="KN26" i="7"/>
  <c r="KO26" i="7" s="1"/>
  <c r="KN27" i="7"/>
  <c r="KO27" i="7" s="1"/>
  <c r="KN28" i="7"/>
  <c r="KO28" i="7" s="1"/>
  <c r="KN29" i="7"/>
  <c r="KO29" i="7" s="1"/>
  <c r="KN30" i="7"/>
  <c r="KO30" i="7" s="1"/>
  <c r="KN31" i="7"/>
  <c r="KO31" i="7" s="1"/>
  <c r="KN32" i="7"/>
  <c r="KO32" i="7" s="1"/>
  <c r="KN33" i="7"/>
  <c r="KO33" i="7" s="1"/>
  <c r="KN34" i="7"/>
  <c r="KO34" i="7" s="1"/>
  <c r="KN35" i="7"/>
  <c r="KO35" i="7" s="1"/>
  <c r="KN36" i="7"/>
  <c r="KO36" i="7" s="1"/>
  <c r="KN37" i="7"/>
  <c r="KO37" i="7" s="1"/>
  <c r="KN38" i="7"/>
  <c r="KO38" i="7" s="1"/>
  <c r="KN39" i="7"/>
  <c r="KO39" i="7" s="1"/>
  <c r="KN40" i="7"/>
  <c r="KO40" i="7" s="1"/>
  <c r="KN41" i="7"/>
  <c r="KO41" i="7" s="1"/>
  <c r="KN42" i="7"/>
  <c r="KO42" i="7" s="1"/>
  <c r="KN43" i="7"/>
  <c r="KO43" i="7" s="1"/>
  <c r="KN44" i="7"/>
  <c r="KO44" i="7" s="1"/>
  <c r="KN45" i="7"/>
  <c r="KO45" i="7" s="1"/>
  <c r="KN46" i="7"/>
  <c r="KO46" i="7" s="1"/>
  <c r="KN47" i="7"/>
  <c r="KO47" i="7" s="1"/>
  <c r="KN48" i="7"/>
  <c r="KO48" i="7" s="1"/>
  <c r="KN49" i="7"/>
  <c r="KO49" i="7" s="1"/>
  <c r="KN50" i="7"/>
  <c r="KO50" i="7" s="1"/>
  <c r="KN51" i="7"/>
  <c r="KO51" i="7" s="1"/>
  <c r="KN52" i="7"/>
  <c r="KO52" i="7" s="1"/>
  <c r="KN53" i="7"/>
  <c r="KO53" i="7" s="1"/>
  <c r="KN54" i="7"/>
  <c r="KO54" i="7" s="1"/>
  <c r="KN55" i="7"/>
  <c r="KO55" i="7" s="1"/>
  <c r="KN56" i="7"/>
  <c r="KO56" i="7" s="1"/>
  <c r="KN57" i="7"/>
  <c r="KO57" i="7" s="1"/>
  <c r="KN59" i="7"/>
  <c r="KO59" i="7" s="1"/>
  <c r="KN60" i="7"/>
  <c r="KO60" i="7" s="1"/>
  <c r="KN68" i="7"/>
  <c r="KO68" i="7" s="1"/>
  <c r="KN69" i="7"/>
  <c r="KO69" i="7" s="1"/>
  <c r="KN70" i="7"/>
  <c r="KO70" i="7" s="1"/>
  <c r="KN72" i="7"/>
  <c r="KO72" i="7" s="1"/>
  <c r="KN73" i="7"/>
  <c r="KO73" i="7" s="1"/>
  <c r="KN74" i="7"/>
  <c r="KO74" i="7" s="1"/>
  <c r="KN75" i="7"/>
  <c r="KO75" i="7" s="1"/>
  <c r="KN76" i="7"/>
  <c r="KO76" i="7" s="1"/>
  <c r="KN77" i="7"/>
  <c r="KO77" i="7" s="1"/>
  <c r="KN78" i="7"/>
  <c r="KO78" i="7" s="1"/>
  <c r="KN79" i="7"/>
  <c r="KO79" i="7" s="1"/>
  <c r="KN80" i="7"/>
  <c r="KO80" i="7" s="1"/>
  <c r="KN81" i="7"/>
  <c r="KO81" i="7" s="1"/>
  <c r="KN82" i="7"/>
  <c r="KO82" i="7" s="1"/>
  <c r="KN83" i="7"/>
  <c r="KO83" i="7" s="1"/>
  <c r="KN84" i="7"/>
  <c r="KO84" i="7" s="1"/>
  <c r="KN85" i="7"/>
  <c r="KO85" i="7" s="1"/>
  <c r="KN86" i="7"/>
  <c r="KO86" i="7" s="1"/>
  <c r="KN87" i="7"/>
  <c r="KO87" i="7" s="1"/>
  <c r="KN88" i="7"/>
  <c r="KO88" i="7" s="1"/>
  <c r="KN89" i="7"/>
  <c r="KO89" i="7" s="1"/>
  <c r="KN90" i="7"/>
  <c r="KO90" i="7" s="1"/>
  <c r="KN91" i="7"/>
  <c r="KO91" i="7" s="1"/>
  <c r="KN92" i="7"/>
  <c r="KO92" i="7" s="1"/>
  <c r="KN93" i="7"/>
  <c r="KO93" i="7" s="1"/>
  <c r="KN94" i="7"/>
  <c r="KO94" i="7" s="1"/>
  <c r="KN95" i="7"/>
  <c r="KO95" i="7" s="1"/>
  <c r="KN96" i="7"/>
  <c r="KO96" i="7" s="1"/>
  <c r="KN97" i="7"/>
  <c r="KO97" i="7" s="1"/>
  <c r="KN98" i="7"/>
  <c r="KO98" i="7" s="1"/>
  <c r="KN99" i="7"/>
  <c r="KO99" i="7" s="1"/>
  <c r="KN100" i="7"/>
  <c r="KO100" i="7" s="1"/>
  <c r="KN101" i="7"/>
  <c r="KO101" i="7" s="1"/>
  <c r="KN102" i="7"/>
  <c r="KO102" i="7" s="1"/>
  <c r="KN103" i="7"/>
  <c r="KO103" i="7" s="1"/>
  <c r="KN104" i="7"/>
  <c r="KO104" i="7" s="1"/>
  <c r="KN105" i="7"/>
  <c r="KO105" i="7" s="1"/>
  <c r="KN106" i="7"/>
  <c r="KO106" i="7" s="1"/>
  <c r="KN107" i="7"/>
  <c r="KO107" i="7" s="1"/>
  <c r="KN108" i="7"/>
  <c r="KO108" i="7" s="1"/>
  <c r="KN109" i="7"/>
  <c r="KO109" i="7" s="1"/>
  <c r="KN110" i="7"/>
  <c r="KO110" i="7" s="1"/>
  <c r="KN111" i="7"/>
  <c r="KO111" i="7" s="1"/>
  <c r="KN112" i="7"/>
  <c r="KO112" i="7" s="1"/>
  <c r="KN113" i="7"/>
  <c r="KO113" i="7" s="1"/>
  <c r="KN114" i="7"/>
  <c r="KO114" i="7" s="1"/>
  <c r="KN115" i="7"/>
  <c r="KO115" i="7" s="1"/>
  <c r="KN116" i="7"/>
  <c r="KO116" i="7" s="1"/>
  <c r="KN117" i="7"/>
  <c r="KO117" i="7" s="1"/>
  <c r="KN118" i="7"/>
  <c r="KO118" i="7" s="1"/>
  <c r="KN119" i="7"/>
  <c r="KO119" i="7" s="1"/>
  <c r="KN120" i="7"/>
  <c r="KO120" i="7" s="1"/>
  <c r="KN121" i="7"/>
  <c r="KO121" i="7" s="1"/>
  <c r="KN122" i="7"/>
  <c r="KO122" i="7" s="1"/>
  <c r="KN123" i="7"/>
  <c r="KO123" i="7" s="1"/>
  <c r="KN124" i="7"/>
  <c r="KO124" i="7" s="1"/>
  <c r="KN125" i="7"/>
  <c r="KO125" i="7" s="1"/>
  <c r="KN126" i="7"/>
  <c r="KO126" i="7" s="1"/>
  <c r="KN127" i="7"/>
  <c r="KO127" i="7" s="1"/>
  <c r="KN128" i="7"/>
  <c r="KO128" i="7" s="1"/>
  <c r="KN129" i="7"/>
  <c r="KO129" i="7" s="1"/>
  <c r="KN130" i="7"/>
  <c r="KO130" i="7" s="1"/>
  <c r="KN131" i="7"/>
  <c r="KO131" i="7" s="1"/>
  <c r="KN132" i="7"/>
  <c r="KO132" i="7" s="1"/>
  <c r="KN133" i="7"/>
  <c r="KO133" i="7" s="1"/>
  <c r="KN134" i="7"/>
  <c r="KO134" i="7" s="1"/>
  <c r="KN135" i="7"/>
  <c r="KO135" i="7" s="1"/>
  <c r="KN136" i="7"/>
  <c r="KO136" i="7" s="1"/>
  <c r="KN137" i="7"/>
  <c r="KO137" i="7" s="1"/>
  <c r="KN138" i="7"/>
  <c r="KO138" i="7" s="1"/>
  <c r="KN139" i="7"/>
  <c r="KO139" i="7" s="1"/>
  <c r="KN140" i="7"/>
  <c r="KO140" i="7" s="1"/>
  <c r="KN141" i="7"/>
  <c r="KO141" i="7" s="1"/>
  <c r="KN142" i="7"/>
  <c r="KO142" i="7" s="1"/>
  <c r="KN143" i="7"/>
  <c r="KO143" i="7" s="1"/>
  <c r="KN144" i="7"/>
  <c r="KO144" i="7" s="1"/>
  <c r="KN145" i="7"/>
  <c r="KO145" i="7" s="1"/>
  <c r="KN146" i="7"/>
  <c r="KO146" i="7" s="1"/>
  <c r="KN147" i="7"/>
  <c r="KO147" i="7" s="1"/>
  <c r="KN148" i="7"/>
  <c r="KO148" i="7" s="1"/>
  <c r="KN149" i="7"/>
  <c r="KO149" i="7" s="1"/>
  <c r="KN150" i="7"/>
  <c r="KO150" i="7" s="1"/>
  <c r="KN151" i="7"/>
  <c r="KO151" i="7" s="1"/>
  <c r="KN152" i="7"/>
  <c r="KO152" i="7" s="1"/>
  <c r="KN153" i="7"/>
  <c r="KO153" i="7" s="1"/>
  <c r="KN154" i="7"/>
  <c r="KO154" i="7" s="1"/>
  <c r="KN155" i="7"/>
  <c r="KO155" i="7" s="1"/>
  <c r="KN156" i="7"/>
  <c r="KO156" i="7" s="1"/>
  <c r="KN157" i="7"/>
  <c r="KO157" i="7" s="1"/>
  <c r="KN158" i="7"/>
  <c r="KO158" i="7" s="1"/>
  <c r="KN159" i="7"/>
  <c r="KO159" i="7" s="1"/>
  <c r="KN160" i="7"/>
  <c r="KO160" i="7" s="1"/>
  <c r="KN161" i="7"/>
  <c r="KO161" i="7" s="1"/>
  <c r="KN162" i="7"/>
  <c r="KO162" i="7" s="1"/>
  <c r="KN163" i="7"/>
  <c r="KO163" i="7" s="1"/>
  <c r="KN164" i="7"/>
  <c r="KO164" i="7" s="1"/>
  <c r="KN165" i="7"/>
  <c r="KO165" i="7" s="1"/>
  <c r="KN166" i="7"/>
  <c r="KO166" i="7" s="1"/>
  <c r="KN167" i="7"/>
  <c r="KO167" i="7" s="1"/>
  <c r="KN168" i="7"/>
  <c r="KO168" i="7" s="1"/>
  <c r="KN169" i="7"/>
  <c r="KO169" i="7" s="1"/>
  <c r="KN170" i="7"/>
  <c r="KO170" i="7" s="1"/>
  <c r="KN171" i="7"/>
  <c r="KO171" i="7" s="1"/>
  <c r="KN172" i="7"/>
  <c r="KO172" i="7" s="1"/>
  <c r="KN173" i="7"/>
  <c r="KO173" i="7" s="1"/>
  <c r="KN174" i="7"/>
  <c r="KO174" i="7" s="1"/>
  <c r="KN175" i="7"/>
  <c r="KO175" i="7" s="1"/>
  <c r="KN176" i="7"/>
  <c r="KO176" i="7" s="1"/>
  <c r="KN177" i="7"/>
  <c r="KO177" i="7" s="1"/>
  <c r="KN178" i="7"/>
  <c r="KO178" i="7" s="1"/>
  <c r="KN179" i="7"/>
  <c r="KO179" i="7" s="1"/>
  <c r="KN180" i="7"/>
  <c r="KO180" i="7" s="1"/>
  <c r="KN181" i="7"/>
  <c r="KO181" i="7" s="1"/>
  <c r="KN182" i="7"/>
  <c r="KO182" i="7" s="1"/>
  <c r="KN183" i="7"/>
  <c r="KO183" i="7" s="1"/>
  <c r="KN184" i="7"/>
  <c r="KO184" i="7" s="1"/>
  <c r="KN185" i="7"/>
  <c r="KO185" i="7" s="1"/>
  <c r="KN186" i="7"/>
  <c r="KO186" i="7" s="1"/>
  <c r="KN187" i="7"/>
  <c r="KO187" i="7" s="1"/>
  <c r="KN188" i="7"/>
  <c r="KO188" i="7" s="1"/>
  <c r="KN189" i="7"/>
  <c r="KO189" i="7" s="1"/>
  <c r="KN190" i="7"/>
  <c r="KO190" i="7" s="1"/>
  <c r="KN191" i="7"/>
  <c r="KO191" i="7" s="1"/>
  <c r="KN192" i="7"/>
  <c r="KO192" i="7" s="1"/>
  <c r="KN193" i="7"/>
  <c r="KO193" i="7" s="1"/>
  <c r="KN194" i="7"/>
  <c r="KO194" i="7" s="1"/>
  <c r="KN195" i="7"/>
  <c r="KO195" i="7" s="1"/>
  <c r="KN196" i="7"/>
  <c r="KO196" i="7" s="1"/>
  <c r="KN197" i="7"/>
  <c r="KO197" i="7" s="1"/>
  <c r="KN198" i="7"/>
  <c r="KO198" i="7" s="1"/>
  <c r="KN199" i="7"/>
  <c r="KO199" i="7" s="1"/>
  <c r="KN200" i="7"/>
  <c r="KO200" i="7" s="1"/>
  <c r="KN201" i="7"/>
  <c r="KO201" i="7" s="1"/>
  <c r="KN202" i="7"/>
  <c r="KO202" i="7" s="1"/>
  <c r="KN203" i="7"/>
  <c r="KO203" i="7" s="1"/>
  <c r="KN204" i="7"/>
  <c r="KO204" i="7" s="1"/>
  <c r="KN205" i="7"/>
  <c r="KO205" i="7" s="1"/>
  <c r="KN206" i="7"/>
  <c r="KO206" i="7" s="1"/>
  <c r="KN207" i="7"/>
  <c r="KO207" i="7" s="1"/>
  <c r="KN208" i="7"/>
  <c r="KO208" i="7" s="1"/>
  <c r="KN209" i="7"/>
  <c r="KO209" i="7" s="1"/>
  <c r="KN210" i="7"/>
  <c r="KO210" i="7" s="1"/>
  <c r="KN211" i="7"/>
  <c r="KO211" i="7" s="1"/>
  <c r="KN212" i="7"/>
  <c r="KO212" i="7" s="1"/>
  <c r="KN213" i="7"/>
  <c r="KO213" i="7" s="1"/>
  <c r="KN214" i="7"/>
  <c r="KO214" i="7" s="1"/>
  <c r="KN215" i="7"/>
  <c r="KO215" i="7" s="1"/>
  <c r="KN216" i="7"/>
  <c r="KO216" i="7" s="1"/>
  <c r="KN217" i="7"/>
  <c r="KO217" i="7" s="1"/>
  <c r="KN218" i="7"/>
  <c r="KO218" i="7" s="1"/>
  <c r="KN219" i="7"/>
  <c r="KO219" i="7" s="1"/>
  <c r="KN220" i="7"/>
  <c r="KO220" i="7" s="1"/>
  <c r="KN221" i="7"/>
  <c r="KO221" i="7" s="1"/>
  <c r="KN222" i="7"/>
  <c r="KO222" i="7" s="1"/>
  <c r="KN223" i="7"/>
  <c r="KO223" i="7" s="1"/>
  <c r="KN224" i="7"/>
  <c r="KO224" i="7" s="1"/>
  <c r="KN225" i="7"/>
  <c r="KO225" i="7" s="1"/>
  <c r="KN226" i="7"/>
  <c r="KO226" i="7" s="1"/>
  <c r="KN227" i="7"/>
  <c r="KO227" i="7" s="1"/>
  <c r="KN228" i="7"/>
  <c r="KO228" i="7" s="1"/>
  <c r="KN229" i="7"/>
  <c r="KO229" i="7" s="1"/>
  <c r="KN230" i="7"/>
  <c r="KO230" i="7" s="1"/>
  <c r="KN231" i="7"/>
  <c r="KO231" i="7" s="1"/>
  <c r="KN232" i="7"/>
  <c r="KO232" i="7" s="1"/>
  <c r="KN233" i="7"/>
  <c r="KO233" i="7" s="1"/>
  <c r="KN234" i="7"/>
  <c r="KO234" i="7" s="1"/>
  <c r="KN235" i="7"/>
  <c r="KO235" i="7" s="1"/>
  <c r="KN236" i="7"/>
  <c r="KO236" i="7" s="1"/>
  <c r="KN237" i="7"/>
  <c r="KO237" i="7" s="1"/>
  <c r="KN238" i="7"/>
  <c r="KO238" i="7" s="1"/>
  <c r="KN239" i="7"/>
  <c r="KO239" i="7" s="1"/>
  <c r="KN240" i="7"/>
  <c r="KO240" i="7" s="1"/>
  <c r="KN241" i="7"/>
  <c r="KO241" i="7" s="1"/>
  <c r="KN242" i="7"/>
  <c r="KO242" i="7" s="1"/>
  <c r="KN243" i="7"/>
  <c r="KO243" i="7" s="1"/>
  <c r="KN244" i="7"/>
  <c r="KO244" i="7" s="1"/>
  <c r="KN245" i="7"/>
  <c r="KO245" i="7" s="1"/>
  <c r="KN246" i="7"/>
  <c r="KO246" i="7" s="1"/>
  <c r="KN247" i="7"/>
  <c r="KO247" i="7" s="1"/>
  <c r="KN248" i="7"/>
  <c r="KO248" i="7" s="1"/>
  <c r="KN249" i="7"/>
  <c r="KO249" i="7" s="1"/>
  <c r="KN250" i="7"/>
  <c r="KO250" i="7" s="1"/>
  <c r="KN251" i="7"/>
  <c r="KO251" i="7" s="1"/>
  <c r="KN252" i="7"/>
  <c r="KO252" i="7" s="1"/>
  <c r="KN253" i="7"/>
  <c r="KO253" i="7" s="1"/>
  <c r="KN254" i="7"/>
  <c r="KO254" i="7" s="1"/>
  <c r="KN255" i="7"/>
  <c r="KO255" i="7" s="1"/>
  <c r="KN256" i="7"/>
  <c r="KP256" i="7" s="1"/>
  <c r="KQ256" i="7" s="1"/>
  <c r="KN257" i="7"/>
  <c r="KO257" i="7" s="1"/>
  <c r="KN258" i="7"/>
  <c r="KO258" i="7" s="1"/>
  <c r="KN259" i="7"/>
  <c r="KO259" i="7" s="1"/>
  <c r="KN260" i="7"/>
  <c r="KP260" i="7" s="1"/>
  <c r="KQ260" i="7" s="1"/>
  <c r="KN261" i="7"/>
  <c r="KO261" i="7" s="1"/>
  <c r="KN262" i="7"/>
  <c r="KO262" i="7" s="1"/>
  <c r="KN263" i="7"/>
  <c r="KO263" i="7" s="1"/>
  <c r="KN264" i="7"/>
  <c r="KO264" i="7" s="1"/>
  <c r="KN4" i="7"/>
  <c r="KH264" i="7"/>
  <c r="KI264" i="7" s="1"/>
  <c r="KH5" i="7"/>
  <c r="KI5" i="7" s="1"/>
  <c r="KH6" i="7"/>
  <c r="KI6" i="7" s="1"/>
  <c r="KH7" i="7"/>
  <c r="KI7" i="7" s="1"/>
  <c r="KH8" i="7"/>
  <c r="KI8" i="7" s="1"/>
  <c r="KH9" i="7"/>
  <c r="KI9" i="7" s="1"/>
  <c r="KH10" i="7"/>
  <c r="KI10" i="7" s="1"/>
  <c r="KH11" i="7"/>
  <c r="KI11" i="7" s="1"/>
  <c r="KH12" i="7"/>
  <c r="KI12" i="7" s="1"/>
  <c r="KH13" i="7"/>
  <c r="KI13" i="7" s="1"/>
  <c r="KH14" i="7"/>
  <c r="KI14" i="7" s="1"/>
  <c r="KH15" i="7"/>
  <c r="KI15" i="7" s="1"/>
  <c r="KH16" i="7"/>
  <c r="KI16" i="7" s="1"/>
  <c r="KH17" i="7"/>
  <c r="KI17" i="7" s="1"/>
  <c r="KH18" i="7"/>
  <c r="KI18" i="7" s="1"/>
  <c r="KH19" i="7"/>
  <c r="KI19" i="7" s="1"/>
  <c r="KH20" i="7"/>
  <c r="KI20" i="7" s="1"/>
  <c r="KH21" i="7"/>
  <c r="KI21" i="7" s="1"/>
  <c r="KH22" i="7"/>
  <c r="KI22" i="7" s="1"/>
  <c r="KH23" i="7"/>
  <c r="KI23" i="7" s="1"/>
  <c r="KH24" i="7"/>
  <c r="KI24" i="7" s="1"/>
  <c r="KH25" i="7"/>
  <c r="KI25" i="7" s="1"/>
  <c r="KH26" i="7"/>
  <c r="KI26" i="7" s="1"/>
  <c r="KH27" i="7"/>
  <c r="KI27" i="7" s="1"/>
  <c r="KH28" i="7"/>
  <c r="KI28" i="7" s="1"/>
  <c r="KH29" i="7"/>
  <c r="KI29" i="7" s="1"/>
  <c r="KH30" i="7"/>
  <c r="KI30" i="7" s="1"/>
  <c r="KH31" i="7"/>
  <c r="KI31" i="7" s="1"/>
  <c r="KH32" i="7"/>
  <c r="KI32" i="7" s="1"/>
  <c r="KH33" i="7"/>
  <c r="KI33" i="7" s="1"/>
  <c r="KH34" i="7"/>
  <c r="KI34" i="7" s="1"/>
  <c r="KH35" i="7"/>
  <c r="KI35" i="7" s="1"/>
  <c r="KH36" i="7"/>
  <c r="KI36" i="7" s="1"/>
  <c r="KH37" i="7"/>
  <c r="KI37" i="7" s="1"/>
  <c r="KH38" i="7"/>
  <c r="KI38" i="7" s="1"/>
  <c r="KH39" i="7"/>
  <c r="KI39" i="7" s="1"/>
  <c r="KH40" i="7"/>
  <c r="KI40" i="7" s="1"/>
  <c r="KH41" i="7"/>
  <c r="KI41" i="7" s="1"/>
  <c r="KH42" i="7"/>
  <c r="KI42" i="7" s="1"/>
  <c r="KH43" i="7"/>
  <c r="KI43" i="7" s="1"/>
  <c r="KH44" i="7"/>
  <c r="KI44" i="7" s="1"/>
  <c r="KH45" i="7"/>
  <c r="KI45" i="7" s="1"/>
  <c r="KH46" i="7"/>
  <c r="KI46" i="7" s="1"/>
  <c r="KH47" i="7"/>
  <c r="KI47" i="7" s="1"/>
  <c r="KH48" i="7"/>
  <c r="KI48" i="7" s="1"/>
  <c r="KH49" i="7"/>
  <c r="KI49" i="7" s="1"/>
  <c r="KH50" i="7"/>
  <c r="KI50" i="7" s="1"/>
  <c r="KH51" i="7"/>
  <c r="KI51" i="7" s="1"/>
  <c r="KH52" i="7"/>
  <c r="KI52" i="7" s="1"/>
  <c r="KH53" i="7"/>
  <c r="KI53" i="7" s="1"/>
  <c r="KH54" i="7"/>
  <c r="KI54" i="7" s="1"/>
  <c r="KH55" i="7"/>
  <c r="KI55" i="7" s="1"/>
  <c r="KH56" i="7"/>
  <c r="KI56" i="7" s="1"/>
  <c r="KH57" i="7"/>
  <c r="KI57" i="7" s="1"/>
  <c r="KH59" i="7"/>
  <c r="KI59" i="7" s="1"/>
  <c r="KH60" i="7"/>
  <c r="KI60" i="7" s="1"/>
  <c r="KH68" i="7"/>
  <c r="KI68" i="7" s="1"/>
  <c r="KH69" i="7"/>
  <c r="KI69" i="7" s="1"/>
  <c r="KH70" i="7"/>
  <c r="KI70" i="7" s="1"/>
  <c r="KH72" i="7"/>
  <c r="KI72" i="7" s="1"/>
  <c r="KH73" i="7"/>
  <c r="KI73" i="7" s="1"/>
  <c r="KH74" i="7"/>
  <c r="KI74" i="7" s="1"/>
  <c r="KH75" i="7"/>
  <c r="KI75" i="7" s="1"/>
  <c r="KH76" i="7"/>
  <c r="KI76" i="7" s="1"/>
  <c r="KH77" i="7"/>
  <c r="KI77" i="7" s="1"/>
  <c r="KH78" i="7"/>
  <c r="KI78" i="7" s="1"/>
  <c r="KH79" i="7"/>
  <c r="KI79" i="7" s="1"/>
  <c r="KH80" i="7"/>
  <c r="KI80" i="7" s="1"/>
  <c r="KH81" i="7"/>
  <c r="KI81" i="7" s="1"/>
  <c r="KH82" i="7"/>
  <c r="KI82" i="7" s="1"/>
  <c r="KH83" i="7"/>
  <c r="KI83" i="7" s="1"/>
  <c r="KH84" i="7"/>
  <c r="KI84" i="7" s="1"/>
  <c r="KH85" i="7"/>
  <c r="KI85" i="7" s="1"/>
  <c r="KH86" i="7"/>
  <c r="KI86" i="7" s="1"/>
  <c r="KH87" i="7"/>
  <c r="KI87" i="7" s="1"/>
  <c r="KH88" i="7"/>
  <c r="KI88" i="7" s="1"/>
  <c r="KH89" i="7"/>
  <c r="KI89" i="7" s="1"/>
  <c r="KH90" i="7"/>
  <c r="KI90" i="7" s="1"/>
  <c r="KH91" i="7"/>
  <c r="KI91" i="7" s="1"/>
  <c r="KH92" i="7"/>
  <c r="KI92" i="7" s="1"/>
  <c r="KH93" i="7"/>
  <c r="KI93" i="7" s="1"/>
  <c r="KH94" i="7"/>
  <c r="KI94" i="7" s="1"/>
  <c r="KH95" i="7"/>
  <c r="KI95" i="7" s="1"/>
  <c r="KH96" i="7"/>
  <c r="KI96" i="7" s="1"/>
  <c r="KH97" i="7"/>
  <c r="KI97" i="7" s="1"/>
  <c r="KH98" i="7"/>
  <c r="KI98" i="7" s="1"/>
  <c r="KH99" i="7"/>
  <c r="KI99" i="7" s="1"/>
  <c r="KH100" i="7"/>
  <c r="KI100" i="7" s="1"/>
  <c r="KH101" i="7"/>
  <c r="KI101" i="7" s="1"/>
  <c r="KH102" i="7"/>
  <c r="KI102" i="7" s="1"/>
  <c r="KH103" i="7"/>
  <c r="KI103" i="7" s="1"/>
  <c r="KH104" i="7"/>
  <c r="KI104" i="7" s="1"/>
  <c r="KH105" i="7"/>
  <c r="KI105" i="7" s="1"/>
  <c r="KH106" i="7"/>
  <c r="KI106" i="7" s="1"/>
  <c r="KH107" i="7"/>
  <c r="KI107" i="7" s="1"/>
  <c r="KH108" i="7"/>
  <c r="KI108" i="7" s="1"/>
  <c r="KH109" i="7"/>
  <c r="KI109" i="7" s="1"/>
  <c r="KH110" i="7"/>
  <c r="KI110" i="7" s="1"/>
  <c r="KH111" i="7"/>
  <c r="KI111" i="7" s="1"/>
  <c r="KH112" i="7"/>
  <c r="KI112" i="7" s="1"/>
  <c r="KH113" i="7"/>
  <c r="KI113" i="7" s="1"/>
  <c r="KH114" i="7"/>
  <c r="KI114" i="7" s="1"/>
  <c r="KH115" i="7"/>
  <c r="KI115" i="7" s="1"/>
  <c r="KH116" i="7"/>
  <c r="KI116" i="7" s="1"/>
  <c r="KH117" i="7"/>
  <c r="KI117" i="7" s="1"/>
  <c r="KH118" i="7"/>
  <c r="KI118" i="7" s="1"/>
  <c r="KH119" i="7"/>
  <c r="KI119" i="7" s="1"/>
  <c r="KH120" i="7"/>
  <c r="KI120" i="7" s="1"/>
  <c r="KH121" i="7"/>
  <c r="KI121" i="7" s="1"/>
  <c r="KH122" i="7"/>
  <c r="KI122" i="7" s="1"/>
  <c r="KH123" i="7"/>
  <c r="KI123" i="7" s="1"/>
  <c r="KH124" i="7"/>
  <c r="KI124" i="7" s="1"/>
  <c r="KH125" i="7"/>
  <c r="KI125" i="7" s="1"/>
  <c r="KH126" i="7"/>
  <c r="KI126" i="7" s="1"/>
  <c r="KH127" i="7"/>
  <c r="KI127" i="7" s="1"/>
  <c r="KH128" i="7"/>
  <c r="KI128" i="7" s="1"/>
  <c r="KH129" i="7"/>
  <c r="KI129" i="7" s="1"/>
  <c r="KH130" i="7"/>
  <c r="KI130" i="7" s="1"/>
  <c r="KH131" i="7"/>
  <c r="KI131" i="7" s="1"/>
  <c r="KH132" i="7"/>
  <c r="KI132" i="7" s="1"/>
  <c r="KH133" i="7"/>
  <c r="KI133" i="7" s="1"/>
  <c r="KH134" i="7"/>
  <c r="KI134" i="7" s="1"/>
  <c r="KH135" i="7"/>
  <c r="KI135" i="7" s="1"/>
  <c r="KH136" i="7"/>
  <c r="KI136" i="7" s="1"/>
  <c r="KH137" i="7"/>
  <c r="KI137" i="7" s="1"/>
  <c r="KH138" i="7"/>
  <c r="KI138" i="7" s="1"/>
  <c r="KH139" i="7"/>
  <c r="KI139" i="7" s="1"/>
  <c r="KH140" i="7"/>
  <c r="KI140" i="7" s="1"/>
  <c r="KH141" i="7"/>
  <c r="KI141" i="7" s="1"/>
  <c r="KH142" i="7"/>
  <c r="KI142" i="7" s="1"/>
  <c r="KH143" i="7"/>
  <c r="KI143" i="7" s="1"/>
  <c r="KH144" i="7"/>
  <c r="KI144" i="7" s="1"/>
  <c r="KH145" i="7"/>
  <c r="KI145" i="7" s="1"/>
  <c r="KH146" i="7"/>
  <c r="KI146" i="7" s="1"/>
  <c r="KH147" i="7"/>
  <c r="KI147" i="7" s="1"/>
  <c r="KH148" i="7"/>
  <c r="KI148" i="7" s="1"/>
  <c r="KH149" i="7"/>
  <c r="KI149" i="7" s="1"/>
  <c r="KH150" i="7"/>
  <c r="KI150" i="7" s="1"/>
  <c r="KH151" i="7"/>
  <c r="KI151" i="7" s="1"/>
  <c r="KH152" i="7"/>
  <c r="KI152" i="7" s="1"/>
  <c r="KH153" i="7"/>
  <c r="KI153" i="7" s="1"/>
  <c r="KH154" i="7"/>
  <c r="KI154" i="7" s="1"/>
  <c r="KH155" i="7"/>
  <c r="KI155" i="7" s="1"/>
  <c r="KH156" i="7"/>
  <c r="KI156" i="7" s="1"/>
  <c r="KH157" i="7"/>
  <c r="KI157" i="7" s="1"/>
  <c r="KH158" i="7"/>
  <c r="KI158" i="7" s="1"/>
  <c r="KH159" i="7"/>
  <c r="KI159" i="7" s="1"/>
  <c r="KH160" i="7"/>
  <c r="KI160" i="7" s="1"/>
  <c r="KH161" i="7"/>
  <c r="KI161" i="7" s="1"/>
  <c r="KH162" i="7"/>
  <c r="KI162" i="7" s="1"/>
  <c r="KH163" i="7"/>
  <c r="KI163" i="7" s="1"/>
  <c r="KH164" i="7"/>
  <c r="KI164" i="7" s="1"/>
  <c r="KH165" i="7"/>
  <c r="KI165" i="7" s="1"/>
  <c r="KH166" i="7"/>
  <c r="KI166" i="7" s="1"/>
  <c r="KH167" i="7"/>
  <c r="KI167" i="7" s="1"/>
  <c r="KH168" i="7"/>
  <c r="KI168" i="7" s="1"/>
  <c r="KH169" i="7"/>
  <c r="KI169" i="7" s="1"/>
  <c r="KH170" i="7"/>
  <c r="KI170" i="7" s="1"/>
  <c r="KH171" i="7"/>
  <c r="KI171" i="7" s="1"/>
  <c r="KH172" i="7"/>
  <c r="KI172" i="7" s="1"/>
  <c r="KH173" i="7"/>
  <c r="KI173" i="7" s="1"/>
  <c r="KH174" i="7"/>
  <c r="KI174" i="7" s="1"/>
  <c r="KH175" i="7"/>
  <c r="KI175" i="7" s="1"/>
  <c r="KH176" i="7"/>
  <c r="KI176" i="7" s="1"/>
  <c r="KH177" i="7"/>
  <c r="KI177" i="7" s="1"/>
  <c r="KH178" i="7"/>
  <c r="KI178" i="7" s="1"/>
  <c r="KH179" i="7"/>
  <c r="KI179" i="7" s="1"/>
  <c r="KH180" i="7"/>
  <c r="KI180" i="7" s="1"/>
  <c r="KH181" i="7"/>
  <c r="KI181" i="7" s="1"/>
  <c r="KH182" i="7"/>
  <c r="KI182" i="7" s="1"/>
  <c r="KH183" i="7"/>
  <c r="KI183" i="7" s="1"/>
  <c r="KH184" i="7"/>
  <c r="KI184" i="7" s="1"/>
  <c r="KH185" i="7"/>
  <c r="KI185" i="7" s="1"/>
  <c r="KH186" i="7"/>
  <c r="KI186" i="7" s="1"/>
  <c r="KH187" i="7"/>
  <c r="KI187" i="7" s="1"/>
  <c r="KH188" i="7"/>
  <c r="KI188" i="7" s="1"/>
  <c r="KH189" i="7"/>
  <c r="KI189" i="7" s="1"/>
  <c r="KH190" i="7"/>
  <c r="KI190" i="7" s="1"/>
  <c r="KH191" i="7"/>
  <c r="KI191" i="7" s="1"/>
  <c r="KH192" i="7"/>
  <c r="KI192" i="7" s="1"/>
  <c r="KH193" i="7"/>
  <c r="KI193" i="7" s="1"/>
  <c r="KH194" i="7"/>
  <c r="KI194" i="7" s="1"/>
  <c r="KH195" i="7"/>
  <c r="KI195" i="7" s="1"/>
  <c r="KH196" i="7"/>
  <c r="KI196" i="7" s="1"/>
  <c r="KH197" i="7"/>
  <c r="KI197" i="7" s="1"/>
  <c r="KH198" i="7"/>
  <c r="KI198" i="7" s="1"/>
  <c r="KH199" i="7"/>
  <c r="KI199" i="7" s="1"/>
  <c r="KH200" i="7"/>
  <c r="KI200" i="7" s="1"/>
  <c r="KH201" i="7"/>
  <c r="KI201" i="7" s="1"/>
  <c r="KH202" i="7"/>
  <c r="KI202" i="7" s="1"/>
  <c r="KH203" i="7"/>
  <c r="KI203" i="7" s="1"/>
  <c r="KH204" i="7"/>
  <c r="KI204" i="7" s="1"/>
  <c r="KH205" i="7"/>
  <c r="KI205" i="7" s="1"/>
  <c r="KH206" i="7"/>
  <c r="KI206" i="7" s="1"/>
  <c r="KH207" i="7"/>
  <c r="KI207" i="7" s="1"/>
  <c r="KH208" i="7"/>
  <c r="KI208" i="7" s="1"/>
  <c r="KH209" i="7"/>
  <c r="KI209" i="7" s="1"/>
  <c r="KH210" i="7"/>
  <c r="KI210" i="7" s="1"/>
  <c r="KH211" i="7"/>
  <c r="KI211" i="7" s="1"/>
  <c r="KH212" i="7"/>
  <c r="KI212" i="7" s="1"/>
  <c r="KH213" i="7"/>
  <c r="KI213" i="7" s="1"/>
  <c r="KH214" i="7"/>
  <c r="KI214" i="7" s="1"/>
  <c r="KH215" i="7"/>
  <c r="KI215" i="7" s="1"/>
  <c r="KH216" i="7"/>
  <c r="KI216" i="7" s="1"/>
  <c r="KH217" i="7"/>
  <c r="KI217" i="7" s="1"/>
  <c r="KH218" i="7"/>
  <c r="KI218" i="7" s="1"/>
  <c r="KH219" i="7"/>
  <c r="KI219" i="7" s="1"/>
  <c r="KH220" i="7"/>
  <c r="KI220" i="7" s="1"/>
  <c r="KH221" i="7"/>
  <c r="KI221" i="7" s="1"/>
  <c r="KH222" i="7"/>
  <c r="KI222" i="7" s="1"/>
  <c r="KH223" i="7"/>
  <c r="KI223" i="7" s="1"/>
  <c r="KH224" i="7"/>
  <c r="KI224" i="7" s="1"/>
  <c r="KH225" i="7"/>
  <c r="KI225" i="7" s="1"/>
  <c r="KH226" i="7"/>
  <c r="KI226" i="7" s="1"/>
  <c r="KH227" i="7"/>
  <c r="KI227" i="7" s="1"/>
  <c r="KH228" i="7"/>
  <c r="KI228" i="7" s="1"/>
  <c r="KH229" i="7"/>
  <c r="KI229" i="7" s="1"/>
  <c r="KH230" i="7"/>
  <c r="KI230" i="7" s="1"/>
  <c r="KH231" i="7"/>
  <c r="KI231" i="7" s="1"/>
  <c r="KH232" i="7"/>
  <c r="KI232" i="7" s="1"/>
  <c r="KH233" i="7"/>
  <c r="KI233" i="7" s="1"/>
  <c r="KH234" i="7"/>
  <c r="KI234" i="7" s="1"/>
  <c r="KH235" i="7"/>
  <c r="KI235" i="7" s="1"/>
  <c r="KH236" i="7"/>
  <c r="KI236" i="7" s="1"/>
  <c r="KH237" i="7"/>
  <c r="KI237" i="7" s="1"/>
  <c r="KH238" i="7"/>
  <c r="KI238" i="7" s="1"/>
  <c r="KH239" i="7"/>
  <c r="KI239" i="7" s="1"/>
  <c r="KH240" i="7"/>
  <c r="KI240" i="7" s="1"/>
  <c r="KH241" i="7"/>
  <c r="KI241" i="7" s="1"/>
  <c r="KH242" i="7"/>
  <c r="KI242" i="7" s="1"/>
  <c r="KH243" i="7"/>
  <c r="KI243" i="7" s="1"/>
  <c r="KH244" i="7"/>
  <c r="KI244" i="7" s="1"/>
  <c r="KH245" i="7"/>
  <c r="KI245" i="7" s="1"/>
  <c r="KH246" i="7"/>
  <c r="KI246" i="7" s="1"/>
  <c r="KH247" i="7"/>
  <c r="KI247" i="7" s="1"/>
  <c r="KH248" i="7"/>
  <c r="KI248" i="7" s="1"/>
  <c r="KH249" i="7"/>
  <c r="KI249" i="7" s="1"/>
  <c r="KH250" i="7"/>
  <c r="KI250" i="7" s="1"/>
  <c r="KH251" i="7"/>
  <c r="KI251" i="7" s="1"/>
  <c r="KH252" i="7"/>
  <c r="KI252" i="7" s="1"/>
  <c r="KH253" i="7"/>
  <c r="KI253" i="7" s="1"/>
  <c r="KH254" i="7"/>
  <c r="KI254" i="7" s="1"/>
  <c r="KH255" i="7"/>
  <c r="KJ255" i="7" s="1"/>
  <c r="KK255" i="7" s="1"/>
  <c r="KH256" i="7"/>
  <c r="KI256" i="7" s="1"/>
  <c r="KH257" i="7"/>
  <c r="KI257" i="7" s="1"/>
  <c r="KH258" i="7"/>
  <c r="KI258" i="7" s="1"/>
  <c r="KH259" i="7"/>
  <c r="KJ259" i="7" s="1"/>
  <c r="KK259" i="7" s="1"/>
  <c r="KH260" i="7"/>
  <c r="KI260" i="7" s="1"/>
  <c r="KH261" i="7"/>
  <c r="KI261" i="7" s="1"/>
  <c r="KH262" i="7"/>
  <c r="KI262" i="7" s="1"/>
  <c r="KH263" i="7"/>
  <c r="KI263" i="7" s="1"/>
  <c r="KH4" i="7"/>
  <c r="KB5" i="7"/>
  <c r="KC5" i="7" s="1"/>
  <c r="KB6" i="7"/>
  <c r="KC6" i="7" s="1"/>
  <c r="KB7" i="7"/>
  <c r="KC7" i="7" s="1"/>
  <c r="KB8" i="7"/>
  <c r="KC8" i="7" s="1"/>
  <c r="KB9" i="7"/>
  <c r="KC9" i="7" s="1"/>
  <c r="KB10" i="7"/>
  <c r="KC10" i="7" s="1"/>
  <c r="KB11" i="7"/>
  <c r="KC11" i="7" s="1"/>
  <c r="KB12" i="7"/>
  <c r="KC12" i="7" s="1"/>
  <c r="KB13" i="7"/>
  <c r="KC13" i="7" s="1"/>
  <c r="KB14" i="7"/>
  <c r="KC14" i="7" s="1"/>
  <c r="KB15" i="7"/>
  <c r="KC15" i="7" s="1"/>
  <c r="KB16" i="7"/>
  <c r="KC16" i="7" s="1"/>
  <c r="KB17" i="7"/>
  <c r="KC17" i="7" s="1"/>
  <c r="KB18" i="7"/>
  <c r="KC18" i="7" s="1"/>
  <c r="KB19" i="7"/>
  <c r="KC19" i="7" s="1"/>
  <c r="KB20" i="7"/>
  <c r="KC20" i="7" s="1"/>
  <c r="KB21" i="7"/>
  <c r="KC21" i="7" s="1"/>
  <c r="KB22" i="7"/>
  <c r="KC22" i="7" s="1"/>
  <c r="KB23" i="7"/>
  <c r="KC23" i="7" s="1"/>
  <c r="KB24" i="7"/>
  <c r="KC24" i="7" s="1"/>
  <c r="KB25" i="7"/>
  <c r="KC25" i="7" s="1"/>
  <c r="KB26" i="7"/>
  <c r="KC26" i="7" s="1"/>
  <c r="KB27" i="7"/>
  <c r="KC27" i="7" s="1"/>
  <c r="KB28" i="7"/>
  <c r="KC28" i="7" s="1"/>
  <c r="KB29" i="7"/>
  <c r="KC29" i="7" s="1"/>
  <c r="KB30" i="7"/>
  <c r="KC30" i="7" s="1"/>
  <c r="KB31" i="7"/>
  <c r="KC31" i="7" s="1"/>
  <c r="KB32" i="7"/>
  <c r="KC32" i="7" s="1"/>
  <c r="KB33" i="7"/>
  <c r="KC33" i="7" s="1"/>
  <c r="KB34" i="7"/>
  <c r="KC34" i="7" s="1"/>
  <c r="KB35" i="7"/>
  <c r="KC35" i="7" s="1"/>
  <c r="KB36" i="7"/>
  <c r="KC36" i="7" s="1"/>
  <c r="KB37" i="7"/>
  <c r="KC37" i="7" s="1"/>
  <c r="KB38" i="7"/>
  <c r="KC38" i="7" s="1"/>
  <c r="KB39" i="7"/>
  <c r="KC39" i="7" s="1"/>
  <c r="KB40" i="7"/>
  <c r="KC40" i="7" s="1"/>
  <c r="KB41" i="7"/>
  <c r="KC41" i="7" s="1"/>
  <c r="KB42" i="7"/>
  <c r="KC42" i="7" s="1"/>
  <c r="KB43" i="7"/>
  <c r="KC43" i="7" s="1"/>
  <c r="KB44" i="7"/>
  <c r="KC44" i="7" s="1"/>
  <c r="KB45" i="7"/>
  <c r="KC45" i="7" s="1"/>
  <c r="KB46" i="7"/>
  <c r="KC46" i="7" s="1"/>
  <c r="KB47" i="7"/>
  <c r="KC47" i="7" s="1"/>
  <c r="KB48" i="7"/>
  <c r="KC48" i="7" s="1"/>
  <c r="KB49" i="7"/>
  <c r="KC49" i="7" s="1"/>
  <c r="KB50" i="7"/>
  <c r="KC50" i="7" s="1"/>
  <c r="KB51" i="7"/>
  <c r="KC51" i="7" s="1"/>
  <c r="KB52" i="7"/>
  <c r="KC52" i="7" s="1"/>
  <c r="KB53" i="7"/>
  <c r="KC53" i="7" s="1"/>
  <c r="KB54" i="7"/>
  <c r="KC54" i="7" s="1"/>
  <c r="KB55" i="7"/>
  <c r="KC55" i="7" s="1"/>
  <c r="KB56" i="7"/>
  <c r="KC56" i="7" s="1"/>
  <c r="KB57" i="7"/>
  <c r="KC57" i="7" s="1"/>
  <c r="KB59" i="7"/>
  <c r="KC59" i="7" s="1"/>
  <c r="KB60" i="7"/>
  <c r="KC60" i="7" s="1"/>
  <c r="KB68" i="7"/>
  <c r="KC68" i="7" s="1"/>
  <c r="KB69" i="7"/>
  <c r="KC69" i="7" s="1"/>
  <c r="KB70" i="7"/>
  <c r="KC70" i="7" s="1"/>
  <c r="KB72" i="7"/>
  <c r="KC72" i="7" s="1"/>
  <c r="KB73" i="7"/>
  <c r="KC73" i="7" s="1"/>
  <c r="KB74" i="7"/>
  <c r="KC74" i="7" s="1"/>
  <c r="KB75" i="7"/>
  <c r="KC75" i="7" s="1"/>
  <c r="KB76" i="7"/>
  <c r="KC76" i="7" s="1"/>
  <c r="KB77" i="7"/>
  <c r="KC77" i="7" s="1"/>
  <c r="KB78" i="7"/>
  <c r="KC78" i="7" s="1"/>
  <c r="KB79" i="7"/>
  <c r="KC79" i="7" s="1"/>
  <c r="KB80" i="7"/>
  <c r="KC80" i="7" s="1"/>
  <c r="KB81" i="7"/>
  <c r="KC81" i="7" s="1"/>
  <c r="KB82" i="7"/>
  <c r="KC82" i="7" s="1"/>
  <c r="KB83" i="7"/>
  <c r="KC83" i="7" s="1"/>
  <c r="KB84" i="7"/>
  <c r="KC84" i="7" s="1"/>
  <c r="KB85" i="7"/>
  <c r="KC85" i="7" s="1"/>
  <c r="KB86" i="7"/>
  <c r="KC86" i="7" s="1"/>
  <c r="KB87" i="7"/>
  <c r="KC87" i="7" s="1"/>
  <c r="KB88" i="7"/>
  <c r="KC88" i="7" s="1"/>
  <c r="KB89" i="7"/>
  <c r="KC89" i="7" s="1"/>
  <c r="KB90" i="7"/>
  <c r="KC90" i="7" s="1"/>
  <c r="KB91" i="7"/>
  <c r="KC91" i="7" s="1"/>
  <c r="KB92" i="7"/>
  <c r="KC92" i="7" s="1"/>
  <c r="KB93" i="7"/>
  <c r="KC93" i="7" s="1"/>
  <c r="KB94" i="7"/>
  <c r="KC94" i="7" s="1"/>
  <c r="KB95" i="7"/>
  <c r="KC95" i="7" s="1"/>
  <c r="KB96" i="7"/>
  <c r="KC96" i="7" s="1"/>
  <c r="KB97" i="7"/>
  <c r="KC97" i="7" s="1"/>
  <c r="KB98" i="7"/>
  <c r="KC98" i="7" s="1"/>
  <c r="KB99" i="7"/>
  <c r="KC99" i="7" s="1"/>
  <c r="KB100" i="7"/>
  <c r="KC100" i="7" s="1"/>
  <c r="KB101" i="7"/>
  <c r="KC101" i="7" s="1"/>
  <c r="KB102" i="7"/>
  <c r="KC102" i="7" s="1"/>
  <c r="KB103" i="7"/>
  <c r="KC103" i="7" s="1"/>
  <c r="KB104" i="7"/>
  <c r="KC104" i="7" s="1"/>
  <c r="KB105" i="7"/>
  <c r="KC105" i="7" s="1"/>
  <c r="KB106" i="7"/>
  <c r="KC106" i="7" s="1"/>
  <c r="KB107" i="7"/>
  <c r="KC107" i="7" s="1"/>
  <c r="KB108" i="7"/>
  <c r="KC108" i="7" s="1"/>
  <c r="KB109" i="7"/>
  <c r="KC109" i="7" s="1"/>
  <c r="KB110" i="7"/>
  <c r="KC110" i="7" s="1"/>
  <c r="KB111" i="7"/>
  <c r="KC111" i="7" s="1"/>
  <c r="KB112" i="7"/>
  <c r="KC112" i="7" s="1"/>
  <c r="KB113" i="7"/>
  <c r="KC113" i="7" s="1"/>
  <c r="KB114" i="7"/>
  <c r="KC114" i="7" s="1"/>
  <c r="KB115" i="7"/>
  <c r="KC115" i="7" s="1"/>
  <c r="KB116" i="7"/>
  <c r="KC116" i="7" s="1"/>
  <c r="KB117" i="7"/>
  <c r="KC117" i="7" s="1"/>
  <c r="KB118" i="7"/>
  <c r="KC118" i="7" s="1"/>
  <c r="KB119" i="7"/>
  <c r="KC119" i="7" s="1"/>
  <c r="KB120" i="7"/>
  <c r="KC120" i="7" s="1"/>
  <c r="KB121" i="7"/>
  <c r="KC121" i="7" s="1"/>
  <c r="KB122" i="7"/>
  <c r="KC122" i="7" s="1"/>
  <c r="KB123" i="7"/>
  <c r="KC123" i="7" s="1"/>
  <c r="KB124" i="7"/>
  <c r="KC124" i="7" s="1"/>
  <c r="KB125" i="7"/>
  <c r="KC125" i="7" s="1"/>
  <c r="KB126" i="7"/>
  <c r="KC126" i="7" s="1"/>
  <c r="KB127" i="7"/>
  <c r="KC127" i="7" s="1"/>
  <c r="KB128" i="7"/>
  <c r="KC128" i="7" s="1"/>
  <c r="KB129" i="7"/>
  <c r="KC129" i="7" s="1"/>
  <c r="KB130" i="7"/>
  <c r="KC130" i="7" s="1"/>
  <c r="KB131" i="7"/>
  <c r="KC131" i="7" s="1"/>
  <c r="KB132" i="7"/>
  <c r="KC132" i="7" s="1"/>
  <c r="KB133" i="7"/>
  <c r="KC133" i="7" s="1"/>
  <c r="KB134" i="7"/>
  <c r="KC134" i="7" s="1"/>
  <c r="KB135" i="7"/>
  <c r="KC135" i="7" s="1"/>
  <c r="KB136" i="7"/>
  <c r="KC136" i="7" s="1"/>
  <c r="KB137" i="7"/>
  <c r="KC137" i="7" s="1"/>
  <c r="KB138" i="7"/>
  <c r="KC138" i="7" s="1"/>
  <c r="KB139" i="7"/>
  <c r="KC139" i="7" s="1"/>
  <c r="KB140" i="7"/>
  <c r="KC140" i="7" s="1"/>
  <c r="KB141" i="7"/>
  <c r="KC141" i="7" s="1"/>
  <c r="KB142" i="7"/>
  <c r="KC142" i="7" s="1"/>
  <c r="KB143" i="7"/>
  <c r="KC143" i="7" s="1"/>
  <c r="KB144" i="7"/>
  <c r="KC144" i="7" s="1"/>
  <c r="KB145" i="7"/>
  <c r="KC145" i="7" s="1"/>
  <c r="KB146" i="7"/>
  <c r="KC146" i="7" s="1"/>
  <c r="KB147" i="7"/>
  <c r="KC147" i="7" s="1"/>
  <c r="KB148" i="7"/>
  <c r="KC148" i="7" s="1"/>
  <c r="KB149" i="7"/>
  <c r="KC149" i="7" s="1"/>
  <c r="KB150" i="7"/>
  <c r="KC150" i="7" s="1"/>
  <c r="KB151" i="7"/>
  <c r="KC151" i="7" s="1"/>
  <c r="KB152" i="7"/>
  <c r="KC152" i="7" s="1"/>
  <c r="KB153" i="7"/>
  <c r="KC153" i="7" s="1"/>
  <c r="KB154" i="7"/>
  <c r="KC154" i="7" s="1"/>
  <c r="KB155" i="7"/>
  <c r="KC155" i="7" s="1"/>
  <c r="KB156" i="7"/>
  <c r="KC156" i="7" s="1"/>
  <c r="KB157" i="7"/>
  <c r="KC157" i="7" s="1"/>
  <c r="KB158" i="7"/>
  <c r="KC158" i="7" s="1"/>
  <c r="KB159" i="7"/>
  <c r="KC159" i="7" s="1"/>
  <c r="KB160" i="7"/>
  <c r="KC160" i="7" s="1"/>
  <c r="KB161" i="7"/>
  <c r="KC161" i="7" s="1"/>
  <c r="KB162" i="7"/>
  <c r="KC162" i="7" s="1"/>
  <c r="KB163" i="7"/>
  <c r="KC163" i="7" s="1"/>
  <c r="KB164" i="7"/>
  <c r="KC164" i="7" s="1"/>
  <c r="KB165" i="7"/>
  <c r="KC165" i="7" s="1"/>
  <c r="KB166" i="7"/>
  <c r="KC166" i="7" s="1"/>
  <c r="KB167" i="7"/>
  <c r="KC167" i="7" s="1"/>
  <c r="KB168" i="7"/>
  <c r="KC168" i="7" s="1"/>
  <c r="KB169" i="7"/>
  <c r="KC169" i="7" s="1"/>
  <c r="KB170" i="7"/>
  <c r="KC170" i="7" s="1"/>
  <c r="KB171" i="7"/>
  <c r="KC171" i="7" s="1"/>
  <c r="KB172" i="7"/>
  <c r="KC172" i="7" s="1"/>
  <c r="KB173" i="7"/>
  <c r="KC173" i="7" s="1"/>
  <c r="KB174" i="7"/>
  <c r="KC174" i="7" s="1"/>
  <c r="KB175" i="7"/>
  <c r="KC175" i="7" s="1"/>
  <c r="KB176" i="7"/>
  <c r="KC176" i="7" s="1"/>
  <c r="KB177" i="7"/>
  <c r="KC177" i="7" s="1"/>
  <c r="KB178" i="7"/>
  <c r="KC178" i="7" s="1"/>
  <c r="KB179" i="7"/>
  <c r="KC179" i="7" s="1"/>
  <c r="KB180" i="7"/>
  <c r="KC180" i="7" s="1"/>
  <c r="KB181" i="7"/>
  <c r="KC181" i="7" s="1"/>
  <c r="KB182" i="7"/>
  <c r="KC182" i="7" s="1"/>
  <c r="KB183" i="7"/>
  <c r="KC183" i="7" s="1"/>
  <c r="KB184" i="7"/>
  <c r="KC184" i="7" s="1"/>
  <c r="KB185" i="7"/>
  <c r="KC185" i="7" s="1"/>
  <c r="KB186" i="7"/>
  <c r="KC186" i="7" s="1"/>
  <c r="KB187" i="7"/>
  <c r="KC187" i="7" s="1"/>
  <c r="KB188" i="7"/>
  <c r="KC188" i="7" s="1"/>
  <c r="KB189" i="7"/>
  <c r="KC189" i="7" s="1"/>
  <c r="KB190" i="7"/>
  <c r="KC190" i="7" s="1"/>
  <c r="KB191" i="7"/>
  <c r="KC191" i="7" s="1"/>
  <c r="KB192" i="7"/>
  <c r="KC192" i="7" s="1"/>
  <c r="KB193" i="7"/>
  <c r="KC193" i="7" s="1"/>
  <c r="KB194" i="7"/>
  <c r="KC194" i="7" s="1"/>
  <c r="KB195" i="7"/>
  <c r="KC195" i="7" s="1"/>
  <c r="KB196" i="7"/>
  <c r="KC196" i="7" s="1"/>
  <c r="KB197" i="7"/>
  <c r="KC197" i="7" s="1"/>
  <c r="KB198" i="7"/>
  <c r="KC198" i="7" s="1"/>
  <c r="KB199" i="7"/>
  <c r="KC199" i="7" s="1"/>
  <c r="KB200" i="7"/>
  <c r="KC200" i="7" s="1"/>
  <c r="KB201" i="7"/>
  <c r="KC201" i="7" s="1"/>
  <c r="KB202" i="7"/>
  <c r="KC202" i="7" s="1"/>
  <c r="KB203" i="7"/>
  <c r="KC203" i="7" s="1"/>
  <c r="KB204" i="7"/>
  <c r="KC204" i="7" s="1"/>
  <c r="KB205" i="7"/>
  <c r="KC205" i="7" s="1"/>
  <c r="KB206" i="7"/>
  <c r="KC206" i="7" s="1"/>
  <c r="KB207" i="7"/>
  <c r="KC207" i="7" s="1"/>
  <c r="KB208" i="7"/>
  <c r="KC208" i="7" s="1"/>
  <c r="KB209" i="7"/>
  <c r="KC209" i="7" s="1"/>
  <c r="KB210" i="7"/>
  <c r="KC210" i="7" s="1"/>
  <c r="KB211" i="7"/>
  <c r="KC211" i="7" s="1"/>
  <c r="KB212" i="7"/>
  <c r="KC212" i="7" s="1"/>
  <c r="KB213" i="7"/>
  <c r="KC213" i="7" s="1"/>
  <c r="KB214" i="7"/>
  <c r="KC214" i="7" s="1"/>
  <c r="KB215" i="7"/>
  <c r="KC215" i="7" s="1"/>
  <c r="KB216" i="7"/>
  <c r="KC216" i="7" s="1"/>
  <c r="KB217" i="7"/>
  <c r="KC217" i="7" s="1"/>
  <c r="KB218" i="7"/>
  <c r="KC218" i="7" s="1"/>
  <c r="KB219" i="7"/>
  <c r="KC219" i="7" s="1"/>
  <c r="KB220" i="7"/>
  <c r="KC220" i="7" s="1"/>
  <c r="KB221" i="7"/>
  <c r="KC221" i="7" s="1"/>
  <c r="KB222" i="7"/>
  <c r="KC222" i="7" s="1"/>
  <c r="KB223" i="7"/>
  <c r="KC223" i="7" s="1"/>
  <c r="KB224" i="7"/>
  <c r="KC224" i="7" s="1"/>
  <c r="KB225" i="7"/>
  <c r="KC225" i="7" s="1"/>
  <c r="KB226" i="7"/>
  <c r="KC226" i="7" s="1"/>
  <c r="KB227" i="7"/>
  <c r="KC227" i="7" s="1"/>
  <c r="KB228" i="7"/>
  <c r="KC228" i="7" s="1"/>
  <c r="KB229" i="7"/>
  <c r="KC229" i="7" s="1"/>
  <c r="KB230" i="7"/>
  <c r="KC230" i="7" s="1"/>
  <c r="KB231" i="7"/>
  <c r="KC231" i="7" s="1"/>
  <c r="KB232" i="7"/>
  <c r="KC232" i="7" s="1"/>
  <c r="KB233" i="7"/>
  <c r="KC233" i="7" s="1"/>
  <c r="KB234" i="7"/>
  <c r="KC234" i="7" s="1"/>
  <c r="KB235" i="7"/>
  <c r="KC235" i="7" s="1"/>
  <c r="KB236" i="7"/>
  <c r="KC236" i="7" s="1"/>
  <c r="KB237" i="7"/>
  <c r="KC237" i="7" s="1"/>
  <c r="KB238" i="7"/>
  <c r="KC238" i="7" s="1"/>
  <c r="KB239" i="7"/>
  <c r="KC239" i="7" s="1"/>
  <c r="KB240" i="7"/>
  <c r="KC240" i="7" s="1"/>
  <c r="KB241" i="7"/>
  <c r="KC241" i="7" s="1"/>
  <c r="KB242" i="7"/>
  <c r="KC242" i="7" s="1"/>
  <c r="KB243" i="7"/>
  <c r="KC243" i="7" s="1"/>
  <c r="KB244" i="7"/>
  <c r="KC244" i="7" s="1"/>
  <c r="KB245" i="7"/>
  <c r="KC245" i="7" s="1"/>
  <c r="KB246" i="7"/>
  <c r="KC246" i="7" s="1"/>
  <c r="KB247" i="7"/>
  <c r="KC247" i="7" s="1"/>
  <c r="KB248" i="7"/>
  <c r="KC248" i="7" s="1"/>
  <c r="KB249" i="7"/>
  <c r="KC249" i="7" s="1"/>
  <c r="KB250" i="7"/>
  <c r="KC250" i="7" s="1"/>
  <c r="KB251" i="7"/>
  <c r="KC251" i="7" s="1"/>
  <c r="KB252" i="7"/>
  <c r="KC252" i="7" s="1"/>
  <c r="KB253" i="7"/>
  <c r="KC253" i="7" s="1"/>
  <c r="KB254" i="7"/>
  <c r="KC254" i="7" s="1"/>
  <c r="KB255" i="7"/>
  <c r="KB256" i="7"/>
  <c r="KD256" i="7" s="1"/>
  <c r="KE256" i="7" s="1"/>
  <c r="KB257" i="7"/>
  <c r="KC257" i="7" s="1"/>
  <c r="KB258" i="7"/>
  <c r="KC258" i="7" s="1"/>
  <c r="KB259" i="7"/>
  <c r="KC259" i="7" s="1"/>
  <c r="KB260" i="7"/>
  <c r="KC260" i="7" s="1"/>
  <c r="KB261" i="7"/>
  <c r="KB262" i="7"/>
  <c r="KC262" i="7" s="1"/>
  <c r="KB263" i="7"/>
  <c r="KC263" i="7" s="1"/>
  <c r="KB264" i="7"/>
  <c r="KD264" i="7" s="1"/>
  <c r="KE264" i="7" s="1"/>
  <c r="KB4" i="7"/>
  <c r="JV5" i="7"/>
  <c r="JW5" i="7" s="1"/>
  <c r="JV6" i="7"/>
  <c r="JW6" i="7" s="1"/>
  <c r="JV7" i="7"/>
  <c r="JW7" i="7" s="1"/>
  <c r="JV8" i="7"/>
  <c r="JW8" i="7" s="1"/>
  <c r="JV9" i="7"/>
  <c r="JW9" i="7" s="1"/>
  <c r="JV10" i="7"/>
  <c r="JW10" i="7" s="1"/>
  <c r="JV11" i="7"/>
  <c r="JW11" i="7" s="1"/>
  <c r="JV12" i="7"/>
  <c r="JW12" i="7" s="1"/>
  <c r="JV13" i="7"/>
  <c r="JW13" i="7" s="1"/>
  <c r="JV14" i="7"/>
  <c r="JW14" i="7" s="1"/>
  <c r="JV15" i="7"/>
  <c r="JW15" i="7" s="1"/>
  <c r="JV16" i="7"/>
  <c r="JW16" i="7" s="1"/>
  <c r="JV17" i="7"/>
  <c r="JW17" i="7" s="1"/>
  <c r="JV18" i="7"/>
  <c r="JW18" i="7" s="1"/>
  <c r="JV19" i="7"/>
  <c r="JW19" i="7" s="1"/>
  <c r="JV20" i="7"/>
  <c r="JW20" i="7" s="1"/>
  <c r="JV21" i="7"/>
  <c r="JW21" i="7" s="1"/>
  <c r="JV22" i="7"/>
  <c r="JW22" i="7" s="1"/>
  <c r="JV23" i="7"/>
  <c r="JW23" i="7" s="1"/>
  <c r="JV24" i="7"/>
  <c r="JW24" i="7" s="1"/>
  <c r="JV25" i="7"/>
  <c r="JW25" i="7" s="1"/>
  <c r="JV26" i="7"/>
  <c r="JW26" i="7" s="1"/>
  <c r="JV27" i="7"/>
  <c r="JW27" i="7" s="1"/>
  <c r="JV28" i="7"/>
  <c r="JW28" i="7" s="1"/>
  <c r="JV29" i="7"/>
  <c r="JW29" i="7" s="1"/>
  <c r="JV30" i="7"/>
  <c r="JW30" i="7" s="1"/>
  <c r="JV31" i="7"/>
  <c r="JW31" i="7" s="1"/>
  <c r="JV32" i="7"/>
  <c r="JW32" i="7" s="1"/>
  <c r="JV33" i="7"/>
  <c r="JW33" i="7" s="1"/>
  <c r="JV34" i="7"/>
  <c r="JW34" i="7" s="1"/>
  <c r="JV35" i="7"/>
  <c r="JW35" i="7" s="1"/>
  <c r="JV36" i="7"/>
  <c r="JW36" i="7" s="1"/>
  <c r="JV37" i="7"/>
  <c r="JW37" i="7" s="1"/>
  <c r="JV38" i="7"/>
  <c r="JW38" i="7" s="1"/>
  <c r="JV39" i="7"/>
  <c r="JW39" i="7" s="1"/>
  <c r="JV40" i="7"/>
  <c r="JW40" i="7" s="1"/>
  <c r="JV41" i="7"/>
  <c r="JW41" i="7" s="1"/>
  <c r="JV42" i="7"/>
  <c r="JW42" i="7" s="1"/>
  <c r="JV43" i="7"/>
  <c r="JW43" i="7" s="1"/>
  <c r="JV44" i="7"/>
  <c r="JW44" i="7" s="1"/>
  <c r="JV45" i="7"/>
  <c r="JW45" i="7" s="1"/>
  <c r="JV46" i="7"/>
  <c r="JW46" i="7" s="1"/>
  <c r="JV47" i="7"/>
  <c r="JW47" i="7" s="1"/>
  <c r="JV48" i="7"/>
  <c r="JW48" i="7" s="1"/>
  <c r="JV49" i="7"/>
  <c r="JW49" i="7" s="1"/>
  <c r="JV50" i="7"/>
  <c r="JW50" i="7" s="1"/>
  <c r="JV51" i="7"/>
  <c r="JW51" i="7" s="1"/>
  <c r="JV52" i="7"/>
  <c r="JW52" i="7" s="1"/>
  <c r="JV53" i="7"/>
  <c r="JW53" i="7" s="1"/>
  <c r="JV54" i="7"/>
  <c r="JW54" i="7" s="1"/>
  <c r="JV55" i="7"/>
  <c r="JW55" i="7" s="1"/>
  <c r="JV56" i="7"/>
  <c r="JW56" i="7" s="1"/>
  <c r="JV57" i="7"/>
  <c r="JW57" i="7" s="1"/>
  <c r="JV59" i="7"/>
  <c r="JW59" i="7" s="1"/>
  <c r="JV60" i="7"/>
  <c r="JW60" i="7" s="1"/>
  <c r="JV68" i="7"/>
  <c r="JW68" i="7" s="1"/>
  <c r="JV69" i="7"/>
  <c r="JW69" i="7" s="1"/>
  <c r="JV70" i="7"/>
  <c r="JW70" i="7" s="1"/>
  <c r="JV72" i="7"/>
  <c r="JW72" i="7" s="1"/>
  <c r="JV73" i="7"/>
  <c r="JW73" i="7" s="1"/>
  <c r="JV74" i="7"/>
  <c r="JW74" i="7" s="1"/>
  <c r="JV75" i="7"/>
  <c r="JW75" i="7" s="1"/>
  <c r="JV76" i="7"/>
  <c r="JW76" i="7" s="1"/>
  <c r="JV77" i="7"/>
  <c r="JW77" i="7" s="1"/>
  <c r="JV78" i="7"/>
  <c r="JW78" i="7" s="1"/>
  <c r="JV79" i="7"/>
  <c r="JW79" i="7" s="1"/>
  <c r="JV80" i="7"/>
  <c r="JW80" i="7" s="1"/>
  <c r="JV81" i="7"/>
  <c r="JW81" i="7" s="1"/>
  <c r="JV82" i="7"/>
  <c r="JW82" i="7" s="1"/>
  <c r="JV83" i="7"/>
  <c r="JW83" i="7" s="1"/>
  <c r="JV84" i="7"/>
  <c r="JW84" i="7" s="1"/>
  <c r="JV85" i="7"/>
  <c r="JW85" i="7" s="1"/>
  <c r="JV86" i="7"/>
  <c r="JW86" i="7" s="1"/>
  <c r="JV87" i="7"/>
  <c r="JW87" i="7" s="1"/>
  <c r="JV88" i="7"/>
  <c r="JW88" i="7" s="1"/>
  <c r="JV89" i="7"/>
  <c r="JW89" i="7" s="1"/>
  <c r="JV90" i="7"/>
  <c r="JW90" i="7" s="1"/>
  <c r="JV91" i="7"/>
  <c r="JW91" i="7" s="1"/>
  <c r="JV92" i="7"/>
  <c r="JW92" i="7" s="1"/>
  <c r="JV93" i="7"/>
  <c r="JW93" i="7" s="1"/>
  <c r="JV94" i="7"/>
  <c r="JW94" i="7" s="1"/>
  <c r="JV95" i="7"/>
  <c r="JW95" i="7" s="1"/>
  <c r="JV96" i="7"/>
  <c r="JW96" i="7" s="1"/>
  <c r="JV97" i="7"/>
  <c r="JW97" i="7" s="1"/>
  <c r="JV98" i="7"/>
  <c r="JW98" i="7" s="1"/>
  <c r="JV99" i="7"/>
  <c r="JW99" i="7" s="1"/>
  <c r="JV100" i="7"/>
  <c r="JW100" i="7" s="1"/>
  <c r="JV101" i="7"/>
  <c r="JW101" i="7" s="1"/>
  <c r="JV102" i="7"/>
  <c r="JW102" i="7" s="1"/>
  <c r="JV103" i="7"/>
  <c r="JW103" i="7" s="1"/>
  <c r="JV104" i="7"/>
  <c r="JW104" i="7" s="1"/>
  <c r="JV105" i="7"/>
  <c r="JW105" i="7" s="1"/>
  <c r="JV106" i="7"/>
  <c r="JW106" i="7" s="1"/>
  <c r="JV107" i="7"/>
  <c r="JW107" i="7" s="1"/>
  <c r="JV108" i="7"/>
  <c r="JW108" i="7" s="1"/>
  <c r="JV109" i="7"/>
  <c r="JW109" i="7" s="1"/>
  <c r="JV110" i="7"/>
  <c r="JW110" i="7" s="1"/>
  <c r="JV111" i="7"/>
  <c r="JW111" i="7" s="1"/>
  <c r="JV112" i="7"/>
  <c r="JW112" i="7" s="1"/>
  <c r="JV113" i="7"/>
  <c r="JW113" i="7" s="1"/>
  <c r="JV114" i="7"/>
  <c r="JW114" i="7" s="1"/>
  <c r="JV115" i="7"/>
  <c r="JW115" i="7" s="1"/>
  <c r="JV116" i="7"/>
  <c r="JW116" i="7" s="1"/>
  <c r="JV117" i="7"/>
  <c r="JW117" i="7" s="1"/>
  <c r="JV118" i="7"/>
  <c r="JW118" i="7" s="1"/>
  <c r="JV119" i="7"/>
  <c r="JW119" i="7" s="1"/>
  <c r="JV120" i="7"/>
  <c r="JW120" i="7" s="1"/>
  <c r="JV121" i="7"/>
  <c r="JW121" i="7" s="1"/>
  <c r="JV122" i="7"/>
  <c r="JW122" i="7" s="1"/>
  <c r="JV123" i="7"/>
  <c r="JW123" i="7" s="1"/>
  <c r="JV124" i="7"/>
  <c r="JW124" i="7" s="1"/>
  <c r="JV125" i="7"/>
  <c r="JW125" i="7" s="1"/>
  <c r="JV126" i="7"/>
  <c r="JW126" i="7" s="1"/>
  <c r="JV127" i="7"/>
  <c r="JW127" i="7" s="1"/>
  <c r="JV128" i="7"/>
  <c r="JW128" i="7" s="1"/>
  <c r="JV129" i="7"/>
  <c r="JW129" i="7" s="1"/>
  <c r="JV130" i="7"/>
  <c r="JW130" i="7" s="1"/>
  <c r="JV131" i="7"/>
  <c r="JW131" i="7" s="1"/>
  <c r="JV132" i="7"/>
  <c r="JW132" i="7" s="1"/>
  <c r="JV133" i="7"/>
  <c r="JW133" i="7" s="1"/>
  <c r="JV134" i="7"/>
  <c r="JW134" i="7" s="1"/>
  <c r="JV135" i="7"/>
  <c r="JW135" i="7" s="1"/>
  <c r="JV136" i="7"/>
  <c r="JW136" i="7" s="1"/>
  <c r="JV137" i="7"/>
  <c r="JW137" i="7" s="1"/>
  <c r="JV138" i="7"/>
  <c r="JW138" i="7" s="1"/>
  <c r="JV139" i="7"/>
  <c r="JW139" i="7" s="1"/>
  <c r="JV140" i="7"/>
  <c r="JW140" i="7" s="1"/>
  <c r="JV141" i="7"/>
  <c r="JW141" i="7" s="1"/>
  <c r="JV142" i="7"/>
  <c r="JW142" i="7" s="1"/>
  <c r="JV143" i="7"/>
  <c r="JW143" i="7" s="1"/>
  <c r="JV144" i="7"/>
  <c r="JW144" i="7" s="1"/>
  <c r="JV145" i="7"/>
  <c r="JW145" i="7" s="1"/>
  <c r="JV146" i="7"/>
  <c r="JW146" i="7" s="1"/>
  <c r="JV147" i="7"/>
  <c r="JW147" i="7" s="1"/>
  <c r="JV148" i="7"/>
  <c r="JW148" i="7" s="1"/>
  <c r="JV149" i="7"/>
  <c r="JW149" i="7" s="1"/>
  <c r="JV150" i="7"/>
  <c r="JW150" i="7" s="1"/>
  <c r="JV151" i="7"/>
  <c r="JW151" i="7" s="1"/>
  <c r="JV152" i="7"/>
  <c r="JW152" i="7" s="1"/>
  <c r="JV153" i="7"/>
  <c r="JW153" i="7" s="1"/>
  <c r="JV154" i="7"/>
  <c r="JW154" i="7" s="1"/>
  <c r="JV155" i="7"/>
  <c r="JW155" i="7" s="1"/>
  <c r="JV156" i="7"/>
  <c r="JW156" i="7" s="1"/>
  <c r="JV157" i="7"/>
  <c r="JW157" i="7" s="1"/>
  <c r="JV158" i="7"/>
  <c r="JW158" i="7" s="1"/>
  <c r="JV159" i="7"/>
  <c r="JW159" i="7" s="1"/>
  <c r="JV160" i="7"/>
  <c r="JW160" i="7" s="1"/>
  <c r="JV161" i="7"/>
  <c r="JW161" i="7" s="1"/>
  <c r="JV162" i="7"/>
  <c r="JW162" i="7" s="1"/>
  <c r="JV163" i="7"/>
  <c r="JW163" i="7" s="1"/>
  <c r="JV164" i="7"/>
  <c r="JW164" i="7" s="1"/>
  <c r="JV165" i="7"/>
  <c r="JW165" i="7" s="1"/>
  <c r="JV166" i="7"/>
  <c r="JW166" i="7" s="1"/>
  <c r="JV167" i="7"/>
  <c r="JW167" i="7" s="1"/>
  <c r="JV168" i="7"/>
  <c r="JW168" i="7" s="1"/>
  <c r="JV169" i="7"/>
  <c r="JW169" i="7" s="1"/>
  <c r="JV170" i="7"/>
  <c r="JW170" i="7" s="1"/>
  <c r="JV171" i="7"/>
  <c r="JW171" i="7" s="1"/>
  <c r="JV172" i="7"/>
  <c r="JW172" i="7" s="1"/>
  <c r="JV173" i="7"/>
  <c r="JW173" i="7" s="1"/>
  <c r="JV174" i="7"/>
  <c r="JW174" i="7" s="1"/>
  <c r="JV175" i="7"/>
  <c r="JW175" i="7" s="1"/>
  <c r="JV176" i="7"/>
  <c r="JW176" i="7" s="1"/>
  <c r="JV177" i="7"/>
  <c r="JW177" i="7" s="1"/>
  <c r="JV178" i="7"/>
  <c r="JW178" i="7" s="1"/>
  <c r="JV179" i="7"/>
  <c r="JW179" i="7" s="1"/>
  <c r="JV180" i="7"/>
  <c r="JW180" i="7" s="1"/>
  <c r="JV181" i="7"/>
  <c r="JW181" i="7" s="1"/>
  <c r="JV182" i="7"/>
  <c r="JW182" i="7" s="1"/>
  <c r="JV183" i="7"/>
  <c r="JW183" i="7" s="1"/>
  <c r="JV184" i="7"/>
  <c r="JW184" i="7" s="1"/>
  <c r="JV185" i="7"/>
  <c r="JW185" i="7" s="1"/>
  <c r="JV186" i="7"/>
  <c r="JW186" i="7" s="1"/>
  <c r="JV187" i="7"/>
  <c r="JW187" i="7" s="1"/>
  <c r="JV188" i="7"/>
  <c r="JW188" i="7" s="1"/>
  <c r="JV189" i="7"/>
  <c r="JW189" i="7" s="1"/>
  <c r="JV190" i="7"/>
  <c r="JW190" i="7" s="1"/>
  <c r="JV191" i="7"/>
  <c r="JW191" i="7" s="1"/>
  <c r="JV192" i="7"/>
  <c r="JW192" i="7" s="1"/>
  <c r="JV193" i="7"/>
  <c r="JW193" i="7" s="1"/>
  <c r="JV194" i="7"/>
  <c r="JW194" i="7" s="1"/>
  <c r="JV195" i="7"/>
  <c r="JW195" i="7" s="1"/>
  <c r="JV196" i="7"/>
  <c r="JW196" i="7" s="1"/>
  <c r="JV197" i="7"/>
  <c r="JW197" i="7" s="1"/>
  <c r="JV198" i="7"/>
  <c r="JW198" i="7" s="1"/>
  <c r="JV199" i="7"/>
  <c r="JW199" i="7" s="1"/>
  <c r="JV200" i="7"/>
  <c r="JW200" i="7" s="1"/>
  <c r="JV201" i="7"/>
  <c r="JW201" i="7" s="1"/>
  <c r="JV202" i="7"/>
  <c r="JW202" i="7" s="1"/>
  <c r="JV203" i="7"/>
  <c r="JW203" i="7" s="1"/>
  <c r="JV204" i="7"/>
  <c r="JW204" i="7" s="1"/>
  <c r="JV205" i="7"/>
  <c r="JW205" i="7" s="1"/>
  <c r="JV206" i="7"/>
  <c r="JW206" i="7" s="1"/>
  <c r="JV207" i="7"/>
  <c r="JW207" i="7" s="1"/>
  <c r="JV208" i="7"/>
  <c r="JW208" i="7" s="1"/>
  <c r="JV209" i="7"/>
  <c r="JW209" i="7" s="1"/>
  <c r="JV210" i="7"/>
  <c r="JW210" i="7" s="1"/>
  <c r="JV211" i="7"/>
  <c r="JW211" i="7" s="1"/>
  <c r="JV212" i="7"/>
  <c r="JW212" i="7" s="1"/>
  <c r="JV213" i="7"/>
  <c r="JW213" i="7" s="1"/>
  <c r="JV214" i="7"/>
  <c r="JW214" i="7" s="1"/>
  <c r="JV215" i="7"/>
  <c r="JW215" i="7" s="1"/>
  <c r="JV216" i="7"/>
  <c r="JW216" i="7" s="1"/>
  <c r="JV217" i="7"/>
  <c r="JW217" i="7" s="1"/>
  <c r="JV218" i="7"/>
  <c r="JW218" i="7" s="1"/>
  <c r="JV219" i="7"/>
  <c r="JW219" i="7" s="1"/>
  <c r="JV220" i="7"/>
  <c r="JW220" i="7" s="1"/>
  <c r="JV221" i="7"/>
  <c r="JW221" i="7" s="1"/>
  <c r="JV222" i="7"/>
  <c r="JW222" i="7" s="1"/>
  <c r="JV223" i="7"/>
  <c r="JW223" i="7" s="1"/>
  <c r="JV224" i="7"/>
  <c r="JW224" i="7" s="1"/>
  <c r="JV225" i="7"/>
  <c r="JW225" i="7" s="1"/>
  <c r="JV226" i="7"/>
  <c r="JW226" i="7" s="1"/>
  <c r="JV227" i="7"/>
  <c r="JW227" i="7" s="1"/>
  <c r="JV228" i="7"/>
  <c r="JW228" i="7" s="1"/>
  <c r="JV229" i="7"/>
  <c r="JW229" i="7" s="1"/>
  <c r="JV230" i="7"/>
  <c r="JW230" i="7" s="1"/>
  <c r="JV231" i="7"/>
  <c r="JW231" i="7" s="1"/>
  <c r="JV232" i="7"/>
  <c r="JW232" i="7" s="1"/>
  <c r="JV233" i="7"/>
  <c r="JW233" i="7" s="1"/>
  <c r="JV234" i="7"/>
  <c r="JW234" i="7" s="1"/>
  <c r="JV235" i="7"/>
  <c r="JW235" i="7" s="1"/>
  <c r="JV236" i="7"/>
  <c r="JW236" i="7" s="1"/>
  <c r="JV237" i="7"/>
  <c r="JW237" i="7" s="1"/>
  <c r="JV238" i="7"/>
  <c r="JW238" i="7" s="1"/>
  <c r="JV239" i="7"/>
  <c r="JW239" i="7" s="1"/>
  <c r="JV240" i="7"/>
  <c r="JW240" i="7" s="1"/>
  <c r="JV241" i="7"/>
  <c r="JW241" i="7" s="1"/>
  <c r="JV242" i="7"/>
  <c r="JW242" i="7" s="1"/>
  <c r="JV243" i="7"/>
  <c r="JW243" i="7" s="1"/>
  <c r="JV244" i="7"/>
  <c r="JW244" i="7" s="1"/>
  <c r="JV245" i="7"/>
  <c r="JW245" i="7" s="1"/>
  <c r="JV246" i="7"/>
  <c r="JW246" i="7" s="1"/>
  <c r="JV247" i="7"/>
  <c r="JW247" i="7" s="1"/>
  <c r="JV248" i="7"/>
  <c r="JW248" i="7" s="1"/>
  <c r="JV249" i="7"/>
  <c r="JW249" i="7" s="1"/>
  <c r="JV250" i="7"/>
  <c r="JW250" i="7" s="1"/>
  <c r="JV251" i="7"/>
  <c r="JW251" i="7" s="1"/>
  <c r="JV252" i="7"/>
  <c r="JW252" i="7" s="1"/>
  <c r="JV253" i="7"/>
  <c r="JW253" i="7" s="1"/>
  <c r="JV254" i="7"/>
  <c r="JW254" i="7" s="1"/>
  <c r="JV255" i="7"/>
  <c r="JW255" i="7" s="1"/>
  <c r="JV256" i="7"/>
  <c r="JW256" i="7" s="1"/>
  <c r="JV257" i="7"/>
  <c r="JW257" i="7" s="1"/>
  <c r="JV258" i="7"/>
  <c r="JW258" i="7" s="1"/>
  <c r="JV259" i="7"/>
  <c r="JW259" i="7" s="1"/>
  <c r="JV260" i="7"/>
  <c r="JX260" i="7" s="1"/>
  <c r="JY260" i="7" s="1"/>
  <c r="JV261" i="7"/>
  <c r="JW261" i="7" s="1"/>
  <c r="JV262" i="7"/>
  <c r="JW262" i="7" s="1"/>
  <c r="JV263" i="7"/>
  <c r="JW263" i="7" s="1"/>
  <c r="JV264" i="7"/>
  <c r="JW264" i="7" s="1"/>
  <c r="JV4" i="7"/>
  <c r="JP5" i="7"/>
  <c r="JQ5" i="7" s="1"/>
  <c r="JP6" i="7"/>
  <c r="JQ6" i="7" s="1"/>
  <c r="JP7" i="7"/>
  <c r="JQ7" i="7" s="1"/>
  <c r="JP8" i="7"/>
  <c r="JQ8" i="7" s="1"/>
  <c r="JP9" i="7"/>
  <c r="JQ9" i="7" s="1"/>
  <c r="JP10" i="7"/>
  <c r="JQ10" i="7" s="1"/>
  <c r="JP11" i="7"/>
  <c r="JQ11" i="7" s="1"/>
  <c r="JP12" i="7"/>
  <c r="JQ12" i="7" s="1"/>
  <c r="JP13" i="7"/>
  <c r="JQ13" i="7" s="1"/>
  <c r="JP14" i="7"/>
  <c r="JQ14" i="7" s="1"/>
  <c r="JP15" i="7"/>
  <c r="JQ15" i="7" s="1"/>
  <c r="JP16" i="7"/>
  <c r="JQ16" i="7" s="1"/>
  <c r="JP17" i="7"/>
  <c r="JQ17" i="7" s="1"/>
  <c r="JP18" i="7"/>
  <c r="JQ18" i="7" s="1"/>
  <c r="JP19" i="7"/>
  <c r="JQ19" i="7" s="1"/>
  <c r="JP20" i="7"/>
  <c r="JQ20" i="7" s="1"/>
  <c r="JP21" i="7"/>
  <c r="JQ21" i="7" s="1"/>
  <c r="JP22" i="7"/>
  <c r="JQ22" i="7" s="1"/>
  <c r="JP23" i="7"/>
  <c r="JQ23" i="7" s="1"/>
  <c r="JP24" i="7"/>
  <c r="JQ24" i="7" s="1"/>
  <c r="JP25" i="7"/>
  <c r="JQ25" i="7" s="1"/>
  <c r="JP26" i="7"/>
  <c r="JQ26" i="7" s="1"/>
  <c r="JP27" i="7"/>
  <c r="JQ27" i="7" s="1"/>
  <c r="JP28" i="7"/>
  <c r="JQ28" i="7" s="1"/>
  <c r="JP29" i="7"/>
  <c r="JQ29" i="7" s="1"/>
  <c r="JP30" i="7"/>
  <c r="JQ30" i="7" s="1"/>
  <c r="JP31" i="7"/>
  <c r="JQ31" i="7" s="1"/>
  <c r="JP32" i="7"/>
  <c r="JQ32" i="7" s="1"/>
  <c r="JP33" i="7"/>
  <c r="JQ33" i="7" s="1"/>
  <c r="JP34" i="7"/>
  <c r="JQ34" i="7" s="1"/>
  <c r="JP35" i="7"/>
  <c r="JQ35" i="7" s="1"/>
  <c r="JP36" i="7"/>
  <c r="JQ36" i="7" s="1"/>
  <c r="JP37" i="7"/>
  <c r="JQ37" i="7" s="1"/>
  <c r="JP38" i="7"/>
  <c r="JQ38" i="7" s="1"/>
  <c r="JP39" i="7"/>
  <c r="JQ39" i="7" s="1"/>
  <c r="JP40" i="7"/>
  <c r="JQ40" i="7" s="1"/>
  <c r="JP41" i="7"/>
  <c r="JQ41" i="7" s="1"/>
  <c r="JP42" i="7"/>
  <c r="JQ42" i="7" s="1"/>
  <c r="JP43" i="7"/>
  <c r="JQ43" i="7" s="1"/>
  <c r="JP44" i="7"/>
  <c r="JQ44" i="7" s="1"/>
  <c r="JP45" i="7"/>
  <c r="JQ45" i="7" s="1"/>
  <c r="JP46" i="7"/>
  <c r="JQ46" i="7" s="1"/>
  <c r="JP47" i="7"/>
  <c r="JQ47" i="7" s="1"/>
  <c r="JP48" i="7"/>
  <c r="JQ48" i="7" s="1"/>
  <c r="JP49" i="7"/>
  <c r="JQ49" i="7" s="1"/>
  <c r="JP50" i="7"/>
  <c r="JQ50" i="7" s="1"/>
  <c r="JP51" i="7"/>
  <c r="JQ51" i="7" s="1"/>
  <c r="JP52" i="7"/>
  <c r="JQ52" i="7" s="1"/>
  <c r="JP53" i="7"/>
  <c r="JQ53" i="7" s="1"/>
  <c r="JP54" i="7"/>
  <c r="JQ54" i="7" s="1"/>
  <c r="JP55" i="7"/>
  <c r="JQ55" i="7" s="1"/>
  <c r="JP56" i="7"/>
  <c r="JQ56" i="7" s="1"/>
  <c r="JP57" i="7"/>
  <c r="JQ57" i="7" s="1"/>
  <c r="JP59" i="7"/>
  <c r="JQ59" i="7" s="1"/>
  <c r="JP60" i="7"/>
  <c r="JQ60" i="7" s="1"/>
  <c r="JP68" i="7"/>
  <c r="JQ68" i="7" s="1"/>
  <c r="JP69" i="7"/>
  <c r="JQ69" i="7" s="1"/>
  <c r="JP70" i="7"/>
  <c r="JQ70" i="7" s="1"/>
  <c r="JP72" i="7"/>
  <c r="JQ72" i="7" s="1"/>
  <c r="JP73" i="7"/>
  <c r="JQ73" i="7" s="1"/>
  <c r="JP74" i="7"/>
  <c r="JQ74" i="7" s="1"/>
  <c r="JP75" i="7"/>
  <c r="JQ75" i="7" s="1"/>
  <c r="JP76" i="7"/>
  <c r="JQ76" i="7" s="1"/>
  <c r="JP77" i="7"/>
  <c r="JQ77" i="7" s="1"/>
  <c r="JP78" i="7"/>
  <c r="JQ78" i="7" s="1"/>
  <c r="JP79" i="7"/>
  <c r="JQ79" i="7" s="1"/>
  <c r="JP80" i="7"/>
  <c r="JQ80" i="7" s="1"/>
  <c r="JP81" i="7"/>
  <c r="JQ81" i="7" s="1"/>
  <c r="JP82" i="7"/>
  <c r="JQ82" i="7" s="1"/>
  <c r="JP83" i="7"/>
  <c r="JQ83" i="7" s="1"/>
  <c r="JP84" i="7"/>
  <c r="JQ84" i="7" s="1"/>
  <c r="JP85" i="7"/>
  <c r="JQ85" i="7" s="1"/>
  <c r="JP86" i="7"/>
  <c r="JQ86" i="7" s="1"/>
  <c r="JP87" i="7"/>
  <c r="JQ87" i="7" s="1"/>
  <c r="JP88" i="7"/>
  <c r="JQ88" i="7" s="1"/>
  <c r="JP89" i="7"/>
  <c r="JQ89" i="7" s="1"/>
  <c r="JP90" i="7"/>
  <c r="JQ90" i="7" s="1"/>
  <c r="JP91" i="7"/>
  <c r="JQ91" i="7" s="1"/>
  <c r="JP92" i="7"/>
  <c r="JQ92" i="7" s="1"/>
  <c r="JP93" i="7"/>
  <c r="JQ93" i="7" s="1"/>
  <c r="JP94" i="7"/>
  <c r="JQ94" i="7" s="1"/>
  <c r="JP95" i="7"/>
  <c r="JQ95" i="7" s="1"/>
  <c r="JP96" i="7"/>
  <c r="JQ96" i="7" s="1"/>
  <c r="JP97" i="7"/>
  <c r="JQ97" i="7" s="1"/>
  <c r="JP98" i="7"/>
  <c r="JQ98" i="7" s="1"/>
  <c r="JP99" i="7"/>
  <c r="JQ99" i="7" s="1"/>
  <c r="JP100" i="7"/>
  <c r="JQ100" i="7" s="1"/>
  <c r="JP101" i="7"/>
  <c r="JQ101" i="7" s="1"/>
  <c r="JP102" i="7"/>
  <c r="JQ102" i="7" s="1"/>
  <c r="JP103" i="7"/>
  <c r="JQ103" i="7" s="1"/>
  <c r="JP104" i="7"/>
  <c r="JQ104" i="7" s="1"/>
  <c r="JP105" i="7"/>
  <c r="JQ105" i="7" s="1"/>
  <c r="JP106" i="7"/>
  <c r="JQ106" i="7" s="1"/>
  <c r="JP107" i="7"/>
  <c r="JQ107" i="7" s="1"/>
  <c r="JP108" i="7"/>
  <c r="JQ108" i="7" s="1"/>
  <c r="JP109" i="7"/>
  <c r="JQ109" i="7" s="1"/>
  <c r="JP110" i="7"/>
  <c r="JQ110" i="7" s="1"/>
  <c r="JP111" i="7"/>
  <c r="JQ111" i="7" s="1"/>
  <c r="JP112" i="7"/>
  <c r="JQ112" i="7" s="1"/>
  <c r="JP113" i="7"/>
  <c r="JQ113" i="7" s="1"/>
  <c r="JP114" i="7"/>
  <c r="JQ114" i="7" s="1"/>
  <c r="JP115" i="7"/>
  <c r="JQ115" i="7" s="1"/>
  <c r="JP116" i="7"/>
  <c r="JQ116" i="7" s="1"/>
  <c r="JP117" i="7"/>
  <c r="JQ117" i="7" s="1"/>
  <c r="JP118" i="7"/>
  <c r="JQ118" i="7" s="1"/>
  <c r="JP119" i="7"/>
  <c r="JQ119" i="7" s="1"/>
  <c r="JP120" i="7"/>
  <c r="JQ120" i="7" s="1"/>
  <c r="JP121" i="7"/>
  <c r="JQ121" i="7" s="1"/>
  <c r="JP122" i="7"/>
  <c r="JQ122" i="7" s="1"/>
  <c r="JP123" i="7"/>
  <c r="JQ123" i="7" s="1"/>
  <c r="JP124" i="7"/>
  <c r="JQ124" i="7" s="1"/>
  <c r="JP125" i="7"/>
  <c r="JQ125" i="7" s="1"/>
  <c r="JP126" i="7"/>
  <c r="JQ126" i="7" s="1"/>
  <c r="JP127" i="7"/>
  <c r="JQ127" i="7" s="1"/>
  <c r="JP128" i="7"/>
  <c r="JQ128" i="7" s="1"/>
  <c r="JP129" i="7"/>
  <c r="JQ129" i="7" s="1"/>
  <c r="JP130" i="7"/>
  <c r="JQ130" i="7" s="1"/>
  <c r="JP131" i="7"/>
  <c r="JQ131" i="7" s="1"/>
  <c r="JP132" i="7"/>
  <c r="JQ132" i="7" s="1"/>
  <c r="JP133" i="7"/>
  <c r="JQ133" i="7" s="1"/>
  <c r="JP134" i="7"/>
  <c r="JQ134" i="7" s="1"/>
  <c r="JP135" i="7"/>
  <c r="JQ135" i="7" s="1"/>
  <c r="JP136" i="7"/>
  <c r="JQ136" i="7" s="1"/>
  <c r="JP137" i="7"/>
  <c r="JQ137" i="7" s="1"/>
  <c r="JP138" i="7"/>
  <c r="JQ138" i="7" s="1"/>
  <c r="JP139" i="7"/>
  <c r="JQ139" i="7" s="1"/>
  <c r="JP140" i="7"/>
  <c r="JQ140" i="7" s="1"/>
  <c r="JP141" i="7"/>
  <c r="JQ141" i="7" s="1"/>
  <c r="JP142" i="7"/>
  <c r="JQ142" i="7" s="1"/>
  <c r="JP143" i="7"/>
  <c r="JQ143" i="7" s="1"/>
  <c r="JP144" i="7"/>
  <c r="JQ144" i="7" s="1"/>
  <c r="JP145" i="7"/>
  <c r="JQ145" i="7" s="1"/>
  <c r="JP146" i="7"/>
  <c r="JQ146" i="7" s="1"/>
  <c r="JP147" i="7"/>
  <c r="JQ147" i="7" s="1"/>
  <c r="JP148" i="7"/>
  <c r="JQ148" i="7" s="1"/>
  <c r="JP149" i="7"/>
  <c r="JQ149" i="7" s="1"/>
  <c r="JP150" i="7"/>
  <c r="JQ150" i="7" s="1"/>
  <c r="JP151" i="7"/>
  <c r="JQ151" i="7" s="1"/>
  <c r="JP152" i="7"/>
  <c r="JQ152" i="7" s="1"/>
  <c r="JP153" i="7"/>
  <c r="JQ153" i="7" s="1"/>
  <c r="JP154" i="7"/>
  <c r="JQ154" i="7" s="1"/>
  <c r="JP155" i="7"/>
  <c r="JQ155" i="7" s="1"/>
  <c r="JP156" i="7"/>
  <c r="JQ156" i="7" s="1"/>
  <c r="JP157" i="7"/>
  <c r="JQ157" i="7" s="1"/>
  <c r="JP158" i="7"/>
  <c r="JQ158" i="7" s="1"/>
  <c r="JP159" i="7"/>
  <c r="JQ159" i="7" s="1"/>
  <c r="JP160" i="7"/>
  <c r="JQ160" i="7" s="1"/>
  <c r="JP161" i="7"/>
  <c r="JQ161" i="7" s="1"/>
  <c r="JP162" i="7"/>
  <c r="JQ162" i="7" s="1"/>
  <c r="JP163" i="7"/>
  <c r="JQ163" i="7" s="1"/>
  <c r="JP164" i="7"/>
  <c r="JQ164" i="7" s="1"/>
  <c r="JP165" i="7"/>
  <c r="JQ165" i="7" s="1"/>
  <c r="JP166" i="7"/>
  <c r="JQ166" i="7" s="1"/>
  <c r="JP167" i="7"/>
  <c r="JQ167" i="7" s="1"/>
  <c r="JP168" i="7"/>
  <c r="JQ168" i="7" s="1"/>
  <c r="JP169" i="7"/>
  <c r="JQ169" i="7" s="1"/>
  <c r="JP170" i="7"/>
  <c r="JQ170" i="7" s="1"/>
  <c r="JP171" i="7"/>
  <c r="JQ171" i="7" s="1"/>
  <c r="JP172" i="7"/>
  <c r="JQ172" i="7" s="1"/>
  <c r="JP173" i="7"/>
  <c r="JQ173" i="7" s="1"/>
  <c r="JP174" i="7"/>
  <c r="JQ174" i="7" s="1"/>
  <c r="JP175" i="7"/>
  <c r="JQ175" i="7" s="1"/>
  <c r="JP176" i="7"/>
  <c r="JQ176" i="7" s="1"/>
  <c r="JP177" i="7"/>
  <c r="JQ177" i="7" s="1"/>
  <c r="JP178" i="7"/>
  <c r="JQ178" i="7" s="1"/>
  <c r="JP179" i="7"/>
  <c r="JQ179" i="7" s="1"/>
  <c r="JP180" i="7"/>
  <c r="JQ180" i="7" s="1"/>
  <c r="JP181" i="7"/>
  <c r="JQ181" i="7" s="1"/>
  <c r="JP182" i="7"/>
  <c r="JQ182" i="7" s="1"/>
  <c r="JP183" i="7"/>
  <c r="JQ183" i="7" s="1"/>
  <c r="JP184" i="7"/>
  <c r="JQ184" i="7" s="1"/>
  <c r="JP185" i="7"/>
  <c r="JQ185" i="7" s="1"/>
  <c r="JP186" i="7"/>
  <c r="JQ186" i="7" s="1"/>
  <c r="JP187" i="7"/>
  <c r="JQ187" i="7" s="1"/>
  <c r="JP188" i="7"/>
  <c r="JQ188" i="7" s="1"/>
  <c r="JP189" i="7"/>
  <c r="JQ189" i="7" s="1"/>
  <c r="JP190" i="7"/>
  <c r="JQ190" i="7" s="1"/>
  <c r="JP191" i="7"/>
  <c r="JQ191" i="7" s="1"/>
  <c r="JP192" i="7"/>
  <c r="JQ192" i="7" s="1"/>
  <c r="JP193" i="7"/>
  <c r="JQ193" i="7" s="1"/>
  <c r="JP194" i="7"/>
  <c r="JQ194" i="7" s="1"/>
  <c r="JP195" i="7"/>
  <c r="JQ195" i="7" s="1"/>
  <c r="JP196" i="7"/>
  <c r="JQ196" i="7" s="1"/>
  <c r="JP197" i="7"/>
  <c r="JQ197" i="7" s="1"/>
  <c r="JP198" i="7"/>
  <c r="JQ198" i="7" s="1"/>
  <c r="JP199" i="7"/>
  <c r="JQ199" i="7" s="1"/>
  <c r="JP200" i="7"/>
  <c r="JQ200" i="7" s="1"/>
  <c r="JP201" i="7"/>
  <c r="JQ201" i="7" s="1"/>
  <c r="JP202" i="7"/>
  <c r="JQ202" i="7" s="1"/>
  <c r="JP203" i="7"/>
  <c r="JQ203" i="7" s="1"/>
  <c r="JP204" i="7"/>
  <c r="JQ204" i="7" s="1"/>
  <c r="JP205" i="7"/>
  <c r="JQ205" i="7" s="1"/>
  <c r="JP206" i="7"/>
  <c r="JQ206" i="7" s="1"/>
  <c r="JP207" i="7"/>
  <c r="JQ207" i="7" s="1"/>
  <c r="JP208" i="7"/>
  <c r="JQ208" i="7" s="1"/>
  <c r="JP209" i="7"/>
  <c r="JQ209" i="7" s="1"/>
  <c r="JP210" i="7"/>
  <c r="JQ210" i="7" s="1"/>
  <c r="JP211" i="7"/>
  <c r="JQ211" i="7" s="1"/>
  <c r="JP212" i="7"/>
  <c r="JQ212" i="7" s="1"/>
  <c r="JP213" i="7"/>
  <c r="JQ213" i="7" s="1"/>
  <c r="JP214" i="7"/>
  <c r="JQ214" i="7" s="1"/>
  <c r="JP215" i="7"/>
  <c r="JQ215" i="7" s="1"/>
  <c r="JP216" i="7"/>
  <c r="JQ216" i="7" s="1"/>
  <c r="JP217" i="7"/>
  <c r="JQ217" i="7" s="1"/>
  <c r="JP218" i="7"/>
  <c r="JQ218" i="7" s="1"/>
  <c r="JP219" i="7"/>
  <c r="JQ219" i="7" s="1"/>
  <c r="JP220" i="7"/>
  <c r="JQ220" i="7" s="1"/>
  <c r="JP221" i="7"/>
  <c r="JQ221" i="7" s="1"/>
  <c r="JP222" i="7"/>
  <c r="JQ222" i="7" s="1"/>
  <c r="JP223" i="7"/>
  <c r="JQ223" i="7" s="1"/>
  <c r="JP224" i="7"/>
  <c r="JQ224" i="7" s="1"/>
  <c r="JP225" i="7"/>
  <c r="JQ225" i="7" s="1"/>
  <c r="JP226" i="7"/>
  <c r="JQ226" i="7" s="1"/>
  <c r="JP227" i="7"/>
  <c r="JQ227" i="7" s="1"/>
  <c r="JP228" i="7"/>
  <c r="JQ228" i="7" s="1"/>
  <c r="JP229" i="7"/>
  <c r="JQ229" i="7" s="1"/>
  <c r="JP230" i="7"/>
  <c r="JQ230" i="7" s="1"/>
  <c r="JP231" i="7"/>
  <c r="JQ231" i="7" s="1"/>
  <c r="JP232" i="7"/>
  <c r="JQ232" i="7" s="1"/>
  <c r="JP233" i="7"/>
  <c r="JQ233" i="7" s="1"/>
  <c r="JP234" i="7"/>
  <c r="JQ234" i="7" s="1"/>
  <c r="JP235" i="7"/>
  <c r="JQ235" i="7" s="1"/>
  <c r="JP236" i="7"/>
  <c r="JQ236" i="7" s="1"/>
  <c r="JP237" i="7"/>
  <c r="JQ237" i="7" s="1"/>
  <c r="JP238" i="7"/>
  <c r="JQ238" i="7" s="1"/>
  <c r="JP239" i="7"/>
  <c r="JQ239" i="7" s="1"/>
  <c r="JP240" i="7"/>
  <c r="JQ240" i="7" s="1"/>
  <c r="JP241" i="7"/>
  <c r="JQ241" i="7" s="1"/>
  <c r="JP242" i="7"/>
  <c r="JQ242" i="7" s="1"/>
  <c r="JP243" i="7"/>
  <c r="JQ243" i="7" s="1"/>
  <c r="JP244" i="7"/>
  <c r="JQ244" i="7" s="1"/>
  <c r="JP245" i="7"/>
  <c r="JQ245" i="7" s="1"/>
  <c r="JP246" i="7"/>
  <c r="JQ246" i="7" s="1"/>
  <c r="JP247" i="7"/>
  <c r="JQ247" i="7" s="1"/>
  <c r="JP248" i="7"/>
  <c r="JQ248" i="7" s="1"/>
  <c r="JP249" i="7"/>
  <c r="JQ249" i="7" s="1"/>
  <c r="JP250" i="7"/>
  <c r="JQ250" i="7" s="1"/>
  <c r="JP251" i="7"/>
  <c r="JQ251" i="7" s="1"/>
  <c r="JP252" i="7"/>
  <c r="JQ252" i="7" s="1"/>
  <c r="JP253" i="7"/>
  <c r="JQ253" i="7" s="1"/>
  <c r="JP254" i="7"/>
  <c r="JQ254" i="7" s="1"/>
  <c r="JP255" i="7"/>
  <c r="JQ255" i="7" s="1"/>
  <c r="JP256" i="7"/>
  <c r="JP257" i="7"/>
  <c r="JQ257" i="7" s="1"/>
  <c r="JP258" i="7"/>
  <c r="JQ258" i="7" s="1"/>
  <c r="JP259" i="7"/>
  <c r="JQ259" i="7" s="1"/>
  <c r="JP260" i="7"/>
  <c r="JR260" i="7" s="1"/>
  <c r="JS260" i="7" s="1"/>
  <c r="JP261" i="7"/>
  <c r="JP262" i="7"/>
  <c r="JR262" i="7" s="1"/>
  <c r="JS262" i="7" s="1"/>
  <c r="JP263" i="7"/>
  <c r="JQ263" i="7" s="1"/>
  <c r="JP264" i="7"/>
  <c r="JQ264" i="7" s="1"/>
  <c r="JP4" i="7"/>
  <c r="JJ5" i="7"/>
  <c r="JK5" i="7" s="1"/>
  <c r="JJ6" i="7"/>
  <c r="JK6" i="7" s="1"/>
  <c r="JJ7" i="7"/>
  <c r="JK7" i="7" s="1"/>
  <c r="JJ8" i="7"/>
  <c r="JK8" i="7" s="1"/>
  <c r="JJ9" i="7"/>
  <c r="JK9" i="7" s="1"/>
  <c r="JJ10" i="7"/>
  <c r="JK10" i="7" s="1"/>
  <c r="JJ11" i="7"/>
  <c r="JK11" i="7" s="1"/>
  <c r="JJ12" i="7"/>
  <c r="JK12" i="7" s="1"/>
  <c r="JJ13" i="7"/>
  <c r="JK13" i="7" s="1"/>
  <c r="JJ14" i="7"/>
  <c r="JK14" i="7" s="1"/>
  <c r="JJ15" i="7"/>
  <c r="JK15" i="7" s="1"/>
  <c r="JJ16" i="7"/>
  <c r="JK16" i="7" s="1"/>
  <c r="JJ17" i="7"/>
  <c r="JK17" i="7" s="1"/>
  <c r="JJ18" i="7"/>
  <c r="JK18" i="7" s="1"/>
  <c r="JJ19" i="7"/>
  <c r="JK19" i="7" s="1"/>
  <c r="JJ20" i="7"/>
  <c r="JK20" i="7" s="1"/>
  <c r="JJ21" i="7"/>
  <c r="JK21" i="7" s="1"/>
  <c r="JJ22" i="7"/>
  <c r="JK22" i="7" s="1"/>
  <c r="JJ23" i="7"/>
  <c r="JK23" i="7" s="1"/>
  <c r="JJ24" i="7"/>
  <c r="JK24" i="7" s="1"/>
  <c r="JJ25" i="7"/>
  <c r="JK25" i="7" s="1"/>
  <c r="JJ26" i="7"/>
  <c r="JK26" i="7" s="1"/>
  <c r="JJ27" i="7"/>
  <c r="JK27" i="7" s="1"/>
  <c r="JJ28" i="7"/>
  <c r="JK28" i="7" s="1"/>
  <c r="JJ29" i="7"/>
  <c r="JK29" i="7" s="1"/>
  <c r="JJ30" i="7"/>
  <c r="JK30" i="7" s="1"/>
  <c r="JJ31" i="7"/>
  <c r="JK31" i="7" s="1"/>
  <c r="JJ32" i="7"/>
  <c r="JK32" i="7" s="1"/>
  <c r="JJ33" i="7"/>
  <c r="JK33" i="7" s="1"/>
  <c r="JJ34" i="7"/>
  <c r="JK34" i="7" s="1"/>
  <c r="JJ35" i="7"/>
  <c r="JK35" i="7" s="1"/>
  <c r="JJ36" i="7"/>
  <c r="JK36" i="7" s="1"/>
  <c r="JJ37" i="7"/>
  <c r="JK37" i="7" s="1"/>
  <c r="JJ38" i="7"/>
  <c r="JK38" i="7" s="1"/>
  <c r="JJ39" i="7"/>
  <c r="JK39" i="7" s="1"/>
  <c r="JJ40" i="7"/>
  <c r="JK40" i="7" s="1"/>
  <c r="JJ41" i="7"/>
  <c r="JK41" i="7" s="1"/>
  <c r="JJ42" i="7"/>
  <c r="JK42" i="7" s="1"/>
  <c r="JJ43" i="7"/>
  <c r="JK43" i="7" s="1"/>
  <c r="JJ44" i="7"/>
  <c r="JK44" i="7" s="1"/>
  <c r="JJ45" i="7"/>
  <c r="JK45" i="7" s="1"/>
  <c r="JJ46" i="7"/>
  <c r="JK46" i="7" s="1"/>
  <c r="JJ47" i="7"/>
  <c r="JK47" i="7" s="1"/>
  <c r="JJ48" i="7"/>
  <c r="JK48" i="7" s="1"/>
  <c r="JJ49" i="7"/>
  <c r="JK49" i="7" s="1"/>
  <c r="JJ50" i="7"/>
  <c r="JK50" i="7" s="1"/>
  <c r="JJ51" i="7"/>
  <c r="JK51" i="7" s="1"/>
  <c r="JJ52" i="7"/>
  <c r="JK52" i="7" s="1"/>
  <c r="JJ53" i="7"/>
  <c r="JK53" i="7" s="1"/>
  <c r="JJ54" i="7"/>
  <c r="JK54" i="7" s="1"/>
  <c r="JJ55" i="7"/>
  <c r="JK55" i="7" s="1"/>
  <c r="JJ56" i="7"/>
  <c r="JK56" i="7" s="1"/>
  <c r="JJ57" i="7"/>
  <c r="JK57" i="7" s="1"/>
  <c r="JJ59" i="7"/>
  <c r="JK59" i="7" s="1"/>
  <c r="JJ60" i="7"/>
  <c r="JK60" i="7" s="1"/>
  <c r="JJ68" i="7"/>
  <c r="JK68" i="7" s="1"/>
  <c r="JJ69" i="7"/>
  <c r="JK69" i="7" s="1"/>
  <c r="JJ70" i="7"/>
  <c r="JK70" i="7" s="1"/>
  <c r="JJ72" i="7"/>
  <c r="JK72" i="7" s="1"/>
  <c r="JJ73" i="7"/>
  <c r="JK73" i="7" s="1"/>
  <c r="JJ74" i="7"/>
  <c r="JK74" i="7" s="1"/>
  <c r="JJ75" i="7"/>
  <c r="JK75" i="7" s="1"/>
  <c r="JJ76" i="7"/>
  <c r="JK76" i="7" s="1"/>
  <c r="JJ77" i="7"/>
  <c r="JK77" i="7" s="1"/>
  <c r="JJ78" i="7"/>
  <c r="JK78" i="7" s="1"/>
  <c r="JJ79" i="7"/>
  <c r="JK79" i="7" s="1"/>
  <c r="JJ80" i="7"/>
  <c r="JK80" i="7" s="1"/>
  <c r="JJ81" i="7"/>
  <c r="JK81" i="7" s="1"/>
  <c r="JJ82" i="7"/>
  <c r="JK82" i="7" s="1"/>
  <c r="JJ83" i="7"/>
  <c r="JK83" i="7" s="1"/>
  <c r="JJ84" i="7"/>
  <c r="JK84" i="7" s="1"/>
  <c r="JJ85" i="7"/>
  <c r="JK85" i="7" s="1"/>
  <c r="JJ86" i="7"/>
  <c r="JK86" i="7" s="1"/>
  <c r="JJ87" i="7"/>
  <c r="JK87" i="7" s="1"/>
  <c r="JJ88" i="7"/>
  <c r="JK88" i="7" s="1"/>
  <c r="JJ89" i="7"/>
  <c r="JK89" i="7" s="1"/>
  <c r="JJ90" i="7"/>
  <c r="JK90" i="7" s="1"/>
  <c r="JJ91" i="7"/>
  <c r="JK91" i="7" s="1"/>
  <c r="JJ92" i="7"/>
  <c r="JK92" i="7" s="1"/>
  <c r="JJ93" i="7"/>
  <c r="JK93" i="7" s="1"/>
  <c r="JJ94" i="7"/>
  <c r="JK94" i="7" s="1"/>
  <c r="JJ95" i="7"/>
  <c r="JK95" i="7" s="1"/>
  <c r="JJ96" i="7"/>
  <c r="JK96" i="7" s="1"/>
  <c r="JJ97" i="7"/>
  <c r="JK97" i="7" s="1"/>
  <c r="JJ98" i="7"/>
  <c r="JK98" i="7" s="1"/>
  <c r="JJ99" i="7"/>
  <c r="JK99" i="7" s="1"/>
  <c r="JJ100" i="7"/>
  <c r="JK100" i="7" s="1"/>
  <c r="JJ101" i="7"/>
  <c r="JK101" i="7" s="1"/>
  <c r="JJ102" i="7"/>
  <c r="JK102" i="7" s="1"/>
  <c r="JJ103" i="7"/>
  <c r="JK103" i="7" s="1"/>
  <c r="JJ104" i="7"/>
  <c r="JK104" i="7" s="1"/>
  <c r="JJ105" i="7"/>
  <c r="JK105" i="7" s="1"/>
  <c r="JJ106" i="7"/>
  <c r="JK106" i="7" s="1"/>
  <c r="JJ107" i="7"/>
  <c r="JK107" i="7" s="1"/>
  <c r="JJ108" i="7"/>
  <c r="JK108" i="7" s="1"/>
  <c r="JJ109" i="7"/>
  <c r="JK109" i="7" s="1"/>
  <c r="JJ110" i="7"/>
  <c r="JK110" i="7" s="1"/>
  <c r="JJ111" i="7"/>
  <c r="JK111" i="7" s="1"/>
  <c r="JJ112" i="7"/>
  <c r="JK112" i="7" s="1"/>
  <c r="JJ113" i="7"/>
  <c r="JK113" i="7" s="1"/>
  <c r="JJ114" i="7"/>
  <c r="JK114" i="7" s="1"/>
  <c r="JJ115" i="7"/>
  <c r="JK115" i="7" s="1"/>
  <c r="JJ116" i="7"/>
  <c r="JK116" i="7" s="1"/>
  <c r="JJ117" i="7"/>
  <c r="JK117" i="7" s="1"/>
  <c r="JJ118" i="7"/>
  <c r="JK118" i="7" s="1"/>
  <c r="JJ119" i="7"/>
  <c r="JK119" i="7" s="1"/>
  <c r="JJ120" i="7"/>
  <c r="JK120" i="7" s="1"/>
  <c r="JJ121" i="7"/>
  <c r="JK121" i="7" s="1"/>
  <c r="JJ122" i="7"/>
  <c r="JK122" i="7" s="1"/>
  <c r="JJ123" i="7"/>
  <c r="JK123" i="7" s="1"/>
  <c r="JJ124" i="7"/>
  <c r="JK124" i="7" s="1"/>
  <c r="JJ125" i="7"/>
  <c r="JK125" i="7" s="1"/>
  <c r="JJ126" i="7"/>
  <c r="JK126" i="7" s="1"/>
  <c r="JJ127" i="7"/>
  <c r="JK127" i="7" s="1"/>
  <c r="JJ128" i="7"/>
  <c r="JK128" i="7" s="1"/>
  <c r="JJ129" i="7"/>
  <c r="JK129" i="7" s="1"/>
  <c r="JJ130" i="7"/>
  <c r="JK130" i="7" s="1"/>
  <c r="JJ131" i="7"/>
  <c r="JK131" i="7" s="1"/>
  <c r="JJ132" i="7"/>
  <c r="JK132" i="7" s="1"/>
  <c r="JJ133" i="7"/>
  <c r="JK133" i="7" s="1"/>
  <c r="JJ134" i="7"/>
  <c r="JK134" i="7" s="1"/>
  <c r="JJ135" i="7"/>
  <c r="JK135" i="7" s="1"/>
  <c r="JJ136" i="7"/>
  <c r="JK136" i="7" s="1"/>
  <c r="JJ137" i="7"/>
  <c r="JK137" i="7" s="1"/>
  <c r="JJ138" i="7"/>
  <c r="JK138" i="7" s="1"/>
  <c r="JJ139" i="7"/>
  <c r="JK139" i="7" s="1"/>
  <c r="JJ140" i="7"/>
  <c r="JK140" i="7" s="1"/>
  <c r="JJ141" i="7"/>
  <c r="JK141" i="7" s="1"/>
  <c r="JJ142" i="7"/>
  <c r="JK142" i="7" s="1"/>
  <c r="JJ143" i="7"/>
  <c r="JK143" i="7" s="1"/>
  <c r="JJ144" i="7"/>
  <c r="JK144" i="7" s="1"/>
  <c r="JJ145" i="7"/>
  <c r="JK145" i="7" s="1"/>
  <c r="JJ146" i="7"/>
  <c r="JK146" i="7" s="1"/>
  <c r="JJ147" i="7"/>
  <c r="JK147" i="7" s="1"/>
  <c r="JJ148" i="7"/>
  <c r="JK148" i="7" s="1"/>
  <c r="JJ149" i="7"/>
  <c r="JK149" i="7" s="1"/>
  <c r="JJ150" i="7"/>
  <c r="JK150" i="7" s="1"/>
  <c r="JJ151" i="7"/>
  <c r="JK151" i="7" s="1"/>
  <c r="JJ152" i="7"/>
  <c r="JK152" i="7" s="1"/>
  <c r="JJ153" i="7"/>
  <c r="JK153" i="7" s="1"/>
  <c r="JJ154" i="7"/>
  <c r="JK154" i="7" s="1"/>
  <c r="JJ155" i="7"/>
  <c r="JK155" i="7" s="1"/>
  <c r="JJ156" i="7"/>
  <c r="JK156" i="7" s="1"/>
  <c r="JJ157" i="7"/>
  <c r="JK157" i="7" s="1"/>
  <c r="JJ158" i="7"/>
  <c r="JK158" i="7" s="1"/>
  <c r="JJ159" i="7"/>
  <c r="JK159" i="7" s="1"/>
  <c r="JJ160" i="7"/>
  <c r="JK160" i="7" s="1"/>
  <c r="JJ161" i="7"/>
  <c r="JK161" i="7" s="1"/>
  <c r="JJ162" i="7"/>
  <c r="JK162" i="7" s="1"/>
  <c r="JJ163" i="7"/>
  <c r="JK163" i="7" s="1"/>
  <c r="JJ164" i="7"/>
  <c r="JK164" i="7" s="1"/>
  <c r="JJ165" i="7"/>
  <c r="JK165" i="7" s="1"/>
  <c r="JJ166" i="7"/>
  <c r="JK166" i="7" s="1"/>
  <c r="JJ167" i="7"/>
  <c r="JK167" i="7" s="1"/>
  <c r="JJ168" i="7"/>
  <c r="JK168" i="7" s="1"/>
  <c r="JJ169" i="7"/>
  <c r="JK169" i="7" s="1"/>
  <c r="JJ170" i="7"/>
  <c r="JK170" i="7" s="1"/>
  <c r="JJ171" i="7"/>
  <c r="JK171" i="7" s="1"/>
  <c r="JJ172" i="7"/>
  <c r="JK172" i="7" s="1"/>
  <c r="JJ173" i="7"/>
  <c r="JK173" i="7" s="1"/>
  <c r="JJ174" i="7"/>
  <c r="JK174" i="7" s="1"/>
  <c r="JJ175" i="7"/>
  <c r="JK175" i="7" s="1"/>
  <c r="JJ176" i="7"/>
  <c r="JK176" i="7" s="1"/>
  <c r="JJ177" i="7"/>
  <c r="JK177" i="7" s="1"/>
  <c r="JJ178" i="7"/>
  <c r="JK178" i="7" s="1"/>
  <c r="JJ179" i="7"/>
  <c r="JK179" i="7" s="1"/>
  <c r="JJ180" i="7"/>
  <c r="JK180" i="7" s="1"/>
  <c r="JJ181" i="7"/>
  <c r="JK181" i="7" s="1"/>
  <c r="JJ182" i="7"/>
  <c r="JK182" i="7" s="1"/>
  <c r="JJ183" i="7"/>
  <c r="JK183" i="7" s="1"/>
  <c r="JJ184" i="7"/>
  <c r="JK184" i="7" s="1"/>
  <c r="JJ185" i="7"/>
  <c r="JK185" i="7" s="1"/>
  <c r="JJ186" i="7"/>
  <c r="JK186" i="7" s="1"/>
  <c r="JJ187" i="7"/>
  <c r="JK187" i="7" s="1"/>
  <c r="JJ188" i="7"/>
  <c r="JK188" i="7" s="1"/>
  <c r="JJ189" i="7"/>
  <c r="JK189" i="7" s="1"/>
  <c r="JJ190" i="7"/>
  <c r="JK190" i="7" s="1"/>
  <c r="JJ191" i="7"/>
  <c r="JK191" i="7" s="1"/>
  <c r="JJ192" i="7"/>
  <c r="JK192" i="7" s="1"/>
  <c r="JJ193" i="7"/>
  <c r="JK193" i="7" s="1"/>
  <c r="JJ194" i="7"/>
  <c r="JK194" i="7" s="1"/>
  <c r="JJ195" i="7"/>
  <c r="JK195" i="7" s="1"/>
  <c r="JJ196" i="7"/>
  <c r="JK196" i="7" s="1"/>
  <c r="JJ197" i="7"/>
  <c r="JK197" i="7" s="1"/>
  <c r="JJ198" i="7"/>
  <c r="JK198" i="7" s="1"/>
  <c r="JJ199" i="7"/>
  <c r="JK199" i="7" s="1"/>
  <c r="JJ200" i="7"/>
  <c r="JK200" i="7" s="1"/>
  <c r="JJ201" i="7"/>
  <c r="JK201" i="7" s="1"/>
  <c r="JJ202" i="7"/>
  <c r="JK202" i="7" s="1"/>
  <c r="JJ203" i="7"/>
  <c r="JK203" i="7" s="1"/>
  <c r="JJ204" i="7"/>
  <c r="JK204" i="7" s="1"/>
  <c r="JJ205" i="7"/>
  <c r="JK205" i="7" s="1"/>
  <c r="JJ206" i="7"/>
  <c r="JK206" i="7" s="1"/>
  <c r="JJ207" i="7"/>
  <c r="JK207" i="7" s="1"/>
  <c r="JJ208" i="7"/>
  <c r="JK208" i="7" s="1"/>
  <c r="JJ209" i="7"/>
  <c r="JK209" i="7" s="1"/>
  <c r="JJ210" i="7"/>
  <c r="JK210" i="7" s="1"/>
  <c r="JJ211" i="7"/>
  <c r="JK211" i="7" s="1"/>
  <c r="JJ212" i="7"/>
  <c r="JK212" i="7" s="1"/>
  <c r="JJ213" i="7"/>
  <c r="JK213" i="7" s="1"/>
  <c r="JJ214" i="7"/>
  <c r="JK214" i="7" s="1"/>
  <c r="JJ215" i="7"/>
  <c r="JK215" i="7" s="1"/>
  <c r="JJ216" i="7"/>
  <c r="JK216" i="7" s="1"/>
  <c r="JJ217" i="7"/>
  <c r="JK217" i="7" s="1"/>
  <c r="JJ218" i="7"/>
  <c r="JK218" i="7" s="1"/>
  <c r="JJ219" i="7"/>
  <c r="JK219" i="7" s="1"/>
  <c r="JJ220" i="7"/>
  <c r="JK220" i="7" s="1"/>
  <c r="JJ221" i="7"/>
  <c r="JK221" i="7" s="1"/>
  <c r="JJ222" i="7"/>
  <c r="JK222" i="7" s="1"/>
  <c r="JJ223" i="7"/>
  <c r="JK223" i="7" s="1"/>
  <c r="JJ224" i="7"/>
  <c r="JK224" i="7" s="1"/>
  <c r="JJ225" i="7"/>
  <c r="JK225" i="7" s="1"/>
  <c r="JJ226" i="7"/>
  <c r="JK226" i="7" s="1"/>
  <c r="JJ227" i="7"/>
  <c r="JK227" i="7" s="1"/>
  <c r="JJ228" i="7"/>
  <c r="JK228" i="7" s="1"/>
  <c r="JJ229" i="7"/>
  <c r="JK229" i="7" s="1"/>
  <c r="JJ230" i="7"/>
  <c r="JK230" i="7" s="1"/>
  <c r="JJ231" i="7"/>
  <c r="JK231" i="7" s="1"/>
  <c r="JJ232" i="7"/>
  <c r="JK232" i="7" s="1"/>
  <c r="JJ233" i="7"/>
  <c r="JK233" i="7" s="1"/>
  <c r="JJ234" i="7"/>
  <c r="JK234" i="7" s="1"/>
  <c r="JJ235" i="7"/>
  <c r="JK235" i="7" s="1"/>
  <c r="JJ236" i="7"/>
  <c r="JK236" i="7" s="1"/>
  <c r="JJ237" i="7"/>
  <c r="JK237" i="7" s="1"/>
  <c r="JJ238" i="7"/>
  <c r="JK238" i="7" s="1"/>
  <c r="JJ239" i="7"/>
  <c r="JK239" i="7" s="1"/>
  <c r="JJ240" i="7"/>
  <c r="JK240" i="7" s="1"/>
  <c r="JJ241" i="7"/>
  <c r="JK241" i="7" s="1"/>
  <c r="JJ242" i="7"/>
  <c r="JK242" i="7" s="1"/>
  <c r="JJ243" i="7"/>
  <c r="JK243" i="7" s="1"/>
  <c r="JJ244" i="7"/>
  <c r="JK244" i="7" s="1"/>
  <c r="JJ245" i="7"/>
  <c r="JK245" i="7" s="1"/>
  <c r="JJ246" i="7"/>
  <c r="JK246" i="7" s="1"/>
  <c r="JJ247" i="7"/>
  <c r="JK247" i="7" s="1"/>
  <c r="JJ248" i="7"/>
  <c r="JK248" i="7" s="1"/>
  <c r="JJ249" i="7"/>
  <c r="JK249" i="7" s="1"/>
  <c r="JJ250" i="7"/>
  <c r="JK250" i="7" s="1"/>
  <c r="JJ251" i="7"/>
  <c r="JK251" i="7" s="1"/>
  <c r="JJ252" i="7"/>
  <c r="JK252" i="7" s="1"/>
  <c r="JJ253" i="7"/>
  <c r="JK253" i="7" s="1"/>
  <c r="JJ254" i="7"/>
  <c r="JK254" i="7" s="1"/>
  <c r="JJ255" i="7"/>
  <c r="JK255" i="7" s="1"/>
  <c r="JJ256" i="7"/>
  <c r="JL256" i="7" s="1"/>
  <c r="JM256" i="7" s="1"/>
  <c r="JJ257" i="7"/>
  <c r="JJ258" i="7"/>
  <c r="JJ259" i="7"/>
  <c r="JL259" i="7" s="1"/>
  <c r="JM259" i="7" s="1"/>
  <c r="JJ260" i="7"/>
  <c r="JL260" i="7" s="1"/>
  <c r="JM260" i="7" s="1"/>
  <c r="JJ261" i="7"/>
  <c r="JJ262" i="7"/>
  <c r="JK262" i="7" s="1"/>
  <c r="JJ263" i="7"/>
  <c r="JL263" i="7" s="1"/>
  <c r="JM263" i="7" s="1"/>
  <c r="JJ264" i="7"/>
  <c r="JL264" i="7" s="1"/>
  <c r="JM264" i="7" s="1"/>
  <c r="JJ4" i="7"/>
  <c r="JD5" i="7"/>
  <c r="JE5" i="7" s="1"/>
  <c r="JD6" i="7"/>
  <c r="JE6" i="7" s="1"/>
  <c r="JD7" i="7"/>
  <c r="JE7" i="7" s="1"/>
  <c r="JD8" i="7"/>
  <c r="JE8" i="7" s="1"/>
  <c r="JD9" i="7"/>
  <c r="JE9" i="7" s="1"/>
  <c r="JD10" i="7"/>
  <c r="JE10" i="7" s="1"/>
  <c r="JD11" i="7"/>
  <c r="JE11" i="7" s="1"/>
  <c r="JD12" i="7"/>
  <c r="JE12" i="7" s="1"/>
  <c r="JD13" i="7"/>
  <c r="JE13" i="7" s="1"/>
  <c r="JD14" i="7"/>
  <c r="JE14" i="7" s="1"/>
  <c r="JD15" i="7"/>
  <c r="JE15" i="7" s="1"/>
  <c r="JD16" i="7"/>
  <c r="JE16" i="7" s="1"/>
  <c r="JD17" i="7"/>
  <c r="JE17" i="7" s="1"/>
  <c r="JD18" i="7"/>
  <c r="JE18" i="7" s="1"/>
  <c r="JD19" i="7"/>
  <c r="JE19" i="7" s="1"/>
  <c r="JD20" i="7"/>
  <c r="JE20" i="7" s="1"/>
  <c r="JD21" i="7"/>
  <c r="JE21" i="7" s="1"/>
  <c r="JD22" i="7"/>
  <c r="JE22" i="7" s="1"/>
  <c r="JD23" i="7"/>
  <c r="JE23" i="7" s="1"/>
  <c r="JD24" i="7"/>
  <c r="JE24" i="7" s="1"/>
  <c r="JD25" i="7"/>
  <c r="JE25" i="7" s="1"/>
  <c r="JD26" i="7"/>
  <c r="JE26" i="7" s="1"/>
  <c r="JD27" i="7"/>
  <c r="JE27" i="7" s="1"/>
  <c r="JD28" i="7"/>
  <c r="JE28" i="7" s="1"/>
  <c r="JD29" i="7"/>
  <c r="JE29" i="7" s="1"/>
  <c r="JD30" i="7"/>
  <c r="JE30" i="7" s="1"/>
  <c r="JD31" i="7"/>
  <c r="JE31" i="7" s="1"/>
  <c r="JD32" i="7"/>
  <c r="JE32" i="7" s="1"/>
  <c r="JD33" i="7"/>
  <c r="JE33" i="7" s="1"/>
  <c r="JD34" i="7"/>
  <c r="JE34" i="7" s="1"/>
  <c r="JD35" i="7"/>
  <c r="JE35" i="7" s="1"/>
  <c r="JD36" i="7"/>
  <c r="JE36" i="7" s="1"/>
  <c r="JD37" i="7"/>
  <c r="JE37" i="7" s="1"/>
  <c r="JD38" i="7"/>
  <c r="JE38" i="7" s="1"/>
  <c r="JD39" i="7"/>
  <c r="JE39" i="7" s="1"/>
  <c r="JD40" i="7"/>
  <c r="JE40" i="7" s="1"/>
  <c r="JD41" i="7"/>
  <c r="JE41" i="7" s="1"/>
  <c r="JD42" i="7"/>
  <c r="JE42" i="7" s="1"/>
  <c r="JD43" i="7"/>
  <c r="JE43" i="7" s="1"/>
  <c r="JD44" i="7"/>
  <c r="JE44" i="7" s="1"/>
  <c r="JD45" i="7"/>
  <c r="JE45" i="7" s="1"/>
  <c r="JD46" i="7"/>
  <c r="JE46" i="7" s="1"/>
  <c r="JD47" i="7"/>
  <c r="JE47" i="7" s="1"/>
  <c r="JD48" i="7"/>
  <c r="JE48" i="7" s="1"/>
  <c r="JD49" i="7"/>
  <c r="JE49" i="7" s="1"/>
  <c r="JD50" i="7"/>
  <c r="JE50" i="7" s="1"/>
  <c r="JD51" i="7"/>
  <c r="JE51" i="7" s="1"/>
  <c r="JD52" i="7"/>
  <c r="JE52" i="7" s="1"/>
  <c r="JD53" i="7"/>
  <c r="JE53" i="7" s="1"/>
  <c r="JD54" i="7"/>
  <c r="JE54" i="7" s="1"/>
  <c r="JD55" i="7"/>
  <c r="JE55" i="7" s="1"/>
  <c r="JD56" i="7"/>
  <c r="JE56" i="7" s="1"/>
  <c r="JD57" i="7"/>
  <c r="JE57" i="7" s="1"/>
  <c r="JD59" i="7"/>
  <c r="JE59" i="7" s="1"/>
  <c r="JD60" i="7"/>
  <c r="JE60" i="7" s="1"/>
  <c r="JD68" i="7"/>
  <c r="JE68" i="7" s="1"/>
  <c r="JD69" i="7"/>
  <c r="JE69" i="7" s="1"/>
  <c r="JD70" i="7"/>
  <c r="JE70" i="7" s="1"/>
  <c r="JD72" i="7"/>
  <c r="JE72" i="7" s="1"/>
  <c r="JD73" i="7"/>
  <c r="JE73" i="7" s="1"/>
  <c r="JD74" i="7"/>
  <c r="JE74" i="7" s="1"/>
  <c r="JD75" i="7"/>
  <c r="JE75" i="7" s="1"/>
  <c r="JD76" i="7"/>
  <c r="JE76" i="7" s="1"/>
  <c r="JD77" i="7"/>
  <c r="JE77" i="7" s="1"/>
  <c r="JD78" i="7"/>
  <c r="JE78" i="7" s="1"/>
  <c r="JD79" i="7"/>
  <c r="JE79" i="7" s="1"/>
  <c r="JD80" i="7"/>
  <c r="JE80" i="7" s="1"/>
  <c r="JD81" i="7"/>
  <c r="JE81" i="7" s="1"/>
  <c r="JD82" i="7"/>
  <c r="JE82" i="7" s="1"/>
  <c r="JD83" i="7"/>
  <c r="JE83" i="7" s="1"/>
  <c r="JD84" i="7"/>
  <c r="JE84" i="7" s="1"/>
  <c r="JD85" i="7"/>
  <c r="JE85" i="7" s="1"/>
  <c r="JD86" i="7"/>
  <c r="JE86" i="7" s="1"/>
  <c r="JD87" i="7"/>
  <c r="JE87" i="7" s="1"/>
  <c r="JD88" i="7"/>
  <c r="JE88" i="7" s="1"/>
  <c r="JD89" i="7"/>
  <c r="JE89" i="7" s="1"/>
  <c r="JD90" i="7"/>
  <c r="JE90" i="7" s="1"/>
  <c r="JD91" i="7"/>
  <c r="JE91" i="7" s="1"/>
  <c r="JD92" i="7"/>
  <c r="JE92" i="7" s="1"/>
  <c r="JD93" i="7"/>
  <c r="JE93" i="7" s="1"/>
  <c r="JD94" i="7"/>
  <c r="JE94" i="7" s="1"/>
  <c r="JD95" i="7"/>
  <c r="JE95" i="7" s="1"/>
  <c r="JD96" i="7"/>
  <c r="JE96" i="7" s="1"/>
  <c r="JD97" i="7"/>
  <c r="JE97" i="7" s="1"/>
  <c r="JD98" i="7"/>
  <c r="JE98" i="7" s="1"/>
  <c r="JD99" i="7"/>
  <c r="JE99" i="7" s="1"/>
  <c r="JD100" i="7"/>
  <c r="JE100" i="7" s="1"/>
  <c r="JD101" i="7"/>
  <c r="JE101" i="7" s="1"/>
  <c r="JD102" i="7"/>
  <c r="JE102" i="7" s="1"/>
  <c r="JD103" i="7"/>
  <c r="JE103" i="7" s="1"/>
  <c r="JD104" i="7"/>
  <c r="JE104" i="7" s="1"/>
  <c r="JD105" i="7"/>
  <c r="JE105" i="7" s="1"/>
  <c r="JD106" i="7"/>
  <c r="JE106" i="7" s="1"/>
  <c r="JD107" i="7"/>
  <c r="JE107" i="7" s="1"/>
  <c r="JD108" i="7"/>
  <c r="JE108" i="7" s="1"/>
  <c r="JD109" i="7"/>
  <c r="JE109" i="7" s="1"/>
  <c r="JD110" i="7"/>
  <c r="JE110" i="7" s="1"/>
  <c r="JD111" i="7"/>
  <c r="JE111" i="7" s="1"/>
  <c r="JD112" i="7"/>
  <c r="JE112" i="7" s="1"/>
  <c r="JD113" i="7"/>
  <c r="JE113" i="7" s="1"/>
  <c r="JD114" i="7"/>
  <c r="JE114" i="7" s="1"/>
  <c r="JD115" i="7"/>
  <c r="JE115" i="7" s="1"/>
  <c r="JD116" i="7"/>
  <c r="JE116" i="7" s="1"/>
  <c r="JD117" i="7"/>
  <c r="JE117" i="7" s="1"/>
  <c r="JD118" i="7"/>
  <c r="JE118" i="7" s="1"/>
  <c r="JD119" i="7"/>
  <c r="JE119" i="7" s="1"/>
  <c r="JD120" i="7"/>
  <c r="JE120" i="7" s="1"/>
  <c r="JD121" i="7"/>
  <c r="JE121" i="7" s="1"/>
  <c r="JD122" i="7"/>
  <c r="JE122" i="7" s="1"/>
  <c r="JD123" i="7"/>
  <c r="JE123" i="7" s="1"/>
  <c r="JD124" i="7"/>
  <c r="JE124" i="7" s="1"/>
  <c r="JD125" i="7"/>
  <c r="JE125" i="7" s="1"/>
  <c r="JD126" i="7"/>
  <c r="JE126" i="7" s="1"/>
  <c r="JD127" i="7"/>
  <c r="JE127" i="7" s="1"/>
  <c r="JD128" i="7"/>
  <c r="JE128" i="7" s="1"/>
  <c r="JD129" i="7"/>
  <c r="JE129" i="7" s="1"/>
  <c r="JD130" i="7"/>
  <c r="JE130" i="7" s="1"/>
  <c r="JD131" i="7"/>
  <c r="JE131" i="7" s="1"/>
  <c r="JD132" i="7"/>
  <c r="JE132" i="7" s="1"/>
  <c r="JD133" i="7"/>
  <c r="JE133" i="7" s="1"/>
  <c r="JD134" i="7"/>
  <c r="JE134" i="7" s="1"/>
  <c r="JD135" i="7"/>
  <c r="JE135" i="7" s="1"/>
  <c r="JD136" i="7"/>
  <c r="JE136" i="7" s="1"/>
  <c r="JD137" i="7"/>
  <c r="JE137" i="7" s="1"/>
  <c r="JD138" i="7"/>
  <c r="JE138" i="7" s="1"/>
  <c r="JD139" i="7"/>
  <c r="JE139" i="7" s="1"/>
  <c r="JD140" i="7"/>
  <c r="JE140" i="7" s="1"/>
  <c r="JD141" i="7"/>
  <c r="JE141" i="7" s="1"/>
  <c r="JD142" i="7"/>
  <c r="JE142" i="7" s="1"/>
  <c r="JD143" i="7"/>
  <c r="JE143" i="7" s="1"/>
  <c r="JD144" i="7"/>
  <c r="JE144" i="7" s="1"/>
  <c r="JD145" i="7"/>
  <c r="JE145" i="7" s="1"/>
  <c r="JD146" i="7"/>
  <c r="JE146" i="7" s="1"/>
  <c r="JD147" i="7"/>
  <c r="JE147" i="7" s="1"/>
  <c r="JD148" i="7"/>
  <c r="JE148" i="7" s="1"/>
  <c r="JD149" i="7"/>
  <c r="JE149" i="7" s="1"/>
  <c r="JD150" i="7"/>
  <c r="JE150" i="7" s="1"/>
  <c r="JD151" i="7"/>
  <c r="JE151" i="7" s="1"/>
  <c r="JD152" i="7"/>
  <c r="JE152" i="7" s="1"/>
  <c r="JD153" i="7"/>
  <c r="JE153" i="7" s="1"/>
  <c r="JD154" i="7"/>
  <c r="JE154" i="7" s="1"/>
  <c r="JD155" i="7"/>
  <c r="JE155" i="7" s="1"/>
  <c r="JD156" i="7"/>
  <c r="JE156" i="7" s="1"/>
  <c r="JD157" i="7"/>
  <c r="JE157" i="7" s="1"/>
  <c r="JD158" i="7"/>
  <c r="JE158" i="7" s="1"/>
  <c r="JD159" i="7"/>
  <c r="JE159" i="7" s="1"/>
  <c r="JD160" i="7"/>
  <c r="JE160" i="7" s="1"/>
  <c r="JD161" i="7"/>
  <c r="JE161" i="7" s="1"/>
  <c r="JD162" i="7"/>
  <c r="JE162" i="7" s="1"/>
  <c r="JD163" i="7"/>
  <c r="JE163" i="7" s="1"/>
  <c r="JD164" i="7"/>
  <c r="JE164" i="7" s="1"/>
  <c r="JD165" i="7"/>
  <c r="JE165" i="7" s="1"/>
  <c r="JD166" i="7"/>
  <c r="JE166" i="7" s="1"/>
  <c r="JD167" i="7"/>
  <c r="JE167" i="7" s="1"/>
  <c r="JD168" i="7"/>
  <c r="JE168" i="7" s="1"/>
  <c r="JD169" i="7"/>
  <c r="JE169" i="7" s="1"/>
  <c r="JD170" i="7"/>
  <c r="JE170" i="7" s="1"/>
  <c r="JD171" i="7"/>
  <c r="JE171" i="7" s="1"/>
  <c r="JD172" i="7"/>
  <c r="JE172" i="7" s="1"/>
  <c r="JD173" i="7"/>
  <c r="JE173" i="7" s="1"/>
  <c r="JD174" i="7"/>
  <c r="JE174" i="7" s="1"/>
  <c r="JD175" i="7"/>
  <c r="JE175" i="7" s="1"/>
  <c r="JD176" i="7"/>
  <c r="JE176" i="7" s="1"/>
  <c r="JD177" i="7"/>
  <c r="JE177" i="7" s="1"/>
  <c r="JD178" i="7"/>
  <c r="JE178" i="7" s="1"/>
  <c r="JD179" i="7"/>
  <c r="JE179" i="7" s="1"/>
  <c r="JD180" i="7"/>
  <c r="JE180" i="7" s="1"/>
  <c r="JD181" i="7"/>
  <c r="JE181" i="7" s="1"/>
  <c r="JD182" i="7"/>
  <c r="JE182" i="7" s="1"/>
  <c r="JD183" i="7"/>
  <c r="JE183" i="7" s="1"/>
  <c r="JD184" i="7"/>
  <c r="JE184" i="7" s="1"/>
  <c r="JD185" i="7"/>
  <c r="JE185" i="7" s="1"/>
  <c r="JD186" i="7"/>
  <c r="JE186" i="7" s="1"/>
  <c r="JD187" i="7"/>
  <c r="JE187" i="7" s="1"/>
  <c r="JD188" i="7"/>
  <c r="JE188" i="7" s="1"/>
  <c r="JD189" i="7"/>
  <c r="JE189" i="7" s="1"/>
  <c r="JD190" i="7"/>
  <c r="JE190" i="7" s="1"/>
  <c r="JD191" i="7"/>
  <c r="JE191" i="7" s="1"/>
  <c r="JD192" i="7"/>
  <c r="JE192" i="7" s="1"/>
  <c r="JD193" i="7"/>
  <c r="JE193" i="7" s="1"/>
  <c r="JD194" i="7"/>
  <c r="JE194" i="7" s="1"/>
  <c r="JD195" i="7"/>
  <c r="JE195" i="7" s="1"/>
  <c r="JD196" i="7"/>
  <c r="JE196" i="7" s="1"/>
  <c r="JD197" i="7"/>
  <c r="JE197" i="7" s="1"/>
  <c r="JD198" i="7"/>
  <c r="JE198" i="7" s="1"/>
  <c r="JD199" i="7"/>
  <c r="JE199" i="7" s="1"/>
  <c r="JD200" i="7"/>
  <c r="JE200" i="7" s="1"/>
  <c r="JD201" i="7"/>
  <c r="JE201" i="7" s="1"/>
  <c r="JD202" i="7"/>
  <c r="JE202" i="7" s="1"/>
  <c r="JD203" i="7"/>
  <c r="JE203" i="7" s="1"/>
  <c r="JD204" i="7"/>
  <c r="JE204" i="7" s="1"/>
  <c r="JD205" i="7"/>
  <c r="JE205" i="7" s="1"/>
  <c r="JD206" i="7"/>
  <c r="JE206" i="7" s="1"/>
  <c r="JD207" i="7"/>
  <c r="JE207" i="7" s="1"/>
  <c r="JD208" i="7"/>
  <c r="JE208" i="7" s="1"/>
  <c r="JD209" i="7"/>
  <c r="JE209" i="7" s="1"/>
  <c r="JD210" i="7"/>
  <c r="JE210" i="7" s="1"/>
  <c r="JD211" i="7"/>
  <c r="JE211" i="7" s="1"/>
  <c r="JD212" i="7"/>
  <c r="JE212" i="7" s="1"/>
  <c r="JD213" i="7"/>
  <c r="JE213" i="7" s="1"/>
  <c r="JD214" i="7"/>
  <c r="JE214" i="7" s="1"/>
  <c r="JD215" i="7"/>
  <c r="JE215" i="7" s="1"/>
  <c r="JD216" i="7"/>
  <c r="JE216" i="7" s="1"/>
  <c r="JD217" i="7"/>
  <c r="JE217" i="7" s="1"/>
  <c r="JD218" i="7"/>
  <c r="JE218" i="7" s="1"/>
  <c r="JD219" i="7"/>
  <c r="JE219" i="7" s="1"/>
  <c r="JD220" i="7"/>
  <c r="JE220" i="7" s="1"/>
  <c r="JD221" i="7"/>
  <c r="JE221" i="7" s="1"/>
  <c r="JD222" i="7"/>
  <c r="JE222" i="7" s="1"/>
  <c r="JD223" i="7"/>
  <c r="JE223" i="7" s="1"/>
  <c r="JD224" i="7"/>
  <c r="JE224" i="7" s="1"/>
  <c r="JD225" i="7"/>
  <c r="JE225" i="7" s="1"/>
  <c r="JD226" i="7"/>
  <c r="JE226" i="7" s="1"/>
  <c r="JD227" i="7"/>
  <c r="JE227" i="7" s="1"/>
  <c r="JD228" i="7"/>
  <c r="JE228" i="7" s="1"/>
  <c r="JD229" i="7"/>
  <c r="JE229" i="7" s="1"/>
  <c r="JD230" i="7"/>
  <c r="JE230" i="7" s="1"/>
  <c r="JD231" i="7"/>
  <c r="JE231" i="7" s="1"/>
  <c r="JD232" i="7"/>
  <c r="JE232" i="7" s="1"/>
  <c r="JD233" i="7"/>
  <c r="JE233" i="7" s="1"/>
  <c r="JD234" i="7"/>
  <c r="JE234" i="7" s="1"/>
  <c r="JD235" i="7"/>
  <c r="JE235" i="7" s="1"/>
  <c r="JD236" i="7"/>
  <c r="JE236" i="7" s="1"/>
  <c r="JD237" i="7"/>
  <c r="JE237" i="7" s="1"/>
  <c r="JD238" i="7"/>
  <c r="JE238" i="7" s="1"/>
  <c r="JD239" i="7"/>
  <c r="JE239" i="7" s="1"/>
  <c r="JD240" i="7"/>
  <c r="JE240" i="7" s="1"/>
  <c r="JD241" i="7"/>
  <c r="JE241" i="7" s="1"/>
  <c r="JD242" i="7"/>
  <c r="JE242" i="7" s="1"/>
  <c r="JD243" i="7"/>
  <c r="JE243" i="7" s="1"/>
  <c r="JD244" i="7"/>
  <c r="JE244" i="7" s="1"/>
  <c r="JD245" i="7"/>
  <c r="JE245" i="7" s="1"/>
  <c r="JD246" i="7"/>
  <c r="JE246" i="7" s="1"/>
  <c r="JD247" i="7"/>
  <c r="JE247" i="7" s="1"/>
  <c r="JD248" i="7"/>
  <c r="JE248" i="7" s="1"/>
  <c r="JD249" i="7"/>
  <c r="JE249" i="7" s="1"/>
  <c r="JD250" i="7"/>
  <c r="JE250" i="7" s="1"/>
  <c r="JD251" i="7"/>
  <c r="JE251" i="7" s="1"/>
  <c r="JD252" i="7"/>
  <c r="JE252" i="7" s="1"/>
  <c r="JD253" i="7"/>
  <c r="JE253" i="7" s="1"/>
  <c r="JD254" i="7"/>
  <c r="JE254" i="7" s="1"/>
  <c r="JD255" i="7"/>
  <c r="JE255" i="7" s="1"/>
  <c r="JD256" i="7"/>
  <c r="JE256" i="7" s="1"/>
  <c r="JD257" i="7"/>
  <c r="JE257" i="7" s="1"/>
  <c r="JD258" i="7"/>
  <c r="JE258" i="7" s="1"/>
  <c r="JD259" i="7"/>
  <c r="JE259" i="7" s="1"/>
  <c r="JD260" i="7"/>
  <c r="JF260" i="7" s="1"/>
  <c r="JG260" i="7" s="1"/>
  <c r="JD261" i="7"/>
  <c r="JE261" i="7" s="1"/>
  <c r="JD262" i="7"/>
  <c r="JE262" i="7" s="1"/>
  <c r="JD263" i="7"/>
  <c r="JE263" i="7" s="1"/>
  <c r="JD264" i="7"/>
  <c r="JE264" i="7" s="1"/>
  <c r="JD4" i="7"/>
  <c r="AN19" i="8" l="1"/>
  <c r="AO19" i="8" s="1"/>
  <c r="CZ19" i="8"/>
  <c r="DA19" i="8" s="1"/>
  <c r="GY21" i="8"/>
  <c r="HX19" i="8"/>
  <c r="HY19" i="8" s="1"/>
  <c r="HV20" i="8"/>
  <c r="CX21" i="8"/>
  <c r="CZ20" i="8"/>
  <c r="CB19" i="8"/>
  <c r="CC19" i="8" s="1"/>
  <c r="BZ20" i="8"/>
  <c r="GQ21" i="8"/>
  <c r="W20" i="8"/>
  <c r="W21" i="8" s="1"/>
  <c r="GR18" i="8"/>
  <c r="GS18" i="8" s="1"/>
  <c r="GP19" i="8"/>
  <c r="FZ23" i="8"/>
  <c r="P19" i="8"/>
  <c r="Q19" i="8" s="1"/>
  <c r="N20" i="8"/>
  <c r="ID21" i="8"/>
  <c r="EN18" i="8"/>
  <c r="EO18" i="8" s="1"/>
  <c r="EL19" i="8"/>
  <c r="DF19" i="8"/>
  <c r="DH18" i="8"/>
  <c r="DG19" i="8"/>
  <c r="DI18" i="8"/>
  <c r="IE20" i="8"/>
  <c r="IE21" i="8" s="1"/>
  <c r="IE22" i="8" s="1"/>
  <c r="IE23" i="8" s="1"/>
  <c r="IE24" i="8" s="1"/>
  <c r="FC20" i="8"/>
  <c r="FC21" i="8" s="1"/>
  <c r="FC22" i="8" s="1"/>
  <c r="FL19" i="8"/>
  <c r="FM19" i="8" s="1"/>
  <c r="FK20" i="8"/>
  <c r="IF19" i="8"/>
  <c r="IG19" i="8" s="1"/>
  <c r="GJ18" i="8"/>
  <c r="GH19" i="8"/>
  <c r="EF18" i="8"/>
  <c r="EG18" i="8" s="1"/>
  <c r="ED19" i="8"/>
  <c r="DV20" i="8"/>
  <c r="DX19" i="8"/>
  <c r="DY19" i="8" s="1"/>
  <c r="CH20" i="8"/>
  <c r="CJ19" i="8"/>
  <c r="EM19" i="8"/>
  <c r="DW20" i="8"/>
  <c r="AF19" i="8"/>
  <c r="AG19" i="8" s="1"/>
  <c r="AD20" i="8"/>
  <c r="BD20" i="8"/>
  <c r="BE20" i="8" s="1"/>
  <c r="CY21" i="8"/>
  <c r="CY22" i="8" s="1"/>
  <c r="CY23" i="8" s="1"/>
  <c r="DA20" i="8"/>
  <c r="GA21" i="8"/>
  <c r="GB20" i="8"/>
  <c r="GC20" i="8" s="1"/>
  <c r="BR20" i="8"/>
  <c r="HW20" i="8"/>
  <c r="FD18" i="8"/>
  <c r="FE18" i="8" s="1"/>
  <c r="FB19" i="8"/>
  <c r="AM20" i="8"/>
  <c r="ET20" i="8"/>
  <c r="EU19" i="8"/>
  <c r="EW18" i="8"/>
  <c r="BS19" i="8"/>
  <c r="BT19" i="8" s="1"/>
  <c r="BU18" i="8"/>
  <c r="X19" i="8"/>
  <c r="Y19" i="8" s="1"/>
  <c r="V20" i="8"/>
  <c r="GI19" i="8"/>
  <c r="GK18" i="8"/>
  <c r="BJ20" i="8"/>
  <c r="BL19" i="8"/>
  <c r="BM19" i="8" s="1"/>
  <c r="GZ18" i="8"/>
  <c r="HA18" i="8" s="1"/>
  <c r="GX19" i="8"/>
  <c r="CI20" i="8"/>
  <c r="CI21" i="8" s="1"/>
  <c r="CK19" i="8"/>
  <c r="BK20" i="8"/>
  <c r="CR19" i="8"/>
  <c r="CQ20" i="8"/>
  <c r="CS19" i="8"/>
  <c r="Y27" i="5"/>
  <c r="Y11" i="5"/>
  <c r="DP18" i="8"/>
  <c r="DQ18" i="8" s="1"/>
  <c r="DN19" i="8"/>
  <c r="HO23" i="8"/>
  <c r="HP18" i="8"/>
  <c r="HQ18" i="8" s="1"/>
  <c r="HN19" i="8"/>
  <c r="FS23" i="8"/>
  <c r="FS24" i="8" s="1"/>
  <c r="FU22" i="8"/>
  <c r="AE23" i="8"/>
  <c r="F20" i="8"/>
  <c r="H19" i="8"/>
  <c r="I19" i="8" s="1"/>
  <c r="G20" i="8"/>
  <c r="D41" i="7"/>
  <c r="KC4" i="7"/>
  <c r="D30" i="7"/>
  <c r="KO4" i="7"/>
  <c r="D17" i="7"/>
  <c r="D19" i="7"/>
  <c r="LN4" i="7"/>
  <c r="D43" i="7"/>
  <c r="LH4" i="7"/>
  <c r="D6" i="7"/>
  <c r="KI4" i="7"/>
  <c r="D13" i="7"/>
  <c r="JQ4" i="7"/>
  <c r="D40" i="7"/>
  <c r="D25" i="7"/>
  <c r="JE4" i="7"/>
  <c r="D23" i="7"/>
  <c r="KU256" i="7"/>
  <c r="KC264" i="7"/>
  <c r="KJ264" i="7"/>
  <c r="KK264" i="7" s="1"/>
  <c r="KU264" i="7"/>
  <c r="LN260" i="7"/>
  <c r="LO259" i="7"/>
  <c r="LP259" i="7" s="1"/>
  <c r="KV263" i="7"/>
  <c r="KW263" i="7" s="1"/>
  <c r="LO258" i="7"/>
  <c r="LP258" i="7" s="1"/>
  <c r="LI259" i="7"/>
  <c r="LJ259" i="7" s="1"/>
  <c r="LN269" i="7"/>
  <c r="LO264" i="7"/>
  <c r="LP264" i="7" s="1"/>
  <c r="LO257" i="7"/>
  <c r="LP257" i="7" s="1"/>
  <c r="LO263" i="7"/>
  <c r="LP263" i="7" s="1"/>
  <c r="LO262" i="7"/>
  <c r="LP262" i="7" s="1"/>
  <c r="LO256" i="7"/>
  <c r="LP256" i="7" s="1"/>
  <c r="LO261" i="7"/>
  <c r="LP261" i="7" s="1"/>
  <c r="LO255" i="7"/>
  <c r="LP255" i="7" s="1"/>
  <c r="KU259" i="7"/>
  <c r="LI258" i="7"/>
  <c r="LJ258" i="7" s="1"/>
  <c r="LI257" i="7"/>
  <c r="LJ257" i="7" s="1"/>
  <c r="LH260" i="7"/>
  <c r="LI261" i="7"/>
  <c r="LJ261" i="7" s="1"/>
  <c r="KV258" i="7"/>
  <c r="KW258" i="7" s="1"/>
  <c r="LI256" i="7"/>
  <c r="LJ256" i="7" s="1"/>
  <c r="KU270" i="7"/>
  <c r="KU4" i="7"/>
  <c r="LI255" i="7"/>
  <c r="LJ255" i="7" s="1"/>
  <c r="LH269" i="7"/>
  <c r="KV260" i="7"/>
  <c r="KW260" i="7" s="1"/>
  <c r="KV255" i="7"/>
  <c r="KW255" i="7" s="1"/>
  <c r="KO260" i="7"/>
  <c r="KV262" i="7"/>
  <c r="KW262" i="7" s="1"/>
  <c r="KV257" i="7"/>
  <c r="KW257" i="7" s="1"/>
  <c r="KV261" i="7"/>
  <c r="KW261" i="7" s="1"/>
  <c r="KP255" i="7"/>
  <c r="KQ255" i="7" s="1"/>
  <c r="KJ263" i="7"/>
  <c r="KK263" i="7" s="1"/>
  <c r="KO270" i="7"/>
  <c r="KJ262" i="7"/>
  <c r="KK262" i="7" s="1"/>
  <c r="KJ257" i="7"/>
  <c r="KK257" i="7" s="1"/>
  <c r="KP259" i="7"/>
  <c r="KQ259" i="7" s="1"/>
  <c r="KP261" i="7"/>
  <c r="KQ261" i="7" s="1"/>
  <c r="KP258" i="7"/>
  <c r="KQ258" i="7" s="1"/>
  <c r="KP257" i="7"/>
  <c r="KQ257" i="7" s="1"/>
  <c r="KP264" i="7"/>
  <c r="KQ264" i="7" s="1"/>
  <c r="KC256" i="7"/>
  <c r="KO256" i="7"/>
  <c r="KP263" i="7"/>
  <c r="KQ263" i="7" s="1"/>
  <c r="KP262" i="7"/>
  <c r="KQ262" i="7" s="1"/>
  <c r="KD260" i="7"/>
  <c r="KE260" i="7" s="1"/>
  <c r="KI259" i="7"/>
  <c r="KJ258" i="7"/>
  <c r="KK258" i="7" s="1"/>
  <c r="KD257" i="7"/>
  <c r="KE257" i="7" s="1"/>
  <c r="KI270" i="7"/>
  <c r="KJ261" i="7"/>
  <c r="KK261" i="7" s="1"/>
  <c r="KJ256" i="7"/>
  <c r="KK256" i="7" s="1"/>
  <c r="KI255" i="7"/>
  <c r="KJ260" i="7"/>
  <c r="KK260" i="7" s="1"/>
  <c r="KC255" i="7"/>
  <c r="KD255" i="7"/>
  <c r="KE255" i="7" s="1"/>
  <c r="KC261" i="7"/>
  <c r="KD261" i="7"/>
  <c r="KE261" i="7" s="1"/>
  <c r="JX258" i="7"/>
  <c r="JY258" i="7" s="1"/>
  <c r="KD263" i="7"/>
  <c r="KE263" i="7" s="1"/>
  <c r="JX264" i="7"/>
  <c r="JY264" i="7" s="1"/>
  <c r="KC270" i="7"/>
  <c r="KD262" i="7"/>
  <c r="KE262" i="7" s="1"/>
  <c r="JW270" i="7"/>
  <c r="KD259" i="7"/>
  <c r="KE259" i="7" s="1"/>
  <c r="KD258" i="7"/>
  <c r="KE258" i="7" s="1"/>
  <c r="JW260" i="7"/>
  <c r="JX256" i="7"/>
  <c r="JY256" i="7" s="1"/>
  <c r="JX263" i="7"/>
  <c r="JY263" i="7" s="1"/>
  <c r="JE260" i="7"/>
  <c r="JL255" i="7"/>
  <c r="JM255" i="7" s="1"/>
  <c r="JX257" i="7"/>
  <c r="JY257" i="7" s="1"/>
  <c r="JW4" i="7"/>
  <c r="JX259" i="7"/>
  <c r="JY259" i="7" s="1"/>
  <c r="JX255" i="7"/>
  <c r="JY255" i="7" s="1"/>
  <c r="JX261" i="7"/>
  <c r="JY261" i="7" s="1"/>
  <c r="JX262" i="7"/>
  <c r="JY262" i="7" s="1"/>
  <c r="JR257" i="7"/>
  <c r="JS257" i="7" s="1"/>
  <c r="JR263" i="7"/>
  <c r="JS263" i="7" s="1"/>
  <c r="JQ262" i="7"/>
  <c r="JK263" i="7"/>
  <c r="JK256" i="7"/>
  <c r="JQ261" i="7"/>
  <c r="JR261" i="7"/>
  <c r="JS261" i="7" s="1"/>
  <c r="JK261" i="7"/>
  <c r="JL261" i="7"/>
  <c r="JM261" i="7" s="1"/>
  <c r="JK257" i="7"/>
  <c r="JL257" i="7"/>
  <c r="JM257" i="7" s="1"/>
  <c r="JQ256" i="7"/>
  <c r="JR256" i="7"/>
  <c r="JS256" i="7" s="1"/>
  <c r="JK260" i="7"/>
  <c r="JQ260" i="7"/>
  <c r="JR258" i="7"/>
  <c r="JS258" i="7" s="1"/>
  <c r="JR259" i="7"/>
  <c r="JS259" i="7" s="1"/>
  <c r="JR264" i="7"/>
  <c r="JS264" i="7" s="1"/>
  <c r="JL262" i="7"/>
  <c r="JM262" i="7" s="1"/>
  <c r="JQ270" i="7"/>
  <c r="JR255" i="7"/>
  <c r="JS255" i="7" s="1"/>
  <c r="JK264" i="7"/>
  <c r="JK259" i="7"/>
  <c r="JK258" i="7"/>
  <c r="JL258" i="7"/>
  <c r="JM258" i="7" s="1"/>
  <c r="JK4" i="7"/>
  <c r="JK270" i="7"/>
  <c r="JF255" i="7"/>
  <c r="JG255" i="7" s="1"/>
  <c r="JF259" i="7"/>
  <c r="JG259" i="7" s="1"/>
  <c r="JF264" i="7"/>
  <c r="JG264" i="7" s="1"/>
  <c r="JF263" i="7"/>
  <c r="JG263" i="7" s="1"/>
  <c r="JF258" i="7"/>
  <c r="JG258" i="7" s="1"/>
  <c r="JF257" i="7"/>
  <c r="JG257" i="7" s="1"/>
  <c r="JE270" i="7"/>
  <c r="JF262" i="7"/>
  <c r="JG262" i="7" s="1"/>
  <c r="JF261" i="7"/>
  <c r="JG261" i="7" s="1"/>
  <c r="JF256" i="7"/>
  <c r="JG256" i="7" s="1"/>
  <c r="U4" i="7"/>
  <c r="IX5" i="7"/>
  <c r="IY5" i="7" s="1"/>
  <c r="IX6" i="7"/>
  <c r="IY6" i="7" s="1"/>
  <c r="IX7" i="7"/>
  <c r="IY7" i="7" s="1"/>
  <c r="IX8" i="7"/>
  <c r="IY8" i="7" s="1"/>
  <c r="IX9" i="7"/>
  <c r="IY9" i="7" s="1"/>
  <c r="IX10" i="7"/>
  <c r="IY10" i="7" s="1"/>
  <c r="IX11" i="7"/>
  <c r="IY11" i="7" s="1"/>
  <c r="IX12" i="7"/>
  <c r="IY12" i="7" s="1"/>
  <c r="IX13" i="7"/>
  <c r="IY13" i="7" s="1"/>
  <c r="IX14" i="7"/>
  <c r="IY14" i="7" s="1"/>
  <c r="IX15" i="7"/>
  <c r="IY15" i="7" s="1"/>
  <c r="IX16" i="7"/>
  <c r="IY16" i="7" s="1"/>
  <c r="IX17" i="7"/>
  <c r="IY17" i="7" s="1"/>
  <c r="IX18" i="7"/>
  <c r="IY18" i="7" s="1"/>
  <c r="IX19" i="7"/>
  <c r="IY19" i="7" s="1"/>
  <c r="IX20" i="7"/>
  <c r="IY20" i="7" s="1"/>
  <c r="IX21" i="7"/>
  <c r="IY21" i="7" s="1"/>
  <c r="IX22" i="7"/>
  <c r="IY22" i="7" s="1"/>
  <c r="IX23" i="7"/>
  <c r="IY23" i="7" s="1"/>
  <c r="IX24" i="7"/>
  <c r="IY24" i="7" s="1"/>
  <c r="IX25" i="7"/>
  <c r="IY25" i="7" s="1"/>
  <c r="IX26" i="7"/>
  <c r="IY26" i="7" s="1"/>
  <c r="IX27" i="7"/>
  <c r="IY27" i="7" s="1"/>
  <c r="IX28" i="7"/>
  <c r="IY28" i="7" s="1"/>
  <c r="IX29" i="7"/>
  <c r="IY29" i="7" s="1"/>
  <c r="IX30" i="7"/>
  <c r="IY30" i="7" s="1"/>
  <c r="IX31" i="7"/>
  <c r="IY31" i="7" s="1"/>
  <c r="IX32" i="7"/>
  <c r="IY32" i="7" s="1"/>
  <c r="IX33" i="7"/>
  <c r="IY33" i="7" s="1"/>
  <c r="IX34" i="7"/>
  <c r="IY34" i="7" s="1"/>
  <c r="IX35" i="7"/>
  <c r="IY35" i="7" s="1"/>
  <c r="IX36" i="7"/>
  <c r="IY36" i="7" s="1"/>
  <c r="IX37" i="7"/>
  <c r="IY37" i="7" s="1"/>
  <c r="IX38" i="7"/>
  <c r="IY38" i="7" s="1"/>
  <c r="IX39" i="7"/>
  <c r="IY39" i="7" s="1"/>
  <c r="IX40" i="7"/>
  <c r="IY40" i="7" s="1"/>
  <c r="IX41" i="7"/>
  <c r="IY41" i="7" s="1"/>
  <c r="IX42" i="7"/>
  <c r="IY42" i="7" s="1"/>
  <c r="IX43" i="7"/>
  <c r="IY43" i="7" s="1"/>
  <c r="IX44" i="7"/>
  <c r="IY44" i="7" s="1"/>
  <c r="IX45" i="7"/>
  <c r="IY45" i="7" s="1"/>
  <c r="IX46" i="7"/>
  <c r="IY46" i="7" s="1"/>
  <c r="IX47" i="7"/>
  <c r="IY47" i="7" s="1"/>
  <c r="IX48" i="7"/>
  <c r="IY48" i="7" s="1"/>
  <c r="IX49" i="7"/>
  <c r="IY49" i="7" s="1"/>
  <c r="IX50" i="7"/>
  <c r="IY50" i="7" s="1"/>
  <c r="IX51" i="7"/>
  <c r="IY51" i="7" s="1"/>
  <c r="IX52" i="7"/>
  <c r="IY52" i="7" s="1"/>
  <c r="IX53" i="7"/>
  <c r="IY53" i="7" s="1"/>
  <c r="IX54" i="7"/>
  <c r="IY54" i="7" s="1"/>
  <c r="IX55" i="7"/>
  <c r="IY55" i="7" s="1"/>
  <c r="IX56" i="7"/>
  <c r="IY56" i="7" s="1"/>
  <c r="IX57" i="7"/>
  <c r="IY57" i="7" s="1"/>
  <c r="IX59" i="7"/>
  <c r="IY59" i="7" s="1"/>
  <c r="IX60" i="7"/>
  <c r="IY60" i="7" s="1"/>
  <c r="IX68" i="7"/>
  <c r="IY68" i="7" s="1"/>
  <c r="IX69" i="7"/>
  <c r="IY69" i="7" s="1"/>
  <c r="IX70" i="7"/>
  <c r="IY70" i="7" s="1"/>
  <c r="IX72" i="7"/>
  <c r="IY72" i="7" s="1"/>
  <c r="IX73" i="7"/>
  <c r="IY73" i="7" s="1"/>
  <c r="IX74" i="7"/>
  <c r="IY74" i="7" s="1"/>
  <c r="IX75" i="7"/>
  <c r="IY75" i="7" s="1"/>
  <c r="IX76" i="7"/>
  <c r="IY76" i="7" s="1"/>
  <c r="IX77" i="7"/>
  <c r="IY77" i="7" s="1"/>
  <c r="IX78" i="7"/>
  <c r="IY78" i="7" s="1"/>
  <c r="IX79" i="7"/>
  <c r="IY79" i="7" s="1"/>
  <c r="IX80" i="7"/>
  <c r="IY80" i="7" s="1"/>
  <c r="IX81" i="7"/>
  <c r="IY81" i="7" s="1"/>
  <c r="IX82" i="7"/>
  <c r="IY82" i="7" s="1"/>
  <c r="IX83" i="7"/>
  <c r="IY83" i="7" s="1"/>
  <c r="IX84" i="7"/>
  <c r="IY84" i="7" s="1"/>
  <c r="IX85" i="7"/>
  <c r="IY85" i="7" s="1"/>
  <c r="IX86" i="7"/>
  <c r="IY86" i="7" s="1"/>
  <c r="IX87" i="7"/>
  <c r="IY87" i="7" s="1"/>
  <c r="IX88" i="7"/>
  <c r="IY88" i="7" s="1"/>
  <c r="IX89" i="7"/>
  <c r="IY89" i="7" s="1"/>
  <c r="IX90" i="7"/>
  <c r="IY90" i="7" s="1"/>
  <c r="IX91" i="7"/>
  <c r="IY91" i="7" s="1"/>
  <c r="IX92" i="7"/>
  <c r="IY92" i="7" s="1"/>
  <c r="IX93" i="7"/>
  <c r="IY93" i="7" s="1"/>
  <c r="IX94" i="7"/>
  <c r="IY94" i="7" s="1"/>
  <c r="IX95" i="7"/>
  <c r="IY95" i="7" s="1"/>
  <c r="IX96" i="7"/>
  <c r="IY96" i="7" s="1"/>
  <c r="IX97" i="7"/>
  <c r="IY97" i="7" s="1"/>
  <c r="IX98" i="7"/>
  <c r="IY98" i="7" s="1"/>
  <c r="IX99" i="7"/>
  <c r="IY99" i="7" s="1"/>
  <c r="IX100" i="7"/>
  <c r="IY100" i="7" s="1"/>
  <c r="IX101" i="7"/>
  <c r="IY101" i="7" s="1"/>
  <c r="IX102" i="7"/>
  <c r="IY102" i="7" s="1"/>
  <c r="IX103" i="7"/>
  <c r="IY103" i="7" s="1"/>
  <c r="IX104" i="7"/>
  <c r="IY104" i="7" s="1"/>
  <c r="IX105" i="7"/>
  <c r="IY105" i="7" s="1"/>
  <c r="IX106" i="7"/>
  <c r="IY106" i="7" s="1"/>
  <c r="IX107" i="7"/>
  <c r="IY107" i="7" s="1"/>
  <c r="IX108" i="7"/>
  <c r="IY108" i="7" s="1"/>
  <c r="IX109" i="7"/>
  <c r="IY109" i="7" s="1"/>
  <c r="IX110" i="7"/>
  <c r="IY110" i="7" s="1"/>
  <c r="IX111" i="7"/>
  <c r="IY111" i="7" s="1"/>
  <c r="IX112" i="7"/>
  <c r="IY112" i="7" s="1"/>
  <c r="IX113" i="7"/>
  <c r="IY113" i="7" s="1"/>
  <c r="IX114" i="7"/>
  <c r="IY114" i="7" s="1"/>
  <c r="IX115" i="7"/>
  <c r="IY115" i="7" s="1"/>
  <c r="IX116" i="7"/>
  <c r="IY116" i="7" s="1"/>
  <c r="IX117" i="7"/>
  <c r="IY117" i="7" s="1"/>
  <c r="IX118" i="7"/>
  <c r="IY118" i="7" s="1"/>
  <c r="IX119" i="7"/>
  <c r="IY119" i="7" s="1"/>
  <c r="IX120" i="7"/>
  <c r="IY120" i="7" s="1"/>
  <c r="IX121" i="7"/>
  <c r="IY121" i="7" s="1"/>
  <c r="IX122" i="7"/>
  <c r="IY122" i="7" s="1"/>
  <c r="IX123" i="7"/>
  <c r="IY123" i="7" s="1"/>
  <c r="IX124" i="7"/>
  <c r="IY124" i="7" s="1"/>
  <c r="IX125" i="7"/>
  <c r="IY125" i="7" s="1"/>
  <c r="IX126" i="7"/>
  <c r="IY126" i="7" s="1"/>
  <c r="IX127" i="7"/>
  <c r="IY127" i="7" s="1"/>
  <c r="IX128" i="7"/>
  <c r="IY128" i="7" s="1"/>
  <c r="IX129" i="7"/>
  <c r="IY129" i="7" s="1"/>
  <c r="IX130" i="7"/>
  <c r="IY130" i="7" s="1"/>
  <c r="IX131" i="7"/>
  <c r="IY131" i="7" s="1"/>
  <c r="IX132" i="7"/>
  <c r="IY132" i="7" s="1"/>
  <c r="IX133" i="7"/>
  <c r="IY133" i="7" s="1"/>
  <c r="IX134" i="7"/>
  <c r="IY134" i="7" s="1"/>
  <c r="IX135" i="7"/>
  <c r="IY135" i="7" s="1"/>
  <c r="IX136" i="7"/>
  <c r="IY136" i="7" s="1"/>
  <c r="IX137" i="7"/>
  <c r="IY137" i="7" s="1"/>
  <c r="IX138" i="7"/>
  <c r="IY138" i="7" s="1"/>
  <c r="IX139" i="7"/>
  <c r="IY139" i="7" s="1"/>
  <c r="IX140" i="7"/>
  <c r="IY140" i="7" s="1"/>
  <c r="IX141" i="7"/>
  <c r="IY141" i="7" s="1"/>
  <c r="IX142" i="7"/>
  <c r="IY142" i="7" s="1"/>
  <c r="IX143" i="7"/>
  <c r="IY143" i="7" s="1"/>
  <c r="IX144" i="7"/>
  <c r="IY144" i="7" s="1"/>
  <c r="IX145" i="7"/>
  <c r="IY145" i="7" s="1"/>
  <c r="IX146" i="7"/>
  <c r="IY146" i="7" s="1"/>
  <c r="IX147" i="7"/>
  <c r="IY147" i="7" s="1"/>
  <c r="IX148" i="7"/>
  <c r="IY148" i="7" s="1"/>
  <c r="IX149" i="7"/>
  <c r="IY149" i="7" s="1"/>
  <c r="IX150" i="7"/>
  <c r="IY150" i="7" s="1"/>
  <c r="IX151" i="7"/>
  <c r="IY151" i="7" s="1"/>
  <c r="IX152" i="7"/>
  <c r="IY152" i="7" s="1"/>
  <c r="IX153" i="7"/>
  <c r="IY153" i="7" s="1"/>
  <c r="IX154" i="7"/>
  <c r="IY154" i="7" s="1"/>
  <c r="IX155" i="7"/>
  <c r="IY155" i="7" s="1"/>
  <c r="IX156" i="7"/>
  <c r="IY156" i="7" s="1"/>
  <c r="IX157" i="7"/>
  <c r="IY157" i="7" s="1"/>
  <c r="IX158" i="7"/>
  <c r="IY158" i="7" s="1"/>
  <c r="IX159" i="7"/>
  <c r="IY159" i="7" s="1"/>
  <c r="IX160" i="7"/>
  <c r="IY160" i="7" s="1"/>
  <c r="IX161" i="7"/>
  <c r="IY161" i="7" s="1"/>
  <c r="IX162" i="7"/>
  <c r="IY162" i="7" s="1"/>
  <c r="IX163" i="7"/>
  <c r="IY163" i="7" s="1"/>
  <c r="IX164" i="7"/>
  <c r="IY164" i="7" s="1"/>
  <c r="IX165" i="7"/>
  <c r="IY165" i="7" s="1"/>
  <c r="IX166" i="7"/>
  <c r="IY166" i="7" s="1"/>
  <c r="IX167" i="7"/>
  <c r="IY167" i="7" s="1"/>
  <c r="IX168" i="7"/>
  <c r="IY168" i="7" s="1"/>
  <c r="IX169" i="7"/>
  <c r="IY169" i="7" s="1"/>
  <c r="IX170" i="7"/>
  <c r="IY170" i="7" s="1"/>
  <c r="IX171" i="7"/>
  <c r="IY171" i="7" s="1"/>
  <c r="IX172" i="7"/>
  <c r="IY172" i="7" s="1"/>
  <c r="IX173" i="7"/>
  <c r="IY173" i="7" s="1"/>
  <c r="IX174" i="7"/>
  <c r="IY174" i="7" s="1"/>
  <c r="IX175" i="7"/>
  <c r="IY175" i="7" s="1"/>
  <c r="IX176" i="7"/>
  <c r="IY176" i="7" s="1"/>
  <c r="IX177" i="7"/>
  <c r="IY177" i="7" s="1"/>
  <c r="IX178" i="7"/>
  <c r="IY178" i="7" s="1"/>
  <c r="IX179" i="7"/>
  <c r="IY179" i="7" s="1"/>
  <c r="IX180" i="7"/>
  <c r="IY180" i="7" s="1"/>
  <c r="IX181" i="7"/>
  <c r="IY181" i="7" s="1"/>
  <c r="IX182" i="7"/>
  <c r="IY182" i="7" s="1"/>
  <c r="IX183" i="7"/>
  <c r="IY183" i="7" s="1"/>
  <c r="IX184" i="7"/>
  <c r="IY184" i="7" s="1"/>
  <c r="IX185" i="7"/>
  <c r="IY185" i="7" s="1"/>
  <c r="IX186" i="7"/>
  <c r="IY186" i="7" s="1"/>
  <c r="IX187" i="7"/>
  <c r="IY187" i="7" s="1"/>
  <c r="IX188" i="7"/>
  <c r="IY188" i="7" s="1"/>
  <c r="IX189" i="7"/>
  <c r="IY189" i="7" s="1"/>
  <c r="IX190" i="7"/>
  <c r="IY190" i="7" s="1"/>
  <c r="IX191" i="7"/>
  <c r="IY191" i="7" s="1"/>
  <c r="IX192" i="7"/>
  <c r="IY192" i="7" s="1"/>
  <c r="IX193" i="7"/>
  <c r="IY193" i="7" s="1"/>
  <c r="IX194" i="7"/>
  <c r="IY194" i="7" s="1"/>
  <c r="IX195" i="7"/>
  <c r="IY195" i="7" s="1"/>
  <c r="IX196" i="7"/>
  <c r="IY196" i="7" s="1"/>
  <c r="IX197" i="7"/>
  <c r="IY197" i="7" s="1"/>
  <c r="IX198" i="7"/>
  <c r="IY198" i="7" s="1"/>
  <c r="IX199" i="7"/>
  <c r="IY199" i="7" s="1"/>
  <c r="IX200" i="7"/>
  <c r="IY200" i="7" s="1"/>
  <c r="IX201" i="7"/>
  <c r="IY201" i="7" s="1"/>
  <c r="IX202" i="7"/>
  <c r="IY202" i="7" s="1"/>
  <c r="IX203" i="7"/>
  <c r="IY203" i="7" s="1"/>
  <c r="IX204" i="7"/>
  <c r="IY204" i="7" s="1"/>
  <c r="IX205" i="7"/>
  <c r="IY205" i="7" s="1"/>
  <c r="IX206" i="7"/>
  <c r="IY206" i="7" s="1"/>
  <c r="IX207" i="7"/>
  <c r="IY207" i="7" s="1"/>
  <c r="IX208" i="7"/>
  <c r="IY208" i="7" s="1"/>
  <c r="IX209" i="7"/>
  <c r="IY209" i="7" s="1"/>
  <c r="IX210" i="7"/>
  <c r="IY210" i="7" s="1"/>
  <c r="IX211" i="7"/>
  <c r="IY211" i="7" s="1"/>
  <c r="IX212" i="7"/>
  <c r="IY212" i="7" s="1"/>
  <c r="IX213" i="7"/>
  <c r="IY213" i="7" s="1"/>
  <c r="IX214" i="7"/>
  <c r="IY214" i="7" s="1"/>
  <c r="IX215" i="7"/>
  <c r="IY215" i="7" s="1"/>
  <c r="IX216" i="7"/>
  <c r="IY216" i="7" s="1"/>
  <c r="IX217" i="7"/>
  <c r="IY217" i="7" s="1"/>
  <c r="IX218" i="7"/>
  <c r="IY218" i="7" s="1"/>
  <c r="IX219" i="7"/>
  <c r="IY219" i="7" s="1"/>
  <c r="IX220" i="7"/>
  <c r="IY220" i="7" s="1"/>
  <c r="IX221" i="7"/>
  <c r="IY221" i="7" s="1"/>
  <c r="IX222" i="7"/>
  <c r="IY222" i="7" s="1"/>
  <c r="IX223" i="7"/>
  <c r="IY223" i="7" s="1"/>
  <c r="IX224" i="7"/>
  <c r="IY224" i="7" s="1"/>
  <c r="IX225" i="7"/>
  <c r="IY225" i="7" s="1"/>
  <c r="IX226" i="7"/>
  <c r="IY226" i="7" s="1"/>
  <c r="IX227" i="7"/>
  <c r="IY227" i="7" s="1"/>
  <c r="IX228" i="7"/>
  <c r="IY228" i="7" s="1"/>
  <c r="IX229" i="7"/>
  <c r="IY229" i="7" s="1"/>
  <c r="IX230" i="7"/>
  <c r="IY230" i="7" s="1"/>
  <c r="IX231" i="7"/>
  <c r="IY231" i="7" s="1"/>
  <c r="IX232" i="7"/>
  <c r="IY232" i="7" s="1"/>
  <c r="IX233" i="7"/>
  <c r="IY233" i="7" s="1"/>
  <c r="IX234" i="7"/>
  <c r="IY234" i="7" s="1"/>
  <c r="IX235" i="7"/>
  <c r="IY235" i="7" s="1"/>
  <c r="IX236" i="7"/>
  <c r="IY236" i="7" s="1"/>
  <c r="IX237" i="7"/>
  <c r="IY237" i="7" s="1"/>
  <c r="IX238" i="7"/>
  <c r="IY238" i="7" s="1"/>
  <c r="IX239" i="7"/>
  <c r="IY239" i="7" s="1"/>
  <c r="IX240" i="7"/>
  <c r="IY240" i="7" s="1"/>
  <c r="IX241" i="7"/>
  <c r="IY241" i="7" s="1"/>
  <c r="IX242" i="7"/>
  <c r="IY242" i="7" s="1"/>
  <c r="IX243" i="7"/>
  <c r="IY243" i="7" s="1"/>
  <c r="IX244" i="7"/>
  <c r="IY244" i="7" s="1"/>
  <c r="IX245" i="7"/>
  <c r="IY245" i="7" s="1"/>
  <c r="IX246" i="7"/>
  <c r="IY246" i="7" s="1"/>
  <c r="IX247" i="7"/>
  <c r="IY247" i="7" s="1"/>
  <c r="IX248" i="7"/>
  <c r="IY248" i="7" s="1"/>
  <c r="IX249" i="7"/>
  <c r="IY249" i="7" s="1"/>
  <c r="IX250" i="7"/>
  <c r="IY250" i="7" s="1"/>
  <c r="IX251" i="7"/>
  <c r="IY251" i="7" s="1"/>
  <c r="IX252" i="7"/>
  <c r="IY252" i="7" s="1"/>
  <c r="IX253" i="7"/>
  <c r="IY253" i="7" s="1"/>
  <c r="IX254" i="7"/>
  <c r="IY254" i="7" s="1"/>
  <c r="IX255" i="7"/>
  <c r="IX256" i="7"/>
  <c r="IZ256" i="7" s="1"/>
  <c r="JA256" i="7" s="1"/>
  <c r="IX257" i="7"/>
  <c r="IX258" i="7"/>
  <c r="IX259" i="7"/>
  <c r="IX260" i="7"/>
  <c r="IZ260" i="7" s="1"/>
  <c r="JA260" i="7" s="1"/>
  <c r="IX261" i="7"/>
  <c r="IX262" i="7"/>
  <c r="IX263" i="7"/>
  <c r="IX264" i="7"/>
  <c r="IZ264" i="7" s="1"/>
  <c r="JA264" i="7" s="1"/>
  <c r="IX4" i="7"/>
  <c r="IR5" i="7"/>
  <c r="IS5" i="7" s="1"/>
  <c r="IR6" i="7"/>
  <c r="IS6" i="7" s="1"/>
  <c r="IR7" i="7"/>
  <c r="IS7" i="7" s="1"/>
  <c r="IR8" i="7"/>
  <c r="IS8" i="7" s="1"/>
  <c r="IR9" i="7"/>
  <c r="IS9" i="7" s="1"/>
  <c r="IR10" i="7"/>
  <c r="IS10" i="7" s="1"/>
  <c r="IR11" i="7"/>
  <c r="IS11" i="7" s="1"/>
  <c r="IR12" i="7"/>
  <c r="IS12" i="7" s="1"/>
  <c r="IR13" i="7"/>
  <c r="IS13" i="7" s="1"/>
  <c r="IR14" i="7"/>
  <c r="IS14" i="7" s="1"/>
  <c r="IR15" i="7"/>
  <c r="IS15" i="7" s="1"/>
  <c r="IR16" i="7"/>
  <c r="IS16" i="7" s="1"/>
  <c r="IR17" i="7"/>
  <c r="IS17" i="7" s="1"/>
  <c r="IR18" i="7"/>
  <c r="IS18" i="7" s="1"/>
  <c r="IR19" i="7"/>
  <c r="IS19" i="7" s="1"/>
  <c r="IR20" i="7"/>
  <c r="IS20" i="7" s="1"/>
  <c r="IR21" i="7"/>
  <c r="IS21" i="7" s="1"/>
  <c r="IR22" i="7"/>
  <c r="IS22" i="7" s="1"/>
  <c r="IR23" i="7"/>
  <c r="IS23" i="7" s="1"/>
  <c r="IR24" i="7"/>
  <c r="IS24" i="7" s="1"/>
  <c r="IR25" i="7"/>
  <c r="IS25" i="7" s="1"/>
  <c r="IR26" i="7"/>
  <c r="IS26" i="7" s="1"/>
  <c r="IR27" i="7"/>
  <c r="IS27" i="7" s="1"/>
  <c r="IR28" i="7"/>
  <c r="IS28" i="7" s="1"/>
  <c r="IR29" i="7"/>
  <c r="IS29" i="7" s="1"/>
  <c r="IR30" i="7"/>
  <c r="IS30" i="7" s="1"/>
  <c r="IR31" i="7"/>
  <c r="IS31" i="7" s="1"/>
  <c r="IR32" i="7"/>
  <c r="IS32" i="7" s="1"/>
  <c r="IR33" i="7"/>
  <c r="IS33" i="7" s="1"/>
  <c r="IR34" i="7"/>
  <c r="IS34" i="7" s="1"/>
  <c r="IR35" i="7"/>
  <c r="IS35" i="7" s="1"/>
  <c r="IR36" i="7"/>
  <c r="IS36" i="7" s="1"/>
  <c r="IR37" i="7"/>
  <c r="IS37" i="7" s="1"/>
  <c r="IR38" i="7"/>
  <c r="IS38" i="7" s="1"/>
  <c r="IR39" i="7"/>
  <c r="IS39" i="7" s="1"/>
  <c r="IR40" i="7"/>
  <c r="IS40" i="7" s="1"/>
  <c r="IR41" i="7"/>
  <c r="IS41" i="7" s="1"/>
  <c r="IR42" i="7"/>
  <c r="IS42" i="7" s="1"/>
  <c r="IR43" i="7"/>
  <c r="IS43" i="7" s="1"/>
  <c r="IR44" i="7"/>
  <c r="IS44" i="7" s="1"/>
  <c r="IR45" i="7"/>
  <c r="IS45" i="7" s="1"/>
  <c r="IR46" i="7"/>
  <c r="IS46" i="7" s="1"/>
  <c r="IR47" i="7"/>
  <c r="IS47" i="7" s="1"/>
  <c r="IR48" i="7"/>
  <c r="IS48" i="7" s="1"/>
  <c r="IR49" i="7"/>
  <c r="IS49" i="7" s="1"/>
  <c r="IR50" i="7"/>
  <c r="IS50" i="7" s="1"/>
  <c r="IR51" i="7"/>
  <c r="IS51" i="7" s="1"/>
  <c r="IR52" i="7"/>
  <c r="IS52" i="7" s="1"/>
  <c r="IR53" i="7"/>
  <c r="IS53" i="7" s="1"/>
  <c r="IR54" i="7"/>
  <c r="IS54" i="7" s="1"/>
  <c r="IR55" i="7"/>
  <c r="IS55" i="7" s="1"/>
  <c r="IR56" i="7"/>
  <c r="IS56" i="7" s="1"/>
  <c r="IR57" i="7"/>
  <c r="IS57" i="7" s="1"/>
  <c r="IR59" i="7"/>
  <c r="IS59" i="7" s="1"/>
  <c r="IR60" i="7"/>
  <c r="IS60" i="7" s="1"/>
  <c r="IR68" i="7"/>
  <c r="IS68" i="7" s="1"/>
  <c r="IR69" i="7"/>
  <c r="IS69" i="7" s="1"/>
  <c r="IR70" i="7"/>
  <c r="IS70" i="7" s="1"/>
  <c r="IR72" i="7"/>
  <c r="IS72" i="7" s="1"/>
  <c r="IR73" i="7"/>
  <c r="IS73" i="7" s="1"/>
  <c r="IR74" i="7"/>
  <c r="IS74" i="7" s="1"/>
  <c r="IR75" i="7"/>
  <c r="IS75" i="7" s="1"/>
  <c r="IR76" i="7"/>
  <c r="IS76" i="7" s="1"/>
  <c r="IR77" i="7"/>
  <c r="IS77" i="7" s="1"/>
  <c r="IR78" i="7"/>
  <c r="IS78" i="7" s="1"/>
  <c r="IR79" i="7"/>
  <c r="IS79" i="7" s="1"/>
  <c r="IR80" i="7"/>
  <c r="IS80" i="7" s="1"/>
  <c r="IR81" i="7"/>
  <c r="IS81" i="7" s="1"/>
  <c r="IR82" i="7"/>
  <c r="IS82" i="7" s="1"/>
  <c r="IR83" i="7"/>
  <c r="IS83" i="7" s="1"/>
  <c r="IR84" i="7"/>
  <c r="IS84" i="7" s="1"/>
  <c r="IR85" i="7"/>
  <c r="IS85" i="7" s="1"/>
  <c r="IR86" i="7"/>
  <c r="IS86" i="7" s="1"/>
  <c r="IR87" i="7"/>
  <c r="IS87" i="7" s="1"/>
  <c r="IR88" i="7"/>
  <c r="IS88" i="7" s="1"/>
  <c r="IR89" i="7"/>
  <c r="IS89" i="7" s="1"/>
  <c r="IR90" i="7"/>
  <c r="IS90" i="7" s="1"/>
  <c r="IR91" i="7"/>
  <c r="IS91" i="7" s="1"/>
  <c r="IR92" i="7"/>
  <c r="IS92" i="7" s="1"/>
  <c r="IR93" i="7"/>
  <c r="IS93" i="7" s="1"/>
  <c r="IR94" i="7"/>
  <c r="IS94" i="7" s="1"/>
  <c r="IR95" i="7"/>
  <c r="IS95" i="7" s="1"/>
  <c r="IR96" i="7"/>
  <c r="IS96" i="7" s="1"/>
  <c r="IR97" i="7"/>
  <c r="IS97" i="7" s="1"/>
  <c r="IR98" i="7"/>
  <c r="IS98" i="7" s="1"/>
  <c r="IR99" i="7"/>
  <c r="IS99" i="7" s="1"/>
  <c r="IR100" i="7"/>
  <c r="IS100" i="7" s="1"/>
  <c r="IR101" i="7"/>
  <c r="IS101" i="7" s="1"/>
  <c r="IR102" i="7"/>
  <c r="IS102" i="7" s="1"/>
  <c r="IR103" i="7"/>
  <c r="IS103" i="7" s="1"/>
  <c r="IR104" i="7"/>
  <c r="IS104" i="7" s="1"/>
  <c r="IR105" i="7"/>
  <c r="IS105" i="7" s="1"/>
  <c r="IR106" i="7"/>
  <c r="IS106" i="7" s="1"/>
  <c r="IR107" i="7"/>
  <c r="IS107" i="7" s="1"/>
  <c r="IR108" i="7"/>
  <c r="IS108" i="7" s="1"/>
  <c r="IR109" i="7"/>
  <c r="IS109" i="7" s="1"/>
  <c r="IR110" i="7"/>
  <c r="IS110" i="7" s="1"/>
  <c r="IR111" i="7"/>
  <c r="IS111" i="7" s="1"/>
  <c r="IR112" i="7"/>
  <c r="IS112" i="7" s="1"/>
  <c r="IR113" i="7"/>
  <c r="IS113" i="7" s="1"/>
  <c r="IR114" i="7"/>
  <c r="IS114" i="7" s="1"/>
  <c r="IR115" i="7"/>
  <c r="IS115" i="7" s="1"/>
  <c r="IR116" i="7"/>
  <c r="IS116" i="7" s="1"/>
  <c r="IR117" i="7"/>
  <c r="IS117" i="7" s="1"/>
  <c r="IR118" i="7"/>
  <c r="IS118" i="7" s="1"/>
  <c r="IR119" i="7"/>
  <c r="IS119" i="7" s="1"/>
  <c r="IR120" i="7"/>
  <c r="IS120" i="7" s="1"/>
  <c r="IR121" i="7"/>
  <c r="IS121" i="7" s="1"/>
  <c r="IR122" i="7"/>
  <c r="IS122" i="7" s="1"/>
  <c r="IR123" i="7"/>
  <c r="IS123" i="7" s="1"/>
  <c r="IR124" i="7"/>
  <c r="IS124" i="7" s="1"/>
  <c r="IR125" i="7"/>
  <c r="IS125" i="7" s="1"/>
  <c r="IR126" i="7"/>
  <c r="IS126" i="7" s="1"/>
  <c r="IR127" i="7"/>
  <c r="IS127" i="7" s="1"/>
  <c r="IR128" i="7"/>
  <c r="IS128" i="7" s="1"/>
  <c r="IR129" i="7"/>
  <c r="IS129" i="7" s="1"/>
  <c r="IR130" i="7"/>
  <c r="IS130" i="7" s="1"/>
  <c r="IR131" i="7"/>
  <c r="IS131" i="7" s="1"/>
  <c r="IR132" i="7"/>
  <c r="IS132" i="7" s="1"/>
  <c r="IR133" i="7"/>
  <c r="IS133" i="7" s="1"/>
  <c r="IR134" i="7"/>
  <c r="IS134" i="7" s="1"/>
  <c r="IR135" i="7"/>
  <c r="IS135" i="7" s="1"/>
  <c r="IR136" i="7"/>
  <c r="IS136" i="7" s="1"/>
  <c r="IR137" i="7"/>
  <c r="IS137" i="7" s="1"/>
  <c r="IR138" i="7"/>
  <c r="IS138" i="7" s="1"/>
  <c r="IR139" i="7"/>
  <c r="IS139" i="7" s="1"/>
  <c r="IR140" i="7"/>
  <c r="IS140" i="7" s="1"/>
  <c r="IR141" i="7"/>
  <c r="IS141" i="7" s="1"/>
  <c r="IR142" i="7"/>
  <c r="IS142" i="7" s="1"/>
  <c r="IR143" i="7"/>
  <c r="IS143" i="7" s="1"/>
  <c r="IR144" i="7"/>
  <c r="IS144" i="7" s="1"/>
  <c r="IR145" i="7"/>
  <c r="IS145" i="7" s="1"/>
  <c r="IR146" i="7"/>
  <c r="IS146" i="7" s="1"/>
  <c r="IR147" i="7"/>
  <c r="IS147" i="7" s="1"/>
  <c r="IR148" i="7"/>
  <c r="IS148" i="7" s="1"/>
  <c r="IR149" i="7"/>
  <c r="IS149" i="7" s="1"/>
  <c r="IR150" i="7"/>
  <c r="IS150" i="7" s="1"/>
  <c r="IR151" i="7"/>
  <c r="IS151" i="7" s="1"/>
  <c r="IR152" i="7"/>
  <c r="IS152" i="7" s="1"/>
  <c r="IR153" i="7"/>
  <c r="IS153" i="7" s="1"/>
  <c r="IR154" i="7"/>
  <c r="IS154" i="7" s="1"/>
  <c r="IR155" i="7"/>
  <c r="IS155" i="7" s="1"/>
  <c r="IR156" i="7"/>
  <c r="IS156" i="7" s="1"/>
  <c r="IR157" i="7"/>
  <c r="IS157" i="7" s="1"/>
  <c r="IR158" i="7"/>
  <c r="IS158" i="7" s="1"/>
  <c r="IR159" i="7"/>
  <c r="IS159" i="7" s="1"/>
  <c r="IR160" i="7"/>
  <c r="IS160" i="7" s="1"/>
  <c r="IR161" i="7"/>
  <c r="IS161" i="7" s="1"/>
  <c r="IR162" i="7"/>
  <c r="IS162" i="7" s="1"/>
  <c r="IR163" i="7"/>
  <c r="IS163" i="7" s="1"/>
  <c r="IR164" i="7"/>
  <c r="IS164" i="7" s="1"/>
  <c r="IR165" i="7"/>
  <c r="IS165" i="7" s="1"/>
  <c r="IR166" i="7"/>
  <c r="IS166" i="7" s="1"/>
  <c r="IR167" i="7"/>
  <c r="IS167" i="7" s="1"/>
  <c r="IR168" i="7"/>
  <c r="IS168" i="7" s="1"/>
  <c r="IR169" i="7"/>
  <c r="IS169" i="7" s="1"/>
  <c r="IR170" i="7"/>
  <c r="IS170" i="7" s="1"/>
  <c r="IR171" i="7"/>
  <c r="IS171" i="7" s="1"/>
  <c r="IR172" i="7"/>
  <c r="IS172" i="7" s="1"/>
  <c r="IR173" i="7"/>
  <c r="IS173" i="7" s="1"/>
  <c r="IR174" i="7"/>
  <c r="IS174" i="7" s="1"/>
  <c r="IR175" i="7"/>
  <c r="IS175" i="7" s="1"/>
  <c r="IR176" i="7"/>
  <c r="IS176" i="7" s="1"/>
  <c r="IR177" i="7"/>
  <c r="IS177" i="7" s="1"/>
  <c r="IR178" i="7"/>
  <c r="IS178" i="7" s="1"/>
  <c r="IR179" i="7"/>
  <c r="IS179" i="7" s="1"/>
  <c r="IR180" i="7"/>
  <c r="IS180" i="7" s="1"/>
  <c r="IR181" i="7"/>
  <c r="IS181" i="7" s="1"/>
  <c r="IR182" i="7"/>
  <c r="IS182" i="7" s="1"/>
  <c r="IR183" i="7"/>
  <c r="IS183" i="7" s="1"/>
  <c r="IR184" i="7"/>
  <c r="IS184" i="7" s="1"/>
  <c r="IR185" i="7"/>
  <c r="IS185" i="7" s="1"/>
  <c r="IR186" i="7"/>
  <c r="IS186" i="7" s="1"/>
  <c r="IR187" i="7"/>
  <c r="IS187" i="7" s="1"/>
  <c r="IR188" i="7"/>
  <c r="IS188" i="7" s="1"/>
  <c r="IR189" i="7"/>
  <c r="IS189" i="7" s="1"/>
  <c r="IR190" i="7"/>
  <c r="IS190" i="7" s="1"/>
  <c r="IR191" i="7"/>
  <c r="IS191" i="7" s="1"/>
  <c r="IR192" i="7"/>
  <c r="IS192" i="7" s="1"/>
  <c r="IR193" i="7"/>
  <c r="IS193" i="7" s="1"/>
  <c r="IR194" i="7"/>
  <c r="IS194" i="7" s="1"/>
  <c r="IR195" i="7"/>
  <c r="IS195" i="7" s="1"/>
  <c r="IR196" i="7"/>
  <c r="IS196" i="7" s="1"/>
  <c r="IR197" i="7"/>
  <c r="IS197" i="7" s="1"/>
  <c r="IR198" i="7"/>
  <c r="IS198" i="7" s="1"/>
  <c r="IR199" i="7"/>
  <c r="IS199" i="7" s="1"/>
  <c r="IR200" i="7"/>
  <c r="IS200" i="7" s="1"/>
  <c r="IR201" i="7"/>
  <c r="IS201" i="7" s="1"/>
  <c r="IR202" i="7"/>
  <c r="IS202" i="7" s="1"/>
  <c r="IR203" i="7"/>
  <c r="IS203" i="7" s="1"/>
  <c r="IR204" i="7"/>
  <c r="IS204" i="7" s="1"/>
  <c r="IR205" i="7"/>
  <c r="IS205" i="7" s="1"/>
  <c r="IR206" i="7"/>
  <c r="IS206" i="7" s="1"/>
  <c r="IR207" i="7"/>
  <c r="IS207" i="7" s="1"/>
  <c r="IR208" i="7"/>
  <c r="IS208" i="7" s="1"/>
  <c r="IR209" i="7"/>
  <c r="IS209" i="7" s="1"/>
  <c r="IR210" i="7"/>
  <c r="IS210" i="7" s="1"/>
  <c r="IR211" i="7"/>
  <c r="IS211" i="7" s="1"/>
  <c r="IR212" i="7"/>
  <c r="IS212" i="7" s="1"/>
  <c r="IR213" i="7"/>
  <c r="IS213" i="7" s="1"/>
  <c r="IR214" i="7"/>
  <c r="IS214" i="7" s="1"/>
  <c r="IR215" i="7"/>
  <c r="IS215" i="7" s="1"/>
  <c r="IR216" i="7"/>
  <c r="IS216" i="7" s="1"/>
  <c r="IR217" i="7"/>
  <c r="IS217" i="7" s="1"/>
  <c r="IR218" i="7"/>
  <c r="IS218" i="7" s="1"/>
  <c r="IR219" i="7"/>
  <c r="IS219" i="7" s="1"/>
  <c r="IR220" i="7"/>
  <c r="IS220" i="7" s="1"/>
  <c r="IR221" i="7"/>
  <c r="IS221" i="7" s="1"/>
  <c r="IR222" i="7"/>
  <c r="IS222" i="7" s="1"/>
  <c r="IR223" i="7"/>
  <c r="IS223" i="7" s="1"/>
  <c r="IR224" i="7"/>
  <c r="IS224" i="7" s="1"/>
  <c r="IR225" i="7"/>
  <c r="IS225" i="7" s="1"/>
  <c r="IR226" i="7"/>
  <c r="IS226" i="7" s="1"/>
  <c r="IR227" i="7"/>
  <c r="IS227" i="7" s="1"/>
  <c r="IR228" i="7"/>
  <c r="IS228" i="7" s="1"/>
  <c r="IR229" i="7"/>
  <c r="IS229" i="7" s="1"/>
  <c r="IR230" i="7"/>
  <c r="IS230" i="7" s="1"/>
  <c r="IR231" i="7"/>
  <c r="IS231" i="7" s="1"/>
  <c r="IR232" i="7"/>
  <c r="IS232" i="7" s="1"/>
  <c r="IR233" i="7"/>
  <c r="IS233" i="7" s="1"/>
  <c r="IR234" i="7"/>
  <c r="IS234" i="7" s="1"/>
  <c r="IR235" i="7"/>
  <c r="IS235" i="7" s="1"/>
  <c r="IR236" i="7"/>
  <c r="IS236" i="7" s="1"/>
  <c r="IR237" i="7"/>
  <c r="IS237" i="7" s="1"/>
  <c r="IR238" i="7"/>
  <c r="IS238" i="7" s="1"/>
  <c r="IR239" i="7"/>
  <c r="IS239" i="7" s="1"/>
  <c r="IR240" i="7"/>
  <c r="IS240" i="7" s="1"/>
  <c r="IR241" i="7"/>
  <c r="IS241" i="7" s="1"/>
  <c r="IR242" i="7"/>
  <c r="IS242" i="7" s="1"/>
  <c r="IR243" i="7"/>
  <c r="IS243" i="7" s="1"/>
  <c r="IR244" i="7"/>
  <c r="IS244" i="7" s="1"/>
  <c r="IR245" i="7"/>
  <c r="IS245" i="7" s="1"/>
  <c r="IR246" i="7"/>
  <c r="IS246" i="7" s="1"/>
  <c r="IR247" i="7"/>
  <c r="IS247" i="7" s="1"/>
  <c r="IR248" i="7"/>
  <c r="IS248" i="7" s="1"/>
  <c r="IR249" i="7"/>
  <c r="IS249" i="7" s="1"/>
  <c r="IR250" i="7"/>
  <c r="IS250" i="7" s="1"/>
  <c r="IR251" i="7"/>
  <c r="IS251" i="7" s="1"/>
  <c r="IR252" i="7"/>
  <c r="IS252" i="7" s="1"/>
  <c r="IR253" i="7"/>
  <c r="IS253" i="7" s="1"/>
  <c r="IR254" i="7"/>
  <c r="IS254" i="7" s="1"/>
  <c r="IR255" i="7"/>
  <c r="IS255" i="7" s="1"/>
  <c r="IR256" i="7"/>
  <c r="IS256" i="7" s="1"/>
  <c r="IR257" i="7"/>
  <c r="IT257" i="7" s="1"/>
  <c r="IU257" i="7" s="1"/>
  <c r="IR258" i="7"/>
  <c r="IT258" i="7" s="1"/>
  <c r="IU258" i="7" s="1"/>
  <c r="IR259" i="7"/>
  <c r="IT259" i="7" s="1"/>
  <c r="IU259" i="7" s="1"/>
  <c r="IR260" i="7"/>
  <c r="IS260" i="7" s="1"/>
  <c r="IR261" i="7"/>
  <c r="IS261" i="7" s="1"/>
  <c r="IR262" i="7"/>
  <c r="IT262" i="7" s="1"/>
  <c r="IU262" i="7" s="1"/>
  <c r="IR263" i="7"/>
  <c r="IT263" i="7" s="1"/>
  <c r="IU263" i="7" s="1"/>
  <c r="IR264" i="7"/>
  <c r="IS264" i="7" s="1"/>
  <c r="IR4" i="7"/>
  <c r="IE264" i="7"/>
  <c r="IF264" i="7" s="1"/>
  <c r="IE5" i="7"/>
  <c r="IF5" i="7" s="1"/>
  <c r="IE6" i="7"/>
  <c r="IF6" i="7" s="1"/>
  <c r="IE7" i="7"/>
  <c r="IF7" i="7" s="1"/>
  <c r="IE8" i="7"/>
  <c r="IF8" i="7" s="1"/>
  <c r="IE9" i="7"/>
  <c r="IF9" i="7" s="1"/>
  <c r="IE10" i="7"/>
  <c r="IF10" i="7" s="1"/>
  <c r="IE11" i="7"/>
  <c r="IF11" i="7" s="1"/>
  <c r="IE12" i="7"/>
  <c r="IF12" i="7" s="1"/>
  <c r="IE13" i="7"/>
  <c r="IF13" i="7" s="1"/>
  <c r="IE14" i="7"/>
  <c r="IF14" i="7" s="1"/>
  <c r="IE15" i="7"/>
  <c r="IF15" i="7" s="1"/>
  <c r="IE16" i="7"/>
  <c r="IF16" i="7" s="1"/>
  <c r="IE17" i="7"/>
  <c r="IF17" i="7" s="1"/>
  <c r="IE18" i="7"/>
  <c r="IF18" i="7" s="1"/>
  <c r="IE19" i="7"/>
  <c r="IF19" i="7" s="1"/>
  <c r="IE20" i="7"/>
  <c r="IF20" i="7" s="1"/>
  <c r="IE21" i="7"/>
  <c r="IF21" i="7" s="1"/>
  <c r="IE22" i="7"/>
  <c r="IF22" i="7" s="1"/>
  <c r="IE23" i="7"/>
  <c r="IF23" i="7" s="1"/>
  <c r="IE24" i="7"/>
  <c r="IF24" i="7" s="1"/>
  <c r="IE25" i="7"/>
  <c r="IF25" i="7" s="1"/>
  <c r="IE26" i="7"/>
  <c r="IF26" i="7" s="1"/>
  <c r="IE27" i="7"/>
  <c r="IF27" i="7" s="1"/>
  <c r="IE28" i="7"/>
  <c r="IF28" i="7" s="1"/>
  <c r="IE29" i="7"/>
  <c r="IF29" i="7" s="1"/>
  <c r="IE30" i="7"/>
  <c r="IF30" i="7" s="1"/>
  <c r="IE31" i="7"/>
  <c r="IF31" i="7" s="1"/>
  <c r="IE32" i="7"/>
  <c r="IF32" i="7" s="1"/>
  <c r="IE33" i="7"/>
  <c r="IF33" i="7" s="1"/>
  <c r="IE34" i="7"/>
  <c r="IF34" i="7" s="1"/>
  <c r="IE35" i="7"/>
  <c r="IF35" i="7" s="1"/>
  <c r="IE36" i="7"/>
  <c r="IF36" i="7" s="1"/>
  <c r="IE37" i="7"/>
  <c r="IF37" i="7" s="1"/>
  <c r="IE38" i="7"/>
  <c r="IF38" i="7" s="1"/>
  <c r="IE39" i="7"/>
  <c r="IF39" i="7" s="1"/>
  <c r="IE40" i="7"/>
  <c r="IF40" i="7" s="1"/>
  <c r="IE41" i="7"/>
  <c r="IF41" i="7" s="1"/>
  <c r="IE42" i="7"/>
  <c r="IF42" i="7" s="1"/>
  <c r="IE43" i="7"/>
  <c r="IF43" i="7" s="1"/>
  <c r="IE44" i="7"/>
  <c r="IF44" i="7" s="1"/>
  <c r="IE45" i="7"/>
  <c r="IF45" i="7" s="1"/>
  <c r="IE46" i="7"/>
  <c r="IF46" i="7" s="1"/>
  <c r="IE47" i="7"/>
  <c r="IF47" i="7" s="1"/>
  <c r="IE48" i="7"/>
  <c r="IF48" i="7" s="1"/>
  <c r="IE49" i="7"/>
  <c r="IF49" i="7" s="1"/>
  <c r="IE50" i="7"/>
  <c r="IF50" i="7" s="1"/>
  <c r="IE51" i="7"/>
  <c r="IF51" i="7" s="1"/>
  <c r="IE52" i="7"/>
  <c r="IF52" i="7" s="1"/>
  <c r="IE53" i="7"/>
  <c r="IF53" i="7" s="1"/>
  <c r="IE54" i="7"/>
  <c r="IF54" i="7" s="1"/>
  <c r="IE55" i="7"/>
  <c r="IF55" i="7" s="1"/>
  <c r="IE56" i="7"/>
  <c r="IF56" i="7" s="1"/>
  <c r="IE57" i="7"/>
  <c r="IF57" i="7" s="1"/>
  <c r="IE59" i="7"/>
  <c r="IF59" i="7" s="1"/>
  <c r="IE60" i="7"/>
  <c r="IF60" i="7" s="1"/>
  <c r="IE68" i="7"/>
  <c r="IF68" i="7" s="1"/>
  <c r="IE69" i="7"/>
  <c r="IF69" i="7" s="1"/>
  <c r="IE70" i="7"/>
  <c r="IF70" i="7" s="1"/>
  <c r="IE72" i="7"/>
  <c r="IF72" i="7" s="1"/>
  <c r="IE73" i="7"/>
  <c r="IF73" i="7" s="1"/>
  <c r="IE74" i="7"/>
  <c r="IF74" i="7" s="1"/>
  <c r="IE75" i="7"/>
  <c r="IF75" i="7" s="1"/>
  <c r="IE76" i="7"/>
  <c r="IF76" i="7" s="1"/>
  <c r="IE77" i="7"/>
  <c r="IF77" i="7" s="1"/>
  <c r="IE78" i="7"/>
  <c r="IF78" i="7" s="1"/>
  <c r="IE79" i="7"/>
  <c r="IF79" i="7" s="1"/>
  <c r="IE80" i="7"/>
  <c r="IF80" i="7" s="1"/>
  <c r="IE81" i="7"/>
  <c r="IF81" i="7" s="1"/>
  <c r="IE82" i="7"/>
  <c r="IF82" i="7" s="1"/>
  <c r="IE83" i="7"/>
  <c r="IF83" i="7" s="1"/>
  <c r="IE84" i="7"/>
  <c r="IF84" i="7" s="1"/>
  <c r="IE85" i="7"/>
  <c r="IF85" i="7" s="1"/>
  <c r="IE86" i="7"/>
  <c r="IF86" i="7" s="1"/>
  <c r="IE87" i="7"/>
  <c r="IF87" i="7" s="1"/>
  <c r="IE88" i="7"/>
  <c r="IF88" i="7" s="1"/>
  <c r="IE89" i="7"/>
  <c r="IF89" i="7" s="1"/>
  <c r="IE90" i="7"/>
  <c r="IF90" i="7" s="1"/>
  <c r="IE91" i="7"/>
  <c r="IF91" i="7" s="1"/>
  <c r="IE92" i="7"/>
  <c r="IF92" i="7" s="1"/>
  <c r="IE93" i="7"/>
  <c r="IF93" i="7" s="1"/>
  <c r="IE94" i="7"/>
  <c r="IF94" i="7" s="1"/>
  <c r="IE95" i="7"/>
  <c r="IF95" i="7" s="1"/>
  <c r="IE96" i="7"/>
  <c r="IF96" i="7" s="1"/>
  <c r="IE97" i="7"/>
  <c r="IF97" i="7" s="1"/>
  <c r="IE98" i="7"/>
  <c r="IF98" i="7" s="1"/>
  <c r="IE99" i="7"/>
  <c r="IF99" i="7" s="1"/>
  <c r="IE100" i="7"/>
  <c r="IF100" i="7" s="1"/>
  <c r="IE101" i="7"/>
  <c r="IF101" i="7" s="1"/>
  <c r="IE102" i="7"/>
  <c r="IF102" i="7" s="1"/>
  <c r="IE103" i="7"/>
  <c r="IF103" i="7" s="1"/>
  <c r="IE104" i="7"/>
  <c r="IF104" i="7" s="1"/>
  <c r="IE105" i="7"/>
  <c r="IF105" i="7" s="1"/>
  <c r="IE106" i="7"/>
  <c r="IF106" i="7" s="1"/>
  <c r="IE107" i="7"/>
  <c r="IF107" i="7" s="1"/>
  <c r="IE108" i="7"/>
  <c r="IF108" i="7" s="1"/>
  <c r="IE109" i="7"/>
  <c r="IF109" i="7" s="1"/>
  <c r="IE110" i="7"/>
  <c r="IF110" i="7" s="1"/>
  <c r="IE111" i="7"/>
  <c r="IF111" i="7" s="1"/>
  <c r="IE112" i="7"/>
  <c r="IF112" i="7" s="1"/>
  <c r="IE113" i="7"/>
  <c r="IF113" i="7" s="1"/>
  <c r="IE114" i="7"/>
  <c r="IF114" i="7" s="1"/>
  <c r="IE115" i="7"/>
  <c r="IF115" i="7" s="1"/>
  <c r="IE116" i="7"/>
  <c r="IF116" i="7" s="1"/>
  <c r="IE117" i="7"/>
  <c r="IF117" i="7" s="1"/>
  <c r="IE118" i="7"/>
  <c r="IF118" i="7" s="1"/>
  <c r="IE119" i="7"/>
  <c r="IF119" i="7" s="1"/>
  <c r="IE120" i="7"/>
  <c r="IF120" i="7" s="1"/>
  <c r="IE121" i="7"/>
  <c r="IF121" i="7" s="1"/>
  <c r="IE122" i="7"/>
  <c r="IF122" i="7" s="1"/>
  <c r="IE123" i="7"/>
  <c r="IF123" i="7" s="1"/>
  <c r="IE124" i="7"/>
  <c r="IF124" i="7" s="1"/>
  <c r="IE125" i="7"/>
  <c r="IF125" i="7" s="1"/>
  <c r="IE126" i="7"/>
  <c r="IF126" i="7" s="1"/>
  <c r="IE127" i="7"/>
  <c r="IF127" i="7" s="1"/>
  <c r="IE128" i="7"/>
  <c r="IF128" i="7" s="1"/>
  <c r="IE129" i="7"/>
  <c r="IF129" i="7" s="1"/>
  <c r="IE130" i="7"/>
  <c r="IF130" i="7" s="1"/>
  <c r="IE131" i="7"/>
  <c r="IF131" i="7" s="1"/>
  <c r="IE132" i="7"/>
  <c r="IF132" i="7" s="1"/>
  <c r="IE133" i="7"/>
  <c r="IF133" i="7" s="1"/>
  <c r="IE134" i="7"/>
  <c r="IF134" i="7" s="1"/>
  <c r="IE135" i="7"/>
  <c r="IF135" i="7" s="1"/>
  <c r="IE136" i="7"/>
  <c r="IF136" i="7" s="1"/>
  <c r="IE137" i="7"/>
  <c r="IF137" i="7" s="1"/>
  <c r="IE138" i="7"/>
  <c r="IF138" i="7" s="1"/>
  <c r="IE139" i="7"/>
  <c r="IF139" i="7" s="1"/>
  <c r="IE140" i="7"/>
  <c r="IF140" i="7" s="1"/>
  <c r="IE141" i="7"/>
  <c r="IF141" i="7" s="1"/>
  <c r="IE142" i="7"/>
  <c r="IF142" i="7" s="1"/>
  <c r="IE143" i="7"/>
  <c r="IF143" i="7" s="1"/>
  <c r="IE144" i="7"/>
  <c r="IF144" i="7" s="1"/>
  <c r="IE145" i="7"/>
  <c r="IF145" i="7" s="1"/>
  <c r="IE146" i="7"/>
  <c r="IF146" i="7" s="1"/>
  <c r="IE147" i="7"/>
  <c r="IF147" i="7" s="1"/>
  <c r="IE148" i="7"/>
  <c r="IF148" i="7" s="1"/>
  <c r="IE149" i="7"/>
  <c r="IF149" i="7" s="1"/>
  <c r="IE150" i="7"/>
  <c r="IF150" i="7" s="1"/>
  <c r="IE151" i="7"/>
  <c r="IF151" i="7" s="1"/>
  <c r="IE152" i="7"/>
  <c r="IF152" i="7" s="1"/>
  <c r="IE153" i="7"/>
  <c r="IF153" i="7" s="1"/>
  <c r="IE154" i="7"/>
  <c r="IF154" i="7" s="1"/>
  <c r="IE155" i="7"/>
  <c r="IF155" i="7" s="1"/>
  <c r="IE156" i="7"/>
  <c r="IF156" i="7" s="1"/>
  <c r="IE157" i="7"/>
  <c r="IF157" i="7" s="1"/>
  <c r="IE158" i="7"/>
  <c r="IF158" i="7" s="1"/>
  <c r="IE159" i="7"/>
  <c r="IF159" i="7" s="1"/>
  <c r="IE160" i="7"/>
  <c r="IF160" i="7" s="1"/>
  <c r="IE161" i="7"/>
  <c r="IF161" i="7" s="1"/>
  <c r="IE162" i="7"/>
  <c r="IF162" i="7" s="1"/>
  <c r="IE163" i="7"/>
  <c r="IF163" i="7" s="1"/>
  <c r="IE164" i="7"/>
  <c r="IF164" i="7" s="1"/>
  <c r="IE165" i="7"/>
  <c r="IF165" i="7" s="1"/>
  <c r="IE166" i="7"/>
  <c r="IF166" i="7" s="1"/>
  <c r="IE167" i="7"/>
  <c r="IF167" i="7" s="1"/>
  <c r="IE168" i="7"/>
  <c r="IF168" i="7" s="1"/>
  <c r="IE169" i="7"/>
  <c r="IF169" i="7" s="1"/>
  <c r="IE170" i="7"/>
  <c r="IF170" i="7" s="1"/>
  <c r="IE171" i="7"/>
  <c r="IF171" i="7" s="1"/>
  <c r="IE172" i="7"/>
  <c r="IF172" i="7" s="1"/>
  <c r="IE173" i="7"/>
  <c r="IF173" i="7" s="1"/>
  <c r="IE174" i="7"/>
  <c r="IF174" i="7" s="1"/>
  <c r="IE175" i="7"/>
  <c r="IF175" i="7" s="1"/>
  <c r="IE176" i="7"/>
  <c r="IF176" i="7" s="1"/>
  <c r="IE177" i="7"/>
  <c r="IF177" i="7" s="1"/>
  <c r="IE178" i="7"/>
  <c r="IF178" i="7" s="1"/>
  <c r="IE179" i="7"/>
  <c r="IF179" i="7" s="1"/>
  <c r="IE180" i="7"/>
  <c r="IF180" i="7" s="1"/>
  <c r="IE181" i="7"/>
  <c r="IF181" i="7" s="1"/>
  <c r="IE182" i="7"/>
  <c r="IF182" i="7" s="1"/>
  <c r="IE183" i="7"/>
  <c r="IF183" i="7" s="1"/>
  <c r="IE184" i="7"/>
  <c r="IF184" i="7" s="1"/>
  <c r="IE185" i="7"/>
  <c r="IF185" i="7" s="1"/>
  <c r="IE186" i="7"/>
  <c r="IF186" i="7" s="1"/>
  <c r="IE187" i="7"/>
  <c r="IF187" i="7" s="1"/>
  <c r="IE188" i="7"/>
  <c r="IF188" i="7" s="1"/>
  <c r="IE189" i="7"/>
  <c r="IF189" i="7" s="1"/>
  <c r="IE190" i="7"/>
  <c r="IF190" i="7" s="1"/>
  <c r="IE191" i="7"/>
  <c r="IF191" i="7" s="1"/>
  <c r="IE192" i="7"/>
  <c r="IF192" i="7" s="1"/>
  <c r="IE193" i="7"/>
  <c r="IF193" i="7" s="1"/>
  <c r="IE194" i="7"/>
  <c r="IF194" i="7" s="1"/>
  <c r="IE195" i="7"/>
  <c r="IF195" i="7" s="1"/>
  <c r="IE196" i="7"/>
  <c r="IF196" i="7" s="1"/>
  <c r="IE197" i="7"/>
  <c r="IF197" i="7" s="1"/>
  <c r="IE198" i="7"/>
  <c r="IF198" i="7" s="1"/>
  <c r="IE199" i="7"/>
  <c r="IF199" i="7" s="1"/>
  <c r="IE200" i="7"/>
  <c r="IF200" i="7" s="1"/>
  <c r="IE201" i="7"/>
  <c r="IF201" i="7" s="1"/>
  <c r="IE202" i="7"/>
  <c r="IF202" i="7" s="1"/>
  <c r="IE203" i="7"/>
  <c r="IF203" i="7" s="1"/>
  <c r="IE204" i="7"/>
  <c r="IF204" i="7" s="1"/>
  <c r="IE205" i="7"/>
  <c r="IF205" i="7" s="1"/>
  <c r="IE206" i="7"/>
  <c r="IF206" i="7" s="1"/>
  <c r="IE207" i="7"/>
  <c r="IF207" i="7" s="1"/>
  <c r="IE208" i="7"/>
  <c r="IF208" i="7" s="1"/>
  <c r="IE209" i="7"/>
  <c r="IF209" i="7" s="1"/>
  <c r="IE210" i="7"/>
  <c r="IF210" i="7" s="1"/>
  <c r="IE211" i="7"/>
  <c r="IF211" i="7" s="1"/>
  <c r="IE212" i="7"/>
  <c r="IF212" i="7" s="1"/>
  <c r="IE213" i="7"/>
  <c r="IF213" i="7" s="1"/>
  <c r="IE214" i="7"/>
  <c r="IF214" i="7" s="1"/>
  <c r="IE215" i="7"/>
  <c r="IF215" i="7" s="1"/>
  <c r="IE216" i="7"/>
  <c r="IF216" i="7" s="1"/>
  <c r="IE217" i="7"/>
  <c r="IF217" i="7" s="1"/>
  <c r="IE218" i="7"/>
  <c r="IF218" i="7" s="1"/>
  <c r="IE219" i="7"/>
  <c r="IF219" i="7" s="1"/>
  <c r="IE220" i="7"/>
  <c r="IF220" i="7" s="1"/>
  <c r="IE221" i="7"/>
  <c r="IF221" i="7" s="1"/>
  <c r="IE222" i="7"/>
  <c r="IF222" i="7" s="1"/>
  <c r="IE223" i="7"/>
  <c r="IF223" i="7" s="1"/>
  <c r="IE224" i="7"/>
  <c r="IF224" i="7" s="1"/>
  <c r="IE225" i="7"/>
  <c r="IF225" i="7" s="1"/>
  <c r="IE226" i="7"/>
  <c r="IF226" i="7" s="1"/>
  <c r="IE227" i="7"/>
  <c r="IF227" i="7" s="1"/>
  <c r="IE228" i="7"/>
  <c r="IF228" i="7" s="1"/>
  <c r="IE229" i="7"/>
  <c r="IF229" i="7" s="1"/>
  <c r="IE230" i="7"/>
  <c r="IF230" i="7" s="1"/>
  <c r="IE231" i="7"/>
  <c r="IF231" i="7" s="1"/>
  <c r="IE232" i="7"/>
  <c r="IF232" i="7" s="1"/>
  <c r="IE233" i="7"/>
  <c r="IF233" i="7" s="1"/>
  <c r="IE234" i="7"/>
  <c r="IF234" i="7" s="1"/>
  <c r="IE235" i="7"/>
  <c r="IF235" i="7" s="1"/>
  <c r="IE236" i="7"/>
  <c r="IF236" i="7" s="1"/>
  <c r="IE237" i="7"/>
  <c r="IF237" i="7" s="1"/>
  <c r="IE238" i="7"/>
  <c r="IF238" i="7" s="1"/>
  <c r="IE239" i="7"/>
  <c r="IF239" i="7" s="1"/>
  <c r="IE240" i="7"/>
  <c r="IF240" i="7" s="1"/>
  <c r="IE241" i="7"/>
  <c r="IF241" i="7" s="1"/>
  <c r="IE242" i="7"/>
  <c r="IF242" i="7" s="1"/>
  <c r="IE243" i="7"/>
  <c r="IF243" i="7" s="1"/>
  <c r="IE244" i="7"/>
  <c r="IF244" i="7" s="1"/>
  <c r="IE245" i="7"/>
  <c r="IF245" i="7" s="1"/>
  <c r="IE246" i="7"/>
  <c r="IF246" i="7" s="1"/>
  <c r="IE247" i="7"/>
  <c r="IF247" i="7" s="1"/>
  <c r="IE248" i="7"/>
  <c r="IF248" i="7" s="1"/>
  <c r="IE249" i="7"/>
  <c r="IF249" i="7" s="1"/>
  <c r="IE250" i="7"/>
  <c r="IF250" i="7" s="1"/>
  <c r="IE251" i="7"/>
  <c r="IF251" i="7" s="1"/>
  <c r="IE252" i="7"/>
  <c r="IF252" i="7" s="1"/>
  <c r="IE253" i="7"/>
  <c r="IF253" i="7" s="1"/>
  <c r="IE254" i="7"/>
  <c r="IF254" i="7" s="1"/>
  <c r="IE255" i="7"/>
  <c r="IF255" i="7" s="1"/>
  <c r="IE256" i="7"/>
  <c r="IG256" i="7" s="1"/>
  <c r="IH256" i="7" s="1"/>
  <c r="IE257" i="7"/>
  <c r="IF257" i="7" s="1"/>
  <c r="IE258" i="7"/>
  <c r="IF258" i="7" s="1"/>
  <c r="IE259" i="7"/>
  <c r="IF259" i="7" s="1"/>
  <c r="IE260" i="7"/>
  <c r="IF260" i="7" s="1"/>
  <c r="IE261" i="7"/>
  <c r="IF261" i="7" s="1"/>
  <c r="IE262" i="7"/>
  <c r="IF262" i="7" s="1"/>
  <c r="IE263" i="7"/>
  <c r="IF263" i="7" s="1"/>
  <c r="IE4" i="7"/>
  <c r="HY5" i="7"/>
  <c r="HZ5" i="7" s="1"/>
  <c r="HY6" i="7"/>
  <c r="HZ6" i="7" s="1"/>
  <c r="HY7" i="7"/>
  <c r="HZ7" i="7" s="1"/>
  <c r="HY8" i="7"/>
  <c r="HZ8" i="7" s="1"/>
  <c r="HY9" i="7"/>
  <c r="HZ9" i="7" s="1"/>
  <c r="HY10" i="7"/>
  <c r="HZ10" i="7" s="1"/>
  <c r="HY11" i="7"/>
  <c r="HZ11" i="7" s="1"/>
  <c r="HY12" i="7"/>
  <c r="HZ12" i="7" s="1"/>
  <c r="HY13" i="7"/>
  <c r="HZ13" i="7" s="1"/>
  <c r="HY14" i="7"/>
  <c r="HZ14" i="7" s="1"/>
  <c r="HY15" i="7"/>
  <c r="HZ15" i="7" s="1"/>
  <c r="HY16" i="7"/>
  <c r="HZ16" i="7" s="1"/>
  <c r="HY17" i="7"/>
  <c r="HZ17" i="7" s="1"/>
  <c r="HY18" i="7"/>
  <c r="HZ18" i="7" s="1"/>
  <c r="HY19" i="7"/>
  <c r="HZ19" i="7" s="1"/>
  <c r="HY20" i="7"/>
  <c r="HZ20" i="7" s="1"/>
  <c r="HY21" i="7"/>
  <c r="HZ21" i="7" s="1"/>
  <c r="HY22" i="7"/>
  <c r="HZ22" i="7" s="1"/>
  <c r="HY23" i="7"/>
  <c r="HZ23" i="7" s="1"/>
  <c r="HY24" i="7"/>
  <c r="HZ24" i="7" s="1"/>
  <c r="HY25" i="7"/>
  <c r="HZ25" i="7" s="1"/>
  <c r="HY26" i="7"/>
  <c r="HZ26" i="7" s="1"/>
  <c r="HY27" i="7"/>
  <c r="HZ27" i="7" s="1"/>
  <c r="HY28" i="7"/>
  <c r="HZ28" i="7" s="1"/>
  <c r="HY29" i="7"/>
  <c r="HZ29" i="7" s="1"/>
  <c r="HY30" i="7"/>
  <c r="HZ30" i="7" s="1"/>
  <c r="HY31" i="7"/>
  <c r="HZ31" i="7" s="1"/>
  <c r="HY32" i="7"/>
  <c r="HZ32" i="7" s="1"/>
  <c r="HY33" i="7"/>
  <c r="HZ33" i="7" s="1"/>
  <c r="HY34" i="7"/>
  <c r="HZ34" i="7" s="1"/>
  <c r="HY35" i="7"/>
  <c r="HZ35" i="7" s="1"/>
  <c r="HY36" i="7"/>
  <c r="HZ36" i="7" s="1"/>
  <c r="HY37" i="7"/>
  <c r="HZ37" i="7" s="1"/>
  <c r="HY38" i="7"/>
  <c r="HZ38" i="7" s="1"/>
  <c r="HY39" i="7"/>
  <c r="HZ39" i="7" s="1"/>
  <c r="HY40" i="7"/>
  <c r="HZ40" i="7" s="1"/>
  <c r="HY41" i="7"/>
  <c r="HZ41" i="7" s="1"/>
  <c r="HY42" i="7"/>
  <c r="HZ42" i="7" s="1"/>
  <c r="HY43" i="7"/>
  <c r="HZ43" i="7" s="1"/>
  <c r="HY44" i="7"/>
  <c r="HZ44" i="7" s="1"/>
  <c r="HY45" i="7"/>
  <c r="HZ45" i="7" s="1"/>
  <c r="HY46" i="7"/>
  <c r="HZ46" i="7" s="1"/>
  <c r="HY47" i="7"/>
  <c r="HZ47" i="7" s="1"/>
  <c r="HY48" i="7"/>
  <c r="HZ48" i="7" s="1"/>
  <c r="HY49" i="7"/>
  <c r="HZ49" i="7" s="1"/>
  <c r="HY50" i="7"/>
  <c r="HZ50" i="7" s="1"/>
  <c r="HY51" i="7"/>
  <c r="HZ51" i="7" s="1"/>
  <c r="HY52" i="7"/>
  <c r="HZ52" i="7" s="1"/>
  <c r="HY53" i="7"/>
  <c r="HZ53" i="7" s="1"/>
  <c r="HY54" i="7"/>
  <c r="HZ54" i="7" s="1"/>
  <c r="HY55" i="7"/>
  <c r="HZ55" i="7" s="1"/>
  <c r="HY56" i="7"/>
  <c r="HZ56" i="7" s="1"/>
  <c r="HY57" i="7"/>
  <c r="HZ57" i="7" s="1"/>
  <c r="HY59" i="7"/>
  <c r="HZ59" i="7" s="1"/>
  <c r="HY60" i="7"/>
  <c r="HZ60" i="7" s="1"/>
  <c r="HY68" i="7"/>
  <c r="HZ68" i="7" s="1"/>
  <c r="HY69" i="7"/>
  <c r="HZ69" i="7" s="1"/>
  <c r="HY70" i="7"/>
  <c r="HZ70" i="7" s="1"/>
  <c r="HY72" i="7"/>
  <c r="HZ72" i="7" s="1"/>
  <c r="HY73" i="7"/>
  <c r="HZ73" i="7" s="1"/>
  <c r="HY74" i="7"/>
  <c r="HZ74" i="7" s="1"/>
  <c r="HY75" i="7"/>
  <c r="HZ75" i="7" s="1"/>
  <c r="HY76" i="7"/>
  <c r="HZ76" i="7" s="1"/>
  <c r="HY77" i="7"/>
  <c r="HZ77" i="7" s="1"/>
  <c r="HY78" i="7"/>
  <c r="HZ78" i="7" s="1"/>
  <c r="HY79" i="7"/>
  <c r="HZ79" i="7" s="1"/>
  <c r="HY80" i="7"/>
  <c r="HZ80" i="7" s="1"/>
  <c r="HY81" i="7"/>
  <c r="HZ81" i="7" s="1"/>
  <c r="HY82" i="7"/>
  <c r="HZ82" i="7" s="1"/>
  <c r="HY83" i="7"/>
  <c r="HZ83" i="7" s="1"/>
  <c r="HY84" i="7"/>
  <c r="HZ84" i="7" s="1"/>
  <c r="HY85" i="7"/>
  <c r="HZ85" i="7" s="1"/>
  <c r="HY86" i="7"/>
  <c r="HZ86" i="7" s="1"/>
  <c r="HY87" i="7"/>
  <c r="HZ87" i="7" s="1"/>
  <c r="HY88" i="7"/>
  <c r="HZ88" i="7" s="1"/>
  <c r="HY89" i="7"/>
  <c r="HZ89" i="7" s="1"/>
  <c r="HY90" i="7"/>
  <c r="HZ90" i="7" s="1"/>
  <c r="HY91" i="7"/>
  <c r="HZ91" i="7" s="1"/>
  <c r="HY92" i="7"/>
  <c r="HZ92" i="7" s="1"/>
  <c r="HY93" i="7"/>
  <c r="HZ93" i="7" s="1"/>
  <c r="HY94" i="7"/>
  <c r="HZ94" i="7" s="1"/>
  <c r="HY95" i="7"/>
  <c r="HZ95" i="7" s="1"/>
  <c r="HY96" i="7"/>
  <c r="HZ96" i="7" s="1"/>
  <c r="HY97" i="7"/>
  <c r="HZ97" i="7" s="1"/>
  <c r="HY98" i="7"/>
  <c r="HZ98" i="7" s="1"/>
  <c r="HY99" i="7"/>
  <c r="HZ99" i="7" s="1"/>
  <c r="HY100" i="7"/>
  <c r="HZ100" i="7" s="1"/>
  <c r="HY101" i="7"/>
  <c r="HZ101" i="7" s="1"/>
  <c r="HY102" i="7"/>
  <c r="HZ102" i="7" s="1"/>
  <c r="HY103" i="7"/>
  <c r="HZ103" i="7" s="1"/>
  <c r="HY104" i="7"/>
  <c r="HZ104" i="7" s="1"/>
  <c r="HY105" i="7"/>
  <c r="HZ105" i="7" s="1"/>
  <c r="HY106" i="7"/>
  <c r="HZ106" i="7" s="1"/>
  <c r="HY107" i="7"/>
  <c r="HZ107" i="7" s="1"/>
  <c r="HY108" i="7"/>
  <c r="HZ108" i="7" s="1"/>
  <c r="HY109" i="7"/>
  <c r="HZ109" i="7" s="1"/>
  <c r="HY110" i="7"/>
  <c r="HZ110" i="7" s="1"/>
  <c r="HY111" i="7"/>
  <c r="HZ111" i="7" s="1"/>
  <c r="HY112" i="7"/>
  <c r="HZ112" i="7" s="1"/>
  <c r="HY113" i="7"/>
  <c r="HZ113" i="7" s="1"/>
  <c r="HY114" i="7"/>
  <c r="HZ114" i="7" s="1"/>
  <c r="HY115" i="7"/>
  <c r="HZ115" i="7" s="1"/>
  <c r="HY116" i="7"/>
  <c r="HZ116" i="7" s="1"/>
  <c r="HY117" i="7"/>
  <c r="HZ117" i="7" s="1"/>
  <c r="HY118" i="7"/>
  <c r="HZ118" i="7" s="1"/>
  <c r="HY119" i="7"/>
  <c r="HZ119" i="7" s="1"/>
  <c r="HY120" i="7"/>
  <c r="HZ120" i="7" s="1"/>
  <c r="HY121" i="7"/>
  <c r="HZ121" i="7" s="1"/>
  <c r="HY122" i="7"/>
  <c r="HZ122" i="7" s="1"/>
  <c r="HY123" i="7"/>
  <c r="HZ123" i="7" s="1"/>
  <c r="HY124" i="7"/>
  <c r="HZ124" i="7" s="1"/>
  <c r="HY125" i="7"/>
  <c r="HZ125" i="7" s="1"/>
  <c r="HY126" i="7"/>
  <c r="HZ126" i="7" s="1"/>
  <c r="HY127" i="7"/>
  <c r="HZ127" i="7" s="1"/>
  <c r="HY128" i="7"/>
  <c r="HZ128" i="7" s="1"/>
  <c r="HY129" i="7"/>
  <c r="HZ129" i="7" s="1"/>
  <c r="HY130" i="7"/>
  <c r="HZ130" i="7" s="1"/>
  <c r="HY131" i="7"/>
  <c r="HZ131" i="7" s="1"/>
  <c r="HY132" i="7"/>
  <c r="HZ132" i="7" s="1"/>
  <c r="HY133" i="7"/>
  <c r="HZ133" i="7" s="1"/>
  <c r="HY134" i="7"/>
  <c r="HZ134" i="7" s="1"/>
  <c r="HY135" i="7"/>
  <c r="HZ135" i="7" s="1"/>
  <c r="HY136" i="7"/>
  <c r="HZ136" i="7" s="1"/>
  <c r="HY137" i="7"/>
  <c r="HZ137" i="7" s="1"/>
  <c r="HY138" i="7"/>
  <c r="HZ138" i="7" s="1"/>
  <c r="HY139" i="7"/>
  <c r="HZ139" i="7" s="1"/>
  <c r="HY140" i="7"/>
  <c r="HZ140" i="7" s="1"/>
  <c r="HY141" i="7"/>
  <c r="HZ141" i="7" s="1"/>
  <c r="HY142" i="7"/>
  <c r="HZ142" i="7" s="1"/>
  <c r="HY143" i="7"/>
  <c r="HZ143" i="7" s="1"/>
  <c r="HY144" i="7"/>
  <c r="HZ144" i="7" s="1"/>
  <c r="HY145" i="7"/>
  <c r="HZ145" i="7" s="1"/>
  <c r="HY146" i="7"/>
  <c r="HZ146" i="7" s="1"/>
  <c r="HY147" i="7"/>
  <c r="HZ147" i="7" s="1"/>
  <c r="HY148" i="7"/>
  <c r="HZ148" i="7" s="1"/>
  <c r="HY149" i="7"/>
  <c r="HZ149" i="7" s="1"/>
  <c r="HY150" i="7"/>
  <c r="HZ150" i="7" s="1"/>
  <c r="HY151" i="7"/>
  <c r="HZ151" i="7" s="1"/>
  <c r="HY152" i="7"/>
  <c r="HZ152" i="7" s="1"/>
  <c r="HY153" i="7"/>
  <c r="HZ153" i="7" s="1"/>
  <c r="HY154" i="7"/>
  <c r="HZ154" i="7" s="1"/>
  <c r="HY155" i="7"/>
  <c r="HZ155" i="7" s="1"/>
  <c r="HY156" i="7"/>
  <c r="HZ156" i="7" s="1"/>
  <c r="HY157" i="7"/>
  <c r="HZ157" i="7" s="1"/>
  <c r="HY158" i="7"/>
  <c r="HZ158" i="7" s="1"/>
  <c r="HY159" i="7"/>
  <c r="HZ159" i="7" s="1"/>
  <c r="HY160" i="7"/>
  <c r="HZ160" i="7" s="1"/>
  <c r="HY161" i="7"/>
  <c r="HZ161" i="7" s="1"/>
  <c r="HY162" i="7"/>
  <c r="HZ162" i="7" s="1"/>
  <c r="HY163" i="7"/>
  <c r="HZ163" i="7" s="1"/>
  <c r="HY164" i="7"/>
  <c r="HZ164" i="7" s="1"/>
  <c r="HY165" i="7"/>
  <c r="HZ165" i="7" s="1"/>
  <c r="HY166" i="7"/>
  <c r="HZ166" i="7" s="1"/>
  <c r="HY167" i="7"/>
  <c r="HZ167" i="7" s="1"/>
  <c r="HY168" i="7"/>
  <c r="HZ168" i="7" s="1"/>
  <c r="HY169" i="7"/>
  <c r="HZ169" i="7" s="1"/>
  <c r="HY170" i="7"/>
  <c r="HZ170" i="7" s="1"/>
  <c r="HY171" i="7"/>
  <c r="HZ171" i="7" s="1"/>
  <c r="HY172" i="7"/>
  <c r="HZ172" i="7" s="1"/>
  <c r="HY173" i="7"/>
  <c r="HZ173" i="7" s="1"/>
  <c r="HY174" i="7"/>
  <c r="HZ174" i="7" s="1"/>
  <c r="HY175" i="7"/>
  <c r="HZ175" i="7" s="1"/>
  <c r="HY176" i="7"/>
  <c r="HZ176" i="7" s="1"/>
  <c r="HY177" i="7"/>
  <c r="HZ177" i="7" s="1"/>
  <c r="HY178" i="7"/>
  <c r="HZ178" i="7" s="1"/>
  <c r="HY179" i="7"/>
  <c r="HZ179" i="7" s="1"/>
  <c r="HY180" i="7"/>
  <c r="HZ180" i="7" s="1"/>
  <c r="HY181" i="7"/>
  <c r="HZ181" i="7" s="1"/>
  <c r="HY182" i="7"/>
  <c r="HZ182" i="7" s="1"/>
  <c r="HY183" i="7"/>
  <c r="HZ183" i="7" s="1"/>
  <c r="HY184" i="7"/>
  <c r="HZ184" i="7" s="1"/>
  <c r="HY185" i="7"/>
  <c r="HZ185" i="7" s="1"/>
  <c r="HY186" i="7"/>
  <c r="HZ186" i="7" s="1"/>
  <c r="HY187" i="7"/>
  <c r="HZ187" i="7" s="1"/>
  <c r="HY188" i="7"/>
  <c r="HZ188" i="7" s="1"/>
  <c r="HY189" i="7"/>
  <c r="HZ189" i="7" s="1"/>
  <c r="HY190" i="7"/>
  <c r="HZ190" i="7" s="1"/>
  <c r="HY191" i="7"/>
  <c r="HZ191" i="7" s="1"/>
  <c r="HY192" i="7"/>
  <c r="HZ192" i="7" s="1"/>
  <c r="HY193" i="7"/>
  <c r="HZ193" i="7" s="1"/>
  <c r="HY194" i="7"/>
  <c r="HZ194" i="7" s="1"/>
  <c r="HY195" i="7"/>
  <c r="HZ195" i="7" s="1"/>
  <c r="HY196" i="7"/>
  <c r="HZ196" i="7" s="1"/>
  <c r="HY197" i="7"/>
  <c r="HZ197" i="7" s="1"/>
  <c r="HY198" i="7"/>
  <c r="HZ198" i="7" s="1"/>
  <c r="HY199" i="7"/>
  <c r="HZ199" i="7" s="1"/>
  <c r="HY200" i="7"/>
  <c r="HZ200" i="7" s="1"/>
  <c r="HY201" i="7"/>
  <c r="HZ201" i="7" s="1"/>
  <c r="HY202" i="7"/>
  <c r="HZ202" i="7" s="1"/>
  <c r="HY203" i="7"/>
  <c r="HZ203" i="7" s="1"/>
  <c r="HY204" i="7"/>
  <c r="HZ204" i="7" s="1"/>
  <c r="HY205" i="7"/>
  <c r="HZ205" i="7" s="1"/>
  <c r="HY206" i="7"/>
  <c r="HZ206" i="7" s="1"/>
  <c r="HY207" i="7"/>
  <c r="HZ207" i="7" s="1"/>
  <c r="HY208" i="7"/>
  <c r="HZ208" i="7" s="1"/>
  <c r="HY209" i="7"/>
  <c r="HZ209" i="7" s="1"/>
  <c r="HY210" i="7"/>
  <c r="HZ210" i="7" s="1"/>
  <c r="HY211" i="7"/>
  <c r="HZ211" i="7" s="1"/>
  <c r="HY212" i="7"/>
  <c r="HZ212" i="7" s="1"/>
  <c r="HY213" i="7"/>
  <c r="HZ213" i="7" s="1"/>
  <c r="HY214" i="7"/>
  <c r="HZ214" i="7" s="1"/>
  <c r="HY215" i="7"/>
  <c r="HZ215" i="7" s="1"/>
  <c r="HY216" i="7"/>
  <c r="HZ216" i="7" s="1"/>
  <c r="HY217" i="7"/>
  <c r="HZ217" i="7" s="1"/>
  <c r="HY218" i="7"/>
  <c r="HZ218" i="7" s="1"/>
  <c r="HY219" i="7"/>
  <c r="HZ219" i="7" s="1"/>
  <c r="HY220" i="7"/>
  <c r="HZ220" i="7" s="1"/>
  <c r="HY221" i="7"/>
  <c r="HZ221" i="7" s="1"/>
  <c r="HY222" i="7"/>
  <c r="HZ222" i="7" s="1"/>
  <c r="HY223" i="7"/>
  <c r="HZ223" i="7" s="1"/>
  <c r="HY224" i="7"/>
  <c r="HZ224" i="7" s="1"/>
  <c r="HY225" i="7"/>
  <c r="HZ225" i="7" s="1"/>
  <c r="HY226" i="7"/>
  <c r="HZ226" i="7" s="1"/>
  <c r="HY227" i="7"/>
  <c r="HZ227" i="7" s="1"/>
  <c r="HY228" i="7"/>
  <c r="HZ228" i="7" s="1"/>
  <c r="HY229" i="7"/>
  <c r="HZ229" i="7" s="1"/>
  <c r="HY230" i="7"/>
  <c r="HZ230" i="7" s="1"/>
  <c r="HY231" i="7"/>
  <c r="HZ231" i="7" s="1"/>
  <c r="HY232" i="7"/>
  <c r="HZ232" i="7" s="1"/>
  <c r="HY233" i="7"/>
  <c r="HZ233" i="7" s="1"/>
  <c r="HY234" i="7"/>
  <c r="HZ234" i="7" s="1"/>
  <c r="HY235" i="7"/>
  <c r="HZ235" i="7" s="1"/>
  <c r="HY236" i="7"/>
  <c r="HZ236" i="7" s="1"/>
  <c r="HY237" i="7"/>
  <c r="HZ237" i="7" s="1"/>
  <c r="HY238" i="7"/>
  <c r="HZ238" i="7" s="1"/>
  <c r="HY239" i="7"/>
  <c r="HZ239" i="7" s="1"/>
  <c r="HY240" i="7"/>
  <c r="HZ240" i="7" s="1"/>
  <c r="HY241" i="7"/>
  <c r="HZ241" i="7" s="1"/>
  <c r="HY242" i="7"/>
  <c r="HZ242" i="7" s="1"/>
  <c r="HY243" i="7"/>
  <c r="HZ243" i="7" s="1"/>
  <c r="HY244" i="7"/>
  <c r="HZ244" i="7" s="1"/>
  <c r="HY245" i="7"/>
  <c r="HZ245" i="7" s="1"/>
  <c r="HY246" i="7"/>
  <c r="HZ246" i="7" s="1"/>
  <c r="HY247" i="7"/>
  <c r="HZ247" i="7" s="1"/>
  <c r="HY248" i="7"/>
  <c r="HZ248" i="7" s="1"/>
  <c r="HY249" i="7"/>
  <c r="HZ249" i="7" s="1"/>
  <c r="HY250" i="7"/>
  <c r="HZ250" i="7" s="1"/>
  <c r="HY251" i="7"/>
  <c r="HZ251" i="7" s="1"/>
  <c r="HY252" i="7"/>
  <c r="HZ252" i="7" s="1"/>
  <c r="HY253" i="7"/>
  <c r="HZ253" i="7" s="1"/>
  <c r="HY254" i="7"/>
  <c r="HZ254" i="7" s="1"/>
  <c r="HY255" i="7"/>
  <c r="IA255" i="7" s="1"/>
  <c r="IB255" i="7" s="1"/>
  <c r="HY256" i="7"/>
  <c r="HY257" i="7"/>
  <c r="HZ257" i="7" s="1"/>
  <c r="HY258" i="7"/>
  <c r="HY259" i="7"/>
  <c r="HZ259" i="7" s="1"/>
  <c r="HY260" i="7"/>
  <c r="HZ260" i="7" s="1"/>
  <c r="HY261" i="7"/>
  <c r="HZ261" i="7" s="1"/>
  <c r="HY262" i="7"/>
  <c r="HZ262" i="7" s="1"/>
  <c r="HY263" i="7"/>
  <c r="HZ263" i="7" s="1"/>
  <c r="HY264" i="7"/>
  <c r="HZ264" i="7" s="1"/>
  <c r="HY4" i="7"/>
  <c r="HS5" i="7"/>
  <c r="HT5" i="7" s="1"/>
  <c r="HS6" i="7"/>
  <c r="HT6" i="7" s="1"/>
  <c r="HS7" i="7"/>
  <c r="HT7" i="7" s="1"/>
  <c r="HS8" i="7"/>
  <c r="HT8" i="7" s="1"/>
  <c r="HS9" i="7"/>
  <c r="HT9" i="7" s="1"/>
  <c r="HS10" i="7"/>
  <c r="HT10" i="7" s="1"/>
  <c r="HS11" i="7"/>
  <c r="HT11" i="7" s="1"/>
  <c r="HS12" i="7"/>
  <c r="HT12" i="7" s="1"/>
  <c r="HS13" i="7"/>
  <c r="HT13" i="7" s="1"/>
  <c r="HS14" i="7"/>
  <c r="HT14" i="7" s="1"/>
  <c r="HS15" i="7"/>
  <c r="HT15" i="7" s="1"/>
  <c r="HS16" i="7"/>
  <c r="HT16" i="7" s="1"/>
  <c r="HS17" i="7"/>
  <c r="HT17" i="7" s="1"/>
  <c r="HS18" i="7"/>
  <c r="HT18" i="7" s="1"/>
  <c r="HS19" i="7"/>
  <c r="HT19" i="7" s="1"/>
  <c r="HS20" i="7"/>
  <c r="HT20" i="7" s="1"/>
  <c r="HS21" i="7"/>
  <c r="HT21" i="7" s="1"/>
  <c r="HS22" i="7"/>
  <c r="HT22" i="7" s="1"/>
  <c r="HS23" i="7"/>
  <c r="HT23" i="7" s="1"/>
  <c r="HS24" i="7"/>
  <c r="HT24" i="7" s="1"/>
  <c r="HS25" i="7"/>
  <c r="HT25" i="7" s="1"/>
  <c r="HS26" i="7"/>
  <c r="HT26" i="7" s="1"/>
  <c r="HS27" i="7"/>
  <c r="HT27" i="7" s="1"/>
  <c r="HS28" i="7"/>
  <c r="HT28" i="7" s="1"/>
  <c r="HS29" i="7"/>
  <c r="HT29" i="7" s="1"/>
  <c r="HS30" i="7"/>
  <c r="HT30" i="7" s="1"/>
  <c r="HS31" i="7"/>
  <c r="HT31" i="7" s="1"/>
  <c r="HS32" i="7"/>
  <c r="HT32" i="7" s="1"/>
  <c r="HS33" i="7"/>
  <c r="HT33" i="7" s="1"/>
  <c r="HS34" i="7"/>
  <c r="HT34" i="7" s="1"/>
  <c r="HS35" i="7"/>
  <c r="HT35" i="7" s="1"/>
  <c r="HS36" i="7"/>
  <c r="HT36" i="7" s="1"/>
  <c r="HS37" i="7"/>
  <c r="HT37" i="7" s="1"/>
  <c r="HS38" i="7"/>
  <c r="HT38" i="7" s="1"/>
  <c r="HS39" i="7"/>
  <c r="HT39" i="7" s="1"/>
  <c r="HS40" i="7"/>
  <c r="HT40" i="7" s="1"/>
  <c r="HS41" i="7"/>
  <c r="HT41" i="7" s="1"/>
  <c r="HS42" i="7"/>
  <c r="HT42" i="7" s="1"/>
  <c r="HS43" i="7"/>
  <c r="HT43" i="7" s="1"/>
  <c r="HS44" i="7"/>
  <c r="HT44" i="7" s="1"/>
  <c r="HS45" i="7"/>
  <c r="HT45" i="7" s="1"/>
  <c r="HS46" i="7"/>
  <c r="HT46" i="7" s="1"/>
  <c r="HS47" i="7"/>
  <c r="HT47" i="7" s="1"/>
  <c r="HS48" i="7"/>
  <c r="HT48" i="7" s="1"/>
  <c r="HS49" i="7"/>
  <c r="HT49" i="7" s="1"/>
  <c r="HS50" i="7"/>
  <c r="HT50" i="7" s="1"/>
  <c r="HS51" i="7"/>
  <c r="HT51" i="7" s="1"/>
  <c r="HS52" i="7"/>
  <c r="HT52" i="7" s="1"/>
  <c r="HS53" i="7"/>
  <c r="HT53" i="7" s="1"/>
  <c r="HS54" i="7"/>
  <c r="HT54" i="7" s="1"/>
  <c r="HS55" i="7"/>
  <c r="HT55" i="7" s="1"/>
  <c r="HS56" i="7"/>
  <c r="HT56" i="7" s="1"/>
  <c r="HS57" i="7"/>
  <c r="HT57" i="7" s="1"/>
  <c r="HS59" i="7"/>
  <c r="HT59" i="7" s="1"/>
  <c r="HS60" i="7"/>
  <c r="HT60" i="7" s="1"/>
  <c r="HS68" i="7"/>
  <c r="HT68" i="7" s="1"/>
  <c r="HS69" i="7"/>
  <c r="HT69" i="7" s="1"/>
  <c r="HS70" i="7"/>
  <c r="HT70" i="7" s="1"/>
  <c r="HS72" i="7"/>
  <c r="HT72" i="7" s="1"/>
  <c r="HS73" i="7"/>
  <c r="HT73" i="7" s="1"/>
  <c r="HS74" i="7"/>
  <c r="HT74" i="7" s="1"/>
  <c r="HS75" i="7"/>
  <c r="HT75" i="7" s="1"/>
  <c r="HS76" i="7"/>
  <c r="HT76" i="7" s="1"/>
  <c r="HS77" i="7"/>
  <c r="HT77" i="7" s="1"/>
  <c r="HS78" i="7"/>
  <c r="HT78" i="7" s="1"/>
  <c r="HS79" i="7"/>
  <c r="HT79" i="7" s="1"/>
  <c r="HS80" i="7"/>
  <c r="HT80" i="7" s="1"/>
  <c r="HS81" i="7"/>
  <c r="HT81" i="7" s="1"/>
  <c r="HS82" i="7"/>
  <c r="HT82" i="7" s="1"/>
  <c r="HS83" i="7"/>
  <c r="HT83" i="7" s="1"/>
  <c r="HS84" i="7"/>
  <c r="HT84" i="7" s="1"/>
  <c r="HS85" i="7"/>
  <c r="HT85" i="7" s="1"/>
  <c r="HS86" i="7"/>
  <c r="HT86" i="7" s="1"/>
  <c r="HS87" i="7"/>
  <c r="HT87" i="7" s="1"/>
  <c r="HS88" i="7"/>
  <c r="HT88" i="7" s="1"/>
  <c r="HS89" i="7"/>
  <c r="HT89" i="7" s="1"/>
  <c r="HS90" i="7"/>
  <c r="HT90" i="7" s="1"/>
  <c r="HS91" i="7"/>
  <c r="HT91" i="7" s="1"/>
  <c r="HS92" i="7"/>
  <c r="HT92" i="7" s="1"/>
  <c r="HS93" i="7"/>
  <c r="HT93" i="7" s="1"/>
  <c r="HS94" i="7"/>
  <c r="HT94" i="7" s="1"/>
  <c r="HS95" i="7"/>
  <c r="HT95" i="7" s="1"/>
  <c r="HS96" i="7"/>
  <c r="HT96" i="7" s="1"/>
  <c r="HS97" i="7"/>
  <c r="HT97" i="7" s="1"/>
  <c r="HS98" i="7"/>
  <c r="HT98" i="7" s="1"/>
  <c r="HS99" i="7"/>
  <c r="HT99" i="7" s="1"/>
  <c r="HS100" i="7"/>
  <c r="HT100" i="7" s="1"/>
  <c r="HS101" i="7"/>
  <c r="HT101" i="7" s="1"/>
  <c r="HS102" i="7"/>
  <c r="HT102" i="7" s="1"/>
  <c r="HS103" i="7"/>
  <c r="HT103" i="7" s="1"/>
  <c r="HS104" i="7"/>
  <c r="HT104" i="7" s="1"/>
  <c r="HS105" i="7"/>
  <c r="HT105" i="7" s="1"/>
  <c r="HS106" i="7"/>
  <c r="HT106" i="7" s="1"/>
  <c r="HS107" i="7"/>
  <c r="HT107" i="7" s="1"/>
  <c r="HS108" i="7"/>
  <c r="HT108" i="7" s="1"/>
  <c r="HS109" i="7"/>
  <c r="HT109" i="7" s="1"/>
  <c r="HS110" i="7"/>
  <c r="HT110" i="7" s="1"/>
  <c r="HS111" i="7"/>
  <c r="HT111" i="7" s="1"/>
  <c r="HS112" i="7"/>
  <c r="HT112" i="7" s="1"/>
  <c r="HS113" i="7"/>
  <c r="HT113" i="7" s="1"/>
  <c r="HS114" i="7"/>
  <c r="HT114" i="7" s="1"/>
  <c r="HS115" i="7"/>
  <c r="HT115" i="7" s="1"/>
  <c r="HS116" i="7"/>
  <c r="HT116" i="7" s="1"/>
  <c r="HS117" i="7"/>
  <c r="HT117" i="7" s="1"/>
  <c r="HS118" i="7"/>
  <c r="HT118" i="7" s="1"/>
  <c r="HS119" i="7"/>
  <c r="HT119" i="7" s="1"/>
  <c r="HS120" i="7"/>
  <c r="HT120" i="7" s="1"/>
  <c r="HS121" i="7"/>
  <c r="HT121" i="7" s="1"/>
  <c r="HS122" i="7"/>
  <c r="HT122" i="7" s="1"/>
  <c r="HS123" i="7"/>
  <c r="HT123" i="7" s="1"/>
  <c r="HS124" i="7"/>
  <c r="HT124" i="7" s="1"/>
  <c r="HS125" i="7"/>
  <c r="HT125" i="7" s="1"/>
  <c r="HS126" i="7"/>
  <c r="HT126" i="7" s="1"/>
  <c r="HS127" i="7"/>
  <c r="HT127" i="7" s="1"/>
  <c r="HS128" i="7"/>
  <c r="HT128" i="7" s="1"/>
  <c r="HS129" i="7"/>
  <c r="HT129" i="7" s="1"/>
  <c r="HS130" i="7"/>
  <c r="HT130" i="7" s="1"/>
  <c r="HS131" i="7"/>
  <c r="HT131" i="7" s="1"/>
  <c r="HS132" i="7"/>
  <c r="HT132" i="7" s="1"/>
  <c r="HS133" i="7"/>
  <c r="HT133" i="7" s="1"/>
  <c r="HS134" i="7"/>
  <c r="HT134" i="7" s="1"/>
  <c r="HS135" i="7"/>
  <c r="HT135" i="7" s="1"/>
  <c r="HS136" i="7"/>
  <c r="HT136" i="7" s="1"/>
  <c r="HS137" i="7"/>
  <c r="HT137" i="7" s="1"/>
  <c r="HS138" i="7"/>
  <c r="HT138" i="7" s="1"/>
  <c r="HS139" i="7"/>
  <c r="HT139" i="7" s="1"/>
  <c r="HS140" i="7"/>
  <c r="HT140" i="7" s="1"/>
  <c r="HS141" i="7"/>
  <c r="HT141" i="7" s="1"/>
  <c r="HS142" i="7"/>
  <c r="HT142" i="7" s="1"/>
  <c r="HS143" i="7"/>
  <c r="HT143" i="7" s="1"/>
  <c r="HS144" i="7"/>
  <c r="HT144" i="7" s="1"/>
  <c r="HS145" i="7"/>
  <c r="HT145" i="7" s="1"/>
  <c r="HS146" i="7"/>
  <c r="HT146" i="7" s="1"/>
  <c r="HS147" i="7"/>
  <c r="HT147" i="7" s="1"/>
  <c r="HS148" i="7"/>
  <c r="HT148" i="7" s="1"/>
  <c r="HS149" i="7"/>
  <c r="HT149" i="7" s="1"/>
  <c r="HS150" i="7"/>
  <c r="HT150" i="7" s="1"/>
  <c r="HS151" i="7"/>
  <c r="HT151" i="7" s="1"/>
  <c r="HS152" i="7"/>
  <c r="HT152" i="7" s="1"/>
  <c r="HS153" i="7"/>
  <c r="HT153" i="7" s="1"/>
  <c r="HS154" i="7"/>
  <c r="HT154" i="7" s="1"/>
  <c r="HS155" i="7"/>
  <c r="HT155" i="7" s="1"/>
  <c r="HS156" i="7"/>
  <c r="HT156" i="7" s="1"/>
  <c r="HS157" i="7"/>
  <c r="HT157" i="7" s="1"/>
  <c r="HS158" i="7"/>
  <c r="HT158" i="7" s="1"/>
  <c r="HS159" i="7"/>
  <c r="HT159" i="7" s="1"/>
  <c r="HS160" i="7"/>
  <c r="HT160" i="7" s="1"/>
  <c r="HS161" i="7"/>
  <c r="HT161" i="7" s="1"/>
  <c r="HS162" i="7"/>
  <c r="HT162" i="7" s="1"/>
  <c r="HS163" i="7"/>
  <c r="HT163" i="7" s="1"/>
  <c r="HS164" i="7"/>
  <c r="HT164" i="7" s="1"/>
  <c r="HS165" i="7"/>
  <c r="HT165" i="7" s="1"/>
  <c r="HS166" i="7"/>
  <c r="HT166" i="7" s="1"/>
  <c r="HS167" i="7"/>
  <c r="HT167" i="7" s="1"/>
  <c r="HS168" i="7"/>
  <c r="HT168" i="7" s="1"/>
  <c r="HS169" i="7"/>
  <c r="HT169" i="7" s="1"/>
  <c r="HS170" i="7"/>
  <c r="HT170" i="7" s="1"/>
  <c r="HS171" i="7"/>
  <c r="HT171" i="7" s="1"/>
  <c r="HS172" i="7"/>
  <c r="HT172" i="7" s="1"/>
  <c r="HS173" i="7"/>
  <c r="HT173" i="7" s="1"/>
  <c r="HS174" i="7"/>
  <c r="HT174" i="7" s="1"/>
  <c r="HS175" i="7"/>
  <c r="HT175" i="7" s="1"/>
  <c r="HS176" i="7"/>
  <c r="HT176" i="7" s="1"/>
  <c r="HS177" i="7"/>
  <c r="HT177" i="7" s="1"/>
  <c r="HS178" i="7"/>
  <c r="HT178" i="7" s="1"/>
  <c r="HS179" i="7"/>
  <c r="HT179" i="7" s="1"/>
  <c r="HS180" i="7"/>
  <c r="HT180" i="7" s="1"/>
  <c r="HS181" i="7"/>
  <c r="HT181" i="7" s="1"/>
  <c r="HS182" i="7"/>
  <c r="HT182" i="7" s="1"/>
  <c r="HS183" i="7"/>
  <c r="HT183" i="7" s="1"/>
  <c r="HS184" i="7"/>
  <c r="HT184" i="7" s="1"/>
  <c r="HS185" i="7"/>
  <c r="HT185" i="7" s="1"/>
  <c r="HS186" i="7"/>
  <c r="HT186" i="7" s="1"/>
  <c r="HS187" i="7"/>
  <c r="HT187" i="7" s="1"/>
  <c r="HS188" i="7"/>
  <c r="HT188" i="7" s="1"/>
  <c r="HS189" i="7"/>
  <c r="HT189" i="7" s="1"/>
  <c r="HS190" i="7"/>
  <c r="HT190" i="7" s="1"/>
  <c r="HS191" i="7"/>
  <c r="HT191" i="7" s="1"/>
  <c r="HS192" i="7"/>
  <c r="HT192" i="7" s="1"/>
  <c r="HS193" i="7"/>
  <c r="HT193" i="7" s="1"/>
  <c r="HS194" i="7"/>
  <c r="HT194" i="7" s="1"/>
  <c r="HS195" i="7"/>
  <c r="HT195" i="7" s="1"/>
  <c r="HS196" i="7"/>
  <c r="HT196" i="7" s="1"/>
  <c r="HS197" i="7"/>
  <c r="HT197" i="7" s="1"/>
  <c r="HS198" i="7"/>
  <c r="HT198" i="7" s="1"/>
  <c r="HS199" i="7"/>
  <c r="HT199" i="7" s="1"/>
  <c r="HS200" i="7"/>
  <c r="HT200" i="7" s="1"/>
  <c r="HS201" i="7"/>
  <c r="HT201" i="7" s="1"/>
  <c r="HS202" i="7"/>
  <c r="HT202" i="7" s="1"/>
  <c r="HS203" i="7"/>
  <c r="HT203" i="7" s="1"/>
  <c r="HS204" i="7"/>
  <c r="HT204" i="7" s="1"/>
  <c r="HS205" i="7"/>
  <c r="HT205" i="7" s="1"/>
  <c r="HS206" i="7"/>
  <c r="HT206" i="7" s="1"/>
  <c r="HS207" i="7"/>
  <c r="HT207" i="7" s="1"/>
  <c r="HS208" i="7"/>
  <c r="HT208" i="7" s="1"/>
  <c r="HS209" i="7"/>
  <c r="HT209" i="7" s="1"/>
  <c r="HS210" i="7"/>
  <c r="HT210" i="7" s="1"/>
  <c r="HS211" i="7"/>
  <c r="HT211" i="7" s="1"/>
  <c r="HS212" i="7"/>
  <c r="HT212" i="7" s="1"/>
  <c r="HS213" i="7"/>
  <c r="HT213" i="7" s="1"/>
  <c r="HS214" i="7"/>
  <c r="HT214" i="7" s="1"/>
  <c r="HS215" i="7"/>
  <c r="HT215" i="7" s="1"/>
  <c r="HS216" i="7"/>
  <c r="HT216" i="7" s="1"/>
  <c r="HS217" i="7"/>
  <c r="HT217" i="7" s="1"/>
  <c r="HS218" i="7"/>
  <c r="HT218" i="7" s="1"/>
  <c r="HS219" i="7"/>
  <c r="HT219" i="7" s="1"/>
  <c r="HS220" i="7"/>
  <c r="HT220" i="7" s="1"/>
  <c r="HS221" i="7"/>
  <c r="HT221" i="7" s="1"/>
  <c r="HS222" i="7"/>
  <c r="HT222" i="7" s="1"/>
  <c r="HS223" i="7"/>
  <c r="HT223" i="7" s="1"/>
  <c r="HS224" i="7"/>
  <c r="HT224" i="7" s="1"/>
  <c r="HS225" i="7"/>
  <c r="HT225" i="7" s="1"/>
  <c r="HS226" i="7"/>
  <c r="HT226" i="7" s="1"/>
  <c r="HS227" i="7"/>
  <c r="HT227" i="7" s="1"/>
  <c r="HS228" i="7"/>
  <c r="HT228" i="7" s="1"/>
  <c r="HS229" i="7"/>
  <c r="HT229" i="7" s="1"/>
  <c r="HS230" i="7"/>
  <c r="HT230" i="7" s="1"/>
  <c r="HS231" i="7"/>
  <c r="HT231" i="7" s="1"/>
  <c r="HS232" i="7"/>
  <c r="HT232" i="7" s="1"/>
  <c r="HS233" i="7"/>
  <c r="HT233" i="7" s="1"/>
  <c r="HS234" i="7"/>
  <c r="HT234" i="7" s="1"/>
  <c r="HS235" i="7"/>
  <c r="HT235" i="7" s="1"/>
  <c r="HS236" i="7"/>
  <c r="HT236" i="7" s="1"/>
  <c r="HS237" i="7"/>
  <c r="HT237" i="7" s="1"/>
  <c r="HS238" i="7"/>
  <c r="HT238" i="7" s="1"/>
  <c r="HS239" i="7"/>
  <c r="HT239" i="7" s="1"/>
  <c r="HS240" i="7"/>
  <c r="HT240" i="7" s="1"/>
  <c r="HS241" i="7"/>
  <c r="HT241" i="7" s="1"/>
  <c r="HS242" i="7"/>
  <c r="HT242" i="7" s="1"/>
  <c r="HS243" i="7"/>
  <c r="HT243" i="7" s="1"/>
  <c r="HS244" i="7"/>
  <c r="HT244" i="7" s="1"/>
  <c r="HS245" i="7"/>
  <c r="HT245" i="7" s="1"/>
  <c r="HS246" i="7"/>
  <c r="HT246" i="7" s="1"/>
  <c r="HS247" i="7"/>
  <c r="HT247" i="7" s="1"/>
  <c r="HS248" i="7"/>
  <c r="HT248" i="7" s="1"/>
  <c r="HS249" i="7"/>
  <c r="HT249" i="7" s="1"/>
  <c r="HS250" i="7"/>
  <c r="HT250" i="7" s="1"/>
  <c r="HS251" i="7"/>
  <c r="HT251" i="7" s="1"/>
  <c r="HS252" i="7"/>
  <c r="HT252" i="7" s="1"/>
  <c r="HS253" i="7"/>
  <c r="HT253" i="7" s="1"/>
  <c r="HS254" i="7"/>
  <c r="HT254" i="7" s="1"/>
  <c r="HS255" i="7"/>
  <c r="HS256" i="7"/>
  <c r="HT256" i="7" s="1"/>
  <c r="HS257" i="7"/>
  <c r="HT257" i="7" s="1"/>
  <c r="HS258" i="7"/>
  <c r="HT258" i="7" s="1"/>
  <c r="HS259" i="7"/>
  <c r="HT259" i="7" s="1"/>
  <c r="HS260" i="7"/>
  <c r="HT260" i="7" s="1"/>
  <c r="HS261" i="7"/>
  <c r="HT261" i="7" s="1"/>
  <c r="HS262" i="7"/>
  <c r="HT262" i="7" s="1"/>
  <c r="HS263" i="7"/>
  <c r="HT263" i="7" s="1"/>
  <c r="HS264" i="7"/>
  <c r="HT264" i="7" s="1"/>
  <c r="HS4" i="7"/>
  <c r="HM5" i="7"/>
  <c r="HN5" i="7" s="1"/>
  <c r="HM6" i="7"/>
  <c r="HN6" i="7" s="1"/>
  <c r="HM7" i="7"/>
  <c r="HN7" i="7" s="1"/>
  <c r="HM8" i="7"/>
  <c r="HN8" i="7" s="1"/>
  <c r="HM9" i="7"/>
  <c r="HN9" i="7" s="1"/>
  <c r="HM10" i="7"/>
  <c r="HN10" i="7" s="1"/>
  <c r="HM11" i="7"/>
  <c r="HN11" i="7" s="1"/>
  <c r="HM12" i="7"/>
  <c r="HN12" i="7" s="1"/>
  <c r="HM13" i="7"/>
  <c r="HN13" i="7" s="1"/>
  <c r="HM14" i="7"/>
  <c r="HN14" i="7" s="1"/>
  <c r="HM15" i="7"/>
  <c r="HN15" i="7" s="1"/>
  <c r="HM16" i="7"/>
  <c r="HN16" i="7" s="1"/>
  <c r="HM17" i="7"/>
  <c r="HN17" i="7" s="1"/>
  <c r="HM18" i="7"/>
  <c r="HN18" i="7" s="1"/>
  <c r="HM19" i="7"/>
  <c r="HN19" i="7" s="1"/>
  <c r="HM20" i="7"/>
  <c r="HN20" i="7" s="1"/>
  <c r="HM21" i="7"/>
  <c r="HN21" i="7" s="1"/>
  <c r="HM22" i="7"/>
  <c r="HN22" i="7" s="1"/>
  <c r="HM23" i="7"/>
  <c r="HN23" i="7" s="1"/>
  <c r="HM24" i="7"/>
  <c r="HN24" i="7" s="1"/>
  <c r="HM25" i="7"/>
  <c r="HN25" i="7" s="1"/>
  <c r="HM26" i="7"/>
  <c r="HN26" i="7" s="1"/>
  <c r="HM27" i="7"/>
  <c r="HN27" i="7" s="1"/>
  <c r="HM28" i="7"/>
  <c r="HN28" i="7" s="1"/>
  <c r="HM29" i="7"/>
  <c r="HN29" i="7" s="1"/>
  <c r="HM30" i="7"/>
  <c r="HN30" i="7" s="1"/>
  <c r="HM31" i="7"/>
  <c r="HN31" i="7" s="1"/>
  <c r="HM32" i="7"/>
  <c r="HN32" i="7" s="1"/>
  <c r="HM33" i="7"/>
  <c r="HN33" i="7" s="1"/>
  <c r="HM34" i="7"/>
  <c r="HN34" i="7" s="1"/>
  <c r="HM35" i="7"/>
  <c r="HN35" i="7" s="1"/>
  <c r="HM36" i="7"/>
  <c r="HN36" i="7" s="1"/>
  <c r="HM37" i="7"/>
  <c r="HN37" i="7" s="1"/>
  <c r="HM38" i="7"/>
  <c r="HN38" i="7" s="1"/>
  <c r="HM39" i="7"/>
  <c r="HN39" i="7" s="1"/>
  <c r="HM40" i="7"/>
  <c r="HN40" i="7" s="1"/>
  <c r="HM41" i="7"/>
  <c r="HN41" i="7" s="1"/>
  <c r="HM42" i="7"/>
  <c r="HN42" i="7" s="1"/>
  <c r="HM43" i="7"/>
  <c r="HN43" i="7" s="1"/>
  <c r="HM44" i="7"/>
  <c r="HN44" i="7" s="1"/>
  <c r="HM45" i="7"/>
  <c r="HN45" i="7" s="1"/>
  <c r="HM46" i="7"/>
  <c r="HN46" i="7" s="1"/>
  <c r="HM47" i="7"/>
  <c r="HN47" i="7" s="1"/>
  <c r="HM48" i="7"/>
  <c r="HN48" i="7" s="1"/>
  <c r="HM49" i="7"/>
  <c r="HN49" i="7" s="1"/>
  <c r="HM50" i="7"/>
  <c r="HN50" i="7" s="1"/>
  <c r="HM51" i="7"/>
  <c r="HN51" i="7" s="1"/>
  <c r="HM52" i="7"/>
  <c r="HN52" i="7" s="1"/>
  <c r="HM53" i="7"/>
  <c r="HN53" i="7" s="1"/>
  <c r="HM54" i="7"/>
  <c r="HN54" i="7" s="1"/>
  <c r="HM55" i="7"/>
  <c r="HN55" i="7" s="1"/>
  <c r="HM56" i="7"/>
  <c r="HN56" i="7" s="1"/>
  <c r="HM57" i="7"/>
  <c r="HN57" i="7" s="1"/>
  <c r="HM59" i="7"/>
  <c r="HN59" i="7" s="1"/>
  <c r="HM60" i="7"/>
  <c r="HN60" i="7" s="1"/>
  <c r="HM68" i="7"/>
  <c r="HN68" i="7" s="1"/>
  <c r="HM69" i="7"/>
  <c r="HN69" i="7" s="1"/>
  <c r="HM70" i="7"/>
  <c r="HN70" i="7" s="1"/>
  <c r="HM72" i="7"/>
  <c r="HN72" i="7" s="1"/>
  <c r="HM73" i="7"/>
  <c r="HN73" i="7" s="1"/>
  <c r="HM74" i="7"/>
  <c r="HN74" i="7" s="1"/>
  <c r="HM75" i="7"/>
  <c r="HN75" i="7" s="1"/>
  <c r="HM76" i="7"/>
  <c r="HN76" i="7" s="1"/>
  <c r="HM77" i="7"/>
  <c r="HN77" i="7" s="1"/>
  <c r="HM78" i="7"/>
  <c r="HN78" i="7" s="1"/>
  <c r="HM79" i="7"/>
  <c r="HN79" i="7" s="1"/>
  <c r="HM80" i="7"/>
  <c r="HN80" i="7" s="1"/>
  <c r="HM81" i="7"/>
  <c r="HN81" i="7" s="1"/>
  <c r="HM82" i="7"/>
  <c r="HN82" i="7" s="1"/>
  <c r="HM83" i="7"/>
  <c r="HN83" i="7" s="1"/>
  <c r="HM84" i="7"/>
  <c r="HN84" i="7" s="1"/>
  <c r="HM85" i="7"/>
  <c r="HN85" i="7" s="1"/>
  <c r="HM86" i="7"/>
  <c r="HN86" i="7" s="1"/>
  <c r="HM87" i="7"/>
  <c r="HN87" i="7" s="1"/>
  <c r="HM88" i="7"/>
  <c r="HN88" i="7" s="1"/>
  <c r="HM89" i="7"/>
  <c r="HN89" i="7" s="1"/>
  <c r="HM90" i="7"/>
  <c r="HN90" i="7" s="1"/>
  <c r="HM91" i="7"/>
  <c r="HN91" i="7" s="1"/>
  <c r="HM92" i="7"/>
  <c r="HN92" i="7" s="1"/>
  <c r="HM93" i="7"/>
  <c r="HN93" i="7" s="1"/>
  <c r="HM94" i="7"/>
  <c r="HN94" i="7" s="1"/>
  <c r="HM95" i="7"/>
  <c r="HN95" i="7" s="1"/>
  <c r="HM96" i="7"/>
  <c r="HN96" i="7" s="1"/>
  <c r="HM97" i="7"/>
  <c r="HN97" i="7" s="1"/>
  <c r="HM98" i="7"/>
  <c r="HN98" i="7" s="1"/>
  <c r="HM99" i="7"/>
  <c r="HN99" i="7" s="1"/>
  <c r="HM100" i="7"/>
  <c r="HN100" i="7" s="1"/>
  <c r="HM101" i="7"/>
  <c r="HN101" i="7" s="1"/>
  <c r="HM102" i="7"/>
  <c r="HN102" i="7" s="1"/>
  <c r="HM103" i="7"/>
  <c r="HN103" i="7" s="1"/>
  <c r="HM104" i="7"/>
  <c r="HN104" i="7" s="1"/>
  <c r="HM105" i="7"/>
  <c r="HN105" i="7" s="1"/>
  <c r="HM106" i="7"/>
  <c r="HN106" i="7" s="1"/>
  <c r="HM107" i="7"/>
  <c r="HN107" i="7" s="1"/>
  <c r="HM108" i="7"/>
  <c r="HN108" i="7" s="1"/>
  <c r="HM109" i="7"/>
  <c r="HN109" i="7" s="1"/>
  <c r="HM110" i="7"/>
  <c r="HN110" i="7" s="1"/>
  <c r="HM111" i="7"/>
  <c r="HN111" i="7" s="1"/>
  <c r="HM112" i="7"/>
  <c r="HN112" i="7" s="1"/>
  <c r="HM113" i="7"/>
  <c r="HN113" i="7" s="1"/>
  <c r="HM114" i="7"/>
  <c r="HN114" i="7" s="1"/>
  <c r="HM115" i="7"/>
  <c r="HN115" i="7" s="1"/>
  <c r="HM116" i="7"/>
  <c r="HN116" i="7" s="1"/>
  <c r="HM117" i="7"/>
  <c r="HN117" i="7" s="1"/>
  <c r="HM118" i="7"/>
  <c r="HN118" i="7" s="1"/>
  <c r="HM119" i="7"/>
  <c r="HN119" i="7" s="1"/>
  <c r="HM120" i="7"/>
  <c r="HN120" i="7" s="1"/>
  <c r="HM121" i="7"/>
  <c r="HN121" i="7" s="1"/>
  <c r="HM122" i="7"/>
  <c r="HN122" i="7" s="1"/>
  <c r="HM123" i="7"/>
  <c r="HN123" i="7" s="1"/>
  <c r="HM124" i="7"/>
  <c r="HN124" i="7" s="1"/>
  <c r="HM125" i="7"/>
  <c r="HN125" i="7" s="1"/>
  <c r="HM126" i="7"/>
  <c r="HN126" i="7" s="1"/>
  <c r="HM127" i="7"/>
  <c r="HN127" i="7" s="1"/>
  <c r="HM128" i="7"/>
  <c r="HN128" i="7" s="1"/>
  <c r="HM129" i="7"/>
  <c r="HN129" i="7" s="1"/>
  <c r="HM130" i="7"/>
  <c r="HN130" i="7" s="1"/>
  <c r="HM131" i="7"/>
  <c r="HN131" i="7" s="1"/>
  <c r="HM132" i="7"/>
  <c r="HN132" i="7" s="1"/>
  <c r="HM133" i="7"/>
  <c r="HN133" i="7" s="1"/>
  <c r="HM134" i="7"/>
  <c r="HN134" i="7" s="1"/>
  <c r="HM135" i="7"/>
  <c r="HN135" i="7" s="1"/>
  <c r="HM136" i="7"/>
  <c r="HN136" i="7" s="1"/>
  <c r="HM137" i="7"/>
  <c r="HN137" i="7" s="1"/>
  <c r="HM138" i="7"/>
  <c r="HN138" i="7" s="1"/>
  <c r="HM139" i="7"/>
  <c r="HN139" i="7" s="1"/>
  <c r="HM140" i="7"/>
  <c r="HN140" i="7" s="1"/>
  <c r="HM141" i="7"/>
  <c r="HN141" i="7" s="1"/>
  <c r="HM142" i="7"/>
  <c r="HN142" i="7" s="1"/>
  <c r="HM143" i="7"/>
  <c r="HN143" i="7" s="1"/>
  <c r="HM144" i="7"/>
  <c r="HN144" i="7" s="1"/>
  <c r="HM145" i="7"/>
  <c r="HN145" i="7" s="1"/>
  <c r="HM146" i="7"/>
  <c r="HN146" i="7" s="1"/>
  <c r="HM147" i="7"/>
  <c r="HN147" i="7" s="1"/>
  <c r="HM148" i="7"/>
  <c r="HN148" i="7" s="1"/>
  <c r="HM149" i="7"/>
  <c r="HN149" i="7" s="1"/>
  <c r="HM150" i="7"/>
  <c r="HN150" i="7" s="1"/>
  <c r="HM151" i="7"/>
  <c r="HN151" i="7" s="1"/>
  <c r="HM152" i="7"/>
  <c r="HN152" i="7" s="1"/>
  <c r="HM153" i="7"/>
  <c r="HN153" i="7" s="1"/>
  <c r="HM154" i="7"/>
  <c r="HN154" i="7" s="1"/>
  <c r="HM155" i="7"/>
  <c r="HN155" i="7" s="1"/>
  <c r="HM156" i="7"/>
  <c r="HN156" i="7" s="1"/>
  <c r="HM157" i="7"/>
  <c r="HN157" i="7" s="1"/>
  <c r="HM158" i="7"/>
  <c r="HN158" i="7" s="1"/>
  <c r="HM159" i="7"/>
  <c r="HN159" i="7" s="1"/>
  <c r="HM160" i="7"/>
  <c r="HN160" i="7" s="1"/>
  <c r="HM161" i="7"/>
  <c r="HN161" i="7" s="1"/>
  <c r="HM162" i="7"/>
  <c r="HN162" i="7" s="1"/>
  <c r="HM163" i="7"/>
  <c r="HN163" i="7" s="1"/>
  <c r="HM164" i="7"/>
  <c r="HN164" i="7" s="1"/>
  <c r="HM165" i="7"/>
  <c r="HN165" i="7" s="1"/>
  <c r="HM166" i="7"/>
  <c r="HN166" i="7" s="1"/>
  <c r="HM167" i="7"/>
  <c r="HN167" i="7" s="1"/>
  <c r="HM168" i="7"/>
  <c r="HN168" i="7" s="1"/>
  <c r="HM169" i="7"/>
  <c r="HN169" i="7" s="1"/>
  <c r="HM170" i="7"/>
  <c r="HN170" i="7" s="1"/>
  <c r="HM171" i="7"/>
  <c r="HN171" i="7" s="1"/>
  <c r="HM172" i="7"/>
  <c r="HN172" i="7" s="1"/>
  <c r="HM173" i="7"/>
  <c r="HN173" i="7" s="1"/>
  <c r="HM174" i="7"/>
  <c r="HN174" i="7" s="1"/>
  <c r="HM175" i="7"/>
  <c r="HN175" i="7" s="1"/>
  <c r="HM176" i="7"/>
  <c r="HN176" i="7" s="1"/>
  <c r="HM177" i="7"/>
  <c r="HN177" i="7" s="1"/>
  <c r="HM178" i="7"/>
  <c r="HN178" i="7" s="1"/>
  <c r="HM179" i="7"/>
  <c r="HN179" i="7" s="1"/>
  <c r="HM180" i="7"/>
  <c r="HN180" i="7" s="1"/>
  <c r="HM181" i="7"/>
  <c r="HN181" i="7" s="1"/>
  <c r="HM182" i="7"/>
  <c r="HN182" i="7" s="1"/>
  <c r="HM183" i="7"/>
  <c r="HN183" i="7" s="1"/>
  <c r="HM184" i="7"/>
  <c r="HN184" i="7" s="1"/>
  <c r="HM185" i="7"/>
  <c r="HN185" i="7" s="1"/>
  <c r="HM186" i="7"/>
  <c r="HN186" i="7" s="1"/>
  <c r="HM187" i="7"/>
  <c r="HN187" i="7" s="1"/>
  <c r="HM188" i="7"/>
  <c r="HN188" i="7" s="1"/>
  <c r="HM189" i="7"/>
  <c r="HN189" i="7" s="1"/>
  <c r="HM190" i="7"/>
  <c r="HN190" i="7" s="1"/>
  <c r="HM191" i="7"/>
  <c r="HN191" i="7" s="1"/>
  <c r="HM192" i="7"/>
  <c r="HN192" i="7" s="1"/>
  <c r="HM193" i="7"/>
  <c r="HN193" i="7" s="1"/>
  <c r="HM194" i="7"/>
  <c r="HN194" i="7" s="1"/>
  <c r="HM195" i="7"/>
  <c r="HN195" i="7" s="1"/>
  <c r="HM196" i="7"/>
  <c r="HN196" i="7" s="1"/>
  <c r="HM197" i="7"/>
  <c r="HN197" i="7" s="1"/>
  <c r="HM198" i="7"/>
  <c r="HN198" i="7" s="1"/>
  <c r="HM199" i="7"/>
  <c r="HN199" i="7" s="1"/>
  <c r="HM200" i="7"/>
  <c r="HN200" i="7" s="1"/>
  <c r="HM201" i="7"/>
  <c r="HN201" i="7" s="1"/>
  <c r="HM202" i="7"/>
  <c r="HN202" i="7" s="1"/>
  <c r="HM203" i="7"/>
  <c r="HN203" i="7" s="1"/>
  <c r="HM204" i="7"/>
  <c r="HN204" i="7" s="1"/>
  <c r="HM205" i="7"/>
  <c r="HN205" i="7" s="1"/>
  <c r="HM206" i="7"/>
  <c r="HN206" i="7" s="1"/>
  <c r="HM207" i="7"/>
  <c r="HN207" i="7" s="1"/>
  <c r="HM208" i="7"/>
  <c r="HN208" i="7" s="1"/>
  <c r="HM209" i="7"/>
  <c r="HN209" i="7" s="1"/>
  <c r="HM210" i="7"/>
  <c r="HN210" i="7" s="1"/>
  <c r="HM211" i="7"/>
  <c r="HN211" i="7" s="1"/>
  <c r="HM212" i="7"/>
  <c r="HN212" i="7" s="1"/>
  <c r="HM213" i="7"/>
  <c r="HN213" i="7" s="1"/>
  <c r="HM214" i="7"/>
  <c r="HN214" i="7" s="1"/>
  <c r="HM215" i="7"/>
  <c r="HN215" i="7" s="1"/>
  <c r="HM216" i="7"/>
  <c r="HN216" i="7" s="1"/>
  <c r="HM217" i="7"/>
  <c r="HN217" i="7" s="1"/>
  <c r="HM218" i="7"/>
  <c r="HN218" i="7" s="1"/>
  <c r="HM219" i="7"/>
  <c r="HN219" i="7" s="1"/>
  <c r="HM220" i="7"/>
  <c r="HN220" i="7" s="1"/>
  <c r="HM221" i="7"/>
  <c r="HN221" i="7" s="1"/>
  <c r="HM222" i="7"/>
  <c r="HN222" i="7" s="1"/>
  <c r="HM223" i="7"/>
  <c r="HN223" i="7" s="1"/>
  <c r="HM224" i="7"/>
  <c r="HN224" i="7" s="1"/>
  <c r="HM225" i="7"/>
  <c r="HN225" i="7" s="1"/>
  <c r="HM226" i="7"/>
  <c r="HN226" i="7" s="1"/>
  <c r="HM227" i="7"/>
  <c r="HN227" i="7" s="1"/>
  <c r="HM228" i="7"/>
  <c r="HN228" i="7" s="1"/>
  <c r="HM229" i="7"/>
  <c r="HN229" i="7" s="1"/>
  <c r="HM230" i="7"/>
  <c r="HN230" i="7" s="1"/>
  <c r="HM231" i="7"/>
  <c r="HN231" i="7" s="1"/>
  <c r="HM232" i="7"/>
  <c r="HN232" i="7" s="1"/>
  <c r="HM233" i="7"/>
  <c r="HN233" i="7" s="1"/>
  <c r="HM234" i="7"/>
  <c r="HN234" i="7" s="1"/>
  <c r="HM235" i="7"/>
  <c r="HN235" i="7" s="1"/>
  <c r="HM236" i="7"/>
  <c r="HN236" i="7" s="1"/>
  <c r="HM237" i="7"/>
  <c r="HN237" i="7" s="1"/>
  <c r="HM238" i="7"/>
  <c r="HN238" i="7" s="1"/>
  <c r="HM239" i="7"/>
  <c r="HN239" i="7" s="1"/>
  <c r="HM240" i="7"/>
  <c r="HN240" i="7" s="1"/>
  <c r="HM241" i="7"/>
  <c r="HN241" i="7" s="1"/>
  <c r="HM242" i="7"/>
  <c r="HN242" i="7" s="1"/>
  <c r="HM243" i="7"/>
  <c r="HN243" i="7" s="1"/>
  <c r="HM244" i="7"/>
  <c r="HN244" i="7" s="1"/>
  <c r="HM245" i="7"/>
  <c r="HN245" i="7" s="1"/>
  <c r="HM246" i="7"/>
  <c r="HN246" i="7" s="1"/>
  <c r="HM247" i="7"/>
  <c r="HN247" i="7" s="1"/>
  <c r="HM248" i="7"/>
  <c r="HN248" i="7" s="1"/>
  <c r="HM249" i="7"/>
  <c r="HN249" i="7" s="1"/>
  <c r="HM250" i="7"/>
  <c r="HN250" i="7" s="1"/>
  <c r="HM251" i="7"/>
  <c r="HN251" i="7" s="1"/>
  <c r="HM252" i="7"/>
  <c r="HN252" i="7" s="1"/>
  <c r="HM253" i="7"/>
  <c r="HN253" i="7" s="1"/>
  <c r="HM254" i="7"/>
  <c r="HN254" i="7" s="1"/>
  <c r="HM255" i="7"/>
  <c r="HN255" i="7" s="1"/>
  <c r="HM256" i="7"/>
  <c r="HO256" i="7" s="1"/>
  <c r="HP256" i="7" s="1"/>
  <c r="HM257" i="7"/>
  <c r="HN257" i="7" s="1"/>
  <c r="HM258" i="7"/>
  <c r="HN258" i="7" s="1"/>
  <c r="HM259" i="7"/>
  <c r="HN259" i="7" s="1"/>
  <c r="HM260" i="7"/>
  <c r="HM261" i="7"/>
  <c r="HN261" i="7" s="1"/>
  <c r="HM262" i="7"/>
  <c r="HM263" i="7"/>
  <c r="HO263" i="7" s="1"/>
  <c r="HP263" i="7" s="1"/>
  <c r="HM264" i="7"/>
  <c r="HO264" i="7" s="1"/>
  <c r="HP264" i="7" s="1"/>
  <c r="HM4" i="7"/>
  <c r="HG5" i="7"/>
  <c r="HH5" i="7" s="1"/>
  <c r="HG6" i="7"/>
  <c r="HH6" i="7" s="1"/>
  <c r="HG7" i="7"/>
  <c r="HH7" i="7" s="1"/>
  <c r="HG8" i="7"/>
  <c r="HH8" i="7" s="1"/>
  <c r="HG9" i="7"/>
  <c r="HH9" i="7" s="1"/>
  <c r="HG10" i="7"/>
  <c r="HH10" i="7" s="1"/>
  <c r="HG11" i="7"/>
  <c r="HH11" i="7" s="1"/>
  <c r="HG12" i="7"/>
  <c r="HH12" i="7" s="1"/>
  <c r="HG13" i="7"/>
  <c r="HH13" i="7" s="1"/>
  <c r="HG14" i="7"/>
  <c r="HH14" i="7" s="1"/>
  <c r="HG15" i="7"/>
  <c r="HH15" i="7" s="1"/>
  <c r="HG16" i="7"/>
  <c r="HH16" i="7" s="1"/>
  <c r="HG17" i="7"/>
  <c r="HH17" i="7" s="1"/>
  <c r="HG18" i="7"/>
  <c r="HH18" i="7" s="1"/>
  <c r="HG19" i="7"/>
  <c r="HH19" i="7" s="1"/>
  <c r="HG20" i="7"/>
  <c r="HH20" i="7" s="1"/>
  <c r="HG21" i="7"/>
  <c r="HH21" i="7" s="1"/>
  <c r="HG22" i="7"/>
  <c r="HH22" i="7" s="1"/>
  <c r="HG23" i="7"/>
  <c r="HH23" i="7" s="1"/>
  <c r="HG24" i="7"/>
  <c r="HH24" i="7" s="1"/>
  <c r="HG25" i="7"/>
  <c r="HH25" i="7" s="1"/>
  <c r="HG26" i="7"/>
  <c r="HH26" i="7" s="1"/>
  <c r="HG27" i="7"/>
  <c r="HH27" i="7" s="1"/>
  <c r="HG28" i="7"/>
  <c r="HH28" i="7" s="1"/>
  <c r="HG29" i="7"/>
  <c r="HH29" i="7" s="1"/>
  <c r="HG30" i="7"/>
  <c r="HH30" i="7" s="1"/>
  <c r="HG31" i="7"/>
  <c r="HH31" i="7" s="1"/>
  <c r="HG32" i="7"/>
  <c r="HH32" i="7" s="1"/>
  <c r="HG33" i="7"/>
  <c r="HH33" i="7" s="1"/>
  <c r="HG34" i="7"/>
  <c r="HH34" i="7" s="1"/>
  <c r="HG35" i="7"/>
  <c r="HH35" i="7" s="1"/>
  <c r="HG36" i="7"/>
  <c r="HH36" i="7" s="1"/>
  <c r="HG37" i="7"/>
  <c r="HH37" i="7" s="1"/>
  <c r="HG38" i="7"/>
  <c r="HH38" i="7" s="1"/>
  <c r="HG39" i="7"/>
  <c r="HH39" i="7" s="1"/>
  <c r="HG40" i="7"/>
  <c r="HH40" i="7" s="1"/>
  <c r="HG41" i="7"/>
  <c r="HH41" i="7" s="1"/>
  <c r="HG42" i="7"/>
  <c r="HH42" i="7" s="1"/>
  <c r="HG43" i="7"/>
  <c r="HH43" i="7" s="1"/>
  <c r="HG44" i="7"/>
  <c r="HH44" i="7" s="1"/>
  <c r="HG45" i="7"/>
  <c r="HH45" i="7" s="1"/>
  <c r="HG46" i="7"/>
  <c r="HH46" i="7" s="1"/>
  <c r="HG47" i="7"/>
  <c r="HH47" i="7" s="1"/>
  <c r="HG48" i="7"/>
  <c r="HH48" i="7" s="1"/>
  <c r="HG49" i="7"/>
  <c r="HH49" i="7" s="1"/>
  <c r="HG50" i="7"/>
  <c r="HH50" i="7" s="1"/>
  <c r="HG51" i="7"/>
  <c r="HH51" i="7" s="1"/>
  <c r="HG52" i="7"/>
  <c r="HH52" i="7" s="1"/>
  <c r="HG53" i="7"/>
  <c r="HH53" i="7" s="1"/>
  <c r="HG54" i="7"/>
  <c r="HH54" i="7" s="1"/>
  <c r="HG55" i="7"/>
  <c r="HH55" i="7" s="1"/>
  <c r="HG56" i="7"/>
  <c r="HH56" i="7" s="1"/>
  <c r="HG57" i="7"/>
  <c r="HH57" i="7" s="1"/>
  <c r="HG59" i="7"/>
  <c r="HH59" i="7" s="1"/>
  <c r="HG60" i="7"/>
  <c r="HH60" i="7" s="1"/>
  <c r="HG68" i="7"/>
  <c r="HH68" i="7" s="1"/>
  <c r="HG69" i="7"/>
  <c r="HH69" i="7" s="1"/>
  <c r="HG70" i="7"/>
  <c r="HH70" i="7" s="1"/>
  <c r="HG72" i="7"/>
  <c r="HH72" i="7" s="1"/>
  <c r="HG73" i="7"/>
  <c r="HH73" i="7" s="1"/>
  <c r="HG74" i="7"/>
  <c r="HH74" i="7" s="1"/>
  <c r="HG75" i="7"/>
  <c r="HH75" i="7" s="1"/>
  <c r="HG76" i="7"/>
  <c r="HH76" i="7" s="1"/>
  <c r="HG77" i="7"/>
  <c r="HH77" i="7" s="1"/>
  <c r="HG78" i="7"/>
  <c r="HH78" i="7" s="1"/>
  <c r="HG79" i="7"/>
  <c r="HH79" i="7" s="1"/>
  <c r="HG80" i="7"/>
  <c r="HH80" i="7" s="1"/>
  <c r="HG81" i="7"/>
  <c r="HH81" i="7" s="1"/>
  <c r="HG82" i="7"/>
  <c r="HH82" i="7" s="1"/>
  <c r="HG83" i="7"/>
  <c r="HH83" i="7" s="1"/>
  <c r="HG84" i="7"/>
  <c r="HH84" i="7" s="1"/>
  <c r="HG85" i="7"/>
  <c r="HH85" i="7" s="1"/>
  <c r="HG86" i="7"/>
  <c r="HH86" i="7" s="1"/>
  <c r="HG87" i="7"/>
  <c r="HH87" i="7" s="1"/>
  <c r="HG88" i="7"/>
  <c r="HH88" i="7" s="1"/>
  <c r="HG89" i="7"/>
  <c r="HH89" i="7" s="1"/>
  <c r="HG90" i="7"/>
  <c r="HH90" i="7" s="1"/>
  <c r="HG91" i="7"/>
  <c r="HH91" i="7" s="1"/>
  <c r="HG92" i="7"/>
  <c r="HH92" i="7" s="1"/>
  <c r="HG93" i="7"/>
  <c r="HH93" i="7" s="1"/>
  <c r="HG94" i="7"/>
  <c r="HH94" i="7" s="1"/>
  <c r="HG95" i="7"/>
  <c r="HH95" i="7" s="1"/>
  <c r="HG96" i="7"/>
  <c r="HH96" i="7" s="1"/>
  <c r="HG97" i="7"/>
  <c r="HH97" i="7" s="1"/>
  <c r="HG98" i="7"/>
  <c r="HH98" i="7" s="1"/>
  <c r="HG99" i="7"/>
  <c r="HH99" i="7" s="1"/>
  <c r="HG100" i="7"/>
  <c r="HH100" i="7" s="1"/>
  <c r="HG101" i="7"/>
  <c r="HH101" i="7" s="1"/>
  <c r="HG102" i="7"/>
  <c r="HH102" i="7" s="1"/>
  <c r="HG103" i="7"/>
  <c r="HH103" i="7" s="1"/>
  <c r="HG104" i="7"/>
  <c r="HH104" i="7" s="1"/>
  <c r="HG105" i="7"/>
  <c r="HH105" i="7" s="1"/>
  <c r="HG106" i="7"/>
  <c r="HH106" i="7" s="1"/>
  <c r="HG107" i="7"/>
  <c r="HH107" i="7" s="1"/>
  <c r="HG108" i="7"/>
  <c r="HH108" i="7" s="1"/>
  <c r="HG109" i="7"/>
  <c r="HH109" i="7" s="1"/>
  <c r="HG110" i="7"/>
  <c r="HH110" i="7" s="1"/>
  <c r="HG111" i="7"/>
  <c r="HH111" i="7" s="1"/>
  <c r="HG112" i="7"/>
  <c r="HH112" i="7" s="1"/>
  <c r="HG113" i="7"/>
  <c r="HH113" i="7" s="1"/>
  <c r="HG114" i="7"/>
  <c r="HH114" i="7" s="1"/>
  <c r="HG115" i="7"/>
  <c r="HH115" i="7" s="1"/>
  <c r="HG116" i="7"/>
  <c r="HH116" i="7" s="1"/>
  <c r="HG117" i="7"/>
  <c r="HH117" i="7" s="1"/>
  <c r="HG118" i="7"/>
  <c r="HH118" i="7" s="1"/>
  <c r="HG119" i="7"/>
  <c r="HH119" i="7" s="1"/>
  <c r="HG120" i="7"/>
  <c r="HH120" i="7" s="1"/>
  <c r="HG121" i="7"/>
  <c r="HH121" i="7" s="1"/>
  <c r="HG122" i="7"/>
  <c r="HH122" i="7" s="1"/>
  <c r="HG123" i="7"/>
  <c r="HH123" i="7" s="1"/>
  <c r="HG124" i="7"/>
  <c r="HH124" i="7" s="1"/>
  <c r="HG125" i="7"/>
  <c r="HH125" i="7" s="1"/>
  <c r="HG126" i="7"/>
  <c r="HH126" i="7" s="1"/>
  <c r="HG127" i="7"/>
  <c r="HH127" i="7" s="1"/>
  <c r="HG128" i="7"/>
  <c r="HH128" i="7" s="1"/>
  <c r="HG129" i="7"/>
  <c r="HH129" i="7" s="1"/>
  <c r="HG130" i="7"/>
  <c r="HH130" i="7" s="1"/>
  <c r="HG131" i="7"/>
  <c r="HH131" i="7" s="1"/>
  <c r="HG132" i="7"/>
  <c r="HH132" i="7" s="1"/>
  <c r="HG133" i="7"/>
  <c r="HH133" i="7" s="1"/>
  <c r="HG134" i="7"/>
  <c r="HH134" i="7" s="1"/>
  <c r="HG135" i="7"/>
  <c r="HH135" i="7" s="1"/>
  <c r="HG136" i="7"/>
  <c r="HH136" i="7" s="1"/>
  <c r="HG137" i="7"/>
  <c r="HH137" i="7" s="1"/>
  <c r="HG138" i="7"/>
  <c r="HH138" i="7" s="1"/>
  <c r="HG139" i="7"/>
  <c r="HH139" i="7" s="1"/>
  <c r="HG140" i="7"/>
  <c r="HH140" i="7" s="1"/>
  <c r="HG141" i="7"/>
  <c r="HH141" i="7" s="1"/>
  <c r="HG142" i="7"/>
  <c r="HH142" i="7" s="1"/>
  <c r="HG143" i="7"/>
  <c r="HH143" i="7" s="1"/>
  <c r="HG144" i="7"/>
  <c r="HH144" i="7" s="1"/>
  <c r="HG145" i="7"/>
  <c r="HH145" i="7" s="1"/>
  <c r="HG146" i="7"/>
  <c r="HH146" i="7" s="1"/>
  <c r="HG147" i="7"/>
  <c r="HH147" i="7" s="1"/>
  <c r="HG148" i="7"/>
  <c r="HH148" i="7" s="1"/>
  <c r="HG149" i="7"/>
  <c r="HH149" i="7" s="1"/>
  <c r="HG150" i="7"/>
  <c r="HH150" i="7" s="1"/>
  <c r="HG151" i="7"/>
  <c r="HH151" i="7" s="1"/>
  <c r="HG152" i="7"/>
  <c r="HH152" i="7" s="1"/>
  <c r="HG153" i="7"/>
  <c r="HH153" i="7" s="1"/>
  <c r="HG154" i="7"/>
  <c r="HH154" i="7" s="1"/>
  <c r="HG155" i="7"/>
  <c r="HH155" i="7" s="1"/>
  <c r="HG156" i="7"/>
  <c r="HH156" i="7" s="1"/>
  <c r="HG157" i="7"/>
  <c r="HH157" i="7" s="1"/>
  <c r="HG158" i="7"/>
  <c r="HH158" i="7" s="1"/>
  <c r="HG159" i="7"/>
  <c r="HH159" i="7" s="1"/>
  <c r="HG160" i="7"/>
  <c r="HH160" i="7" s="1"/>
  <c r="HG161" i="7"/>
  <c r="HH161" i="7" s="1"/>
  <c r="HG162" i="7"/>
  <c r="HH162" i="7" s="1"/>
  <c r="HG163" i="7"/>
  <c r="HH163" i="7" s="1"/>
  <c r="HG164" i="7"/>
  <c r="HH164" i="7" s="1"/>
  <c r="HG165" i="7"/>
  <c r="HH165" i="7" s="1"/>
  <c r="HG166" i="7"/>
  <c r="HH166" i="7" s="1"/>
  <c r="HG167" i="7"/>
  <c r="HH167" i="7" s="1"/>
  <c r="HG168" i="7"/>
  <c r="HH168" i="7" s="1"/>
  <c r="HG169" i="7"/>
  <c r="HH169" i="7" s="1"/>
  <c r="HG170" i="7"/>
  <c r="HH170" i="7" s="1"/>
  <c r="HG171" i="7"/>
  <c r="HH171" i="7" s="1"/>
  <c r="HG172" i="7"/>
  <c r="HH172" i="7" s="1"/>
  <c r="HG173" i="7"/>
  <c r="HH173" i="7" s="1"/>
  <c r="HG174" i="7"/>
  <c r="HH174" i="7" s="1"/>
  <c r="HG175" i="7"/>
  <c r="HH175" i="7" s="1"/>
  <c r="HG176" i="7"/>
  <c r="HH176" i="7" s="1"/>
  <c r="HG177" i="7"/>
  <c r="HH177" i="7" s="1"/>
  <c r="HG178" i="7"/>
  <c r="HH178" i="7" s="1"/>
  <c r="HG179" i="7"/>
  <c r="HH179" i="7" s="1"/>
  <c r="HG180" i="7"/>
  <c r="HH180" i="7" s="1"/>
  <c r="HG181" i="7"/>
  <c r="HH181" i="7" s="1"/>
  <c r="HG182" i="7"/>
  <c r="HH182" i="7" s="1"/>
  <c r="HG183" i="7"/>
  <c r="HH183" i="7" s="1"/>
  <c r="HG184" i="7"/>
  <c r="HH184" i="7" s="1"/>
  <c r="HG185" i="7"/>
  <c r="HH185" i="7" s="1"/>
  <c r="HG186" i="7"/>
  <c r="HH186" i="7" s="1"/>
  <c r="HG187" i="7"/>
  <c r="HH187" i="7" s="1"/>
  <c r="HG188" i="7"/>
  <c r="HH188" i="7" s="1"/>
  <c r="HG189" i="7"/>
  <c r="HH189" i="7" s="1"/>
  <c r="HG190" i="7"/>
  <c r="HH190" i="7" s="1"/>
  <c r="HG191" i="7"/>
  <c r="HH191" i="7" s="1"/>
  <c r="HG192" i="7"/>
  <c r="HH192" i="7" s="1"/>
  <c r="HG193" i="7"/>
  <c r="HH193" i="7" s="1"/>
  <c r="HG194" i="7"/>
  <c r="HH194" i="7" s="1"/>
  <c r="HG195" i="7"/>
  <c r="HH195" i="7" s="1"/>
  <c r="HG196" i="7"/>
  <c r="HH196" i="7" s="1"/>
  <c r="HG197" i="7"/>
  <c r="HH197" i="7" s="1"/>
  <c r="HG198" i="7"/>
  <c r="HH198" i="7" s="1"/>
  <c r="HG199" i="7"/>
  <c r="HH199" i="7" s="1"/>
  <c r="HG200" i="7"/>
  <c r="HH200" i="7" s="1"/>
  <c r="HG201" i="7"/>
  <c r="HH201" i="7" s="1"/>
  <c r="HG202" i="7"/>
  <c r="HH202" i="7" s="1"/>
  <c r="HG203" i="7"/>
  <c r="HH203" i="7" s="1"/>
  <c r="HG204" i="7"/>
  <c r="HH204" i="7" s="1"/>
  <c r="HG205" i="7"/>
  <c r="HH205" i="7" s="1"/>
  <c r="HG206" i="7"/>
  <c r="HH206" i="7" s="1"/>
  <c r="HG207" i="7"/>
  <c r="HH207" i="7" s="1"/>
  <c r="HG208" i="7"/>
  <c r="HH208" i="7" s="1"/>
  <c r="HG209" i="7"/>
  <c r="HH209" i="7" s="1"/>
  <c r="HG210" i="7"/>
  <c r="HH210" i="7" s="1"/>
  <c r="HG211" i="7"/>
  <c r="HH211" i="7" s="1"/>
  <c r="HG212" i="7"/>
  <c r="HH212" i="7" s="1"/>
  <c r="HG213" i="7"/>
  <c r="HH213" i="7" s="1"/>
  <c r="HG214" i="7"/>
  <c r="HH214" i="7" s="1"/>
  <c r="HG215" i="7"/>
  <c r="HH215" i="7" s="1"/>
  <c r="HG216" i="7"/>
  <c r="HH216" i="7" s="1"/>
  <c r="HG217" i="7"/>
  <c r="HH217" i="7" s="1"/>
  <c r="HG218" i="7"/>
  <c r="HH218" i="7" s="1"/>
  <c r="HG219" i="7"/>
  <c r="HH219" i="7" s="1"/>
  <c r="HG220" i="7"/>
  <c r="HH220" i="7" s="1"/>
  <c r="HG221" i="7"/>
  <c r="HH221" i="7" s="1"/>
  <c r="HG222" i="7"/>
  <c r="HH222" i="7" s="1"/>
  <c r="HG223" i="7"/>
  <c r="HH223" i="7" s="1"/>
  <c r="HG224" i="7"/>
  <c r="HH224" i="7" s="1"/>
  <c r="HG225" i="7"/>
  <c r="HH225" i="7" s="1"/>
  <c r="HG226" i="7"/>
  <c r="HH226" i="7" s="1"/>
  <c r="HG227" i="7"/>
  <c r="HH227" i="7" s="1"/>
  <c r="HG228" i="7"/>
  <c r="HH228" i="7" s="1"/>
  <c r="HG229" i="7"/>
  <c r="HH229" i="7" s="1"/>
  <c r="HG230" i="7"/>
  <c r="HH230" i="7" s="1"/>
  <c r="HG231" i="7"/>
  <c r="HH231" i="7" s="1"/>
  <c r="HG232" i="7"/>
  <c r="HH232" i="7" s="1"/>
  <c r="HG233" i="7"/>
  <c r="HH233" i="7" s="1"/>
  <c r="HG234" i="7"/>
  <c r="HH234" i="7" s="1"/>
  <c r="HG235" i="7"/>
  <c r="HH235" i="7" s="1"/>
  <c r="HG236" i="7"/>
  <c r="HH236" i="7" s="1"/>
  <c r="HG237" i="7"/>
  <c r="HH237" i="7" s="1"/>
  <c r="HG238" i="7"/>
  <c r="HH238" i="7" s="1"/>
  <c r="HG239" i="7"/>
  <c r="HH239" i="7" s="1"/>
  <c r="HG240" i="7"/>
  <c r="HH240" i="7" s="1"/>
  <c r="HG241" i="7"/>
  <c r="HH241" i="7" s="1"/>
  <c r="HG242" i="7"/>
  <c r="HH242" i="7" s="1"/>
  <c r="HG243" i="7"/>
  <c r="HH243" i="7" s="1"/>
  <c r="HG244" i="7"/>
  <c r="HH244" i="7" s="1"/>
  <c r="HG245" i="7"/>
  <c r="HH245" i="7" s="1"/>
  <c r="HG246" i="7"/>
  <c r="HH246" i="7" s="1"/>
  <c r="HG247" i="7"/>
  <c r="HH247" i="7" s="1"/>
  <c r="HG248" i="7"/>
  <c r="HH248" i="7" s="1"/>
  <c r="HG249" i="7"/>
  <c r="HH249" i="7" s="1"/>
  <c r="HG250" i="7"/>
  <c r="HH250" i="7" s="1"/>
  <c r="HG251" i="7"/>
  <c r="HH251" i="7" s="1"/>
  <c r="HG252" i="7"/>
  <c r="HH252" i="7" s="1"/>
  <c r="HG253" i="7"/>
  <c r="HH253" i="7" s="1"/>
  <c r="HG254" i="7"/>
  <c r="HH254" i="7" s="1"/>
  <c r="HG255" i="7"/>
  <c r="HH255" i="7" s="1"/>
  <c r="HG256" i="7"/>
  <c r="HG257" i="7"/>
  <c r="HH257" i="7" s="1"/>
  <c r="HG258" i="7"/>
  <c r="HH258" i="7" s="1"/>
  <c r="HG259" i="7"/>
  <c r="HH259" i="7" s="1"/>
  <c r="HG260" i="7"/>
  <c r="HH260" i="7" s="1"/>
  <c r="HG261" i="7"/>
  <c r="HG262" i="7"/>
  <c r="HH262" i="7" s="1"/>
  <c r="HG263" i="7"/>
  <c r="HH263" i="7" s="1"/>
  <c r="HG264" i="7"/>
  <c r="HG4" i="7"/>
  <c r="HA5" i="7"/>
  <c r="HB5" i="7" s="1"/>
  <c r="HA6" i="7"/>
  <c r="HB6" i="7" s="1"/>
  <c r="HA7" i="7"/>
  <c r="HB7" i="7" s="1"/>
  <c r="HA8" i="7"/>
  <c r="HB8" i="7" s="1"/>
  <c r="HA9" i="7"/>
  <c r="HB9" i="7" s="1"/>
  <c r="HA10" i="7"/>
  <c r="HB10" i="7" s="1"/>
  <c r="HA11" i="7"/>
  <c r="HB11" i="7" s="1"/>
  <c r="HA12" i="7"/>
  <c r="HB12" i="7" s="1"/>
  <c r="HA13" i="7"/>
  <c r="HB13" i="7" s="1"/>
  <c r="HA14" i="7"/>
  <c r="HB14" i="7" s="1"/>
  <c r="HA15" i="7"/>
  <c r="HB15" i="7" s="1"/>
  <c r="HA16" i="7"/>
  <c r="HB16" i="7" s="1"/>
  <c r="HA17" i="7"/>
  <c r="HB17" i="7" s="1"/>
  <c r="HA18" i="7"/>
  <c r="HB18" i="7" s="1"/>
  <c r="HA19" i="7"/>
  <c r="HB19" i="7" s="1"/>
  <c r="HA20" i="7"/>
  <c r="HB20" i="7" s="1"/>
  <c r="HA21" i="7"/>
  <c r="HB21" i="7" s="1"/>
  <c r="HA22" i="7"/>
  <c r="HB22" i="7" s="1"/>
  <c r="HA23" i="7"/>
  <c r="HB23" i="7" s="1"/>
  <c r="HA24" i="7"/>
  <c r="HB24" i="7" s="1"/>
  <c r="HA25" i="7"/>
  <c r="HB25" i="7" s="1"/>
  <c r="HA26" i="7"/>
  <c r="HB26" i="7" s="1"/>
  <c r="HA27" i="7"/>
  <c r="HB27" i="7" s="1"/>
  <c r="HA28" i="7"/>
  <c r="HB28" i="7" s="1"/>
  <c r="HA29" i="7"/>
  <c r="HB29" i="7" s="1"/>
  <c r="HA30" i="7"/>
  <c r="HB30" i="7" s="1"/>
  <c r="HA31" i="7"/>
  <c r="HB31" i="7" s="1"/>
  <c r="HA32" i="7"/>
  <c r="HB32" i="7" s="1"/>
  <c r="HA33" i="7"/>
  <c r="HB33" i="7" s="1"/>
  <c r="HA34" i="7"/>
  <c r="HB34" i="7" s="1"/>
  <c r="HA35" i="7"/>
  <c r="HB35" i="7" s="1"/>
  <c r="HA36" i="7"/>
  <c r="HB36" i="7" s="1"/>
  <c r="HA37" i="7"/>
  <c r="HB37" i="7" s="1"/>
  <c r="HA38" i="7"/>
  <c r="HB38" i="7" s="1"/>
  <c r="HA39" i="7"/>
  <c r="HB39" i="7" s="1"/>
  <c r="HA40" i="7"/>
  <c r="HB40" i="7" s="1"/>
  <c r="HA41" i="7"/>
  <c r="HB41" i="7" s="1"/>
  <c r="HA42" i="7"/>
  <c r="HB42" i="7" s="1"/>
  <c r="HA43" i="7"/>
  <c r="HB43" i="7" s="1"/>
  <c r="HA44" i="7"/>
  <c r="HB44" i="7" s="1"/>
  <c r="HA45" i="7"/>
  <c r="HB45" i="7" s="1"/>
  <c r="HA46" i="7"/>
  <c r="HB46" i="7" s="1"/>
  <c r="HA47" i="7"/>
  <c r="HB47" i="7" s="1"/>
  <c r="HA48" i="7"/>
  <c r="HB48" i="7" s="1"/>
  <c r="HA49" i="7"/>
  <c r="HB49" i="7" s="1"/>
  <c r="HA50" i="7"/>
  <c r="HB50" i="7" s="1"/>
  <c r="HA51" i="7"/>
  <c r="HB51" i="7" s="1"/>
  <c r="HA52" i="7"/>
  <c r="HB52" i="7" s="1"/>
  <c r="HA53" i="7"/>
  <c r="HB53" i="7" s="1"/>
  <c r="HA54" i="7"/>
  <c r="HB54" i="7" s="1"/>
  <c r="HA55" i="7"/>
  <c r="HB55" i="7" s="1"/>
  <c r="HA56" i="7"/>
  <c r="HB56" i="7" s="1"/>
  <c r="HA57" i="7"/>
  <c r="HB57" i="7" s="1"/>
  <c r="HA59" i="7"/>
  <c r="HB59" i="7" s="1"/>
  <c r="HA60" i="7"/>
  <c r="HB60" i="7" s="1"/>
  <c r="HA68" i="7"/>
  <c r="HB68" i="7" s="1"/>
  <c r="HA69" i="7"/>
  <c r="HB69" i="7" s="1"/>
  <c r="HA70" i="7"/>
  <c r="HB70" i="7" s="1"/>
  <c r="HA72" i="7"/>
  <c r="HB72" i="7" s="1"/>
  <c r="HA73" i="7"/>
  <c r="HB73" i="7" s="1"/>
  <c r="HA74" i="7"/>
  <c r="HB74" i="7" s="1"/>
  <c r="HA75" i="7"/>
  <c r="HB75" i="7" s="1"/>
  <c r="HA76" i="7"/>
  <c r="HB76" i="7" s="1"/>
  <c r="HA77" i="7"/>
  <c r="HB77" i="7" s="1"/>
  <c r="HA78" i="7"/>
  <c r="HB78" i="7" s="1"/>
  <c r="HA79" i="7"/>
  <c r="HB79" i="7" s="1"/>
  <c r="HA80" i="7"/>
  <c r="HB80" i="7" s="1"/>
  <c r="HA81" i="7"/>
  <c r="HB81" i="7" s="1"/>
  <c r="HA82" i="7"/>
  <c r="HB82" i="7" s="1"/>
  <c r="HA83" i="7"/>
  <c r="HB83" i="7" s="1"/>
  <c r="HA84" i="7"/>
  <c r="HB84" i="7" s="1"/>
  <c r="HA85" i="7"/>
  <c r="HB85" i="7" s="1"/>
  <c r="HA86" i="7"/>
  <c r="HB86" i="7" s="1"/>
  <c r="HA87" i="7"/>
  <c r="HB87" i="7" s="1"/>
  <c r="HA88" i="7"/>
  <c r="HB88" i="7" s="1"/>
  <c r="HA89" i="7"/>
  <c r="HB89" i="7" s="1"/>
  <c r="HA90" i="7"/>
  <c r="HB90" i="7" s="1"/>
  <c r="HA91" i="7"/>
  <c r="HB91" i="7" s="1"/>
  <c r="HA92" i="7"/>
  <c r="HB92" i="7" s="1"/>
  <c r="HA93" i="7"/>
  <c r="HB93" i="7" s="1"/>
  <c r="HA94" i="7"/>
  <c r="HB94" i="7" s="1"/>
  <c r="HA95" i="7"/>
  <c r="HB95" i="7" s="1"/>
  <c r="HA96" i="7"/>
  <c r="HB96" i="7" s="1"/>
  <c r="HA97" i="7"/>
  <c r="HB97" i="7" s="1"/>
  <c r="HA98" i="7"/>
  <c r="HB98" i="7" s="1"/>
  <c r="HA99" i="7"/>
  <c r="HB99" i="7" s="1"/>
  <c r="HA100" i="7"/>
  <c r="HB100" i="7" s="1"/>
  <c r="HA101" i="7"/>
  <c r="HB101" i="7" s="1"/>
  <c r="HA102" i="7"/>
  <c r="HB102" i="7" s="1"/>
  <c r="HA103" i="7"/>
  <c r="HB103" i="7" s="1"/>
  <c r="HA104" i="7"/>
  <c r="HB104" i="7" s="1"/>
  <c r="HA105" i="7"/>
  <c r="HB105" i="7" s="1"/>
  <c r="HA106" i="7"/>
  <c r="HB106" i="7" s="1"/>
  <c r="HA107" i="7"/>
  <c r="HB107" i="7" s="1"/>
  <c r="HA108" i="7"/>
  <c r="HB108" i="7" s="1"/>
  <c r="HA109" i="7"/>
  <c r="HB109" i="7" s="1"/>
  <c r="HA110" i="7"/>
  <c r="HB110" i="7" s="1"/>
  <c r="HA111" i="7"/>
  <c r="HB111" i="7" s="1"/>
  <c r="HA112" i="7"/>
  <c r="HB112" i="7" s="1"/>
  <c r="HA113" i="7"/>
  <c r="HB113" i="7" s="1"/>
  <c r="HA114" i="7"/>
  <c r="HB114" i="7" s="1"/>
  <c r="HA115" i="7"/>
  <c r="HB115" i="7" s="1"/>
  <c r="HA116" i="7"/>
  <c r="HB116" i="7" s="1"/>
  <c r="HA117" i="7"/>
  <c r="HB117" i="7" s="1"/>
  <c r="HA118" i="7"/>
  <c r="HB118" i="7" s="1"/>
  <c r="HA119" i="7"/>
  <c r="HB119" i="7" s="1"/>
  <c r="HA120" i="7"/>
  <c r="HB120" i="7" s="1"/>
  <c r="HA121" i="7"/>
  <c r="HB121" i="7" s="1"/>
  <c r="HA122" i="7"/>
  <c r="HB122" i="7" s="1"/>
  <c r="HA123" i="7"/>
  <c r="HB123" i="7" s="1"/>
  <c r="HA124" i="7"/>
  <c r="HB124" i="7" s="1"/>
  <c r="HA125" i="7"/>
  <c r="HB125" i="7" s="1"/>
  <c r="HA126" i="7"/>
  <c r="HB126" i="7" s="1"/>
  <c r="HA127" i="7"/>
  <c r="HB127" i="7" s="1"/>
  <c r="HA128" i="7"/>
  <c r="HB128" i="7" s="1"/>
  <c r="HA129" i="7"/>
  <c r="HB129" i="7" s="1"/>
  <c r="HA130" i="7"/>
  <c r="HB130" i="7" s="1"/>
  <c r="HA131" i="7"/>
  <c r="HB131" i="7" s="1"/>
  <c r="HA132" i="7"/>
  <c r="HB132" i="7" s="1"/>
  <c r="HA133" i="7"/>
  <c r="HB133" i="7" s="1"/>
  <c r="HA134" i="7"/>
  <c r="HB134" i="7" s="1"/>
  <c r="HA135" i="7"/>
  <c r="HB135" i="7" s="1"/>
  <c r="HA136" i="7"/>
  <c r="HB136" i="7" s="1"/>
  <c r="HA137" i="7"/>
  <c r="HB137" i="7" s="1"/>
  <c r="HA138" i="7"/>
  <c r="HB138" i="7" s="1"/>
  <c r="HA139" i="7"/>
  <c r="HB139" i="7" s="1"/>
  <c r="HA140" i="7"/>
  <c r="HB140" i="7" s="1"/>
  <c r="HA141" i="7"/>
  <c r="HB141" i="7" s="1"/>
  <c r="HA142" i="7"/>
  <c r="HB142" i="7" s="1"/>
  <c r="HA143" i="7"/>
  <c r="HB143" i="7" s="1"/>
  <c r="HA144" i="7"/>
  <c r="HB144" i="7" s="1"/>
  <c r="HA145" i="7"/>
  <c r="HB145" i="7" s="1"/>
  <c r="HA146" i="7"/>
  <c r="HB146" i="7" s="1"/>
  <c r="HA147" i="7"/>
  <c r="HB147" i="7" s="1"/>
  <c r="HA148" i="7"/>
  <c r="HB148" i="7" s="1"/>
  <c r="HA149" i="7"/>
  <c r="HB149" i="7" s="1"/>
  <c r="HA150" i="7"/>
  <c r="HB150" i="7" s="1"/>
  <c r="HA151" i="7"/>
  <c r="HB151" i="7" s="1"/>
  <c r="HA152" i="7"/>
  <c r="HB152" i="7" s="1"/>
  <c r="HA153" i="7"/>
  <c r="HB153" i="7" s="1"/>
  <c r="HA154" i="7"/>
  <c r="HB154" i="7" s="1"/>
  <c r="HA155" i="7"/>
  <c r="HB155" i="7" s="1"/>
  <c r="HA156" i="7"/>
  <c r="HB156" i="7" s="1"/>
  <c r="HA157" i="7"/>
  <c r="HB157" i="7" s="1"/>
  <c r="HA158" i="7"/>
  <c r="HB158" i="7" s="1"/>
  <c r="HA159" i="7"/>
  <c r="HB159" i="7" s="1"/>
  <c r="HA160" i="7"/>
  <c r="HB160" i="7" s="1"/>
  <c r="HA161" i="7"/>
  <c r="HB161" i="7" s="1"/>
  <c r="HA162" i="7"/>
  <c r="HB162" i="7" s="1"/>
  <c r="HA163" i="7"/>
  <c r="HB163" i="7" s="1"/>
  <c r="HA164" i="7"/>
  <c r="HB164" i="7" s="1"/>
  <c r="HA165" i="7"/>
  <c r="HB165" i="7" s="1"/>
  <c r="HA166" i="7"/>
  <c r="HB166" i="7" s="1"/>
  <c r="HA167" i="7"/>
  <c r="HB167" i="7" s="1"/>
  <c r="HA168" i="7"/>
  <c r="HB168" i="7" s="1"/>
  <c r="HA169" i="7"/>
  <c r="HB169" i="7" s="1"/>
  <c r="HA170" i="7"/>
  <c r="HB170" i="7" s="1"/>
  <c r="HA171" i="7"/>
  <c r="HB171" i="7" s="1"/>
  <c r="HA172" i="7"/>
  <c r="HB172" i="7" s="1"/>
  <c r="HA173" i="7"/>
  <c r="HB173" i="7" s="1"/>
  <c r="HA174" i="7"/>
  <c r="HB174" i="7" s="1"/>
  <c r="HA175" i="7"/>
  <c r="HB175" i="7" s="1"/>
  <c r="HA176" i="7"/>
  <c r="HB176" i="7" s="1"/>
  <c r="HA177" i="7"/>
  <c r="HB177" i="7" s="1"/>
  <c r="HA178" i="7"/>
  <c r="HB178" i="7" s="1"/>
  <c r="HA179" i="7"/>
  <c r="HB179" i="7" s="1"/>
  <c r="HA180" i="7"/>
  <c r="HB180" i="7" s="1"/>
  <c r="HA181" i="7"/>
  <c r="HB181" i="7" s="1"/>
  <c r="HA182" i="7"/>
  <c r="HB182" i="7" s="1"/>
  <c r="HA183" i="7"/>
  <c r="HB183" i="7" s="1"/>
  <c r="HA184" i="7"/>
  <c r="HB184" i="7" s="1"/>
  <c r="HA185" i="7"/>
  <c r="HB185" i="7" s="1"/>
  <c r="HA186" i="7"/>
  <c r="HB186" i="7" s="1"/>
  <c r="HA187" i="7"/>
  <c r="HB187" i="7" s="1"/>
  <c r="HA188" i="7"/>
  <c r="HB188" i="7" s="1"/>
  <c r="HA189" i="7"/>
  <c r="HB189" i="7" s="1"/>
  <c r="HA190" i="7"/>
  <c r="HB190" i="7" s="1"/>
  <c r="HA191" i="7"/>
  <c r="HB191" i="7" s="1"/>
  <c r="HA192" i="7"/>
  <c r="HB192" i="7" s="1"/>
  <c r="HA193" i="7"/>
  <c r="HB193" i="7" s="1"/>
  <c r="HA194" i="7"/>
  <c r="HB194" i="7" s="1"/>
  <c r="HA195" i="7"/>
  <c r="HB195" i="7" s="1"/>
  <c r="HA196" i="7"/>
  <c r="HB196" i="7" s="1"/>
  <c r="HA197" i="7"/>
  <c r="HB197" i="7" s="1"/>
  <c r="HA198" i="7"/>
  <c r="HB198" i="7" s="1"/>
  <c r="HA199" i="7"/>
  <c r="HB199" i="7" s="1"/>
  <c r="HA200" i="7"/>
  <c r="HB200" i="7" s="1"/>
  <c r="HA201" i="7"/>
  <c r="HB201" i="7" s="1"/>
  <c r="HA202" i="7"/>
  <c r="HB202" i="7" s="1"/>
  <c r="HA203" i="7"/>
  <c r="HB203" i="7" s="1"/>
  <c r="HA204" i="7"/>
  <c r="HB204" i="7" s="1"/>
  <c r="HA205" i="7"/>
  <c r="HB205" i="7" s="1"/>
  <c r="HA206" i="7"/>
  <c r="HB206" i="7" s="1"/>
  <c r="HA207" i="7"/>
  <c r="HB207" i="7" s="1"/>
  <c r="HA208" i="7"/>
  <c r="HB208" i="7" s="1"/>
  <c r="HA209" i="7"/>
  <c r="HB209" i="7" s="1"/>
  <c r="HA210" i="7"/>
  <c r="HB210" i="7" s="1"/>
  <c r="HA211" i="7"/>
  <c r="HB211" i="7" s="1"/>
  <c r="HA212" i="7"/>
  <c r="HB212" i="7" s="1"/>
  <c r="HA213" i="7"/>
  <c r="HB213" i="7" s="1"/>
  <c r="HA214" i="7"/>
  <c r="HB214" i="7" s="1"/>
  <c r="HA215" i="7"/>
  <c r="HB215" i="7" s="1"/>
  <c r="HA216" i="7"/>
  <c r="HB216" i="7" s="1"/>
  <c r="HA217" i="7"/>
  <c r="HB217" i="7" s="1"/>
  <c r="HA218" i="7"/>
  <c r="HB218" i="7" s="1"/>
  <c r="HA219" i="7"/>
  <c r="HB219" i="7" s="1"/>
  <c r="HA220" i="7"/>
  <c r="HB220" i="7" s="1"/>
  <c r="HA221" i="7"/>
  <c r="HB221" i="7" s="1"/>
  <c r="HA222" i="7"/>
  <c r="HB222" i="7" s="1"/>
  <c r="HA223" i="7"/>
  <c r="HB223" i="7" s="1"/>
  <c r="HA224" i="7"/>
  <c r="HB224" i="7" s="1"/>
  <c r="HA225" i="7"/>
  <c r="HB225" i="7" s="1"/>
  <c r="HA226" i="7"/>
  <c r="HB226" i="7" s="1"/>
  <c r="HA227" i="7"/>
  <c r="HB227" i="7" s="1"/>
  <c r="HA228" i="7"/>
  <c r="HB228" i="7" s="1"/>
  <c r="HA229" i="7"/>
  <c r="HB229" i="7" s="1"/>
  <c r="HA230" i="7"/>
  <c r="HB230" i="7" s="1"/>
  <c r="HA231" i="7"/>
  <c r="HB231" i="7" s="1"/>
  <c r="HA232" i="7"/>
  <c r="HB232" i="7" s="1"/>
  <c r="HA233" i="7"/>
  <c r="HB233" i="7" s="1"/>
  <c r="HA234" i="7"/>
  <c r="HB234" i="7" s="1"/>
  <c r="HA235" i="7"/>
  <c r="HB235" i="7" s="1"/>
  <c r="HA236" i="7"/>
  <c r="HB236" i="7" s="1"/>
  <c r="HA237" i="7"/>
  <c r="HB237" i="7" s="1"/>
  <c r="HA238" i="7"/>
  <c r="HB238" i="7" s="1"/>
  <c r="HA239" i="7"/>
  <c r="HB239" i="7" s="1"/>
  <c r="HA240" i="7"/>
  <c r="HB240" i="7" s="1"/>
  <c r="HA241" i="7"/>
  <c r="HB241" i="7" s="1"/>
  <c r="HA242" i="7"/>
  <c r="HB242" i="7" s="1"/>
  <c r="HA243" i="7"/>
  <c r="HB243" i="7" s="1"/>
  <c r="HA244" i="7"/>
  <c r="HB244" i="7" s="1"/>
  <c r="HA245" i="7"/>
  <c r="HB245" i="7" s="1"/>
  <c r="HA246" i="7"/>
  <c r="HB246" i="7" s="1"/>
  <c r="HA247" i="7"/>
  <c r="HB247" i="7" s="1"/>
  <c r="HA248" i="7"/>
  <c r="HB248" i="7" s="1"/>
  <c r="HA249" i="7"/>
  <c r="HB249" i="7" s="1"/>
  <c r="HA250" i="7"/>
  <c r="HB250" i="7" s="1"/>
  <c r="HA251" i="7"/>
  <c r="HB251" i="7" s="1"/>
  <c r="HA252" i="7"/>
  <c r="HB252" i="7" s="1"/>
  <c r="HA253" i="7"/>
  <c r="HB253" i="7" s="1"/>
  <c r="HA254" i="7"/>
  <c r="HB254" i="7" s="1"/>
  <c r="HA255" i="7"/>
  <c r="HB255" i="7" s="1"/>
  <c r="HA256" i="7"/>
  <c r="HC256" i="7" s="1"/>
  <c r="HD256" i="7" s="1"/>
  <c r="HA257" i="7"/>
  <c r="HB257" i="7" s="1"/>
  <c r="HA258" i="7"/>
  <c r="HB258" i="7" s="1"/>
  <c r="HA259" i="7"/>
  <c r="HA260" i="7"/>
  <c r="HB260" i="7" s="1"/>
  <c r="HA261" i="7"/>
  <c r="HB261" i="7" s="1"/>
  <c r="HA262" i="7"/>
  <c r="HB262" i="7" s="1"/>
  <c r="HA263" i="7"/>
  <c r="HB263" i="7" s="1"/>
  <c r="HA264" i="7"/>
  <c r="HC264" i="7" s="1"/>
  <c r="HD264" i="7" s="1"/>
  <c r="HA4" i="7"/>
  <c r="GU5" i="7"/>
  <c r="GV5" i="7" s="1"/>
  <c r="GU6" i="7"/>
  <c r="GV6" i="7" s="1"/>
  <c r="GU7" i="7"/>
  <c r="GV7" i="7" s="1"/>
  <c r="GU8" i="7"/>
  <c r="GV8" i="7" s="1"/>
  <c r="GU9" i="7"/>
  <c r="GV9" i="7" s="1"/>
  <c r="GU10" i="7"/>
  <c r="GV10" i="7" s="1"/>
  <c r="GU11" i="7"/>
  <c r="GV11" i="7" s="1"/>
  <c r="GU12" i="7"/>
  <c r="GV12" i="7" s="1"/>
  <c r="GU13" i="7"/>
  <c r="GV13" i="7" s="1"/>
  <c r="GU14" i="7"/>
  <c r="GV14" i="7" s="1"/>
  <c r="GU15" i="7"/>
  <c r="GV15" i="7" s="1"/>
  <c r="GU16" i="7"/>
  <c r="GV16" i="7" s="1"/>
  <c r="GU17" i="7"/>
  <c r="GV17" i="7" s="1"/>
  <c r="GU18" i="7"/>
  <c r="GV18" i="7" s="1"/>
  <c r="GU19" i="7"/>
  <c r="GV19" i="7" s="1"/>
  <c r="GU20" i="7"/>
  <c r="GV20" i="7" s="1"/>
  <c r="GU21" i="7"/>
  <c r="GV21" i="7" s="1"/>
  <c r="GU22" i="7"/>
  <c r="GV22" i="7" s="1"/>
  <c r="GU23" i="7"/>
  <c r="GV23" i="7" s="1"/>
  <c r="GU24" i="7"/>
  <c r="GV24" i="7" s="1"/>
  <c r="GU25" i="7"/>
  <c r="GV25" i="7" s="1"/>
  <c r="GU26" i="7"/>
  <c r="GV26" i="7" s="1"/>
  <c r="GU27" i="7"/>
  <c r="GV27" i="7" s="1"/>
  <c r="GU28" i="7"/>
  <c r="GV28" i="7" s="1"/>
  <c r="GU29" i="7"/>
  <c r="GV29" i="7" s="1"/>
  <c r="GU30" i="7"/>
  <c r="GV30" i="7" s="1"/>
  <c r="GU31" i="7"/>
  <c r="GV31" i="7" s="1"/>
  <c r="GU32" i="7"/>
  <c r="GV32" i="7" s="1"/>
  <c r="GU33" i="7"/>
  <c r="GV33" i="7" s="1"/>
  <c r="GU34" i="7"/>
  <c r="GV34" i="7" s="1"/>
  <c r="GU35" i="7"/>
  <c r="GV35" i="7" s="1"/>
  <c r="GU36" i="7"/>
  <c r="GV36" i="7" s="1"/>
  <c r="GU37" i="7"/>
  <c r="GV37" i="7" s="1"/>
  <c r="GU38" i="7"/>
  <c r="GV38" i="7" s="1"/>
  <c r="GU39" i="7"/>
  <c r="GV39" i="7" s="1"/>
  <c r="GU40" i="7"/>
  <c r="GV40" i="7" s="1"/>
  <c r="GU41" i="7"/>
  <c r="GV41" i="7" s="1"/>
  <c r="GU42" i="7"/>
  <c r="GV42" i="7" s="1"/>
  <c r="GU43" i="7"/>
  <c r="GV43" i="7" s="1"/>
  <c r="GU44" i="7"/>
  <c r="GV44" i="7" s="1"/>
  <c r="GU45" i="7"/>
  <c r="GV45" i="7" s="1"/>
  <c r="GU46" i="7"/>
  <c r="GV46" i="7" s="1"/>
  <c r="GU47" i="7"/>
  <c r="GV47" i="7" s="1"/>
  <c r="GU48" i="7"/>
  <c r="GV48" i="7" s="1"/>
  <c r="GU49" i="7"/>
  <c r="GV49" i="7" s="1"/>
  <c r="GU50" i="7"/>
  <c r="GV50" i="7" s="1"/>
  <c r="GU51" i="7"/>
  <c r="GV51" i="7" s="1"/>
  <c r="GU52" i="7"/>
  <c r="GV52" i="7" s="1"/>
  <c r="GU53" i="7"/>
  <c r="GV53" i="7" s="1"/>
  <c r="GU54" i="7"/>
  <c r="GV54" i="7" s="1"/>
  <c r="GU55" i="7"/>
  <c r="GV55" i="7" s="1"/>
  <c r="GU56" i="7"/>
  <c r="GV56" i="7" s="1"/>
  <c r="GU57" i="7"/>
  <c r="GV57" i="7" s="1"/>
  <c r="GU59" i="7"/>
  <c r="GV59" i="7" s="1"/>
  <c r="GU60" i="7"/>
  <c r="GV60" i="7" s="1"/>
  <c r="GU68" i="7"/>
  <c r="GV68" i="7" s="1"/>
  <c r="GU69" i="7"/>
  <c r="GV69" i="7" s="1"/>
  <c r="GU70" i="7"/>
  <c r="GV70" i="7" s="1"/>
  <c r="GU72" i="7"/>
  <c r="GV72" i="7" s="1"/>
  <c r="GU73" i="7"/>
  <c r="GV73" i="7" s="1"/>
  <c r="GU74" i="7"/>
  <c r="GV74" i="7" s="1"/>
  <c r="GU75" i="7"/>
  <c r="GV75" i="7" s="1"/>
  <c r="GU76" i="7"/>
  <c r="GV76" i="7" s="1"/>
  <c r="GU77" i="7"/>
  <c r="GV77" i="7" s="1"/>
  <c r="GU78" i="7"/>
  <c r="GV78" i="7" s="1"/>
  <c r="GU79" i="7"/>
  <c r="GV79" i="7" s="1"/>
  <c r="GU80" i="7"/>
  <c r="GV80" i="7" s="1"/>
  <c r="GU81" i="7"/>
  <c r="GV81" i="7" s="1"/>
  <c r="GU82" i="7"/>
  <c r="GV82" i="7" s="1"/>
  <c r="GU83" i="7"/>
  <c r="GV83" i="7" s="1"/>
  <c r="GU84" i="7"/>
  <c r="GV84" i="7" s="1"/>
  <c r="GU85" i="7"/>
  <c r="GV85" i="7" s="1"/>
  <c r="GU86" i="7"/>
  <c r="GV86" i="7" s="1"/>
  <c r="GU87" i="7"/>
  <c r="GV87" i="7" s="1"/>
  <c r="GU88" i="7"/>
  <c r="GV88" i="7" s="1"/>
  <c r="GU89" i="7"/>
  <c r="GV89" i="7" s="1"/>
  <c r="GU90" i="7"/>
  <c r="GV90" i="7" s="1"/>
  <c r="GU91" i="7"/>
  <c r="GV91" i="7" s="1"/>
  <c r="GU92" i="7"/>
  <c r="GV92" i="7" s="1"/>
  <c r="GU93" i="7"/>
  <c r="GV93" i="7" s="1"/>
  <c r="GU94" i="7"/>
  <c r="GV94" i="7" s="1"/>
  <c r="GU95" i="7"/>
  <c r="GV95" i="7" s="1"/>
  <c r="GU96" i="7"/>
  <c r="GV96" i="7" s="1"/>
  <c r="GU97" i="7"/>
  <c r="GV97" i="7" s="1"/>
  <c r="GU98" i="7"/>
  <c r="GV98" i="7" s="1"/>
  <c r="GU99" i="7"/>
  <c r="GV99" i="7" s="1"/>
  <c r="GU100" i="7"/>
  <c r="GV100" i="7" s="1"/>
  <c r="GU101" i="7"/>
  <c r="GV101" i="7" s="1"/>
  <c r="GU102" i="7"/>
  <c r="GV102" i="7" s="1"/>
  <c r="GU103" i="7"/>
  <c r="GV103" i="7" s="1"/>
  <c r="GU104" i="7"/>
  <c r="GV104" i="7" s="1"/>
  <c r="GU105" i="7"/>
  <c r="GV105" i="7" s="1"/>
  <c r="GU106" i="7"/>
  <c r="GV106" i="7" s="1"/>
  <c r="GU107" i="7"/>
  <c r="GV107" i="7" s="1"/>
  <c r="GU108" i="7"/>
  <c r="GV108" i="7" s="1"/>
  <c r="GU109" i="7"/>
  <c r="GV109" i="7" s="1"/>
  <c r="GU110" i="7"/>
  <c r="GV110" i="7" s="1"/>
  <c r="GU111" i="7"/>
  <c r="GV111" i="7" s="1"/>
  <c r="GU112" i="7"/>
  <c r="GV112" i="7" s="1"/>
  <c r="GU113" i="7"/>
  <c r="GV113" i="7" s="1"/>
  <c r="GU114" i="7"/>
  <c r="GV114" i="7" s="1"/>
  <c r="GU115" i="7"/>
  <c r="GV115" i="7" s="1"/>
  <c r="GU116" i="7"/>
  <c r="GV116" i="7" s="1"/>
  <c r="GU117" i="7"/>
  <c r="GV117" i="7" s="1"/>
  <c r="GU118" i="7"/>
  <c r="GV118" i="7" s="1"/>
  <c r="GU119" i="7"/>
  <c r="GV119" i="7" s="1"/>
  <c r="GU120" i="7"/>
  <c r="GV120" i="7" s="1"/>
  <c r="GU121" i="7"/>
  <c r="GV121" i="7" s="1"/>
  <c r="GU122" i="7"/>
  <c r="GV122" i="7" s="1"/>
  <c r="GU123" i="7"/>
  <c r="GV123" i="7" s="1"/>
  <c r="GU124" i="7"/>
  <c r="GV124" i="7" s="1"/>
  <c r="GU125" i="7"/>
  <c r="GV125" i="7" s="1"/>
  <c r="GU126" i="7"/>
  <c r="GV126" i="7" s="1"/>
  <c r="GU127" i="7"/>
  <c r="GV127" i="7" s="1"/>
  <c r="GU128" i="7"/>
  <c r="GV128" i="7" s="1"/>
  <c r="GU129" i="7"/>
  <c r="GV129" i="7" s="1"/>
  <c r="GU130" i="7"/>
  <c r="GV130" i="7" s="1"/>
  <c r="GU131" i="7"/>
  <c r="GV131" i="7" s="1"/>
  <c r="GU132" i="7"/>
  <c r="GV132" i="7" s="1"/>
  <c r="GU133" i="7"/>
  <c r="GV133" i="7" s="1"/>
  <c r="GU134" i="7"/>
  <c r="GV134" i="7" s="1"/>
  <c r="GU135" i="7"/>
  <c r="GV135" i="7" s="1"/>
  <c r="GU136" i="7"/>
  <c r="GV136" i="7" s="1"/>
  <c r="GU137" i="7"/>
  <c r="GV137" i="7" s="1"/>
  <c r="GU138" i="7"/>
  <c r="GV138" i="7" s="1"/>
  <c r="GU139" i="7"/>
  <c r="GV139" i="7" s="1"/>
  <c r="GU140" i="7"/>
  <c r="GV140" i="7" s="1"/>
  <c r="GU141" i="7"/>
  <c r="GV141" i="7" s="1"/>
  <c r="GU142" i="7"/>
  <c r="GV142" i="7" s="1"/>
  <c r="GU143" i="7"/>
  <c r="GV143" i="7" s="1"/>
  <c r="GU144" i="7"/>
  <c r="GV144" i="7" s="1"/>
  <c r="GU145" i="7"/>
  <c r="GV145" i="7" s="1"/>
  <c r="GU146" i="7"/>
  <c r="GV146" i="7" s="1"/>
  <c r="GU147" i="7"/>
  <c r="GV147" i="7" s="1"/>
  <c r="GU148" i="7"/>
  <c r="GV148" i="7" s="1"/>
  <c r="GU149" i="7"/>
  <c r="GV149" i="7" s="1"/>
  <c r="GU150" i="7"/>
  <c r="GV150" i="7" s="1"/>
  <c r="GU151" i="7"/>
  <c r="GV151" i="7" s="1"/>
  <c r="GU152" i="7"/>
  <c r="GV152" i="7" s="1"/>
  <c r="GU153" i="7"/>
  <c r="GV153" i="7" s="1"/>
  <c r="GU154" i="7"/>
  <c r="GV154" i="7" s="1"/>
  <c r="GU155" i="7"/>
  <c r="GV155" i="7" s="1"/>
  <c r="GU156" i="7"/>
  <c r="GV156" i="7" s="1"/>
  <c r="GU157" i="7"/>
  <c r="GV157" i="7" s="1"/>
  <c r="GU158" i="7"/>
  <c r="GV158" i="7" s="1"/>
  <c r="GU159" i="7"/>
  <c r="GV159" i="7" s="1"/>
  <c r="GU160" i="7"/>
  <c r="GV160" i="7" s="1"/>
  <c r="GU161" i="7"/>
  <c r="GV161" i="7" s="1"/>
  <c r="GU162" i="7"/>
  <c r="GV162" i="7" s="1"/>
  <c r="GU163" i="7"/>
  <c r="GV163" i="7" s="1"/>
  <c r="GU164" i="7"/>
  <c r="GV164" i="7" s="1"/>
  <c r="GU165" i="7"/>
  <c r="GV165" i="7" s="1"/>
  <c r="GU166" i="7"/>
  <c r="GV166" i="7" s="1"/>
  <c r="GU167" i="7"/>
  <c r="GV167" i="7" s="1"/>
  <c r="GU168" i="7"/>
  <c r="GV168" i="7" s="1"/>
  <c r="GU169" i="7"/>
  <c r="GV169" i="7" s="1"/>
  <c r="GU170" i="7"/>
  <c r="GV170" i="7" s="1"/>
  <c r="GU171" i="7"/>
  <c r="GV171" i="7" s="1"/>
  <c r="GU172" i="7"/>
  <c r="GV172" i="7" s="1"/>
  <c r="GU173" i="7"/>
  <c r="GV173" i="7" s="1"/>
  <c r="GU174" i="7"/>
  <c r="GV174" i="7" s="1"/>
  <c r="GU175" i="7"/>
  <c r="GV175" i="7" s="1"/>
  <c r="GU176" i="7"/>
  <c r="GV176" i="7" s="1"/>
  <c r="GU177" i="7"/>
  <c r="GV177" i="7" s="1"/>
  <c r="GU178" i="7"/>
  <c r="GV178" i="7" s="1"/>
  <c r="GU179" i="7"/>
  <c r="GV179" i="7" s="1"/>
  <c r="GU180" i="7"/>
  <c r="GV180" i="7" s="1"/>
  <c r="GU181" i="7"/>
  <c r="GV181" i="7" s="1"/>
  <c r="GU182" i="7"/>
  <c r="GV182" i="7" s="1"/>
  <c r="GU183" i="7"/>
  <c r="GV183" i="7" s="1"/>
  <c r="GU184" i="7"/>
  <c r="GV184" i="7" s="1"/>
  <c r="GU185" i="7"/>
  <c r="GV185" i="7" s="1"/>
  <c r="GU186" i="7"/>
  <c r="GV186" i="7" s="1"/>
  <c r="GU187" i="7"/>
  <c r="GV187" i="7" s="1"/>
  <c r="GU188" i="7"/>
  <c r="GV188" i="7" s="1"/>
  <c r="GU189" i="7"/>
  <c r="GV189" i="7" s="1"/>
  <c r="GU190" i="7"/>
  <c r="GV190" i="7" s="1"/>
  <c r="GU191" i="7"/>
  <c r="GV191" i="7" s="1"/>
  <c r="GU192" i="7"/>
  <c r="GV192" i="7" s="1"/>
  <c r="GU193" i="7"/>
  <c r="GV193" i="7" s="1"/>
  <c r="GU194" i="7"/>
  <c r="GV194" i="7" s="1"/>
  <c r="GU195" i="7"/>
  <c r="GV195" i="7" s="1"/>
  <c r="GU196" i="7"/>
  <c r="GV196" i="7" s="1"/>
  <c r="GU197" i="7"/>
  <c r="GV197" i="7" s="1"/>
  <c r="GU198" i="7"/>
  <c r="GV198" i="7" s="1"/>
  <c r="GU199" i="7"/>
  <c r="GV199" i="7" s="1"/>
  <c r="GU200" i="7"/>
  <c r="GV200" i="7" s="1"/>
  <c r="GU201" i="7"/>
  <c r="GV201" i="7" s="1"/>
  <c r="GU202" i="7"/>
  <c r="GV202" i="7" s="1"/>
  <c r="GU203" i="7"/>
  <c r="GV203" i="7" s="1"/>
  <c r="GU204" i="7"/>
  <c r="GV204" i="7" s="1"/>
  <c r="GU205" i="7"/>
  <c r="GV205" i="7" s="1"/>
  <c r="GU206" i="7"/>
  <c r="GV206" i="7" s="1"/>
  <c r="GU207" i="7"/>
  <c r="GV207" i="7" s="1"/>
  <c r="GU208" i="7"/>
  <c r="GV208" i="7" s="1"/>
  <c r="GU209" i="7"/>
  <c r="GV209" i="7" s="1"/>
  <c r="GU210" i="7"/>
  <c r="GV210" i="7" s="1"/>
  <c r="GU211" i="7"/>
  <c r="GV211" i="7" s="1"/>
  <c r="GU212" i="7"/>
  <c r="GV212" i="7" s="1"/>
  <c r="GU213" i="7"/>
  <c r="GV213" i="7" s="1"/>
  <c r="GU214" i="7"/>
  <c r="GV214" i="7" s="1"/>
  <c r="GU215" i="7"/>
  <c r="GV215" i="7" s="1"/>
  <c r="GU216" i="7"/>
  <c r="GV216" i="7" s="1"/>
  <c r="GU217" i="7"/>
  <c r="GV217" i="7" s="1"/>
  <c r="GU218" i="7"/>
  <c r="GV218" i="7" s="1"/>
  <c r="GU219" i="7"/>
  <c r="GV219" i="7" s="1"/>
  <c r="GU220" i="7"/>
  <c r="GV220" i="7" s="1"/>
  <c r="GU221" i="7"/>
  <c r="GV221" i="7" s="1"/>
  <c r="GU222" i="7"/>
  <c r="GV222" i="7" s="1"/>
  <c r="GU223" i="7"/>
  <c r="GV223" i="7" s="1"/>
  <c r="GU224" i="7"/>
  <c r="GV224" i="7" s="1"/>
  <c r="GU225" i="7"/>
  <c r="GV225" i="7" s="1"/>
  <c r="GU226" i="7"/>
  <c r="GV226" i="7" s="1"/>
  <c r="GU227" i="7"/>
  <c r="GV227" i="7" s="1"/>
  <c r="GU228" i="7"/>
  <c r="GV228" i="7" s="1"/>
  <c r="GU229" i="7"/>
  <c r="GV229" i="7" s="1"/>
  <c r="GU230" i="7"/>
  <c r="GV230" i="7" s="1"/>
  <c r="GU231" i="7"/>
  <c r="GV231" i="7" s="1"/>
  <c r="GU232" i="7"/>
  <c r="GV232" i="7" s="1"/>
  <c r="GU233" i="7"/>
  <c r="GV233" i="7" s="1"/>
  <c r="GU234" i="7"/>
  <c r="GV234" i="7" s="1"/>
  <c r="GU235" i="7"/>
  <c r="GV235" i="7" s="1"/>
  <c r="GU236" i="7"/>
  <c r="GV236" i="7" s="1"/>
  <c r="GU237" i="7"/>
  <c r="GV237" i="7" s="1"/>
  <c r="GU238" i="7"/>
  <c r="GV238" i="7" s="1"/>
  <c r="GU239" i="7"/>
  <c r="GV239" i="7" s="1"/>
  <c r="GU240" i="7"/>
  <c r="GV240" i="7" s="1"/>
  <c r="GU241" i="7"/>
  <c r="GV241" i="7" s="1"/>
  <c r="GU242" i="7"/>
  <c r="GV242" i="7" s="1"/>
  <c r="GU243" i="7"/>
  <c r="GV243" i="7" s="1"/>
  <c r="GU244" i="7"/>
  <c r="GV244" i="7" s="1"/>
  <c r="GU245" i="7"/>
  <c r="GV245" i="7" s="1"/>
  <c r="GU246" i="7"/>
  <c r="GV246" i="7" s="1"/>
  <c r="GU247" i="7"/>
  <c r="GV247" i="7" s="1"/>
  <c r="GU248" i="7"/>
  <c r="GV248" i="7" s="1"/>
  <c r="GU249" i="7"/>
  <c r="GV249" i="7" s="1"/>
  <c r="GU250" i="7"/>
  <c r="GV250" i="7" s="1"/>
  <c r="GU251" i="7"/>
  <c r="GV251" i="7" s="1"/>
  <c r="GU252" i="7"/>
  <c r="GV252" i="7" s="1"/>
  <c r="GU253" i="7"/>
  <c r="GV253" i="7" s="1"/>
  <c r="GU254" i="7"/>
  <c r="GV254" i="7" s="1"/>
  <c r="GU255" i="7"/>
  <c r="GU256" i="7"/>
  <c r="GW256" i="7" s="1"/>
  <c r="GX256" i="7" s="1"/>
  <c r="GU257" i="7"/>
  <c r="GW257" i="7" s="1"/>
  <c r="GX257" i="7" s="1"/>
  <c r="GU258" i="7"/>
  <c r="GU259" i="7"/>
  <c r="GW259" i="7" s="1"/>
  <c r="GX259" i="7" s="1"/>
  <c r="GU260" i="7"/>
  <c r="GW260" i="7" s="1"/>
  <c r="GX260" i="7" s="1"/>
  <c r="GU261" i="7"/>
  <c r="GU262" i="7"/>
  <c r="GV262" i="7" s="1"/>
  <c r="GU263" i="7"/>
  <c r="GU264" i="7"/>
  <c r="GU4" i="7"/>
  <c r="GO5" i="7"/>
  <c r="GP5" i="7" s="1"/>
  <c r="GO6" i="7"/>
  <c r="GP6" i="7" s="1"/>
  <c r="GO7" i="7"/>
  <c r="GP7" i="7" s="1"/>
  <c r="GO8" i="7"/>
  <c r="GP8" i="7" s="1"/>
  <c r="GO9" i="7"/>
  <c r="GP9" i="7" s="1"/>
  <c r="GO10" i="7"/>
  <c r="GP10" i="7" s="1"/>
  <c r="GO11" i="7"/>
  <c r="GP11" i="7" s="1"/>
  <c r="GO12" i="7"/>
  <c r="GP12" i="7" s="1"/>
  <c r="GO13" i="7"/>
  <c r="GP13" i="7" s="1"/>
  <c r="GO14" i="7"/>
  <c r="GP14" i="7" s="1"/>
  <c r="GO15" i="7"/>
  <c r="GP15" i="7" s="1"/>
  <c r="GO16" i="7"/>
  <c r="GP16" i="7" s="1"/>
  <c r="GO17" i="7"/>
  <c r="GP17" i="7" s="1"/>
  <c r="GO18" i="7"/>
  <c r="GP18" i="7" s="1"/>
  <c r="GO19" i="7"/>
  <c r="GP19" i="7" s="1"/>
  <c r="GO20" i="7"/>
  <c r="GP20" i="7" s="1"/>
  <c r="GO21" i="7"/>
  <c r="GP21" i="7" s="1"/>
  <c r="GO22" i="7"/>
  <c r="GP22" i="7" s="1"/>
  <c r="GO23" i="7"/>
  <c r="GP23" i="7" s="1"/>
  <c r="GO24" i="7"/>
  <c r="GP24" i="7" s="1"/>
  <c r="GO25" i="7"/>
  <c r="GP25" i="7" s="1"/>
  <c r="GO26" i="7"/>
  <c r="GP26" i="7" s="1"/>
  <c r="GO27" i="7"/>
  <c r="GP27" i="7" s="1"/>
  <c r="GO28" i="7"/>
  <c r="GP28" i="7" s="1"/>
  <c r="GO29" i="7"/>
  <c r="GP29" i="7" s="1"/>
  <c r="GO30" i="7"/>
  <c r="GP30" i="7" s="1"/>
  <c r="GO31" i="7"/>
  <c r="GP31" i="7" s="1"/>
  <c r="GO32" i="7"/>
  <c r="GP32" i="7" s="1"/>
  <c r="GO33" i="7"/>
  <c r="GP33" i="7" s="1"/>
  <c r="GO34" i="7"/>
  <c r="GP34" i="7" s="1"/>
  <c r="GO35" i="7"/>
  <c r="GP35" i="7" s="1"/>
  <c r="GO36" i="7"/>
  <c r="GP36" i="7" s="1"/>
  <c r="GO37" i="7"/>
  <c r="GP37" i="7" s="1"/>
  <c r="GO38" i="7"/>
  <c r="GP38" i="7" s="1"/>
  <c r="GO39" i="7"/>
  <c r="GP39" i="7" s="1"/>
  <c r="GO40" i="7"/>
  <c r="GP40" i="7" s="1"/>
  <c r="GO41" i="7"/>
  <c r="GP41" i="7" s="1"/>
  <c r="GO42" i="7"/>
  <c r="GP42" i="7" s="1"/>
  <c r="GO43" i="7"/>
  <c r="GP43" i="7" s="1"/>
  <c r="GO44" i="7"/>
  <c r="GP44" i="7" s="1"/>
  <c r="GO45" i="7"/>
  <c r="GP45" i="7" s="1"/>
  <c r="GO46" i="7"/>
  <c r="GP46" i="7" s="1"/>
  <c r="GO47" i="7"/>
  <c r="GP47" i="7" s="1"/>
  <c r="GO48" i="7"/>
  <c r="GP48" i="7" s="1"/>
  <c r="GO49" i="7"/>
  <c r="GP49" i="7" s="1"/>
  <c r="GO50" i="7"/>
  <c r="GP50" i="7" s="1"/>
  <c r="GO51" i="7"/>
  <c r="GP51" i="7" s="1"/>
  <c r="GO52" i="7"/>
  <c r="GP52" i="7" s="1"/>
  <c r="GO53" i="7"/>
  <c r="GP53" i="7" s="1"/>
  <c r="GO54" i="7"/>
  <c r="GP54" i="7" s="1"/>
  <c r="GO55" i="7"/>
  <c r="GP55" i="7" s="1"/>
  <c r="GO56" i="7"/>
  <c r="GP56" i="7" s="1"/>
  <c r="GO57" i="7"/>
  <c r="GP57" i="7" s="1"/>
  <c r="GO59" i="7"/>
  <c r="GP59" i="7" s="1"/>
  <c r="GO60" i="7"/>
  <c r="GP60" i="7" s="1"/>
  <c r="GO68" i="7"/>
  <c r="GP68" i="7" s="1"/>
  <c r="GO69" i="7"/>
  <c r="GP69" i="7" s="1"/>
  <c r="GO70" i="7"/>
  <c r="GP70" i="7" s="1"/>
  <c r="GO72" i="7"/>
  <c r="GP72" i="7" s="1"/>
  <c r="GO73" i="7"/>
  <c r="GP73" i="7" s="1"/>
  <c r="GO74" i="7"/>
  <c r="GP74" i="7" s="1"/>
  <c r="GO75" i="7"/>
  <c r="GP75" i="7" s="1"/>
  <c r="GO76" i="7"/>
  <c r="GP76" i="7" s="1"/>
  <c r="GO77" i="7"/>
  <c r="GP77" i="7" s="1"/>
  <c r="GO78" i="7"/>
  <c r="GP78" i="7" s="1"/>
  <c r="GO79" i="7"/>
  <c r="GP79" i="7" s="1"/>
  <c r="GO80" i="7"/>
  <c r="GP80" i="7" s="1"/>
  <c r="GO81" i="7"/>
  <c r="GP81" i="7" s="1"/>
  <c r="GO82" i="7"/>
  <c r="GP82" i="7" s="1"/>
  <c r="GO83" i="7"/>
  <c r="GP83" i="7" s="1"/>
  <c r="GO84" i="7"/>
  <c r="GP84" i="7" s="1"/>
  <c r="GO85" i="7"/>
  <c r="GP85" i="7" s="1"/>
  <c r="GO86" i="7"/>
  <c r="GP86" i="7" s="1"/>
  <c r="GO87" i="7"/>
  <c r="GP87" i="7" s="1"/>
  <c r="GO88" i="7"/>
  <c r="GP88" i="7" s="1"/>
  <c r="GO89" i="7"/>
  <c r="GP89" i="7" s="1"/>
  <c r="GO90" i="7"/>
  <c r="GP90" i="7" s="1"/>
  <c r="GO91" i="7"/>
  <c r="GP91" i="7" s="1"/>
  <c r="GO92" i="7"/>
  <c r="GP92" i="7" s="1"/>
  <c r="GO93" i="7"/>
  <c r="GP93" i="7" s="1"/>
  <c r="GO94" i="7"/>
  <c r="GP94" i="7" s="1"/>
  <c r="GO95" i="7"/>
  <c r="GP95" i="7" s="1"/>
  <c r="GO96" i="7"/>
  <c r="GP96" i="7" s="1"/>
  <c r="GO97" i="7"/>
  <c r="GP97" i="7" s="1"/>
  <c r="GO98" i="7"/>
  <c r="GP98" i="7" s="1"/>
  <c r="GO99" i="7"/>
  <c r="GP99" i="7" s="1"/>
  <c r="GO100" i="7"/>
  <c r="GP100" i="7" s="1"/>
  <c r="GO101" i="7"/>
  <c r="GP101" i="7" s="1"/>
  <c r="GO102" i="7"/>
  <c r="GP102" i="7" s="1"/>
  <c r="GO103" i="7"/>
  <c r="GP103" i="7" s="1"/>
  <c r="GO104" i="7"/>
  <c r="GP104" i="7" s="1"/>
  <c r="GO105" i="7"/>
  <c r="GP105" i="7" s="1"/>
  <c r="GO106" i="7"/>
  <c r="GP106" i="7" s="1"/>
  <c r="GO107" i="7"/>
  <c r="GP107" i="7" s="1"/>
  <c r="GO108" i="7"/>
  <c r="GP108" i="7" s="1"/>
  <c r="GO109" i="7"/>
  <c r="GP109" i="7" s="1"/>
  <c r="GO110" i="7"/>
  <c r="GP110" i="7" s="1"/>
  <c r="GO111" i="7"/>
  <c r="GP111" i="7" s="1"/>
  <c r="GO112" i="7"/>
  <c r="GP112" i="7" s="1"/>
  <c r="GO113" i="7"/>
  <c r="GP113" i="7" s="1"/>
  <c r="GO114" i="7"/>
  <c r="GP114" i="7" s="1"/>
  <c r="GO115" i="7"/>
  <c r="GP115" i="7" s="1"/>
  <c r="GO116" i="7"/>
  <c r="GP116" i="7" s="1"/>
  <c r="GO117" i="7"/>
  <c r="GP117" i="7" s="1"/>
  <c r="GO118" i="7"/>
  <c r="GP118" i="7" s="1"/>
  <c r="GO119" i="7"/>
  <c r="GP119" i="7" s="1"/>
  <c r="GO120" i="7"/>
  <c r="GP120" i="7" s="1"/>
  <c r="GO121" i="7"/>
  <c r="GP121" i="7" s="1"/>
  <c r="GO122" i="7"/>
  <c r="GP122" i="7" s="1"/>
  <c r="GO123" i="7"/>
  <c r="GP123" i="7" s="1"/>
  <c r="GO124" i="7"/>
  <c r="GP124" i="7" s="1"/>
  <c r="GO125" i="7"/>
  <c r="GP125" i="7" s="1"/>
  <c r="GO126" i="7"/>
  <c r="GP126" i="7" s="1"/>
  <c r="GO127" i="7"/>
  <c r="GP127" i="7" s="1"/>
  <c r="GO128" i="7"/>
  <c r="GP128" i="7" s="1"/>
  <c r="GO129" i="7"/>
  <c r="GP129" i="7" s="1"/>
  <c r="GO130" i="7"/>
  <c r="GP130" i="7" s="1"/>
  <c r="GO131" i="7"/>
  <c r="GP131" i="7" s="1"/>
  <c r="GO132" i="7"/>
  <c r="GP132" i="7" s="1"/>
  <c r="GO133" i="7"/>
  <c r="GP133" i="7" s="1"/>
  <c r="GO134" i="7"/>
  <c r="GP134" i="7" s="1"/>
  <c r="GO135" i="7"/>
  <c r="GP135" i="7" s="1"/>
  <c r="GO136" i="7"/>
  <c r="GP136" i="7" s="1"/>
  <c r="GO137" i="7"/>
  <c r="GP137" i="7" s="1"/>
  <c r="GO138" i="7"/>
  <c r="GP138" i="7" s="1"/>
  <c r="GO139" i="7"/>
  <c r="GP139" i="7" s="1"/>
  <c r="GO140" i="7"/>
  <c r="GP140" i="7" s="1"/>
  <c r="GO141" i="7"/>
  <c r="GP141" i="7" s="1"/>
  <c r="GO142" i="7"/>
  <c r="GP142" i="7" s="1"/>
  <c r="GO143" i="7"/>
  <c r="GP143" i="7" s="1"/>
  <c r="GO144" i="7"/>
  <c r="GP144" i="7" s="1"/>
  <c r="GO145" i="7"/>
  <c r="GP145" i="7" s="1"/>
  <c r="GO146" i="7"/>
  <c r="GP146" i="7" s="1"/>
  <c r="GO147" i="7"/>
  <c r="GP147" i="7" s="1"/>
  <c r="GO148" i="7"/>
  <c r="GP148" i="7" s="1"/>
  <c r="GO149" i="7"/>
  <c r="GP149" i="7" s="1"/>
  <c r="GO150" i="7"/>
  <c r="GP150" i="7" s="1"/>
  <c r="GO151" i="7"/>
  <c r="GP151" i="7" s="1"/>
  <c r="GO152" i="7"/>
  <c r="GP152" i="7" s="1"/>
  <c r="GO153" i="7"/>
  <c r="GP153" i="7" s="1"/>
  <c r="GO154" i="7"/>
  <c r="GP154" i="7" s="1"/>
  <c r="GO155" i="7"/>
  <c r="GP155" i="7" s="1"/>
  <c r="GO156" i="7"/>
  <c r="GP156" i="7" s="1"/>
  <c r="GO157" i="7"/>
  <c r="GP157" i="7" s="1"/>
  <c r="GO158" i="7"/>
  <c r="GP158" i="7" s="1"/>
  <c r="GO159" i="7"/>
  <c r="GP159" i="7" s="1"/>
  <c r="GO160" i="7"/>
  <c r="GP160" i="7" s="1"/>
  <c r="GO161" i="7"/>
  <c r="GP161" i="7" s="1"/>
  <c r="GO162" i="7"/>
  <c r="GP162" i="7" s="1"/>
  <c r="GO163" i="7"/>
  <c r="GP163" i="7" s="1"/>
  <c r="GO164" i="7"/>
  <c r="GP164" i="7" s="1"/>
  <c r="GO165" i="7"/>
  <c r="GP165" i="7" s="1"/>
  <c r="GO166" i="7"/>
  <c r="GP166" i="7" s="1"/>
  <c r="GO167" i="7"/>
  <c r="GP167" i="7" s="1"/>
  <c r="GO168" i="7"/>
  <c r="GP168" i="7" s="1"/>
  <c r="GO169" i="7"/>
  <c r="GP169" i="7" s="1"/>
  <c r="GO170" i="7"/>
  <c r="GP170" i="7" s="1"/>
  <c r="GO171" i="7"/>
  <c r="GP171" i="7" s="1"/>
  <c r="GO172" i="7"/>
  <c r="GP172" i="7" s="1"/>
  <c r="GO173" i="7"/>
  <c r="GP173" i="7" s="1"/>
  <c r="GO174" i="7"/>
  <c r="GP174" i="7" s="1"/>
  <c r="GO175" i="7"/>
  <c r="GP175" i="7" s="1"/>
  <c r="GO176" i="7"/>
  <c r="GP176" i="7" s="1"/>
  <c r="GO177" i="7"/>
  <c r="GP177" i="7" s="1"/>
  <c r="GO178" i="7"/>
  <c r="GP178" i="7" s="1"/>
  <c r="GO179" i="7"/>
  <c r="GP179" i="7" s="1"/>
  <c r="GO180" i="7"/>
  <c r="GP180" i="7" s="1"/>
  <c r="GO181" i="7"/>
  <c r="GP181" i="7" s="1"/>
  <c r="GO182" i="7"/>
  <c r="GP182" i="7" s="1"/>
  <c r="GO183" i="7"/>
  <c r="GP183" i="7" s="1"/>
  <c r="GO184" i="7"/>
  <c r="GP184" i="7" s="1"/>
  <c r="GO185" i="7"/>
  <c r="GP185" i="7" s="1"/>
  <c r="GO186" i="7"/>
  <c r="GP186" i="7" s="1"/>
  <c r="GO187" i="7"/>
  <c r="GP187" i="7" s="1"/>
  <c r="GO188" i="7"/>
  <c r="GP188" i="7" s="1"/>
  <c r="GO189" i="7"/>
  <c r="GP189" i="7" s="1"/>
  <c r="GO190" i="7"/>
  <c r="GP190" i="7" s="1"/>
  <c r="GO191" i="7"/>
  <c r="GP191" i="7" s="1"/>
  <c r="GO192" i="7"/>
  <c r="GP192" i="7" s="1"/>
  <c r="GO193" i="7"/>
  <c r="GP193" i="7" s="1"/>
  <c r="GO194" i="7"/>
  <c r="GP194" i="7" s="1"/>
  <c r="GO195" i="7"/>
  <c r="GP195" i="7" s="1"/>
  <c r="GO196" i="7"/>
  <c r="GP196" i="7" s="1"/>
  <c r="GO197" i="7"/>
  <c r="GP197" i="7" s="1"/>
  <c r="GO198" i="7"/>
  <c r="GP198" i="7" s="1"/>
  <c r="GO199" i="7"/>
  <c r="GP199" i="7" s="1"/>
  <c r="GO200" i="7"/>
  <c r="GP200" i="7" s="1"/>
  <c r="GO201" i="7"/>
  <c r="GP201" i="7" s="1"/>
  <c r="GO202" i="7"/>
  <c r="GP202" i="7" s="1"/>
  <c r="GO203" i="7"/>
  <c r="GP203" i="7" s="1"/>
  <c r="GO204" i="7"/>
  <c r="GP204" i="7" s="1"/>
  <c r="GO205" i="7"/>
  <c r="GP205" i="7" s="1"/>
  <c r="GO206" i="7"/>
  <c r="GP206" i="7" s="1"/>
  <c r="GO207" i="7"/>
  <c r="GP207" i="7" s="1"/>
  <c r="GO208" i="7"/>
  <c r="GP208" i="7" s="1"/>
  <c r="GO209" i="7"/>
  <c r="GP209" i="7" s="1"/>
  <c r="GO210" i="7"/>
  <c r="GP210" i="7" s="1"/>
  <c r="GO211" i="7"/>
  <c r="GP211" i="7" s="1"/>
  <c r="GO212" i="7"/>
  <c r="GP212" i="7" s="1"/>
  <c r="GO213" i="7"/>
  <c r="GP213" i="7" s="1"/>
  <c r="GO214" i="7"/>
  <c r="GP214" i="7" s="1"/>
  <c r="GO215" i="7"/>
  <c r="GP215" i="7" s="1"/>
  <c r="GO216" i="7"/>
  <c r="GP216" i="7" s="1"/>
  <c r="GO217" i="7"/>
  <c r="GP217" i="7" s="1"/>
  <c r="GO218" i="7"/>
  <c r="GP218" i="7" s="1"/>
  <c r="GO219" i="7"/>
  <c r="GP219" i="7" s="1"/>
  <c r="GO220" i="7"/>
  <c r="GP220" i="7" s="1"/>
  <c r="GO221" i="7"/>
  <c r="GP221" i="7" s="1"/>
  <c r="GO222" i="7"/>
  <c r="GP222" i="7" s="1"/>
  <c r="GO223" i="7"/>
  <c r="GP223" i="7" s="1"/>
  <c r="GO224" i="7"/>
  <c r="GP224" i="7" s="1"/>
  <c r="GO225" i="7"/>
  <c r="GP225" i="7" s="1"/>
  <c r="GO226" i="7"/>
  <c r="GP226" i="7" s="1"/>
  <c r="GO227" i="7"/>
  <c r="GP227" i="7" s="1"/>
  <c r="GO228" i="7"/>
  <c r="GP228" i="7" s="1"/>
  <c r="GO229" i="7"/>
  <c r="GP229" i="7" s="1"/>
  <c r="GO230" i="7"/>
  <c r="GP230" i="7" s="1"/>
  <c r="GO231" i="7"/>
  <c r="GP231" i="7" s="1"/>
  <c r="GO232" i="7"/>
  <c r="GP232" i="7" s="1"/>
  <c r="GO233" i="7"/>
  <c r="GP233" i="7" s="1"/>
  <c r="GO234" i="7"/>
  <c r="GP234" i="7" s="1"/>
  <c r="GO235" i="7"/>
  <c r="GP235" i="7" s="1"/>
  <c r="GO236" i="7"/>
  <c r="GP236" i="7" s="1"/>
  <c r="GO237" i="7"/>
  <c r="GP237" i="7" s="1"/>
  <c r="GO238" i="7"/>
  <c r="GP238" i="7" s="1"/>
  <c r="GO239" i="7"/>
  <c r="GP239" i="7" s="1"/>
  <c r="GO240" i="7"/>
  <c r="GP240" i="7" s="1"/>
  <c r="GO241" i="7"/>
  <c r="GP241" i="7" s="1"/>
  <c r="GO242" i="7"/>
  <c r="GP242" i="7" s="1"/>
  <c r="GO243" i="7"/>
  <c r="GP243" i="7" s="1"/>
  <c r="GO244" i="7"/>
  <c r="GP244" i="7" s="1"/>
  <c r="GO245" i="7"/>
  <c r="GP245" i="7" s="1"/>
  <c r="GO246" i="7"/>
  <c r="GP246" i="7" s="1"/>
  <c r="GO247" i="7"/>
  <c r="GP247" i="7" s="1"/>
  <c r="GO248" i="7"/>
  <c r="GP248" i="7" s="1"/>
  <c r="GO249" i="7"/>
  <c r="GP249" i="7" s="1"/>
  <c r="GO250" i="7"/>
  <c r="GP250" i="7" s="1"/>
  <c r="GO251" i="7"/>
  <c r="GP251" i="7" s="1"/>
  <c r="GO252" i="7"/>
  <c r="GP252" i="7" s="1"/>
  <c r="GO253" i="7"/>
  <c r="GP253" i="7" s="1"/>
  <c r="GO254" i="7"/>
  <c r="GP254" i="7" s="1"/>
  <c r="GO255" i="7"/>
  <c r="GP255" i="7" s="1"/>
  <c r="GO256" i="7"/>
  <c r="GQ256" i="7" s="1"/>
  <c r="GR256" i="7" s="1"/>
  <c r="GO257" i="7"/>
  <c r="GP257" i="7" s="1"/>
  <c r="GO258" i="7"/>
  <c r="GP258" i="7" s="1"/>
  <c r="GO259" i="7"/>
  <c r="GP259" i="7" s="1"/>
  <c r="GO260" i="7"/>
  <c r="GQ260" i="7" s="1"/>
  <c r="GR260" i="7" s="1"/>
  <c r="GO261" i="7"/>
  <c r="GP261" i="7" s="1"/>
  <c r="GO262" i="7"/>
  <c r="GP262" i="7" s="1"/>
  <c r="GO263" i="7"/>
  <c r="GP263" i="7" s="1"/>
  <c r="GO264" i="7"/>
  <c r="GQ264" i="7" s="1"/>
  <c r="GR264" i="7" s="1"/>
  <c r="GO4" i="7"/>
  <c r="GI264" i="7"/>
  <c r="GJ264" i="7" s="1"/>
  <c r="GI5" i="7"/>
  <c r="GJ5" i="7" s="1"/>
  <c r="GI6" i="7"/>
  <c r="GJ6" i="7" s="1"/>
  <c r="GI7" i="7"/>
  <c r="GJ7" i="7" s="1"/>
  <c r="GI8" i="7"/>
  <c r="GJ8" i="7" s="1"/>
  <c r="GI9" i="7"/>
  <c r="GJ9" i="7" s="1"/>
  <c r="GI10" i="7"/>
  <c r="GJ10" i="7" s="1"/>
  <c r="GI11" i="7"/>
  <c r="GJ11" i="7" s="1"/>
  <c r="GI12" i="7"/>
  <c r="GJ12" i="7" s="1"/>
  <c r="GI13" i="7"/>
  <c r="GJ13" i="7" s="1"/>
  <c r="GI14" i="7"/>
  <c r="GJ14" i="7" s="1"/>
  <c r="GI15" i="7"/>
  <c r="GJ15" i="7" s="1"/>
  <c r="GI16" i="7"/>
  <c r="GJ16" i="7" s="1"/>
  <c r="GI17" i="7"/>
  <c r="GJ17" i="7" s="1"/>
  <c r="GI18" i="7"/>
  <c r="GJ18" i="7" s="1"/>
  <c r="GI19" i="7"/>
  <c r="GJ19" i="7" s="1"/>
  <c r="GI20" i="7"/>
  <c r="GJ20" i="7" s="1"/>
  <c r="GI21" i="7"/>
  <c r="GJ21" i="7" s="1"/>
  <c r="GI22" i="7"/>
  <c r="GJ22" i="7" s="1"/>
  <c r="GI23" i="7"/>
  <c r="GJ23" i="7" s="1"/>
  <c r="GI24" i="7"/>
  <c r="GJ24" i="7" s="1"/>
  <c r="GI25" i="7"/>
  <c r="GJ25" i="7" s="1"/>
  <c r="GI26" i="7"/>
  <c r="GJ26" i="7" s="1"/>
  <c r="GI27" i="7"/>
  <c r="GJ27" i="7" s="1"/>
  <c r="GI28" i="7"/>
  <c r="GJ28" i="7" s="1"/>
  <c r="GI29" i="7"/>
  <c r="GJ29" i="7" s="1"/>
  <c r="GI30" i="7"/>
  <c r="GJ30" i="7" s="1"/>
  <c r="GI31" i="7"/>
  <c r="GJ31" i="7" s="1"/>
  <c r="GI32" i="7"/>
  <c r="GJ32" i="7" s="1"/>
  <c r="GI33" i="7"/>
  <c r="GJ33" i="7" s="1"/>
  <c r="GI34" i="7"/>
  <c r="GJ34" i="7" s="1"/>
  <c r="GI35" i="7"/>
  <c r="GJ35" i="7" s="1"/>
  <c r="GI36" i="7"/>
  <c r="GJ36" i="7" s="1"/>
  <c r="GI37" i="7"/>
  <c r="GJ37" i="7" s="1"/>
  <c r="GI38" i="7"/>
  <c r="GJ38" i="7" s="1"/>
  <c r="GI39" i="7"/>
  <c r="GJ39" i="7" s="1"/>
  <c r="GI40" i="7"/>
  <c r="GJ40" i="7" s="1"/>
  <c r="GI41" i="7"/>
  <c r="GJ41" i="7" s="1"/>
  <c r="GI42" i="7"/>
  <c r="GJ42" i="7" s="1"/>
  <c r="GI43" i="7"/>
  <c r="GJ43" i="7" s="1"/>
  <c r="GI44" i="7"/>
  <c r="GJ44" i="7" s="1"/>
  <c r="GI45" i="7"/>
  <c r="GJ45" i="7" s="1"/>
  <c r="GI46" i="7"/>
  <c r="GJ46" i="7" s="1"/>
  <c r="GI47" i="7"/>
  <c r="GJ47" i="7" s="1"/>
  <c r="GI48" i="7"/>
  <c r="GJ48" i="7" s="1"/>
  <c r="GI49" i="7"/>
  <c r="GJ49" i="7" s="1"/>
  <c r="GI50" i="7"/>
  <c r="GJ50" i="7" s="1"/>
  <c r="GI51" i="7"/>
  <c r="GJ51" i="7" s="1"/>
  <c r="GI52" i="7"/>
  <c r="GJ52" i="7" s="1"/>
  <c r="GI53" i="7"/>
  <c r="GJ53" i="7" s="1"/>
  <c r="GI54" i="7"/>
  <c r="GJ54" i="7" s="1"/>
  <c r="GI55" i="7"/>
  <c r="GJ55" i="7" s="1"/>
  <c r="GI56" i="7"/>
  <c r="GJ56" i="7" s="1"/>
  <c r="GI57" i="7"/>
  <c r="GJ57" i="7" s="1"/>
  <c r="GI59" i="7"/>
  <c r="GJ59" i="7" s="1"/>
  <c r="GI60" i="7"/>
  <c r="GJ60" i="7" s="1"/>
  <c r="GI68" i="7"/>
  <c r="GJ68" i="7" s="1"/>
  <c r="GI69" i="7"/>
  <c r="GJ69" i="7" s="1"/>
  <c r="GI70" i="7"/>
  <c r="GJ70" i="7" s="1"/>
  <c r="GI72" i="7"/>
  <c r="GJ72" i="7" s="1"/>
  <c r="GI73" i="7"/>
  <c r="GJ73" i="7" s="1"/>
  <c r="GI74" i="7"/>
  <c r="GJ74" i="7" s="1"/>
  <c r="GI75" i="7"/>
  <c r="GJ75" i="7" s="1"/>
  <c r="GI76" i="7"/>
  <c r="GJ76" i="7" s="1"/>
  <c r="GI77" i="7"/>
  <c r="GJ77" i="7" s="1"/>
  <c r="GI78" i="7"/>
  <c r="GJ78" i="7" s="1"/>
  <c r="GI79" i="7"/>
  <c r="GJ79" i="7" s="1"/>
  <c r="GI80" i="7"/>
  <c r="GJ80" i="7" s="1"/>
  <c r="GI81" i="7"/>
  <c r="GJ81" i="7" s="1"/>
  <c r="GI82" i="7"/>
  <c r="GJ82" i="7" s="1"/>
  <c r="GI83" i="7"/>
  <c r="GJ83" i="7" s="1"/>
  <c r="GI84" i="7"/>
  <c r="GJ84" i="7" s="1"/>
  <c r="GI85" i="7"/>
  <c r="GJ85" i="7" s="1"/>
  <c r="GI86" i="7"/>
  <c r="GJ86" i="7" s="1"/>
  <c r="GI87" i="7"/>
  <c r="GJ87" i="7" s="1"/>
  <c r="GI88" i="7"/>
  <c r="GJ88" i="7" s="1"/>
  <c r="GI89" i="7"/>
  <c r="GJ89" i="7" s="1"/>
  <c r="GI90" i="7"/>
  <c r="GJ90" i="7" s="1"/>
  <c r="GI91" i="7"/>
  <c r="GJ91" i="7" s="1"/>
  <c r="GI92" i="7"/>
  <c r="GJ92" i="7" s="1"/>
  <c r="GI93" i="7"/>
  <c r="GJ93" i="7" s="1"/>
  <c r="GI94" i="7"/>
  <c r="GJ94" i="7" s="1"/>
  <c r="GI95" i="7"/>
  <c r="GJ95" i="7" s="1"/>
  <c r="GI96" i="7"/>
  <c r="GJ96" i="7" s="1"/>
  <c r="GI97" i="7"/>
  <c r="GJ97" i="7" s="1"/>
  <c r="GI98" i="7"/>
  <c r="GJ98" i="7" s="1"/>
  <c r="GI99" i="7"/>
  <c r="GJ99" i="7" s="1"/>
  <c r="GI100" i="7"/>
  <c r="GJ100" i="7" s="1"/>
  <c r="GI101" i="7"/>
  <c r="GJ101" i="7" s="1"/>
  <c r="GI102" i="7"/>
  <c r="GJ102" i="7" s="1"/>
  <c r="GI103" i="7"/>
  <c r="GJ103" i="7" s="1"/>
  <c r="GI104" i="7"/>
  <c r="GJ104" i="7" s="1"/>
  <c r="GI105" i="7"/>
  <c r="GJ105" i="7" s="1"/>
  <c r="GI106" i="7"/>
  <c r="GJ106" i="7" s="1"/>
  <c r="GI107" i="7"/>
  <c r="GJ107" i="7" s="1"/>
  <c r="GI108" i="7"/>
  <c r="GJ108" i="7" s="1"/>
  <c r="GI109" i="7"/>
  <c r="GJ109" i="7" s="1"/>
  <c r="GI110" i="7"/>
  <c r="GJ110" i="7" s="1"/>
  <c r="GI111" i="7"/>
  <c r="GJ111" i="7" s="1"/>
  <c r="GI112" i="7"/>
  <c r="GJ112" i="7" s="1"/>
  <c r="GI113" i="7"/>
  <c r="GJ113" i="7" s="1"/>
  <c r="GI114" i="7"/>
  <c r="GJ114" i="7" s="1"/>
  <c r="GI115" i="7"/>
  <c r="GJ115" i="7" s="1"/>
  <c r="GI116" i="7"/>
  <c r="GJ116" i="7" s="1"/>
  <c r="GI117" i="7"/>
  <c r="GJ117" i="7" s="1"/>
  <c r="GI118" i="7"/>
  <c r="GJ118" i="7" s="1"/>
  <c r="GI119" i="7"/>
  <c r="GJ119" i="7" s="1"/>
  <c r="GI120" i="7"/>
  <c r="GJ120" i="7" s="1"/>
  <c r="GI121" i="7"/>
  <c r="GJ121" i="7" s="1"/>
  <c r="GI122" i="7"/>
  <c r="GJ122" i="7" s="1"/>
  <c r="GI123" i="7"/>
  <c r="GJ123" i="7" s="1"/>
  <c r="GI124" i="7"/>
  <c r="GJ124" i="7" s="1"/>
  <c r="GI125" i="7"/>
  <c r="GJ125" i="7" s="1"/>
  <c r="GI126" i="7"/>
  <c r="GJ126" i="7" s="1"/>
  <c r="GI127" i="7"/>
  <c r="GJ127" i="7" s="1"/>
  <c r="GI128" i="7"/>
  <c r="GJ128" i="7" s="1"/>
  <c r="GI129" i="7"/>
  <c r="GJ129" i="7" s="1"/>
  <c r="GI130" i="7"/>
  <c r="GJ130" i="7" s="1"/>
  <c r="GI131" i="7"/>
  <c r="GJ131" i="7" s="1"/>
  <c r="GI132" i="7"/>
  <c r="GJ132" i="7" s="1"/>
  <c r="GI133" i="7"/>
  <c r="GJ133" i="7" s="1"/>
  <c r="GI134" i="7"/>
  <c r="GJ134" i="7" s="1"/>
  <c r="GI135" i="7"/>
  <c r="GJ135" i="7" s="1"/>
  <c r="GI136" i="7"/>
  <c r="GJ136" i="7" s="1"/>
  <c r="GI137" i="7"/>
  <c r="GJ137" i="7" s="1"/>
  <c r="GI138" i="7"/>
  <c r="GJ138" i="7" s="1"/>
  <c r="GI139" i="7"/>
  <c r="GJ139" i="7" s="1"/>
  <c r="GI140" i="7"/>
  <c r="GJ140" i="7" s="1"/>
  <c r="GI141" i="7"/>
  <c r="GJ141" i="7" s="1"/>
  <c r="GI142" i="7"/>
  <c r="GJ142" i="7" s="1"/>
  <c r="GI143" i="7"/>
  <c r="GJ143" i="7" s="1"/>
  <c r="GI144" i="7"/>
  <c r="GJ144" i="7" s="1"/>
  <c r="GI145" i="7"/>
  <c r="GJ145" i="7" s="1"/>
  <c r="GI146" i="7"/>
  <c r="GJ146" i="7" s="1"/>
  <c r="GI147" i="7"/>
  <c r="GJ147" i="7" s="1"/>
  <c r="GI148" i="7"/>
  <c r="GJ148" i="7" s="1"/>
  <c r="GI149" i="7"/>
  <c r="GJ149" i="7" s="1"/>
  <c r="GI150" i="7"/>
  <c r="GJ150" i="7" s="1"/>
  <c r="GI151" i="7"/>
  <c r="GJ151" i="7" s="1"/>
  <c r="GI152" i="7"/>
  <c r="GJ152" i="7" s="1"/>
  <c r="GI153" i="7"/>
  <c r="GJ153" i="7" s="1"/>
  <c r="GI154" i="7"/>
  <c r="GJ154" i="7" s="1"/>
  <c r="GI155" i="7"/>
  <c r="GJ155" i="7" s="1"/>
  <c r="GI156" i="7"/>
  <c r="GJ156" i="7" s="1"/>
  <c r="GI157" i="7"/>
  <c r="GJ157" i="7" s="1"/>
  <c r="GI158" i="7"/>
  <c r="GJ158" i="7" s="1"/>
  <c r="GI159" i="7"/>
  <c r="GJ159" i="7" s="1"/>
  <c r="GI160" i="7"/>
  <c r="GJ160" i="7" s="1"/>
  <c r="GI161" i="7"/>
  <c r="GJ161" i="7" s="1"/>
  <c r="GI162" i="7"/>
  <c r="GJ162" i="7" s="1"/>
  <c r="GI163" i="7"/>
  <c r="GJ163" i="7" s="1"/>
  <c r="GI164" i="7"/>
  <c r="GJ164" i="7" s="1"/>
  <c r="GI165" i="7"/>
  <c r="GJ165" i="7" s="1"/>
  <c r="GI166" i="7"/>
  <c r="GJ166" i="7" s="1"/>
  <c r="GI167" i="7"/>
  <c r="GJ167" i="7" s="1"/>
  <c r="GI168" i="7"/>
  <c r="GJ168" i="7" s="1"/>
  <c r="GI169" i="7"/>
  <c r="GJ169" i="7" s="1"/>
  <c r="GI170" i="7"/>
  <c r="GJ170" i="7" s="1"/>
  <c r="GI171" i="7"/>
  <c r="GJ171" i="7" s="1"/>
  <c r="GI172" i="7"/>
  <c r="GJ172" i="7" s="1"/>
  <c r="GI173" i="7"/>
  <c r="GJ173" i="7" s="1"/>
  <c r="GI174" i="7"/>
  <c r="GJ174" i="7" s="1"/>
  <c r="GI175" i="7"/>
  <c r="GJ175" i="7" s="1"/>
  <c r="GI176" i="7"/>
  <c r="GJ176" i="7" s="1"/>
  <c r="GI177" i="7"/>
  <c r="GJ177" i="7" s="1"/>
  <c r="GI178" i="7"/>
  <c r="GJ178" i="7" s="1"/>
  <c r="GI179" i="7"/>
  <c r="GJ179" i="7" s="1"/>
  <c r="GI180" i="7"/>
  <c r="GJ180" i="7" s="1"/>
  <c r="GI181" i="7"/>
  <c r="GJ181" i="7" s="1"/>
  <c r="GI182" i="7"/>
  <c r="GJ182" i="7" s="1"/>
  <c r="GI183" i="7"/>
  <c r="GJ183" i="7" s="1"/>
  <c r="GI184" i="7"/>
  <c r="GJ184" i="7" s="1"/>
  <c r="GI185" i="7"/>
  <c r="GJ185" i="7" s="1"/>
  <c r="GI186" i="7"/>
  <c r="GJ186" i="7" s="1"/>
  <c r="GI187" i="7"/>
  <c r="GJ187" i="7" s="1"/>
  <c r="GI188" i="7"/>
  <c r="GJ188" i="7" s="1"/>
  <c r="GI189" i="7"/>
  <c r="GJ189" i="7" s="1"/>
  <c r="GI190" i="7"/>
  <c r="GJ190" i="7" s="1"/>
  <c r="GI191" i="7"/>
  <c r="GJ191" i="7" s="1"/>
  <c r="GI192" i="7"/>
  <c r="GJ192" i="7" s="1"/>
  <c r="GI193" i="7"/>
  <c r="GJ193" i="7" s="1"/>
  <c r="GI194" i="7"/>
  <c r="GJ194" i="7" s="1"/>
  <c r="GI195" i="7"/>
  <c r="GJ195" i="7" s="1"/>
  <c r="GI196" i="7"/>
  <c r="GJ196" i="7" s="1"/>
  <c r="GI197" i="7"/>
  <c r="GJ197" i="7" s="1"/>
  <c r="GI198" i="7"/>
  <c r="GJ198" i="7" s="1"/>
  <c r="GI199" i="7"/>
  <c r="GJ199" i="7" s="1"/>
  <c r="GI200" i="7"/>
  <c r="GJ200" i="7" s="1"/>
  <c r="GI201" i="7"/>
  <c r="GJ201" i="7" s="1"/>
  <c r="GI202" i="7"/>
  <c r="GJ202" i="7" s="1"/>
  <c r="GI203" i="7"/>
  <c r="GJ203" i="7" s="1"/>
  <c r="GI204" i="7"/>
  <c r="GJ204" i="7" s="1"/>
  <c r="GI205" i="7"/>
  <c r="GJ205" i="7" s="1"/>
  <c r="GI206" i="7"/>
  <c r="GJ206" i="7" s="1"/>
  <c r="GI207" i="7"/>
  <c r="GJ207" i="7" s="1"/>
  <c r="GI208" i="7"/>
  <c r="GJ208" i="7" s="1"/>
  <c r="GI209" i="7"/>
  <c r="GJ209" i="7" s="1"/>
  <c r="GI210" i="7"/>
  <c r="GJ210" i="7" s="1"/>
  <c r="GI211" i="7"/>
  <c r="GJ211" i="7" s="1"/>
  <c r="GI212" i="7"/>
  <c r="GJ212" i="7" s="1"/>
  <c r="GI213" i="7"/>
  <c r="GJ213" i="7" s="1"/>
  <c r="GI214" i="7"/>
  <c r="GJ214" i="7" s="1"/>
  <c r="GI215" i="7"/>
  <c r="GJ215" i="7" s="1"/>
  <c r="GI216" i="7"/>
  <c r="GJ216" i="7" s="1"/>
  <c r="GI217" i="7"/>
  <c r="GJ217" i="7" s="1"/>
  <c r="GI218" i="7"/>
  <c r="GJ218" i="7" s="1"/>
  <c r="GI219" i="7"/>
  <c r="GJ219" i="7" s="1"/>
  <c r="GI220" i="7"/>
  <c r="GJ220" i="7" s="1"/>
  <c r="GI221" i="7"/>
  <c r="GJ221" i="7" s="1"/>
  <c r="GI222" i="7"/>
  <c r="GJ222" i="7" s="1"/>
  <c r="GI223" i="7"/>
  <c r="GJ223" i="7" s="1"/>
  <c r="GI224" i="7"/>
  <c r="GJ224" i="7" s="1"/>
  <c r="GI225" i="7"/>
  <c r="GJ225" i="7" s="1"/>
  <c r="GI226" i="7"/>
  <c r="GJ226" i="7" s="1"/>
  <c r="GI227" i="7"/>
  <c r="GJ227" i="7" s="1"/>
  <c r="GI228" i="7"/>
  <c r="GJ228" i="7" s="1"/>
  <c r="GI229" i="7"/>
  <c r="GJ229" i="7" s="1"/>
  <c r="GI230" i="7"/>
  <c r="GJ230" i="7" s="1"/>
  <c r="GI231" i="7"/>
  <c r="GJ231" i="7" s="1"/>
  <c r="GI232" i="7"/>
  <c r="GJ232" i="7" s="1"/>
  <c r="GI233" i="7"/>
  <c r="GJ233" i="7" s="1"/>
  <c r="GI234" i="7"/>
  <c r="GJ234" i="7" s="1"/>
  <c r="GI235" i="7"/>
  <c r="GJ235" i="7" s="1"/>
  <c r="GI236" i="7"/>
  <c r="GJ236" i="7" s="1"/>
  <c r="GI237" i="7"/>
  <c r="GJ237" i="7" s="1"/>
  <c r="GI238" i="7"/>
  <c r="GJ238" i="7" s="1"/>
  <c r="GI239" i="7"/>
  <c r="GJ239" i="7" s="1"/>
  <c r="GI240" i="7"/>
  <c r="GJ240" i="7" s="1"/>
  <c r="GI241" i="7"/>
  <c r="GJ241" i="7" s="1"/>
  <c r="GI242" i="7"/>
  <c r="GJ242" i="7" s="1"/>
  <c r="GI243" i="7"/>
  <c r="GJ243" i="7" s="1"/>
  <c r="GI244" i="7"/>
  <c r="GJ244" i="7" s="1"/>
  <c r="GI245" i="7"/>
  <c r="GJ245" i="7" s="1"/>
  <c r="GI246" i="7"/>
  <c r="GJ246" i="7" s="1"/>
  <c r="GI247" i="7"/>
  <c r="GJ247" i="7" s="1"/>
  <c r="GI248" i="7"/>
  <c r="GJ248" i="7" s="1"/>
  <c r="GI249" i="7"/>
  <c r="GJ249" i="7" s="1"/>
  <c r="GI250" i="7"/>
  <c r="GJ250" i="7" s="1"/>
  <c r="GI251" i="7"/>
  <c r="GJ251" i="7" s="1"/>
  <c r="GI252" i="7"/>
  <c r="GJ252" i="7" s="1"/>
  <c r="GI253" i="7"/>
  <c r="GJ253" i="7" s="1"/>
  <c r="GI254" i="7"/>
  <c r="GJ254" i="7" s="1"/>
  <c r="GI255" i="7"/>
  <c r="GJ255" i="7" s="1"/>
  <c r="GI256" i="7"/>
  <c r="GJ256" i="7" s="1"/>
  <c r="GI257" i="7"/>
  <c r="GJ257" i="7" s="1"/>
  <c r="GI258" i="7"/>
  <c r="GJ258" i="7" s="1"/>
  <c r="GI259" i="7"/>
  <c r="GJ259" i="7" s="1"/>
  <c r="GI260" i="7"/>
  <c r="GK260" i="7" s="1"/>
  <c r="GL260" i="7" s="1"/>
  <c r="GI261" i="7"/>
  <c r="GJ261" i="7" s="1"/>
  <c r="GI262" i="7"/>
  <c r="GJ262" i="7" s="1"/>
  <c r="GI263" i="7"/>
  <c r="GJ263" i="7" s="1"/>
  <c r="GI4" i="7"/>
  <c r="GC5" i="7"/>
  <c r="GD5" i="7" s="1"/>
  <c r="GC6" i="7"/>
  <c r="GD6" i="7" s="1"/>
  <c r="GC7" i="7"/>
  <c r="GD7" i="7" s="1"/>
  <c r="GC8" i="7"/>
  <c r="GD8" i="7" s="1"/>
  <c r="GC9" i="7"/>
  <c r="GD9" i="7" s="1"/>
  <c r="GC10" i="7"/>
  <c r="GD10" i="7" s="1"/>
  <c r="GC11" i="7"/>
  <c r="GD11" i="7" s="1"/>
  <c r="GC12" i="7"/>
  <c r="GD12" i="7" s="1"/>
  <c r="GC13" i="7"/>
  <c r="GD13" i="7" s="1"/>
  <c r="GC14" i="7"/>
  <c r="GD14" i="7" s="1"/>
  <c r="GC15" i="7"/>
  <c r="GD15" i="7" s="1"/>
  <c r="GC16" i="7"/>
  <c r="GD16" i="7" s="1"/>
  <c r="GC17" i="7"/>
  <c r="GD17" i="7" s="1"/>
  <c r="GC18" i="7"/>
  <c r="GD18" i="7" s="1"/>
  <c r="GC19" i="7"/>
  <c r="GD19" i="7" s="1"/>
  <c r="GC20" i="7"/>
  <c r="GD20" i="7" s="1"/>
  <c r="GC21" i="7"/>
  <c r="GD21" i="7" s="1"/>
  <c r="GC22" i="7"/>
  <c r="GD22" i="7" s="1"/>
  <c r="GC23" i="7"/>
  <c r="GD23" i="7" s="1"/>
  <c r="GC24" i="7"/>
  <c r="GD24" i="7" s="1"/>
  <c r="GC25" i="7"/>
  <c r="GD25" i="7" s="1"/>
  <c r="GC26" i="7"/>
  <c r="GD26" i="7" s="1"/>
  <c r="GC27" i="7"/>
  <c r="GD27" i="7" s="1"/>
  <c r="GC28" i="7"/>
  <c r="GD28" i="7" s="1"/>
  <c r="GC29" i="7"/>
  <c r="GD29" i="7" s="1"/>
  <c r="GC30" i="7"/>
  <c r="GD30" i="7" s="1"/>
  <c r="GC31" i="7"/>
  <c r="GD31" i="7" s="1"/>
  <c r="GC32" i="7"/>
  <c r="GD32" i="7" s="1"/>
  <c r="GC33" i="7"/>
  <c r="GD33" i="7" s="1"/>
  <c r="GC34" i="7"/>
  <c r="GD34" i="7" s="1"/>
  <c r="GC35" i="7"/>
  <c r="GD35" i="7" s="1"/>
  <c r="GC36" i="7"/>
  <c r="GD36" i="7" s="1"/>
  <c r="GC37" i="7"/>
  <c r="GD37" i="7" s="1"/>
  <c r="GC38" i="7"/>
  <c r="GD38" i="7" s="1"/>
  <c r="GC39" i="7"/>
  <c r="GD39" i="7" s="1"/>
  <c r="GC40" i="7"/>
  <c r="GC41" i="7"/>
  <c r="GD41" i="7" s="1"/>
  <c r="GC42" i="7"/>
  <c r="GD42" i="7" s="1"/>
  <c r="GC43" i="7"/>
  <c r="GD43" i="7" s="1"/>
  <c r="GC44" i="7"/>
  <c r="GD44" i="7" s="1"/>
  <c r="GC45" i="7"/>
  <c r="GC46" i="7"/>
  <c r="GD46" i="7" s="1"/>
  <c r="GC47" i="7"/>
  <c r="GD47" i="7" s="1"/>
  <c r="GC48" i="7"/>
  <c r="GD48" i="7" s="1"/>
  <c r="GC49" i="7"/>
  <c r="GD49" i="7" s="1"/>
  <c r="GC50" i="7"/>
  <c r="GD50" i="7" s="1"/>
  <c r="GC51" i="7"/>
  <c r="GD51" i="7" s="1"/>
  <c r="GC52" i="7"/>
  <c r="GD52" i="7" s="1"/>
  <c r="GC53" i="7"/>
  <c r="GD53" i="7" s="1"/>
  <c r="GC54" i="7"/>
  <c r="GD54" i="7" s="1"/>
  <c r="GC55" i="7"/>
  <c r="GD55" i="7" s="1"/>
  <c r="GC56" i="7"/>
  <c r="GD56" i="7" s="1"/>
  <c r="GC57" i="7"/>
  <c r="GD57" i="7" s="1"/>
  <c r="GC59" i="7"/>
  <c r="GD59" i="7" s="1"/>
  <c r="GC60" i="7"/>
  <c r="GD60" i="7" s="1"/>
  <c r="GC68" i="7"/>
  <c r="GC69" i="7"/>
  <c r="GD69" i="7" s="1"/>
  <c r="GC70" i="7"/>
  <c r="GD70" i="7" s="1"/>
  <c r="GC72" i="7"/>
  <c r="GD72" i="7" s="1"/>
  <c r="GC73" i="7"/>
  <c r="GD73" i="7" s="1"/>
  <c r="GC74" i="7"/>
  <c r="GD74" i="7" s="1"/>
  <c r="GC75" i="7"/>
  <c r="GD75" i="7" s="1"/>
  <c r="GC76" i="7"/>
  <c r="GD76" i="7" s="1"/>
  <c r="GC77" i="7"/>
  <c r="GD77" i="7" s="1"/>
  <c r="GC78" i="7"/>
  <c r="GD78" i="7" s="1"/>
  <c r="GC79" i="7"/>
  <c r="GD79" i="7" s="1"/>
  <c r="GC80" i="7"/>
  <c r="GC81" i="7"/>
  <c r="GD81" i="7" s="1"/>
  <c r="GC82" i="7"/>
  <c r="GD82" i="7" s="1"/>
  <c r="GC83" i="7"/>
  <c r="GD83" i="7" s="1"/>
  <c r="GC84" i="7"/>
  <c r="GD84" i="7" s="1"/>
  <c r="GC85" i="7"/>
  <c r="GD85" i="7" s="1"/>
  <c r="GC86" i="7"/>
  <c r="GD86" i="7" s="1"/>
  <c r="GC87" i="7"/>
  <c r="GD87" i="7" s="1"/>
  <c r="GC88" i="7"/>
  <c r="GD88" i="7" s="1"/>
  <c r="GC89" i="7"/>
  <c r="GD89" i="7" s="1"/>
  <c r="GC90" i="7"/>
  <c r="GD90" i="7" s="1"/>
  <c r="GC91" i="7"/>
  <c r="GD91" i="7" s="1"/>
  <c r="GC92" i="7"/>
  <c r="GD92" i="7" s="1"/>
  <c r="GC93" i="7"/>
  <c r="GD93" i="7" s="1"/>
  <c r="GC94" i="7"/>
  <c r="GD94" i="7" s="1"/>
  <c r="GC95" i="7"/>
  <c r="GD95" i="7" s="1"/>
  <c r="GC96" i="7"/>
  <c r="GD96" i="7" s="1"/>
  <c r="GC97" i="7"/>
  <c r="GD97" i="7" s="1"/>
  <c r="GC98" i="7"/>
  <c r="GD98" i="7" s="1"/>
  <c r="GC99" i="7"/>
  <c r="GD99" i="7" s="1"/>
  <c r="GC100" i="7"/>
  <c r="GD100" i="7" s="1"/>
  <c r="GC101" i="7"/>
  <c r="GD101" i="7" s="1"/>
  <c r="GC102" i="7"/>
  <c r="GD102" i="7" s="1"/>
  <c r="GC103" i="7"/>
  <c r="GD103" i="7" s="1"/>
  <c r="GC104" i="7"/>
  <c r="GD104" i="7" s="1"/>
  <c r="GC105" i="7"/>
  <c r="GD105" i="7" s="1"/>
  <c r="GC106" i="7"/>
  <c r="GD106" i="7" s="1"/>
  <c r="GC107" i="7"/>
  <c r="GD107" i="7" s="1"/>
  <c r="GC108" i="7"/>
  <c r="GD108" i="7" s="1"/>
  <c r="GC109" i="7"/>
  <c r="GD109" i="7" s="1"/>
  <c r="GC110" i="7"/>
  <c r="GD110" i="7" s="1"/>
  <c r="GC111" i="7"/>
  <c r="GD111" i="7" s="1"/>
  <c r="GC112" i="7"/>
  <c r="GD112" i="7" s="1"/>
  <c r="GC113" i="7"/>
  <c r="GD113" i="7" s="1"/>
  <c r="GC114" i="7"/>
  <c r="GD114" i="7" s="1"/>
  <c r="GC115" i="7"/>
  <c r="GD115" i="7" s="1"/>
  <c r="GC116" i="7"/>
  <c r="GD116" i="7" s="1"/>
  <c r="GC117" i="7"/>
  <c r="GD117" i="7" s="1"/>
  <c r="GC118" i="7"/>
  <c r="GD118" i="7" s="1"/>
  <c r="GC119" i="7"/>
  <c r="GD119" i="7" s="1"/>
  <c r="GC120" i="7"/>
  <c r="GD120" i="7" s="1"/>
  <c r="GC121" i="7"/>
  <c r="GD121" i="7" s="1"/>
  <c r="GC122" i="7"/>
  <c r="GD122" i="7" s="1"/>
  <c r="GC123" i="7"/>
  <c r="GD123" i="7" s="1"/>
  <c r="GC124" i="7"/>
  <c r="GD124" i="7" s="1"/>
  <c r="GC125" i="7"/>
  <c r="GD125" i="7" s="1"/>
  <c r="GC126" i="7"/>
  <c r="GD126" i="7" s="1"/>
  <c r="GC127" i="7"/>
  <c r="GD127" i="7" s="1"/>
  <c r="GC128" i="7"/>
  <c r="GD128" i="7" s="1"/>
  <c r="GC129" i="7"/>
  <c r="GD129" i="7" s="1"/>
  <c r="GC130" i="7"/>
  <c r="GD130" i="7" s="1"/>
  <c r="GC131" i="7"/>
  <c r="GD131" i="7" s="1"/>
  <c r="GC132" i="7"/>
  <c r="GD132" i="7" s="1"/>
  <c r="GC133" i="7"/>
  <c r="GD133" i="7" s="1"/>
  <c r="GC134" i="7"/>
  <c r="GD134" i="7" s="1"/>
  <c r="GC135" i="7"/>
  <c r="GD135" i="7" s="1"/>
  <c r="GC136" i="7"/>
  <c r="GD136" i="7" s="1"/>
  <c r="GC137" i="7"/>
  <c r="GD137" i="7" s="1"/>
  <c r="GC138" i="7"/>
  <c r="GD138" i="7" s="1"/>
  <c r="GC139" i="7"/>
  <c r="GD139" i="7" s="1"/>
  <c r="GC140" i="7"/>
  <c r="GD140" i="7" s="1"/>
  <c r="GC141" i="7"/>
  <c r="GD141" i="7" s="1"/>
  <c r="GC142" i="7"/>
  <c r="GD142" i="7" s="1"/>
  <c r="GC143" i="7"/>
  <c r="GD143" i="7" s="1"/>
  <c r="GC144" i="7"/>
  <c r="GD144" i="7" s="1"/>
  <c r="GC145" i="7"/>
  <c r="GD145" i="7" s="1"/>
  <c r="GC146" i="7"/>
  <c r="GD146" i="7" s="1"/>
  <c r="GC147" i="7"/>
  <c r="GD147" i="7" s="1"/>
  <c r="GC148" i="7"/>
  <c r="GD148" i="7" s="1"/>
  <c r="GC149" i="7"/>
  <c r="GD149" i="7" s="1"/>
  <c r="GC150" i="7"/>
  <c r="GD150" i="7" s="1"/>
  <c r="GC151" i="7"/>
  <c r="GD151" i="7" s="1"/>
  <c r="GC152" i="7"/>
  <c r="GD152" i="7" s="1"/>
  <c r="GC153" i="7"/>
  <c r="GD153" i="7" s="1"/>
  <c r="GC154" i="7"/>
  <c r="GD154" i="7" s="1"/>
  <c r="GC155" i="7"/>
  <c r="GD155" i="7" s="1"/>
  <c r="GC156" i="7"/>
  <c r="GD156" i="7" s="1"/>
  <c r="GC157" i="7"/>
  <c r="GD157" i="7" s="1"/>
  <c r="GC158" i="7"/>
  <c r="GD158" i="7" s="1"/>
  <c r="GC159" i="7"/>
  <c r="GD159" i="7" s="1"/>
  <c r="GC160" i="7"/>
  <c r="GD160" i="7" s="1"/>
  <c r="GC161" i="7"/>
  <c r="GD161" i="7" s="1"/>
  <c r="GC162" i="7"/>
  <c r="GD162" i="7" s="1"/>
  <c r="GC163" i="7"/>
  <c r="GD163" i="7" s="1"/>
  <c r="GC164" i="7"/>
  <c r="GD164" i="7" s="1"/>
  <c r="GC165" i="7"/>
  <c r="GD165" i="7" s="1"/>
  <c r="GC166" i="7"/>
  <c r="GD166" i="7" s="1"/>
  <c r="GC167" i="7"/>
  <c r="GD167" i="7" s="1"/>
  <c r="GC168" i="7"/>
  <c r="GD168" i="7" s="1"/>
  <c r="GC169" i="7"/>
  <c r="GD169" i="7" s="1"/>
  <c r="GC170" i="7"/>
  <c r="GD170" i="7" s="1"/>
  <c r="GC171" i="7"/>
  <c r="GD171" i="7" s="1"/>
  <c r="GC172" i="7"/>
  <c r="GD172" i="7" s="1"/>
  <c r="GC173" i="7"/>
  <c r="GD173" i="7" s="1"/>
  <c r="GC174" i="7"/>
  <c r="GD174" i="7" s="1"/>
  <c r="GC175" i="7"/>
  <c r="GD175" i="7" s="1"/>
  <c r="GC176" i="7"/>
  <c r="GD176" i="7" s="1"/>
  <c r="GC177" i="7"/>
  <c r="GD177" i="7" s="1"/>
  <c r="GC178" i="7"/>
  <c r="GD178" i="7" s="1"/>
  <c r="GC179" i="7"/>
  <c r="GD179" i="7" s="1"/>
  <c r="GC180" i="7"/>
  <c r="GD180" i="7" s="1"/>
  <c r="GC181" i="7"/>
  <c r="GD181" i="7" s="1"/>
  <c r="GC182" i="7"/>
  <c r="GD182" i="7" s="1"/>
  <c r="GC183" i="7"/>
  <c r="GD183" i="7" s="1"/>
  <c r="GC184" i="7"/>
  <c r="GD184" i="7" s="1"/>
  <c r="GC185" i="7"/>
  <c r="GD185" i="7" s="1"/>
  <c r="GC186" i="7"/>
  <c r="GD186" i="7" s="1"/>
  <c r="GC187" i="7"/>
  <c r="GD187" i="7" s="1"/>
  <c r="GC188" i="7"/>
  <c r="GD188" i="7" s="1"/>
  <c r="GC189" i="7"/>
  <c r="GD189" i="7" s="1"/>
  <c r="GC190" i="7"/>
  <c r="GD190" i="7" s="1"/>
  <c r="GC191" i="7"/>
  <c r="GD191" i="7" s="1"/>
  <c r="GC192" i="7"/>
  <c r="GD192" i="7" s="1"/>
  <c r="GC193" i="7"/>
  <c r="GD193" i="7" s="1"/>
  <c r="GC194" i="7"/>
  <c r="GD194" i="7" s="1"/>
  <c r="GC195" i="7"/>
  <c r="GD195" i="7" s="1"/>
  <c r="GC196" i="7"/>
  <c r="GD196" i="7" s="1"/>
  <c r="GC197" i="7"/>
  <c r="GD197" i="7" s="1"/>
  <c r="GC198" i="7"/>
  <c r="GD198" i="7" s="1"/>
  <c r="GC199" i="7"/>
  <c r="GD199" i="7" s="1"/>
  <c r="GC200" i="7"/>
  <c r="GD200" i="7" s="1"/>
  <c r="GC201" i="7"/>
  <c r="GD201" i="7" s="1"/>
  <c r="GC202" i="7"/>
  <c r="GD202" i="7" s="1"/>
  <c r="GC203" i="7"/>
  <c r="GD203" i="7" s="1"/>
  <c r="GC204" i="7"/>
  <c r="GD204" i="7" s="1"/>
  <c r="GC205" i="7"/>
  <c r="GD205" i="7" s="1"/>
  <c r="GC206" i="7"/>
  <c r="GD206" i="7" s="1"/>
  <c r="GC207" i="7"/>
  <c r="GD207" i="7" s="1"/>
  <c r="GC208" i="7"/>
  <c r="GD208" i="7" s="1"/>
  <c r="GC209" i="7"/>
  <c r="GD209" i="7" s="1"/>
  <c r="GC210" i="7"/>
  <c r="GD210" i="7" s="1"/>
  <c r="GC211" i="7"/>
  <c r="GD211" i="7" s="1"/>
  <c r="GC212" i="7"/>
  <c r="GD212" i="7" s="1"/>
  <c r="GC213" i="7"/>
  <c r="GD213" i="7" s="1"/>
  <c r="GC214" i="7"/>
  <c r="GD214" i="7" s="1"/>
  <c r="GC215" i="7"/>
  <c r="GD215" i="7" s="1"/>
  <c r="GC216" i="7"/>
  <c r="GD216" i="7" s="1"/>
  <c r="GC217" i="7"/>
  <c r="GD217" i="7" s="1"/>
  <c r="GC218" i="7"/>
  <c r="GD218" i="7" s="1"/>
  <c r="GC219" i="7"/>
  <c r="GD219" i="7" s="1"/>
  <c r="GC220" i="7"/>
  <c r="GD220" i="7" s="1"/>
  <c r="GC221" i="7"/>
  <c r="GD221" i="7" s="1"/>
  <c r="GC222" i="7"/>
  <c r="GD222" i="7" s="1"/>
  <c r="GC223" i="7"/>
  <c r="GD223" i="7" s="1"/>
  <c r="GC224" i="7"/>
  <c r="GD224" i="7" s="1"/>
  <c r="GC225" i="7"/>
  <c r="GD225" i="7" s="1"/>
  <c r="GC226" i="7"/>
  <c r="GD226" i="7" s="1"/>
  <c r="GC227" i="7"/>
  <c r="GD227" i="7" s="1"/>
  <c r="GC228" i="7"/>
  <c r="GD228" i="7" s="1"/>
  <c r="GC229" i="7"/>
  <c r="GD229" i="7" s="1"/>
  <c r="GC230" i="7"/>
  <c r="GD230" i="7" s="1"/>
  <c r="GC231" i="7"/>
  <c r="GD231" i="7" s="1"/>
  <c r="GC232" i="7"/>
  <c r="GD232" i="7" s="1"/>
  <c r="GC233" i="7"/>
  <c r="GD233" i="7" s="1"/>
  <c r="GC234" i="7"/>
  <c r="GD234" i="7" s="1"/>
  <c r="GC235" i="7"/>
  <c r="GD235" i="7" s="1"/>
  <c r="GC236" i="7"/>
  <c r="GD236" i="7" s="1"/>
  <c r="GC237" i="7"/>
  <c r="GD237" i="7" s="1"/>
  <c r="GC238" i="7"/>
  <c r="GD238" i="7" s="1"/>
  <c r="GC239" i="7"/>
  <c r="GD239" i="7" s="1"/>
  <c r="GC240" i="7"/>
  <c r="GD240" i="7" s="1"/>
  <c r="GC241" i="7"/>
  <c r="GD241" i="7" s="1"/>
  <c r="GC242" i="7"/>
  <c r="GD242" i="7" s="1"/>
  <c r="GC243" i="7"/>
  <c r="GD243" i="7" s="1"/>
  <c r="GC244" i="7"/>
  <c r="GD244" i="7" s="1"/>
  <c r="GC245" i="7"/>
  <c r="GD245" i="7" s="1"/>
  <c r="GC246" i="7"/>
  <c r="GD246" i="7" s="1"/>
  <c r="GC247" i="7"/>
  <c r="GD247" i="7" s="1"/>
  <c r="GC248" i="7"/>
  <c r="GD248" i="7" s="1"/>
  <c r="GC249" i="7"/>
  <c r="GD249" i="7" s="1"/>
  <c r="GC250" i="7"/>
  <c r="GD250" i="7" s="1"/>
  <c r="GC251" i="7"/>
  <c r="GD251" i="7" s="1"/>
  <c r="GC252" i="7"/>
  <c r="GD252" i="7" s="1"/>
  <c r="GC253" i="7"/>
  <c r="GD253" i="7" s="1"/>
  <c r="GC254" i="7"/>
  <c r="GD254" i="7" s="1"/>
  <c r="GC255" i="7"/>
  <c r="GD255" i="7" s="1"/>
  <c r="GC256" i="7"/>
  <c r="GD256" i="7" s="1"/>
  <c r="GC257" i="7"/>
  <c r="GC258" i="7"/>
  <c r="GD258" i="7" s="1"/>
  <c r="GC259" i="7"/>
  <c r="GD259" i="7" s="1"/>
  <c r="GC260" i="7"/>
  <c r="GD260" i="7" s="1"/>
  <c r="GC261" i="7"/>
  <c r="GD261" i="7" s="1"/>
  <c r="GC262" i="7"/>
  <c r="GD262" i="7" s="1"/>
  <c r="GC263" i="7"/>
  <c r="GD263" i="7" s="1"/>
  <c r="GC264" i="7"/>
  <c r="GE264" i="7" s="1"/>
  <c r="GF264" i="7" s="1"/>
  <c r="GC4" i="7"/>
  <c r="FW5" i="7"/>
  <c r="FX5" i="7" s="1"/>
  <c r="FW6" i="7"/>
  <c r="FX6" i="7" s="1"/>
  <c r="FW7" i="7"/>
  <c r="FX7" i="7" s="1"/>
  <c r="FW8" i="7"/>
  <c r="FX8" i="7" s="1"/>
  <c r="FW9" i="7"/>
  <c r="FX9" i="7" s="1"/>
  <c r="FW10" i="7"/>
  <c r="FX10" i="7" s="1"/>
  <c r="FW11" i="7"/>
  <c r="FX11" i="7" s="1"/>
  <c r="FW12" i="7"/>
  <c r="FX12" i="7" s="1"/>
  <c r="FW13" i="7"/>
  <c r="FX13" i="7" s="1"/>
  <c r="FW14" i="7"/>
  <c r="FX14" i="7" s="1"/>
  <c r="FW15" i="7"/>
  <c r="FX15" i="7" s="1"/>
  <c r="FW16" i="7"/>
  <c r="FX16" i="7" s="1"/>
  <c r="FW17" i="7"/>
  <c r="FX17" i="7" s="1"/>
  <c r="FW18" i="7"/>
  <c r="FX18" i="7" s="1"/>
  <c r="FW19" i="7"/>
  <c r="FX19" i="7" s="1"/>
  <c r="FW20" i="7"/>
  <c r="FX20" i="7" s="1"/>
  <c r="FW21" i="7"/>
  <c r="FX21" i="7" s="1"/>
  <c r="FW22" i="7"/>
  <c r="FX22" i="7" s="1"/>
  <c r="FW23" i="7"/>
  <c r="FX23" i="7" s="1"/>
  <c r="FW24" i="7"/>
  <c r="FX24" i="7" s="1"/>
  <c r="FW25" i="7"/>
  <c r="FX25" i="7" s="1"/>
  <c r="FW26" i="7"/>
  <c r="FX26" i="7" s="1"/>
  <c r="FW27" i="7"/>
  <c r="FX27" i="7" s="1"/>
  <c r="FW28" i="7"/>
  <c r="FX28" i="7" s="1"/>
  <c r="FW29" i="7"/>
  <c r="FX29" i="7" s="1"/>
  <c r="FW30" i="7"/>
  <c r="FX30" i="7" s="1"/>
  <c r="FW31" i="7"/>
  <c r="FX31" i="7" s="1"/>
  <c r="FW32" i="7"/>
  <c r="FX32" i="7" s="1"/>
  <c r="FW33" i="7"/>
  <c r="FX33" i="7" s="1"/>
  <c r="FW34" i="7"/>
  <c r="FX34" i="7" s="1"/>
  <c r="FW35" i="7"/>
  <c r="FX35" i="7" s="1"/>
  <c r="FW36" i="7"/>
  <c r="FX36" i="7" s="1"/>
  <c r="FW37" i="7"/>
  <c r="FX37" i="7" s="1"/>
  <c r="FW38" i="7"/>
  <c r="FX38" i="7" s="1"/>
  <c r="FW39" i="7"/>
  <c r="FX39" i="7" s="1"/>
  <c r="FW40" i="7"/>
  <c r="FX40" i="7" s="1"/>
  <c r="FW41" i="7"/>
  <c r="FX41" i="7" s="1"/>
  <c r="FW42" i="7"/>
  <c r="FX42" i="7" s="1"/>
  <c r="FW43" i="7"/>
  <c r="FX43" i="7" s="1"/>
  <c r="FW44" i="7"/>
  <c r="FX44" i="7" s="1"/>
  <c r="FW45" i="7"/>
  <c r="FX45" i="7" s="1"/>
  <c r="FW46" i="7"/>
  <c r="FX46" i="7" s="1"/>
  <c r="FW47" i="7"/>
  <c r="FX47" i="7" s="1"/>
  <c r="FW48" i="7"/>
  <c r="FX48" i="7" s="1"/>
  <c r="FW49" i="7"/>
  <c r="FX49" i="7" s="1"/>
  <c r="FW50" i="7"/>
  <c r="FX50" i="7" s="1"/>
  <c r="FW51" i="7"/>
  <c r="FX51" i="7" s="1"/>
  <c r="FW52" i="7"/>
  <c r="FX52" i="7" s="1"/>
  <c r="FW53" i="7"/>
  <c r="FX53" i="7" s="1"/>
  <c r="FW54" i="7"/>
  <c r="FX54" i="7" s="1"/>
  <c r="FW55" i="7"/>
  <c r="FX55" i="7" s="1"/>
  <c r="FW56" i="7"/>
  <c r="FX56" i="7" s="1"/>
  <c r="FW57" i="7"/>
  <c r="FX57" i="7" s="1"/>
  <c r="FW59" i="7"/>
  <c r="FX59" i="7" s="1"/>
  <c r="FW60" i="7"/>
  <c r="FX60" i="7" s="1"/>
  <c r="FW68" i="7"/>
  <c r="FX68" i="7" s="1"/>
  <c r="FW69" i="7"/>
  <c r="FX69" i="7" s="1"/>
  <c r="FW70" i="7"/>
  <c r="FX70" i="7" s="1"/>
  <c r="FW72" i="7"/>
  <c r="FX72" i="7" s="1"/>
  <c r="FW73" i="7"/>
  <c r="FX73" i="7" s="1"/>
  <c r="FW74" i="7"/>
  <c r="FX74" i="7" s="1"/>
  <c r="FW75" i="7"/>
  <c r="FX75" i="7" s="1"/>
  <c r="FW76" i="7"/>
  <c r="FX76" i="7" s="1"/>
  <c r="FW77" i="7"/>
  <c r="FX77" i="7" s="1"/>
  <c r="FW78" i="7"/>
  <c r="FX78" i="7" s="1"/>
  <c r="FW79" i="7"/>
  <c r="FX79" i="7" s="1"/>
  <c r="FW80" i="7"/>
  <c r="FX80" i="7" s="1"/>
  <c r="FW81" i="7"/>
  <c r="FX81" i="7" s="1"/>
  <c r="FW82" i="7"/>
  <c r="FX82" i="7" s="1"/>
  <c r="FW83" i="7"/>
  <c r="FX83" i="7" s="1"/>
  <c r="FW84" i="7"/>
  <c r="FX84" i="7" s="1"/>
  <c r="FW85" i="7"/>
  <c r="FX85" i="7" s="1"/>
  <c r="FW86" i="7"/>
  <c r="FX86" i="7" s="1"/>
  <c r="FW87" i="7"/>
  <c r="FX87" i="7" s="1"/>
  <c r="FW88" i="7"/>
  <c r="FX88" i="7" s="1"/>
  <c r="FW89" i="7"/>
  <c r="FX89" i="7" s="1"/>
  <c r="FW90" i="7"/>
  <c r="FX90" i="7" s="1"/>
  <c r="FW91" i="7"/>
  <c r="FX91" i="7" s="1"/>
  <c r="FW92" i="7"/>
  <c r="FX92" i="7" s="1"/>
  <c r="FW93" i="7"/>
  <c r="FX93" i="7" s="1"/>
  <c r="FW94" i="7"/>
  <c r="FX94" i="7" s="1"/>
  <c r="FW95" i="7"/>
  <c r="FX95" i="7" s="1"/>
  <c r="FW96" i="7"/>
  <c r="FX96" i="7" s="1"/>
  <c r="FW97" i="7"/>
  <c r="FX97" i="7" s="1"/>
  <c r="FW98" i="7"/>
  <c r="FX98" i="7" s="1"/>
  <c r="FW99" i="7"/>
  <c r="FX99" i="7" s="1"/>
  <c r="FW100" i="7"/>
  <c r="FX100" i="7" s="1"/>
  <c r="FW101" i="7"/>
  <c r="FX101" i="7" s="1"/>
  <c r="FW102" i="7"/>
  <c r="FX102" i="7" s="1"/>
  <c r="FW103" i="7"/>
  <c r="FX103" i="7" s="1"/>
  <c r="FW104" i="7"/>
  <c r="FX104" i="7" s="1"/>
  <c r="FW105" i="7"/>
  <c r="FX105" i="7" s="1"/>
  <c r="FW106" i="7"/>
  <c r="FX106" i="7" s="1"/>
  <c r="FW107" i="7"/>
  <c r="FX107" i="7" s="1"/>
  <c r="FW108" i="7"/>
  <c r="FX108" i="7" s="1"/>
  <c r="FW109" i="7"/>
  <c r="FX109" i="7" s="1"/>
  <c r="FW110" i="7"/>
  <c r="FX110" i="7" s="1"/>
  <c r="FW111" i="7"/>
  <c r="FX111" i="7" s="1"/>
  <c r="FW112" i="7"/>
  <c r="FX112" i="7" s="1"/>
  <c r="FW113" i="7"/>
  <c r="FX113" i="7" s="1"/>
  <c r="FW114" i="7"/>
  <c r="FX114" i="7" s="1"/>
  <c r="FW115" i="7"/>
  <c r="FX115" i="7" s="1"/>
  <c r="FW116" i="7"/>
  <c r="FX116" i="7" s="1"/>
  <c r="FW117" i="7"/>
  <c r="FX117" i="7" s="1"/>
  <c r="FW118" i="7"/>
  <c r="FX118" i="7" s="1"/>
  <c r="FW119" i="7"/>
  <c r="FX119" i="7" s="1"/>
  <c r="FW120" i="7"/>
  <c r="FX120" i="7" s="1"/>
  <c r="FW121" i="7"/>
  <c r="FX121" i="7" s="1"/>
  <c r="FW122" i="7"/>
  <c r="FX122" i="7" s="1"/>
  <c r="FW123" i="7"/>
  <c r="FX123" i="7" s="1"/>
  <c r="FW124" i="7"/>
  <c r="FX124" i="7" s="1"/>
  <c r="FW125" i="7"/>
  <c r="FX125" i="7" s="1"/>
  <c r="FW126" i="7"/>
  <c r="FX126" i="7" s="1"/>
  <c r="FW127" i="7"/>
  <c r="FX127" i="7" s="1"/>
  <c r="FW128" i="7"/>
  <c r="FX128" i="7" s="1"/>
  <c r="FW129" i="7"/>
  <c r="FX129" i="7" s="1"/>
  <c r="FW130" i="7"/>
  <c r="FX130" i="7" s="1"/>
  <c r="FW131" i="7"/>
  <c r="FX131" i="7" s="1"/>
  <c r="FW132" i="7"/>
  <c r="FX132" i="7" s="1"/>
  <c r="FW133" i="7"/>
  <c r="FX133" i="7" s="1"/>
  <c r="FW134" i="7"/>
  <c r="FX134" i="7" s="1"/>
  <c r="FW135" i="7"/>
  <c r="FX135" i="7" s="1"/>
  <c r="FW136" i="7"/>
  <c r="FX136" i="7" s="1"/>
  <c r="FW137" i="7"/>
  <c r="FX137" i="7" s="1"/>
  <c r="FW138" i="7"/>
  <c r="FX138" i="7" s="1"/>
  <c r="FW139" i="7"/>
  <c r="FX139" i="7" s="1"/>
  <c r="FW140" i="7"/>
  <c r="FX140" i="7" s="1"/>
  <c r="FW141" i="7"/>
  <c r="FX141" i="7" s="1"/>
  <c r="FW142" i="7"/>
  <c r="FX142" i="7" s="1"/>
  <c r="FW143" i="7"/>
  <c r="FX143" i="7" s="1"/>
  <c r="FW144" i="7"/>
  <c r="FX144" i="7" s="1"/>
  <c r="FW145" i="7"/>
  <c r="FX145" i="7" s="1"/>
  <c r="FW146" i="7"/>
  <c r="FX146" i="7" s="1"/>
  <c r="FW147" i="7"/>
  <c r="FX147" i="7" s="1"/>
  <c r="FW148" i="7"/>
  <c r="FX148" i="7" s="1"/>
  <c r="FW149" i="7"/>
  <c r="FX149" i="7" s="1"/>
  <c r="FW150" i="7"/>
  <c r="FX150" i="7" s="1"/>
  <c r="FW151" i="7"/>
  <c r="FX151" i="7" s="1"/>
  <c r="FW152" i="7"/>
  <c r="FX152" i="7" s="1"/>
  <c r="FW153" i="7"/>
  <c r="FX153" i="7" s="1"/>
  <c r="FW154" i="7"/>
  <c r="FX154" i="7" s="1"/>
  <c r="FW155" i="7"/>
  <c r="FX155" i="7" s="1"/>
  <c r="FW156" i="7"/>
  <c r="FX156" i="7" s="1"/>
  <c r="FW157" i="7"/>
  <c r="FX157" i="7" s="1"/>
  <c r="FW158" i="7"/>
  <c r="FX158" i="7" s="1"/>
  <c r="FW159" i="7"/>
  <c r="FX159" i="7" s="1"/>
  <c r="FW160" i="7"/>
  <c r="FX160" i="7" s="1"/>
  <c r="FW161" i="7"/>
  <c r="FX161" i="7" s="1"/>
  <c r="FW162" i="7"/>
  <c r="FX162" i="7" s="1"/>
  <c r="FW163" i="7"/>
  <c r="FX163" i="7" s="1"/>
  <c r="FW164" i="7"/>
  <c r="FX164" i="7" s="1"/>
  <c r="FW165" i="7"/>
  <c r="FX165" i="7" s="1"/>
  <c r="FW166" i="7"/>
  <c r="FX166" i="7" s="1"/>
  <c r="FW167" i="7"/>
  <c r="FX167" i="7" s="1"/>
  <c r="FW168" i="7"/>
  <c r="FX168" i="7" s="1"/>
  <c r="FW169" i="7"/>
  <c r="FX169" i="7" s="1"/>
  <c r="FW170" i="7"/>
  <c r="FX170" i="7" s="1"/>
  <c r="FW171" i="7"/>
  <c r="FX171" i="7" s="1"/>
  <c r="FW172" i="7"/>
  <c r="FX172" i="7" s="1"/>
  <c r="FW173" i="7"/>
  <c r="FX173" i="7" s="1"/>
  <c r="FW174" i="7"/>
  <c r="FX174" i="7" s="1"/>
  <c r="FW175" i="7"/>
  <c r="FX175" i="7" s="1"/>
  <c r="FW176" i="7"/>
  <c r="FX176" i="7" s="1"/>
  <c r="FW177" i="7"/>
  <c r="FX177" i="7" s="1"/>
  <c r="FW178" i="7"/>
  <c r="FX178" i="7" s="1"/>
  <c r="FW179" i="7"/>
  <c r="FX179" i="7" s="1"/>
  <c r="FW180" i="7"/>
  <c r="FX180" i="7" s="1"/>
  <c r="FW181" i="7"/>
  <c r="FX181" i="7" s="1"/>
  <c r="FW182" i="7"/>
  <c r="FX182" i="7" s="1"/>
  <c r="FW183" i="7"/>
  <c r="FX183" i="7" s="1"/>
  <c r="FW184" i="7"/>
  <c r="FX184" i="7" s="1"/>
  <c r="FW185" i="7"/>
  <c r="FX185" i="7" s="1"/>
  <c r="FW186" i="7"/>
  <c r="FX186" i="7" s="1"/>
  <c r="FW187" i="7"/>
  <c r="FX187" i="7" s="1"/>
  <c r="FW188" i="7"/>
  <c r="FX188" i="7" s="1"/>
  <c r="FW189" i="7"/>
  <c r="FX189" i="7" s="1"/>
  <c r="FW190" i="7"/>
  <c r="FX190" i="7" s="1"/>
  <c r="FW191" i="7"/>
  <c r="FX191" i="7" s="1"/>
  <c r="FW192" i="7"/>
  <c r="FX192" i="7" s="1"/>
  <c r="FW193" i="7"/>
  <c r="FX193" i="7" s="1"/>
  <c r="FW194" i="7"/>
  <c r="FX194" i="7" s="1"/>
  <c r="FW195" i="7"/>
  <c r="FX195" i="7" s="1"/>
  <c r="FW196" i="7"/>
  <c r="FX196" i="7" s="1"/>
  <c r="FW197" i="7"/>
  <c r="FX197" i="7" s="1"/>
  <c r="FW198" i="7"/>
  <c r="FX198" i="7" s="1"/>
  <c r="FW199" i="7"/>
  <c r="FX199" i="7" s="1"/>
  <c r="FW200" i="7"/>
  <c r="FX200" i="7" s="1"/>
  <c r="FW201" i="7"/>
  <c r="FX201" i="7" s="1"/>
  <c r="FW202" i="7"/>
  <c r="FX202" i="7" s="1"/>
  <c r="FW203" i="7"/>
  <c r="FX203" i="7" s="1"/>
  <c r="FW204" i="7"/>
  <c r="FX204" i="7" s="1"/>
  <c r="FW205" i="7"/>
  <c r="FX205" i="7" s="1"/>
  <c r="FW206" i="7"/>
  <c r="FX206" i="7" s="1"/>
  <c r="FW207" i="7"/>
  <c r="FX207" i="7" s="1"/>
  <c r="FW208" i="7"/>
  <c r="FX208" i="7" s="1"/>
  <c r="FW209" i="7"/>
  <c r="FX209" i="7" s="1"/>
  <c r="FW210" i="7"/>
  <c r="FX210" i="7" s="1"/>
  <c r="FW211" i="7"/>
  <c r="FX211" i="7" s="1"/>
  <c r="FW212" i="7"/>
  <c r="FX212" i="7" s="1"/>
  <c r="FW213" i="7"/>
  <c r="FX213" i="7" s="1"/>
  <c r="FW214" i="7"/>
  <c r="FX214" i="7" s="1"/>
  <c r="FW215" i="7"/>
  <c r="FX215" i="7" s="1"/>
  <c r="FW216" i="7"/>
  <c r="FX216" i="7" s="1"/>
  <c r="FW217" i="7"/>
  <c r="FX217" i="7" s="1"/>
  <c r="FW218" i="7"/>
  <c r="FX218" i="7" s="1"/>
  <c r="FW219" i="7"/>
  <c r="FX219" i="7" s="1"/>
  <c r="FW220" i="7"/>
  <c r="FX220" i="7" s="1"/>
  <c r="FW221" i="7"/>
  <c r="FX221" i="7" s="1"/>
  <c r="FW222" i="7"/>
  <c r="FX222" i="7" s="1"/>
  <c r="FW223" i="7"/>
  <c r="FX223" i="7" s="1"/>
  <c r="FW224" i="7"/>
  <c r="FX224" i="7" s="1"/>
  <c r="FW225" i="7"/>
  <c r="FX225" i="7" s="1"/>
  <c r="FW226" i="7"/>
  <c r="FX226" i="7" s="1"/>
  <c r="FW227" i="7"/>
  <c r="FX227" i="7" s="1"/>
  <c r="FW228" i="7"/>
  <c r="FX228" i="7" s="1"/>
  <c r="FW229" i="7"/>
  <c r="FX229" i="7" s="1"/>
  <c r="FW230" i="7"/>
  <c r="FX230" i="7" s="1"/>
  <c r="FW231" i="7"/>
  <c r="FX231" i="7" s="1"/>
  <c r="FW232" i="7"/>
  <c r="FX232" i="7" s="1"/>
  <c r="FW233" i="7"/>
  <c r="FX233" i="7" s="1"/>
  <c r="FW234" i="7"/>
  <c r="FX234" i="7" s="1"/>
  <c r="FW235" i="7"/>
  <c r="FX235" i="7" s="1"/>
  <c r="FW236" i="7"/>
  <c r="FX236" i="7" s="1"/>
  <c r="FW237" i="7"/>
  <c r="FX237" i="7" s="1"/>
  <c r="FW238" i="7"/>
  <c r="FX238" i="7" s="1"/>
  <c r="FW239" i="7"/>
  <c r="FX239" i="7" s="1"/>
  <c r="FW240" i="7"/>
  <c r="FX240" i="7" s="1"/>
  <c r="FW241" i="7"/>
  <c r="FX241" i="7" s="1"/>
  <c r="FW242" i="7"/>
  <c r="FX242" i="7" s="1"/>
  <c r="FW243" i="7"/>
  <c r="FX243" i="7" s="1"/>
  <c r="FW244" i="7"/>
  <c r="FX244" i="7" s="1"/>
  <c r="FW245" i="7"/>
  <c r="FX245" i="7" s="1"/>
  <c r="FW246" i="7"/>
  <c r="FX246" i="7" s="1"/>
  <c r="FW247" i="7"/>
  <c r="FX247" i="7" s="1"/>
  <c r="FW248" i="7"/>
  <c r="FX248" i="7" s="1"/>
  <c r="FW249" i="7"/>
  <c r="FX249" i="7" s="1"/>
  <c r="FW250" i="7"/>
  <c r="FX250" i="7" s="1"/>
  <c r="FW251" i="7"/>
  <c r="FX251" i="7" s="1"/>
  <c r="FW252" i="7"/>
  <c r="FX252" i="7" s="1"/>
  <c r="FW253" i="7"/>
  <c r="FX253" i="7" s="1"/>
  <c r="FW254" i="7"/>
  <c r="FX254" i="7" s="1"/>
  <c r="FW255" i="7"/>
  <c r="FX255" i="7" s="1"/>
  <c r="FW256" i="7"/>
  <c r="FX256" i="7" s="1"/>
  <c r="FW257" i="7"/>
  <c r="FX257" i="7" s="1"/>
  <c r="FW258" i="7"/>
  <c r="FX258" i="7" s="1"/>
  <c r="FW259" i="7"/>
  <c r="FX259" i="7" s="1"/>
  <c r="FW260" i="7"/>
  <c r="FW261" i="7"/>
  <c r="FX261" i="7" s="1"/>
  <c r="FW262" i="7"/>
  <c r="FX262" i="7" s="1"/>
  <c r="FW263" i="7"/>
  <c r="FY263" i="7" s="1"/>
  <c r="FZ263" i="7" s="1"/>
  <c r="FW264" i="7"/>
  <c r="FX264" i="7" s="1"/>
  <c r="FW4" i="7"/>
  <c r="FQ5" i="7"/>
  <c r="FR5" i="7" s="1"/>
  <c r="FQ6" i="7"/>
  <c r="FR6" i="7" s="1"/>
  <c r="FQ7" i="7"/>
  <c r="FR7" i="7" s="1"/>
  <c r="FQ8" i="7"/>
  <c r="FR8" i="7" s="1"/>
  <c r="FQ9" i="7"/>
  <c r="FR9" i="7" s="1"/>
  <c r="FQ10" i="7"/>
  <c r="FR10" i="7" s="1"/>
  <c r="FQ11" i="7"/>
  <c r="FR11" i="7" s="1"/>
  <c r="FQ12" i="7"/>
  <c r="FR12" i="7" s="1"/>
  <c r="FQ13" i="7"/>
  <c r="FR13" i="7" s="1"/>
  <c r="FQ14" i="7"/>
  <c r="FR14" i="7" s="1"/>
  <c r="FQ15" i="7"/>
  <c r="FR15" i="7" s="1"/>
  <c r="FQ16" i="7"/>
  <c r="FR16" i="7" s="1"/>
  <c r="FQ17" i="7"/>
  <c r="FR17" i="7" s="1"/>
  <c r="FQ18" i="7"/>
  <c r="FR18" i="7" s="1"/>
  <c r="FQ19" i="7"/>
  <c r="FR19" i="7" s="1"/>
  <c r="FQ20" i="7"/>
  <c r="FR20" i="7" s="1"/>
  <c r="FQ21" i="7"/>
  <c r="FR21" i="7" s="1"/>
  <c r="FQ22" i="7"/>
  <c r="FR22" i="7" s="1"/>
  <c r="FQ23" i="7"/>
  <c r="FR23" i="7" s="1"/>
  <c r="FQ24" i="7"/>
  <c r="FR24" i="7" s="1"/>
  <c r="FQ25" i="7"/>
  <c r="FR25" i="7" s="1"/>
  <c r="FQ26" i="7"/>
  <c r="FR26" i="7" s="1"/>
  <c r="FQ27" i="7"/>
  <c r="FR27" i="7" s="1"/>
  <c r="FQ28" i="7"/>
  <c r="FR28" i="7" s="1"/>
  <c r="FQ29" i="7"/>
  <c r="FR29" i="7" s="1"/>
  <c r="FQ30" i="7"/>
  <c r="FR30" i="7" s="1"/>
  <c r="FQ31" i="7"/>
  <c r="FR31" i="7" s="1"/>
  <c r="FQ32" i="7"/>
  <c r="FR32" i="7" s="1"/>
  <c r="FQ33" i="7"/>
  <c r="FR33" i="7" s="1"/>
  <c r="FQ34" i="7"/>
  <c r="FR34" i="7" s="1"/>
  <c r="FQ35" i="7"/>
  <c r="FR35" i="7" s="1"/>
  <c r="FQ36" i="7"/>
  <c r="FR36" i="7" s="1"/>
  <c r="FQ37" i="7"/>
  <c r="FR37" i="7" s="1"/>
  <c r="FQ38" i="7"/>
  <c r="FR38" i="7" s="1"/>
  <c r="FQ39" i="7"/>
  <c r="FR39" i="7" s="1"/>
  <c r="FQ40" i="7"/>
  <c r="FR40" i="7" s="1"/>
  <c r="FQ41" i="7"/>
  <c r="FR41" i="7" s="1"/>
  <c r="FQ42" i="7"/>
  <c r="FR42" i="7" s="1"/>
  <c r="FQ43" i="7"/>
  <c r="FR43" i="7" s="1"/>
  <c r="FQ44" i="7"/>
  <c r="FR44" i="7" s="1"/>
  <c r="FQ45" i="7"/>
  <c r="FR45" i="7" s="1"/>
  <c r="FQ46" i="7"/>
  <c r="FR46" i="7" s="1"/>
  <c r="FQ47" i="7"/>
  <c r="FR47" i="7" s="1"/>
  <c r="FQ48" i="7"/>
  <c r="FR48" i="7" s="1"/>
  <c r="FQ49" i="7"/>
  <c r="FR49" i="7" s="1"/>
  <c r="FQ50" i="7"/>
  <c r="FR50" i="7" s="1"/>
  <c r="FQ51" i="7"/>
  <c r="FR51" i="7" s="1"/>
  <c r="FQ52" i="7"/>
  <c r="FR52" i="7" s="1"/>
  <c r="FQ53" i="7"/>
  <c r="FR53" i="7" s="1"/>
  <c r="FQ54" i="7"/>
  <c r="FR54" i="7" s="1"/>
  <c r="FQ55" i="7"/>
  <c r="FR55" i="7" s="1"/>
  <c r="FQ56" i="7"/>
  <c r="FR56" i="7" s="1"/>
  <c r="FQ57" i="7"/>
  <c r="FR57" i="7" s="1"/>
  <c r="FQ59" i="7"/>
  <c r="FR59" i="7" s="1"/>
  <c r="FQ60" i="7"/>
  <c r="FR60" i="7" s="1"/>
  <c r="FQ68" i="7"/>
  <c r="FR68" i="7" s="1"/>
  <c r="FQ69" i="7"/>
  <c r="FR69" i="7" s="1"/>
  <c r="FQ70" i="7"/>
  <c r="FR70" i="7" s="1"/>
  <c r="FQ72" i="7"/>
  <c r="FR72" i="7" s="1"/>
  <c r="FQ73" i="7"/>
  <c r="FR73" i="7" s="1"/>
  <c r="FQ74" i="7"/>
  <c r="FR74" i="7" s="1"/>
  <c r="FQ75" i="7"/>
  <c r="FR75" i="7" s="1"/>
  <c r="FQ76" i="7"/>
  <c r="FR76" i="7" s="1"/>
  <c r="FQ77" i="7"/>
  <c r="FR77" i="7" s="1"/>
  <c r="FQ78" i="7"/>
  <c r="FR78" i="7" s="1"/>
  <c r="FQ79" i="7"/>
  <c r="FR79" i="7" s="1"/>
  <c r="FQ80" i="7"/>
  <c r="FR80" i="7" s="1"/>
  <c r="FQ81" i="7"/>
  <c r="FR81" i="7" s="1"/>
  <c r="FQ82" i="7"/>
  <c r="FR82" i="7" s="1"/>
  <c r="FQ83" i="7"/>
  <c r="FR83" i="7" s="1"/>
  <c r="FQ84" i="7"/>
  <c r="FR84" i="7" s="1"/>
  <c r="FQ85" i="7"/>
  <c r="FR85" i="7" s="1"/>
  <c r="FQ86" i="7"/>
  <c r="FR86" i="7" s="1"/>
  <c r="FQ87" i="7"/>
  <c r="FR87" i="7" s="1"/>
  <c r="FQ88" i="7"/>
  <c r="FR88" i="7" s="1"/>
  <c r="FQ89" i="7"/>
  <c r="FR89" i="7" s="1"/>
  <c r="FQ90" i="7"/>
  <c r="FR90" i="7" s="1"/>
  <c r="FQ91" i="7"/>
  <c r="FR91" i="7" s="1"/>
  <c r="FQ92" i="7"/>
  <c r="FR92" i="7" s="1"/>
  <c r="FQ93" i="7"/>
  <c r="FR93" i="7" s="1"/>
  <c r="FQ94" i="7"/>
  <c r="FR94" i="7" s="1"/>
  <c r="FQ95" i="7"/>
  <c r="FR95" i="7" s="1"/>
  <c r="FQ96" i="7"/>
  <c r="FR96" i="7" s="1"/>
  <c r="FQ97" i="7"/>
  <c r="FR97" i="7" s="1"/>
  <c r="FQ98" i="7"/>
  <c r="FR98" i="7" s="1"/>
  <c r="FQ99" i="7"/>
  <c r="FR99" i="7" s="1"/>
  <c r="FQ100" i="7"/>
  <c r="FR100" i="7" s="1"/>
  <c r="FQ101" i="7"/>
  <c r="FR101" i="7" s="1"/>
  <c r="FQ102" i="7"/>
  <c r="FR102" i="7" s="1"/>
  <c r="FQ103" i="7"/>
  <c r="FR103" i="7" s="1"/>
  <c r="FQ104" i="7"/>
  <c r="FR104" i="7" s="1"/>
  <c r="FQ105" i="7"/>
  <c r="FR105" i="7" s="1"/>
  <c r="FQ106" i="7"/>
  <c r="FR106" i="7" s="1"/>
  <c r="FQ107" i="7"/>
  <c r="FR107" i="7" s="1"/>
  <c r="FQ108" i="7"/>
  <c r="FR108" i="7" s="1"/>
  <c r="FQ109" i="7"/>
  <c r="FR109" i="7" s="1"/>
  <c r="FQ110" i="7"/>
  <c r="FR110" i="7" s="1"/>
  <c r="FQ111" i="7"/>
  <c r="FR111" i="7" s="1"/>
  <c r="FQ112" i="7"/>
  <c r="FR112" i="7" s="1"/>
  <c r="FQ113" i="7"/>
  <c r="FR113" i="7" s="1"/>
  <c r="FQ114" i="7"/>
  <c r="FR114" i="7" s="1"/>
  <c r="FQ115" i="7"/>
  <c r="FR115" i="7" s="1"/>
  <c r="FQ116" i="7"/>
  <c r="FR116" i="7" s="1"/>
  <c r="FQ117" i="7"/>
  <c r="FR117" i="7" s="1"/>
  <c r="FQ118" i="7"/>
  <c r="FR118" i="7" s="1"/>
  <c r="FQ119" i="7"/>
  <c r="FR119" i="7" s="1"/>
  <c r="FQ120" i="7"/>
  <c r="FR120" i="7" s="1"/>
  <c r="FQ121" i="7"/>
  <c r="FR121" i="7" s="1"/>
  <c r="FQ122" i="7"/>
  <c r="FR122" i="7" s="1"/>
  <c r="FQ123" i="7"/>
  <c r="FR123" i="7" s="1"/>
  <c r="FQ124" i="7"/>
  <c r="FR124" i="7" s="1"/>
  <c r="FQ125" i="7"/>
  <c r="FR125" i="7" s="1"/>
  <c r="FQ126" i="7"/>
  <c r="FR126" i="7" s="1"/>
  <c r="FQ127" i="7"/>
  <c r="FR127" i="7" s="1"/>
  <c r="FQ128" i="7"/>
  <c r="FR128" i="7" s="1"/>
  <c r="FQ129" i="7"/>
  <c r="FR129" i="7" s="1"/>
  <c r="FQ130" i="7"/>
  <c r="FR130" i="7" s="1"/>
  <c r="FQ131" i="7"/>
  <c r="FR131" i="7" s="1"/>
  <c r="FQ132" i="7"/>
  <c r="FR132" i="7" s="1"/>
  <c r="FQ133" i="7"/>
  <c r="FR133" i="7" s="1"/>
  <c r="FQ134" i="7"/>
  <c r="FR134" i="7" s="1"/>
  <c r="FQ135" i="7"/>
  <c r="FR135" i="7" s="1"/>
  <c r="FQ136" i="7"/>
  <c r="FR136" i="7" s="1"/>
  <c r="FQ137" i="7"/>
  <c r="FR137" i="7" s="1"/>
  <c r="FQ138" i="7"/>
  <c r="FR138" i="7" s="1"/>
  <c r="FQ139" i="7"/>
  <c r="FR139" i="7" s="1"/>
  <c r="FQ140" i="7"/>
  <c r="FR140" i="7" s="1"/>
  <c r="FQ141" i="7"/>
  <c r="FR141" i="7" s="1"/>
  <c r="FQ142" i="7"/>
  <c r="FR142" i="7" s="1"/>
  <c r="FQ143" i="7"/>
  <c r="FR143" i="7" s="1"/>
  <c r="FQ144" i="7"/>
  <c r="FR144" i="7" s="1"/>
  <c r="FQ145" i="7"/>
  <c r="FR145" i="7" s="1"/>
  <c r="FQ146" i="7"/>
  <c r="FR146" i="7" s="1"/>
  <c r="FQ147" i="7"/>
  <c r="FR147" i="7" s="1"/>
  <c r="FQ148" i="7"/>
  <c r="FR148" i="7" s="1"/>
  <c r="FQ149" i="7"/>
  <c r="FR149" i="7" s="1"/>
  <c r="FQ150" i="7"/>
  <c r="FR150" i="7" s="1"/>
  <c r="FQ151" i="7"/>
  <c r="FR151" i="7" s="1"/>
  <c r="FQ152" i="7"/>
  <c r="FR152" i="7" s="1"/>
  <c r="FQ153" i="7"/>
  <c r="FR153" i="7" s="1"/>
  <c r="FQ154" i="7"/>
  <c r="FR154" i="7" s="1"/>
  <c r="FQ155" i="7"/>
  <c r="FR155" i="7" s="1"/>
  <c r="FQ156" i="7"/>
  <c r="FR156" i="7" s="1"/>
  <c r="FQ157" i="7"/>
  <c r="FR157" i="7" s="1"/>
  <c r="FQ158" i="7"/>
  <c r="FR158" i="7" s="1"/>
  <c r="FQ159" i="7"/>
  <c r="FR159" i="7" s="1"/>
  <c r="FQ160" i="7"/>
  <c r="FR160" i="7" s="1"/>
  <c r="FQ161" i="7"/>
  <c r="FR161" i="7" s="1"/>
  <c r="FQ162" i="7"/>
  <c r="FR162" i="7" s="1"/>
  <c r="FQ163" i="7"/>
  <c r="FR163" i="7" s="1"/>
  <c r="FQ164" i="7"/>
  <c r="FR164" i="7" s="1"/>
  <c r="FQ165" i="7"/>
  <c r="FR165" i="7" s="1"/>
  <c r="FQ166" i="7"/>
  <c r="FR166" i="7" s="1"/>
  <c r="FQ167" i="7"/>
  <c r="FR167" i="7" s="1"/>
  <c r="FQ168" i="7"/>
  <c r="FR168" i="7" s="1"/>
  <c r="FQ169" i="7"/>
  <c r="FR169" i="7" s="1"/>
  <c r="FQ170" i="7"/>
  <c r="FR170" i="7" s="1"/>
  <c r="FQ171" i="7"/>
  <c r="FR171" i="7" s="1"/>
  <c r="FQ172" i="7"/>
  <c r="FR172" i="7" s="1"/>
  <c r="FQ173" i="7"/>
  <c r="FR173" i="7" s="1"/>
  <c r="FQ174" i="7"/>
  <c r="FR174" i="7" s="1"/>
  <c r="FQ175" i="7"/>
  <c r="FR175" i="7" s="1"/>
  <c r="FQ176" i="7"/>
  <c r="FR176" i="7" s="1"/>
  <c r="FQ177" i="7"/>
  <c r="FR177" i="7" s="1"/>
  <c r="FQ178" i="7"/>
  <c r="FR178" i="7" s="1"/>
  <c r="FQ179" i="7"/>
  <c r="FR179" i="7" s="1"/>
  <c r="FQ180" i="7"/>
  <c r="FR180" i="7" s="1"/>
  <c r="FQ181" i="7"/>
  <c r="FR181" i="7" s="1"/>
  <c r="FQ182" i="7"/>
  <c r="FR182" i="7" s="1"/>
  <c r="FQ183" i="7"/>
  <c r="FR183" i="7" s="1"/>
  <c r="FQ184" i="7"/>
  <c r="FR184" i="7" s="1"/>
  <c r="FQ185" i="7"/>
  <c r="FR185" i="7" s="1"/>
  <c r="FQ186" i="7"/>
  <c r="FR186" i="7" s="1"/>
  <c r="FQ187" i="7"/>
  <c r="FR187" i="7" s="1"/>
  <c r="FQ188" i="7"/>
  <c r="FR188" i="7" s="1"/>
  <c r="FQ189" i="7"/>
  <c r="FR189" i="7" s="1"/>
  <c r="FQ190" i="7"/>
  <c r="FR190" i="7" s="1"/>
  <c r="FQ191" i="7"/>
  <c r="FR191" i="7" s="1"/>
  <c r="FQ192" i="7"/>
  <c r="FR192" i="7" s="1"/>
  <c r="FQ193" i="7"/>
  <c r="FR193" i="7" s="1"/>
  <c r="FQ194" i="7"/>
  <c r="FR194" i="7" s="1"/>
  <c r="FQ195" i="7"/>
  <c r="FR195" i="7" s="1"/>
  <c r="FQ196" i="7"/>
  <c r="FR196" i="7" s="1"/>
  <c r="FQ197" i="7"/>
  <c r="FR197" i="7" s="1"/>
  <c r="FQ198" i="7"/>
  <c r="FR198" i="7" s="1"/>
  <c r="FQ199" i="7"/>
  <c r="FR199" i="7" s="1"/>
  <c r="FQ200" i="7"/>
  <c r="FR200" i="7" s="1"/>
  <c r="FQ201" i="7"/>
  <c r="FR201" i="7" s="1"/>
  <c r="FQ202" i="7"/>
  <c r="FR202" i="7" s="1"/>
  <c r="FQ203" i="7"/>
  <c r="FR203" i="7" s="1"/>
  <c r="FQ204" i="7"/>
  <c r="FR204" i="7" s="1"/>
  <c r="FQ205" i="7"/>
  <c r="FR205" i="7" s="1"/>
  <c r="FQ206" i="7"/>
  <c r="FR206" i="7" s="1"/>
  <c r="FQ207" i="7"/>
  <c r="FR207" i="7" s="1"/>
  <c r="FQ208" i="7"/>
  <c r="FR208" i="7" s="1"/>
  <c r="FQ209" i="7"/>
  <c r="FR209" i="7" s="1"/>
  <c r="FQ210" i="7"/>
  <c r="FR210" i="7" s="1"/>
  <c r="FQ211" i="7"/>
  <c r="FR211" i="7" s="1"/>
  <c r="FQ212" i="7"/>
  <c r="FR212" i="7" s="1"/>
  <c r="FQ213" i="7"/>
  <c r="FR213" i="7" s="1"/>
  <c r="FQ214" i="7"/>
  <c r="FR214" i="7" s="1"/>
  <c r="FQ215" i="7"/>
  <c r="FR215" i="7" s="1"/>
  <c r="FQ216" i="7"/>
  <c r="FR216" i="7" s="1"/>
  <c r="FQ217" i="7"/>
  <c r="FR217" i="7" s="1"/>
  <c r="FQ218" i="7"/>
  <c r="FR218" i="7" s="1"/>
  <c r="FQ219" i="7"/>
  <c r="FR219" i="7" s="1"/>
  <c r="FQ220" i="7"/>
  <c r="FR220" i="7" s="1"/>
  <c r="FQ221" i="7"/>
  <c r="FR221" i="7" s="1"/>
  <c r="FQ222" i="7"/>
  <c r="FR222" i="7" s="1"/>
  <c r="FQ223" i="7"/>
  <c r="FR223" i="7" s="1"/>
  <c r="FQ224" i="7"/>
  <c r="FR224" i="7" s="1"/>
  <c r="FQ225" i="7"/>
  <c r="FR225" i="7" s="1"/>
  <c r="FQ226" i="7"/>
  <c r="FR226" i="7" s="1"/>
  <c r="FQ227" i="7"/>
  <c r="FR227" i="7" s="1"/>
  <c r="FQ228" i="7"/>
  <c r="FR228" i="7" s="1"/>
  <c r="FQ229" i="7"/>
  <c r="FR229" i="7" s="1"/>
  <c r="FQ230" i="7"/>
  <c r="FR230" i="7" s="1"/>
  <c r="FQ231" i="7"/>
  <c r="FR231" i="7" s="1"/>
  <c r="FQ232" i="7"/>
  <c r="FR232" i="7" s="1"/>
  <c r="FQ233" i="7"/>
  <c r="FR233" i="7" s="1"/>
  <c r="FQ234" i="7"/>
  <c r="FR234" i="7" s="1"/>
  <c r="FQ235" i="7"/>
  <c r="FR235" i="7" s="1"/>
  <c r="FQ236" i="7"/>
  <c r="FR236" i="7" s="1"/>
  <c r="FQ237" i="7"/>
  <c r="FR237" i="7" s="1"/>
  <c r="FQ238" i="7"/>
  <c r="FR238" i="7" s="1"/>
  <c r="FQ239" i="7"/>
  <c r="FR239" i="7" s="1"/>
  <c r="FQ240" i="7"/>
  <c r="FR240" i="7" s="1"/>
  <c r="FQ241" i="7"/>
  <c r="FR241" i="7" s="1"/>
  <c r="FQ242" i="7"/>
  <c r="FR242" i="7" s="1"/>
  <c r="FQ243" i="7"/>
  <c r="FR243" i="7" s="1"/>
  <c r="FQ244" i="7"/>
  <c r="FR244" i="7" s="1"/>
  <c r="FQ245" i="7"/>
  <c r="FR245" i="7" s="1"/>
  <c r="FQ246" i="7"/>
  <c r="FR246" i="7" s="1"/>
  <c r="FQ247" i="7"/>
  <c r="FR247" i="7" s="1"/>
  <c r="FQ248" i="7"/>
  <c r="FR248" i="7" s="1"/>
  <c r="FQ249" i="7"/>
  <c r="FR249" i="7" s="1"/>
  <c r="FQ250" i="7"/>
  <c r="FR250" i="7" s="1"/>
  <c r="FQ251" i="7"/>
  <c r="FR251" i="7" s="1"/>
  <c r="FQ252" i="7"/>
  <c r="FR252" i="7" s="1"/>
  <c r="FQ253" i="7"/>
  <c r="FR253" i="7" s="1"/>
  <c r="FQ254" i="7"/>
  <c r="FR254" i="7" s="1"/>
  <c r="FQ255" i="7"/>
  <c r="FR255" i="7" s="1"/>
  <c r="FQ256" i="7"/>
  <c r="FQ257" i="7"/>
  <c r="FR257" i="7" s="1"/>
  <c r="FQ258" i="7"/>
  <c r="FR258" i="7" s="1"/>
  <c r="FQ259" i="7"/>
  <c r="FR259" i="7" s="1"/>
  <c r="FQ260" i="7"/>
  <c r="FR260" i="7" s="1"/>
  <c r="FQ261" i="7"/>
  <c r="FR261" i="7" s="1"/>
  <c r="FQ262" i="7"/>
  <c r="FR262" i="7" s="1"/>
  <c r="FQ263" i="7"/>
  <c r="FR263" i="7" s="1"/>
  <c r="FQ264" i="7"/>
  <c r="FQ4" i="7"/>
  <c r="FK5" i="7"/>
  <c r="FL5" i="7" s="1"/>
  <c r="FK6" i="7"/>
  <c r="FK7" i="7"/>
  <c r="FL7" i="7" s="1"/>
  <c r="FK8" i="7"/>
  <c r="FL8" i="7" s="1"/>
  <c r="FK9" i="7"/>
  <c r="FL9" i="7" s="1"/>
  <c r="FK10" i="7"/>
  <c r="FL10" i="7" s="1"/>
  <c r="FK11" i="7"/>
  <c r="FL11" i="7" s="1"/>
  <c r="FK12" i="7"/>
  <c r="FL12" i="7" s="1"/>
  <c r="FK13" i="7"/>
  <c r="FK14" i="7"/>
  <c r="FL14" i="7" s="1"/>
  <c r="FK15" i="7"/>
  <c r="FL15" i="7" s="1"/>
  <c r="FK16" i="7"/>
  <c r="FL16" i="7" s="1"/>
  <c r="FK17" i="7"/>
  <c r="FL17" i="7" s="1"/>
  <c r="FK18" i="7"/>
  <c r="FL18" i="7" s="1"/>
  <c r="FK19" i="7"/>
  <c r="FL19" i="7" s="1"/>
  <c r="FK20" i="7"/>
  <c r="FL20" i="7" s="1"/>
  <c r="FK21" i="7"/>
  <c r="FL21" i="7" s="1"/>
  <c r="FK22" i="7"/>
  <c r="FL22" i="7" s="1"/>
  <c r="FK23" i="7"/>
  <c r="FL23" i="7" s="1"/>
  <c r="FK24" i="7"/>
  <c r="FL24" i="7" s="1"/>
  <c r="FK25" i="7"/>
  <c r="FL25" i="7" s="1"/>
  <c r="FK26" i="7"/>
  <c r="FL26" i="7" s="1"/>
  <c r="FK27" i="7"/>
  <c r="FL27" i="7" s="1"/>
  <c r="FK28" i="7"/>
  <c r="FL28" i="7" s="1"/>
  <c r="FK29" i="7"/>
  <c r="FL29" i="7" s="1"/>
  <c r="FK30" i="7"/>
  <c r="FK31" i="7"/>
  <c r="FL31" i="7" s="1"/>
  <c r="FK32" i="7"/>
  <c r="FL32" i="7" s="1"/>
  <c r="FK33" i="7"/>
  <c r="FL33" i="7" s="1"/>
  <c r="FK34" i="7"/>
  <c r="FL34" i="7" s="1"/>
  <c r="FK35" i="7"/>
  <c r="FL35" i="7" s="1"/>
  <c r="FK36" i="7"/>
  <c r="FL36" i="7" s="1"/>
  <c r="FK37" i="7"/>
  <c r="FL37" i="7" s="1"/>
  <c r="FK38" i="7"/>
  <c r="FL38" i="7" s="1"/>
  <c r="FK39" i="7"/>
  <c r="FL39" i="7" s="1"/>
  <c r="FK40" i="7"/>
  <c r="FL40" i="7" s="1"/>
  <c r="FK41" i="7"/>
  <c r="FL41" i="7" s="1"/>
  <c r="FK42" i="7"/>
  <c r="FL42" i="7" s="1"/>
  <c r="FK43" i="7"/>
  <c r="FL43" i="7" s="1"/>
  <c r="FK44" i="7"/>
  <c r="FL44" i="7" s="1"/>
  <c r="FK45" i="7"/>
  <c r="FL45" i="7" s="1"/>
  <c r="FK46" i="7"/>
  <c r="FL46" i="7" s="1"/>
  <c r="FK47" i="7"/>
  <c r="FL47" i="7" s="1"/>
  <c r="FK48" i="7"/>
  <c r="FL48" i="7" s="1"/>
  <c r="FK49" i="7"/>
  <c r="FL49" i="7" s="1"/>
  <c r="FK50" i="7"/>
  <c r="FL50" i="7" s="1"/>
  <c r="FK51" i="7"/>
  <c r="FL51" i="7" s="1"/>
  <c r="FK52" i="7"/>
  <c r="FL52" i="7" s="1"/>
  <c r="FK53" i="7"/>
  <c r="FL53" i="7" s="1"/>
  <c r="FK54" i="7"/>
  <c r="FL54" i="7" s="1"/>
  <c r="FK55" i="7"/>
  <c r="FL55" i="7" s="1"/>
  <c r="FK56" i="7"/>
  <c r="FL56" i="7" s="1"/>
  <c r="FK57" i="7"/>
  <c r="FL57" i="7" s="1"/>
  <c r="FK59" i="7"/>
  <c r="FL59" i="7" s="1"/>
  <c r="FK60" i="7"/>
  <c r="FL60" i="7" s="1"/>
  <c r="FK68" i="7"/>
  <c r="FL68" i="7" s="1"/>
  <c r="FK69" i="7"/>
  <c r="FL69" i="7" s="1"/>
  <c r="FK70" i="7"/>
  <c r="FL70" i="7" s="1"/>
  <c r="FK72" i="7"/>
  <c r="FL72" i="7" s="1"/>
  <c r="FK73" i="7"/>
  <c r="FL73" i="7" s="1"/>
  <c r="FK74" i="7"/>
  <c r="FL74" i="7" s="1"/>
  <c r="FK75" i="7"/>
  <c r="FL75" i="7" s="1"/>
  <c r="FK76" i="7"/>
  <c r="FL76" i="7" s="1"/>
  <c r="FK77" i="7"/>
  <c r="FL77" i="7" s="1"/>
  <c r="FK78" i="7"/>
  <c r="FL78" i="7" s="1"/>
  <c r="FK79" i="7"/>
  <c r="FL79" i="7" s="1"/>
  <c r="FK80" i="7"/>
  <c r="FL80" i="7" s="1"/>
  <c r="FK81" i="7"/>
  <c r="FL81" i="7" s="1"/>
  <c r="FK82" i="7"/>
  <c r="FL82" i="7" s="1"/>
  <c r="FK83" i="7"/>
  <c r="FL83" i="7" s="1"/>
  <c r="FK84" i="7"/>
  <c r="FL84" i="7" s="1"/>
  <c r="FK85" i="7"/>
  <c r="FL85" i="7" s="1"/>
  <c r="FK86" i="7"/>
  <c r="FL86" i="7" s="1"/>
  <c r="FK87" i="7"/>
  <c r="FL87" i="7" s="1"/>
  <c r="FK88" i="7"/>
  <c r="FL88" i="7" s="1"/>
  <c r="FK89" i="7"/>
  <c r="FL89" i="7" s="1"/>
  <c r="FK90" i="7"/>
  <c r="FL90" i="7" s="1"/>
  <c r="FK91" i="7"/>
  <c r="FL91" i="7" s="1"/>
  <c r="FK92" i="7"/>
  <c r="FL92" i="7" s="1"/>
  <c r="FK93" i="7"/>
  <c r="FL93" i="7" s="1"/>
  <c r="FK94" i="7"/>
  <c r="FL94" i="7" s="1"/>
  <c r="FK95" i="7"/>
  <c r="FL95" i="7" s="1"/>
  <c r="FK96" i="7"/>
  <c r="FL96" i="7" s="1"/>
  <c r="FK97" i="7"/>
  <c r="FL97" i="7" s="1"/>
  <c r="FK98" i="7"/>
  <c r="FL98" i="7" s="1"/>
  <c r="FK99" i="7"/>
  <c r="FL99" i="7" s="1"/>
  <c r="FK100" i="7"/>
  <c r="FL100" i="7" s="1"/>
  <c r="FK101" i="7"/>
  <c r="FL101" i="7" s="1"/>
  <c r="FK102" i="7"/>
  <c r="FL102" i="7" s="1"/>
  <c r="FK103" i="7"/>
  <c r="FL103" i="7" s="1"/>
  <c r="FK104" i="7"/>
  <c r="FL104" i="7" s="1"/>
  <c r="FK105" i="7"/>
  <c r="FL105" i="7" s="1"/>
  <c r="FK106" i="7"/>
  <c r="FL106" i="7" s="1"/>
  <c r="FK107" i="7"/>
  <c r="FL107" i="7" s="1"/>
  <c r="FK108" i="7"/>
  <c r="FL108" i="7" s="1"/>
  <c r="FK109" i="7"/>
  <c r="FL109" i="7" s="1"/>
  <c r="FK110" i="7"/>
  <c r="FL110" i="7" s="1"/>
  <c r="FK111" i="7"/>
  <c r="FL111" i="7" s="1"/>
  <c r="FK112" i="7"/>
  <c r="FL112" i="7" s="1"/>
  <c r="FK113" i="7"/>
  <c r="FL113" i="7" s="1"/>
  <c r="FK114" i="7"/>
  <c r="FL114" i="7" s="1"/>
  <c r="FK115" i="7"/>
  <c r="FL115" i="7" s="1"/>
  <c r="FK116" i="7"/>
  <c r="FL116" i="7" s="1"/>
  <c r="FK117" i="7"/>
  <c r="FL117" i="7" s="1"/>
  <c r="FK118" i="7"/>
  <c r="FK119" i="7"/>
  <c r="FL119" i="7" s="1"/>
  <c r="FK120" i="7"/>
  <c r="FL120" i="7" s="1"/>
  <c r="FK121" i="7"/>
  <c r="FL121" i="7" s="1"/>
  <c r="FK122" i="7"/>
  <c r="FL122" i="7" s="1"/>
  <c r="FK123" i="7"/>
  <c r="FL123" i="7" s="1"/>
  <c r="FK124" i="7"/>
  <c r="FL124" i="7" s="1"/>
  <c r="FK125" i="7"/>
  <c r="FL125" i="7" s="1"/>
  <c r="FK126" i="7"/>
  <c r="FL126" i="7" s="1"/>
  <c r="FK127" i="7"/>
  <c r="FL127" i="7" s="1"/>
  <c r="FK128" i="7"/>
  <c r="FL128" i="7" s="1"/>
  <c r="FK129" i="7"/>
  <c r="FL129" i="7" s="1"/>
  <c r="FK130" i="7"/>
  <c r="FL130" i="7" s="1"/>
  <c r="FK131" i="7"/>
  <c r="FK132" i="7"/>
  <c r="FL132" i="7" s="1"/>
  <c r="FK133" i="7"/>
  <c r="FL133" i="7" s="1"/>
  <c r="FK134" i="7"/>
  <c r="FL134" i="7" s="1"/>
  <c r="FK135" i="7"/>
  <c r="FL135" i="7" s="1"/>
  <c r="FK136" i="7"/>
  <c r="FL136" i="7" s="1"/>
  <c r="FK137" i="7"/>
  <c r="FK138" i="7"/>
  <c r="FL138" i="7" s="1"/>
  <c r="FK139" i="7"/>
  <c r="FL139" i="7" s="1"/>
  <c r="FK140" i="7"/>
  <c r="FL140" i="7" s="1"/>
  <c r="FK141" i="7"/>
  <c r="FL141" i="7" s="1"/>
  <c r="FK142" i="7"/>
  <c r="FL142" i="7" s="1"/>
  <c r="FK143" i="7"/>
  <c r="FL143" i="7" s="1"/>
  <c r="FK144" i="7"/>
  <c r="FL144" i="7" s="1"/>
  <c r="FK145" i="7"/>
  <c r="FL145" i="7" s="1"/>
  <c r="FK146" i="7"/>
  <c r="FL146" i="7" s="1"/>
  <c r="FK147" i="7"/>
  <c r="FL147" i="7" s="1"/>
  <c r="FK148" i="7"/>
  <c r="FL148" i="7" s="1"/>
  <c r="FK149" i="7"/>
  <c r="FL149" i="7" s="1"/>
  <c r="FK150" i="7"/>
  <c r="FL150" i="7" s="1"/>
  <c r="FK151" i="7"/>
  <c r="FL151" i="7" s="1"/>
  <c r="FK152" i="7"/>
  <c r="FL152" i="7" s="1"/>
  <c r="FK153" i="7"/>
  <c r="FL153" i="7" s="1"/>
  <c r="FK154" i="7"/>
  <c r="FL154" i="7" s="1"/>
  <c r="FK155" i="7"/>
  <c r="FL155" i="7" s="1"/>
  <c r="FK156" i="7"/>
  <c r="FL156" i="7" s="1"/>
  <c r="FK157" i="7"/>
  <c r="FL157" i="7" s="1"/>
  <c r="FK158" i="7"/>
  <c r="FL158" i="7" s="1"/>
  <c r="FK159" i="7"/>
  <c r="FL159" i="7" s="1"/>
  <c r="FK160" i="7"/>
  <c r="FL160" i="7" s="1"/>
  <c r="FK161" i="7"/>
  <c r="FL161" i="7" s="1"/>
  <c r="FK162" i="7"/>
  <c r="FL162" i="7" s="1"/>
  <c r="FK163" i="7"/>
  <c r="FL163" i="7" s="1"/>
  <c r="FK164" i="7"/>
  <c r="FL164" i="7" s="1"/>
  <c r="FK165" i="7"/>
  <c r="FL165" i="7" s="1"/>
  <c r="FK166" i="7"/>
  <c r="FL166" i="7" s="1"/>
  <c r="FK167" i="7"/>
  <c r="FL167" i="7" s="1"/>
  <c r="FK168" i="7"/>
  <c r="FL168" i="7" s="1"/>
  <c r="FK169" i="7"/>
  <c r="FL169" i="7" s="1"/>
  <c r="FK170" i="7"/>
  <c r="FL170" i="7" s="1"/>
  <c r="FK171" i="7"/>
  <c r="FL171" i="7" s="1"/>
  <c r="FK172" i="7"/>
  <c r="FL172" i="7" s="1"/>
  <c r="FK173" i="7"/>
  <c r="FL173" i="7" s="1"/>
  <c r="FK174" i="7"/>
  <c r="FL174" i="7" s="1"/>
  <c r="FK175" i="7"/>
  <c r="FL175" i="7" s="1"/>
  <c r="FK176" i="7"/>
  <c r="FL176" i="7" s="1"/>
  <c r="FK177" i="7"/>
  <c r="FL177" i="7" s="1"/>
  <c r="FK178" i="7"/>
  <c r="FL178" i="7" s="1"/>
  <c r="FK179" i="7"/>
  <c r="FL179" i="7" s="1"/>
  <c r="FK180" i="7"/>
  <c r="FL180" i="7" s="1"/>
  <c r="FK181" i="7"/>
  <c r="FL181" i="7" s="1"/>
  <c r="FK182" i="7"/>
  <c r="FL182" i="7" s="1"/>
  <c r="FK183" i="7"/>
  <c r="FL183" i="7" s="1"/>
  <c r="FK184" i="7"/>
  <c r="FL184" i="7" s="1"/>
  <c r="FK185" i="7"/>
  <c r="FL185" i="7" s="1"/>
  <c r="FK186" i="7"/>
  <c r="FL186" i="7" s="1"/>
  <c r="FK187" i="7"/>
  <c r="FL187" i="7" s="1"/>
  <c r="FK188" i="7"/>
  <c r="FL188" i="7" s="1"/>
  <c r="FK189" i="7"/>
  <c r="FL189" i="7" s="1"/>
  <c r="FK190" i="7"/>
  <c r="FL190" i="7" s="1"/>
  <c r="FK191" i="7"/>
  <c r="FL191" i="7" s="1"/>
  <c r="FK192" i="7"/>
  <c r="FL192" i="7" s="1"/>
  <c r="FK193" i="7"/>
  <c r="FL193" i="7" s="1"/>
  <c r="FK194" i="7"/>
  <c r="FL194" i="7" s="1"/>
  <c r="FK195" i="7"/>
  <c r="FL195" i="7" s="1"/>
  <c r="FK196" i="7"/>
  <c r="FL196" i="7" s="1"/>
  <c r="FK197" i="7"/>
  <c r="FL197" i="7" s="1"/>
  <c r="FK198" i="7"/>
  <c r="FL198" i="7" s="1"/>
  <c r="FK199" i="7"/>
  <c r="FL199" i="7" s="1"/>
  <c r="FK200" i="7"/>
  <c r="FL200" i="7" s="1"/>
  <c r="FK201" i="7"/>
  <c r="FL201" i="7" s="1"/>
  <c r="FK202" i="7"/>
  <c r="FL202" i="7" s="1"/>
  <c r="FK203" i="7"/>
  <c r="FL203" i="7" s="1"/>
  <c r="FK204" i="7"/>
  <c r="FL204" i="7" s="1"/>
  <c r="FK205" i="7"/>
  <c r="FL205" i="7" s="1"/>
  <c r="FK206" i="7"/>
  <c r="FL206" i="7" s="1"/>
  <c r="FK207" i="7"/>
  <c r="FL207" i="7" s="1"/>
  <c r="FK208" i="7"/>
  <c r="FL208" i="7" s="1"/>
  <c r="FK209" i="7"/>
  <c r="FL209" i="7" s="1"/>
  <c r="FK210" i="7"/>
  <c r="FL210" i="7" s="1"/>
  <c r="FK211" i="7"/>
  <c r="FL211" i="7" s="1"/>
  <c r="FK212" i="7"/>
  <c r="FL212" i="7" s="1"/>
  <c r="FK213" i="7"/>
  <c r="FL213" i="7" s="1"/>
  <c r="FK214" i="7"/>
  <c r="FL214" i="7" s="1"/>
  <c r="FK215" i="7"/>
  <c r="FL215" i="7" s="1"/>
  <c r="FK216" i="7"/>
  <c r="FL216" i="7" s="1"/>
  <c r="FK217" i="7"/>
  <c r="FL217" i="7" s="1"/>
  <c r="FK218" i="7"/>
  <c r="FL218" i="7" s="1"/>
  <c r="FK219" i="7"/>
  <c r="FL219" i="7" s="1"/>
  <c r="FK220" i="7"/>
  <c r="FL220" i="7" s="1"/>
  <c r="FK221" i="7"/>
  <c r="FL221" i="7" s="1"/>
  <c r="FK222" i="7"/>
  <c r="FL222" i="7" s="1"/>
  <c r="FK223" i="7"/>
  <c r="FL223" i="7" s="1"/>
  <c r="FK224" i="7"/>
  <c r="FL224" i="7" s="1"/>
  <c r="FK225" i="7"/>
  <c r="FL225" i="7" s="1"/>
  <c r="FK226" i="7"/>
  <c r="FL226" i="7" s="1"/>
  <c r="FK227" i="7"/>
  <c r="FL227" i="7" s="1"/>
  <c r="FK228" i="7"/>
  <c r="FL228" i="7" s="1"/>
  <c r="FK229" i="7"/>
  <c r="FL229" i="7" s="1"/>
  <c r="FK230" i="7"/>
  <c r="FL230" i="7" s="1"/>
  <c r="FK231" i="7"/>
  <c r="FL231" i="7" s="1"/>
  <c r="FK232" i="7"/>
  <c r="FL232" i="7" s="1"/>
  <c r="FK233" i="7"/>
  <c r="FL233" i="7" s="1"/>
  <c r="FK234" i="7"/>
  <c r="FL234" i="7" s="1"/>
  <c r="FK235" i="7"/>
  <c r="FK236" i="7"/>
  <c r="FL236" i="7" s="1"/>
  <c r="FK237" i="7"/>
  <c r="FL237" i="7" s="1"/>
  <c r="FK238" i="7"/>
  <c r="FL238" i="7" s="1"/>
  <c r="FK239" i="7"/>
  <c r="FL239" i="7" s="1"/>
  <c r="FK240" i="7"/>
  <c r="FK241" i="7"/>
  <c r="FK242" i="7"/>
  <c r="FL242" i="7" s="1"/>
  <c r="FK243" i="7"/>
  <c r="FL243" i="7" s="1"/>
  <c r="FK244" i="7"/>
  <c r="FL244" i="7" s="1"/>
  <c r="FK245" i="7"/>
  <c r="FL245" i="7" s="1"/>
  <c r="FK246" i="7"/>
  <c r="FL246" i="7" s="1"/>
  <c r="FK247" i="7"/>
  <c r="FL247" i="7" s="1"/>
  <c r="FK248" i="7"/>
  <c r="FL248" i="7" s="1"/>
  <c r="FK249" i="7"/>
  <c r="FL249" i="7" s="1"/>
  <c r="FK250" i="7"/>
  <c r="FL250" i="7" s="1"/>
  <c r="FK251" i="7"/>
  <c r="FL251" i="7" s="1"/>
  <c r="FK252" i="7"/>
  <c r="FL252" i="7" s="1"/>
  <c r="FK253" i="7"/>
  <c r="FL253" i="7" s="1"/>
  <c r="FK254" i="7"/>
  <c r="FL254" i="7" s="1"/>
  <c r="FK255" i="7"/>
  <c r="FL255" i="7" s="1"/>
  <c r="FK256" i="7"/>
  <c r="FK257" i="7"/>
  <c r="FL257" i="7" s="1"/>
  <c r="FK258" i="7"/>
  <c r="FL258" i="7" s="1"/>
  <c r="FK259" i="7"/>
  <c r="FK260" i="7"/>
  <c r="FM260" i="7" s="1"/>
  <c r="FN260" i="7" s="1"/>
  <c r="FK261" i="7"/>
  <c r="FL261" i="7" s="1"/>
  <c r="FK262" i="7"/>
  <c r="FL262" i="7" s="1"/>
  <c r="FK263" i="7"/>
  <c r="FK264" i="7"/>
  <c r="FL264" i="7" s="1"/>
  <c r="FK4" i="7"/>
  <c r="FE5" i="7"/>
  <c r="FF5" i="7" s="1"/>
  <c r="FE6" i="7"/>
  <c r="FF6" i="7" s="1"/>
  <c r="FE7" i="7"/>
  <c r="FF7" i="7" s="1"/>
  <c r="FE8" i="7"/>
  <c r="FF8" i="7" s="1"/>
  <c r="FE9" i="7"/>
  <c r="FF9" i="7" s="1"/>
  <c r="FE10" i="7"/>
  <c r="FF10" i="7" s="1"/>
  <c r="FE11" i="7"/>
  <c r="FF11" i="7" s="1"/>
  <c r="FE12" i="7"/>
  <c r="FF12" i="7" s="1"/>
  <c r="FE13" i="7"/>
  <c r="FF13" i="7" s="1"/>
  <c r="FE14" i="7"/>
  <c r="FF14" i="7" s="1"/>
  <c r="FE15" i="7"/>
  <c r="FF15" i="7" s="1"/>
  <c r="FE16" i="7"/>
  <c r="FF16" i="7" s="1"/>
  <c r="FE17" i="7"/>
  <c r="FF17" i="7" s="1"/>
  <c r="FE18" i="7"/>
  <c r="FF18" i="7" s="1"/>
  <c r="FE19" i="7"/>
  <c r="FF19" i="7" s="1"/>
  <c r="FE20" i="7"/>
  <c r="FF20" i="7" s="1"/>
  <c r="FE21" i="7"/>
  <c r="FF21" i="7" s="1"/>
  <c r="FE22" i="7"/>
  <c r="FF22" i="7" s="1"/>
  <c r="FE23" i="7"/>
  <c r="FF23" i="7" s="1"/>
  <c r="FE24" i="7"/>
  <c r="FF24" i="7" s="1"/>
  <c r="FE25" i="7"/>
  <c r="FF25" i="7" s="1"/>
  <c r="FE26" i="7"/>
  <c r="FF26" i="7" s="1"/>
  <c r="FE27" i="7"/>
  <c r="FF27" i="7" s="1"/>
  <c r="FE28" i="7"/>
  <c r="FF28" i="7" s="1"/>
  <c r="FE29" i="7"/>
  <c r="FF29" i="7" s="1"/>
  <c r="FE30" i="7"/>
  <c r="FF30" i="7" s="1"/>
  <c r="FE31" i="7"/>
  <c r="FF31" i="7" s="1"/>
  <c r="FE32" i="7"/>
  <c r="FF32" i="7" s="1"/>
  <c r="FE33" i="7"/>
  <c r="FF33" i="7" s="1"/>
  <c r="FE34" i="7"/>
  <c r="FF34" i="7" s="1"/>
  <c r="FE35" i="7"/>
  <c r="FF35" i="7" s="1"/>
  <c r="FE36" i="7"/>
  <c r="FF36" i="7" s="1"/>
  <c r="FE37" i="7"/>
  <c r="FF37" i="7" s="1"/>
  <c r="FE38" i="7"/>
  <c r="FF38" i="7" s="1"/>
  <c r="FE39" i="7"/>
  <c r="FF39" i="7" s="1"/>
  <c r="FE40" i="7"/>
  <c r="FF40" i="7" s="1"/>
  <c r="FE41" i="7"/>
  <c r="FF41" i="7" s="1"/>
  <c r="FE42" i="7"/>
  <c r="FF42" i="7" s="1"/>
  <c r="FE43" i="7"/>
  <c r="FF43" i="7" s="1"/>
  <c r="FE44" i="7"/>
  <c r="FF44" i="7" s="1"/>
  <c r="FE45" i="7"/>
  <c r="FF45" i="7" s="1"/>
  <c r="FE46" i="7"/>
  <c r="FF46" i="7" s="1"/>
  <c r="FE47" i="7"/>
  <c r="FF47" i="7" s="1"/>
  <c r="FE48" i="7"/>
  <c r="FF48" i="7" s="1"/>
  <c r="FE49" i="7"/>
  <c r="FF49" i="7" s="1"/>
  <c r="FE50" i="7"/>
  <c r="FF50" i="7" s="1"/>
  <c r="FE51" i="7"/>
  <c r="FF51" i="7" s="1"/>
  <c r="FE52" i="7"/>
  <c r="FF52" i="7" s="1"/>
  <c r="FE53" i="7"/>
  <c r="FF53" i="7" s="1"/>
  <c r="FE54" i="7"/>
  <c r="FF54" i="7" s="1"/>
  <c r="FE55" i="7"/>
  <c r="FF55" i="7" s="1"/>
  <c r="FE56" i="7"/>
  <c r="FF56" i="7" s="1"/>
  <c r="FE57" i="7"/>
  <c r="FF57" i="7" s="1"/>
  <c r="FE59" i="7"/>
  <c r="FF59" i="7" s="1"/>
  <c r="FE60" i="7"/>
  <c r="FF60" i="7" s="1"/>
  <c r="FE68" i="7"/>
  <c r="FF68" i="7" s="1"/>
  <c r="FE69" i="7"/>
  <c r="FF69" i="7" s="1"/>
  <c r="FE70" i="7"/>
  <c r="FF70" i="7" s="1"/>
  <c r="FE72" i="7"/>
  <c r="FF72" i="7" s="1"/>
  <c r="FE73" i="7"/>
  <c r="FF73" i="7" s="1"/>
  <c r="FE74" i="7"/>
  <c r="FF74" i="7" s="1"/>
  <c r="FE75" i="7"/>
  <c r="FF75" i="7" s="1"/>
  <c r="FE76" i="7"/>
  <c r="FF76" i="7" s="1"/>
  <c r="FE77" i="7"/>
  <c r="FF77" i="7" s="1"/>
  <c r="FE78" i="7"/>
  <c r="FF78" i="7" s="1"/>
  <c r="FE79" i="7"/>
  <c r="FF79" i="7" s="1"/>
  <c r="FE80" i="7"/>
  <c r="FF80" i="7" s="1"/>
  <c r="FE81" i="7"/>
  <c r="FF81" i="7" s="1"/>
  <c r="FE82" i="7"/>
  <c r="FF82" i="7" s="1"/>
  <c r="FE83" i="7"/>
  <c r="FF83" i="7" s="1"/>
  <c r="FE84" i="7"/>
  <c r="FF84" i="7" s="1"/>
  <c r="FE85" i="7"/>
  <c r="FF85" i="7" s="1"/>
  <c r="FE86" i="7"/>
  <c r="FF86" i="7" s="1"/>
  <c r="FE87" i="7"/>
  <c r="FF87" i="7" s="1"/>
  <c r="FE88" i="7"/>
  <c r="FF88" i="7" s="1"/>
  <c r="FE89" i="7"/>
  <c r="FF89" i="7" s="1"/>
  <c r="FE90" i="7"/>
  <c r="FF90" i="7" s="1"/>
  <c r="FE91" i="7"/>
  <c r="FF91" i="7" s="1"/>
  <c r="FE92" i="7"/>
  <c r="FF92" i="7" s="1"/>
  <c r="FE93" i="7"/>
  <c r="FF93" i="7" s="1"/>
  <c r="FE94" i="7"/>
  <c r="FF94" i="7" s="1"/>
  <c r="FE95" i="7"/>
  <c r="FF95" i="7" s="1"/>
  <c r="FE96" i="7"/>
  <c r="FF96" i="7" s="1"/>
  <c r="FE97" i="7"/>
  <c r="FF97" i="7" s="1"/>
  <c r="FE98" i="7"/>
  <c r="FF98" i="7" s="1"/>
  <c r="FE99" i="7"/>
  <c r="FF99" i="7" s="1"/>
  <c r="FE100" i="7"/>
  <c r="FF100" i="7" s="1"/>
  <c r="FE101" i="7"/>
  <c r="FF101" i="7" s="1"/>
  <c r="FE102" i="7"/>
  <c r="FF102" i="7" s="1"/>
  <c r="FE103" i="7"/>
  <c r="FF103" i="7" s="1"/>
  <c r="FE104" i="7"/>
  <c r="FF104" i="7" s="1"/>
  <c r="FE105" i="7"/>
  <c r="FF105" i="7" s="1"/>
  <c r="FE106" i="7"/>
  <c r="FF106" i="7" s="1"/>
  <c r="FE107" i="7"/>
  <c r="FF107" i="7" s="1"/>
  <c r="FE108" i="7"/>
  <c r="FF108" i="7" s="1"/>
  <c r="FE109" i="7"/>
  <c r="FF109" i="7" s="1"/>
  <c r="FE110" i="7"/>
  <c r="FF110" i="7" s="1"/>
  <c r="FE111" i="7"/>
  <c r="FF111" i="7" s="1"/>
  <c r="FE112" i="7"/>
  <c r="FF112" i="7" s="1"/>
  <c r="FE113" i="7"/>
  <c r="FF113" i="7" s="1"/>
  <c r="FE114" i="7"/>
  <c r="FF114" i="7" s="1"/>
  <c r="FE115" i="7"/>
  <c r="FF115" i="7" s="1"/>
  <c r="FE116" i="7"/>
  <c r="FF116" i="7" s="1"/>
  <c r="FE117" i="7"/>
  <c r="FF117" i="7" s="1"/>
  <c r="FE118" i="7"/>
  <c r="FF118" i="7" s="1"/>
  <c r="FE119" i="7"/>
  <c r="FF119" i="7" s="1"/>
  <c r="FE120" i="7"/>
  <c r="FF120" i="7" s="1"/>
  <c r="FE121" i="7"/>
  <c r="FF121" i="7" s="1"/>
  <c r="FE122" i="7"/>
  <c r="FF122" i="7" s="1"/>
  <c r="FE123" i="7"/>
  <c r="FF123" i="7" s="1"/>
  <c r="FE124" i="7"/>
  <c r="FF124" i="7" s="1"/>
  <c r="FE125" i="7"/>
  <c r="FF125" i="7" s="1"/>
  <c r="FE126" i="7"/>
  <c r="FF126" i="7" s="1"/>
  <c r="FE127" i="7"/>
  <c r="FF127" i="7" s="1"/>
  <c r="FE128" i="7"/>
  <c r="FF128" i="7" s="1"/>
  <c r="FE129" i="7"/>
  <c r="FF129" i="7" s="1"/>
  <c r="FE130" i="7"/>
  <c r="FF130" i="7" s="1"/>
  <c r="FE131" i="7"/>
  <c r="FF131" i="7" s="1"/>
  <c r="FE132" i="7"/>
  <c r="FF132" i="7" s="1"/>
  <c r="FE133" i="7"/>
  <c r="FF133" i="7" s="1"/>
  <c r="FE134" i="7"/>
  <c r="FF134" i="7" s="1"/>
  <c r="FE135" i="7"/>
  <c r="FF135" i="7" s="1"/>
  <c r="FE136" i="7"/>
  <c r="FF136" i="7" s="1"/>
  <c r="FE137" i="7"/>
  <c r="FF137" i="7" s="1"/>
  <c r="FE138" i="7"/>
  <c r="FF138" i="7" s="1"/>
  <c r="FE139" i="7"/>
  <c r="FF139" i="7" s="1"/>
  <c r="FE140" i="7"/>
  <c r="FF140" i="7" s="1"/>
  <c r="FE141" i="7"/>
  <c r="FF141" i="7" s="1"/>
  <c r="FE142" i="7"/>
  <c r="FF142" i="7" s="1"/>
  <c r="FE143" i="7"/>
  <c r="FF143" i="7" s="1"/>
  <c r="FE144" i="7"/>
  <c r="FF144" i="7" s="1"/>
  <c r="FE145" i="7"/>
  <c r="FF145" i="7" s="1"/>
  <c r="FE146" i="7"/>
  <c r="FF146" i="7" s="1"/>
  <c r="FE147" i="7"/>
  <c r="FF147" i="7" s="1"/>
  <c r="FE148" i="7"/>
  <c r="FF148" i="7" s="1"/>
  <c r="FE149" i="7"/>
  <c r="FF149" i="7" s="1"/>
  <c r="FE150" i="7"/>
  <c r="FF150" i="7" s="1"/>
  <c r="FE151" i="7"/>
  <c r="FF151" i="7" s="1"/>
  <c r="FE152" i="7"/>
  <c r="FF152" i="7" s="1"/>
  <c r="FE153" i="7"/>
  <c r="FF153" i="7" s="1"/>
  <c r="FE154" i="7"/>
  <c r="FF154" i="7" s="1"/>
  <c r="FE155" i="7"/>
  <c r="FF155" i="7" s="1"/>
  <c r="FE156" i="7"/>
  <c r="FF156" i="7" s="1"/>
  <c r="FE157" i="7"/>
  <c r="FF157" i="7" s="1"/>
  <c r="FE158" i="7"/>
  <c r="FF158" i="7" s="1"/>
  <c r="FE159" i="7"/>
  <c r="FF159" i="7" s="1"/>
  <c r="FE160" i="7"/>
  <c r="FF160" i="7" s="1"/>
  <c r="FE161" i="7"/>
  <c r="FF161" i="7" s="1"/>
  <c r="FE162" i="7"/>
  <c r="FF162" i="7" s="1"/>
  <c r="FE163" i="7"/>
  <c r="FF163" i="7" s="1"/>
  <c r="FE164" i="7"/>
  <c r="FF164" i="7" s="1"/>
  <c r="FE165" i="7"/>
  <c r="FF165" i="7" s="1"/>
  <c r="FE166" i="7"/>
  <c r="FF166" i="7" s="1"/>
  <c r="FE167" i="7"/>
  <c r="FF167" i="7" s="1"/>
  <c r="FE168" i="7"/>
  <c r="FF168" i="7" s="1"/>
  <c r="FE169" i="7"/>
  <c r="FF169" i="7" s="1"/>
  <c r="FE170" i="7"/>
  <c r="FF170" i="7" s="1"/>
  <c r="FE171" i="7"/>
  <c r="FF171" i="7" s="1"/>
  <c r="FE172" i="7"/>
  <c r="FF172" i="7" s="1"/>
  <c r="FE173" i="7"/>
  <c r="FF173" i="7" s="1"/>
  <c r="FE174" i="7"/>
  <c r="FF174" i="7" s="1"/>
  <c r="FE175" i="7"/>
  <c r="FF175" i="7" s="1"/>
  <c r="FE176" i="7"/>
  <c r="FF176" i="7" s="1"/>
  <c r="FE177" i="7"/>
  <c r="FF177" i="7" s="1"/>
  <c r="FE178" i="7"/>
  <c r="FF178" i="7" s="1"/>
  <c r="FE179" i="7"/>
  <c r="FF179" i="7" s="1"/>
  <c r="FE180" i="7"/>
  <c r="FF180" i="7" s="1"/>
  <c r="FE181" i="7"/>
  <c r="FF181" i="7" s="1"/>
  <c r="FE182" i="7"/>
  <c r="FF182" i="7" s="1"/>
  <c r="FE183" i="7"/>
  <c r="FF183" i="7" s="1"/>
  <c r="FE184" i="7"/>
  <c r="FF184" i="7" s="1"/>
  <c r="FE185" i="7"/>
  <c r="FF185" i="7" s="1"/>
  <c r="FE186" i="7"/>
  <c r="FF186" i="7" s="1"/>
  <c r="FE187" i="7"/>
  <c r="FF187" i="7" s="1"/>
  <c r="FE188" i="7"/>
  <c r="FF188" i="7" s="1"/>
  <c r="FE189" i="7"/>
  <c r="FF189" i="7" s="1"/>
  <c r="FE190" i="7"/>
  <c r="FF190" i="7" s="1"/>
  <c r="FE191" i="7"/>
  <c r="FF191" i="7" s="1"/>
  <c r="FE192" i="7"/>
  <c r="FF192" i="7" s="1"/>
  <c r="FE193" i="7"/>
  <c r="FF193" i="7" s="1"/>
  <c r="FE194" i="7"/>
  <c r="FF194" i="7" s="1"/>
  <c r="FE195" i="7"/>
  <c r="FF195" i="7" s="1"/>
  <c r="FE196" i="7"/>
  <c r="FF196" i="7" s="1"/>
  <c r="FE197" i="7"/>
  <c r="FF197" i="7" s="1"/>
  <c r="FE198" i="7"/>
  <c r="FF198" i="7" s="1"/>
  <c r="FE199" i="7"/>
  <c r="FF199" i="7" s="1"/>
  <c r="FE200" i="7"/>
  <c r="FF200" i="7" s="1"/>
  <c r="FE201" i="7"/>
  <c r="FF201" i="7" s="1"/>
  <c r="FE202" i="7"/>
  <c r="FF202" i="7" s="1"/>
  <c r="FE203" i="7"/>
  <c r="FF203" i="7" s="1"/>
  <c r="FE204" i="7"/>
  <c r="FF204" i="7" s="1"/>
  <c r="FE205" i="7"/>
  <c r="FF205" i="7" s="1"/>
  <c r="FE206" i="7"/>
  <c r="FF206" i="7" s="1"/>
  <c r="FE207" i="7"/>
  <c r="FF207" i="7" s="1"/>
  <c r="FE208" i="7"/>
  <c r="FF208" i="7" s="1"/>
  <c r="FE209" i="7"/>
  <c r="FF209" i="7" s="1"/>
  <c r="FE210" i="7"/>
  <c r="FF210" i="7" s="1"/>
  <c r="FE211" i="7"/>
  <c r="FF211" i="7" s="1"/>
  <c r="FE212" i="7"/>
  <c r="FF212" i="7" s="1"/>
  <c r="FE213" i="7"/>
  <c r="FF213" i="7" s="1"/>
  <c r="FE214" i="7"/>
  <c r="FF214" i="7" s="1"/>
  <c r="FE215" i="7"/>
  <c r="FF215" i="7" s="1"/>
  <c r="FE216" i="7"/>
  <c r="FF216" i="7" s="1"/>
  <c r="FE217" i="7"/>
  <c r="FF217" i="7" s="1"/>
  <c r="FE218" i="7"/>
  <c r="FF218" i="7" s="1"/>
  <c r="FE219" i="7"/>
  <c r="FF219" i="7" s="1"/>
  <c r="FE220" i="7"/>
  <c r="FF220" i="7" s="1"/>
  <c r="FE221" i="7"/>
  <c r="FF221" i="7" s="1"/>
  <c r="FE222" i="7"/>
  <c r="FF222" i="7" s="1"/>
  <c r="FE223" i="7"/>
  <c r="FF223" i="7" s="1"/>
  <c r="FE224" i="7"/>
  <c r="FF224" i="7" s="1"/>
  <c r="FE225" i="7"/>
  <c r="FF225" i="7" s="1"/>
  <c r="FE226" i="7"/>
  <c r="FF226" i="7" s="1"/>
  <c r="FE227" i="7"/>
  <c r="FF227" i="7" s="1"/>
  <c r="FE228" i="7"/>
  <c r="FF228" i="7" s="1"/>
  <c r="FE229" i="7"/>
  <c r="FF229" i="7" s="1"/>
  <c r="FE230" i="7"/>
  <c r="FF230" i="7" s="1"/>
  <c r="FE231" i="7"/>
  <c r="FF231" i="7" s="1"/>
  <c r="FE232" i="7"/>
  <c r="FF232" i="7" s="1"/>
  <c r="FE233" i="7"/>
  <c r="FF233" i="7" s="1"/>
  <c r="FE234" i="7"/>
  <c r="FF234" i="7" s="1"/>
  <c r="FE235" i="7"/>
  <c r="FF235" i="7" s="1"/>
  <c r="FE236" i="7"/>
  <c r="FF236" i="7" s="1"/>
  <c r="FE237" i="7"/>
  <c r="FF237" i="7" s="1"/>
  <c r="FE238" i="7"/>
  <c r="FF238" i="7" s="1"/>
  <c r="FE239" i="7"/>
  <c r="FF239" i="7" s="1"/>
  <c r="FE240" i="7"/>
  <c r="FF240" i="7" s="1"/>
  <c r="FE241" i="7"/>
  <c r="FF241" i="7" s="1"/>
  <c r="FE242" i="7"/>
  <c r="FF242" i="7" s="1"/>
  <c r="FE243" i="7"/>
  <c r="FF243" i="7" s="1"/>
  <c r="FE244" i="7"/>
  <c r="FF244" i="7" s="1"/>
  <c r="FE245" i="7"/>
  <c r="FF245" i="7" s="1"/>
  <c r="FE246" i="7"/>
  <c r="FF246" i="7" s="1"/>
  <c r="FE247" i="7"/>
  <c r="FF247" i="7" s="1"/>
  <c r="FE248" i="7"/>
  <c r="FF248" i="7" s="1"/>
  <c r="FE249" i="7"/>
  <c r="FF249" i="7" s="1"/>
  <c r="FE250" i="7"/>
  <c r="FF250" i="7" s="1"/>
  <c r="FE251" i="7"/>
  <c r="FF251" i="7" s="1"/>
  <c r="FE252" i="7"/>
  <c r="FF252" i="7" s="1"/>
  <c r="FE253" i="7"/>
  <c r="FF253" i="7" s="1"/>
  <c r="FE254" i="7"/>
  <c r="FF254" i="7" s="1"/>
  <c r="FE255" i="7"/>
  <c r="FF255" i="7" s="1"/>
  <c r="FE256" i="7"/>
  <c r="FF256" i="7" s="1"/>
  <c r="FE257" i="7"/>
  <c r="FF257" i="7" s="1"/>
  <c r="FE258" i="7"/>
  <c r="FF258" i="7" s="1"/>
  <c r="FE259" i="7"/>
  <c r="FF259" i="7" s="1"/>
  <c r="FE260" i="7"/>
  <c r="FF260" i="7" s="1"/>
  <c r="FE261" i="7"/>
  <c r="FE262" i="7"/>
  <c r="FF262" i="7" s="1"/>
  <c r="FE263" i="7"/>
  <c r="FE264" i="7"/>
  <c r="FF264" i="7" s="1"/>
  <c r="FE4" i="7"/>
  <c r="EY5" i="7"/>
  <c r="EZ5" i="7" s="1"/>
  <c r="EY6" i="7"/>
  <c r="EZ6" i="7" s="1"/>
  <c r="EY7" i="7"/>
  <c r="EZ7" i="7" s="1"/>
  <c r="EY8" i="7"/>
  <c r="EZ8" i="7" s="1"/>
  <c r="EY9" i="7"/>
  <c r="EZ9" i="7" s="1"/>
  <c r="EY10" i="7"/>
  <c r="EZ10" i="7" s="1"/>
  <c r="EY11" i="7"/>
  <c r="EZ11" i="7" s="1"/>
  <c r="EY12" i="7"/>
  <c r="EZ12" i="7" s="1"/>
  <c r="EY13" i="7"/>
  <c r="EZ13" i="7" s="1"/>
  <c r="EY14" i="7"/>
  <c r="EZ14" i="7" s="1"/>
  <c r="EY15" i="7"/>
  <c r="EZ15" i="7" s="1"/>
  <c r="EY16" i="7"/>
  <c r="EZ16" i="7" s="1"/>
  <c r="EY17" i="7"/>
  <c r="EZ17" i="7" s="1"/>
  <c r="EY18" i="7"/>
  <c r="EZ18" i="7" s="1"/>
  <c r="EY19" i="7"/>
  <c r="EZ19" i="7" s="1"/>
  <c r="EY20" i="7"/>
  <c r="EZ20" i="7" s="1"/>
  <c r="EY21" i="7"/>
  <c r="EZ21" i="7" s="1"/>
  <c r="EY22" i="7"/>
  <c r="EZ22" i="7" s="1"/>
  <c r="EY23" i="7"/>
  <c r="EZ23" i="7" s="1"/>
  <c r="EY24" i="7"/>
  <c r="EZ24" i="7" s="1"/>
  <c r="EY25" i="7"/>
  <c r="EZ25" i="7" s="1"/>
  <c r="EY26" i="7"/>
  <c r="EZ26" i="7" s="1"/>
  <c r="EY27" i="7"/>
  <c r="EZ27" i="7" s="1"/>
  <c r="EY28" i="7"/>
  <c r="EZ28" i="7" s="1"/>
  <c r="EY29" i="7"/>
  <c r="EZ29" i="7" s="1"/>
  <c r="EY30" i="7"/>
  <c r="EZ30" i="7" s="1"/>
  <c r="EY31" i="7"/>
  <c r="EZ31" i="7" s="1"/>
  <c r="EY32" i="7"/>
  <c r="EZ32" i="7" s="1"/>
  <c r="EY33" i="7"/>
  <c r="EZ33" i="7" s="1"/>
  <c r="EY34" i="7"/>
  <c r="EZ34" i="7" s="1"/>
  <c r="EY35" i="7"/>
  <c r="EZ35" i="7" s="1"/>
  <c r="EY36" i="7"/>
  <c r="EZ36" i="7" s="1"/>
  <c r="EY37" i="7"/>
  <c r="EZ37" i="7" s="1"/>
  <c r="EY38" i="7"/>
  <c r="EZ38" i="7" s="1"/>
  <c r="EY39" i="7"/>
  <c r="EZ39" i="7" s="1"/>
  <c r="EY40" i="7"/>
  <c r="EZ40" i="7" s="1"/>
  <c r="EY41" i="7"/>
  <c r="EZ41" i="7" s="1"/>
  <c r="EY42" i="7"/>
  <c r="EZ42" i="7" s="1"/>
  <c r="EY43" i="7"/>
  <c r="EZ43" i="7" s="1"/>
  <c r="EY44" i="7"/>
  <c r="EZ44" i="7" s="1"/>
  <c r="EY45" i="7"/>
  <c r="EZ45" i="7" s="1"/>
  <c r="EY46" i="7"/>
  <c r="EZ46" i="7" s="1"/>
  <c r="EY47" i="7"/>
  <c r="EZ47" i="7" s="1"/>
  <c r="EY48" i="7"/>
  <c r="EZ48" i="7" s="1"/>
  <c r="EY49" i="7"/>
  <c r="EZ49" i="7" s="1"/>
  <c r="EY50" i="7"/>
  <c r="EZ50" i="7" s="1"/>
  <c r="EY51" i="7"/>
  <c r="EZ51" i="7" s="1"/>
  <c r="EY52" i="7"/>
  <c r="EZ52" i="7" s="1"/>
  <c r="EY53" i="7"/>
  <c r="EZ53" i="7" s="1"/>
  <c r="EY54" i="7"/>
  <c r="EZ54" i="7" s="1"/>
  <c r="EY55" i="7"/>
  <c r="EZ55" i="7" s="1"/>
  <c r="EY56" i="7"/>
  <c r="EZ56" i="7" s="1"/>
  <c r="EY57" i="7"/>
  <c r="EZ57" i="7" s="1"/>
  <c r="EY59" i="7"/>
  <c r="EZ59" i="7" s="1"/>
  <c r="EY60" i="7"/>
  <c r="EZ60" i="7" s="1"/>
  <c r="EY68" i="7"/>
  <c r="EZ68" i="7" s="1"/>
  <c r="EY69" i="7"/>
  <c r="EZ69" i="7" s="1"/>
  <c r="EY70" i="7"/>
  <c r="EZ70" i="7" s="1"/>
  <c r="EY72" i="7"/>
  <c r="EZ72" i="7" s="1"/>
  <c r="EY73" i="7"/>
  <c r="EZ73" i="7" s="1"/>
  <c r="EY74" i="7"/>
  <c r="EZ74" i="7" s="1"/>
  <c r="EY75" i="7"/>
  <c r="EZ75" i="7" s="1"/>
  <c r="EY76" i="7"/>
  <c r="EZ76" i="7" s="1"/>
  <c r="EY77" i="7"/>
  <c r="EZ77" i="7" s="1"/>
  <c r="EY78" i="7"/>
  <c r="EZ78" i="7" s="1"/>
  <c r="EY79" i="7"/>
  <c r="EZ79" i="7" s="1"/>
  <c r="EY80" i="7"/>
  <c r="EZ80" i="7" s="1"/>
  <c r="EY81" i="7"/>
  <c r="EZ81" i="7" s="1"/>
  <c r="EY82" i="7"/>
  <c r="EZ82" i="7" s="1"/>
  <c r="EY83" i="7"/>
  <c r="EZ83" i="7" s="1"/>
  <c r="EY84" i="7"/>
  <c r="EZ84" i="7" s="1"/>
  <c r="EY85" i="7"/>
  <c r="EZ85" i="7" s="1"/>
  <c r="EY86" i="7"/>
  <c r="EZ86" i="7" s="1"/>
  <c r="EY87" i="7"/>
  <c r="EZ87" i="7" s="1"/>
  <c r="EY88" i="7"/>
  <c r="EZ88" i="7" s="1"/>
  <c r="EY89" i="7"/>
  <c r="EZ89" i="7" s="1"/>
  <c r="EY90" i="7"/>
  <c r="EZ90" i="7" s="1"/>
  <c r="EY91" i="7"/>
  <c r="EZ91" i="7" s="1"/>
  <c r="EY92" i="7"/>
  <c r="EZ92" i="7" s="1"/>
  <c r="EY93" i="7"/>
  <c r="EZ93" i="7" s="1"/>
  <c r="EY94" i="7"/>
  <c r="EZ94" i="7" s="1"/>
  <c r="EY95" i="7"/>
  <c r="EZ95" i="7" s="1"/>
  <c r="EY96" i="7"/>
  <c r="EZ96" i="7" s="1"/>
  <c r="EY97" i="7"/>
  <c r="EZ97" i="7" s="1"/>
  <c r="EY98" i="7"/>
  <c r="EZ98" i="7" s="1"/>
  <c r="EY99" i="7"/>
  <c r="EZ99" i="7" s="1"/>
  <c r="EY100" i="7"/>
  <c r="EZ100" i="7" s="1"/>
  <c r="EY101" i="7"/>
  <c r="EZ101" i="7" s="1"/>
  <c r="EY102" i="7"/>
  <c r="EZ102" i="7" s="1"/>
  <c r="EY103" i="7"/>
  <c r="EZ103" i="7" s="1"/>
  <c r="EY104" i="7"/>
  <c r="EZ104" i="7" s="1"/>
  <c r="EY105" i="7"/>
  <c r="EZ105" i="7" s="1"/>
  <c r="EY106" i="7"/>
  <c r="EZ106" i="7" s="1"/>
  <c r="EY107" i="7"/>
  <c r="EZ107" i="7" s="1"/>
  <c r="EY108" i="7"/>
  <c r="EZ108" i="7" s="1"/>
  <c r="EY109" i="7"/>
  <c r="EZ109" i="7" s="1"/>
  <c r="EY110" i="7"/>
  <c r="EZ110" i="7" s="1"/>
  <c r="EY111" i="7"/>
  <c r="EZ111" i="7" s="1"/>
  <c r="EY112" i="7"/>
  <c r="EZ112" i="7" s="1"/>
  <c r="EY113" i="7"/>
  <c r="EZ113" i="7" s="1"/>
  <c r="EY114" i="7"/>
  <c r="EZ114" i="7" s="1"/>
  <c r="EY115" i="7"/>
  <c r="EZ115" i="7" s="1"/>
  <c r="EY116" i="7"/>
  <c r="EZ116" i="7" s="1"/>
  <c r="EY117" i="7"/>
  <c r="EZ117" i="7" s="1"/>
  <c r="EY118" i="7"/>
  <c r="EZ118" i="7" s="1"/>
  <c r="EY119" i="7"/>
  <c r="EZ119" i="7" s="1"/>
  <c r="EY120" i="7"/>
  <c r="EZ120" i="7" s="1"/>
  <c r="EY121" i="7"/>
  <c r="EZ121" i="7" s="1"/>
  <c r="EY122" i="7"/>
  <c r="EZ122" i="7" s="1"/>
  <c r="EY123" i="7"/>
  <c r="EZ123" i="7" s="1"/>
  <c r="EY124" i="7"/>
  <c r="EZ124" i="7" s="1"/>
  <c r="EY125" i="7"/>
  <c r="EZ125" i="7" s="1"/>
  <c r="EY126" i="7"/>
  <c r="EZ126" i="7" s="1"/>
  <c r="EY127" i="7"/>
  <c r="EZ127" i="7" s="1"/>
  <c r="EY128" i="7"/>
  <c r="EZ128" i="7" s="1"/>
  <c r="EY129" i="7"/>
  <c r="EZ129" i="7" s="1"/>
  <c r="EY130" i="7"/>
  <c r="EZ130" i="7" s="1"/>
  <c r="EY131" i="7"/>
  <c r="EZ131" i="7" s="1"/>
  <c r="EY132" i="7"/>
  <c r="EZ132" i="7" s="1"/>
  <c r="EY133" i="7"/>
  <c r="EZ133" i="7" s="1"/>
  <c r="EY134" i="7"/>
  <c r="EZ134" i="7" s="1"/>
  <c r="EY135" i="7"/>
  <c r="EZ135" i="7" s="1"/>
  <c r="EY136" i="7"/>
  <c r="EZ136" i="7" s="1"/>
  <c r="EY137" i="7"/>
  <c r="EZ137" i="7" s="1"/>
  <c r="EY138" i="7"/>
  <c r="EZ138" i="7" s="1"/>
  <c r="EY139" i="7"/>
  <c r="EZ139" i="7" s="1"/>
  <c r="EY140" i="7"/>
  <c r="EZ140" i="7" s="1"/>
  <c r="EY141" i="7"/>
  <c r="EZ141" i="7" s="1"/>
  <c r="EY142" i="7"/>
  <c r="EZ142" i="7" s="1"/>
  <c r="EY143" i="7"/>
  <c r="EZ143" i="7" s="1"/>
  <c r="EY144" i="7"/>
  <c r="EZ144" i="7" s="1"/>
  <c r="EY145" i="7"/>
  <c r="EZ145" i="7" s="1"/>
  <c r="EY146" i="7"/>
  <c r="EZ146" i="7" s="1"/>
  <c r="EY147" i="7"/>
  <c r="EZ147" i="7" s="1"/>
  <c r="EY148" i="7"/>
  <c r="EZ148" i="7" s="1"/>
  <c r="EY149" i="7"/>
  <c r="EZ149" i="7" s="1"/>
  <c r="EY150" i="7"/>
  <c r="EZ150" i="7" s="1"/>
  <c r="EY151" i="7"/>
  <c r="EZ151" i="7" s="1"/>
  <c r="EY152" i="7"/>
  <c r="EZ152" i="7" s="1"/>
  <c r="EY153" i="7"/>
  <c r="EZ153" i="7" s="1"/>
  <c r="EY154" i="7"/>
  <c r="EZ154" i="7" s="1"/>
  <c r="EY155" i="7"/>
  <c r="EZ155" i="7" s="1"/>
  <c r="EY156" i="7"/>
  <c r="EZ156" i="7" s="1"/>
  <c r="EY157" i="7"/>
  <c r="EZ157" i="7" s="1"/>
  <c r="EY158" i="7"/>
  <c r="EZ158" i="7" s="1"/>
  <c r="EY159" i="7"/>
  <c r="EZ159" i="7" s="1"/>
  <c r="EY160" i="7"/>
  <c r="EZ160" i="7" s="1"/>
  <c r="EY161" i="7"/>
  <c r="EZ161" i="7" s="1"/>
  <c r="EY162" i="7"/>
  <c r="EZ162" i="7" s="1"/>
  <c r="EY163" i="7"/>
  <c r="EZ163" i="7" s="1"/>
  <c r="EY164" i="7"/>
  <c r="EZ164" i="7" s="1"/>
  <c r="EY165" i="7"/>
  <c r="EZ165" i="7" s="1"/>
  <c r="EY166" i="7"/>
  <c r="EZ166" i="7" s="1"/>
  <c r="EY167" i="7"/>
  <c r="EZ167" i="7" s="1"/>
  <c r="EY168" i="7"/>
  <c r="EZ168" i="7" s="1"/>
  <c r="EY169" i="7"/>
  <c r="EZ169" i="7" s="1"/>
  <c r="EY170" i="7"/>
  <c r="EZ170" i="7" s="1"/>
  <c r="EY171" i="7"/>
  <c r="EZ171" i="7" s="1"/>
  <c r="EY172" i="7"/>
  <c r="EZ172" i="7" s="1"/>
  <c r="EY173" i="7"/>
  <c r="EZ173" i="7" s="1"/>
  <c r="EY174" i="7"/>
  <c r="EZ174" i="7" s="1"/>
  <c r="EY175" i="7"/>
  <c r="EZ175" i="7" s="1"/>
  <c r="EY176" i="7"/>
  <c r="EZ176" i="7" s="1"/>
  <c r="EY177" i="7"/>
  <c r="EZ177" i="7" s="1"/>
  <c r="EY178" i="7"/>
  <c r="EZ178" i="7" s="1"/>
  <c r="EY179" i="7"/>
  <c r="EZ179" i="7" s="1"/>
  <c r="EY180" i="7"/>
  <c r="EZ180" i="7" s="1"/>
  <c r="EY181" i="7"/>
  <c r="EZ181" i="7" s="1"/>
  <c r="EY182" i="7"/>
  <c r="EZ182" i="7" s="1"/>
  <c r="EY183" i="7"/>
  <c r="EZ183" i="7" s="1"/>
  <c r="EY184" i="7"/>
  <c r="EZ184" i="7" s="1"/>
  <c r="EY185" i="7"/>
  <c r="EZ185" i="7" s="1"/>
  <c r="EY186" i="7"/>
  <c r="EZ186" i="7" s="1"/>
  <c r="EY187" i="7"/>
  <c r="EZ187" i="7" s="1"/>
  <c r="EY188" i="7"/>
  <c r="EZ188" i="7" s="1"/>
  <c r="EY189" i="7"/>
  <c r="EZ189" i="7" s="1"/>
  <c r="EY190" i="7"/>
  <c r="EZ190" i="7" s="1"/>
  <c r="EY191" i="7"/>
  <c r="EZ191" i="7" s="1"/>
  <c r="EY192" i="7"/>
  <c r="EZ192" i="7" s="1"/>
  <c r="EY193" i="7"/>
  <c r="EZ193" i="7" s="1"/>
  <c r="EY194" i="7"/>
  <c r="EZ194" i="7" s="1"/>
  <c r="EY195" i="7"/>
  <c r="EZ195" i="7" s="1"/>
  <c r="EY196" i="7"/>
  <c r="EZ196" i="7" s="1"/>
  <c r="EY197" i="7"/>
  <c r="EZ197" i="7" s="1"/>
  <c r="EY198" i="7"/>
  <c r="EZ198" i="7" s="1"/>
  <c r="EY199" i="7"/>
  <c r="EZ199" i="7" s="1"/>
  <c r="EY200" i="7"/>
  <c r="EZ200" i="7" s="1"/>
  <c r="EY201" i="7"/>
  <c r="EZ201" i="7" s="1"/>
  <c r="EY202" i="7"/>
  <c r="EZ202" i="7" s="1"/>
  <c r="EY203" i="7"/>
  <c r="EZ203" i="7" s="1"/>
  <c r="EY204" i="7"/>
  <c r="EZ204" i="7" s="1"/>
  <c r="EY205" i="7"/>
  <c r="EZ205" i="7" s="1"/>
  <c r="EY206" i="7"/>
  <c r="EZ206" i="7" s="1"/>
  <c r="EY207" i="7"/>
  <c r="EZ207" i="7" s="1"/>
  <c r="EY208" i="7"/>
  <c r="EZ208" i="7" s="1"/>
  <c r="EY209" i="7"/>
  <c r="EZ209" i="7" s="1"/>
  <c r="EY210" i="7"/>
  <c r="EZ210" i="7" s="1"/>
  <c r="EY211" i="7"/>
  <c r="EZ211" i="7" s="1"/>
  <c r="EY212" i="7"/>
  <c r="EZ212" i="7" s="1"/>
  <c r="EY213" i="7"/>
  <c r="EZ213" i="7" s="1"/>
  <c r="EY214" i="7"/>
  <c r="EZ214" i="7" s="1"/>
  <c r="EY215" i="7"/>
  <c r="EZ215" i="7" s="1"/>
  <c r="EY216" i="7"/>
  <c r="EZ216" i="7" s="1"/>
  <c r="EY217" i="7"/>
  <c r="EZ217" i="7" s="1"/>
  <c r="EY218" i="7"/>
  <c r="EZ218" i="7" s="1"/>
  <c r="EY219" i="7"/>
  <c r="EZ219" i="7" s="1"/>
  <c r="EY220" i="7"/>
  <c r="EZ220" i="7" s="1"/>
  <c r="EY221" i="7"/>
  <c r="EZ221" i="7" s="1"/>
  <c r="EY222" i="7"/>
  <c r="EZ222" i="7" s="1"/>
  <c r="EY223" i="7"/>
  <c r="EZ223" i="7" s="1"/>
  <c r="EY224" i="7"/>
  <c r="EZ224" i="7" s="1"/>
  <c r="EY225" i="7"/>
  <c r="EZ225" i="7" s="1"/>
  <c r="EY226" i="7"/>
  <c r="EZ226" i="7" s="1"/>
  <c r="EY227" i="7"/>
  <c r="EZ227" i="7" s="1"/>
  <c r="EY228" i="7"/>
  <c r="EZ228" i="7" s="1"/>
  <c r="EY229" i="7"/>
  <c r="EZ229" i="7" s="1"/>
  <c r="EY230" i="7"/>
  <c r="EZ230" i="7" s="1"/>
  <c r="EY231" i="7"/>
  <c r="EZ231" i="7" s="1"/>
  <c r="EY232" i="7"/>
  <c r="EZ232" i="7" s="1"/>
  <c r="EY233" i="7"/>
  <c r="EZ233" i="7" s="1"/>
  <c r="EY234" i="7"/>
  <c r="EZ234" i="7" s="1"/>
  <c r="EY235" i="7"/>
  <c r="EZ235" i="7" s="1"/>
  <c r="EY236" i="7"/>
  <c r="EZ236" i="7" s="1"/>
  <c r="EY237" i="7"/>
  <c r="EZ237" i="7" s="1"/>
  <c r="EY238" i="7"/>
  <c r="EZ238" i="7" s="1"/>
  <c r="EY239" i="7"/>
  <c r="EZ239" i="7" s="1"/>
  <c r="EY240" i="7"/>
  <c r="EZ240" i="7" s="1"/>
  <c r="EY241" i="7"/>
  <c r="EZ241" i="7" s="1"/>
  <c r="EY242" i="7"/>
  <c r="EZ242" i="7" s="1"/>
  <c r="EY243" i="7"/>
  <c r="EZ243" i="7" s="1"/>
  <c r="EY244" i="7"/>
  <c r="EZ244" i="7" s="1"/>
  <c r="EY245" i="7"/>
  <c r="EZ245" i="7" s="1"/>
  <c r="EY246" i="7"/>
  <c r="EZ246" i="7" s="1"/>
  <c r="EY247" i="7"/>
  <c r="EZ247" i="7" s="1"/>
  <c r="EY248" i="7"/>
  <c r="EZ248" i="7" s="1"/>
  <c r="EY249" i="7"/>
  <c r="EZ249" i="7" s="1"/>
  <c r="EY250" i="7"/>
  <c r="EZ250" i="7" s="1"/>
  <c r="EY251" i="7"/>
  <c r="EZ251" i="7" s="1"/>
  <c r="EY252" i="7"/>
  <c r="EZ252" i="7" s="1"/>
  <c r="EY253" i="7"/>
  <c r="EZ253" i="7" s="1"/>
  <c r="EY254" i="7"/>
  <c r="EZ254" i="7" s="1"/>
  <c r="EY255" i="7"/>
  <c r="EZ255" i="7" s="1"/>
  <c r="EY256" i="7"/>
  <c r="EZ256" i="7" s="1"/>
  <c r="EY257" i="7"/>
  <c r="EZ257" i="7" s="1"/>
  <c r="EY258" i="7"/>
  <c r="EZ258" i="7" s="1"/>
  <c r="EY259" i="7"/>
  <c r="EZ259" i="7" s="1"/>
  <c r="EY260" i="7"/>
  <c r="EZ260" i="7" s="1"/>
  <c r="EY261" i="7"/>
  <c r="EZ261" i="7" s="1"/>
  <c r="EY262" i="7"/>
  <c r="EZ262" i="7" s="1"/>
  <c r="EY263" i="7"/>
  <c r="EZ263" i="7" s="1"/>
  <c r="EY264" i="7"/>
  <c r="EZ264" i="7" s="1"/>
  <c r="EY4" i="7"/>
  <c r="ES5" i="7"/>
  <c r="ET5" i="7" s="1"/>
  <c r="ES6" i="7"/>
  <c r="ET6" i="7" s="1"/>
  <c r="ES7" i="7"/>
  <c r="ET7" i="7" s="1"/>
  <c r="ES8" i="7"/>
  <c r="ET8" i="7" s="1"/>
  <c r="ES9" i="7"/>
  <c r="ET9" i="7" s="1"/>
  <c r="ES10" i="7"/>
  <c r="ET10" i="7" s="1"/>
  <c r="ES11" i="7"/>
  <c r="ET11" i="7" s="1"/>
  <c r="ES12" i="7"/>
  <c r="ET12" i="7" s="1"/>
  <c r="ES13" i="7"/>
  <c r="ET13" i="7" s="1"/>
  <c r="ES14" i="7"/>
  <c r="ET14" i="7" s="1"/>
  <c r="ES15" i="7"/>
  <c r="ET15" i="7" s="1"/>
  <c r="ES16" i="7"/>
  <c r="ET16" i="7" s="1"/>
  <c r="ES17" i="7"/>
  <c r="ET17" i="7" s="1"/>
  <c r="ES18" i="7"/>
  <c r="ET18" i="7" s="1"/>
  <c r="ES19" i="7"/>
  <c r="ET19" i="7" s="1"/>
  <c r="ES20" i="7"/>
  <c r="ET20" i="7" s="1"/>
  <c r="ES21" i="7"/>
  <c r="ET21" i="7" s="1"/>
  <c r="ES22" i="7"/>
  <c r="ET22" i="7" s="1"/>
  <c r="ES23" i="7"/>
  <c r="ET23" i="7" s="1"/>
  <c r="ES24" i="7"/>
  <c r="ET24" i="7" s="1"/>
  <c r="ES25" i="7"/>
  <c r="ET25" i="7" s="1"/>
  <c r="ES26" i="7"/>
  <c r="ET26" i="7" s="1"/>
  <c r="ES27" i="7"/>
  <c r="ET27" i="7" s="1"/>
  <c r="ES28" i="7"/>
  <c r="ET28" i="7" s="1"/>
  <c r="ES29" i="7"/>
  <c r="ET29" i="7" s="1"/>
  <c r="ES30" i="7"/>
  <c r="ET30" i="7" s="1"/>
  <c r="ES31" i="7"/>
  <c r="ET31" i="7" s="1"/>
  <c r="ES32" i="7"/>
  <c r="ET32" i="7" s="1"/>
  <c r="ES33" i="7"/>
  <c r="ET33" i="7" s="1"/>
  <c r="ES34" i="7"/>
  <c r="ET34" i="7" s="1"/>
  <c r="ES35" i="7"/>
  <c r="ET35" i="7" s="1"/>
  <c r="ES36" i="7"/>
  <c r="ET36" i="7" s="1"/>
  <c r="ES37" i="7"/>
  <c r="ET37" i="7" s="1"/>
  <c r="ES38" i="7"/>
  <c r="ET38" i="7" s="1"/>
  <c r="ES39" i="7"/>
  <c r="ET39" i="7" s="1"/>
  <c r="ES40" i="7"/>
  <c r="ET40" i="7" s="1"/>
  <c r="ES41" i="7"/>
  <c r="ET41" i="7" s="1"/>
  <c r="ES42" i="7"/>
  <c r="ET42" i="7" s="1"/>
  <c r="ES43" i="7"/>
  <c r="ET43" i="7" s="1"/>
  <c r="ES44" i="7"/>
  <c r="ET44" i="7" s="1"/>
  <c r="ES45" i="7"/>
  <c r="ET45" i="7" s="1"/>
  <c r="ES46" i="7"/>
  <c r="ET46" i="7" s="1"/>
  <c r="ES47" i="7"/>
  <c r="ET47" i="7" s="1"/>
  <c r="ES48" i="7"/>
  <c r="ET48" i="7" s="1"/>
  <c r="ES49" i="7"/>
  <c r="ET49" i="7" s="1"/>
  <c r="ES50" i="7"/>
  <c r="ET50" i="7" s="1"/>
  <c r="ES51" i="7"/>
  <c r="ET51" i="7" s="1"/>
  <c r="ES52" i="7"/>
  <c r="ET52" i="7" s="1"/>
  <c r="ES53" i="7"/>
  <c r="ET53" i="7" s="1"/>
  <c r="ES54" i="7"/>
  <c r="ET54" i="7" s="1"/>
  <c r="ES55" i="7"/>
  <c r="ET55" i="7" s="1"/>
  <c r="ES56" i="7"/>
  <c r="ET56" i="7" s="1"/>
  <c r="ES57" i="7"/>
  <c r="ET57" i="7" s="1"/>
  <c r="ES59" i="7"/>
  <c r="ET59" i="7" s="1"/>
  <c r="ES60" i="7"/>
  <c r="ET60" i="7" s="1"/>
  <c r="ES68" i="7"/>
  <c r="ET68" i="7" s="1"/>
  <c r="ES69" i="7"/>
  <c r="ET69" i="7" s="1"/>
  <c r="ES70" i="7"/>
  <c r="ET70" i="7" s="1"/>
  <c r="ES72" i="7"/>
  <c r="ET72" i="7" s="1"/>
  <c r="ES73" i="7"/>
  <c r="ET73" i="7" s="1"/>
  <c r="ES74" i="7"/>
  <c r="ET74" i="7" s="1"/>
  <c r="ES75" i="7"/>
  <c r="ET75" i="7" s="1"/>
  <c r="ES76" i="7"/>
  <c r="ET76" i="7" s="1"/>
  <c r="ES77" i="7"/>
  <c r="ET77" i="7" s="1"/>
  <c r="ES78" i="7"/>
  <c r="ET78" i="7" s="1"/>
  <c r="ES79" i="7"/>
  <c r="ET79" i="7" s="1"/>
  <c r="ES80" i="7"/>
  <c r="ET80" i="7" s="1"/>
  <c r="ES81" i="7"/>
  <c r="ET81" i="7" s="1"/>
  <c r="ES82" i="7"/>
  <c r="ET82" i="7" s="1"/>
  <c r="ES83" i="7"/>
  <c r="ET83" i="7" s="1"/>
  <c r="ES84" i="7"/>
  <c r="ET84" i="7" s="1"/>
  <c r="ES85" i="7"/>
  <c r="ET85" i="7" s="1"/>
  <c r="ES86" i="7"/>
  <c r="ET86" i="7" s="1"/>
  <c r="ES87" i="7"/>
  <c r="ET87" i="7" s="1"/>
  <c r="ES88" i="7"/>
  <c r="ET88" i="7" s="1"/>
  <c r="ES89" i="7"/>
  <c r="ET89" i="7" s="1"/>
  <c r="ES90" i="7"/>
  <c r="ET90" i="7" s="1"/>
  <c r="ES91" i="7"/>
  <c r="ET91" i="7" s="1"/>
  <c r="ES92" i="7"/>
  <c r="ET92" i="7" s="1"/>
  <c r="ES93" i="7"/>
  <c r="ET93" i="7" s="1"/>
  <c r="ES94" i="7"/>
  <c r="ET94" i="7" s="1"/>
  <c r="ES95" i="7"/>
  <c r="ET95" i="7" s="1"/>
  <c r="ES96" i="7"/>
  <c r="ET96" i="7" s="1"/>
  <c r="ES97" i="7"/>
  <c r="ET97" i="7" s="1"/>
  <c r="ES98" i="7"/>
  <c r="ET98" i="7" s="1"/>
  <c r="ES99" i="7"/>
  <c r="ET99" i="7" s="1"/>
  <c r="ES100" i="7"/>
  <c r="ET100" i="7" s="1"/>
  <c r="ES101" i="7"/>
  <c r="ET101" i="7" s="1"/>
  <c r="ES102" i="7"/>
  <c r="ET102" i="7" s="1"/>
  <c r="ES103" i="7"/>
  <c r="ET103" i="7" s="1"/>
  <c r="ES104" i="7"/>
  <c r="ET104" i="7" s="1"/>
  <c r="ES105" i="7"/>
  <c r="ET105" i="7" s="1"/>
  <c r="ES106" i="7"/>
  <c r="ET106" i="7" s="1"/>
  <c r="ES107" i="7"/>
  <c r="ET107" i="7" s="1"/>
  <c r="ES108" i="7"/>
  <c r="ET108" i="7" s="1"/>
  <c r="ES109" i="7"/>
  <c r="ET109" i="7" s="1"/>
  <c r="ES110" i="7"/>
  <c r="ET110" i="7" s="1"/>
  <c r="ES111" i="7"/>
  <c r="ET111" i="7" s="1"/>
  <c r="ES112" i="7"/>
  <c r="ET112" i="7" s="1"/>
  <c r="ES113" i="7"/>
  <c r="ET113" i="7" s="1"/>
  <c r="ES114" i="7"/>
  <c r="ET114" i="7" s="1"/>
  <c r="ES115" i="7"/>
  <c r="ET115" i="7" s="1"/>
  <c r="ES116" i="7"/>
  <c r="ET116" i="7" s="1"/>
  <c r="ES117" i="7"/>
  <c r="ET117" i="7" s="1"/>
  <c r="ES118" i="7"/>
  <c r="ET118" i="7" s="1"/>
  <c r="ES119" i="7"/>
  <c r="ET119" i="7" s="1"/>
  <c r="ES120" i="7"/>
  <c r="ET120" i="7" s="1"/>
  <c r="ES121" i="7"/>
  <c r="ET121" i="7" s="1"/>
  <c r="ES122" i="7"/>
  <c r="ET122" i="7" s="1"/>
  <c r="ES123" i="7"/>
  <c r="ET123" i="7" s="1"/>
  <c r="ES124" i="7"/>
  <c r="ET124" i="7" s="1"/>
  <c r="ES125" i="7"/>
  <c r="ET125" i="7" s="1"/>
  <c r="ES126" i="7"/>
  <c r="ET126" i="7" s="1"/>
  <c r="ES127" i="7"/>
  <c r="ET127" i="7" s="1"/>
  <c r="ES128" i="7"/>
  <c r="ET128" i="7" s="1"/>
  <c r="ES129" i="7"/>
  <c r="ET129" i="7" s="1"/>
  <c r="ES130" i="7"/>
  <c r="ET130" i="7" s="1"/>
  <c r="ES131" i="7"/>
  <c r="ET131" i="7" s="1"/>
  <c r="ES132" i="7"/>
  <c r="ET132" i="7" s="1"/>
  <c r="ES133" i="7"/>
  <c r="ET133" i="7" s="1"/>
  <c r="ES134" i="7"/>
  <c r="ET134" i="7" s="1"/>
  <c r="ES135" i="7"/>
  <c r="ET135" i="7" s="1"/>
  <c r="ES136" i="7"/>
  <c r="ET136" i="7" s="1"/>
  <c r="ES137" i="7"/>
  <c r="ET137" i="7" s="1"/>
  <c r="ES138" i="7"/>
  <c r="ET138" i="7" s="1"/>
  <c r="ES139" i="7"/>
  <c r="ET139" i="7" s="1"/>
  <c r="ES140" i="7"/>
  <c r="ET140" i="7" s="1"/>
  <c r="ES141" i="7"/>
  <c r="ET141" i="7" s="1"/>
  <c r="ES142" i="7"/>
  <c r="ET142" i="7" s="1"/>
  <c r="ES143" i="7"/>
  <c r="ET143" i="7" s="1"/>
  <c r="ES144" i="7"/>
  <c r="ET144" i="7" s="1"/>
  <c r="ES145" i="7"/>
  <c r="ET145" i="7" s="1"/>
  <c r="ES146" i="7"/>
  <c r="ET146" i="7" s="1"/>
  <c r="ES147" i="7"/>
  <c r="ET147" i="7" s="1"/>
  <c r="ES148" i="7"/>
  <c r="ET148" i="7" s="1"/>
  <c r="ES149" i="7"/>
  <c r="ET149" i="7" s="1"/>
  <c r="ES150" i="7"/>
  <c r="ET150" i="7" s="1"/>
  <c r="ES151" i="7"/>
  <c r="ET151" i="7" s="1"/>
  <c r="ES152" i="7"/>
  <c r="ET152" i="7" s="1"/>
  <c r="ES153" i="7"/>
  <c r="ET153" i="7" s="1"/>
  <c r="ES154" i="7"/>
  <c r="ET154" i="7" s="1"/>
  <c r="ES155" i="7"/>
  <c r="ET155" i="7" s="1"/>
  <c r="ES156" i="7"/>
  <c r="ET156" i="7" s="1"/>
  <c r="ES157" i="7"/>
  <c r="ET157" i="7" s="1"/>
  <c r="ES158" i="7"/>
  <c r="ET158" i="7" s="1"/>
  <c r="ES159" i="7"/>
  <c r="ET159" i="7" s="1"/>
  <c r="ES160" i="7"/>
  <c r="ET160" i="7" s="1"/>
  <c r="ES161" i="7"/>
  <c r="ET161" i="7" s="1"/>
  <c r="ES162" i="7"/>
  <c r="ET162" i="7" s="1"/>
  <c r="ES163" i="7"/>
  <c r="ET163" i="7" s="1"/>
  <c r="ES164" i="7"/>
  <c r="ET164" i="7" s="1"/>
  <c r="ES165" i="7"/>
  <c r="ET165" i="7" s="1"/>
  <c r="ES166" i="7"/>
  <c r="ET166" i="7" s="1"/>
  <c r="ES167" i="7"/>
  <c r="ET167" i="7" s="1"/>
  <c r="ES168" i="7"/>
  <c r="ET168" i="7" s="1"/>
  <c r="ES169" i="7"/>
  <c r="ET169" i="7" s="1"/>
  <c r="ES170" i="7"/>
  <c r="ET170" i="7" s="1"/>
  <c r="ES171" i="7"/>
  <c r="ET171" i="7" s="1"/>
  <c r="ES172" i="7"/>
  <c r="ET172" i="7" s="1"/>
  <c r="ES173" i="7"/>
  <c r="ET173" i="7" s="1"/>
  <c r="ES174" i="7"/>
  <c r="ET174" i="7" s="1"/>
  <c r="ES175" i="7"/>
  <c r="ET175" i="7" s="1"/>
  <c r="ES176" i="7"/>
  <c r="ET176" i="7" s="1"/>
  <c r="ES177" i="7"/>
  <c r="ET177" i="7" s="1"/>
  <c r="ES178" i="7"/>
  <c r="ET178" i="7" s="1"/>
  <c r="ES179" i="7"/>
  <c r="ET179" i="7" s="1"/>
  <c r="ES180" i="7"/>
  <c r="ET180" i="7" s="1"/>
  <c r="ES181" i="7"/>
  <c r="ET181" i="7" s="1"/>
  <c r="ES182" i="7"/>
  <c r="ET182" i="7" s="1"/>
  <c r="ES183" i="7"/>
  <c r="ET183" i="7" s="1"/>
  <c r="ES184" i="7"/>
  <c r="ET184" i="7" s="1"/>
  <c r="ES185" i="7"/>
  <c r="ET185" i="7" s="1"/>
  <c r="ES186" i="7"/>
  <c r="ET186" i="7" s="1"/>
  <c r="ES187" i="7"/>
  <c r="ET187" i="7" s="1"/>
  <c r="ES188" i="7"/>
  <c r="ET188" i="7" s="1"/>
  <c r="ES189" i="7"/>
  <c r="ET189" i="7" s="1"/>
  <c r="ES190" i="7"/>
  <c r="ET190" i="7" s="1"/>
  <c r="ES191" i="7"/>
  <c r="ET191" i="7" s="1"/>
  <c r="ES192" i="7"/>
  <c r="ET192" i="7" s="1"/>
  <c r="ES193" i="7"/>
  <c r="ET193" i="7" s="1"/>
  <c r="ES194" i="7"/>
  <c r="ET194" i="7" s="1"/>
  <c r="ES195" i="7"/>
  <c r="ET195" i="7" s="1"/>
  <c r="ES196" i="7"/>
  <c r="ET196" i="7" s="1"/>
  <c r="ES197" i="7"/>
  <c r="ET197" i="7" s="1"/>
  <c r="ES198" i="7"/>
  <c r="ET198" i="7" s="1"/>
  <c r="ES199" i="7"/>
  <c r="ET199" i="7" s="1"/>
  <c r="ES200" i="7"/>
  <c r="ET200" i="7" s="1"/>
  <c r="ES201" i="7"/>
  <c r="ET201" i="7" s="1"/>
  <c r="ES202" i="7"/>
  <c r="ET202" i="7" s="1"/>
  <c r="ES203" i="7"/>
  <c r="ET203" i="7" s="1"/>
  <c r="ES204" i="7"/>
  <c r="ET204" i="7" s="1"/>
  <c r="ES205" i="7"/>
  <c r="ET205" i="7" s="1"/>
  <c r="ES206" i="7"/>
  <c r="ET206" i="7" s="1"/>
  <c r="ES207" i="7"/>
  <c r="ET207" i="7" s="1"/>
  <c r="ES208" i="7"/>
  <c r="ET208" i="7" s="1"/>
  <c r="ES209" i="7"/>
  <c r="ET209" i="7" s="1"/>
  <c r="ES210" i="7"/>
  <c r="ET210" i="7" s="1"/>
  <c r="ES211" i="7"/>
  <c r="ET211" i="7" s="1"/>
  <c r="ES212" i="7"/>
  <c r="ET212" i="7" s="1"/>
  <c r="ES213" i="7"/>
  <c r="ET213" i="7" s="1"/>
  <c r="ES214" i="7"/>
  <c r="ET214" i="7" s="1"/>
  <c r="ES215" i="7"/>
  <c r="ET215" i="7" s="1"/>
  <c r="ES216" i="7"/>
  <c r="ET216" i="7" s="1"/>
  <c r="ES217" i="7"/>
  <c r="ET217" i="7" s="1"/>
  <c r="ES218" i="7"/>
  <c r="ET218" i="7" s="1"/>
  <c r="ES219" i="7"/>
  <c r="ET219" i="7" s="1"/>
  <c r="ES220" i="7"/>
  <c r="ET220" i="7" s="1"/>
  <c r="ES221" i="7"/>
  <c r="ET221" i="7" s="1"/>
  <c r="ES222" i="7"/>
  <c r="ET222" i="7" s="1"/>
  <c r="ES223" i="7"/>
  <c r="ET223" i="7" s="1"/>
  <c r="ES224" i="7"/>
  <c r="ET224" i="7" s="1"/>
  <c r="ES225" i="7"/>
  <c r="ET225" i="7" s="1"/>
  <c r="ES226" i="7"/>
  <c r="ET226" i="7" s="1"/>
  <c r="ES227" i="7"/>
  <c r="ET227" i="7" s="1"/>
  <c r="ES228" i="7"/>
  <c r="ET228" i="7" s="1"/>
  <c r="ES229" i="7"/>
  <c r="ET229" i="7" s="1"/>
  <c r="ES230" i="7"/>
  <c r="ET230" i="7" s="1"/>
  <c r="ES231" i="7"/>
  <c r="ET231" i="7" s="1"/>
  <c r="ES232" i="7"/>
  <c r="ET232" i="7" s="1"/>
  <c r="ES233" i="7"/>
  <c r="ET233" i="7" s="1"/>
  <c r="ES234" i="7"/>
  <c r="ET234" i="7" s="1"/>
  <c r="ES235" i="7"/>
  <c r="ET235" i="7" s="1"/>
  <c r="ES236" i="7"/>
  <c r="ET236" i="7" s="1"/>
  <c r="ES237" i="7"/>
  <c r="ET237" i="7" s="1"/>
  <c r="ES238" i="7"/>
  <c r="ET238" i="7" s="1"/>
  <c r="ES239" i="7"/>
  <c r="ET239" i="7" s="1"/>
  <c r="ES240" i="7"/>
  <c r="ET240" i="7" s="1"/>
  <c r="ES241" i="7"/>
  <c r="ET241" i="7" s="1"/>
  <c r="ES242" i="7"/>
  <c r="ET242" i="7" s="1"/>
  <c r="ES243" i="7"/>
  <c r="ET243" i="7" s="1"/>
  <c r="ES244" i="7"/>
  <c r="ET244" i="7" s="1"/>
  <c r="ES245" i="7"/>
  <c r="ET245" i="7" s="1"/>
  <c r="ES246" i="7"/>
  <c r="ET246" i="7" s="1"/>
  <c r="ES247" i="7"/>
  <c r="ET247" i="7" s="1"/>
  <c r="ES248" i="7"/>
  <c r="ET248" i="7" s="1"/>
  <c r="ES249" i="7"/>
  <c r="ET249" i="7" s="1"/>
  <c r="ES250" i="7"/>
  <c r="ET250" i="7" s="1"/>
  <c r="ES251" i="7"/>
  <c r="ET251" i="7" s="1"/>
  <c r="ES252" i="7"/>
  <c r="ET252" i="7" s="1"/>
  <c r="ES253" i="7"/>
  <c r="ET253" i="7" s="1"/>
  <c r="ES254" i="7"/>
  <c r="ET254" i="7" s="1"/>
  <c r="ES255" i="7"/>
  <c r="ET255" i="7" s="1"/>
  <c r="ES256" i="7"/>
  <c r="EU256" i="7" s="1"/>
  <c r="EV256" i="7" s="1"/>
  <c r="ES257" i="7"/>
  <c r="ET257" i="7" s="1"/>
  <c r="ES258" i="7"/>
  <c r="ET258" i="7" s="1"/>
  <c r="ES259" i="7"/>
  <c r="ET259" i="7" s="1"/>
  <c r="ES260" i="7"/>
  <c r="ET260" i="7" s="1"/>
  <c r="ES261" i="7"/>
  <c r="ET261" i="7" s="1"/>
  <c r="ES262" i="7"/>
  <c r="ET262" i="7" s="1"/>
  <c r="ES263" i="7"/>
  <c r="ET263" i="7" s="1"/>
  <c r="ES264" i="7"/>
  <c r="EU264" i="7" s="1"/>
  <c r="EV264" i="7" s="1"/>
  <c r="ES4" i="7"/>
  <c r="EM5" i="7"/>
  <c r="EN5" i="7" s="1"/>
  <c r="EM6" i="7"/>
  <c r="EN6" i="7" s="1"/>
  <c r="EM7" i="7"/>
  <c r="EN7" i="7" s="1"/>
  <c r="EM8" i="7"/>
  <c r="EN8" i="7" s="1"/>
  <c r="EM9" i="7"/>
  <c r="EN9" i="7" s="1"/>
  <c r="EM10" i="7"/>
  <c r="EN10" i="7" s="1"/>
  <c r="EM11" i="7"/>
  <c r="EN11" i="7" s="1"/>
  <c r="EM12" i="7"/>
  <c r="EN12" i="7" s="1"/>
  <c r="EM13" i="7"/>
  <c r="EN13" i="7" s="1"/>
  <c r="EM14" i="7"/>
  <c r="EN14" i="7" s="1"/>
  <c r="EM15" i="7"/>
  <c r="EN15" i="7" s="1"/>
  <c r="EM16" i="7"/>
  <c r="EN16" i="7" s="1"/>
  <c r="EM17" i="7"/>
  <c r="EN17" i="7" s="1"/>
  <c r="EM18" i="7"/>
  <c r="EN18" i="7" s="1"/>
  <c r="EM19" i="7"/>
  <c r="EN19" i="7" s="1"/>
  <c r="EM20" i="7"/>
  <c r="EN20" i="7" s="1"/>
  <c r="EM21" i="7"/>
  <c r="EN21" i="7" s="1"/>
  <c r="EM22" i="7"/>
  <c r="EN22" i="7" s="1"/>
  <c r="EM23" i="7"/>
  <c r="EN23" i="7" s="1"/>
  <c r="EM24" i="7"/>
  <c r="EN24" i="7" s="1"/>
  <c r="EM25" i="7"/>
  <c r="EN25" i="7" s="1"/>
  <c r="EM26" i="7"/>
  <c r="EN26" i="7" s="1"/>
  <c r="EM27" i="7"/>
  <c r="EN27" i="7" s="1"/>
  <c r="EM28" i="7"/>
  <c r="EN28" i="7" s="1"/>
  <c r="EM29" i="7"/>
  <c r="EN29" i="7" s="1"/>
  <c r="EM30" i="7"/>
  <c r="EN30" i="7" s="1"/>
  <c r="EM31" i="7"/>
  <c r="EN31" i="7" s="1"/>
  <c r="EM32" i="7"/>
  <c r="EN32" i="7" s="1"/>
  <c r="EM33" i="7"/>
  <c r="EN33" i="7" s="1"/>
  <c r="EM34" i="7"/>
  <c r="EN34" i="7" s="1"/>
  <c r="EM35" i="7"/>
  <c r="EN35" i="7" s="1"/>
  <c r="EM36" i="7"/>
  <c r="EN36" i="7" s="1"/>
  <c r="EM37" i="7"/>
  <c r="EN37" i="7" s="1"/>
  <c r="EM38" i="7"/>
  <c r="EN38" i="7" s="1"/>
  <c r="EM39" i="7"/>
  <c r="EN39" i="7" s="1"/>
  <c r="EM40" i="7"/>
  <c r="EN40" i="7" s="1"/>
  <c r="EM41" i="7"/>
  <c r="EN41" i="7" s="1"/>
  <c r="EM42" i="7"/>
  <c r="EN42" i="7" s="1"/>
  <c r="EM43" i="7"/>
  <c r="EN43" i="7" s="1"/>
  <c r="EM44" i="7"/>
  <c r="EN44" i="7" s="1"/>
  <c r="EM45" i="7"/>
  <c r="EN45" i="7" s="1"/>
  <c r="EM46" i="7"/>
  <c r="EN46" i="7" s="1"/>
  <c r="EM47" i="7"/>
  <c r="EN47" i="7" s="1"/>
  <c r="EM48" i="7"/>
  <c r="EN48" i="7" s="1"/>
  <c r="EM49" i="7"/>
  <c r="EN49" i="7" s="1"/>
  <c r="EM50" i="7"/>
  <c r="EN50" i="7" s="1"/>
  <c r="EM51" i="7"/>
  <c r="EN51" i="7" s="1"/>
  <c r="EM52" i="7"/>
  <c r="EN52" i="7" s="1"/>
  <c r="EM53" i="7"/>
  <c r="EN53" i="7" s="1"/>
  <c r="EM54" i="7"/>
  <c r="EN54" i="7" s="1"/>
  <c r="EM55" i="7"/>
  <c r="EN55" i="7" s="1"/>
  <c r="EM56" i="7"/>
  <c r="EN56" i="7" s="1"/>
  <c r="EM57" i="7"/>
  <c r="EN57" i="7" s="1"/>
  <c r="EM59" i="7"/>
  <c r="EN59" i="7" s="1"/>
  <c r="EM60" i="7"/>
  <c r="EN60" i="7" s="1"/>
  <c r="EM68" i="7"/>
  <c r="EN68" i="7" s="1"/>
  <c r="EM69" i="7"/>
  <c r="EN69" i="7" s="1"/>
  <c r="EM70" i="7"/>
  <c r="EN70" i="7" s="1"/>
  <c r="EM72" i="7"/>
  <c r="EN72" i="7" s="1"/>
  <c r="EM73" i="7"/>
  <c r="EN73" i="7" s="1"/>
  <c r="EM74" i="7"/>
  <c r="EN74" i="7" s="1"/>
  <c r="EM75" i="7"/>
  <c r="EN75" i="7" s="1"/>
  <c r="EM76" i="7"/>
  <c r="EN76" i="7" s="1"/>
  <c r="EM77" i="7"/>
  <c r="EN77" i="7" s="1"/>
  <c r="EM78" i="7"/>
  <c r="EN78" i="7" s="1"/>
  <c r="EM79" i="7"/>
  <c r="EN79" i="7" s="1"/>
  <c r="EM80" i="7"/>
  <c r="EN80" i="7" s="1"/>
  <c r="EM81" i="7"/>
  <c r="EN81" i="7" s="1"/>
  <c r="EM82" i="7"/>
  <c r="EN82" i="7" s="1"/>
  <c r="EM83" i="7"/>
  <c r="EN83" i="7" s="1"/>
  <c r="EM84" i="7"/>
  <c r="EN84" i="7" s="1"/>
  <c r="EM85" i="7"/>
  <c r="EN85" i="7" s="1"/>
  <c r="EM86" i="7"/>
  <c r="EN86" i="7" s="1"/>
  <c r="EM87" i="7"/>
  <c r="EN87" i="7" s="1"/>
  <c r="EM88" i="7"/>
  <c r="EN88" i="7" s="1"/>
  <c r="EM89" i="7"/>
  <c r="EN89" i="7" s="1"/>
  <c r="EM90" i="7"/>
  <c r="EN90" i="7" s="1"/>
  <c r="EM91" i="7"/>
  <c r="EN91" i="7" s="1"/>
  <c r="EM92" i="7"/>
  <c r="EN92" i="7" s="1"/>
  <c r="EM93" i="7"/>
  <c r="EN93" i="7" s="1"/>
  <c r="EM94" i="7"/>
  <c r="EN94" i="7" s="1"/>
  <c r="EM95" i="7"/>
  <c r="EN95" i="7" s="1"/>
  <c r="EM96" i="7"/>
  <c r="EN96" i="7" s="1"/>
  <c r="EM97" i="7"/>
  <c r="EN97" i="7" s="1"/>
  <c r="EM98" i="7"/>
  <c r="EN98" i="7" s="1"/>
  <c r="EM99" i="7"/>
  <c r="EN99" i="7" s="1"/>
  <c r="EM100" i="7"/>
  <c r="EN100" i="7" s="1"/>
  <c r="EM101" i="7"/>
  <c r="EN101" i="7" s="1"/>
  <c r="EM102" i="7"/>
  <c r="EN102" i="7" s="1"/>
  <c r="EM103" i="7"/>
  <c r="EN103" i="7" s="1"/>
  <c r="EM104" i="7"/>
  <c r="EN104" i="7" s="1"/>
  <c r="EM105" i="7"/>
  <c r="EN105" i="7" s="1"/>
  <c r="EM106" i="7"/>
  <c r="EN106" i="7" s="1"/>
  <c r="EM107" i="7"/>
  <c r="EN107" i="7" s="1"/>
  <c r="EM108" i="7"/>
  <c r="EN108" i="7" s="1"/>
  <c r="EM109" i="7"/>
  <c r="EN109" i="7" s="1"/>
  <c r="EM110" i="7"/>
  <c r="EN110" i="7" s="1"/>
  <c r="EM111" i="7"/>
  <c r="EN111" i="7" s="1"/>
  <c r="EM112" i="7"/>
  <c r="EN112" i="7" s="1"/>
  <c r="EM113" i="7"/>
  <c r="EN113" i="7" s="1"/>
  <c r="EM114" i="7"/>
  <c r="EN114" i="7" s="1"/>
  <c r="EM115" i="7"/>
  <c r="EN115" i="7" s="1"/>
  <c r="EM116" i="7"/>
  <c r="EN116" i="7" s="1"/>
  <c r="EM117" i="7"/>
  <c r="EN117" i="7" s="1"/>
  <c r="EM118" i="7"/>
  <c r="EN118" i="7" s="1"/>
  <c r="EM119" i="7"/>
  <c r="EN119" i="7" s="1"/>
  <c r="EM120" i="7"/>
  <c r="EN120" i="7" s="1"/>
  <c r="EM121" i="7"/>
  <c r="EN121" i="7" s="1"/>
  <c r="EM122" i="7"/>
  <c r="EN122" i="7" s="1"/>
  <c r="EM123" i="7"/>
  <c r="EN123" i="7" s="1"/>
  <c r="EM124" i="7"/>
  <c r="EN124" i="7" s="1"/>
  <c r="EM125" i="7"/>
  <c r="EN125" i="7" s="1"/>
  <c r="EM126" i="7"/>
  <c r="EN126" i="7" s="1"/>
  <c r="EM127" i="7"/>
  <c r="EN127" i="7" s="1"/>
  <c r="EM128" i="7"/>
  <c r="EN128" i="7" s="1"/>
  <c r="EM129" i="7"/>
  <c r="EN129" i="7" s="1"/>
  <c r="EM130" i="7"/>
  <c r="EN130" i="7" s="1"/>
  <c r="EM131" i="7"/>
  <c r="EN131" i="7" s="1"/>
  <c r="EM132" i="7"/>
  <c r="EN132" i="7" s="1"/>
  <c r="EM133" i="7"/>
  <c r="EN133" i="7" s="1"/>
  <c r="EM134" i="7"/>
  <c r="EN134" i="7" s="1"/>
  <c r="EM135" i="7"/>
  <c r="EN135" i="7" s="1"/>
  <c r="EM136" i="7"/>
  <c r="EN136" i="7" s="1"/>
  <c r="EM137" i="7"/>
  <c r="EN137" i="7" s="1"/>
  <c r="EM138" i="7"/>
  <c r="EN138" i="7" s="1"/>
  <c r="EM139" i="7"/>
  <c r="EN139" i="7" s="1"/>
  <c r="EM140" i="7"/>
  <c r="EN140" i="7" s="1"/>
  <c r="EM141" i="7"/>
  <c r="EN141" i="7" s="1"/>
  <c r="EM142" i="7"/>
  <c r="EN142" i="7" s="1"/>
  <c r="EM143" i="7"/>
  <c r="EN143" i="7" s="1"/>
  <c r="EM144" i="7"/>
  <c r="EN144" i="7" s="1"/>
  <c r="EM145" i="7"/>
  <c r="EN145" i="7" s="1"/>
  <c r="EM146" i="7"/>
  <c r="EN146" i="7" s="1"/>
  <c r="EM147" i="7"/>
  <c r="EN147" i="7" s="1"/>
  <c r="EM148" i="7"/>
  <c r="EN148" i="7" s="1"/>
  <c r="EM149" i="7"/>
  <c r="EN149" i="7" s="1"/>
  <c r="EM150" i="7"/>
  <c r="EN150" i="7" s="1"/>
  <c r="EM151" i="7"/>
  <c r="EN151" i="7" s="1"/>
  <c r="EM152" i="7"/>
  <c r="EN152" i="7" s="1"/>
  <c r="EM153" i="7"/>
  <c r="EN153" i="7" s="1"/>
  <c r="EM154" i="7"/>
  <c r="EN154" i="7" s="1"/>
  <c r="EM155" i="7"/>
  <c r="EN155" i="7" s="1"/>
  <c r="EM156" i="7"/>
  <c r="EN156" i="7" s="1"/>
  <c r="EM157" i="7"/>
  <c r="EN157" i="7" s="1"/>
  <c r="EM158" i="7"/>
  <c r="EN158" i="7" s="1"/>
  <c r="EM159" i="7"/>
  <c r="EN159" i="7" s="1"/>
  <c r="EM160" i="7"/>
  <c r="EN160" i="7" s="1"/>
  <c r="EM161" i="7"/>
  <c r="EN161" i="7" s="1"/>
  <c r="EM162" i="7"/>
  <c r="EN162" i="7" s="1"/>
  <c r="EM163" i="7"/>
  <c r="EN163" i="7" s="1"/>
  <c r="EM164" i="7"/>
  <c r="EN164" i="7" s="1"/>
  <c r="EM165" i="7"/>
  <c r="EN165" i="7" s="1"/>
  <c r="EM166" i="7"/>
  <c r="EN166" i="7" s="1"/>
  <c r="EM167" i="7"/>
  <c r="EN167" i="7" s="1"/>
  <c r="EM168" i="7"/>
  <c r="EN168" i="7" s="1"/>
  <c r="EM169" i="7"/>
  <c r="EN169" i="7" s="1"/>
  <c r="EM170" i="7"/>
  <c r="EN170" i="7" s="1"/>
  <c r="EM171" i="7"/>
  <c r="EN171" i="7" s="1"/>
  <c r="EM172" i="7"/>
  <c r="EN172" i="7" s="1"/>
  <c r="EM173" i="7"/>
  <c r="EN173" i="7" s="1"/>
  <c r="EM174" i="7"/>
  <c r="EN174" i="7" s="1"/>
  <c r="EM175" i="7"/>
  <c r="EN175" i="7" s="1"/>
  <c r="EM176" i="7"/>
  <c r="EN176" i="7" s="1"/>
  <c r="EM177" i="7"/>
  <c r="EN177" i="7" s="1"/>
  <c r="EM178" i="7"/>
  <c r="EN178" i="7" s="1"/>
  <c r="EM179" i="7"/>
  <c r="EN179" i="7" s="1"/>
  <c r="EM180" i="7"/>
  <c r="EN180" i="7" s="1"/>
  <c r="EM181" i="7"/>
  <c r="EN181" i="7" s="1"/>
  <c r="EM182" i="7"/>
  <c r="EN182" i="7" s="1"/>
  <c r="EM183" i="7"/>
  <c r="EN183" i="7" s="1"/>
  <c r="EM184" i="7"/>
  <c r="EN184" i="7" s="1"/>
  <c r="EM185" i="7"/>
  <c r="EN185" i="7" s="1"/>
  <c r="EM186" i="7"/>
  <c r="EN186" i="7" s="1"/>
  <c r="EM187" i="7"/>
  <c r="EN187" i="7" s="1"/>
  <c r="EM188" i="7"/>
  <c r="EN188" i="7" s="1"/>
  <c r="EM189" i="7"/>
  <c r="EN189" i="7" s="1"/>
  <c r="EM190" i="7"/>
  <c r="EN190" i="7" s="1"/>
  <c r="EM191" i="7"/>
  <c r="EN191" i="7" s="1"/>
  <c r="EM192" i="7"/>
  <c r="EN192" i="7" s="1"/>
  <c r="EM193" i="7"/>
  <c r="EN193" i="7" s="1"/>
  <c r="EM194" i="7"/>
  <c r="EN194" i="7" s="1"/>
  <c r="EM195" i="7"/>
  <c r="EN195" i="7" s="1"/>
  <c r="EM196" i="7"/>
  <c r="EN196" i="7" s="1"/>
  <c r="EM197" i="7"/>
  <c r="EN197" i="7" s="1"/>
  <c r="EM198" i="7"/>
  <c r="EN198" i="7" s="1"/>
  <c r="EM199" i="7"/>
  <c r="EN199" i="7" s="1"/>
  <c r="EM200" i="7"/>
  <c r="EN200" i="7" s="1"/>
  <c r="EM201" i="7"/>
  <c r="EN201" i="7" s="1"/>
  <c r="EM202" i="7"/>
  <c r="EN202" i="7" s="1"/>
  <c r="EM203" i="7"/>
  <c r="EN203" i="7" s="1"/>
  <c r="EM204" i="7"/>
  <c r="EN204" i="7" s="1"/>
  <c r="EM205" i="7"/>
  <c r="EN205" i="7" s="1"/>
  <c r="EM206" i="7"/>
  <c r="EN206" i="7" s="1"/>
  <c r="EM207" i="7"/>
  <c r="EN207" i="7" s="1"/>
  <c r="EM208" i="7"/>
  <c r="EN208" i="7" s="1"/>
  <c r="EM209" i="7"/>
  <c r="EN209" i="7" s="1"/>
  <c r="EM210" i="7"/>
  <c r="EN210" i="7" s="1"/>
  <c r="EM211" i="7"/>
  <c r="EN211" i="7" s="1"/>
  <c r="EM212" i="7"/>
  <c r="EN212" i="7" s="1"/>
  <c r="EM213" i="7"/>
  <c r="EN213" i="7" s="1"/>
  <c r="EM214" i="7"/>
  <c r="EN214" i="7" s="1"/>
  <c r="EM215" i="7"/>
  <c r="EN215" i="7" s="1"/>
  <c r="EM216" i="7"/>
  <c r="EN216" i="7" s="1"/>
  <c r="EM217" i="7"/>
  <c r="EN217" i="7" s="1"/>
  <c r="EM218" i="7"/>
  <c r="EN218" i="7" s="1"/>
  <c r="EM219" i="7"/>
  <c r="EN219" i="7" s="1"/>
  <c r="EM220" i="7"/>
  <c r="EN220" i="7" s="1"/>
  <c r="EM221" i="7"/>
  <c r="EN221" i="7" s="1"/>
  <c r="EM222" i="7"/>
  <c r="EN222" i="7" s="1"/>
  <c r="EM223" i="7"/>
  <c r="EN223" i="7" s="1"/>
  <c r="EM224" i="7"/>
  <c r="EN224" i="7" s="1"/>
  <c r="EM225" i="7"/>
  <c r="EN225" i="7" s="1"/>
  <c r="EM226" i="7"/>
  <c r="EN226" i="7" s="1"/>
  <c r="EM227" i="7"/>
  <c r="EN227" i="7" s="1"/>
  <c r="EM228" i="7"/>
  <c r="EN228" i="7" s="1"/>
  <c r="EM229" i="7"/>
  <c r="EN229" i="7" s="1"/>
  <c r="EM230" i="7"/>
  <c r="EN230" i="7" s="1"/>
  <c r="EM231" i="7"/>
  <c r="EN231" i="7" s="1"/>
  <c r="EM232" i="7"/>
  <c r="EN232" i="7" s="1"/>
  <c r="EM233" i="7"/>
  <c r="EN233" i="7" s="1"/>
  <c r="EM234" i="7"/>
  <c r="EN234" i="7" s="1"/>
  <c r="EM235" i="7"/>
  <c r="EN235" i="7" s="1"/>
  <c r="EM236" i="7"/>
  <c r="EN236" i="7" s="1"/>
  <c r="EM237" i="7"/>
  <c r="EN237" i="7" s="1"/>
  <c r="EM238" i="7"/>
  <c r="EN238" i="7" s="1"/>
  <c r="EM239" i="7"/>
  <c r="EN239" i="7" s="1"/>
  <c r="EM240" i="7"/>
  <c r="EN240" i="7" s="1"/>
  <c r="EM241" i="7"/>
  <c r="EN241" i="7" s="1"/>
  <c r="EM242" i="7"/>
  <c r="EN242" i="7" s="1"/>
  <c r="EM243" i="7"/>
  <c r="EN243" i="7" s="1"/>
  <c r="EM244" i="7"/>
  <c r="EN244" i="7" s="1"/>
  <c r="EM245" i="7"/>
  <c r="EN245" i="7" s="1"/>
  <c r="EM246" i="7"/>
  <c r="EN246" i="7" s="1"/>
  <c r="EM247" i="7"/>
  <c r="EN247" i="7" s="1"/>
  <c r="EM248" i="7"/>
  <c r="EN248" i="7" s="1"/>
  <c r="EM249" i="7"/>
  <c r="EN249" i="7" s="1"/>
  <c r="EM250" i="7"/>
  <c r="EN250" i="7" s="1"/>
  <c r="EM251" i="7"/>
  <c r="EN251" i="7" s="1"/>
  <c r="EM252" i="7"/>
  <c r="EN252" i="7" s="1"/>
  <c r="EM253" i="7"/>
  <c r="EN253" i="7" s="1"/>
  <c r="EM254" i="7"/>
  <c r="EN254" i="7" s="1"/>
  <c r="EM255" i="7"/>
  <c r="EO255" i="7" s="1"/>
  <c r="EP255" i="7" s="1"/>
  <c r="EM256" i="7"/>
  <c r="EO256" i="7" s="1"/>
  <c r="EP256" i="7" s="1"/>
  <c r="EM257" i="7"/>
  <c r="EN257" i="7" s="1"/>
  <c r="EM258" i="7"/>
  <c r="EM259" i="7"/>
  <c r="EO259" i="7" s="1"/>
  <c r="EP259" i="7" s="1"/>
  <c r="EM260" i="7"/>
  <c r="EO260" i="7" s="1"/>
  <c r="EP260" i="7" s="1"/>
  <c r="EM261" i="7"/>
  <c r="EM262" i="7"/>
  <c r="EM263" i="7"/>
  <c r="EO263" i="7" s="1"/>
  <c r="EP263" i="7" s="1"/>
  <c r="EM264" i="7"/>
  <c r="EO264" i="7" s="1"/>
  <c r="EP264" i="7" s="1"/>
  <c r="EM4" i="7"/>
  <c r="EG5" i="7"/>
  <c r="EH5" i="7" s="1"/>
  <c r="EG6" i="7"/>
  <c r="EH6" i="7" s="1"/>
  <c r="EG7" i="7"/>
  <c r="EH7" i="7" s="1"/>
  <c r="EG8" i="7"/>
  <c r="EH8" i="7" s="1"/>
  <c r="EG9" i="7"/>
  <c r="EH9" i="7" s="1"/>
  <c r="EG10" i="7"/>
  <c r="EH10" i="7" s="1"/>
  <c r="EG11" i="7"/>
  <c r="EH11" i="7" s="1"/>
  <c r="EG12" i="7"/>
  <c r="EH12" i="7" s="1"/>
  <c r="EG13" i="7"/>
  <c r="EH13" i="7" s="1"/>
  <c r="EG14" i="7"/>
  <c r="EH14" i="7" s="1"/>
  <c r="EG15" i="7"/>
  <c r="EH15" i="7" s="1"/>
  <c r="EG16" i="7"/>
  <c r="EH16" i="7" s="1"/>
  <c r="EG17" i="7"/>
  <c r="EH17" i="7" s="1"/>
  <c r="EG18" i="7"/>
  <c r="EH18" i="7" s="1"/>
  <c r="EG19" i="7"/>
  <c r="EH19" i="7" s="1"/>
  <c r="EG20" i="7"/>
  <c r="EH20" i="7" s="1"/>
  <c r="EG21" i="7"/>
  <c r="EH21" i="7" s="1"/>
  <c r="EG22" i="7"/>
  <c r="EH22" i="7" s="1"/>
  <c r="EG23" i="7"/>
  <c r="EH23" i="7" s="1"/>
  <c r="EG24" i="7"/>
  <c r="EH24" i="7" s="1"/>
  <c r="EG25" i="7"/>
  <c r="EH25" i="7" s="1"/>
  <c r="EG26" i="7"/>
  <c r="EH26" i="7" s="1"/>
  <c r="EG27" i="7"/>
  <c r="EH27" i="7" s="1"/>
  <c r="EG28" i="7"/>
  <c r="EH28" i="7" s="1"/>
  <c r="EG29" i="7"/>
  <c r="EH29" i="7" s="1"/>
  <c r="EG30" i="7"/>
  <c r="EH30" i="7" s="1"/>
  <c r="EG31" i="7"/>
  <c r="EH31" i="7" s="1"/>
  <c r="EG32" i="7"/>
  <c r="EH32" i="7" s="1"/>
  <c r="EG33" i="7"/>
  <c r="EH33" i="7" s="1"/>
  <c r="EG34" i="7"/>
  <c r="EH34" i="7" s="1"/>
  <c r="EG35" i="7"/>
  <c r="EH35" i="7" s="1"/>
  <c r="EG36" i="7"/>
  <c r="EH36" i="7" s="1"/>
  <c r="EG37" i="7"/>
  <c r="EH37" i="7" s="1"/>
  <c r="EG38" i="7"/>
  <c r="EH38" i="7" s="1"/>
  <c r="EG39" i="7"/>
  <c r="EH39" i="7" s="1"/>
  <c r="EG40" i="7"/>
  <c r="EH40" i="7" s="1"/>
  <c r="EG41" i="7"/>
  <c r="EH41" i="7" s="1"/>
  <c r="EG42" i="7"/>
  <c r="EH42" i="7" s="1"/>
  <c r="EG43" i="7"/>
  <c r="EH43" i="7" s="1"/>
  <c r="EG44" i="7"/>
  <c r="EH44" i="7" s="1"/>
  <c r="EG45" i="7"/>
  <c r="EH45" i="7" s="1"/>
  <c r="EG46" i="7"/>
  <c r="EH46" i="7" s="1"/>
  <c r="EG47" i="7"/>
  <c r="EH47" i="7" s="1"/>
  <c r="EG48" i="7"/>
  <c r="EH48" i="7" s="1"/>
  <c r="EG49" i="7"/>
  <c r="EH49" i="7" s="1"/>
  <c r="EG50" i="7"/>
  <c r="EH50" i="7" s="1"/>
  <c r="EG51" i="7"/>
  <c r="EH51" i="7" s="1"/>
  <c r="EG52" i="7"/>
  <c r="EH52" i="7" s="1"/>
  <c r="EG53" i="7"/>
  <c r="EH53" i="7" s="1"/>
  <c r="EG54" i="7"/>
  <c r="EH54" i="7" s="1"/>
  <c r="EG55" i="7"/>
  <c r="EH55" i="7" s="1"/>
  <c r="EG56" i="7"/>
  <c r="EH56" i="7" s="1"/>
  <c r="EG57" i="7"/>
  <c r="EH57" i="7" s="1"/>
  <c r="EG59" i="7"/>
  <c r="EH59" i="7" s="1"/>
  <c r="EG60" i="7"/>
  <c r="EH60" i="7" s="1"/>
  <c r="EG68" i="7"/>
  <c r="EH68" i="7" s="1"/>
  <c r="EG69" i="7"/>
  <c r="EH69" i="7" s="1"/>
  <c r="EG70" i="7"/>
  <c r="EH70" i="7" s="1"/>
  <c r="EG72" i="7"/>
  <c r="EH72" i="7" s="1"/>
  <c r="EG73" i="7"/>
  <c r="EH73" i="7" s="1"/>
  <c r="EG74" i="7"/>
  <c r="EH74" i="7" s="1"/>
  <c r="EG75" i="7"/>
  <c r="EH75" i="7" s="1"/>
  <c r="EG76" i="7"/>
  <c r="EH76" i="7" s="1"/>
  <c r="EG77" i="7"/>
  <c r="EH77" i="7" s="1"/>
  <c r="EG78" i="7"/>
  <c r="EH78" i="7" s="1"/>
  <c r="EG79" i="7"/>
  <c r="EH79" i="7" s="1"/>
  <c r="EG80" i="7"/>
  <c r="EH80" i="7" s="1"/>
  <c r="EG81" i="7"/>
  <c r="EH81" i="7" s="1"/>
  <c r="EG82" i="7"/>
  <c r="EH82" i="7" s="1"/>
  <c r="EG83" i="7"/>
  <c r="EH83" i="7" s="1"/>
  <c r="EG84" i="7"/>
  <c r="EH84" i="7" s="1"/>
  <c r="EG85" i="7"/>
  <c r="EH85" i="7" s="1"/>
  <c r="EG86" i="7"/>
  <c r="EH86" i="7" s="1"/>
  <c r="EG87" i="7"/>
  <c r="EH87" i="7" s="1"/>
  <c r="EG88" i="7"/>
  <c r="EH88" i="7" s="1"/>
  <c r="EG89" i="7"/>
  <c r="EH89" i="7" s="1"/>
  <c r="EG90" i="7"/>
  <c r="EH90" i="7" s="1"/>
  <c r="EG91" i="7"/>
  <c r="EH91" i="7" s="1"/>
  <c r="EG92" i="7"/>
  <c r="EH92" i="7" s="1"/>
  <c r="EG93" i="7"/>
  <c r="EH93" i="7" s="1"/>
  <c r="EG94" i="7"/>
  <c r="EH94" i="7" s="1"/>
  <c r="EG95" i="7"/>
  <c r="EH95" i="7" s="1"/>
  <c r="EG96" i="7"/>
  <c r="EH96" i="7" s="1"/>
  <c r="EG97" i="7"/>
  <c r="EH97" i="7" s="1"/>
  <c r="EG98" i="7"/>
  <c r="EH98" i="7" s="1"/>
  <c r="EG99" i="7"/>
  <c r="EH99" i="7" s="1"/>
  <c r="EG100" i="7"/>
  <c r="EH100" i="7" s="1"/>
  <c r="EG101" i="7"/>
  <c r="EH101" i="7" s="1"/>
  <c r="EG102" i="7"/>
  <c r="EH102" i="7" s="1"/>
  <c r="EG103" i="7"/>
  <c r="EH103" i="7" s="1"/>
  <c r="EG104" i="7"/>
  <c r="EH104" i="7" s="1"/>
  <c r="EG105" i="7"/>
  <c r="EH105" i="7" s="1"/>
  <c r="EG106" i="7"/>
  <c r="EH106" i="7" s="1"/>
  <c r="EG107" i="7"/>
  <c r="EH107" i="7" s="1"/>
  <c r="EG108" i="7"/>
  <c r="EH108" i="7" s="1"/>
  <c r="EG109" i="7"/>
  <c r="EH109" i="7" s="1"/>
  <c r="EG110" i="7"/>
  <c r="EH110" i="7" s="1"/>
  <c r="EG111" i="7"/>
  <c r="EH111" i="7" s="1"/>
  <c r="EG112" i="7"/>
  <c r="EH112" i="7" s="1"/>
  <c r="EG113" i="7"/>
  <c r="EH113" i="7" s="1"/>
  <c r="EG114" i="7"/>
  <c r="EH114" i="7" s="1"/>
  <c r="EG115" i="7"/>
  <c r="EH115" i="7" s="1"/>
  <c r="EG116" i="7"/>
  <c r="EH116" i="7" s="1"/>
  <c r="EG117" i="7"/>
  <c r="EH117" i="7" s="1"/>
  <c r="EG118" i="7"/>
  <c r="EH118" i="7" s="1"/>
  <c r="EG119" i="7"/>
  <c r="EH119" i="7" s="1"/>
  <c r="EG120" i="7"/>
  <c r="EH120" i="7" s="1"/>
  <c r="EG121" i="7"/>
  <c r="EH121" i="7" s="1"/>
  <c r="EG122" i="7"/>
  <c r="EH122" i="7" s="1"/>
  <c r="EG123" i="7"/>
  <c r="EH123" i="7" s="1"/>
  <c r="EG124" i="7"/>
  <c r="EH124" i="7" s="1"/>
  <c r="EG125" i="7"/>
  <c r="EH125" i="7" s="1"/>
  <c r="EG126" i="7"/>
  <c r="EH126" i="7" s="1"/>
  <c r="EG127" i="7"/>
  <c r="EH127" i="7" s="1"/>
  <c r="EG128" i="7"/>
  <c r="EH128" i="7" s="1"/>
  <c r="EG129" i="7"/>
  <c r="EH129" i="7" s="1"/>
  <c r="EG130" i="7"/>
  <c r="EH130" i="7" s="1"/>
  <c r="EG131" i="7"/>
  <c r="EH131" i="7" s="1"/>
  <c r="EG132" i="7"/>
  <c r="EH132" i="7" s="1"/>
  <c r="EG133" i="7"/>
  <c r="EH133" i="7" s="1"/>
  <c r="EG134" i="7"/>
  <c r="EH134" i="7" s="1"/>
  <c r="EG135" i="7"/>
  <c r="EH135" i="7" s="1"/>
  <c r="EG136" i="7"/>
  <c r="EH136" i="7" s="1"/>
  <c r="EG137" i="7"/>
  <c r="EH137" i="7" s="1"/>
  <c r="EG138" i="7"/>
  <c r="EH138" i="7" s="1"/>
  <c r="EG139" i="7"/>
  <c r="EH139" i="7" s="1"/>
  <c r="EG140" i="7"/>
  <c r="EH140" i="7" s="1"/>
  <c r="EG141" i="7"/>
  <c r="EH141" i="7" s="1"/>
  <c r="EG142" i="7"/>
  <c r="EH142" i="7" s="1"/>
  <c r="EG143" i="7"/>
  <c r="EH143" i="7" s="1"/>
  <c r="EG144" i="7"/>
  <c r="EH144" i="7" s="1"/>
  <c r="EG145" i="7"/>
  <c r="EH145" i="7" s="1"/>
  <c r="EG146" i="7"/>
  <c r="EH146" i="7" s="1"/>
  <c r="EG147" i="7"/>
  <c r="EH147" i="7" s="1"/>
  <c r="EG148" i="7"/>
  <c r="EH148" i="7" s="1"/>
  <c r="EG149" i="7"/>
  <c r="EH149" i="7" s="1"/>
  <c r="EG150" i="7"/>
  <c r="EH150" i="7" s="1"/>
  <c r="EG151" i="7"/>
  <c r="EH151" i="7" s="1"/>
  <c r="EG152" i="7"/>
  <c r="EH152" i="7" s="1"/>
  <c r="EG153" i="7"/>
  <c r="EH153" i="7" s="1"/>
  <c r="EG154" i="7"/>
  <c r="EH154" i="7" s="1"/>
  <c r="EG155" i="7"/>
  <c r="EH155" i="7" s="1"/>
  <c r="EG156" i="7"/>
  <c r="EH156" i="7" s="1"/>
  <c r="EG157" i="7"/>
  <c r="EH157" i="7" s="1"/>
  <c r="EG158" i="7"/>
  <c r="EH158" i="7" s="1"/>
  <c r="EG159" i="7"/>
  <c r="EH159" i="7" s="1"/>
  <c r="EG160" i="7"/>
  <c r="EH160" i="7" s="1"/>
  <c r="EG161" i="7"/>
  <c r="EH161" i="7" s="1"/>
  <c r="EG162" i="7"/>
  <c r="EH162" i="7" s="1"/>
  <c r="EG163" i="7"/>
  <c r="EH163" i="7" s="1"/>
  <c r="EG164" i="7"/>
  <c r="EH164" i="7" s="1"/>
  <c r="EG165" i="7"/>
  <c r="EH165" i="7" s="1"/>
  <c r="EG166" i="7"/>
  <c r="EH166" i="7" s="1"/>
  <c r="EG167" i="7"/>
  <c r="EH167" i="7" s="1"/>
  <c r="EG168" i="7"/>
  <c r="EH168" i="7" s="1"/>
  <c r="EG169" i="7"/>
  <c r="EH169" i="7" s="1"/>
  <c r="EG170" i="7"/>
  <c r="EH170" i="7" s="1"/>
  <c r="EG171" i="7"/>
  <c r="EH171" i="7" s="1"/>
  <c r="EG172" i="7"/>
  <c r="EH172" i="7" s="1"/>
  <c r="EG173" i="7"/>
  <c r="EH173" i="7" s="1"/>
  <c r="EG174" i="7"/>
  <c r="EH174" i="7" s="1"/>
  <c r="EG175" i="7"/>
  <c r="EH175" i="7" s="1"/>
  <c r="EG176" i="7"/>
  <c r="EH176" i="7" s="1"/>
  <c r="EG177" i="7"/>
  <c r="EH177" i="7" s="1"/>
  <c r="EG178" i="7"/>
  <c r="EH178" i="7" s="1"/>
  <c r="EG179" i="7"/>
  <c r="EH179" i="7" s="1"/>
  <c r="EG180" i="7"/>
  <c r="EH180" i="7" s="1"/>
  <c r="EG181" i="7"/>
  <c r="EH181" i="7" s="1"/>
  <c r="EG182" i="7"/>
  <c r="EH182" i="7" s="1"/>
  <c r="EG183" i="7"/>
  <c r="EH183" i="7" s="1"/>
  <c r="EG184" i="7"/>
  <c r="EH184" i="7" s="1"/>
  <c r="EG185" i="7"/>
  <c r="EH185" i="7" s="1"/>
  <c r="EG186" i="7"/>
  <c r="EH186" i="7" s="1"/>
  <c r="EG187" i="7"/>
  <c r="EH187" i="7" s="1"/>
  <c r="EG188" i="7"/>
  <c r="EH188" i="7" s="1"/>
  <c r="EG189" i="7"/>
  <c r="EH189" i="7" s="1"/>
  <c r="EG190" i="7"/>
  <c r="EH190" i="7" s="1"/>
  <c r="EG191" i="7"/>
  <c r="EH191" i="7" s="1"/>
  <c r="EG192" i="7"/>
  <c r="EH192" i="7" s="1"/>
  <c r="EG193" i="7"/>
  <c r="EH193" i="7" s="1"/>
  <c r="EG194" i="7"/>
  <c r="EH194" i="7" s="1"/>
  <c r="EG195" i="7"/>
  <c r="EH195" i="7" s="1"/>
  <c r="EG196" i="7"/>
  <c r="EH196" i="7" s="1"/>
  <c r="EG197" i="7"/>
  <c r="EH197" i="7" s="1"/>
  <c r="EG198" i="7"/>
  <c r="EH198" i="7" s="1"/>
  <c r="EG199" i="7"/>
  <c r="EH199" i="7" s="1"/>
  <c r="EG200" i="7"/>
  <c r="EH200" i="7" s="1"/>
  <c r="EG201" i="7"/>
  <c r="EH201" i="7" s="1"/>
  <c r="EG202" i="7"/>
  <c r="EH202" i="7" s="1"/>
  <c r="EG203" i="7"/>
  <c r="EH203" i="7" s="1"/>
  <c r="EG204" i="7"/>
  <c r="EH204" i="7" s="1"/>
  <c r="EG205" i="7"/>
  <c r="EH205" i="7" s="1"/>
  <c r="EG206" i="7"/>
  <c r="EH206" i="7" s="1"/>
  <c r="EG207" i="7"/>
  <c r="EH207" i="7" s="1"/>
  <c r="EG208" i="7"/>
  <c r="EH208" i="7" s="1"/>
  <c r="EG209" i="7"/>
  <c r="EH209" i="7" s="1"/>
  <c r="EG210" i="7"/>
  <c r="EH210" i="7" s="1"/>
  <c r="EG211" i="7"/>
  <c r="EH211" i="7" s="1"/>
  <c r="EG212" i="7"/>
  <c r="EH212" i="7" s="1"/>
  <c r="EG213" i="7"/>
  <c r="EH213" i="7" s="1"/>
  <c r="EG214" i="7"/>
  <c r="EH214" i="7" s="1"/>
  <c r="EG215" i="7"/>
  <c r="EH215" i="7" s="1"/>
  <c r="EG216" i="7"/>
  <c r="EH216" i="7" s="1"/>
  <c r="EG217" i="7"/>
  <c r="EH217" i="7" s="1"/>
  <c r="EG218" i="7"/>
  <c r="EH218" i="7" s="1"/>
  <c r="EG219" i="7"/>
  <c r="EH219" i="7" s="1"/>
  <c r="EG220" i="7"/>
  <c r="EH220" i="7" s="1"/>
  <c r="EG221" i="7"/>
  <c r="EH221" i="7" s="1"/>
  <c r="EG222" i="7"/>
  <c r="EH222" i="7" s="1"/>
  <c r="EG223" i="7"/>
  <c r="EH223" i="7" s="1"/>
  <c r="EG224" i="7"/>
  <c r="EH224" i="7" s="1"/>
  <c r="EG225" i="7"/>
  <c r="EH225" i="7" s="1"/>
  <c r="EG226" i="7"/>
  <c r="EH226" i="7" s="1"/>
  <c r="EG227" i="7"/>
  <c r="EH227" i="7" s="1"/>
  <c r="EG228" i="7"/>
  <c r="EH228" i="7" s="1"/>
  <c r="EG229" i="7"/>
  <c r="EH229" i="7" s="1"/>
  <c r="EG230" i="7"/>
  <c r="EH230" i="7" s="1"/>
  <c r="EG231" i="7"/>
  <c r="EH231" i="7" s="1"/>
  <c r="EG232" i="7"/>
  <c r="EH232" i="7" s="1"/>
  <c r="EG233" i="7"/>
  <c r="EH233" i="7" s="1"/>
  <c r="EG234" i="7"/>
  <c r="EH234" i="7" s="1"/>
  <c r="EG235" i="7"/>
  <c r="EH235" i="7" s="1"/>
  <c r="EG236" i="7"/>
  <c r="EH236" i="7" s="1"/>
  <c r="EG237" i="7"/>
  <c r="EH237" i="7" s="1"/>
  <c r="EG238" i="7"/>
  <c r="EH238" i="7" s="1"/>
  <c r="EG239" i="7"/>
  <c r="EH239" i="7" s="1"/>
  <c r="EG240" i="7"/>
  <c r="EH240" i="7" s="1"/>
  <c r="EG241" i="7"/>
  <c r="EH241" i="7" s="1"/>
  <c r="EG242" i="7"/>
  <c r="EH242" i="7" s="1"/>
  <c r="EG243" i="7"/>
  <c r="EH243" i="7" s="1"/>
  <c r="EG244" i="7"/>
  <c r="EH244" i="7" s="1"/>
  <c r="EG245" i="7"/>
  <c r="EH245" i="7" s="1"/>
  <c r="EG246" i="7"/>
  <c r="EH246" i="7" s="1"/>
  <c r="EG247" i="7"/>
  <c r="EH247" i="7" s="1"/>
  <c r="EG248" i="7"/>
  <c r="EH248" i="7" s="1"/>
  <c r="EG249" i="7"/>
  <c r="EH249" i="7" s="1"/>
  <c r="EG250" i="7"/>
  <c r="EH250" i="7" s="1"/>
  <c r="EG251" i="7"/>
  <c r="EH251" i="7" s="1"/>
  <c r="EG252" i="7"/>
  <c r="EH252" i="7" s="1"/>
  <c r="EG253" i="7"/>
  <c r="EH253" i="7" s="1"/>
  <c r="EG254" i="7"/>
  <c r="EH254" i="7" s="1"/>
  <c r="EG255" i="7"/>
  <c r="EI255" i="7" s="1"/>
  <c r="EJ255" i="7" s="1"/>
  <c r="EG256" i="7"/>
  <c r="EH256" i="7" s="1"/>
  <c r="EG257" i="7"/>
  <c r="EH257" i="7" s="1"/>
  <c r="EG258" i="7"/>
  <c r="EH258" i="7" s="1"/>
  <c r="EG259" i="7"/>
  <c r="EH259" i="7" s="1"/>
  <c r="EG260" i="7"/>
  <c r="EH260" i="7" s="1"/>
  <c r="EG261" i="7"/>
  <c r="EH261" i="7" s="1"/>
  <c r="EG262" i="7"/>
  <c r="EH262" i="7" s="1"/>
  <c r="EG263" i="7"/>
  <c r="EH263" i="7" s="1"/>
  <c r="EG264" i="7"/>
  <c r="EH264" i="7" s="1"/>
  <c r="EG4" i="7"/>
  <c r="EA5" i="7"/>
  <c r="EB5" i="7" s="1"/>
  <c r="EA6" i="7"/>
  <c r="EB6" i="7" s="1"/>
  <c r="EA7" i="7"/>
  <c r="EB7" i="7" s="1"/>
  <c r="EA8" i="7"/>
  <c r="EB8" i="7" s="1"/>
  <c r="EA9" i="7"/>
  <c r="EB9" i="7" s="1"/>
  <c r="EA10" i="7"/>
  <c r="EB10" i="7" s="1"/>
  <c r="EA11" i="7"/>
  <c r="EB11" i="7" s="1"/>
  <c r="EA12" i="7"/>
  <c r="EB12" i="7" s="1"/>
  <c r="EA13" i="7"/>
  <c r="EB13" i="7" s="1"/>
  <c r="EA14" i="7"/>
  <c r="EB14" i="7" s="1"/>
  <c r="EA15" i="7"/>
  <c r="EB15" i="7" s="1"/>
  <c r="EA16" i="7"/>
  <c r="EB16" i="7" s="1"/>
  <c r="EA17" i="7"/>
  <c r="EB17" i="7" s="1"/>
  <c r="EA18" i="7"/>
  <c r="EB18" i="7" s="1"/>
  <c r="EA19" i="7"/>
  <c r="EB19" i="7" s="1"/>
  <c r="EA20" i="7"/>
  <c r="EB20" i="7" s="1"/>
  <c r="EA21" i="7"/>
  <c r="EB21" i="7" s="1"/>
  <c r="EA22" i="7"/>
  <c r="EB22" i="7" s="1"/>
  <c r="EA23" i="7"/>
  <c r="EB23" i="7" s="1"/>
  <c r="EA24" i="7"/>
  <c r="EB24" i="7" s="1"/>
  <c r="EA25" i="7"/>
  <c r="EB25" i="7" s="1"/>
  <c r="EA26" i="7"/>
  <c r="EB26" i="7" s="1"/>
  <c r="EA27" i="7"/>
  <c r="EB27" i="7" s="1"/>
  <c r="EA28" i="7"/>
  <c r="EB28" i="7" s="1"/>
  <c r="EA29" i="7"/>
  <c r="EB29" i="7" s="1"/>
  <c r="EA30" i="7"/>
  <c r="EB30" i="7" s="1"/>
  <c r="EA31" i="7"/>
  <c r="EB31" i="7" s="1"/>
  <c r="EA32" i="7"/>
  <c r="EB32" i="7" s="1"/>
  <c r="EA33" i="7"/>
  <c r="EB33" i="7" s="1"/>
  <c r="EA34" i="7"/>
  <c r="EB34" i="7" s="1"/>
  <c r="EA35" i="7"/>
  <c r="EB35" i="7" s="1"/>
  <c r="EA36" i="7"/>
  <c r="EB36" i="7" s="1"/>
  <c r="EA37" i="7"/>
  <c r="EB37" i="7" s="1"/>
  <c r="EA38" i="7"/>
  <c r="EB38" i="7" s="1"/>
  <c r="EA39" i="7"/>
  <c r="EB39" i="7" s="1"/>
  <c r="EA40" i="7"/>
  <c r="EB40" i="7" s="1"/>
  <c r="EA41" i="7"/>
  <c r="EB41" i="7" s="1"/>
  <c r="EA42" i="7"/>
  <c r="EB42" i="7" s="1"/>
  <c r="EA43" i="7"/>
  <c r="EB43" i="7" s="1"/>
  <c r="EA44" i="7"/>
  <c r="EB44" i="7" s="1"/>
  <c r="EA45" i="7"/>
  <c r="EB45" i="7" s="1"/>
  <c r="EA46" i="7"/>
  <c r="EB46" i="7" s="1"/>
  <c r="EA47" i="7"/>
  <c r="EB47" i="7" s="1"/>
  <c r="EA48" i="7"/>
  <c r="EB48" i="7" s="1"/>
  <c r="EA49" i="7"/>
  <c r="EB49" i="7" s="1"/>
  <c r="EA50" i="7"/>
  <c r="EB50" i="7" s="1"/>
  <c r="EA51" i="7"/>
  <c r="EB51" i="7" s="1"/>
  <c r="EA52" i="7"/>
  <c r="EB52" i="7" s="1"/>
  <c r="EA53" i="7"/>
  <c r="EB53" i="7" s="1"/>
  <c r="EA54" i="7"/>
  <c r="EB54" i="7" s="1"/>
  <c r="EA55" i="7"/>
  <c r="EB55" i="7" s="1"/>
  <c r="EA56" i="7"/>
  <c r="EB56" i="7" s="1"/>
  <c r="EA57" i="7"/>
  <c r="EB57" i="7" s="1"/>
  <c r="EA59" i="7"/>
  <c r="EB59" i="7" s="1"/>
  <c r="EA60" i="7"/>
  <c r="EB60" i="7" s="1"/>
  <c r="EA68" i="7"/>
  <c r="EB68" i="7" s="1"/>
  <c r="EA69" i="7"/>
  <c r="EB69" i="7" s="1"/>
  <c r="EA70" i="7"/>
  <c r="EB70" i="7" s="1"/>
  <c r="EA72" i="7"/>
  <c r="EB72" i="7" s="1"/>
  <c r="EA73" i="7"/>
  <c r="EB73" i="7" s="1"/>
  <c r="EA74" i="7"/>
  <c r="EB74" i="7" s="1"/>
  <c r="EA75" i="7"/>
  <c r="EB75" i="7" s="1"/>
  <c r="EA76" i="7"/>
  <c r="EB76" i="7" s="1"/>
  <c r="EA77" i="7"/>
  <c r="EB77" i="7" s="1"/>
  <c r="EA78" i="7"/>
  <c r="EB78" i="7" s="1"/>
  <c r="EA79" i="7"/>
  <c r="EB79" i="7" s="1"/>
  <c r="EA80" i="7"/>
  <c r="EB80" i="7" s="1"/>
  <c r="EA81" i="7"/>
  <c r="EB81" i="7" s="1"/>
  <c r="EA82" i="7"/>
  <c r="EB82" i="7" s="1"/>
  <c r="EA83" i="7"/>
  <c r="EB83" i="7" s="1"/>
  <c r="EA84" i="7"/>
  <c r="EB84" i="7" s="1"/>
  <c r="EA85" i="7"/>
  <c r="EB85" i="7" s="1"/>
  <c r="EA86" i="7"/>
  <c r="EB86" i="7" s="1"/>
  <c r="EA87" i="7"/>
  <c r="EB87" i="7" s="1"/>
  <c r="EA88" i="7"/>
  <c r="EB88" i="7" s="1"/>
  <c r="EA89" i="7"/>
  <c r="EB89" i="7" s="1"/>
  <c r="EA90" i="7"/>
  <c r="EB90" i="7" s="1"/>
  <c r="EA91" i="7"/>
  <c r="EB91" i="7" s="1"/>
  <c r="EA92" i="7"/>
  <c r="EB92" i="7" s="1"/>
  <c r="EA93" i="7"/>
  <c r="EB93" i="7" s="1"/>
  <c r="EA94" i="7"/>
  <c r="EB94" i="7" s="1"/>
  <c r="EA95" i="7"/>
  <c r="EB95" i="7" s="1"/>
  <c r="EA96" i="7"/>
  <c r="EB96" i="7" s="1"/>
  <c r="EA97" i="7"/>
  <c r="EB97" i="7" s="1"/>
  <c r="EA98" i="7"/>
  <c r="EB98" i="7" s="1"/>
  <c r="EA99" i="7"/>
  <c r="EB99" i="7" s="1"/>
  <c r="EA100" i="7"/>
  <c r="EB100" i="7" s="1"/>
  <c r="EA101" i="7"/>
  <c r="EB101" i="7" s="1"/>
  <c r="EA102" i="7"/>
  <c r="EB102" i="7" s="1"/>
  <c r="EA103" i="7"/>
  <c r="EB103" i="7" s="1"/>
  <c r="EA104" i="7"/>
  <c r="EB104" i="7" s="1"/>
  <c r="EA105" i="7"/>
  <c r="EB105" i="7" s="1"/>
  <c r="EA106" i="7"/>
  <c r="EB106" i="7" s="1"/>
  <c r="EA107" i="7"/>
  <c r="EB107" i="7" s="1"/>
  <c r="EA108" i="7"/>
  <c r="EB108" i="7" s="1"/>
  <c r="EA109" i="7"/>
  <c r="EB109" i="7" s="1"/>
  <c r="EA110" i="7"/>
  <c r="EB110" i="7" s="1"/>
  <c r="EA111" i="7"/>
  <c r="EB111" i="7" s="1"/>
  <c r="EA112" i="7"/>
  <c r="EB112" i="7" s="1"/>
  <c r="EA113" i="7"/>
  <c r="EB113" i="7" s="1"/>
  <c r="EA114" i="7"/>
  <c r="EB114" i="7" s="1"/>
  <c r="EA115" i="7"/>
  <c r="EB115" i="7" s="1"/>
  <c r="EA116" i="7"/>
  <c r="EB116" i="7" s="1"/>
  <c r="EA117" i="7"/>
  <c r="EB117" i="7" s="1"/>
  <c r="EA118" i="7"/>
  <c r="EB118" i="7" s="1"/>
  <c r="EA119" i="7"/>
  <c r="EB119" i="7" s="1"/>
  <c r="EA120" i="7"/>
  <c r="EB120" i="7" s="1"/>
  <c r="EA121" i="7"/>
  <c r="EB121" i="7" s="1"/>
  <c r="EA122" i="7"/>
  <c r="EB122" i="7" s="1"/>
  <c r="EA123" i="7"/>
  <c r="EB123" i="7" s="1"/>
  <c r="EA124" i="7"/>
  <c r="EB124" i="7" s="1"/>
  <c r="EA125" i="7"/>
  <c r="EB125" i="7" s="1"/>
  <c r="EA126" i="7"/>
  <c r="EB126" i="7" s="1"/>
  <c r="EA127" i="7"/>
  <c r="EB127" i="7" s="1"/>
  <c r="EA128" i="7"/>
  <c r="EB128" i="7" s="1"/>
  <c r="EA129" i="7"/>
  <c r="EB129" i="7" s="1"/>
  <c r="EA130" i="7"/>
  <c r="EB130" i="7" s="1"/>
  <c r="EA131" i="7"/>
  <c r="EB131" i="7" s="1"/>
  <c r="EA132" i="7"/>
  <c r="EB132" i="7" s="1"/>
  <c r="EA133" i="7"/>
  <c r="EB133" i="7" s="1"/>
  <c r="EA134" i="7"/>
  <c r="EB134" i="7" s="1"/>
  <c r="EA135" i="7"/>
  <c r="EB135" i="7" s="1"/>
  <c r="EA136" i="7"/>
  <c r="EB136" i="7" s="1"/>
  <c r="EA137" i="7"/>
  <c r="EB137" i="7" s="1"/>
  <c r="EA138" i="7"/>
  <c r="EB138" i="7" s="1"/>
  <c r="EA139" i="7"/>
  <c r="EB139" i="7" s="1"/>
  <c r="EA140" i="7"/>
  <c r="EB140" i="7" s="1"/>
  <c r="EA141" i="7"/>
  <c r="EB141" i="7" s="1"/>
  <c r="EA142" i="7"/>
  <c r="EB142" i="7" s="1"/>
  <c r="EA143" i="7"/>
  <c r="EB143" i="7" s="1"/>
  <c r="EA144" i="7"/>
  <c r="EB144" i="7" s="1"/>
  <c r="EA145" i="7"/>
  <c r="EB145" i="7" s="1"/>
  <c r="EA146" i="7"/>
  <c r="EB146" i="7" s="1"/>
  <c r="EA147" i="7"/>
  <c r="EB147" i="7" s="1"/>
  <c r="EA148" i="7"/>
  <c r="EB148" i="7" s="1"/>
  <c r="EA149" i="7"/>
  <c r="EB149" i="7" s="1"/>
  <c r="EA150" i="7"/>
  <c r="EB150" i="7" s="1"/>
  <c r="EA151" i="7"/>
  <c r="EB151" i="7" s="1"/>
  <c r="EA152" i="7"/>
  <c r="EB152" i="7" s="1"/>
  <c r="EA153" i="7"/>
  <c r="EB153" i="7" s="1"/>
  <c r="EA154" i="7"/>
  <c r="EB154" i="7" s="1"/>
  <c r="EA155" i="7"/>
  <c r="EB155" i="7" s="1"/>
  <c r="EA156" i="7"/>
  <c r="EB156" i="7" s="1"/>
  <c r="EA157" i="7"/>
  <c r="EB157" i="7" s="1"/>
  <c r="EA158" i="7"/>
  <c r="EB158" i="7" s="1"/>
  <c r="EA159" i="7"/>
  <c r="EB159" i="7" s="1"/>
  <c r="EA160" i="7"/>
  <c r="EB160" i="7" s="1"/>
  <c r="EA161" i="7"/>
  <c r="EB161" i="7" s="1"/>
  <c r="EA162" i="7"/>
  <c r="EB162" i="7" s="1"/>
  <c r="EA163" i="7"/>
  <c r="EB163" i="7" s="1"/>
  <c r="EA164" i="7"/>
  <c r="EB164" i="7" s="1"/>
  <c r="EA165" i="7"/>
  <c r="EB165" i="7" s="1"/>
  <c r="EA166" i="7"/>
  <c r="EB166" i="7" s="1"/>
  <c r="EA167" i="7"/>
  <c r="EB167" i="7" s="1"/>
  <c r="EA168" i="7"/>
  <c r="EB168" i="7" s="1"/>
  <c r="EA169" i="7"/>
  <c r="EB169" i="7" s="1"/>
  <c r="EA170" i="7"/>
  <c r="EB170" i="7" s="1"/>
  <c r="EA171" i="7"/>
  <c r="EB171" i="7" s="1"/>
  <c r="EA172" i="7"/>
  <c r="EB172" i="7" s="1"/>
  <c r="EA173" i="7"/>
  <c r="EB173" i="7" s="1"/>
  <c r="EA174" i="7"/>
  <c r="EB174" i="7" s="1"/>
  <c r="EA175" i="7"/>
  <c r="EB175" i="7" s="1"/>
  <c r="EA176" i="7"/>
  <c r="EB176" i="7" s="1"/>
  <c r="EA177" i="7"/>
  <c r="EB177" i="7" s="1"/>
  <c r="EA178" i="7"/>
  <c r="EB178" i="7" s="1"/>
  <c r="EA179" i="7"/>
  <c r="EB179" i="7" s="1"/>
  <c r="EA180" i="7"/>
  <c r="EB180" i="7" s="1"/>
  <c r="EA181" i="7"/>
  <c r="EB181" i="7" s="1"/>
  <c r="EA182" i="7"/>
  <c r="EB182" i="7" s="1"/>
  <c r="EA183" i="7"/>
  <c r="EB183" i="7" s="1"/>
  <c r="EA184" i="7"/>
  <c r="EB184" i="7" s="1"/>
  <c r="EA185" i="7"/>
  <c r="EB185" i="7" s="1"/>
  <c r="EA186" i="7"/>
  <c r="EB186" i="7" s="1"/>
  <c r="EA187" i="7"/>
  <c r="EB187" i="7" s="1"/>
  <c r="EA188" i="7"/>
  <c r="EB188" i="7" s="1"/>
  <c r="EA189" i="7"/>
  <c r="EB189" i="7" s="1"/>
  <c r="EA190" i="7"/>
  <c r="EB190" i="7" s="1"/>
  <c r="EA191" i="7"/>
  <c r="EB191" i="7" s="1"/>
  <c r="EA192" i="7"/>
  <c r="EB192" i="7" s="1"/>
  <c r="EA193" i="7"/>
  <c r="EB193" i="7" s="1"/>
  <c r="EA194" i="7"/>
  <c r="EB194" i="7" s="1"/>
  <c r="EA195" i="7"/>
  <c r="EB195" i="7" s="1"/>
  <c r="EA196" i="7"/>
  <c r="EB196" i="7" s="1"/>
  <c r="EA197" i="7"/>
  <c r="EB197" i="7" s="1"/>
  <c r="EA198" i="7"/>
  <c r="EB198" i="7" s="1"/>
  <c r="EA199" i="7"/>
  <c r="EB199" i="7" s="1"/>
  <c r="EA200" i="7"/>
  <c r="EB200" i="7" s="1"/>
  <c r="EA201" i="7"/>
  <c r="EB201" i="7" s="1"/>
  <c r="EA202" i="7"/>
  <c r="EB202" i="7" s="1"/>
  <c r="EA203" i="7"/>
  <c r="EB203" i="7" s="1"/>
  <c r="EA204" i="7"/>
  <c r="EB204" i="7" s="1"/>
  <c r="EA205" i="7"/>
  <c r="EB205" i="7" s="1"/>
  <c r="EA206" i="7"/>
  <c r="EB206" i="7" s="1"/>
  <c r="EA207" i="7"/>
  <c r="EB207" i="7" s="1"/>
  <c r="EA208" i="7"/>
  <c r="EB208" i="7" s="1"/>
  <c r="EA209" i="7"/>
  <c r="EB209" i="7" s="1"/>
  <c r="EA210" i="7"/>
  <c r="EB210" i="7" s="1"/>
  <c r="EA211" i="7"/>
  <c r="EB211" i="7" s="1"/>
  <c r="EA212" i="7"/>
  <c r="EB212" i="7" s="1"/>
  <c r="EA213" i="7"/>
  <c r="EB213" i="7" s="1"/>
  <c r="EA214" i="7"/>
  <c r="EB214" i="7" s="1"/>
  <c r="EA215" i="7"/>
  <c r="EB215" i="7" s="1"/>
  <c r="EA216" i="7"/>
  <c r="EB216" i="7" s="1"/>
  <c r="EA217" i="7"/>
  <c r="EB217" i="7" s="1"/>
  <c r="EA218" i="7"/>
  <c r="EB218" i="7" s="1"/>
  <c r="EA219" i="7"/>
  <c r="EB219" i="7" s="1"/>
  <c r="EA220" i="7"/>
  <c r="EB220" i="7" s="1"/>
  <c r="EA221" i="7"/>
  <c r="EB221" i="7" s="1"/>
  <c r="EA222" i="7"/>
  <c r="EB222" i="7" s="1"/>
  <c r="EA223" i="7"/>
  <c r="EB223" i="7" s="1"/>
  <c r="EA224" i="7"/>
  <c r="EB224" i="7" s="1"/>
  <c r="EA225" i="7"/>
  <c r="EB225" i="7" s="1"/>
  <c r="EA226" i="7"/>
  <c r="EB226" i="7" s="1"/>
  <c r="EA227" i="7"/>
  <c r="EB227" i="7" s="1"/>
  <c r="EA228" i="7"/>
  <c r="EB228" i="7" s="1"/>
  <c r="EA229" i="7"/>
  <c r="EB229" i="7" s="1"/>
  <c r="EA230" i="7"/>
  <c r="EB230" i="7" s="1"/>
  <c r="EA231" i="7"/>
  <c r="EB231" i="7" s="1"/>
  <c r="EA232" i="7"/>
  <c r="EB232" i="7" s="1"/>
  <c r="EA233" i="7"/>
  <c r="EB233" i="7" s="1"/>
  <c r="EA234" i="7"/>
  <c r="EB234" i="7" s="1"/>
  <c r="EA235" i="7"/>
  <c r="EB235" i="7" s="1"/>
  <c r="EA236" i="7"/>
  <c r="EB236" i="7" s="1"/>
  <c r="EA237" i="7"/>
  <c r="EB237" i="7" s="1"/>
  <c r="EA238" i="7"/>
  <c r="EB238" i="7" s="1"/>
  <c r="EA239" i="7"/>
  <c r="EB239" i="7" s="1"/>
  <c r="EA240" i="7"/>
  <c r="EB240" i="7" s="1"/>
  <c r="EA241" i="7"/>
  <c r="EB241" i="7" s="1"/>
  <c r="EA242" i="7"/>
  <c r="EB242" i="7" s="1"/>
  <c r="EA243" i="7"/>
  <c r="EB243" i="7" s="1"/>
  <c r="EA244" i="7"/>
  <c r="EB244" i="7" s="1"/>
  <c r="EA245" i="7"/>
  <c r="EB245" i="7" s="1"/>
  <c r="EA246" i="7"/>
  <c r="EB246" i="7" s="1"/>
  <c r="EA247" i="7"/>
  <c r="EB247" i="7" s="1"/>
  <c r="EA248" i="7"/>
  <c r="EB248" i="7" s="1"/>
  <c r="EA249" i="7"/>
  <c r="EB249" i="7" s="1"/>
  <c r="EA250" i="7"/>
  <c r="EB250" i="7" s="1"/>
  <c r="EA251" i="7"/>
  <c r="EB251" i="7" s="1"/>
  <c r="EA252" i="7"/>
  <c r="EB252" i="7" s="1"/>
  <c r="EA253" i="7"/>
  <c r="EB253" i="7" s="1"/>
  <c r="EA254" i="7"/>
  <c r="EB254" i="7" s="1"/>
  <c r="EA255" i="7"/>
  <c r="EA256" i="7"/>
  <c r="EB256" i="7" s="1"/>
  <c r="EA257" i="7"/>
  <c r="EB257" i="7" s="1"/>
  <c r="EA258" i="7"/>
  <c r="EA259" i="7"/>
  <c r="EB259" i="7" s="1"/>
  <c r="EA260" i="7"/>
  <c r="EB260" i="7" s="1"/>
  <c r="EA261" i="7"/>
  <c r="EB261" i="7" s="1"/>
  <c r="EA262" i="7"/>
  <c r="EB262" i="7" s="1"/>
  <c r="EA263" i="7"/>
  <c r="EA264" i="7"/>
  <c r="EB264" i="7" s="1"/>
  <c r="EA4" i="7"/>
  <c r="DU5" i="7"/>
  <c r="DV5" i="7" s="1"/>
  <c r="DU6" i="7"/>
  <c r="DV6" i="7" s="1"/>
  <c r="DU7" i="7"/>
  <c r="DV7" i="7" s="1"/>
  <c r="DU8" i="7"/>
  <c r="DV8" i="7" s="1"/>
  <c r="DU9" i="7"/>
  <c r="DV9" i="7" s="1"/>
  <c r="DU10" i="7"/>
  <c r="DV10" i="7" s="1"/>
  <c r="DU11" i="7"/>
  <c r="DV11" i="7" s="1"/>
  <c r="DU12" i="7"/>
  <c r="DV12" i="7" s="1"/>
  <c r="DU13" i="7"/>
  <c r="DV13" i="7" s="1"/>
  <c r="DU14" i="7"/>
  <c r="DV14" i="7" s="1"/>
  <c r="DU15" i="7"/>
  <c r="DV15" i="7" s="1"/>
  <c r="DU16" i="7"/>
  <c r="DV16" i="7" s="1"/>
  <c r="DU17" i="7"/>
  <c r="DV17" i="7" s="1"/>
  <c r="DU18" i="7"/>
  <c r="DV18" i="7" s="1"/>
  <c r="DU19" i="7"/>
  <c r="DV19" i="7" s="1"/>
  <c r="DU20" i="7"/>
  <c r="DV20" i="7" s="1"/>
  <c r="DU21" i="7"/>
  <c r="DV21" i="7" s="1"/>
  <c r="DU22" i="7"/>
  <c r="DV22" i="7" s="1"/>
  <c r="DU23" i="7"/>
  <c r="DV23" i="7" s="1"/>
  <c r="DU24" i="7"/>
  <c r="DV24" i="7" s="1"/>
  <c r="DU25" i="7"/>
  <c r="DV25" i="7" s="1"/>
  <c r="DU26" i="7"/>
  <c r="DV26" i="7" s="1"/>
  <c r="DU27" i="7"/>
  <c r="DV27" i="7" s="1"/>
  <c r="DU28" i="7"/>
  <c r="DV28" i="7" s="1"/>
  <c r="DU29" i="7"/>
  <c r="DV29" i="7" s="1"/>
  <c r="DU30" i="7"/>
  <c r="DV30" i="7" s="1"/>
  <c r="DU31" i="7"/>
  <c r="DV31" i="7" s="1"/>
  <c r="DU32" i="7"/>
  <c r="DV32" i="7" s="1"/>
  <c r="DU33" i="7"/>
  <c r="DV33" i="7" s="1"/>
  <c r="DU34" i="7"/>
  <c r="DV34" i="7" s="1"/>
  <c r="DU35" i="7"/>
  <c r="DV35" i="7" s="1"/>
  <c r="DU36" i="7"/>
  <c r="DV36" i="7" s="1"/>
  <c r="DU37" i="7"/>
  <c r="DV37" i="7" s="1"/>
  <c r="DU38" i="7"/>
  <c r="DV38" i="7" s="1"/>
  <c r="DU39" i="7"/>
  <c r="DV39" i="7" s="1"/>
  <c r="DU40" i="7"/>
  <c r="DV40" i="7" s="1"/>
  <c r="DU41" i="7"/>
  <c r="DV41" i="7" s="1"/>
  <c r="DU42" i="7"/>
  <c r="DV42" i="7" s="1"/>
  <c r="DU43" i="7"/>
  <c r="DV43" i="7" s="1"/>
  <c r="DU44" i="7"/>
  <c r="DV44" i="7" s="1"/>
  <c r="DU45" i="7"/>
  <c r="DV45" i="7" s="1"/>
  <c r="DU46" i="7"/>
  <c r="DV46" i="7" s="1"/>
  <c r="DU47" i="7"/>
  <c r="DV47" i="7" s="1"/>
  <c r="DU48" i="7"/>
  <c r="DV48" i="7" s="1"/>
  <c r="DU49" i="7"/>
  <c r="DV49" i="7" s="1"/>
  <c r="DU50" i="7"/>
  <c r="DV50" i="7" s="1"/>
  <c r="DU51" i="7"/>
  <c r="DV51" i="7" s="1"/>
  <c r="DU52" i="7"/>
  <c r="DV52" i="7" s="1"/>
  <c r="DU53" i="7"/>
  <c r="DV53" i="7" s="1"/>
  <c r="DU54" i="7"/>
  <c r="DV54" i="7" s="1"/>
  <c r="DU55" i="7"/>
  <c r="DV55" i="7" s="1"/>
  <c r="DU56" i="7"/>
  <c r="DV56" i="7" s="1"/>
  <c r="DU57" i="7"/>
  <c r="DV57" i="7" s="1"/>
  <c r="DU59" i="7"/>
  <c r="DV59" i="7" s="1"/>
  <c r="DU60" i="7"/>
  <c r="DV60" i="7" s="1"/>
  <c r="DU68" i="7"/>
  <c r="DV68" i="7" s="1"/>
  <c r="DU69" i="7"/>
  <c r="DV69" i="7" s="1"/>
  <c r="DU70" i="7"/>
  <c r="DV70" i="7" s="1"/>
  <c r="DU72" i="7"/>
  <c r="DV72" i="7" s="1"/>
  <c r="DU73" i="7"/>
  <c r="DV73" i="7" s="1"/>
  <c r="DU74" i="7"/>
  <c r="DV74" i="7" s="1"/>
  <c r="DU75" i="7"/>
  <c r="DV75" i="7" s="1"/>
  <c r="DU76" i="7"/>
  <c r="DV76" i="7" s="1"/>
  <c r="DU77" i="7"/>
  <c r="DV77" i="7" s="1"/>
  <c r="DU78" i="7"/>
  <c r="DV78" i="7" s="1"/>
  <c r="DU79" i="7"/>
  <c r="DV79" i="7" s="1"/>
  <c r="DU80" i="7"/>
  <c r="DV80" i="7" s="1"/>
  <c r="DU81" i="7"/>
  <c r="DV81" i="7" s="1"/>
  <c r="DU82" i="7"/>
  <c r="DV82" i="7" s="1"/>
  <c r="DU83" i="7"/>
  <c r="DV83" i="7" s="1"/>
  <c r="DU84" i="7"/>
  <c r="DV84" i="7" s="1"/>
  <c r="DU85" i="7"/>
  <c r="DV85" i="7" s="1"/>
  <c r="DU86" i="7"/>
  <c r="DV86" i="7" s="1"/>
  <c r="DU87" i="7"/>
  <c r="DV87" i="7" s="1"/>
  <c r="DU88" i="7"/>
  <c r="DV88" i="7" s="1"/>
  <c r="DU89" i="7"/>
  <c r="DV89" i="7" s="1"/>
  <c r="DU90" i="7"/>
  <c r="DV90" i="7" s="1"/>
  <c r="DU91" i="7"/>
  <c r="DV91" i="7" s="1"/>
  <c r="DU92" i="7"/>
  <c r="DV92" i="7" s="1"/>
  <c r="DU93" i="7"/>
  <c r="DV93" i="7" s="1"/>
  <c r="DU94" i="7"/>
  <c r="DV94" i="7" s="1"/>
  <c r="DU95" i="7"/>
  <c r="DV95" i="7" s="1"/>
  <c r="DU96" i="7"/>
  <c r="DV96" i="7" s="1"/>
  <c r="DU97" i="7"/>
  <c r="DV97" i="7" s="1"/>
  <c r="DU98" i="7"/>
  <c r="DV98" i="7" s="1"/>
  <c r="DU99" i="7"/>
  <c r="DV99" i="7" s="1"/>
  <c r="DU100" i="7"/>
  <c r="DV100" i="7" s="1"/>
  <c r="DU101" i="7"/>
  <c r="DV101" i="7" s="1"/>
  <c r="DU102" i="7"/>
  <c r="DV102" i="7" s="1"/>
  <c r="DU103" i="7"/>
  <c r="DV103" i="7" s="1"/>
  <c r="DU104" i="7"/>
  <c r="DV104" i="7" s="1"/>
  <c r="DU105" i="7"/>
  <c r="DV105" i="7" s="1"/>
  <c r="DU106" i="7"/>
  <c r="DV106" i="7" s="1"/>
  <c r="DU107" i="7"/>
  <c r="DV107" i="7" s="1"/>
  <c r="DU108" i="7"/>
  <c r="DV108" i="7" s="1"/>
  <c r="DU109" i="7"/>
  <c r="DV109" i="7" s="1"/>
  <c r="DU110" i="7"/>
  <c r="DV110" i="7" s="1"/>
  <c r="DU111" i="7"/>
  <c r="DV111" i="7" s="1"/>
  <c r="DU112" i="7"/>
  <c r="DV112" i="7" s="1"/>
  <c r="DU113" i="7"/>
  <c r="DV113" i="7" s="1"/>
  <c r="DU114" i="7"/>
  <c r="DV114" i="7" s="1"/>
  <c r="DU115" i="7"/>
  <c r="DV115" i="7" s="1"/>
  <c r="DU116" i="7"/>
  <c r="DV116" i="7" s="1"/>
  <c r="DU117" i="7"/>
  <c r="DV117" i="7" s="1"/>
  <c r="DU118" i="7"/>
  <c r="DV118" i="7" s="1"/>
  <c r="DU119" i="7"/>
  <c r="DV119" i="7" s="1"/>
  <c r="DU120" i="7"/>
  <c r="DV120" i="7" s="1"/>
  <c r="DU121" i="7"/>
  <c r="DV121" i="7" s="1"/>
  <c r="DU122" i="7"/>
  <c r="DV122" i="7" s="1"/>
  <c r="DU123" i="7"/>
  <c r="DV123" i="7" s="1"/>
  <c r="DU124" i="7"/>
  <c r="DV124" i="7" s="1"/>
  <c r="DU125" i="7"/>
  <c r="DV125" i="7" s="1"/>
  <c r="DU126" i="7"/>
  <c r="DV126" i="7" s="1"/>
  <c r="DU127" i="7"/>
  <c r="DV127" i="7" s="1"/>
  <c r="DU128" i="7"/>
  <c r="DV128" i="7" s="1"/>
  <c r="DU129" i="7"/>
  <c r="DV129" i="7" s="1"/>
  <c r="DU130" i="7"/>
  <c r="DV130" i="7" s="1"/>
  <c r="DU131" i="7"/>
  <c r="DV131" i="7" s="1"/>
  <c r="DU132" i="7"/>
  <c r="DV132" i="7" s="1"/>
  <c r="DU133" i="7"/>
  <c r="DV133" i="7" s="1"/>
  <c r="DU134" i="7"/>
  <c r="DV134" i="7" s="1"/>
  <c r="DU135" i="7"/>
  <c r="DV135" i="7" s="1"/>
  <c r="DU136" i="7"/>
  <c r="DV136" i="7" s="1"/>
  <c r="DU137" i="7"/>
  <c r="DV137" i="7" s="1"/>
  <c r="DU138" i="7"/>
  <c r="DV138" i="7" s="1"/>
  <c r="DU139" i="7"/>
  <c r="DV139" i="7" s="1"/>
  <c r="DU140" i="7"/>
  <c r="DV140" i="7" s="1"/>
  <c r="DU141" i="7"/>
  <c r="DV141" i="7" s="1"/>
  <c r="DU142" i="7"/>
  <c r="DV142" i="7" s="1"/>
  <c r="DU143" i="7"/>
  <c r="DV143" i="7" s="1"/>
  <c r="DU144" i="7"/>
  <c r="DV144" i="7" s="1"/>
  <c r="DU145" i="7"/>
  <c r="DV145" i="7" s="1"/>
  <c r="DU146" i="7"/>
  <c r="DV146" i="7" s="1"/>
  <c r="DU147" i="7"/>
  <c r="DV147" i="7" s="1"/>
  <c r="DU148" i="7"/>
  <c r="DV148" i="7" s="1"/>
  <c r="DU149" i="7"/>
  <c r="DV149" i="7" s="1"/>
  <c r="DU150" i="7"/>
  <c r="DV150" i="7" s="1"/>
  <c r="DU151" i="7"/>
  <c r="DV151" i="7" s="1"/>
  <c r="DU152" i="7"/>
  <c r="DV152" i="7" s="1"/>
  <c r="DU153" i="7"/>
  <c r="DV153" i="7" s="1"/>
  <c r="DU154" i="7"/>
  <c r="DV154" i="7" s="1"/>
  <c r="DU155" i="7"/>
  <c r="DV155" i="7" s="1"/>
  <c r="DU156" i="7"/>
  <c r="DV156" i="7" s="1"/>
  <c r="DU157" i="7"/>
  <c r="DV157" i="7" s="1"/>
  <c r="DU158" i="7"/>
  <c r="DV158" i="7" s="1"/>
  <c r="DU159" i="7"/>
  <c r="DV159" i="7" s="1"/>
  <c r="DU160" i="7"/>
  <c r="DV160" i="7" s="1"/>
  <c r="DU161" i="7"/>
  <c r="DV161" i="7" s="1"/>
  <c r="DU162" i="7"/>
  <c r="DV162" i="7" s="1"/>
  <c r="DU163" i="7"/>
  <c r="DV163" i="7" s="1"/>
  <c r="DU164" i="7"/>
  <c r="DV164" i="7" s="1"/>
  <c r="DU165" i="7"/>
  <c r="DV165" i="7" s="1"/>
  <c r="DU166" i="7"/>
  <c r="DV166" i="7" s="1"/>
  <c r="DU167" i="7"/>
  <c r="DV167" i="7" s="1"/>
  <c r="DU168" i="7"/>
  <c r="DV168" i="7" s="1"/>
  <c r="DU169" i="7"/>
  <c r="DV169" i="7" s="1"/>
  <c r="DU170" i="7"/>
  <c r="DV170" i="7" s="1"/>
  <c r="DU171" i="7"/>
  <c r="DV171" i="7" s="1"/>
  <c r="DU172" i="7"/>
  <c r="DV172" i="7" s="1"/>
  <c r="DU173" i="7"/>
  <c r="DV173" i="7" s="1"/>
  <c r="DU174" i="7"/>
  <c r="DV174" i="7" s="1"/>
  <c r="DU175" i="7"/>
  <c r="DV175" i="7" s="1"/>
  <c r="DU176" i="7"/>
  <c r="DV176" i="7" s="1"/>
  <c r="DU177" i="7"/>
  <c r="DV177" i="7" s="1"/>
  <c r="DU178" i="7"/>
  <c r="DV178" i="7" s="1"/>
  <c r="DU179" i="7"/>
  <c r="DV179" i="7" s="1"/>
  <c r="DU180" i="7"/>
  <c r="DV180" i="7" s="1"/>
  <c r="DU181" i="7"/>
  <c r="DV181" i="7" s="1"/>
  <c r="DU182" i="7"/>
  <c r="DV182" i="7" s="1"/>
  <c r="DU183" i="7"/>
  <c r="DV183" i="7" s="1"/>
  <c r="DU184" i="7"/>
  <c r="DV184" i="7" s="1"/>
  <c r="DU185" i="7"/>
  <c r="DV185" i="7" s="1"/>
  <c r="DU186" i="7"/>
  <c r="DV186" i="7" s="1"/>
  <c r="DU187" i="7"/>
  <c r="DV187" i="7" s="1"/>
  <c r="DU188" i="7"/>
  <c r="DV188" i="7" s="1"/>
  <c r="DU189" i="7"/>
  <c r="DV189" i="7" s="1"/>
  <c r="DU190" i="7"/>
  <c r="DV190" i="7" s="1"/>
  <c r="DU191" i="7"/>
  <c r="DV191" i="7" s="1"/>
  <c r="DU192" i="7"/>
  <c r="DV192" i="7" s="1"/>
  <c r="DU193" i="7"/>
  <c r="DV193" i="7" s="1"/>
  <c r="DU194" i="7"/>
  <c r="DV194" i="7" s="1"/>
  <c r="DU195" i="7"/>
  <c r="DV195" i="7" s="1"/>
  <c r="DU196" i="7"/>
  <c r="DV196" i="7" s="1"/>
  <c r="DU197" i="7"/>
  <c r="DV197" i="7" s="1"/>
  <c r="DU198" i="7"/>
  <c r="DV198" i="7" s="1"/>
  <c r="DU199" i="7"/>
  <c r="DV199" i="7" s="1"/>
  <c r="DU200" i="7"/>
  <c r="DV200" i="7" s="1"/>
  <c r="DU201" i="7"/>
  <c r="DV201" i="7" s="1"/>
  <c r="DU202" i="7"/>
  <c r="DV202" i="7" s="1"/>
  <c r="DU203" i="7"/>
  <c r="DV203" i="7" s="1"/>
  <c r="DU204" i="7"/>
  <c r="DV204" i="7" s="1"/>
  <c r="DU205" i="7"/>
  <c r="DV205" i="7" s="1"/>
  <c r="DU206" i="7"/>
  <c r="DV206" i="7" s="1"/>
  <c r="DU207" i="7"/>
  <c r="DV207" i="7" s="1"/>
  <c r="DU208" i="7"/>
  <c r="DV208" i="7" s="1"/>
  <c r="DU209" i="7"/>
  <c r="DV209" i="7" s="1"/>
  <c r="DU210" i="7"/>
  <c r="DV210" i="7" s="1"/>
  <c r="DU211" i="7"/>
  <c r="DV211" i="7" s="1"/>
  <c r="DU212" i="7"/>
  <c r="DV212" i="7" s="1"/>
  <c r="DU213" i="7"/>
  <c r="DV213" i="7" s="1"/>
  <c r="DU214" i="7"/>
  <c r="DV214" i="7" s="1"/>
  <c r="DU215" i="7"/>
  <c r="DV215" i="7" s="1"/>
  <c r="DU216" i="7"/>
  <c r="DV216" i="7" s="1"/>
  <c r="DU217" i="7"/>
  <c r="DV217" i="7" s="1"/>
  <c r="DU218" i="7"/>
  <c r="DV218" i="7" s="1"/>
  <c r="DU219" i="7"/>
  <c r="DV219" i="7" s="1"/>
  <c r="DU220" i="7"/>
  <c r="DV220" i="7" s="1"/>
  <c r="DU221" i="7"/>
  <c r="DV221" i="7" s="1"/>
  <c r="DU222" i="7"/>
  <c r="DV222" i="7" s="1"/>
  <c r="DU223" i="7"/>
  <c r="DV223" i="7" s="1"/>
  <c r="DU224" i="7"/>
  <c r="DV224" i="7" s="1"/>
  <c r="DU225" i="7"/>
  <c r="DV225" i="7" s="1"/>
  <c r="DU226" i="7"/>
  <c r="DV226" i="7" s="1"/>
  <c r="DU227" i="7"/>
  <c r="DV227" i="7" s="1"/>
  <c r="DU228" i="7"/>
  <c r="DV228" i="7" s="1"/>
  <c r="DU229" i="7"/>
  <c r="DV229" i="7" s="1"/>
  <c r="DU230" i="7"/>
  <c r="DV230" i="7" s="1"/>
  <c r="DU231" i="7"/>
  <c r="DV231" i="7" s="1"/>
  <c r="DU232" i="7"/>
  <c r="DV232" i="7" s="1"/>
  <c r="DU233" i="7"/>
  <c r="DV233" i="7" s="1"/>
  <c r="DU234" i="7"/>
  <c r="DV234" i="7" s="1"/>
  <c r="DU235" i="7"/>
  <c r="DV235" i="7" s="1"/>
  <c r="DU236" i="7"/>
  <c r="DV236" i="7" s="1"/>
  <c r="DU237" i="7"/>
  <c r="DV237" i="7" s="1"/>
  <c r="DU238" i="7"/>
  <c r="DV238" i="7" s="1"/>
  <c r="DU239" i="7"/>
  <c r="DV239" i="7" s="1"/>
  <c r="DU240" i="7"/>
  <c r="DV240" i="7" s="1"/>
  <c r="DU241" i="7"/>
  <c r="DV241" i="7" s="1"/>
  <c r="DU242" i="7"/>
  <c r="DV242" i="7" s="1"/>
  <c r="DU243" i="7"/>
  <c r="DV243" i="7" s="1"/>
  <c r="DU244" i="7"/>
  <c r="DV244" i="7" s="1"/>
  <c r="DU245" i="7"/>
  <c r="DV245" i="7" s="1"/>
  <c r="DU246" i="7"/>
  <c r="DV246" i="7" s="1"/>
  <c r="DU247" i="7"/>
  <c r="DV247" i="7" s="1"/>
  <c r="DU248" i="7"/>
  <c r="DV248" i="7" s="1"/>
  <c r="DU249" i="7"/>
  <c r="DV249" i="7" s="1"/>
  <c r="DU250" i="7"/>
  <c r="DV250" i="7" s="1"/>
  <c r="DU251" i="7"/>
  <c r="DV251" i="7" s="1"/>
  <c r="DU252" i="7"/>
  <c r="DV252" i="7" s="1"/>
  <c r="DU253" i="7"/>
  <c r="DV253" i="7" s="1"/>
  <c r="DU254" i="7"/>
  <c r="DV254" i="7" s="1"/>
  <c r="DU255" i="7"/>
  <c r="DU256" i="7"/>
  <c r="DU257" i="7"/>
  <c r="DV257" i="7" s="1"/>
  <c r="DU258" i="7"/>
  <c r="DU259" i="7"/>
  <c r="DV259" i="7" s="1"/>
  <c r="DU260" i="7"/>
  <c r="DV260" i="7" s="1"/>
  <c r="DU261" i="7"/>
  <c r="DU262" i="7"/>
  <c r="DV262" i="7" s="1"/>
  <c r="DU263" i="7"/>
  <c r="DU264" i="7"/>
  <c r="DW264" i="7" s="1"/>
  <c r="DX264" i="7" s="1"/>
  <c r="DU4" i="7"/>
  <c r="DO264" i="7"/>
  <c r="DO263" i="7"/>
  <c r="DO262" i="7"/>
  <c r="DP262" i="7" s="1"/>
  <c r="DO261" i="7"/>
  <c r="DP261" i="7" s="1"/>
  <c r="DO260" i="7"/>
  <c r="DO259" i="7"/>
  <c r="DP259" i="7" s="1"/>
  <c r="DO258" i="7"/>
  <c r="DP258" i="7" s="1"/>
  <c r="DO257" i="7"/>
  <c r="DO256" i="7"/>
  <c r="DP256" i="7" s="1"/>
  <c r="DO255" i="7"/>
  <c r="DO254" i="7"/>
  <c r="DP254" i="7" s="1"/>
  <c r="DO253" i="7"/>
  <c r="DP253" i="7" s="1"/>
  <c r="DO252" i="7"/>
  <c r="DP252" i="7" s="1"/>
  <c r="DO251" i="7"/>
  <c r="DP251" i="7" s="1"/>
  <c r="DO250" i="7"/>
  <c r="DP250" i="7" s="1"/>
  <c r="DO249" i="7"/>
  <c r="DP249" i="7" s="1"/>
  <c r="DO248" i="7"/>
  <c r="DP248" i="7" s="1"/>
  <c r="DO247" i="7"/>
  <c r="DP247" i="7" s="1"/>
  <c r="DO246" i="7"/>
  <c r="DP246" i="7" s="1"/>
  <c r="DO245" i="7"/>
  <c r="DP245" i="7" s="1"/>
  <c r="DO244" i="7"/>
  <c r="DP244" i="7" s="1"/>
  <c r="DO243" i="7"/>
  <c r="DP243" i="7" s="1"/>
  <c r="DO242" i="7"/>
  <c r="DP242" i="7" s="1"/>
  <c r="DO241" i="7"/>
  <c r="DP241" i="7" s="1"/>
  <c r="DO240" i="7"/>
  <c r="DP240" i="7" s="1"/>
  <c r="DO239" i="7"/>
  <c r="DP239" i="7" s="1"/>
  <c r="DO238" i="7"/>
  <c r="DP238" i="7" s="1"/>
  <c r="DO237" i="7"/>
  <c r="DP237" i="7" s="1"/>
  <c r="DO236" i="7"/>
  <c r="DP236" i="7" s="1"/>
  <c r="DO235" i="7"/>
  <c r="DP235" i="7" s="1"/>
  <c r="DO234" i="7"/>
  <c r="DP234" i="7" s="1"/>
  <c r="DO233" i="7"/>
  <c r="DP233" i="7" s="1"/>
  <c r="DO232" i="7"/>
  <c r="DP232" i="7" s="1"/>
  <c r="DO231" i="7"/>
  <c r="DP231" i="7" s="1"/>
  <c r="DO230" i="7"/>
  <c r="DP230" i="7" s="1"/>
  <c r="DO229" i="7"/>
  <c r="DP229" i="7" s="1"/>
  <c r="DO228" i="7"/>
  <c r="DP228" i="7" s="1"/>
  <c r="DO227" i="7"/>
  <c r="DP227" i="7" s="1"/>
  <c r="DO226" i="7"/>
  <c r="DP226" i="7" s="1"/>
  <c r="DO225" i="7"/>
  <c r="DP225" i="7" s="1"/>
  <c r="DO224" i="7"/>
  <c r="DP224" i="7" s="1"/>
  <c r="DO223" i="7"/>
  <c r="DP223" i="7" s="1"/>
  <c r="DO222" i="7"/>
  <c r="DP222" i="7" s="1"/>
  <c r="DO221" i="7"/>
  <c r="DP221" i="7" s="1"/>
  <c r="DO220" i="7"/>
  <c r="DP220" i="7" s="1"/>
  <c r="DO219" i="7"/>
  <c r="DP219" i="7" s="1"/>
  <c r="DO218" i="7"/>
  <c r="DP218" i="7" s="1"/>
  <c r="DO217" i="7"/>
  <c r="DP217" i="7" s="1"/>
  <c r="DO216" i="7"/>
  <c r="DP216" i="7" s="1"/>
  <c r="DO215" i="7"/>
  <c r="DP215" i="7" s="1"/>
  <c r="DO214" i="7"/>
  <c r="DP214" i="7" s="1"/>
  <c r="DO213" i="7"/>
  <c r="DP213" i="7" s="1"/>
  <c r="DO212" i="7"/>
  <c r="DP212" i="7" s="1"/>
  <c r="DO211" i="7"/>
  <c r="DP211" i="7" s="1"/>
  <c r="DO210" i="7"/>
  <c r="DP210" i="7" s="1"/>
  <c r="DO209" i="7"/>
  <c r="DP209" i="7" s="1"/>
  <c r="DO208" i="7"/>
  <c r="DP208" i="7" s="1"/>
  <c r="DO207" i="7"/>
  <c r="DP207" i="7" s="1"/>
  <c r="DO206" i="7"/>
  <c r="DP206" i="7" s="1"/>
  <c r="DO205" i="7"/>
  <c r="DP205" i="7" s="1"/>
  <c r="DO204" i="7"/>
  <c r="DP204" i="7" s="1"/>
  <c r="DO203" i="7"/>
  <c r="DP203" i="7" s="1"/>
  <c r="DO202" i="7"/>
  <c r="DP202" i="7" s="1"/>
  <c r="DO201" i="7"/>
  <c r="DP201" i="7" s="1"/>
  <c r="DO200" i="7"/>
  <c r="DP200" i="7" s="1"/>
  <c r="DO199" i="7"/>
  <c r="DP199" i="7" s="1"/>
  <c r="DO198" i="7"/>
  <c r="DP198" i="7" s="1"/>
  <c r="DO197" i="7"/>
  <c r="DP197" i="7" s="1"/>
  <c r="DO196" i="7"/>
  <c r="DP196" i="7" s="1"/>
  <c r="DO195" i="7"/>
  <c r="DP195" i="7" s="1"/>
  <c r="DO194" i="7"/>
  <c r="DP194" i="7" s="1"/>
  <c r="DO193" i="7"/>
  <c r="DP193" i="7" s="1"/>
  <c r="DO192" i="7"/>
  <c r="DP192" i="7" s="1"/>
  <c r="DO191" i="7"/>
  <c r="DP191" i="7" s="1"/>
  <c r="DO190" i="7"/>
  <c r="DP190" i="7" s="1"/>
  <c r="DO189" i="7"/>
  <c r="DP189" i="7" s="1"/>
  <c r="DO188" i="7"/>
  <c r="DP188" i="7" s="1"/>
  <c r="DO187" i="7"/>
  <c r="DP187" i="7" s="1"/>
  <c r="DO186" i="7"/>
  <c r="DP186" i="7" s="1"/>
  <c r="DO185" i="7"/>
  <c r="DP185" i="7" s="1"/>
  <c r="DO184" i="7"/>
  <c r="DP184" i="7" s="1"/>
  <c r="DO183" i="7"/>
  <c r="DP183" i="7" s="1"/>
  <c r="DO182" i="7"/>
  <c r="DP182" i="7" s="1"/>
  <c r="DO181" i="7"/>
  <c r="DP181" i="7" s="1"/>
  <c r="DO180" i="7"/>
  <c r="DP180" i="7" s="1"/>
  <c r="DO179" i="7"/>
  <c r="DP179" i="7" s="1"/>
  <c r="DO178" i="7"/>
  <c r="DP178" i="7" s="1"/>
  <c r="DO177" i="7"/>
  <c r="DP177" i="7" s="1"/>
  <c r="DO176" i="7"/>
  <c r="DP176" i="7" s="1"/>
  <c r="DO175" i="7"/>
  <c r="DP175" i="7" s="1"/>
  <c r="DO174" i="7"/>
  <c r="DP174" i="7" s="1"/>
  <c r="DO173" i="7"/>
  <c r="DP173" i="7" s="1"/>
  <c r="DO172" i="7"/>
  <c r="DP172" i="7" s="1"/>
  <c r="DO171" i="7"/>
  <c r="DP171" i="7" s="1"/>
  <c r="DO170" i="7"/>
  <c r="DP170" i="7" s="1"/>
  <c r="DO169" i="7"/>
  <c r="DP169" i="7" s="1"/>
  <c r="DO168" i="7"/>
  <c r="DP168" i="7" s="1"/>
  <c r="DO167" i="7"/>
  <c r="DP167" i="7" s="1"/>
  <c r="DO166" i="7"/>
  <c r="DP166" i="7" s="1"/>
  <c r="DO165" i="7"/>
  <c r="DP165" i="7" s="1"/>
  <c r="DO164" i="7"/>
  <c r="DP164" i="7" s="1"/>
  <c r="DO163" i="7"/>
  <c r="DP163" i="7" s="1"/>
  <c r="DO162" i="7"/>
  <c r="DP162" i="7" s="1"/>
  <c r="DO161" i="7"/>
  <c r="DP161" i="7" s="1"/>
  <c r="DO160" i="7"/>
  <c r="DP160" i="7" s="1"/>
  <c r="DO159" i="7"/>
  <c r="DP159" i="7" s="1"/>
  <c r="DO158" i="7"/>
  <c r="DP158" i="7" s="1"/>
  <c r="DO157" i="7"/>
  <c r="DP157" i="7" s="1"/>
  <c r="DO156" i="7"/>
  <c r="DP156" i="7" s="1"/>
  <c r="DO155" i="7"/>
  <c r="DP155" i="7" s="1"/>
  <c r="DO154" i="7"/>
  <c r="DP154" i="7" s="1"/>
  <c r="DO153" i="7"/>
  <c r="DP153" i="7" s="1"/>
  <c r="DO152" i="7"/>
  <c r="DP152" i="7" s="1"/>
  <c r="DO151" i="7"/>
  <c r="DP151" i="7" s="1"/>
  <c r="DO150" i="7"/>
  <c r="DP150" i="7" s="1"/>
  <c r="DO149" i="7"/>
  <c r="DP149" i="7" s="1"/>
  <c r="DO148" i="7"/>
  <c r="DP148" i="7" s="1"/>
  <c r="DO147" i="7"/>
  <c r="DP147" i="7" s="1"/>
  <c r="DO146" i="7"/>
  <c r="DP146" i="7" s="1"/>
  <c r="DO145" i="7"/>
  <c r="DP145" i="7" s="1"/>
  <c r="DO144" i="7"/>
  <c r="DP144" i="7" s="1"/>
  <c r="DO143" i="7"/>
  <c r="DP143" i="7" s="1"/>
  <c r="DO142" i="7"/>
  <c r="DP142" i="7" s="1"/>
  <c r="DO141" i="7"/>
  <c r="DP141" i="7" s="1"/>
  <c r="DO140" i="7"/>
  <c r="DP140" i="7" s="1"/>
  <c r="DO139" i="7"/>
  <c r="DP139" i="7" s="1"/>
  <c r="DO138" i="7"/>
  <c r="DP138" i="7" s="1"/>
  <c r="DO137" i="7"/>
  <c r="DP137" i="7" s="1"/>
  <c r="DO136" i="7"/>
  <c r="DP136" i="7" s="1"/>
  <c r="DO135" i="7"/>
  <c r="DP135" i="7" s="1"/>
  <c r="DO134" i="7"/>
  <c r="DP134" i="7" s="1"/>
  <c r="DO133" i="7"/>
  <c r="DP133" i="7" s="1"/>
  <c r="DO132" i="7"/>
  <c r="DP132" i="7" s="1"/>
  <c r="DO131" i="7"/>
  <c r="DP131" i="7" s="1"/>
  <c r="DO130" i="7"/>
  <c r="DP130" i="7" s="1"/>
  <c r="DO129" i="7"/>
  <c r="DP129" i="7" s="1"/>
  <c r="DO128" i="7"/>
  <c r="DP128" i="7" s="1"/>
  <c r="DO127" i="7"/>
  <c r="DP127" i="7" s="1"/>
  <c r="DO126" i="7"/>
  <c r="DP126" i="7" s="1"/>
  <c r="DO125" i="7"/>
  <c r="DP125" i="7" s="1"/>
  <c r="DO124" i="7"/>
  <c r="DP124" i="7" s="1"/>
  <c r="DO123" i="7"/>
  <c r="DP123" i="7" s="1"/>
  <c r="DO122" i="7"/>
  <c r="DP122" i="7" s="1"/>
  <c r="DO121" i="7"/>
  <c r="DP121" i="7" s="1"/>
  <c r="DO120" i="7"/>
  <c r="DP120" i="7" s="1"/>
  <c r="DO119" i="7"/>
  <c r="DP119" i="7" s="1"/>
  <c r="DO118" i="7"/>
  <c r="DP118" i="7" s="1"/>
  <c r="DO117" i="7"/>
  <c r="DP117" i="7" s="1"/>
  <c r="DO116" i="7"/>
  <c r="DP116" i="7" s="1"/>
  <c r="DO115" i="7"/>
  <c r="DP115" i="7" s="1"/>
  <c r="DO114" i="7"/>
  <c r="DP114" i="7" s="1"/>
  <c r="DO113" i="7"/>
  <c r="DP113" i="7" s="1"/>
  <c r="DO112" i="7"/>
  <c r="DP112" i="7" s="1"/>
  <c r="DO111" i="7"/>
  <c r="DP111" i="7" s="1"/>
  <c r="DO110" i="7"/>
  <c r="DP110" i="7" s="1"/>
  <c r="DO109" i="7"/>
  <c r="DP109" i="7" s="1"/>
  <c r="DO108" i="7"/>
  <c r="DP108" i="7" s="1"/>
  <c r="DO107" i="7"/>
  <c r="DP107" i="7" s="1"/>
  <c r="DO106" i="7"/>
  <c r="DP106" i="7" s="1"/>
  <c r="DO105" i="7"/>
  <c r="DP105" i="7" s="1"/>
  <c r="DO104" i="7"/>
  <c r="DP104" i="7" s="1"/>
  <c r="DO103" i="7"/>
  <c r="DP103" i="7" s="1"/>
  <c r="DO102" i="7"/>
  <c r="DP102" i="7" s="1"/>
  <c r="DO101" i="7"/>
  <c r="DP101" i="7" s="1"/>
  <c r="DO100" i="7"/>
  <c r="DP100" i="7" s="1"/>
  <c r="DO99" i="7"/>
  <c r="DP99" i="7" s="1"/>
  <c r="DO98" i="7"/>
  <c r="DP98" i="7" s="1"/>
  <c r="DO97" i="7"/>
  <c r="DP97" i="7" s="1"/>
  <c r="DO96" i="7"/>
  <c r="DP96" i="7" s="1"/>
  <c r="DO95" i="7"/>
  <c r="DP95" i="7" s="1"/>
  <c r="DO94" i="7"/>
  <c r="DP94" i="7" s="1"/>
  <c r="DO93" i="7"/>
  <c r="DP93" i="7" s="1"/>
  <c r="DO92" i="7"/>
  <c r="DP92" i="7" s="1"/>
  <c r="DO91" i="7"/>
  <c r="DP91" i="7" s="1"/>
  <c r="DO90" i="7"/>
  <c r="DP90" i="7" s="1"/>
  <c r="DO89" i="7"/>
  <c r="DP89" i="7" s="1"/>
  <c r="DO88" i="7"/>
  <c r="DP88" i="7" s="1"/>
  <c r="DO87" i="7"/>
  <c r="DP87" i="7" s="1"/>
  <c r="DO86" i="7"/>
  <c r="DP86" i="7" s="1"/>
  <c r="DO85" i="7"/>
  <c r="DP85" i="7" s="1"/>
  <c r="DO84" i="7"/>
  <c r="DP84" i="7" s="1"/>
  <c r="DO83" i="7"/>
  <c r="DP83" i="7" s="1"/>
  <c r="DO82" i="7"/>
  <c r="DP82" i="7" s="1"/>
  <c r="DO81" i="7"/>
  <c r="DP81" i="7" s="1"/>
  <c r="DO80" i="7"/>
  <c r="DP80" i="7" s="1"/>
  <c r="DO79" i="7"/>
  <c r="DP79" i="7" s="1"/>
  <c r="DO78" i="7"/>
  <c r="DP78" i="7" s="1"/>
  <c r="DO77" i="7"/>
  <c r="DP77" i="7" s="1"/>
  <c r="DO76" i="7"/>
  <c r="DP76" i="7" s="1"/>
  <c r="DO75" i="7"/>
  <c r="DP75" i="7" s="1"/>
  <c r="DO74" i="7"/>
  <c r="DP74" i="7" s="1"/>
  <c r="DO73" i="7"/>
  <c r="DP73" i="7" s="1"/>
  <c r="DO72" i="7"/>
  <c r="DP72" i="7" s="1"/>
  <c r="DO70" i="7"/>
  <c r="DP70" i="7" s="1"/>
  <c r="DO69" i="7"/>
  <c r="DP69" i="7" s="1"/>
  <c r="DO68" i="7"/>
  <c r="DP68" i="7" s="1"/>
  <c r="DO60" i="7"/>
  <c r="DP60" i="7" s="1"/>
  <c r="DO59" i="7"/>
  <c r="DP59" i="7" s="1"/>
  <c r="DO57" i="7"/>
  <c r="DP57" i="7" s="1"/>
  <c r="DO56" i="7"/>
  <c r="DP56" i="7" s="1"/>
  <c r="DO55" i="7"/>
  <c r="DP55" i="7" s="1"/>
  <c r="DO54" i="7"/>
  <c r="DP54" i="7" s="1"/>
  <c r="DO53" i="7"/>
  <c r="DP53" i="7" s="1"/>
  <c r="DO52" i="7"/>
  <c r="DP52" i="7" s="1"/>
  <c r="DO51" i="7"/>
  <c r="DP51" i="7" s="1"/>
  <c r="DO50" i="7"/>
  <c r="DP50" i="7" s="1"/>
  <c r="DO49" i="7"/>
  <c r="DP49" i="7" s="1"/>
  <c r="DO48" i="7"/>
  <c r="DP48" i="7" s="1"/>
  <c r="DO47" i="7"/>
  <c r="DP47" i="7" s="1"/>
  <c r="DO46" i="7"/>
  <c r="DP46" i="7" s="1"/>
  <c r="DO45" i="7"/>
  <c r="DP45" i="7" s="1"/>
  <c r="DO44" i="7"/>
  <c r="DP44" i="7" s="1"/>
  <c r="DO43" i="7"/>
  <c r="DP43" i="7" s="1"/>
  <c r="DO42" i="7"/>
  <c r="DP42" i="7" s="1"/>
  <c r="DO41" i="7"/>
  <c r="DP41" i="7" s="1"/>
  <c r="DO40" i="7"/>
  <c r="DP40" i="7" s="1"/>
  <c r="DO39" i="7"/>
  <c r="DP39" i="7" s="1"/>
  <c r="DO38" i="7"/>
  <c r="DP38" i="7" s="1"/>
  <c r="DO37" i="7"/>
  <c r="DP37" i="7" s="1"/>
  <c r="DO36" i="7"/>
  <c r="DP36" i="7" s="1"/>
  <c r="DO35" i="7"/>
  <c r="DP35" i="7" s="1"/>
  <c r="DO34" i="7"/>
  <c r="DP34" i="7" s="1"/>
  <c r="DO33" i="7"/>
  <c r="DP33" i="7" s="1"/>
  <c r="DO32" i="7"/>
  <c r="DP32" i="7" s="1"/>
  <c r="DO31" i="7"/>
  <c r="DP31" i="7" s="1"/>
  <c r="DO30" i="7"/>
  <c r="DP30" i="7" s="1"/>
  <c r="DO29" i="7"/>
  <c r="DP29" i="7" s="1"/>
  <c r="DO28" i="7"/>
  <c r="DP28" i="7" s="1"/>
  <c r="DO27" i="7"/>
  <c r="DP27" i="7" s="1"/>
  <c r="DO26" i="7"/>
  <c r="DP26" i="7" s="1"/>
  <c r="DO25" i="7"/>
  <c r="DP25" i="7" s="1"/>
  <c r="DO24" i="7"/>
  <c r="DP24" i="7" s="1"/>
  <c r="DO23" i="7"/>
  <c r="DP23" i="7" s="1"/>
  <c r="DO22" i="7"/>
  <c r="DP22" i="7" s="1"/>
  <c r="DO21" i="7"/>
  <c r="DP21" i="7" s="1"/>
  <c r="DO20" i="7"/>
  <c r="DP20" i="7" s="1"/>
  <c r="DO19" i="7"/>
  <c r="DP19" i="7" s="1"/>
  <c r="DO18" i="7"/>
  <c r="DP18" i="7" s="1"/>
  <c r="DO17" i="7"/>
  <c r="DP17" i="7" s="1"/>
  <c r="DO16" i="7"/>
  <c r="DP16" i="7" s="1"/>
  <c r="DO15" i="7"/>
  <c r="DP15" i="7" s="1"/>
  <c r="DO14" i="7"/>
  <c r="DP14" i="7" s="1"/>
  <c r="DO13" i="7"/>
  <c r="DP13" i="7" s="1"/>
  <c r="DO12" i="7"/>
  <c r="DP12" i="7" s="1"/>
  <c r="DO11" i="7"/>
  <c r="DP11" i="7" s="1"/>
  <c r="DO10" i="7"/>
  <c r="DP10" i="7" s="1"/>
  <c r="DO9" i="7"/>
  <c r="DP9" i="7" s="1"/>
  <c r="DO8" i="7"/>
  <c r="DP8" i="7" s="1"/>
  <c r="DO7" i="7"/>
  <c r="DP7" i="7" s="1"/>
  <c r="DO6" i="7"/>
  <c r="DP6" i="7" s="1"/>
  <c r="DO5" i="7"/>
  <c r="DP5" i="7" s="1"/>
  <c r="DO4" i="7"/>
  <c r="DI5" i="7"/>
  <c r="DJ5" i="7" s="1"/>
  <c r="DI6" i="7"/>
  <c r="DJ6" i="7" s="1"/>
  <c r="DI7" i="7"/>
  <c r="DJ7" i="7" s="1"/>
  <c r="DI8" i="7"/>
  <c r="DJ8" i="7" s="1"/>
  <c r="DI9" i="7"/>
  <c r="DJ9" i="7" s="1"/>
  <c r="DI10" i="7"/>
  <c r="DJ10" i="7" s="1"/>
  <c r="DI11" i="7"/>
  <c r="DJ11" i="7" s="1"/>
  <c r="DI12" i="7"/>
  <c r="DJ12" i="7" s="1"/>
  <c r="DI13" i="7"/>
  <c r="DJ13" i="7" s="1"/>
  <c r="DI14" i="7"/>
  <c r="DJ14" i="7" s="1"/>
  <c r="DI15" i="7"/>
  <c r="DJ15" i="7" s="1"/>
  <c r="DI16" i="7"/>
  <c r="DI17" i="7"/>
  <c r="DJ17" i="7" s="1"/>
  <c r="DI18" i="7"/>
  <c r="DJ18" i="7" s="1"/>
  <c r="DI19" i="7"/>
  <c r="DJ19" i="7" s="1"/>
  <c r="DI20" i="7"/>
  <c r="DJ20" i="7" s="1"/>
  <c r="DI21" i="7"/>
  <c r="DJ21" i="7" s="1"/>
  <c r="DI22" i="7"/>
  <c r="DJ22" i="7" s="1"/>
  <c r="DI23" i="7"/>
  <c r="DJ23" i="7" s="1"/>
  <c r="DI24" i="7"/>
  <c r="DJ24" i="7" s="1"/>
  <c r="DI25" i="7"/>
  <c r="DJ25" i="7" s="1"/>
  <c r="DI26" i="7"/>
  <c r="DJ26" i="7" s="1"/>
  <c r="DI27" i="7"/>
  <c r="DJ27" i="7" s="1"/>
  <c r="DI28" i="7"/>
  <c r="DJ28" i="7" s="1"/>
  <c r="DI29" i="7"/>
  <c r="DJ29" i="7" s="1"/>
  <c r="DI30" i="7"/>
  <c r="DJ30" i="7" s="1"/>
  <c r="DI31" i="7"/>
  <c r="DJ31" i="7" s="1"/>
  <c r="DI32" i="7"/>
  <c r="DJ32" i="7" s="1"/>
  <c r="DI33" i="7"/>
  <c r="DI34" i="7"/>
  <c r="DJ34" i="7" s="1"/>
  <c r="DI35" i="7"/>
  <c r="DJ35" i="7" s="1"/>
  <c r="DI36" i="7"/>
  <c r="DJ36" i="7" s="1"/>
  <c r="DI37" i="7"/>
  <c r="DJ37" i="7" s="1"/>
  <c r="DI38" i="7"/>
  <c r="DJ38" i="7" s="1"/>
  <c r="DI39" i="7"/>
  <c r="DJ39" i="7" s="1"/>
  <c r="DI40" i="7"/>
  <c r="DJ40" i="7" s="1"/>
  <c r="DI41" i="7"/>
  <c r="DJ41" i="7" s="1"/>
  <c r="DI42" i="7"/>
  <c r="DJ42" i="7" s="1"/>
  <c r="DI43" i="7"/>
  <c r="DJ43" i="7" s="1"/>
  <c r="DI44" i="7"/>
  <c r="DJ44" i="7" s="1"/>
  <c r="DI45" i="7"/>
  <c r="DJ45" i="7" s="1"/>
  <c r="DI46" i="7"/>
  <c r="DJ46" i="7" s="1"/>
  <c r="DI47" i="7"/>
  <c r="DJ47" i="7" s="1"/>
  <c r="DI48" i="7"/>
  <c r="DI49" i="7"/>
  <c r="DJ49" i="7" s="1"/>
  <c r="DI50" i="7"/>
  <c r="DJ50" i="7" s="1"/>
  <c r="DI51" i="7"/>
  <c r="DJ51" i="7" s="1"/>
  <c r="DI52" i="7"/>
  <c r="DJ52" i="7" s="1"/>
  <c r="DI53" i="7"/>
  <c r="DJ53" i="7" s="1"/>
  <c r="DI54" i="7"/>
  <c r="DJ54" i="7" s="1"/>
  <c r="DI55" i="7"/>
  <c r="DJ55" i="7" s="1"/>
  <c r="DI56" i="7"/>
  <c r="DJ56" i="7" s="1"/>
  <c r="DI57" i="7"/>
  <c r="DJ57" i="7" s="1"/>
  <c r="DI59" i="7"/>
  <c r="DJ59" i="7" s="1"/>
  <c r="DI60" i="7"/>
  <c r="DJ60" i="7" s="1"/>
  <c r="DI68" i="7"/>
  <c r="DJ68" i="7" s="1"/>
  <c r="DI69" i="7"/>
  <c r="DJ69" i="7" s="1"/>
  <c r="DI70" i="7"/>
  <c r="DJ70" i="7" s="1"/>
  <c r="DI72" i="7"/>
  <c r="DJ72" i="7" s="1"/>
  <c r="DI73" i="7"/>
  <c r="DI74" i="7"/>
  <c r="DJ74" i="7" s="1"/>
  <c r="DI75" i="7"/>
  <c r="DJ75" i="7" s="1"/>
  <c r="DI76" i="7"/>
  <c r="DJ76" i="7" s="1"/>
  <c r="DI77" i="7"/>
  <c r="DJ77" i="7" s="1"/>
  <c r="DI78" i="7"/>
  <c r="DJ78" i="7" s="1"/>
  <c r="DI79" i="7"/>
  <c r="DJ79" i="7" s="1"/>
  <c r="DI80" i="7"/>
  <c r="DJ80" i="7" s="1"/>
  <c r="DI81" i="7"/>
  <c r="DJ81" i="7" s="1"/>
  <c r="DI82" i="7"/>
  <c r="DJ82" i="7" s="1"/>
  <c r="DI83" i="7"/>
  <c r="DJ83" i="7" s="1"/>
  <c r="DI84" i="7"/>
  <c r="DJ84" i="7" s="1"/>
  <c r="DI85" i="7"/>
  <c r="DJ85" i="7" s="1"/>
  <c r="DI86" i="7"/>
  <c r="DJ86" i="7" s="1"/>
  <c r="DI87" i="7"/>
  <c r="DJ87" i="7" s="1"/>
  <c r="DI88" i="7"/>
  <c r="DI89" i="7"/>
  <c r="DJ89" i="7" s="1"/>
  <c r="DI90" i="7"/>
  <c r="DJ90" i="7" s="1"/>
  <c r="DI91" i="7"/>
  <c r="DJ91" i="7" s="1"/>
  <c r="DI92" i="7"/>
  <c r="DJ92" i="7" s="1"/>
  <c r="DI93" i="7"/>
  <c r="DJ93" i="7" s="1"/>
  <c r="DI94" i="7"/>
  <c r="DJ94" i="7" s="1"/>
  <c r="DI95" i="7"/>
  <c r="DJ95" i="7" s="1"/>
  <c r="DI96" i="7"/>
  <c r="DJ96" i="7" s="1"/>
  <c r="DI97" i="7"/>
  <c r="DJ97" i="7" s="1"/>
  <c r="DI98" i="7"/>
  <c r="DJ98" i="7" s="1"/>
  <c r="DI99" i="7"/>
  <c r="DJ99" i="7" s="1"/>
  <c r="DI100" i="7"/>
  <c r="DJ100" i="7" s="1"/>
  <c r="DI101" i="7"/>
  <c r="DJ101" i="7" s="1"/>
  <c r="DI102" i="7"/>
  <c r="DJ102" i="7" s="1"/>
  <c r="DI103" i="7"/>
  <c r="DJ103" i="7" s="1"/>
  <c r="DI104" i="7"/>
  <c r="DJ104" i="7" s="1"/>
  <c r="DI105" i="7"/>
  <c r="DI106" i="7"/>
  <c r="DJ106" i="7" s="1"/>
  <c r="DI107" i="7"/>
  <c r="DJ107" i="7" s="1"/>
  <c r="DI108" i="7"/>
  <c r="DJ108" i="7" s="1"/>
  <c r="DI109" i="7"/>
  <c r="DJ109" i="7" s="1"/>
  <c r="DI110" i="7"/>
  <c r="DJ110" i="7" s="1"/>
  <c r="DI111" i="7"/>
  <c r="DJ111" i="7" s="1"/>
  <c r="DI112" i="7"/>
  <c r="DJ112" i="7" s="1"/>
  <c r="DI113" i="7"/>
  <c r="DJ113" i="7" s="1"/>
  <c r="DI114" i="7"/>
  <c r="DJ114" i="7" s="1"/>
  <c r="DI115" i="7"/>
  <c r="DJ115" i="7" s="1"/>
  <c r="DI116" i="7"/>
  <c r="DJ116" i="7" s="1"/>
  <c r="DI117" i="7"/>
  <c r="DJ117" i="7" s="1"/>
  <c r="DI118" i="7"/>
  <c r="DJ118" i="7" s="1"/>
  <c r="DI119" i="7"/>
  <c r="DJ119" i="7" s="1"/>
  <c r="DI120" i="7"/>
  <c r="DI121" i="7"/>
  <c r="DJ121" i="7" s="1"/>
  <c r="DI122" i="7"/>
  <c r="DJ122" i="7" s="1"/>
  <c r="DI123" i="7"/>
  <c r="DJ123" i="7" s="1"/>
  <c r="DI124" i="7"/>
  <c r="DJ124" i="7" s="1"/>
  <c r="DI125" i="7"/>
  <c r="DJ125" i="7" s="1"/>
  <c r="DI126" i="7"/>
  <c r="DJ126" i="7" s="1"/>
  <c r="DI127" i="7"/>
  <c r="DJ127" i="7" s="1"/>
  <c r="DI128" i="7"/>
  <c r="DJ128" i="7" s="1"/>
  <c r="DI129" i="7"/>
  <c r="DJ129" i="7" s="1"/>
  <c r="DI130" i="7"/>
  <c r="DJ130" i="7" s="1"/>
  <c r="DI131" i="7"/>
  <c r="DJ131" i="7" s="1"/>
  <c r="DI132" i="7"/>
  <c r="DJ132" i="7" s="1"/>
  <c r="DI133" i="7"/>
  <c r="DJ133" i="7" s="1"/>
  <c r="DI134" i="7"/>
  <c r="DJ134" i="7" s="1"/>
  <c r="DI135" i="7"/>
  <c r="DJ135" i="7" s="1"/>
  <c r="DI136" i="7"/>
  <c r="DJ136" i="7" s="1"/>
  <c r="DI137" i="7"/>
  <c r="DJ137" i="7" s="1"/>
  <c r="DI138" i="7"/>
  <c r="DJ138" i="7" s="1"/>
  <c r="DI139" i="7"/>
  <c r="DJ139" i="7" s="1"/>
  <c r="DI140" i="7"/>
  <c r="DJ140" i="7" s="1"/>
  <c r="DI141" i="7"/>
  <c r="DJ141" i="7" s="1"/>
  <c r="DI142" i="7"/>
  <c r="DJ142" i="7" s="1"/>
  <c r="DI143" i="7"/>
  <c r="DJ143" i="7" s="1"/>
  <c r="DI144" i="7"/>
  <c r="DJ144" i="7" s="1"/>
  <c r="DI145" i="7"/>
  <c r="DJ145" i="7" s="1"/>
  <c r="DI146" i="7"/>
  <c r="DJ146" i="7" s="1"/>
  <c r="DI147" i="7"/>
  <c r="DJ147" i="7" s="1"/>
  <c r="DI148" i="7"/>
  <c r="DJ148" i="7" s="1"/>
  <c r="DI149" i="7"/>
  <c r="DJ149" i="7" s="1"/>
  <c r="DI150" i="7"/>
  <c r="DJ150" i="7" s="1"/>
  <c r="DI151" i="7"/>
  <c r="DJ151" i="7" s="1"/>
  <c r="DI152" i="7"/>
  <c r="DI153" i="7"/>
  <c r="DJ153" i="7" s="1"/>
  <c r="DI154" i="7"/>
  <c r="DJ154" i="7" s="1"/>
  <c r="DI155" i="7"/>
  <c r="DJ155" i="7" s="1"/>
  <c r="DI156" i="7"/>
  <c r="DJ156" i="7" s="1"/>
  <c r="DI157" i="7"/>
  <c r="DJ157" i="7" s="1"/>
  <c r="DI158" i="7"/>
  <c r="DJ158" i="7" s="1"/>
  <c r="DI159" i="7"/>
  <c r="DJ159" i="7" s="1"/>
  <c r="DI160" i="7"/>
  <c r="DJ160" i="7" s="1"/>
  <c r="DI161" i="7"/>
  <c r="DJ161" i="7" s="1"/>
  <c r="DI162" i="7"/>
  <c r="DJ162" i="7" s="1"/>
  <c r="DI163" i="7"/>
  <c r="DJ163" i="7" s="1"/>
  <c r="DI164" i="7"/>
  <c r="DJ164" i="7" s="1"/>
  <c r="DI165" i="7"/>
  <c r="DJ165" i="7" s="1"/>
  <c r="DI166" i="7"/>
  <c r="DJ166" i="7" s="1"/>
  <c r="DI167" i="7"/>
  <c r="DJ167" i="7" s="1"/>
  <c r="DI168" i="7"/>
  <c r="DJ168" i="7" s="1"/>
  <c r="DI169" i="7"/>
  <c r="DJ169" i="7" s="1"/>
  <c r="DI170" i="7"/>
  <c r="DJ170" i="7" s="1"/>
  <c r="DI171" i="7"/>
  <c r="DJ171" i="7" s="1"/>
  <c r="DI172" i="7"/>
  <c r="DJ172" i="7" s="1"/>
  <c r="DI173" i="7"/>
  <c r="DJ173" i="7" s="1"/>
  <c r="DI174" i="7"/>
  <c r="DJ174" i="7" s="1"/>
  <c r="DI175" i="7"/>
  <c r="DJ175" i="7" s="1"/>
  <c r="DI176" i="7"/>
  <c r="DJ176" i="7" s="1"/>
  <c r="DI177" i="7"/>
  <c r="DJ177" i="7" s="1"/>
  <c r="DI178" i="7"/>
  <c r="DJ178" i="7" s="1"/>
  <c r="DI179" i="7"/>
  <c r="DJ179" i="7" s="1"/>
  <c r="DI180" i="7"/>
  <c r="DJ180" i="7" s="1"/>
  <c r="DI181" i="7"/>
  <c r="DJ181" i="7" s="1"/>
  <c r="DI182" i="7"/>
  <c r="DJ182" i="7" s="1"/>
  <c r="DI183" i="7"/>
  <c r="DJ183" i="7" s="1"/>
  <c r="DI184" i="7"/>
  <c r="DJ184" i="7" s="1"/>
  <c r="DI185" i="7"/>
  <c r="DJ185" i="7" s="1"/>
  <c r="DI186" i="7"/>
  <c r="DJ186" i="7" s="1"/>
  <c r="DI187" i="7"/>
  <c r="DJ187" i="7" s="1"/>
  <c r="DI188" i="7"/>
  <c r="DJ188" i="7" s="1"/>
  <c r="DI189" i="7"/>
  <c r="DJ189" i="7" s="1"/>
  <c r="DI190" i="7"/>
  <c r="DJ190" i="7" s="1"/>
  <c r="DI191" i="7"/>
  <c r="DJ191" i="7" s="1"/>
  <c r="DI192" i="7"/>
  <c r="DJ192" i="7" s="1"/>
  <c r="DI193" i="7"/>
  <c r="DJ193" i="7" s="1"/>
  <c r="DI194" i="7"/>
  <c r="DJ194" i="7" s="1"/>
  <c r="DI195" i="7"/>
  <c r="DJ195" i="7" s="1"/>
  <c r="DI196" i="7"/>
  <c r="DJ196" i="7" s="1"/>
  <c r="DI197" i="7"/>
  <c r="DJ197" i="7" s="1"/>
  <c r="DI198" i="7"/>
  <c r="DJ198" i="7" s="1"/>
  <c r="DI199" i="7"/>
  <c r="DJ199" i="7" s="1"/>
  <c r="DI200" i="7"/>
  <c r="DJ200" i="7" s="1"/>
  <c r="DI201" i="7"/>
  <c r="DJ201" i="7" s="1"/>
  <c r="DI202" i="7"/>
  <c r="DJ202" i="7" s="1"/>
  <c r="DI203" i="7"/>
  <c r="DJ203" i="7" s="1"/>
  <c r="DI204" i="7"/>
  <c r="DJ204" i="7" s="1"/>
  <c r="DI205" i="7"/>
  <c r="DJ205" i="7" s="1"/>
  <c r="DI206" i="7"/>
  <c r="DJ206" i="7" s="1"/>
  <c r="DI207" i="7"/>
  <c r="DJ207" i="7" s="1"/>
  <c r="DI208" i="7"/>
  <c r="DJ208" i="7" s="1"/>
  <c r="DI209" i="7"/>
  <c r="DJ209" i="7" s="1"/>
  <c r="DI210" i="7"/>
  <c r="DJ210" i="7" s="1"/>
  <c r="DI211" i="7"/>
  <c r="DJ211" i="7" s="1"/>
  <c r="DI212" i="7"/>
  <c r="DJ212" i="7" s="1"/>
  <c r="DI213" i="7"/>
  <c r="DJ213" i="7" s="1"/>
  <c r="DI214" i="7"/>
  <c r="DJ214" i="7" s="1"/>
  <c r="DI215" i="7"/>
  <c r="DJ215" i="7" s="1"/>
  <c r="DI216" i="7"/>
  <c r="DJ216" i="7" s="1"/>
  <c r="DI217" i="7"/>
  <c r="DJ217" i="7" s="1"/>
  <c r="DI218" i="7"/>
  <c r="DJ218" i="7" s="1"/>
  <c r="DI219" i="7"/>
  <c r="DJ219" i="7" s="1"/>
  <c r="DI220" i="7"/>
  <c r="DJ220" i="7" s="1"/>
  <c r="DI221" i="7"/>
  <c r="DJ221" i="7" s="1"/>
  <c r="DI222" i="7"/>
  <c r="DJ222" i="7" s="1"/>
  <c r="DI223" i="7"/>
  <c r="DJ223" i="7" s="1"/>
  <c r="DI224" i="7"/>
  <c r="DJ224" i="7" s="1"/>
  <c r="DI225" i="7"/>
  <c r="DJ225" i="7" s="1"/>
  <c r="DI226" i="7"/>
  <c r="DJ226" i="7" s="1"/>
  <c r="DI227" i="7"/>
  <c r="DJ227" i="7" s="1"/>
  <c r="DI228" i="7"/>
  <c r="DJ228" i="7" s="1"/>
  <c r="DI229" i="7"/>
  <c r="DJ229" i="7" s="1"/>
  <c r="DI230" i="7"/>
  <c r="DJ230" i="7" s="1"/>
  <c r="DI231" i="7"/>
  <c r="DJ231" i="7" s="1"/>
  <c r="DI232" i="7"/>
  <c r="DJ232" i="7" s="1"/>
  <c r="DI233" i="7"/>
  <c r="DJ233" i="7" s="1"/>
  <c r="DI234" i="7"/>
  <c r="DJ234" i="7" s="1"/>
  <c r="DI235" i="7"/>
  <c r="DJ235" i="7" s="1"/>
  <c r="DI236" i="7"/>
  <c r="DJ236" i="7" s="1"/>
  <c r="DI237" i="7"/>
  <c r="DJ237" i="7" s="1"/>
  <c r="DI238" i="7"/>
  <c r="DJ238" i="7" s="1"/>
  <c r="DI239" i="7"/>
  <c r="DJ239" i="7" s="1"/>
  <c r="DI240" i="7"/>
  <c r="DJ240" i="7" s="1"/>
  <c r="DI241" i="7"/>
  <c r="DJ241" i="7" s="1"/>
  <c r="DI242" i="7"/>
  <c r="DJ242" i="7" s="1"/>
  <c r="DI243" i="7"/>
  <c r="DJ243" i="7" s="1"/>
  <c r="DI244" i="7"/>
  <c r="DJ244" i="7" s="1"/>
  <c r="DI245" i="7"/>
  <c r="DJ245" i="7" s="1"/>
  <c r="DI246" i="7"/>
  <c r="DJ246" i="7" s="1"/>
  <c r="DI247" i="7"/>
  <c r="DJ247" i="7" s="1"/>
  <c r="DI248" i="7"/>
  <c r="DJ248" i="7" s="1"/>
  <c r="DI249" i="7"/>
  <c r="DJ249" i="7" s="1"/>
  <c r="DI250" i="7"/>
  <c r="DJ250" i="7" s="1"/>
  <c r="DI251" i="7"/>
  <c r="DJ251" i="7" s="1"/>
  <c r="DI252" i="7"/>
  <c r="DJ252" i="7" s="1"/>
  <c r="DI253" i="7"/>
  <c r="DJ253" i="7" s="1"/>
  <c r="DI254" i="7"/>
  <c r="DI255" i="7"/>
  <c r="DJ255" i="7" s="1"/>
  <c r="DI256" i="7"/>
  <c r="DK256" i="7" s="1"/>
  <c r="DL256" i="7" s="1"/>
  <c r="DI257" i="7"/>
  <c r="DJ257" i="7" s="1"/>
  <c r="DI258" i="7"/>
  <c r="DJ258" i="7" s="1"/>
  <c r="DI259" i="7"/>
  <c r="DJ259" i="7" s="1"/>
  <c r="DI260" i="7"/>
  <c r="DK260" i="7" s="1"/>
  <c r="DL260" i="7" s="1"/>
  <c r="DI261" i="7"/>
  <c r="DJ261" i="7" s="1"/>
  <c r="DI262" i="7"/>
  <c r="DJ262" i="7" s="1"/>
  <c r="DI263" i="7"/>
  <c r="DJ263" i="7" s="1"/>
  <c r="DI264" i="7"/>
  <c r="DK264" i="7" s="1"/>
  <c r="DL264" i="7" s="1"/>
  <c r="DI4" i="7"/>
  <c r="DC5" i="7"/>
  <c r="DD5" i="7" s="1"/>
  <c r="DC6" i="7"/>
  <c r="DD6" i="7" s="1"/>
  <c r="DC7" i="7"/>
  <c r="DD7" i="7" s="1"/>
  <c r="DC8" i="7"/>
  <c r="DD8" i="7" s="1"/>
  <c r="DC9" i="7"/>
  <c r="DD9" i="7" s="1"/>
  <c r="DC10" i="7"/>
  <c r="DD10" i="7" s="1"/>
  <c r="DC11" i="7"/>
  <c r="DD11" i="7" s="1"/>
  <c r="DC12" i="7"/>
  <c r="DD12" i="7" s="1"/>
  <c r="DC13" i="7"/>
  <c r="DD13" i="7" s="1"/>
  <c r="DC14" i="7"/>
  <c r="DD14" i="7" s="1"/>
  <c r="DC15" i="7"/>
  <c r="DD15" i="7" s="1"/>
  <c r="DC16" i="7"/>
  <c r="DD16" i="7" s="1"/>
  <c r="DC17" i="7"/>
  <c r="DD17" i="7" s="1"/>
  <c r="DC18" i="7"/>
  <c r="DD18" i="7" s="1"/>
  <c r="DC19" i="7"/>
  <c r="DD19" i="7" s="1"/>
  <c r="DC20" i="7"/>
  <c r="DD20" i="7" s="1"/>
  <c r="DC21" i="7"/>
  <c r="DD21" i="7" s="1"/>
  <c r="DC22" i="7"/>
  <c r="DD22" i="7" s="1"/>
  <c r="DC23" i="7"/>
  <c r="DD23" i="7" s="1"/>
  <c r="DC24" i="7"/>
  <c r="DD24" i="7" s="1"/>
  <c r="DC25" i="7"/>
  <c r="DD25" i="7" s="1"/>
  <c r="DC26" i="7"/>
  <c r="DD26" i="7" s="1"/>
  <c r="DC27" i="7"/>
  <c r="DD27" i="7" s="1"/>
  <c r="DC28" i="7"/>
  <c r="DD28" i="7" s="1"/>
  <c r="DC29" i="7"/>
  <c r="DD29" i="7" s="1"/>
  <c r="DC30" i="7"/>
  <c r="DD30" i="7" s="1"/>
  <c r="DC31" i="7"/>
  <c r="DD31" i="7" s="1"/>
  <c r="DC32" i="7"/>
  <c r="DD32" i="7" s="1"/>
  <c r="DC33" i="7"/>
  <c r="DD33" i="7" s="1"/>
  <c r="DC34" i="7"/>
  <c r="DD34" i="7" s="1"/>
  <c r="DC35" i="7"/>
  <c r="DD35" i="7" s="1"/>
  <c r="DC36" i="7"/>
  <c r="DD36" i="7" s="1"/>
  <c r="DC37" i="7"/>
  <c r="DD37" i="7" s="1"/>
  <c r="DC38" i="7"/>
  <c r="DD38" i="7" s="1"/>
  <c r="DC39" i="7"/>
  <c r="DD39" i="7" s="1"/>
  <c r="DC40" i="7"/>
  <c r="DD40" i="7" s="1"/>
  <c r="DC41" i="7"/>
  <c r="DD41" i="7" s="1"/>
  <c r="DC42" i="7"/>
  <c r="DD42" i="7" s="1"/>
  <c r="DC43" i="7"/>
  <c r="DD43" i="7" s="1"/>
  <c r="DC44" i="7"/>
  <c r="DD44" i="7" s="1"/>
  <c r="DC45" i="7"/>
  <c r="DD45" i="7" s="1"/>
  <c r="DC46" i="7"/>
  <c r="DD46" i="7" s="1"/>
  <c r="DC47" i="7"/>
  <c r="DD47" i="7" s="1"/>
  <c r="DC48" i="7"/>
  <c r="DD48" i="7" s="1"/>
  <c r="DC49" i="7"/>
  <c r="DD49" i="7" s="1"/>
  <c r="DC50" i="7"/>
  <c r="DD50" i="7" s="1"/>
  <c r="DC51" i="7"/>
  <c r="DD51" i="7" s="1"/>
  <c r="DC52" i="7"/>
  <c r="DD52" i="7" s="1"/>
  <c r="DC53" i="7"/>
  <c r="DD53" i="7" s="1"/>
  <c r="DC54" i="7"/>
  <c r="DD54" i="7" s="1"/>
  <c r="DC55" i="7"/>
  <c r="DD55" i="7" s="1"/>
  <c r="DC56" i="7"/>
  <c r="DD56" i="7" s="1"/>
  <c r="DC57" i="7"/>
  <c r="DC59" i="7"/>
  <c r="DD59" i="7" s="1"/>
  <c r="DC60" i="7"/>
  <c r="DD60" i="7" s="1"/>
  <c r="DC68" i="7"/>
  <c r="DD68" i="7" s="1"/>
  <c r="DC69" i="7"/>
  <c r="DD69" i="7" s="1"/>
  <c r="DC70" i="7"/>
  <c r="DD70" i="7" s="1"/>
  <c r="DC72" i="7"/>
  <c r="DD72" i="7" s="1"/>
  <c r="DC73" i="7"/>
  <c r="DD73" i="7" s="1"/>
  <c r="DC74" i="7"/>
  <c r="DD74" i="7" s="1"/>
  <c r="DC75" i="7"/>
  <c r="DD75" i="7" s="1"/>
  <c r="DC76" i="7"/>
  <c r="DD76" i="7" s="1"/>
  <c r="DC77" i="7"/>
  <c r="DD77" i="7" s="1"/>
  <c r="DC78" i="7"/>
  <c r="DD78" i="7" s="1"/>
  <c r="DC79" i="7"/>
  <c r="DD79" i="7" s="1"/>
  <c r="DC80" i="7"/>
  <c r="DD80" i="7" s="1"/>
  <c r="DC81" i="7"/>
  <c r="DD81" i="7" s="1"/>
  <c r="DC82" i="7"/>
  <c r="DD82" i="7" s="1"/>
  <c r="DC83" i="7"/>
  <c r="DD83" i="7" s="1"/>
  <c r="DC84" i="7"/>
  <c r="DD84" i="7" s="1"/>
  <c r="DC85" i="7"/>
  <c r="DD85" i="7" s="1"/>
  <c r="DC86" i="7"/>
  <c r="DD86" i="7" s="1"/>
  <c r="DC87" i="7"/>
  <c r="DD87" i="7" s="1"/>
  <c r="DC88" i="7"/>
  <c r="DD88" i="7" s="1"/>
  <c r="DC89" i="7"/>
  <c r="DD89" i="7" s="1"/>
  <c r="DC90" i="7"/>
  <c r="DD90" i="7" s="1"/>
  <c r="DC91" i="7"/>
  <c r="DD91" i="7" s="1"/>
  <c r="DC92" i="7"/>
  <c r="DD92" i="7" s="1"/>
  <c r="DC93" i="7"/>
  <c r="DD93" i="7" s="1"/>
  <c r="DC94" i="7"/>
  <c r="DD94" i="7" s="1"/>
  <c r="DC95" i="7"/>
  <c r="DD95" i="7" s="1"/>
  <c r="DC96" i="7"/>
  <c r="DD96" i="7" s="1"/>
  <c r="DC97" i="7"/>
  <c r="DD97" i="7" s="1"/>
  <c r="DC98" i="7"/>
  <c r="DD98" i="7" s="1"/>
  <c r="DC99" i="7"/>
  <c r="DD99" i="7" s="1"/>
  <c r="DC100" i="7"/>
  <c r="DD100" i="7" s="1"/>
  <c r="DC101" i="7"/>
  <c r="DD101" i="7" s="1"/>
  <c r="DC102" i="7"/>
  <c r="DD102" i="7" s="1"/>
  <c r="DC103" i="7"/>
  <c r="DD103" i="7" s="1"/>
  <c r="DC104" i="7"/>
  <c r="DD104" i="7" s="1"/>
  <c r="DC105" i="7"/>
  <c r="DD105" i="7" s="1"/>
  <c r="DC106" i="7"/>
  <c r="DD106" i="7" s="1"/>
  <c r="DC107" i="7"/>
  <c r="DD107" i="7" s="1"/>
  <c r="DC108" i="7"/>
  <c r="DD108" i="7" s="1"/>
  <c r="DC109" i="7"/>
  <c r="DD109" i="7" s="1"/>
  <c r="DC110" i="7"/>
  <c r="DD110" i="7" s="1"/>
  <c r="DC111" i="7"/>
  <c r="DD111" i="7" s="1"/>
  <c r="DC112" i="7"/>
  <c r="DD112" i="7" s="1"/>
  <c r="DC113" i="7"/>
  <c r="DD113" i="7" s="1"/>
  <c r="DC114" i="7"/>
  <c r="DD114" i="7" s="1"/>
  <c r="DC115" i="7"/>
  <c r="DD115" i="7" s="1"/>
  <c r="DC116" i="7"/>
  <c r="DD116" i="7" s="1"/>
  <c r="DC117" i="7"/>
  <c r="DD117" i="7" s="1"/>
  <c r="DC118" i="7"/>
  <c r="DD118" i="7" s="1"/>
  <c r="DC119" i="7"/>
  <c r="DD119" i="7" s="1"/>
  <c r="DC120" i="7"/>
  <c r="DD120" i="7" s="1"/>
  <c r="DC121" i="7"/>
  <c r="DD121" i="7" s="1"/>
  <c r="DC122" i="7"/>
  <c r="DD122" i="7" s="1"/>
  <c r="DC123" i="7"/>
  <c r="DD123" i="7" s="1"/>
  <c r="DC124" i="7"/>
  <c r="DD124" i="7" s="1"/>
  <c r="DC125" i="7"/>
  <c r="DD125" i="7" s="1"/>
  <c r="DC126" i="7"/>
  <c r="DD126" i="7" s="1"/>
  <c r="DC127" i="7"/>
  <c r="DD127" i="7" s="1"/>
  <c r="DC128" i="7"/>
  <c r="DD128" i="7" s="1"/>
  <c r="DC129" i="7"/>
  <c r="DD129" i="7" s="1"/>
  <c r="DC130" i="7"/>
  <c r="DD130" i="7" s="1"/>
  <c r="DC131" i="7"/>
  <c r="DD131" i="7" s="1"/>
  <c r="DC132" i="7"/>
  <c r="DD132" i="7" s="1"/>
  <c r="DC133" i="7"/>
  <c r="DD133" i="7" s="1"/>
  <c r="DC134" i="7"/>
  <c r="DD134" i="7" s="1"/>
  <c r="DC135" i="7"/>
  <c r="DD135" i="7" s="1"/>
  <c r="DC136" i="7"/>
  <c r="DD136" i="7" s="1"/>
  <c r="DC137" i="7"/>
  <c r="DD137" i="7" s="1"/>
  <c r="DC138" i="7"/>
  <c r="DD138" i="7" s="1"/>
  <c r="DC139" i="7"/>
  <c r="DD139" i="7" s="1"/>
  <c r="DC140" i="7"/>
  <c r="DD140" i="7" s="1"/>
  <c r="DC141" i="7"/>
  <c r="DD141" i="7" s="1"/>
  <c r="DC142" i="7"/>
  <c r="DD142" i="7" s="1"/>
  <c r="DC143" i="7"/>
  <c r="DD143" i="7" s="1"/>
  <c r="DC144" i="7"/>
  <c r="DD144" i="7" s="1"/>
  <c r="DC145" i="7"/>
  <c r="DD145" i="7" s="1"/>
  <c r="DC146" i="7"/>
  <c r="DD146" i="7" s="1"/>
  <c r="DC147" i="7"/>
  <c r="DD147" i="7" s="1"/>
  <c r="DC148" i="7"/>
  <c r="DD148" i="7" s="1"/>
  <c r="DC149" i="7"/>
  <c r="DD149" i="7" s="1"/>
  <c r="DC150" i="7"/>
  <c r="DD150" i="7" s="1"/>
  <c r="DC151" i="7"/>
  <c r="DD151" i="7" s="1"/>
  <c r="DC152" i="7"/>
  <c r="DD152" i="7" s="1"/>
  <c r="DC153" i="7"/>
  <c r="DD153" i="7" s="1"/>
  <c r="DC154" i="7"/>
  <c r="DD154" i="7" s="1"/>
  <c r="DC155" i="7"/>
  <c r="DD155" i="7" s="1"/>
  <c r="DC156" i="7"/>
  <c r="DD156" i="7" s="1"/>
  <c r="DC157" i="7"/>
  <c r="DD157" i="7" s="1"/>
  <c r="DC158" i="7"/>
  <c r="DD158" i="7" s="1"/>
  <c r="DC159" i="7"/>
  <c r="DD159" i="7" s="1"/>
  <c r="DC160" i="7"/>
  <c r="DD160" i="7" s="1"/>
  <c r="DC161" i="7"/>
  <c r="DD161" i="7" s="1"/>
  <c r="DC162" i="7"/>
  <c r="DD162" i="7" s="1"/>
  <c r="DC163" i="7"/>
  <c r="DD163" i="7" s="1"/>
  <c r="DC164" i="7"/>
  <c r="DD164" i="7" s="1"/>
  <c r="DC165" i="7"/>
  <c r="DD165" i="7" s="1"/>
  <c r="DC166" i="7"/>
  <c r="DD166" i="7" s="1"/>
  <c r="DC167" i="7"/>
  <c r="DD167" i="7" s="1"/>
  <c r="DC168" i="7"/>
  <c r="DD168" i="7" s="1"/>
  <c r="DC169" i="7"/>
  <c r="DD169" i="7" s="1"/>
  <c r="DC170" i="7"/>
  <c r="DD170" i="7" s="1"/>
  <c r="DC171" i="7"/>
  <c r="DD171" i="7" s="1"/>
  <c r="DC172" i="7"/>
  <c r="DD172" i="7" s="1"/>
  <c r="DC173" i="7"/>
  <c r="DD173" i="7" s="1"/>
  <c r="DC174" i="7"/>
  <c r="DD174" i="7" s="1"/>
  <c r="DC175" i="7"/>
  <c r="DD175" i="7" s="1"/>
  <c r="DC176" i="7"/>
  <c r="DD176" i="7" s="1"/>
  <c r="DC177" i="7"/>
  <c r="DD177" i="7" s="1"/>
  <c r="DC178" i="7"/>
  <c r="DD178" i="7" s="1"/>
  <c r="DC179" i="7"/>
  <c r="DD179" i="7" s="1"/>
  <c r="DC180" i="7"/>
  <c r="DD180" i="7" s="1"/>
  <c r="DC181" i="7"/>
  <c r="DD181" i="7" s="1"/>
  <c r="DC182" i="7"/>
  <c r="DD182" i="7" s="1"/>
  <c r="DC183" i="7"/>
  <c r="DD183" i="7" s="1"/>
  <c r="DC184" i="7"/>
  <c r="DD184" i="7" s="1"/>
  <c r="DC185" i="7"/>
  <c r="DD185" i="7" s="1"/>
  <c r="DC186" i="7"/>
  <c r="DD186" i="7" s="1"/>
  <c r="DC187" i="7"/>
  <c r="DD187" i="7" s="1"/>
  <c r="DC188" i="7"/>
  <c r="DD188" i="7" s="1"/>
  <c r="DC189" i="7"/>
  <c r="DD189" i="7" s="1"/>
  <c r="DC190" i="7"/>
  <c r="DD190" i="7" s="1"/>
  <c r="DC191" i="7"/>
  <c r="DD191" i="7" s="1"/>
  <c r="DC192" i="7"/>
  <c r="DD192" i="7" s="1"/>
  <c r="DC193" i="7"/>
  <c r="DD193" i="7" s="1"/>
  <c r="DC194" i="7"/>
  <c r="DD194" i="7" s="1"/>
  <c r="DC195" i="7"/>
  <c r="DD195" i="7" s="1"/>
  <c r="DC196" i="7"/>
  <c r="DD196" i="7" s="1"/>
  <c r="DC197" i="7"/>
  <c r="DD197" i="7" s="1"/>
  <c r="DC198" i="7"/>
  <c r="DD198" i="7" s="1"/>
  <c r="DC199" i="7"/>
  <c r="DD199" i="7" s="1"/>
  <c r="DC200" i="7"/>
  <c r="DD200" i="7" s="1"/>
  <c r="DC201" i="7"/>
  <c r="DD201" i="7" s="1"/>
  <c r="DC202" i="7"/>
  <c r="DD202" i="7" s="1"/>
  <c r="DC203" i="7"/>
  <c r="DD203" i="7" s="1"/>
  <c r="DC204" i="7"/>
  <c r="DD204" i="7" s="1"/>
  <c r="DC205" i="7"/>
  <c r="DD205" i="7" s="1"/>
  <c r="DC206" i="7"/>
  <c r="DD206" i="7" s="1"/>
  <c r="DC207" i="7"/>
  <c r="DD207" i="7" s="1"/>
  <c r="DC208" i="7"/>
  <c r="DD208" i="7" s="1"/>
  <c r="DC209" i="7"/>
  <c r="DD209" i="7" s="1"/>
  <c r="DC210" i="7"/>
  <c r="DD210" i="7" s="1"/>
  <c r="DC211" i="7"/>
  <c r="DD211" i="7" s="1"/>
  <c r="DC212" i="7"/>
  <c r="DD212" i="7" s="1"/>
  <c r="DC213" i="7"/>
  <c r="DD213" i="7" s="1"/>
  <c r="DC214" i="7"/>
  <c r="DD214" i="7" s="1"/>
  <c r="DC215" i="7"/>
  <c r="DD215" i="7" s="1"/>
  <c r="DC216" i="7"/>
  <c r="DD216" i="7" s="1"/>
  <c r="DC217" i="7"/>
  <c r="DD217" i="7" s="1"/>
  <c r="DC218" i="7"/>
  <c r="DD218" i="7" s="1"/>
  <c r="DC219" i="7"/>
  <c r="DD219" i="7" s="1"/>
  <c r="DC220" i="7"/>
  <c r="DD220" i="7" s="1"/>
  <c r="DC221" i="7"/>
  <c r="DD221" i="7" s="1"/>
  <c r="DC222" i="7"/>
  <c r="DD222" i="7" s="1"/>
  <c r="DC223" i="7"/>
  <c r="DD223" i="7" s="1"/>
  <c r="DC224" i="7"/>
  <c r="DD224" i="7" s="1"/>
  <c r="DC225" i="7"/>
  <c r="DD225" i="7" s="1"/>
  <c r="DC226" i="7"/>
  <c r="DD226" i="7" s="1"/>
  <c r="DC227" i="7"/>
  <c r="DD227" i="7" s="1"/>
  <c r="DC228" i="7"/>
  <c r="DD228" i="7" s="1"/>
  <c r="DC229" i="7"/>
  <c r="DD229" i="7" s="1"/>
  <c r="DC230" i="7"/>
  <c r="DD230" i="7" s="1"/>
  <c r="DC231" i="7"/>
  <c r="DD231" i="7" s="1"/>
  <c r="DC232" i="7"/>
  <c r="DD232" i="7" s="1"/>
  <c r="DC233" i="7"/>
  <c r="DD233" i="7" s="1"/>
  <c r="DC234" i="7"/>
  <c r="DD234" i="7" s="1"/>
  <c r="DC235" i="7"/>
  <c r="DD235" i="7" s="1"/>
  <c r="DC236" i="7"/>
  <c r="DD236" i="7" s="1"/>
  <c r="DC237" i="7"/>
  <c r="DD237" i="7" s="1"/>
  <c r="DC238" i="7"/>
  <c r="DD238" i="7" s="1"/>
  <c r="DC239" i="7"/>
  <c r="DD239" i="7" s="1"/>
  <c r="DC240" i="7"/>
  <c r="DD240" i="7" s="1"/>
  <c r="DC241" i="7"/>
  <c r="DD241" i="7" s="1"/>
  <c r="DC242" i="7"/>
  <c r="DD242" i="7" s="1"/>
  <c r="DC243" i="7"/>
  <c r="DD243" i="7" s="1"/>
  <c r="DC244" i="7"/>
  <c r="DD244" i="7" s="1"/>
  <c r="DC245" i="7"/>
  <c r="DD245" i="7" s="1"/>
  <c r="DC246" i="7"/>
  <c r="DD246" i="7" s="1"/>
  <c r="DC247" i="7"/>
  <c r="DD247" i="7" s="1"/>
  <c r="DC248" i="7"/>
  <c r="DD248" i="7" s="1"/>
  <c r="DC249" i="7"/>
  <c r="DD249" i="7" s="1"/>
  <c r="DC250" i="7"/>
  <c r="DD250" i="7" s="1"/>
  <c r="DC251" i="7"/>
  <c r="DD251" i="7" s="1"/>
  <c r="DC252" i="7"/>
  <c r="DD252" i="7" s="1"/>
  <c r="DC253" i="7"/>
  <c r="DD253" i="7" s="1"/>
  <c r="DC254" i="7"/>
  <c r="DD254" i="7" s="1"/>
  <c r="DC255" i="7"/>
  <c r="DC256" i="7"/>
  <c r="DD256" i="7" s="1"/>
  <c r="DC257" i="7"/>
  <c r="DD257" i="7" s="1"/>
  <c r="DC258" i="7"/>
  <c r="DC259" i="7"/>
  <c r="DC260" i="7"/>
  <c r="DC261" i="7"/>
  <c r="DC262" i="7"/>
  <c r="DD262" i="7" s="1"/>
  <c r="DC263" i="7"/>
  <c r="DD263" i="7" s="1"/>
  <c r="DC264" i="7"/>
  <c r="DD264" i="7" s="1"/>
  <c r="DC4" i="7"/>
  <c r="CW260" i="7"/>
  <c r="CW261" i="7"/>
  <c r="CY261" i="7" s="1"/>
  <c r="CZ261" i="7" s="1"/>
  <c r="CW262" i="7"/>
  <c r="CX262" i="7" s="1"/>
  <c r="CW263" i="7"/>
  <c r="CW264" i="7"/>
  <c r="CX264" i="7" s="1"/>
  <c r="CW5" i="7"/>
  <c r="CX5" i="7" s="1"/>
  <c r="CW6" i="7"/>
  <c r="CX6" i="7" s="1"/>
  <c r="CW7" i="7"/>
  <c r="CX7" i="7" s="1"/>
  <c r="CW8" i="7"/>
  <c r="CX8" i="7" s="1"/>
  <c r="CW9" i="7"/>
  <c r="CX9" i="7" s="1"/>
  <c r="CW10" i="7"/>
  <c r="CX10" i="7" s="1"/>
  <c r="CW11" i="7"/>
  <c r="CX11" i="7" s="1"/>
  <c r="CW12" i="7"/>
  <c r="CX12" i="7" s="1"/>
  <c r="CW13" i="7"/>
  <c r="CX13" i="7" s="1"/>
  <c r="CW14" i="7"/>
  <c r="CX14" i="7" s="1"/>
  <c r="CW15" i="7"/>
  <c r="CX15" i="7" s="1"/>
  <c r="CW16" i="7"/>
  <c r="CX16" i="7" s="1"/>
  <c r="CW17" i="7"/>
  <c r="CX17" i="7" s="1"/>
  <c r="CW18" i="7"/>
  <c r="CX18" i="7" s="1"/>
  <c r="CW19" i="7"/>
  <c r="CX19" i="7" s="1"/>
  <c r="CW20" i="7"/>
  <c r="CX20" i="7" s="1"/>
  <c r="CW21" i="7"/>
  <c r="CX21" i="7" s="1"/>
  <c r="CW22" i="7"/>
  <c r="CX22" i="7" s="1"/>
  <c r="CW23" i="7"/>
  <c r="CX23" i="7" s="1"/>
  <c r="CW24" i="7"/>
  <c r="CX24" i="7" s="1"/>
  <c r="CW25" i="7"/>
  <c r="CX25" i="7" s="1"/>
  <c r="CW26" i="7"/>
  <c r="CX26" i="7" s="1"/>
  <c r="CW27" i="7"/>
  <c r="CX27" i="7" s="1"/>
  <c r="CW28" i="7"/>
  <c r="CX28" i="7" s="1"/>
  <c r="CW29" i="7"/>
  <c r="CX29" i="7" s="1"/>
  <c r="CW30" i="7"/>
  <c r="CX30" i="7" s="1"/>
  <c r="CW31" i="7"/>
  <c r="CX31" i="7" s="1"/>
  <c r="CW32" i="7"/>
  <c r="CX32" i="7" s="1"/>
  <c r="CW33" i="7"/>
  <c r="CX33" i="7" s="1"/>
  <c r="CW34" i="7"/>
  <c r="CX34" i="7" s="1"/>
  <c r="CW35" i="7"/>
  <c r="CX35" i="7" s="1"/>
  <c r="CW36" i="7"/>
  <c r="CX36" i="7" s="1"/>
  <c r="CW37" i="7"/>
  <c r="CX37" i="7" s="1"/>
  <c r="CW38" i="7"/>
  <c r="CX38" i="7" s="1"/>
  <c r="CW39" i="7"/>
  <c r="CX39" i="7" s="1"/>
  <c r="CW40" i="7"/>
  <c r="CX40" i="7" s="1"/>
  <c r="CW41" i="7"/>
  <c r="CX41" i="7" s="1"/>
  <c r="CW42" i="7"/>
  <c r="CX42" i="7" s="1"/>
  <c r="CW43" i="7"/>
  <c r="CX43" i="7" s="1"/>
  <c r="CW44" i="7"/>
  <c r="CX44" i="7" s="1"/>
  <c r="CW45" i="7"/>
  <c r="CX45" i="7" s="1"/>
  <c r="CW46" i="7"/>
  <c r="CX46" i="7" s="1"/>
  <c r="CW47" i="7"/>
  <c r="CX47" i="7" s="1"/>
  <c r="CW48" i="7"/>
  <c r="CX48" i="7" s="1"/>
  <c r="CW49" i="7"/>
  <c r="CX49" i="7" s="1"/>
  <c r="CW50" i="7"/>
  <c r="CX50" i="7" s="1"/>
  <c r="CW51" i="7"/>
  <c r="CX51" i="7" s="1"/>
  <c r="CW52" i="7"/>
  <c r="CX52" i="7" s="1"/>
  <c r="CW53" i="7"/>
  <c r="CX53" i="7" s="1"/>
  <c r="CW54" i="7"/>
  <c r="CX54" i="7" s="1"/>
  <c r="CW55" i="7"/>
  <c r="CX55" i="7" s="1"/>
  <c r="CW56" i="7"/>
  <c r="CX56" i="7" s="1"/>
  <c r="CW57" i="7"/>
  <c r="CX57" i="7" s="1"/>
  <c r="CW59" i="7"/>
  <c r="CX59" i="7" s="1"/>
  <c r="CW60" i="7"/>
  <c r="CX60" i="7" s="1"/>
  <c r="CW68" i="7"/>
  <c r="CX68" i="7" s="1"/>
  <c r="CW69" i="7"/>
  <c r="CX69" i="7" s="1"/>
  <c r="CW70" i="7"/>
  <c r="CX70" i="7" s="1"/>
  <c r="CW72" i="7"/>
  <c r="CX72" i="7" s="1"/>
  <c r="CW73" i="7"/>
  <c r="CX73" i="7" s="1"/>
  <c r="CW74" i="7"/>
  <c r="CX74" i="7" s="1"/>
  <c r="CW75" i="7"/>
  <c r="CX75" i="7" s="1"/>
  <c r="CW76" i="7"/>
  <c r="CX76" i="7" s="1"/>
  <c r="CW77" i="7"/>
  <c r="CX77" i="7" s="1"/>
  <c r="CW78" i="7"/>
  <c r="CX78" i="7" s="1"/>
  <c r="CW79" i="7"/>
  <c r="CX79" i="7" s="1"/>
  <c r="CW80" i="7"/>
  <c r="CX80" i="7" s="1"/>
  <c r="CW81" i="7"/>
  <c r="CX81" i="7" s="1"/>
  <c r="CW82" i="7"/>
  <c r="CX82" i="7" s="1"/>
  <c r="CW83" i="7"/>
  <c r="CX83" i="7" s="1"/>
  <c r="CW84" i="7"/>
  <c r="CX84" i="7" s="1"/>
  <c r="CW85" i="7"/>
  <c r="CX85" i="7" s="1"/>
  <c r="CW86" i="7"/>
  <c r="CX86" i="7" s="1"/>
  <c r="CW87" i="7"/>
  <c r="CX87" i="7" s="1"/>
  <c r="CW88" i="7"/>
  <c r="CX88" i="7" s="1"/>
  <c r="CW89" i="7"/>
  <c r="CX89" i="7" s="1"/>
  <c r="CW90" i="7"/>
  <c r="CX90" i="7" s="1"/>
  <c r="CW91" i="7"/>
  <c r="CX91" i="7" s="1"/>
  <c r="CW92" i="7"/>
  <c r="CX92" i="7" s="1"/>
  <c r="CW93" i="7"/>
  <c r="CX93" i="7" s="1"/>
  <c r="CW94" i="7"/>
  <c r="CX94" i="7" s="1"/>
  <c r="CW95" i="7"/>
  <c r="CX95" i="7" s="1"/>
  <c r="CW96" i="7"/>
  <c r="CX96" i="7" s="1"/>
  <c r="CW97" i="7"/>
  <c r="CX97" i="7" s="1"/>
  <c r="CW98" i="7"/>
  <c r="CX98" i="7" s="1"/>
  <c r="CW99" i="7"/>
  <c r="CX99" i="7" s="1"/>
  <c r="CW100" i="7"/>
  <c r="CX100" i="7" s="1"/>
  <c r="CW101" i="7"/>
  <c r="CX101" i="7" s="1"/>
  <c r="CW102" i="7"/>
  <c r="CX102" i="7" s="1"/>
  <c r="CW103" i="7"/>
  <c r="CX103" i="7" s="1"/>
  <c r="CW104" i="7"/>
  <c r="CX104" i="7" s="1"/>
  <c r="CW105" i="7"/>
  <c r="CX105" i="7" s="1"/>
  <c r="CW106" i="7"/>
  <c r="CX106" i="7" s="1"/>
  <c r="CW107" i="7"/>
  <c r="CX107" i="7" s="1"/>
  <c r="CW108" i="7"/>
  <c r="CX108" i="7" s="1"/>
  <c r="CW109" i="7"/>
  <c r="CX109" i="7" s="1"/>
  <c r="CW110" i="7"/>
  <c r="CX110" i="7" s="1"/>
  <c r="CW111" i="7"/>
  <c r="CX111" i="7" s="1"/>
  <c r="CW112" i="7"/>
  <c r="CX112" i="7" s="1"/>
  <c r="CW113" i="7"/>
  <c r="CX113" i="7" s="1"/>
  <c r="CW114" i="7"/>
  <c r="CX114" i="7" s="1"/>
  <c r="CW115" i="7"/>
  <c r="CX115" i="7" s="1"/>
  <c r="CW116" i="7"/>
  <c r="CX116" i="7" s="1"/>
  <c r="CW117" i="7"/>
  <c r="CX117" i="7" s="1"/>
  <c r="CW118" i="7"/>
  <c r="CX118" i="7" s="1"/>
  <c r="CW119" i="7"/>
  <c r="CX119" i="7" s="1"/>
  <c r="CW120" i="7"/>
  <c r="CX120" i="7" s="1"/>
  <c r="CW121" i="7"/>
  <c r="CX121" i="7" s="1"/>
  <c r="CW122" i="7"/>
  <c r="CX122" i="7" s="1"/>
  <c r="CW123" i="7"/>
  <c r="CX123" i="7" s="1"/>
  <c r="CW124" i="7"/>
  <c r="CX124" i="7" s="1"/>
  <c r="CW125" i="7"/>
  <c r="CX125" i="7" s="1"/>
  <c r="CW126" i="7"/>
  <c r="CX126" i="7" s="1"/>
  <c r="CW127" i="7"/>
  <c r="CX127" i="7" s="1"/>
  <c r="CW128" i="7"/>
  <c r="CX128" i="7" s="1"/>
  <c r="CW129" i="7"/>
  <c r="CX129" i="7" s="1"/>
  <c r="CW130" i="7"/>
  <c r="CX130" i="7" s="1"/>
  <c r="CW131" i="7"/>
  <c r="CX131" i="7" s="1"/>
  <c r="CW132" i="7"/>
  <c r="CX132" i="7" s="1"/>
  <c r="CW133" i="7"/>
  <c r="CX133" i="7" s="1"/>
  <c r="CW134" i="7"/>
  <c r="CX134" i="7" s="1"/>
  <c r="CW135" i="7"/>
  <c r="CX135" i="7" s="1"/>
  <c r="CW136" i="7"/>
  <c r="CX136" i="7" s="1"/>
  <c r="CW137" i="7"/>
  <c r="CX137" i="7" s="1"/>
  <c r="CW138" i="7"/>
  <c r="CX138" i="7" s="1"/>
  <c r="CW139" i="7"/>
  <c r="CX139" i="7" s="1"/>
  <c r="CW140" i="7"/>
  <c r="CX140" i="7" s="1"/>
  <c r="CW141" i="7"/>
  <c r="CX141" i="7" s="1"/>
  <c r="CW142" i="7"/>
  <c r="CX142" i="7" s="1"/>
  <c r="CW143" i="7"/>
  <c r="CX143" i="7" s="1"/>
  <c r="CW144" i="7"/>
  <c r="CX144" i="7" s="1"/>
  <c r="CW145" i="7"/>
  <c r="CX145" i="7" s="1"/>
  <c r="CW146" i="7"/>
  <c r="CX146" i="7" s="1"/>
  <c r="CW147" i="7"/>
  <c r="CX147" i="7" s="1"/>
  <c r="CW148" i="7"/>
  <c r="CX148" i="7" s="1"/>
  <c r="CW149" i="7"/>
  <c r="CX149" i="7" s="1"/>
  <c r="CW150" i="7"/>
  <c r="CX150" i="7" s="1"/>
  <c r="CW151" i="7"/>
  <c r="CX151" i="7" s="1"/>
  <c r="CW152" i="7"/>
  <c r="CX152" i="7" s="1"/>
  <c r="CW153" i="7"/>
  <c r="CX153" i="7" s="1"/>
  <c r="CW154" i="7"/>
  <c r="CX154" i="7" s="1"/>
  <c r="CW155" i="7"/>
  <c r="CX155" i="7" s="1"/>
  <c r="CW156" i="7"/>
  <c r="CX156" i="7" s="1"/>
  <c r="CW157" i="7"/>
  <c r="CX157" i="7" s="1"/>
  <c r="CW158" i="7"/>
  <c r="CX158" i="7" s="1"/>
  <c r="CW159" i="7"/>
  <c r="CX159" i="7" s="1"/>
  <c r="CW160" i="7"/>
  <c r="CX160" i="7" s="1"/>
  <c r="CW161" i="7"/>
  <c r="CX161" i="7" s="1"/>
  <c r="CW162" i="7"/>
  <c r="CX162" i="7" s="1"/>
  <c r="CW163" i="7"/>
  <c r="CX163" i="7" s="1"/>
  <c r="CW164" i="7"/>
  <c r="CX164" i="7" s="1"/>
  <c r="CW165" i="7"/>
  <c r="CX165" i="7" s="1"/>
  <c r="CW166" i="7"/>
  <c r="CX166" i="7" s="1"/>
  <c r="CW167" i="7"/>
  <c r="CX167" i="7" s="1"/>
  <c r="CW168" i="7"/>
  <c r="CX168" i="7" s="1"/>
  <c r="CW169" i="7"/>
  <c r="CX169" i="7" s="1"/>
  <c r="CW170" i="7"/>
  <c r="CX170" i="7" s="1"/>
  <c r="CW171" i="7"/>
  <c r="CX171" i="7" s="1"/>
  <c r="CW172" i="7"/>
  <c r="CX172" i="7" s="1"/>
  <c r="CW173" i="7"/>
  <c r="CX173" i="7" s="1"/>
  <c r="CW174" i="7"/>
  <c r="CX174" i="7" s="1"/>
  <c r="CW175" i="7"/>
  <c r="CX175" i="7" s="1"/>
  <c r="CW176" i="7"/>
  <c r="CX176" i="7" s="1"/>
  <c r="CW177" i="7"/>
  <c r="CX177" i="7" s="1"/>
  <c r="CW178" i="7"/>
  <c r="CX178" i="7" s="1"/>
  <c r="CW179" i="7"/>
  <c r="CX179" i="7" s="1"/>
  <c r="CW180" i="7"/>
  <c r="CX180" i="7" s="1"/>
  <c r="CW181" i="7"/>
  <c r="CX181" i="7" s="1"/>
  <c r="CW182" i="7"/>
  <c r="CX182" i="7" s="1"/>
  <c r="CW183" i="7"/>
  <c r="CX183" i="7" s="1"/>
  <c r="CW184" i="7"/>
  <c r="CX184" i="7" s="1"/>
  <c r="CW185" i="7"/>
  <c r="CX185" i="7" s="1"/>
  <c r="CW186" i="7"/>
  <c r="CX186" i="7" s="1"/>
  <c r="CW187" i="7"/>
  <c r="CX187" i="7" s="1"/>
  <c r="CW188" i="7"/>
  <c r="CX188" i="7" s="1"/>
  <c r="CW189" i="7"/>
  <c r="CX189" i="7" s="1"/>
  <c r="CW190" i="7"/>
  <c r="CX190" i="7" s="1"/>
  <c r="CW191" i="7"/>
  <c r="CX191" i="7" s="1"/>
  <c r="CW192" i="7"/>
  <c r="CX192" i="7" s="1"/>
  <c r="CW193" i="7"/>
  <c r="CX193" i="7" s="1"/>
  <c r="CW194" i="7"/>
  <c r="CX194" i="7" s="1"/>
  <c r="CW195" i="7"/>
  <c r="CX195" i="7" s="1"/>
  <c r="CW196" i="7"/>
  <c r="CX196" i="7" s="1"/>
  <c r="CW197" i="7"/>
  <c r="CX197" i="7" s="1"/>
  <c r="CW198" i="7"/>
  <c r="CX198" i="7" s="1"/>
  <c r="CW199" i="7"/>
  <c r="CX199" i="7" s="1"/>
  <c r="CW200" i="7"/>
  <c r="CX200" i="7" s="1"/>
  <c r="CW201" i="7"/>
  <c r="CX201" i="7" s="1"/>
  <c r="CW202" i="7"/>
  <c r="CX202" i="7" s="1"/>
  <c r="CW203" i="7"/>
  <c r="CX203" i="7" s="1"/>
  <c r="CW204" i="7"/>
  <c r="CX204" i="7" s="1"/>
  <c r="CW205" i="7"/>
  <c r="CX205" i="7" s="1"/>
  <c r="CW206" i="7"/>
  <c r="CX206" i="7" s="1"/>
  <c r="CW207" i="7"/>
  <c r="CX207" i="7" s="1"/>
  <c r="CW208" i="7"/>
  <c r="CX208" i="7" s="1"/>
  <c r="CW209" i="7"/>
  <c r="CX209" i="7" s="1"/>
  <c r="CW210" i="7"/>
  <c r="CX210" i="7" s="1"/>
  <c r="CW211" i="7"/>
  <c r="CX211" i="7" s="1"/>
  <c r="CW212" i="7"/>
  <c r="CX212" i="7" s="1"/>
  <c r="CW213" i="7"/>
  <c r="CX213" i="7" s="1"/>
  <c r="CW214" i="7"/>
  <c r="CX214" i="7" s="1"/>
  <c r="CW215" i="7"/>
  <c r="CX215" i="7" s="1"/>
  <c r="CW216" i="7"/>
  <c r="CX216" i="7" s="1"/>
  <c r="CW217" i="7"/>
  <c r="CX217" i="7" s="1"/>
  <c r="CW218" i="7"/>
  <c r="CX218" i="7" s="1"/>
  <c r="CW219" i="7"/>
  <c r="CX219" i="7" s="1"/>
  <c r="CW220" i="7"/>
  <c r="CX220" i="7" s="1"/>
  <c r="CW221" i="7"/>
  <c r="CX221" i="7" s="1"/>
  <c r="CW222" i="7"/>
  <c r="CX222" i="7" s="1"/>
  <c r="CW223" i="7"/>
  <c r="CX223" i="7" s="1"/>
  <c r="CW224" i="7"/>
  <c r="CX224" i="7" s="1"/>
  <c r="CW225" i="7"/>
  <c r="CX225" i="7" s="1"/>
  <c r="CW226" i="7"/>
  <c r="CX226" i="7" s="1"/>
  <c r="CW227" i="7"/>
  <c r="CX227" i="7" s="1"/>
  <c r="CW228" i="7"/>
  <c r="CX228" i="7" s="1"/>
  <c r="CW229" i="7"/>
  <c r="CX229" i="7" s="1"/>
  <c r="CW230" i="7"/>
  <c r="CX230" i="7" s="1"/>
  <c r="CW231" i="7"/>
  <c r="CX231" i="7" s="1"/>
  <c r="CW232" i="7"/>
  <c r="CX232" i="7" s="1"/>
  <c r="CW233" i="7"/>
  <c r="CX233" i="7" s="1"/>
  <c r="CW234" i="7"/>
  <c r="CX234" i="7" s="1"/>
  <c r="CW235" i="7"/>
  <c r="CX235" i="7" s="1"/>
  <c r="CW236" i="7"/>
  <c r="CX236" i="7" s="1"/>
  <c r="CW237" i="7"/>
  <c r="CX237" i="7" s="1"/>
  <c r="CW238" i="7"/>
  <c r="CX238" i="7" s="1"/>
  <c r="CW239" i="7"/>
  <c r="CX239" i="7" s="1"/>
  <c r="CW240" i="7"/>
  <c r="CX240" i="7" s="1"/>
  <c r="CW241" i="7"/>
  <c r="CX241" i="7" s="1"/>
  <c r="CW242" i="7"/>
  <c r="CX242" i="7" s="1"/>
  <c r="CW243" i="7"/>
  <c r="CX243" i="7" s="1"/>
  <c r="CW244" i="7"/>
  <c r="CX244" i="7" s="1"/>
  <c r="CW245" i="7"/>
  <c r="CX245" i="7" s="1"/>
  <c r="CW246" i="7"/>
  <c r="CX246" i="7" s="1"/>
  <c r="CW247" i="7"/>
  <c r="CX247" i="7" s="1"/>
  <c r="CW248" i="7"/>
  <c r="CX248" i="7" s="1"/>
  <c r="CW249" i="7"/>
  <c r="CX249" i="7" s="1"/>
  <c r="CW250" i="7"/>
  <c r="CX250" i="7" s="1"/>
  <c r="CW251" i="7"/>
  <c r="CX251" i="7" s="1"/>
  <c r="CW252" i="7"/>
  <c r="CX252" i="7" s="1"/>
  <c r="CW253" i="7"/>
  <c r="CX253" i="7" s="1"/>
  <c r="CW254" i="7"/>
  <c r="CX254" i="7" s="1"/>
  <c r="CW255" i="7"/>
  <c r="CX255" i="7" s="1"/>
  <c r="CW256" i="7"/>
  <c r="CY256" i="7" s="1"/>
  <c r="CZ256" i="7" s="1"/>
  <c r="CW257" i="7"/>
  <c r="CY257" i="7" s="1"/>
  <c r="CZ257" i="7" s="1"/>
  <c r="CW258" i="7"/>
  <c r="CX258" i="7" s="1"/>
  <c r="CW259" i="7"/>
  <c r="CW4" i="7"/>
  <c r="CQ264" i="7"/>
  <c r="CS264" i="7" s="1"/>
  <c r="CT264" i="7" s="1"/>
  <c r="CQ5" i="7"/>
  <c r="CR5" i="7" s="1"/>
  <c r="CQ6" i="7"/>
  <c r="CR6" i="7" s="1"/>
  <c r="CQ7" i="7"/>
  <c r="CR7" i="7" s="1"/>
  <c r="CQ8" i="7"/>
  <c r="CR8" i="7" s="1"/>
  <c r="CQ9" i="7"/>
  <c r="CR9" i="7" s="1"/>
  <c r="CQ10" i="7"/>
  <c r="CR10" i="7" s="1"/>
  <c r="CQ11" i="7"/>
  <c r="CR11" i="7" s="1"/>
  <c r="CQ12" i="7"/>
  <c r="CR12" i="7" s="1"/>
  <c r="CQ13" i="7"/>
  <c r="CR13" i="7" s="1"/>
  <c r="CQ14" i="7"/>
  <c r="CR14" i="7" s="1"/>
  <c r="CQ15" i="7"/>
  <c r="CR15" i="7" s="1"/>
  <c r="CQ16" i="7"/>
  <c r="CR16" i="7" s="1"/>
  <c r="CQ17" i="7"/>
  <c r="CR17" i="7" s="1"/>
  <c r="CQ18" i="7"/>
  <c r="CR18" i="7" s="1"/>
  <c r="CQ19" i="7"/>
  <c r="CR19" i="7" s="1"/>
  <c r="CQ20" i="7"/>
  <c r="CR20" i="7" s="1"/>
  <c r="CQ21" i="7"/>
  <c r="CR21" i="7" s="1"/>
  <c r="CQ22" i="7"/>
  <c r="CR22" i="7" s="1"/>
  <c r="CQ23" i="7"/>
  <c r="CR23" i="7" s="1"/>
  <c r="CQ24" i="7"/>
  <c r="CR24" i="7" s="1"/>
  <c r="CQ25" i="7"/>
  <c r="CR25" i="7" s="1"/>
  <c r="CQ26" i="7"/>
  <c r="CR26" i="7" s="1"/>
  <c r="CQ27" i="7"/>
  <c r="CR27" i="7" s="1"/>
  <c r="CQ28" i="7"/>
  <c r="CR28" i="7" s="1"/>
  <c r="CQ29" i="7"/>
  <c r="CR29" i="7" s="1"/>
  <c r="CQ30" i="7"/>
  <c r="CR30" i="7" s="1"/>
  <c r="CQ31" i="7"/>
  <c r="CR31" i="7" s="1"/>
  <c r="CQ32" i="7"/>
  <c r="CR32" i="7" s="1"/>
  <c r="CQ33" i="7"/>
  <c r="CR33" i="7" s="1"/>
  <c r="CQ34" i="7"/>
  <c r="CR34" i="7" s="1"/>
  <c r="CQ35" i="7"/>
  <c r="CR35" i="7" s="1"/>
  <c r="CQ36" i="7"/>
  <c r="CR36" i="7" s="1"/>
  <c r="CQ37" i="7"/>
  <c r="CR37" i="7" s="1"/>
  <c r="CQ38" i="7"/>
  <c r="CR38" i="7" s="1"/>
  <c r="CQ39" i="7"/>
  <c r="CR39" i="7" s="1"/>
  <c r="CQ40" i="7"/>
  <c r="CR40" i="7" s="1"/>
  <c r="CQ41" i="7"/>
  <c r="CR41" i="7" s="1"/>
  <c r="CQ42" i="7"/>
  <c r="CR42" i="7" s="1"/>
  <c r="CQ43" i="7"/>
  <c r="CR43" i="7" s="1"/>
  <c r="CQ44" i="7"/>
  <c r="CR44" i="7" s="1"/>
  <c r="CQ45" i="7"/>
  <c r="CR45" i="7" s="1"/>
  <c r="CQ46" i="7"/>
  <c r="CR46" i="7" s="1"/>
  <c r="CQ47" i="7"/>
  <c r="CR47" i="7" s="1"/>
  <c r="CQ48" i="7"/>
  <c r="CR48" i="7" s="1"/>
  <c r="CQ49" i="7"/>
  <c r="CR49" i="7" s="1"/>
  <c r="CQ50" i="7"/>
  <c r="CR50" i="7" s="1"/>
  <c r="CQ51" i="7"/>
  <c r="CR51" i="7" s="1"/>
  <c r="CQ52" i="7"/>
  <c r="CR52" i="7" s="1"/>
  <c r="CQ53" i="7"/>
  <c r="CR53" i="7" s="1"/>
  <c r="CQ54" i="7"/>
  <c r="CR54" i="7" s="1"/>
  <c r="CQ55" i="7"/>
  <c r="CR55" i="7" s="1"/>
  <c r="CQ56" i="7"/>
  <c r="CR56" i="7" s="1"/>
  <c r="CQ57" i="7"/>
  <c r="CR57" i="7" s="1"/>
  <c r="CQ59" i="7"/>
  <c r="CR59" i="7" s="1"/>
  <c r="CQ60" i="7"/>
  <c r="CR60" i="7" s="1"/>
  <c r="CQ68" i="7"/>
  <c r="CR68" i="7" s="1"/>
  <c r="CQ69" i="7"/>
  <c r="CR69" i="7" s="1"/>
  <c r="CQ70" i="7"/>
  <c r="CR70" i="7" s="1"/>
  <c r="CQ72" i="7"/>
  <c r="CR72" i="7" s="1"/>
  <c r="CQ73" i="7"/>
  <c r="CR73" i="7" s="1"/>
  <c r="CQ74" i="7"/>
  <c r="CR74" i="7" s="1"/>
  <c r="CQ75" i="7"/>
  <c r="CR75" i="7" s="1"/>
  <c r="CQ76" i="7"/>
  <c r="CR76" i="7" s="1"/>
  <c r="CQ77" i="7"/>
  <c r="CR77" i="7" s="1"/>
  <c r="CQ78" i="7"/>
  <c r="CR78" i="7" s="1"/>
  <c r="CQ79" i="7"/>
  <c r="CR79" i="7" s="1"/>
  <c r="CQ80" i="7"/>
  <c r="CR80" i="7" s="1"/>
  <c r="CQ81" i="7"/>
  <c r="CR81" i="7" s="1"/>
  <c r="CQ82" i="7"/>
  <c r="CR82" i="7" s="1"/>
  <c r="CQ83" i="7"/>
  <c r="CR83" i="7" s="1"/>
  <c r="CQ84" i="7"/>
  <c r="CR84" i="7" s="1"/>
  <c r="CQ85" i="7"/>
  <c r="CR85" i="7" s="1"/>
  <c r="CQ86" i="7"/>
  <c r="CR86" i="7" s="1"/>
  <c r="CQ87" i="7"/>
  <c r="CR87" i="7" s="1"/>
  <c r="CQ88" i="7"/>
  <c r="CR88" i="7" s="1"/>
  <c r="CQ89" i="7"/>
  <c r="CR89" i="7" s="1"/>
  <c r="CQ90" i="7"/>
  <c r="CR90" i="7" s="1"/>
  <c r="CQ91" i="7"/>
  <c r="CR91" i="7" s="1"/>
  <c r="CQ92" i="7"/>
  <c r="CR92" i="7" s="1"/>
  <c r="CQ93" i="7"/>
  <c r="CR93" i="7" s="1"/>
  <c r="CQ94" i="7"/>
  <c r="CR94" i="7" s="1"/>
  <c r="CQ95" i="7"/>
  <c r="CR95" i="7" s="1"/>
  <c r="CQ96" i="7"/>
  <c r="CR96" i="7" s="1"/>
  <c r="CQ97" i="7"/>
  <c r="CR97" i="7" s="1"/>
  <c r="CQ98" i="7"/>
  <c r="CR98" i="7" s="1"/>
  <c r="CQ99" i="7"/>
  <c r="CR99" i="7" s="1"/>
  <c r="CQ100" i="7"/>
  <c r="CR100" i="7" s="1"/>
  <c r="CQ101" i="7"/>
  <c r="CR101" i="7" s="1"/>
  <c r="CQ102" i="7"/>
  <c r="CR102" i="7" s="1"/>
  <c r="CQ103" i="7"/>
  <c r="CR103" i="7" s="1"/>
  <c r="CQ104" i="7"/>
  <c r="CR104" i="7" s="1"/>
  <c r="CQ105" i="7"/>
  <c r="CR105" i="7" s="1"/>
  <c r="CQ106" i="7"/>
  <c r="CR106" i="7" s="1"/>
  <c r="CQ107" i="7"/>
  <c r="CR107" i="7" s="1"/>
  <c r="CQ108" i="7"/>
  <c r="CR108" i="7" s="1"/>
  <c r="CQ109" i="7"/>
  <c r="CR109" i="7" s="1"/>
  <c r="CQ110" i="7"/>
  <c r="CR110" i="7" s="1"/>
  <c r="CQ111" i="7"/>
  <c r="CR111" i="7" s="1"/>
  <c r="CQ112" i="7"/>
  <c r="CR112" i="7" s="1"/>
  <c r="CQ113" i="7"/>
  <c r="CR113" i="7" s="1"/>
  <c r="CQ114" i="7"/>
  <c r="CR114" i="7" s="1"/>
  <c r="CQ115" i="7"/>
  <c r="CR115" i="7" s="1"/>
  <c r="CQ116" i="7"/>
  <c r="CR116" i="7" s="1"/>
  <c r="CQ117" i="7"/>
  <c r="CR117" i="7" s="1"/>
  <c r="CQ118" i="7"/>
  <c r="CR118" i="7" s="1"/>
  <c r="CQ119" i="7"/>
  <c r="CR119" i="7" s="1"/>
  <c r="CQ120" i="7"/>
  <c r="CR120" i="7" s="1"/>
  <c r="CQ121" i="7"/>
  <c r="CR121" i="7" s="1"/>
  <c r="CQ122" i="7"/>
  <c r="CR122" i="7" s="1"/>
  <c r="CQ123" i="7"/>
  <c r="CR123" i="7" s="1"/>
  <c r="CQ124" i="7"/>
  <c r="CR124" i="7" s="1"/>
  <c r="CQ125" i="7"/>
  <c r="CR125" i="7" s="1"/>
  <c r="CQ126" i="7"/>
  <c r="CR126" i="7" s="1"/>
  <c r="CQ127" i="7"/>
  <c r="CR127" i="7" s="1"/>
  <c r="CQ128" i="7"/>
  <c r="CR128" i="7" s="1"/>
  <c r="CQ129" i="7"/>
  <c r="CR129" i="7" s="1"/>
  <c r="CQ130" i="7"/>
  <c r="CR130" i="7" s="1"/>
  <c r="CQ131" i="7"/>
  <c r="CR131" i="7" s="1"/>
  <c r="CQ132" i="7"/>
  <c r="CR132" i="7" s="1"/>
  <c r="CQ133" i="7"/>
  <c r="CR133" i="7" s="1"/>
  <c r="CQ134" i="7"/>
  <c r="CR134" i="7" s="1"/>
  <c r="CQ135" i="7"/>
  <c r="CR135" i="7" s="1"/>
  <c r="CQ136" i="7"/>
  <c r="CR136" i="7" s="1"/>
  <c r="CQ137" i="7"/>
  <c r="CR137" i="7" s="1"/>
  <c r="CQ138" i="7"/>
  <c r="CR138" i="7" s="1"/>
  <c r="CQ139" i="7"/>
  <c r="CR139" i="7" s="1"/>
  <c r="CQ140" i="7"/>
  <c r="CR140" i="7" s="1"/>
  <c r="CQ141" i="7"/>
  <c r="CR141" i="7" s="1"/>
  <c r="CQ142" i="7"/>
  <c r="CR142" i="7" s="1"/>
  <c r="CQ143" i="7"/>
  <c r="CR143" i="7" s="1"/>
  <c r="CQ144" i="7"/>
  <c r="CR144" i="7" s="1"/>
  <c r="CQ145" i="7"/>
  <c r="CR145" i="7" s="1"/>
  <c r="CQ146" i="7"/>
  <c r="CR146" i="7" s="1"/>
  <c r="CQ147" i="7"/>
  <c r="CR147" i="7" s="1"/>
  <c r="CQ148" i="7"/>
  <c r="CR148" i="7" s="1"/>
  <c r="CQ149" i="7"/>
  <c r="CR149" i="7" s="1"/>
  <c r="CQ150" i="7"/>
  <c r="CR150" i="7" s="1"/>
  <c r="CQ151" i="7"/>
  <c r="CR151" i="7" s="1"/>
  <c r="CQ152" i="7"/>
  <c r="CR152" i="7" s="1"/>
  <c r="CQ153" i="7"/>
  <c r="CR153" i="7" s="1"/>
  <c r="CQ154" i="7"/>
  <c r="CR154" i="7" s="1"/>
  <c r="CQ155" i="7"/>
  <c r="CR155" i="7" s="1"/>
  <c r="CQ156" i="7"/>
  <c r="CR156" i="7" s="1"/>
  <c r="CQ157" i="7"/>
  <c r="CR157" i="7" s="1"/>
  <c r="CQ158" i="7"/>
  <c r="CR158" i="7" s="1"/>
  <c r="CQ159" i="7"/>
  <c r="CR159" i="7" s="1"/>
  <c r="CQ160" i="7"/>
  <c r="CR160" i="7" s="1"/>
  <c r="CQ161" i="7"/>
  <c r="CR161" i="7" s="1"/>
  <c r="CQ162" i="7"/>
  <c r="CR162" i="7" s="1"/>
  <c r="CQ163" i="7"/>
  <c r="CR163" i="7" s="1"/>
  <c r="CQ164" i="7"/>
  <c r="CR164" i="7" s="1"/>
  <c r="CQ165" i="7"/>
  <c r="CR165" i="7" s="1"/>
  <c r="CQ166" i="7"/>
  <c r="CR166" i="7" s="1"/>
  <c r="CQ167" i="7"/>
  <c r="CR167" i="7" s="1"/>
  <c r="CQ168" i="7"/>
  <c r="CR168" i="7" s="1"/>
  <c r="CQ169" i="7"/>
  <c r="CR169" i="7" s="1"/>
  <c r="CQ170" i="7"/>
  <c r="CR170" i="7" s="1"/>
  <c r="CQ171" i="7"/>
  <c r="CR171" i="7" s="1"/>
  <c r="CQ172" i="7"/>
  <c r="CR172" i="7" s="1"/>
  <c r="CQ173" i="7"/>
  <c r="CR173" i="7" s="1"/>
  <c r="CQ174" i="7"/>
  <c r="CR174" i="7" s="1"/>
  <c r="CQ175" i="7"/>
  <c r="CR175" i="7" s="1"/>
  <c r="CQ176" i="7"/>
  <c r="CR176" i="7" s="1"/>
  <c r="CQ177" i="7"/>
  <c r="CR177" i="7" s="1"/>
  <c r="CQ178" i="7"/>
  <c r="CR178" i="7" s="1"/>
  <c r="CQ179" i="7"/>
  <c r="CR179" i="7" s="1"/>
  <c r="CQ180" i="7"/>
  <c r="CR180" i="7" s="1"/>
  <c r="CQ181" i="7"/>
  <c r="CR181" i="7" s="1"/>
  <c r="CQ182" i="7"/>
  <c r="CR182" i="7" s="1"/>
  <c r="CQ183" i="7"/>
  <c r="CR183" i="7" s="1"/>
  <c r="CQ184" i="7"/>
  <c r="CR184" i="7" s="1"/>
  <c r="CQ185" i="7"/>
  <c r="CR185" i="7" s="1"/>
  <c r="CQ186" i="7"/>
  <c r="CR186" i="7" s="1"/>
  <c r="CQ187" i="7"/>
  <c r="CR187" i="7" s="1"/>
  <c r="CQ188" i="7"/>
  <c r="CR188" i="7" s="1"/>
  <c r="CQ189" i="7"/>
  <c r="CR189" i="7" s="1"/>
  <c r="CQ190" i="7"/>
  <c r="CR190" i="7" s="1"/>
  <c r="CQ191" i="7"/>
  <c r="CR191" i="7" s="1"/>
  <c r="CQ192" i="7"/>
  <c r="CR192" i="7" s="1"/>
  <c r="CQ193" i="7"/>
  <c r="CR193" i="7" s="1"/>
  <c r="CQ194" i="7"/>
  <c r="CR194" i="7" s="1"/>
  <c r="CQ195" i="7"/>
  <c r="CR195" i="7" s="1"/>
  <c r="CQ196" i="7"/>
  <c r="CR196" i="7" s="1"/>
  <c r="CQ197" i="7"/>
  <c r="CR197" i="7" s="1"/>
  <c r="CQ198" i="7"/>
  <c r="CR198" i="7" s="1"/>
  <c r="CQ199" i="7"/>
  <c r="CR199" i="7" s="1"/>
  <c r="CQ200" i="7"/>
  <c r="CR200" i="7" s="1"/>
  <c r="CQ201" i="7"/>
  <c r="CR201" i="7" s="1"/>
  <c r="CQ202" i="7"/>
  <c r="CR202" i="7" s="1"/>
  <c r="CQ203" i="7"/>
  <c r="CR203" i="7" s="1"/>
  <c r="CQ204" i="7"/>
  <c r="CR204" i="7" s="1"/>
  <c r="CQ205" i="7"/>
  <c r="CR205" i="7" s="1"/>
  <c r="CQ206" i="7"/>
  <c r="CR206" i="7" s="1"/>
  <c r="CQ207" i="7"/>
  <c r="CR207" i="7" s="1"/>
  <c r="CQ208" i="7"/>
  <c r="CR208" i="7" s="1"/>
  <c r="CQ209" i="7"/>
  <c r="CR209" i="7" s="1"/>
  <c r="CQ210" i="7"/>
  <c r="CR210" i="7" s="1"/>
  <c r="CQ211" i="7"/>
  <c r="CR211" i="7" s="1"/>
  <c r="CQ212" i="7"/>
  <c r="CR212" i="7" s="1"/>
  <c r="CQ213" i="7"/>
  <c r="CR213" i="7" s="1"/>
  <c r="CQ214" i="7"/>
  <c r="CR214" i="7" s="1"/>
  <c r="CQ215" i="7"/>
  <c r="CR215" i="7" s="1"/>
  <c r="CQ216" i="7"/>
  <c r="CR216" i="7" s="1"/>
  <c r="CQ217" i="7"/>
  <c r="CR217" i="7" s="1"/>
  <c r="CQ218" i="7"/>
  <c r="CR218" i="7" s="1"/>
  <c r="CQ219" i="7"/>
  <c r="CR219" i="7" s="1"/>
  <c r="CQ220" i="7"/>
  <c r="CR220" i="7" s="1"/>
  <c r="CQ221" i="7"/>
  <c r="CR221" i="7" s="1"/>
  <c r="CQ222" i="7"/>
  <c r="CR222" i="7" s="1"/>
  <c r="CQ223" i="7"/>
  <c r="CR223" i="7" s="1"/>
  <c r="CQ224" i="7"/>
  <c r="CR224" i="7" s="1"/>
  <c r="CQ225" i="7"/>
  <c r="CR225" i="7" s="1"/>
  <c r="CQ226" i="7"/>
  <c r="CR226" i="7" s="1"/>
  <c r="CQ227" i="7"/>
  <c r="CR227" i="7" s="1"/>
  <c r="CQ228" i="7"/>
  <c r="CR228" i="7" s="1"/>
  <c r="CQ229" i="7"/>
  <c r="CR229" i="7" s="1"/>
  <c r="CQ230" i="7"/>
  <c r="CR230" i="7" s="1"/>
  <c r="CQ231" i="7"/>
  <c r="CR231" i="7" s="1"/>
  <c r="CQ232" i="7"/>
  <c r="CR232" i="7" s="1"/>
  <c r="CQ233" i="7"/>
  <c r="CR233" i="7" s="1"/>
  <c r="CQ234" i="7"/>
  <c r="CR234" i="7" s="1"/>
  <c r="CQ235" i="7"/>
  <c r="CR235" i="7" s="1"/>
  <c r="CQ236" i="7"/>
  <c r="CR236" i="7" s="1"/>
  <c r="CQ237" i="7"/>
  <c r="CR237" i="7" s="1"/>
  <c r="CQ238" i="7"/>
  <c r="CR238" i="7" s="1"/>
  <c r="CQ239" i="7"/>
  <c r="CR239" i="7" s="1"/>
  <c r="CQ240" i="7"/>
  <c r="CR240" i="7" s="1"/>
  <c r="CQ241" i="7"/>
  <c r="CR241" i="7" s="1"/>
  <c r="CQ242" i="7"/>
  <c r="CR242" i="7" s="1"/>
  <c r="CQ243" i="7"/>
  <c r="CR243" i="7" s="1"/>
  <c r="CQ244" i="7"/>
  <c r="CR244" i="7" s="1"/>
  <c r="CQ245" i="7"/>
  <c r="CR245" i="7" s="1"/>
  <c r="CQ246" i="7"/>
  <c r="CR246" i="7" s="1"/>
  <c r="CQ247" i="7"/>
  <c r="CR247" i="7" s="1"/>
  <c r="CQ248" i="7"/>
  <c r="CR248" i="7" s="1"/>
  <c r="CQ249" i="7"/>
  <c r="CR249" i="7" s="1"/>
  <c r="CQ250" i="7"/>
  <c r="CR250" i="7" s="1"/>
  <c r="CQ251" i="7"/>
  <c r="CR251" i="7" s="1"/>
  <c r="CQ252" i="7"/>
  <c r="CR252" i="7" s="1"/>
  <c r="CQ253" i="7"/>
  <c r="CR253" i="7" s="1"/>
  <c r="CQ254" i="7"/>
  <c r="CR254" i="7" s="1"/>
  <c r="CQ255" i="7"/>
  <c r="CR255" i="7" s="1"/>
  <c r="CQ256" i="7"/>
  <c r="CS256" i="7" s="1"/>
  <c r="CT256" i="7" s="1"/>
  <c r="CQ257" i="7"/>
  <c r="CR257" i="7" s="1"/>
  <c r="CQ258" i="7"/>
  <c r="CR258" i="7" s="1"/>
  <c r="CQ259" i="7"/>
  <c r="CR259" i="7" s="1"/>
  <c r="CQ260" i="7"/>
  <c r="CR260" i="7" s="1"/>
  <c r="CQ261" i="7"/>
  <c r="CQ262" i="7"/>
  <c r="CR262" i="7" s="1"/>
  <c r="CQ263" i="7"/>
  <c r="CR263" i="7" s="1"/>
  <c r="CQ4" i="7"/>
  <c r="CK5" i="7"/>
  <c r="CL5" i="7" s="1"/>
  <c r="CK6" i="7"/>
  <c r="CL6" i="7" s="1"/>
  <c r="CK7" i="7"/>
  <c r="CL7" i="7" s="1"/>
  <c r="CK8" i="7"/>
  <c r="CL8" i="7" s="1"/>
  <c r="CK9" i="7"/>
  <c r="CL9" i="7" s="1"/>
  <c r="CK10" i="7"/>
  <c r="CL10" i="7" s="1"/>
  <c r="CK11" i="7"/>
  <c r="CL11" i="7" s="1"/>
  <c r="CK12" i="7"/>
  <c r="CL12" i="7" s="1"/>
  <c r="CK13" i="7"/>
  <c r="CL13" i="7" s="1"/>
  <c r="CK14" i="7"/>
  <c r="CL14" i="7" s="1"/>
  <c r="CK15" i="7"/>
  <c r="CL15" i="7" s="1"/>
  <c r="CK16" i="7"/>
  <c r="CL16" i="7" s="1"/>
  <c r="CK17" i="7"/>
  <c r="CL17" i="7" s="1"/>
  <c r="CK18" i="7"/>
  <c r="CL18" i="7" s="1"/>
  <c r="CK19" i="7"/>
  <c r="CL19" i="7" s="1"/>
  <c r="CK20" i="7"/>
  <c r="CL20" i="7" s="1"/>
  <c r="CK21" i="7"/>
  <c r="CL21" i="7" s="1"/>
  <c r="CK22" i="7"/>
  <c r="CL22" i="7" s="1"/>
  <c r="CK23" i="7"/>
  <c r="CL23" i="7" s="1"/>
  <c r="CK24" i="7"/>
  <c r="CL24" i="7" s="1"/>
  <c r="CK25" i="7"/>
  <c r="CL25" i="7" s="1"/>
  <c r="CK26" i="7"/>
  <c r="CL26" i="7" s="1"/>
  <c r="CK27" i="7"/>
  <c r="CL27" i="7" s="1"/>
  <c r="CK28" i="7"/>
  <c r="CL28" i="7" s="1"/>
  <c r="CK29" i="7"/>
  <c r="CL29" i="7" s="1"/>
  <c r="CK30" i="7"/>
  <c r="CL30" i="7" s="1"/>
  <c r="CK31" i="7"/>
  <c r="CL31" i="7" s="1"/>
  <c r="CK32" i="7"/>
  <c r="CL32" i="7" s="1"/>
  <c r="CK33" i="7"/>
  <c r="CL33" i="7" s="1"/>
  <c r="CK34" i="7"/>
  <c r="CL34" i="7" s="1"/>
  <c r="CK35" i="7"/>
  <c r="CL35" i="7" s="1"/>
  <c r="CK36" i="7"/>
  <c r="CL36" i="7" s="1"/>
  <c r="CK37" i="7"/>
  <c r="CL37" i="7" s="1"/>
  <c r="CK38" i="7"/>
  <c r="CL38" i="7" s="1"/>
  <c r="CK39" i="7"/>
  <c r="CL39" i="7" s="1"/>
  <c r="CK40" i="7"/>
  <c r="CL40" i="7" s="1"/>
  <c r="CK41" i="7"/>
  <c r="CL41" i="7" s="1"/>
  <c r="CK42" i="7"/>
  <c r="CL42" i="7" s="1"/>
  <c r="CK43" i="7"/>
  <c r="CL43" i="7" s="1"/>
  <c r="CK44" i="7"/>
  <c r="CL44" i="7" s="1"/>
  <c r="CK45" i="7"/>
  <c r="CL45" i="7" s="1"/>
  <c r="CK46" i="7"/>
  <c r="CL46" i="7" s="1"/>
  <c r="CK47" i="7"/>
  <c r="CL47" i="7" s="1"/>
  <c r="CK48" i="7"/>
  <c r="CL48" i="7" s="1"/>
  <c r="CK49" i="7"/>
  <c r="CL49" i="7" s="1"/>
  <c r="CK50" i="7"/>
  <c r="CL50" i="7" s="1"/>
  <c r="CK51" i="7"/>
  <c r="CL51" i="7" s="1"/>
  <c r="CK52" i="7"/>
  <c r="CL52" i="7" s="1"/>
  <c r="CK53" i="7"/>
  <c r="CL53" i="7" s="1"/>
  <c r="CK54" i="7"/>
  <c r="CL54" i="7" s="1"/>
  <c r="CK55" i="7"/>
  <c r="CL55" i="7" s="1"/>
  <c r="CK56" i="7"/>
  <c r="CL56" i="7" s="1"/>
  <c r="CK57" i="7"/>
  <c r="CL57" i="7" s="1"/>
  <c r="CK59" i="7"/>
  <c r="CL59" i="7" s="1"/>
  <c r="CK60" i="7"/>
  <c r="CL60" i="7" s="1"/>
  <c r="CK68" i="7"/>
  <c r="CL68" i="7" s="1"/>
  <c r="CK69" i="7"/>
  <c r="CL69" i="7" s="1"/>
  <c r="CK70" i="7"/>
  <c r="CL70" i="7" s="1"/>
  <c r="CK72" i="7"/>
  <c r="CL72" i="7" s="1"/>
  <c r="CK73" i="7"/>
  <c r="CL73" i="7" s="1"/>
  <c r="CK74" i="7"/>
  <c r="CL74" i="7" s="1"/>
  <c r="CK75" i="7"/>
  <c r="CL75" i="7" s="1"/>
  <c r="CK76" i="7"/>
  <c r="CL76" i="7" s="1"/>
  <c r="CK77" i="7"/>
  <c r="CL77" i="7" s="1"/>
  <c r="CK78" i="7"/>
  <c r="CL78" i="7" s="1"/>
  <c r="CK79" i="7"/>
  <c r="CL79" i="7" s="1"/>
  <c r="CK80" i="7"/>
  <c r="CL80" i="7" s="1"/>
  <c r="CK81" i="7"/>
  <c r="CL81" i="7" s="1"/>
  <c r="CK82" i="7"/>
  <c r="CL82" i="7" s="1"/>
  <c r="CK83" i="7"/>
  <c r="CL83" i="7" s="1"/>
  <c r="CK84" i="7"/>
  <c r="CL84" i="7" s="1"/>
  <c r="CK85" i="7"/>
  <c r="CL85" i="7" s="1"/>
  <c r="CK86" i="7"/>
  <c r="CL86" i="7" s="1"/>
  <c r="CK87" i="7"/>
  <c r="CL87" i="7" s="1"/>
  <c r="CK88" i="7"/>
  <c r="CL88" i="7" s="1"/>
  <c r="CK89" i="7"/>
  <c r="CL89" i="7" s="1"/>
  <c r="CK90" i="7"/>
  <c r="CL90" i="7" s="1"/>
  <c r="CK91" i="7"/>
  <c r="CL91" i="7" s="1"/>
  <c r="CK92" i="7"/>
  <c r="CL92" i="7" s="1"/>
  <c r="CK93" i="7"/>
  <c r="CL93" i="7" s="1"/>
  <c r="CK94" i="7"/>
  <c r="CL94" i="7" s="1"/>
  <c r="CK95" i="7"/>
  <c r="CL95" i="7" s="1"/>
  <c r="CK96" i="7"/>
  <c r="CL96" i="7" s="1"/>
  <c r="CK97" i="7"/>
  <c r="CL97" i="7" s="1"/>
  <c r="CK98" i="7"/>
  <c r="CL98" i="7" s="1"/>
  <c r="CK99" i="7"/>
  <c r="CL99" i="7" s="1"/>
  <c r="CK100" i="7"/>
  <c r="CL100" i="7" s="1"/>
  <c r="CK101" i="7"/>
  <c r="CL101" i="7" s="1"/>
  <c r="CK102" i="7"/>
  <c r="CL102" i="7" s="1"/>
  <c r="CK103" i="7"/>
  <c r="CL103" i="7" s="1"/>
  <c r="CK104" i="7"/>
  <c r="CL104" i="7" s="1"/>
  <c r="CK105" i="7"/>
  <c r="CL105" i="7" s="1"/>
  <c r="CK106" i="7"/>
  <c r="CL106" i="7" s="1"/>
  <c r="CK107" i="7"/>
  <c r="CL107" i="7" s="1"/>
  <c r="CK108" i="7"/>
  <c r="CL108" i="7" s="1"/>
  <c r="CK109" i="7"/>
  <c r="CL109" i="7" s="1"/>
  <c r="CK110" i="7"/>
  <c r="CL110" i="7" s="1"/>
  <c r="CK111" i="7"/>
  <c r="CL111" i="7" s="1"/>
  <c r="CK112" i="7"/>
  <c r="CL112" i="7" s="1"/>
  <c r="CK113" i="7"/>
  <c r="CL113" i="7" s="1"/>
  <c r="CK114" i="7"/>
  <c r="CL114" i="7" s="1"/>
  <c r="CK115" i="7"/>
  <c r="CL115" i="7" s="1"/>
  <c r="CK116" i="7"/>
  <c r="CL116" i="7" s="1"/>
  <c r="CK117" i="7"/>
  <c r="CL117" i="7" s="1"/>
  <c r="CK118" i="7"/>
  <c r="CL118" i="7" s="1"/>
  <c r="CK119" i="7"/>
  <c r="CL119" i="7" s="1"/>
  <c r="CK120" i="7"/>
  <c r="CL120" i="7" s="1"/>
  <c r="CK121" i="7"/>
  <c r="CL121" i="7" s="1"/>
  <c r="CK122" i="7"/>
  <c r="CL122" i="7" s="1"/>
  <c r="CK123" i="7"/>
  <c r="CL123" i="7" s="1"/>
  <c r="CK124" i="7"/>
  <c r="CL124" i="7" s="1"/>
  <c r="CK125" i="7"/>
  <c r="CL125" i="7" s="1"/>
  <c r="CK126" i="7"/>
  <c r="CL126" i="7" s="1"/>
  <c r="CK127" i="7"/>
  <c r="CL127" i="7" s="1"/>
  <c r="CK128" i="7"/>
  <c r="CL128" i="7" s="1"/>
  <c r="CK129" i="7"/>
  <c r="CL129" i="7" s="1"/>
  <c r="CK130" i="7"/>
  <c r="CL130" i="7" s="1"/>
  <c r="CK131" i="7"/>
  <c r="CL131" i="7" s="1"/>
  <c r="CK132" i="7"/>
  <c r="CL132" i="7" s="1"/>
  <c r="CK133" i="7"/>
  <c r="CL133" i="7" s="1"/>
  <c r="CK134" i="7"/>
  <c r="CL134" i="7" s="1"/>
  <c r="CK135" i="7"/>
  <c r="CL135" i="7" s="1"/>
  <c r="CK136" i="7"/>
  <c r="CL136" i="7" s="1"/>
  <c r="CK137" i="7"/>
  <c r="CL137" i="7" s="1"/>
  <c r="CK138" i="7"/>
  <c r="CL138" i="7" s="1"/>
  <c r="CK139" i="7"/>
  <c r="CL139" i="7" s="1"/>
  <c r="CK140" i="7"/>
  <c r="CL140" i="7" s="1"/>
  <c r="CK141" i="7"/>
  <c r="CL141" i="7" s="1"/>
  <c r="CK142" i="7"/>
  <c r="CL142" i="7" s="1"/>
  <c r="CK143" i="7"/>
  <c r="CL143" i="7" s="1"/>
  <c r="CK144" i="7"/>
  <c r="CL144" i="7" s="1"/>
  <c r="CK145" i="7"/>
  <c r="CL145" i="7" s="1"/>
  <c r="CK146" i="7"/>
  <c r="CL146" i="7" s="1"/>
  <c r="CK147" i="7"/>
  <c r="CL147" i="7" s="1"/>
  <c r="CK148" i="7"/>
  <c r="CL148" i="7" s="1"/>
  <c r="CK149" i="7"/>
  <c r="CL149" i="7" s="1"/>
  <c r="CK150" i="7"/>
  <c r="CL150" i="7" s="1"/>
  <c r="CK151" i="7"/>
  <c r="CL151" i="7" s="1"/>
  <c r="CK152" i="7"/>
  <c r="CL152" i="7" s="1"/>
  <c r="CK153" i="7"/>
  <c r="CL153" i="7" s="1"/>
  <c r="CK154" i="7"/>
  <c r="CL154" i="7" s="1"/>
  <c r="CK155" i="7"/>
  <c r="CL155" i="7" s="1"/>
  <c r="CK156" i="7"/>
  <c r="CL156" i="7" s="1"/>
  <c r="CK157" i="7"/>
  <c r="CL157" i="7" s="1"/>
  <c r="CK158" i="7"/>
  <c r="CL158" i="7" s="1"/>
  <c r="CK159" i="7"/>
  <c r="CL159" i="7" s="1"/>
  <c r="CK160" i="7"/>
  <c r="CL160" i="7" s="1"/>
  <c r="CK161" i="7"/>
  <c r="CL161" i="7" s="1"/>
  <c r="CK162" i="7"/>
  <c r="CL162" i="7" s="1"/>
  <c r="CK163" i="7"/>
  <c r="CL163" i="7" s="1"/>
  <c r="CK164" i="7"/>
  <c r="CL164" i="7" s="1"/>
  <c r="CK165" i="7"/>
  <c r="CL165" i="7" s="1"/>
  <c r="CK166" i="7"/>
  <c r="CL166" i="7" s="1"/>
  <c r="CK167" i="7"/>
  <c r="CL167" i="7" s="1"/>
  <c r="CK168" i="7"/>
  <c r="CL168" i="7" s="1"/>
  <c r="CK169" i="7"/>
  <c r="CL169" i="7" s="1"/>
  <c r="CK170" i="7"/>
  <c r="CL170" i="7" s="1"/>
  <c r="CK171" i="7"/>
  <c r="CL171" i="7" s="1"/>
  <c r="CK172" i="7"/>
  <c r="CL172" i="7" s="1"/>
  <c r="CK173" i="7"/>
  <c r="CL173" i="7" s="1"/>
  <c r="CK174" i="7"/>
  <c r="CL174" i="7" s="1"/>
  <c r="CK175" i="7"/>
  <c r="CL175" i="7" s="1"/>
  <c r="CK176" i="7"/>
  <c r="CL176" i="7" s="1"/>
  <c r="CK177" i="7"/>
  <c r="CL177" i="7" s="1"/>
  <c r="CK178" i="7"/>
  <c r="CL178" i="7" s="1"/>
  <c r="CK179" i="7"/>
  <c r="CL179" i="7" s="1"/>
  <c r="CK180" i="7"/>
  <c r="CL180" i="7" s="1"/>
  <c r="CK181" i="7"/>
  <c r="CL181" i="7" s="1"/>
  <c r="CK182" i="7"/>
  <c r="CL182" i="7" s="1"/>
  <c r="CK183" i="7"/>
  <c r="CL183" i="7" s="1"/>
  <c r="CK184" i="7"/>
  <c r="CL184" i="7" s="1"/>
  <c r="CK185" i="7"/>
  <c r="CL185" i="7" s="1"/>
  <c r="CK186" i="7"/>
  <c r="CL186" i="7" s="1"/>
  <c r="CK187" i="7"/>
  <c r="CL187" i="7" s="1"/>
  <c r="CK188" i="7"/>
  <c r="CL188" i="7" s="1"/>
  <c r="CK189" i="7"/>
  <c r="CL189" i="7" s="1"/>
  <c r="CK190" i="7"/>
  <c r="CL190" i="7" s="1"/>
  <c r="CK191" i="7"/>
  <c r="CL191" i="7" s="1"/>
  <c r="CK192" i="7"/>
  <c r="CL192" i="7" s="1"/>
  <c r="CK193" i="7"/>
  <c r="CL193" i="7" s="1"/>
  <c r="CK194" i="7"/>
  <c r="CL194" i="7" s="1"/>
  <c r="CK195" i="7"/>
  <c r="CL195" i="7" s="1"/>
  <c r="CK196" i="7"/>
  <c r="CL196" i="7" s="1"/>
  <c r="CK197" i="7"/>
  <c r="CL197" i="7" s="1"/>
  <c r="CK198" i="7"/>
  <c r="CL198" i="7" s="1"/>
  <c r="CK199" i="7"/>
  <c r="CL199" i="7" s="1"/>
  <c r="CK200" i="7"/>
  <c r="CL200" i="7" s="1"/>
  <c r="CK201" i="7"/>
  <c r="CL201" i="7" s="1"/>
  <c r="CK202" i="7"/>
  <c r="CL202" i="7" s="1"/>
  <c r="CK203" i="7"/>
  <c r="CL203" i="7" s="1"/>
  <c r="CK204" i="7"/>
  <c r="CL204" i="7" s="1"/>
  <c r="CK205" i="7"/>
  <c r="CL205" i="7" s="1"/>
  <c r="CK206" i="7"/>
  <c r="CL206" i="7" s="1"/>
  <c r="CK207" i="7"/>
  <c r="CL207" i="7" s="1"/>
  <c r="CK208" i="7"/>
  <c r="CL208" i="7" s="1"/>
  <c r="CK209" i="7"/>
  <c r="CL209" i="7" s="1"/>
  <c r="CK210" i="7"/>
  <c r="CL210" i="7" s="1"/>
  <c r="CK211" i="7"/>
  <c r="CL211" i="7" s="1"/>
  <c r="CK212" i="7"/>
  <c r="CL212" i="7" s="1"/>
  <c r="CK213" i="7"/>
  <c r="CL213" i="7" s="1"/>
  <c r="CK214" i="7"/>
  <c r="CL214" i="7" s="1"/>
  <c r="CK215" i="7"/>
  <c r="CL215" i="7" s="1"/>
  <c r="CK216" i="7"/>
  <c r="CL216" i="7" s="1"/>
  <c r="CK217" i="7"/>
  <c r="CL217" i="7" s="1"/>
  <c r="CK218" i="7"/>
  <c r="CL218" i="7" s="1"/>
  <c r="CK219" i="7"/>
  <c r="CL219" i="7" s="1"/>
  <c r="CK220" i="7"/>
  <c r="CL220" i="7" s="1"/>
  <c r="CK221" i="7"/>
  <c r="CL221" i="7" s="1"/>
  <c r="CK222" i="7"/>
  <c r="CL222" i="7" s="1"/>
  <c r="CK223" i="7"/>
  <c r="CL223" i="7" s="1"/>
  <c r="CK224" i="7"/>
  <c r="CL224" i="7" s="1"/>
  <c r="CK225" i="7"/>
  <c r="CL225" i="7" s="1"/>
  <c r="CK226" i="7"/>
  <c r="CL226" i="7" s="1"/>
  <c r="CK227" i="7"/>
  <c r="CL227" i="7" s="1"/>
  <c r="CK228" i="7"/>
  <c r="CL228" i="7" s="1"/>
  <c r="CK229" i="7"/>
  <c r="CL229" i="7" s="1"/>
  <c r="CK230" i="7"/>
  <c r="CL230" i="7" s="1"/>
  <c r="CK231" i="7"/>
  <c r="CL231" i="7" s="1"/>
  <c r="CK232" i="7"/>
  <c r="CL232" i="7" s="1"/>
  <c r="CK233" i="7"/>
  <c r="CL233" i="7" s="1"/>
  <c r="CK234" i="7"/>
  <c r="CL234" i="7" s="1"/>
  <c r="CK235" i="7"/>
  <c r="CL235" i="7" s="1"/>
  <c r="CK236" i="7"/>
  <c r="CL236" i="7" s="1"/>
  <c r="CK237" i="7"/>
  <c r="CL237" i="7" s="1"/>
  <c r="CK238" i="7"/>
  <c r="CL238" i="7" s="1"/>
  <c r="CK239" i="7"/>
  <c r="CL239" i="7" s="1"/>
  <c r="CK240" i="7"/>
  <c r="CL240" i="7" s="1"/>
  <c r="CK241" i="7"/>
  <c r="CL241" i="7" s="1"/>
  <c r="CK242" i="7"/>
  <c r="CL242" i="7" s="1"/>
  <c r="CK243" i="7"/>
  <c r="CL243" i="7" s="1"/>
  <c r="CK244" i="7"/>
  <c r="CL244" i="7" s="1"/>
  <c r="CK245" i="7"/>
  <c r="CL245" i="7" s="1"/>
  <c r="CK246" i="7"/>
  <c r="CL246" i="7" s="1"/>
  <c r="CK247" i="7"/>
  <c r="CL247" i="7" s="1"/>
  <c r="CK248" i="7"/>
  <c r="CL248" i="7" s="1"/>
  <c r="CK249" i="7"/>
  <c r="CL249" i="7" s="1"/>
  <c r="CK250" i="7"/>
  <c r="CL250" i="7" s="1"/>
  <c r="CK251" i="7"/>
  <c r="CL251" i="7" s="1"/>
  <c r="CK252" i="7"/>
  <c r="CL252" i="7" s="1"/>
  <c r="CK253" i="7"/>
  <c r="CL253" i="7" s="1"/>
  <c r="CK254" i="7"/>
  <c r="CL254" i="7" s="1"/>
  <c r="CK255" i="7"/>
  <c r="CK256" i="7"/>
  <c r="CM256" i="7" s="1"/>
  <c r="CN256" i="7" s="1"/>
  <c r="CK257" i="7"/>
  <c r="CL257" i="7" s="1"/>
  <c r="CK258" i="7"/>
  <c r="CK259" i="7"/>
  <c r="CL259" i="7" s="1"/>
  <c r="CK260" i="7"/>
  <c r="CM260" i="7" s="1"/>
  <c r="CN260" i="7" s="1"/>
  <c r="CK261" i="7"/>
  <c r="CL261" i="7" s="1"/>
  <c r="CK262" i="7"/>
  <c r="CM262" i="7" s="1"/>
  <c r="CN262" i="7" s="1"/>
  <c r="CK263" i="7"/>
  <c r="CK264" i="7"/>
  <c r="CM264" i="7" s="1"/>
  <c r="CN264" i="7" s="1"/>
  <c r="CK4" i="7"/>
  <c r="CL4" i="7" s="1"/>
  <c r="CE264" i="7"/>
  <c r="CF264" i="7" s="1"/>
  <c r="CE5" i="7"/>
  <c r="CF5" i="7" s="1"/>
  <c r="CE6" i="7"/>
  <c r="CF6" i="7" s="1"/>
  <c r="CE7" i="7"/>
  <c r="CF7" i="7" s="1"/>
  <c r="CE8" i="7"/>
  <c r="CF8" i="7" s="1"/>
  <c r="CE9" i="7"/>
  <c r="CF9" i="7" s="1"/>
  <c r="CE10" i="7"/>
  <c r="CF10" i="7" s="1"/>
  <c r="CE11" i="7"/>
  <c r="CF11" i="7" s="1"/>
  <c r="CE12" i="7"/>
  <c r="CF12" i="7" s="1"/>
  <c r="CE13" i="7"/>
  <c r="CF13" i="7" s="1"/>
  <c r="CE14" i="7"/>
  <c r="CF14" i="7" s="1"/>
  <c r="CE15" i="7"/>
  <c r="CF15" i="7" s="1"/>
  <c r="CE16" i="7"/>
  <c r="CF16" i="7" s="1"/>
  <c r="CE17" i="7"/>
  <c r="CF17" i="7" s="1"/>
  <c r="CE18" i="7"/>
  <c r="CF18" i="7" s="1"/>
  <c r="CE19" i="7"/>
  <c r="CF19" i="7" s="1"/>
  <c r="CE20" i="7"/>
  <c r="CF20" i="7" s="1"/>
  <c r="CE21" i="7"/>
  <c r="CF21" i="7" s="1"/>
  <c r="CE22" i="7"/>
  <c r="CF22" i="7" s="1"/>
  <c r="CE23" i="7"/>
  <c r="CF23" i="7" s="1"/>
  <c r="CE24" i="7"/>
  <c r="CF24" i="7" s="1"/>
  <c r="CE25" i="7"/>
  <c r="CF25" i="7" s="1"/>
  <c r="CE26" i="7"/>
  <c r="CF26" i="7" s="1"/>
  <c r="CE27" i="7"/>
  <c r="CF27" i="7" s="1"/>
  <c r="CE28" i="7"/>
  <c r="CF28" i="7" s="1"/>
  <c r="CE29" i="7"/>
  <c r="CF29" i="7" s="1"/>
  <c r="CE30" i="7"/>
  <c r="CF30" i="7" s="1"/>
  <c r="CE31" i="7"/>
  <c r="CF31" i="7" s="1"/>
  <c r="CE32" i="7"/>
  <c r="CF32" i="7" s="1"/>
  <c r="CE33" i="7"/>
  <c r="CF33" i="7" s="1"/>
  <c r="CE34" i="7"/>
  <c r="CF34" i="7" s="1"/>
  <c r="CE35" i="7"/>
  <c r="CF35" i="7" s="1"/>
  <c r="CE36" i="7"/>
  <c r="CF36" i="7" s="1"/>
  <c r="CE37" i="7"/>
  <c r="CF37" i="7" s="1"/>
  <c r="CE38" i="7"/>
  <c r="CF38" i="7" s="1"/>
  <c r="CE39" i="7"/>
  <c r="CF39" i="7" s="1"/>
  <c r="CE40" i="7"/>
  <c r="CF40" i="7" s="1"/>
  <c r="CE41" i="7"/>
  <c r="CF41" i="7" s="1"/>
  <c r="CE42" i="7"/>
  <c r="CF42" i="7" s="1"/>
  <c r="CE43" i="7"/>
  <c r="CF43" i="7" s="1"/>
  <c r="CE44" i="7"/>
  <c r="CF44" i="7" s="1"/>
  <c r="CE45" i="7"/>
  <c r="CF45" i="7" s="1"/>
  <c r="CE46" i="7"/>
  <c r="CF46" i="7" s="1"/>
  <c r="CE47" i="7"/>
  <c r="CF47" i="7" s="1"/>
  <c r="CE48" i="7"/>
  <c r="CF48" i="7" s="1"/>
  <c r="CE49" i="7"/>
  <c r="CF49" i="7" s="1"/>
  <c r="CE50" i="7"/>
  <c r="CF50" i="7" s="1"/>
  <c r="CE51" i="7"/>
  <c r="CF51" i="7" s="1"/>
  <c r="CE52" i="7"/>
  <c r="CF52" i="7" s="1"/>
  <c r="CE53" i="7"/>
  <c r="CF53" i="7" s="1"/>
  <c r="CE54" i="7"/>
  <c r="CF54" i="7" s="1"/>
  <c r="CE55" i="7"/>
  <c r="CF55" i="7" s="1"/>
  <c r="CE56" i="7"/>
  <c r="CF56" i="7" s="1"/>
  <c r="CE57" i="7"/>
  <c r="CF57" i="7" s="1"/>
  <c r="CE59" i="7"/>
  <c r="CF59" i="7" s="1"/>
  <c r="CE60" i="7"/>
  <c r="CF60" i="7" s="1"/>
  <c r="CE68" i="7"/>
  <c r="CF68" i="7" s="1"/>
  <c r="CE69" i="7"/>
  <c r="CF69" i="7" s="1"/>
  <c r="CE70" i="7"/>
  <c r="CF70" i="7" s="1"/>
  <c r="CE72" i="7"/>
  <c r="CF72" i="7" s="1"/>
  <c r="CE73" i="7"/>
  <c r="CF73" i="7" s="1"/>
  <c r="CE74" i="7"/>
  <c r="CF74" i="7" s="1"/>
  <c r="CE75" i="7"/>
  <c r="CF75" i="7" s="1"/>
  <c r="CE76" i="7"/>
  <c r="CF76" i="7" s="1"/>
  <c r="CE77" i="7"/>
  <c r="CF77" i="7" s="1"/>
  <c r="CE78" i="7"/>
  <c r="CF78" i="7" s="1"/>
  <c r="CE79" i="7"/>
  <c r="CF79" i="7" s="1"/>
  <c r="CE80" i="7"/>
  <c r="CF80" i="7" s="1"/>
  <c r="CE81" i="7"/>
  <c r="CF81" i="7" s="1"/>
  <c r="CE82" i="7"/>
  <c r="CF82" i="7" s="1"/>
  <c r="CE83" i="7"/>
  <c r="CF83" i="7" s="1"/>
  <c r="CE84" i="7"/>
  <c r="CF84" i="7" s="1"/>
  <c r="CE85" i="7"/>
  <c r="CF85" i="7" s="1"/>
  <c r="CE86" i="7"/>
  <c r="CF86" i="7" s="1"/>
  <c r="CE87" i="7"/>
  <c r="CF87" i="7" s="1"/>
  <c r="CE88" i="7"/>
  <c r="CF88" i="7" s="1"/>
  <c r="CE89" i="7"/>
  <c r="CF89" i="7" s="1"/>
  <c r="CE90" i="7"/>
  <c r="CF90" i="7" s="1"/>
  <c r="CE91" i="7"/>
  <c r="CF91" i="7" s="1"/>
  <c r="CE92" i="7"/>
  <c r="CF92" i="7" s="1"/>
  <c r="CE93" i="7"/>
  <c r="CF93" i="7" s="1"/>
  <c r="CE94" i="7"/>
  <c r="CF94" i="7" s="1"/>
  <c r="CE95" i="7"/>
  <c r="CF95" i="7" s="1"/>
  <c r="CE96" i="7"/>
  <c r="CF96" i="7" s="1"/>
  <c r="CE97" i="7"/>
  <c r="CF97" i="7" s="1"/>
  <c r="CE98" i="7"/>
  <c r="CF98" i="7" s="1"/>
  <c r="CE99" i="7"/>
  <c r="CF99" i="7" s="1"/>
  <c r="CE100" i="7"/>
  <c r="CF100" i="7" s="1"/>
  <c r="CE101" i="7"/>
  <c r="CF101" i="7" s="1"/>
  <c r="CE102" i="7"/>
  <c r="CF102" i="7" s="1"/>
  <c r="CE103" i="7"/>
  <c r="CF103" i="7" s="1"/>
  <c r="CE104" i="7"/>
  <c r="CF104" i="7" s="1"/>
  <c r="CE105" i="7"/>
  <c r="CF105" i="7" s="1"/>
  <c r="CE106" i="7"/>
  <c r="CF106" i="7" s="1"/>
  <c r="CE107" i="7"/>
  <c r="CF107" i="7" s="1"/>
  <c r="CE108" i="7"/>
  <c r="CF108" i="7" s="1"/>
  <c r="CE109" i="7"/>
  <c r="CF109" i="7" s="1"/>
  <c r="CE110" i="7"/>
  <c r="CF110" i="7" s="1"/>
  <c r="CE111" i="7"/>
  <c r="CF111" i="7" s="1"/>
  <c r="CE112" i="7"/>
  <c r="CF112" i="7" s="1"/>
  <c r="CE113" i="7"/>
  <c r="CF113" i="7" s="1"/>
  <c r="CE114" i="7"/>
  <c r="CF114" i="7" s="1"/>
  <c r="CE115" i="7"/>
  <c r="CF115" i="7" s="1"/>
  <c r="CE116" i="7"/>
  <c r="CF116" i="7" s="1"/>
  <c r="CE117" i="7"/>
  <c r="CF117" i="7" s="1"/>
  <c r="CE118" i="7"/>
  <c r="CF118" i="7" s="1"/>
  <c r="CE119" i="7"/>
  <c r="CF119" i="7" s="1"/>
  <c r="CE120" i="7"/>
  <c r="CF120" i="7" s="1"/>
  <c r="CE121" i="7"/>
  <c r="CF121" i="7" s="1"/>
  <c r="CE122" i="7"/>
  <c r="CF122" i="7" s="1"/>
  <c r="CE123" i="7"/>
  <c r="CF123" i="7" s="1"/>
  <c r="CE124" i="7"/>
  <c r="CF124" i="7" s="1"/>
  <c r="CE125" i="7"/>
  <c r="CF125" i="7" s="1"/>
  <c r="CE126" i="7"/>
  <c r="CF126" i="7" s="1"/>
  <c r="CE127" i="7"/>
  <c r="CF127" i="7" s="1"/>
  <c r="CE128" i="7"/>
  <c r="CF128" i="7" s="1"/>
  <c r="CE129" i="7"/>
  <c r="CF129" i="7" s="1"/>
  <c r="CE130" i="7"/>
  <c r="CF130" i="7" s="1"/>
  <c r="CE131" i="7"/>
  <c r="CF131" i="7" s="1"/>
  <c r="CE132" i="7"/>
  <c r="CF132" i="7" s="1"/>
  <c r="CE133" i="7"/>
  <c r="CF133" i="7" s="1"/>
  <c r="CE134" i="7"/>
  <c r="CF134" i="7" s="1"/>
  <c r="CE135" i="7"/>
  <c r="CF135" i="7" s="1"/>
  <c r="CE136" i="7"/>
  <c r="CF136" i="7" s="1"/>
  <c r="CE137" i="7"/>
  <c r="CF137" i="7" s="1"/>
  <c r="CE138" i="7"/>
  <c r="CF138" i="7" s="1"/>
  <c r="CE139" i="7"/>
  <c r="CF139" i="7" s="1"/>
  <c r="CE140" i="7"/>
  <c r="CF140" i="7" s="1"/>
  <c r="CE141" i="7"/>
  <c r="CF141" i="7" s="1"/>
  <c r="CE142" i="7"/>
  <c r="CF142" i="7" s="1"/>
  <c r="CE143" i="7"/>
  <c r="CF143" i="7" s="1"/>
  <c r="CE144" i="7"/>
  <c r="CF144" i="7" s="1"/>
  <c r="CE145" i="7"/>
  <c r="CF145" i="7" s="1"/>
  <c r="CE146" i="7"/>
  <c r="CF146" i="7" s="1"/>
  <c r="CE147" i="7"/>
  <c r="CF147" i="7" s="1"/>
  <c r="CE148" i="7"/>
  <c r="CF148" i="7" s="1"/>
  <c r="CE149" i="7"/>
  <c r="CF149" i="7" s="1"/>
  <c r="CE150" i="7"/>
  <c r="CF150" i="7" s="1"/>
  <c r="CE151" i="7"/>
  <c r="CF151" i="7" s="1"/>
  <c r="CE152" i="7"/>
  <c r="CF152" i="7" s="1"/>
  <c r="CE153" i="7"/>
  <c r="CF153" i="7" s="1"/>
  <c r="CE154" i="7"/>
  <c r="CF154" i="7" s="1"/>
  <c r="CE155" i="7"/>
  <c r="CF155" i="7" s="1"/>
  <c r="CE156" i="7"/>
  <c r="CF156" i="7" s="1"/>
  <c r="CE157" i="7"/>
  <c r="CF157" i="7" s="1"/>
  <c r="CE158" i="7"/>
  <c r="CF158" i="7" s="1"/>
  <c r="CE159" i="7"/>
  <c r="CF159" i="7" s="1"/>
  <c r="CE160" i="7"/>
  <c r="CF160" i="7" s="1"/>
  <c r="CE161" i="7"/>
  <c r="CF161" i="7" s="1"/>
  <c r="CE162" i="7"/>
  <c r="CF162" i="7" s="1"/>
  <c r="CE163" i="7"/>
  <c r="CF163" i="7" s="1"/>
  <c r="CE164" i="7"/>
  <c r="CF164" i="7" s="1"/>
  <c r="CE165" i="7"/>
  <c r="CF165" i="7" s="1"/>
  <c r="CE166" i="7"/>
  <c r="CF166" i="7" s="1"/>
  <c r="CE167" i="7"/>
  <c r="CF167" i="7" s="1"/>
  <c r="CE168" i="7"/>
  <c r="CF168" i="7" s="1"/>
  <c r="CE169" i="7"/>
  <c r="CF169" i="7" s="1"/>
  <c r="CE170" i="7"/>
  <c r="CF170" i="7" s="1"/>
  <c r="CE171" i="7"/>
  <c r="CF171" i="7" s="1"/>
  <c r="CE172" i="7"/>
  <c r="CF172" i="7" s="1"/>
  <c r="CE173" i="7"/>
  <c r="CF173" i="7" s="1"/>
  <c r="CE174" i="7"/>
  <c r="CF174" i="7" s="1"/>
  <c r="CE175" i="7"/>
  <c r="CF175" i="7" s="1"/>
  <c r="CE176" i="7"/>
  <c r="CF176" i="7" s="1"/>
  <c r="CE177" i="7"/>
  <c r="CF177" i="7" s="1"/>
  <c r="CE178" i="7"/>
  <c r="CF178" i="7" s="1"/>
  <c r="CE179" i="7"/>
  <c r="CF179" i="7" s="1"/>
  <c r="CE180" i="7"/>
  <c r="CF180" i="7" s="1"/>
  <c r="CE181" i="7"/>
  <c r="CF181" i="7" s="1"/>
  <c r="CE182" i="7"/>
  <c r="CF182" i="7" s="1"/>
  <c r="CE183" i="7"/>
  <c r="CF183" i="7" s="1"/>
  <c r="CE184" i="7"/>
  <c r="CF184" i="7" s="1"/>
  <c r="CE185" i="7"/>
  <c r="CF185" i="7" s="1"/>
  <c r="CE186" i="7"/>
  <c r="CF186" i="7" s="1"/>
  <c r="CE187" i="7"/>
  <c r="CF187" i="7" s="1"/>
  <c r="CE188" i="7"/>
  <c r="CF188" i="7" s="1"/>
  <c r="CE189" i="7"/>
  <c r="CF189" i="7" s="1"/>
  <c r="CE190" i="7"/>
  <c r="CF190" i="7" s="1"/>
  <c r="CE191" i="7"/>
  <c r="CF191" i="7" s="1"/>
  <c r="CE192" i="7"/>
  <c r="CF192" i="7" s="1"/>
  <c r="CE193" i="7"/>
  <c r="CF193" i="7" s="1"/>
  <c r="CE194" i="7"/>
  <c r="CF194" i="7" s="1"/>
  <c r="CE195" i="7"/>
  <c r="CF195" i="7" s="1"/>
  <c r="CE196" i="7"/>
  <c r="CF196" i="7" s="1"/>
  <c r="CE197" i="7"/>
  <c r="CF197" i="7" s="1"/>
  <c r="CE198" i="7"/>
  <c r="CF198" i="7" s="1"/>
  <c r="CE199" i="7"/>
  <c r="CF199" i="7" s="1"/>
  <c r="CE200" i="7"/>
  <c r="CF200" i="7" s="1"/>
  <c r="CE201" i="7"/>
  <c r="CF201" i="7" s="1"/>
  <c r="CE202" i="7"/>
  <c r="CF202" i="7" s="1"/>
  <c r="CE203" i="7"/>
  <c r="CF203" i="7" s="1"/>
  <c r="CE204" i="7"/>
  <c r="CF204" i="7" s="1"/>
  <c r="CE205" i="7"/>
  <c r="CF205" i="7" s="1"/>
  <c r="CE206" i="7"/>
  <c r="CF206" i="7" s="1"/>
  <c r="CE207" i="7"/>
  <c r="CF207" i="7" s="1"/>
  <c r="CE208" i="7"/>
  <c r="CF208" i="7" s="1"/>
  <c r="CE209" i="7"/>
  <c r="CF209" i="7" s="1"/>
  <c r="CE210" i="7"/>
  <c r="CF210" i="7" s="1"/>
  <c r="CE211" i="7"/>
  <c r="CF211" i="7" s="1"/>
  <c r="CE212" i="7"/>
  <c r="CF212" i="7" s="1"/>
  <c r="CE213" i="7"/>
  <c r="CF213" i="7" s="1"/>
  <c r="CE214" i="7"/>
  <c r="CF214" i="7" s="1"/>
  <c r="CE215" i="7"/>
  <c r="CF215" i="7" s="1"/>
  <c r="CE216" i="7"/>
  <c r="CF216" i="7" s="1"/>
  <c r="CE217" i="7"/>
  <c r="CF217" i="7" s="1"/>
  <c r="CE218" i="7"/>
  <c r="CF218" i="7" s="1"/>
  <c r="CE219" i="7"/>
  <c r="CF219" i="7" s="1"/>
  <c r="CE220" i="7"/>
  <c r="CF220" i="7" s="1"/>
  <c r="CE221" i="7"/>
  <c r="CF221" i="7" s="1"/>
  <c r="CE222" i="7"/>
  <c r="CF222" i="7" s="1"/>
  <c r="CE223" i="7"/>
  <c r="CF223" i="7" s="1"/>
  <c r="CE224" i="7"/>
  <c r="CF224" i="7" s="1"/>
  <c r="CE225" i="7"/>
  <c r="CF225" i="7" s="1"/>
  <c r="CE226" i="7"/>
  <c r="CF226" i="7" s="1"/>
  <c r="CE227" i="7"/>
  <c r="CF227" i="7" s="1"/>
  <c r="CE228" i="7"/>
  <c r="CF228" i="7" s="1"/>
  <c r="CE229" i="7"/>
  <c r="CF229" i="7" s="1"/>
  <c r="CE230" i="7"/>
  <c r="CF230" i="7" s="1"/>
  <c r="CE231" i="7"/>
  <c r="CF231" i="7" s="1"/>
  <c r="CE232" i="7"/>
  <c r="CF232" i="7" s="1"/>
  <c r="CE233" i="7"/>
  <c r="CF233" i="7" s="1"/>
  <c r="CE234" i="7"/>
  <c r="CF234" i="7" s="1"/>
  <c r="CE235" i="7"/>
  <c r="CF235" i="7" s="1"/>
  <c r="CE236" i="7"/>
  <c r="CF236" i="7" s="1"/>
  <c r="CE237" i="7"/>
  <c r="CF237" i="7" s="1"/>
  <c r="CE238" i="7"/>
  <c r="CF238" i="7" s="1"/>
  <c r="CE239" i="7"/>
  <c r="CF239" i="7" s="1"/>
  <c r="CE240" i="7"/>
  <c r="CF240" i="7" s="1"/>
  <c r="CE241" i="7"/>
  <c r="CF241" i="7" s="1"/>
  <c r="CE242" i="7"/>
  <c r="CF242" i="7" s="1"/>
  <c r="CE243" i="7"/>
  <c r="CF243" i="7" s="1"/>
  <c r="CE244" i="7"/>
  <c r="CF244" i="7" s="1"/>
  <c r="CE245" i="7"/>
  <c r="CF245" i="7" s="1"/>
  <c r="CE246" i="7"/>
  <c r="CF246" i="7" s="1"/>
  <c r="CE247" i="7"/>
  <c r="CF247" i="7" s="1"/>
  <c r="CE248" i="7"/>
  <c r="CF248" i="7" s="1"/>
  <c r="CE249" i="7"/>
  <c r="CF249" i="7" s="1"/>
  <c r="CE250" i="7"/>
  <c r="CF250" i="7" s="1"/>
  <c r="CE251" i="7"/>
  <c r="CF251" i="7" s="1"/>
  <c r="CE252" i="7"/>
  <c r="CF252" i="7" s="1"/>
  <c r="CE253" i="7"/>
  <c r="CF253" i="7" s="1"/>
  <c r="CE254" i="7"/>
  <c r="CF254" i="7" s="1"/>
  <c r="CE255" i="7"/>
  <c r="CF255" i="7" s="1"/>
  <c r="CE256" i="7"/>
  <c r="CF256" i="7" s="1"/>
  <c r="CE257" i="7"/>
  <c r="CF257" i="7" s="1"/>
  <c r="CE258" i="7"/>
  <c r="CF258" i="7" s="1"/>
  <c r="CE259" i="7"/>
  <c r="CF259" i="7" s="1"/>
  <c r="CE260" i="7"/>
  <c r="CE261" i="7"/>
  <c r="CF261" i="7" s="1"/>
  <c r="CE262" i="7"/>
  <c r="CF262" i="7" s="1"/>
  <c r="CE263" i="7"/>
  <c r="CF263" i="7" s="1"/>
  <c r="CE4" i="7"/>
  <c r="BZ269" i="7"/>
  <c r="BY5" i="7"/>
  <c r="BZ5" i="7" s="1"/>
  <c r="BY6" i="7"/>
  <c r="BZ6" i="7" s="1"/>
  <c r="BY7" i="7"/>
  <c r="BZ7" i="7" s="1"/>
  <c r="BY8" i="7"/>
  <c r="BZ8" i="7" s="1"/>
  <c r="BY9" i="7"/>
  <c r="BZ9" i="7" s="1"/>
  <c r="BY10" i="7"/>
  <c r="BZ10" i="7" s="1"/>
  <c r="BY11" i="7"/>
  <c r="BZ11" i="7" s="1"/>
  <c r="BY12" i="7"/>
  <c r="BZ12" i="7" s="1"/>
  <c r="BY13" i="7"/>
  <c r="BZ13" i="7" s="1"/>
  <c r="BY14" i="7"/>
  <c r="BZ14" i="7" s="1"/>
  <c r="BY15" i="7"/>
  <c r="BZ15" i="7" s="1"/>
  <c r="BY16" i="7"/>
  <c r="BZ16" i="7" s="1"/>
  <c r="BY17" i="7"/>
  <c r="BZ17" i="7" s="1"/>
  <c r="BY18" i="7"/>
  <c r="BZ18" i="7" s="1"/>
  <c r="BY19" i="7"/>
  <c r="BZ19" i="7" s="1"/>
  <c r="BY20" i="7"/>
  <c r="BZ20" i="7" s="1"/>
  <c r="BY21" i="7"/>
  <c r="BZ21" i="7" s="1"/>
  <c r="BY22" i="7"/>
  <c r="BZ22" i="7" s="1"/>
  <c r="BY23" i="7"/>
  <c r="BZ23" i="7" s="1"/>
  <c r="BY24" i="7"/>
  <c r="BZ24" i="7" s="1"/>
  <c r="BY25" i="7"/>
  <c r="BZ25" i="7" s="1"/>
  <c r="BY26" i="7"/>
  <c r="BZ26" i="7" s="1"/>
  <c r="BY27" i="7"/>
  <c r="BZ27" i="7" s="1"/>
  <c r="BY28" i="7"/>
  <c r="BZ28" i="7" s="1"/>
  <c r="BY29" i="7"/>
  <c r="BZ29" i="7" s="1"/>
  <c r="BY30" i="7"/>
  <c r="BZ30" i="7" s="1"/>
  <c r="BY31" i="7"/>
  <c r="BZ31" i="7" s="1"/>
  <c r="BY32" i="7"/>
  <c r="BZ32" i="7" s="1"/>
  <c r="BY33" i="7"/>
  <c r="BZ33" i="7" s="1"/>
  <c r="BY34" i="7"/>
  <c r="BZ34" i="7" s="1"/>
  <c r="BY35" i="7"/>
  <c r="BZ35" i="7" s="1"/>
  <c r="BY36" i="7"/>
  <c r="BZ36" i="7" s="1"/>
  <c r="BY37" i="7"/>
  <c r="BZ37" i="7" s="1"/>
  <c r="BY38" i="7"/>
  <c r="BZ38" i="7" s="1"/>
  <c r="BY39" i="7"/>
  <c r="BZ39" i="7" s="1"/>
  <c r="BY40" i="7"/>
  <c r="BZ40" i="7" s="1"/>
  <c r="BY41" i="7"/>
  <c r="BZ41" i="7" s="1"/>
  <c r="BY42" i="7"/>
  <c r="BZ42" i="7" s="1"/>
  <c r="BY43" i="7"/>
  <c r="BZ43" i="7" s="1"/>
  <c r="BY44" i="7"/>
  <c r="BZ44" i="7" s="1"/>
  <c r="BY45" i="7"/>
  <c r="BZ45" i="7" s="1"/>
  <c r="BY46" i="7"/>
  <c r="BZ46" i="7" s="1"/>
  <c r="BY47" i="7"/>
  <c r="BZ47" i="7" s="1"/>
  <c r="BY48" i="7"/>
  <c r="BZ48" i="7" s="1"/>
  <c r="BY49" i="7"/>
  <c r="BZ49" i="7" s="1"/>
  <c r="BY50" i="7"/>
  <c r="BZ50" i="7" s="1"/>
  <c r="BY51" i="7"/>
  <c r="BZ51" i="7" s="1"/>
  <c r="BY52" i="7"/>
  <c r="BZ52" i="7" s="1"/>
  <c r="BY53" i="7"/>
  <c r="BZ53" i="7" s="1"/>
  <c r="BY54" i="7"/>
  <c r="BZ54" i="7" s="1"/>
  <c r="BY55" i="7"/>
  <c r="BZ55" i="7" s="1"/>
  <c r="BY56" i="7"/>
  <c r="BZ56" i="7" s="1"/>
  <c r="BY57" i="7"/>
  <c r="BZ57" i="7" s="1"/>
  <c r="BY59" i="7"/>
  <c r="BZ59" i="7" s="1"/>
  <c r="BY60" i="7"/>
  <c r="BZ60" i="7" s="1"/>
  <c r="BY68" i="7"/>
  <c r="BZ68" i="7" s="1"/>
  <c r="BY69" i="7"/>
  <c r="BZ69" i="7" s="1"/>
  <c r="BY70" i="7"/>
  <c r="BZ70" i="7" s="1"/>
  <c r="BY72" i="7"/>
  <c r="BZ72" i="7" s="1"/>
  <c r="BY73" i="7"/>
  <c r="BZ73" i="7" s="1"/>
  <c r="BY74" i="7"/>
  <c r="BZ74" i="7" s="1"/>
  <c r="BY75" i="7"/>
  <c r="BZ75" i="7" s="1"/>
  <c r="BY76" i="7"/>
  <c r="BZ76" i="7" s="1"/>
  <c r="BY77" i="7"/>
  <c r="BZ77" i="7" s="1"/>
  <c r="BY78" i="7"/>
  <c r="BZ78" i="7" s="1"/>
  <c r="BY79" i="7"/>
  <c r="BZ79" i="7" s="1"/>
  <c r="BY80" i="7"/>
  <c r="BZ80" i="7" s="1"/>
  <c r="BY81" i="7"/>
  <c r="BZ81" i="7" s="1"/>
  <c r="BY82" i="7"/>
  <c r="BZ82" i="7" s="1"/>
  <c r="BY83" i="7"/>
  <c r="BZ83" i="7" s="1"/>
  <c r="BY84" i="7"/>
  <c r="BZ84" i="7" s="1"/>
  <c r="BY85" i="7"/>
  <c r="BZ85" i="7" s="1"/>
  <c r="BY86" i="7"/>
  <c r="BZ86" i="7" s="1"/>
  <c r="BY87" i="7"/>
  <c r="BZ87" i="7" s="1"/>
  <c r="BY88" i="7"/>
  <c r="BZ88" i="7" s="1"/>
  <c r="BY89" i="7"/>
  <c r="BZ89" i="7" s="1"/>
  <c r="BY90" i="7"/>
  <c r="BZ90" i="7" s="1"/>
  <c r="BY91" i="7"/>
  <c r="BZ91" i="7" s="1"/>
  <c r="BY92" i="7"/>
  <c r="BZ92" i="7" s="1"/>
  <c r="BY93" i="7"/>
  <c r="BZ93" i="7" s="1"/>
  <c r="BY94" i="7"/>
  <c r="BZ94" i="7" s="1"/>
  <c r="BY95" i="7"/>
  <c r="BZ95" i="7" s="1"/>
  <c r="BY96" i="7"/>
  <c r="BZ96" i="7" s="1"/>
  <c r="BY97" i="7"/>
  <c r="BZ97" i="7" s="1"/>
  <c r="BY98" i="7"/>
  <c r="BZ98" i="7" s="1"/>
  <c r="BY99" i="7"/>
  <c r="BZ99" i="7" s="1"/>
  <c r="BY100" i="7"/>
  <c r="BZ100" i="7" s="1"/>
  <c r="BY101" i="7"/>
  <c r="BZ101" i="7" s="1"/>
  <c r="BY102" i="7"/>
  <c r="BZ102" i="7" s="1"/>
  <c r="BY103" i="7"/>
  <c r="BZ103" i="7" s="1"/>
  <c r="BY104" i="7"/>
  <c r="BZ104" i="7" s="1"/>
  <c r="BY105" i="7"/>
  <c r="BZ105" i="7" s="1"/>
  <c r="BY106" i="7"/>
  <c r="BZ106" i="7" s="1"/>
  <c r="BY107" i="7"/>
  <c r="BZ107" i="7" s="1"/>
  <c r="BY108" i="7"/>
  <c r="BZ108" i="7" s="1"/>
  <c r="BY109" i="7"/>
  <c r="BZ109" i="7" s="1"/>
  <c r="BY110" i="7"/>
  <c r="BZ110" i="7" s="1"/>
  <c r="BY111" i="7"/>
  <c r="BZ111" i="7" s="1"/>
  <c r="BY112" i="7"/>
  <c r="BZ112" i="7" s="1"/>
  <c r="BY113" i="7"/>
  <c r="BZ113" i="7" s="1"/>
  <c r="BY114" i="7"/>
  <c r="BZ114" i="7" s="1"/>
  <c r="BY115" i="7"/>
  <c r="BZ115" i="7" s="1"/>
  <c r="BY116" i="7"/>
  <c r="BZ116" i="7" s="1"/>
  <c r="BY117" i="7"/>
  <c r="BZ117" i="7" s="1"/>
  <c r="BY118" i="7"/>
  <c r="BZ118" i="7" s="1"/>
  <c r="BY119" i="7"/>
  <c r="BZ119" i="7" s="1"/>
  <c r="BY120" i="7"/>
  <c r="BZ120" i="7" s="1"/>
  <c r="BY121" i="7"/>
  <c r="BZ121" i="7" s="1"/>
  <c r="BY122" i="7"/>
  <c r="BZ122" i="7" s="1"/>
  <c r="BY123" i="7"/>
  <c r="BZ123" i="7" s="1"/>
  <c r="BY124" i="7"/>
  <c r="BZ124" i="7" s="1"/>
  <c r="BY125" i="7"/>
  <c r="BZ125" i="7" s="1"/>
  <c r="BY126" i="7"/>
  <c r="BZ126" i="7" s="1"/>
  <c r="BY127" i="7"/>
  <c r="BZ127" i="7" s="1"/>
  <c r="BY128" i="7"/>
  <c r="BZ128" i="7" s="1"/>
  <c r="BY129" i="7"/>
  <c r="BZ129" i="7" s="1"/>
  <c r="BY130" i="7"/>
  <c r="BZ130" i="7" s="1"/>
  <c r="BY131" i="7"/>
  <c r="BZ131" i="7" s="1"/>
  <c r="BY132" i="7"/>
  <c r="BZ132" i="7" s="1"/>
  <c r="BY133" i="7"/>
  <c r="BZ133" i="7" s="1"/>
  <c r="BY134" i="7"/>
  <c r="BZ134" i="7" s="1"/>
  <c r="BY135" i="7"/>
  <c r="BZ135" i="7" s="1"/>
  <c r="BY136" i="7"/>
  <c r="BZ136" i="7" s="1"/>
  <c r="BY137" i="7"/>
  <c r="BZ137" i="7" s="1"/>
  <c r="BY138" i="7"/>
  <c r="BZ138" i="7" s="1"/>
  <c r="BY139" i="7"/>
  <c r="BZ139" i="7" s="1"/>
  <c r="BY140" i="7"/>
  <c r="BZ140" i="7" s="1"/>
  <c r="BY141" i="7"/>
  <c r="BZ141" i="7" s="1"/>
  <c r="BY142" i="7"/>
  <c r="BZ142" i="7" s="1"/>
  <c r="BY143" i="7"/>
  <c r="BZ143" i="7" s="1"/>
  <c r="BY144" i="7"/>
  <c r="BZ144" i="7" s="1"/>
  <c r="BY145" i="7"/>
  <c r="BZ145" i="7" s="1"/>
  <c r="BY146" i="7"/>
  <c r="BZ146" i="7" s="1"/>
  <c r="BY147" i="7"/>
  <c r="BZ147" i="7" s="1"/>
  <c r="BY148" i="7"/>
  <c r="BZ148" i="7" s="1"/>
  <c r="BY149" i="7"/>
  <c r="BZ149" i="7" s="1"/>
  <c r="BY150" i="7"/>
  <c r="BZ150" i="7" s="1"/>
  <c r="BY151" i="7"/>
  <c r="BZ151" i="7" s="1"/>
  <c r="BY152" i="7"/>
  <c r="BZ152" i="7" s="1"/>
  <c r="BY153" i="7"/>
  <c r="BZ153" i="7" s="1"/>
  <c r="BY154" i="7"/>
  <c r="BZ154" i="7" s="1"/>
  <c r="BY155" i="7"/>
  <c r="BZ155" i="7" s="1"/>
  <c r="BY156" i="7"/>
  <c r="BZ156" i="7" s="1"/>
  <c r="BY157" i="7"/>
  <c r="BZ157" i="7" s="1"/>
  <c r="BY158" i="7"/>
  <c r="BZ158" i="7" s="1"/>
  <c r="BY159" i="7"/>
  <c r="BZ159" i="7" s="1"/>
  <c r="BY160" i="7"/>
  <c r="BZ160" i="7" s="1"/>
  <c r="BY161" i="7"/>
  <c r="BZ161" i="7" s="1"/>
  <c r="BY162" i="7"/>
  <c r="BZ162" i="7" s="1"/>
  <c r="BY163" i="7"/>
  <c r="BZ163" i="7" s="1"/>
  <c r="BY164" i="7"/>
  <c r="BZ164" i="7" s="1"/>
  <c r="BY165" i="7"/>
  <c r="BZ165" i="7" s="1"/>
  <c r="BY166" i="7"/>
  <c r="BZ166" i="7" s="1"/>
  <c r="BY167" i="7"/>
  <c r="BZ167" i="7" s="1"/>
  <c r="BY168" i="7"/>
  <c r="BZ168" i="7" s="1"/>
  <c r="BY169" i="7"/>
  <c r="BZ169" i="7" s="1"/>
  <c r="BY170" i="7"/>
  <c r="BZ170" i="7" s="1"/>
  <c r="BY171" i="7"/>
  <c r="BZ171" i="7" s="1"/>
  <c r="BY172" i="7"/>
  <c r="BZ172" i="7" s="1"/>
  <c r="BY173" i="7"/>
  <c r="BZ173" i="7" s="1"/>
  <c r="BY174" i="7"/>
  <c r="BZ174" i="7" s="1"/>
  <c r="BY175" i="7"/>
  <c r="BZ175" i="7" s="1"/>
  <c r="BY176" i="7"/>
  <c r="BZ176" i="7" s="1"/>
  <c r="BY177" i="7"/>
  <c r="BZ177" i="7" s="1"/>
  <c r="BY178" i="7"/>
  <c r="BZ178" i="7" s="1"/>
  <c r="BY179" i="7"/>
  <c r="BZ179" i="7" s="1"/>
  <c r="BY180" i="7"/>
  <c r="BZ180" i="7" s="1"/>
  <c r="BY181" i="7"/>
  <c r="BZ181" i="7" s="1"/>
  <c r="BY182" i="7"/>
  <c r="BZ182" i="7" s="1"/>
  <c r="BY183" i="7"/>
  <c r="BZ183" i="7" s="1"/>
  <c r="BY184" i="7"/>
  <c r="BZ184" i="7" s="1"/>
  <c r="BY185" i="7"/>
  <c r="BZ185" i="7" s="1"/>
  <c r="BY186" i="7"/>
  <c r="BZ186" i="7" s="1"/>
  <c r="BY187" i="7"/>
  <c r="BZ187" i="7" s="1"/>
  <c r="BY188" i="7"/>
  <c r="BZ188" i="7" s="1"/>
  <c r="BY189" i="7"/>
  <c r="BZ189" i="7" s="1"/>
  <c r="BY190" i="7"/>
  <c r="BZ190" i="7" s="1"/>
  <c r="BY191" i="7"/>
  <c r="BZ191" i="7" s="1"/>
  <c r="BY192" i="7"/>
  <c r="BZ192" i="7" s="1"/>
  <c r="BY193" i="7"/>
  <c r="BZ193" i="7" s="1"/>
  <c r="BY194" i="7"/>
  <c r="BZ194" i="7" s="1"/>
  <c r="BY195" i="7"/>
  <c r="BZ195" i="7" s="1"/>
  <c r="BY196" i="7"/>
  <c r="BZ196" i="7" s="1"/>
  <c r="BY197" i="7"/>
  <c r="BZ197" i="7" s="1"/>
  <c r="BY198" i="7"/>
  <c r="BZ198" i="7" s="1"/>
  <c r="BY199" i="7"/>
  <c r="BZ199" i="7" s="1"/>
  <c r="BY200" i="7"/>
  <c r="BZ200" i="7" s="1"/>
  <c r="BY201" i="7"/>
  <c r="BZ201" i="7" s="1"/>
  <c r="BY202" i="7"/>
  <c r="BZ202" i="7" s="1"/>
  <c r="BY203" i="7"/>
  <c r="BZ203" i="7" s="1"/>
  <c r="BY204" i="7"/>
  <c r="BZ204" i="7" s="1"/>
  <c r="BY205" i="7"/>
  <c r="BZ205" i="7" s="1"/>
  <c r="BY206" i="7"/>
  <c r="BZ206" i="7" s="1"/>
  <c r="BY207" i="7"/>
  <c r="BZ207" i="7" s="1"/>
  <c r="BY208" i="7"/>
  <c r="BZ208" i="7" s="1"/>
  <c r="BY209" i="7"/>
  <c r="BZ209" i="7" s="1"/>
  <c r="BY210" i="7"/>
  <c r="BZ210" i="7" s="1"/>
  <c r="BY211" i="7"/>
  <c r="BZ211" i="7" s="1"/>
  <c r="BY212" i="7"/>
  <c r="BZ212" i="7" s="1"/>
  <c r="BY213" i="7"/>
  <c r="BZ213" i="7" s="1"/>
  <c r="BY214" i="7"/>
  <c r="BZ214" i="7" s="1"/>
  <c r="BY215" i="7"/>
  <c r="BZ215" i="7" s="1"/>
  <c r="BY216" i="7"/>
  <c r="BZ216" i="7" s="1"/>
  <c r="BY217" i="7"/>
  <c r="BZ217" i="7" s="1"/>
  <c r="BY218" i="7"/>
  <c r="BZ218" i="7" s="1"/>
  <c r="BY219" i="7"/>
  <c r="BZ219" i="7" s="1"/>
  <c r="BY220" i="7"/>
  <c r="BZ220" i="7" s="1"/>
  <c r="BY221" i="7"/>
  <c r="BZ221" i="7" s="1"/>
  <c r="BY222" i="7"/>
  <c r="BZ222" i="7" s="1"/>
  <c r="BY223" i="7"/>
  <c r="BZ223" i="7" s="1"/>
  <c r="BY224" i="7"/>
  <c r="BZ224" i="7" s="1"/>
  <c r="BY225" i="7"/>
  <c r="BZ225" i="7" s="1"/>
  <c r="BY226" i="7"/>
  <c r="BZ226" i="7" s="1"/>
  <c r="BY227" i="7"/>
  <c r="BZ227" i="7" s="1"/>
  <c r="BY228" i="7"/>
  <c r="BZ228" i="7" s="1"/>
  <c r="BY229" i="7"/>
  <c r="BZ229" i="7" s="1"/>
  <c r="BY230" i="7"/>
  <c r="BZ230" i="7" s="1"/>
  <c r="BY231" i="7"/>
  <c r="BZ231" i="7" s="1"/>
  <c r="BY232" i="7"/>
  <c r="BZ232" i="7" s="1"/>
  <c r="BY233" i="7"/>
  <c r="BZ233" i="7" s="1"/>
  <c r="BY234" i="7"/>
  <c r="BZ234" i="7" s="1"/>
  <c r="BY235" i="7"/>
  <c r="BZ235" i="7" s="1"/>
  <c r="BY236" i="7"/>
  <c r="BZ236" i="7" s="1"/>
  <c r="BY237" i="7"/>
  <c r="BZ237" i="7" s="1"/>
  <c r="BY238" i="7"/>
  <c r="BZ238" i="7" s="1"/>
  <c r="BY239" i="7"/>
  <c r="BZ239" i="7" s="1"/>
  <c r="BY240" i="7"/>
  <c r="BZ240" i="7" s="1"/>
  <c r="BY241" i="7"/>
  <c r="BZ241" i="7" s="1"/>
  <c r="BY242" i="7"/>
  <c r="BZ242" i="7" s="1"/>
  <c r="BY243" i="7"/>
  <c r="BZ243" i="7" s="1"/>
  <c r="BY244" i="7"/>
  <c r="BZ244" i="7" s="1"/>
  <c r="BY245" i="7"/>
  <c r="BZ245" i="7" s="1"/>
  <c r="BY246" i="7"/>
  <c r="BZ246" i="7" s="1"/>
  <c r="BY247" i="7"/>
  <c r="BZ247" i="7" s="1"/>
  <c r="BY248" i="7"/>
  <c r="BZ248" i="7" s="1"/>
  <c r="BY249" i="7"/>
  <c r="BZ249" i="7" s="1"/>
  <c r="BY250" i="7"/>
  <c r="BZ250" i="7" s="1"/>
  <c r="BY251" i="7"/>
  <c r="BZ251" i="7" s="1"/>
  <c r="BY252" i="7"/>
  <c r="BZ252" i="7" s="1"/>
  <c r="BY253" i="7"/>
  <c r="BZ253" i="7" s="1"/>
  <c r="BY254" i="7"/>
  <c r="BZ254" i="7" s="1"/>
  <c r="BY255" i="7"/>
  <c r="BZ255" i="7" s="1"/>
  <c r="BY256" i="7"/>
  <c r="BZ256" i="7" s="1"/>
  <c r="BY257" i="7"/>
  <c r="BZ257" i="7" s="1"/>
  <c r="BY258" i="7"/>
  <c r="BZ258" i="7" s="1"/>
  <c r="BY259" i="7"/>
  <c r="BZ259" i="7" s="1"/>
  <c r="BY260" i="7"/>
  <c r="BZ260" i="7" s="1"/>
  <c r="BY261" i="7"/>
  <c r="BZ261" i="7" s="1"/>
  <c r="BY262" i="7"/>
  <c r="BZ262" i="7" s="1"/>
  <c r="BY263" i="7"/>
  <c r="BZ263" i="7" s="1"/>
  <c r="BY264" i="7"/>
  <c r="BZ264" i="7" s="1"/>
  <c r="BY4" i="7"/>
  <c r="BR5" i="7"/>
  <c r="BS5" i="7" s="1"/>
  <c r="BR6" i="7"/>
  <c r="BS6" i="7" s="1"/>
  <c r="BR7" i="7"/>
  <c r="BS7" i="7" s="1"/>
  <c r="BR8" i="7"/>
  <c r="BS8" i="7" s="1"/>
  <c r="BR9" i="7"/>
  <c r="BS9" i="7" s="1"/>
  <c r="BR10" i="7"/>
  <c r="BS10" i="7" s="1"/>
  <c r="BR11" i="7"/>
  <c r="BS11" i="7" s="1"/>
  <c r="BR12" i="7"/>
  <c r="BS12" i="7" s="1"/>
  <c r="BR13" i="7"/>
  <c r="BS13" i="7" s="1"/>
  <c r="BR14" i="7"/>
  <c r="BS14" i="7" s="1"/>
  <c r="BR15" i="7"/>
  <c r="BS15" i="7" s="1"/>
  <c r="BR16" i="7"/>
  <c r="BS16" i="7" s="1"/>
  <c r="BR17" i="7"/>
  <c r="BS17" i="7" s="1"/>
  <c r="BR18" i="7"/>
  <c r="BS18" i="7" s="1"/>
  <c r="BR19" i="7"/>
  <c r="BS19" i="7" s="1"/>
  <c r="BR20" i="7"/>
  <c r="BS20" i="7" s="1"/>
  <c r="BR21" i="7"/>
  <c r="BS21" i="7" s="1"/>
  <c r="BR22" i="7"/>
  <c r="BS22" i="7" s="1"/>
  <c r="BR23" i="7"/>
  <c r="BS23" i="7" s="1"/>
  <c r="BR24" i="7"/>
  <c r="BS24" i="7" s="1"/>
  <c r="BR25" i="7"/>
  <c r="BS25" i="7" s="1"/>
  <c r="BR26" i="7"/>
  <c r="BS26" i="7" s="1"/>
  <c r="BR27" i="7"/>
  <c r="BS27" i="7" s="1"/>
  <c r="BR28" i="7"/>
  <c r="BS28" i="7" s="1"/>
  <c r="BR29" i="7"/>
  <c r="BS29" i="7" s="1"/>
  <c r="BR30" i="7"/>
  <c r="BS30" i="7" s="1"/>
  <c r="BR31" i="7"/>
  <c r="BS31" i="7" s="1"/>
  <c r="BR32" i="7"/>
  <c r="BS32" i="7" s="1"/>
  <c r="BR33" i="7"/>
  <c r="BS33" i="7" s="1"/>
  <c r="BR34" i="7"/>
  <c r="BS34" i="7" s="1"/>
  <c r="BR35" i="7"/>
  <c r="BS35" i="7" s="1"/>
  <c r="BR36" i="7"/>
  <c r="BS36" i="7" s="1"/>
  <c r="BR37" i="7"/>
  <c r="BS37" i="7" s="1"/>
  <c r="BR38" i="7"/>
  <c r="BS38" i="7" s="1"/>
  <c r="BR39" i="7"/>
  <c r="BS39" i="7" s="1"/>
  <c r="BR40" i="7"/>
  <c r="BS40" i="7" s="1"/>
  <c r="BR41" i="7"/>
  <c r="BS41" i="7" s="1"/>
  <c r="BR42" i="7"/>
  <c r="BS42" i="7" s="1"/>
  <c r="BR43" i="7"/>
  <c r="BS43" i="7" s="1"/>
  <c r="BR44" i="7"/>
  <c r="BS44" i="7" s="1"/>
  <c r="BR45" i="7"/>
  <c r="BS45" i="7" s="1"/>
  <c r="BR46" i="7"/>
  <c r="BS46" i="7" s="1"/>
  <c r="BR47" i="7"/>
  <c r="BS47" i="7" s="1"/>
  <c r="BR48" i="7"/>
  <c r="BS48" i="7" s="1"/>
  <c r="BR49" i="7"/>
  <c r="BS49" i="7" s="1"/>
  <c r="BR50" i="7"/>
  <c r="BS50" i="7" s="1"/>
  <c r="BR51" i="7"/>
  <c r="BS51" i="7" s="1"/>
  <c r="BR52" i="7"/>
  <c r="BS52" i="7" s="1"/>
  <c r="BR53" i="7"/>
  <c r="BS53" i="7" s="1"/>
  <c r="BR54" i="7"/>
  <c r="BS54" i="7" s="1"/>
  <c r="BR55" i="7"/>
  <c r="BS55" i="7" s="1"/>
  <c r="BR56" i="7"/>
  <c r="BS56" i="7" s="1"/>
  <c r="BR57" i="7"/>
  <c r="BS57" i="7" s="1"/>
  <c r="BR59" i="7"/>
  <c r="BS59" i="7" s="1"/>
  <c r="BR60" i="7"/>
  <c r="BS60" i="7" s="1"/>
  <c r="BR68" i="7"/>
  <c r="BS68" i="7" s="1"/>
  <c r="BR69" i="7"/>
  <c r="BS69" i="7" s="1"/>
  <c r="BR70" i="7"/>
  <c r="BS70" i="7" s="1"/>
  <c r="BR72" i="7"/>
  <c r="BS72" i="7" s="1"/>
  <c r="BR73" i="7"/>
  <c r="BS73" i="7" s="1"/>
  <c r="BR74" i="7"/>
  <c r="BS74" i="7" s="1"/>
  <c r="BR75" i="7"/>
  <c r="BS75" i="7" s="1"/>
  <c r="BR76" i="7"/>
  <c r="BS76" i="7" s="1"/>
  <c r="BR77" i="7"/>
  <c r="BS77" i="7" s="1"/>
  <c r="BR78" i="7"/>
  <c r="BS78" i="7" s="1"/>
  <c r="BR79" i="7"/>
  <c r="BS79" i="7" s="1"/>
  <c r="BR80" i="7"/>
  <c r="BS80" i="7" s="1"/>
  <c r="BR81" i="7"/>
  <c r="BS81" i="7" s="1"/>
  <c r="BR82" i="7"/>
  <c r="BS82" i="7" s="1"/>
  <c r="BR83" i="7"/>
  <c r="BS83" i="7" s="1"/>
  <c r="BR84" i="7"/>
  <c r="BS84" i="7" s="1"/>
  <c r="BR85" i="7"/>
  <c r="BS85" i="7" s="1"/>
  <c r="BR86" i="7"/>
  <c r="BS86" i="7" s="1"/>
  <c r="BR87" i="7"/>
  <c r="BS87" i="7" s="1"/>
  <c r="BR88" i="7"/>
  <c r="BS88" i="7" s="1"/>
  <c r="BR89" i="7"/>
  <c r="BS89" i="7" s="1"/>
  <c r="BR90" i="7"/>
  <c r="BS90" i="7" s="1"/>
  <c r="BR91" i="7"/>
  <c r="BS91" i="7" s="1"/>
  <c r="BR92" i="7"/>
  <c r="BS92" i="7" s="1"/>
  <c r="BR93" i="7"/>
  <c r="BS93" i="7" s="1"/>
  <c r="BR94" i="7"/>
  <c r="BS94" i="7" s="1"/>
  <c r="BR95" i="7"/>
  <c r="BS95" i="7" s="1"/>
  <c r="BR96" i="7"/>
  <c r="BS96" i="7" s="1"/>
  <c r="BR97" i="7"/>
  <c r="BS97" i="7" s="1"/>
  <c r="BR98" i="7"/>
  <c r="BS98" i="7" s="1"/>
  <c r="BR99" i="7"/>
  <c r="BS99" i="7" s="1"/>
  <c r="BR100" i="7"/>
  <c r="BS100" i="7" s="1"/>
  <c r="BR101" i="7"/>
  <c r="BS101" i="7" s="1"/>
  <c r="BR102" i="7"/>
  <c r="BS102" i="7" s="1"/>
  <c r="BR103" i="7"/>
  <c r="BS103" i="7" s="1"/>
  <c r="BR104" i="7"/>
  <c r="BS104" i="7" s="1"/>
  <c r="BR105" i="7"/>
  <c r="BS105" i="7" s="1"/>
  <c r="BR106" i="7"/>
  <c r="BS106" i="7" s="1"/>
  <c r="BR107" i="7"/>
  <c r="BS107" i="7" s="1"/>
  <c r="BR108" i="7"/>
  <c r="BS108" i="7" s="1"/>
  <c r="BR109" i="7"/>
  <c r="BS109" i="7" s="1"/>
  <c r="BR110" i="7"/>
  <c r="BS110" i="7" s="1"/>
  <c r="BR111" i="7"/>
  <c r="BS111" i="7" s="1"/>
  <c r="BR112" i="7"/>
  <c r="BS112" i="7" s="1"/>
  <c r="BR113" i="7"/>
  <c r="BS113" i="7" s="1"/>
  <c r="BR114" i="7"/>
  <c r="BS114" i="7" s="1"/>
  <c r="BR115" i="7"/>
  <c r="BS115" i="7" s="1"/>
  <c r="BR116" i="7"/>
  <c r="BS116" i="7" s="1"/>
  <c r="BR117" i="7"/>
  <c r="BS117" i="7" s="1"/>
  <c r="BR118" i="7"/>
  <c r="BS118" i="7" s="1"/>
  <c r="BR119" i="7"/>
  <c r="BS119" i="7" s="1"/>
  <c r="BR120" i="7"/>
  <c r="BS120" i="7" s="1"/>
  <c r="BR121" i="7"/>
  <c r="BS121" i="7" s="1"/>
  <c r="BR122" i="7"/>
  <c r="BS122" i="7" s="1"/>
  <c r="BR123" i="7"/>
  <c r="BS123" i="7" s="1"/>
  <c r="BR124" i="7"/>
  <c r="BS124" i="7" s="1"/>
  <c r="BR125" i="7"/>
  <c r="BS125" i="7" s="1"/>
  <c r="BR126" i="7"/>
  <c r="BS126" i="7" s="1"/>
  <c r="BR127" i="7"/>
  <c r="BS127" i="7" s="1"/>
  <c r="BR128" i="7"/>
  <c r="BS128" i="7" s="1"/>
  <c r="BR129" i="7"/>
  <c r="BS129" i="7" s="1"/>
  <c r="BR130" i="7"/>
  <c r="BS130" i="7" s="1"/>
  <c r="BR131" i="7"/>
  <c r="BS131" i="7" s="1"/>
  <c r="BR132" i="7"/>
  <c r="BS132" i="7" s="1"/>
  <c r="BR133" i="7"/>
  <c r="BS133" i="7" s="1"/>
  <c r="BR134" i="7"/>
  <c r="BS134" i="7" s="1"/>
  <c r="BR135" i="7"/>
  <c r="BS135" i="7" s="1"/>
  <c r="BR136" i="7"/>
  <c r="BS136" i="7" s="1"/>
  <c r="BR137" i="7"/>
  <c r="BS137" i="7" s="1"/>
  <c r="BR138" i="7"/>
  <c r="BS138" i="7" s="1"/>
  <c r="BR139" i="7"/>
  <c r="BS139" i="7" s="1"/>
  <c r="BR140" i="7"/>
  <c r="BS140" i="7" s="1"/>
  <c r="BR141" i="7"/>
  <c r="BS141" i="7" s="1"/>
  <c r="BR142" i="7"/>
  <c r="BS142" i="7" s="1"/>
  <c r="BR143" i="7"/>
  <c r="BS143" i="7" s="1"/>
  <c r="BR144" i="7"/>
  <c r="BS144" i="7" s="1"/>
  <c r="BR145" i="7"/>
  <c r="BS145" i="7" s="1"/>
  <c r="BR146" i="7"/>
  <c r="BS146" i="7" s="1"/>
  <c r="BR147" i="7"/>
  <c r="BS147" i="7" s="1"/>
  <c r="BR148" i="7"/>
  <c r="BS148" i="7" s="1"/>
  <c r="BR149" i="7"/>
  <c r="BS149" i="7" s="1"/>
  <c r="BR150" i="7"/>
  <c r="BS150" i="7" s="1"/>
  <c r="BR151" i="7"/>
  <c r="BS151" i="7" s="1"/>
  <c r="BR152" i="7"/>
  <c r="BS152" i="7" s="1"/>
  <c r="BR153" i="7"/>
  <c r="BS153" i="7" s="1"/>
  <c r="BR154" i="7"/>
  <c r="BS154" i="7" s="1"/>
  <c r="BR155" i="7"/>
  <c r="BS155" i="7" s="1"/>
  <c r="BR156" i="7"/>
  <c r="BS156" i="7" s="1"/>
  <c r="BR157" i="7"/>
  <c r="BS157" i="7" s="1"/>
  <c r="BR158" i="7"/>
  <c r="BS158" i="7" s="1"/>
  <c r="BR159" i="7"/>
  <c r="BS159" i="7" s="1"/>
  <c r="BR160" i="7"/>
  <c r="BS160" i="7" s="1"/>
  <c r="BR161" i="7"/>
  <c r="BS161" i="7" s="1"/>
  <c r="BR162" i="7"/>
  <c r="BS162" i="7" s="1"/>
  <c r="BR163" i="7"/>
  <c r="BS163" i="7" s="1"/>
  <c r="BR164" i="7"/>
  <c r="BS164" i="7" s="1"/>
  <c r="BR165" i="7"/>
  <c r="BS165" i="7" s="1"/>
  <c r="BR166" i="7"/>
  <c r="BS166" i="7" s="1"/>
  <c r="BR167" i="7"/>
  <c r="BS167" i="7" s="1"/>
  <c r="BR168" i="7"/>
  <c r="BS168" i="7" s="1"/>
  <c r="BR169" i="7"/>
  <c r="BS169" i="7" s="1"/>
  <c r="BR170" i="7"/>
  <c r="BS170" i="7" s="1"/>
  <c r="BR171" i="7"/>
  <c r="BS171" i="7" s="1"/>
  <c r="BR172" i="7"/>
  <c r="BS172" i="7" s="1"/>
  <c r="BR173" i="7"/>
  <c r="BS173" i="7" s="1"/>
  <c r="BR174" i="7"/>
  <c r="BS174" i="7" s="1"/>
  <c r="BR175" i="7"/>
  <c r="BS175" i="7" s="1"/>
  <c r="BR176" i="7"/>
  <c r="BS176" i="7" s="1"/>
  <c r="BR177" i="7"/>
  <c r="BS177" i="7" s="1"/>
  <c r="BR178" i="7"/>
  <c r="BS178" i="7" s="1"/>
  <c r="BR179" i="7"/>
  <c r="BS179" i="7" s="1"/>
  <c r="BR180" i="7"/>
  <c r="BS180" i="7" s="1"/>
  <c r="BR181" i="7"/>
  <c r="BS181" i="7" s="1"/>
  <c r="BR182" i="7"/>
  <c r="BS182" i="7" s="1"/>
  <c r="BR183" i="7"/>
  <c r="BS183" i="7" s="1"/>
  <c r="BR184" i="7"/>
  <c r="BS184" i="7" s="1"/>
  <c r="BR185" i="7"/>
  <c r="BS185" i="7" s="1"/>
  <c r="BR186" i="7"/>
  <c r="BS186" i="7" s="1"/>
  <c r="BR187" i="7"/>
  <c r="BS187" i="7" s="1"/>
  <c r="BR188" i="7"/>
  <c r="BS188" i="7" s="1"/>
  <c r="BR189" i="7"/>
  <c r="BS189" i="7" s="1"/>
  <c r="BR190" i="7"/>
  <c r="BS190" i="7" s="1"/>
  <c r="BR191" i="7"/>
  <c r="BS191" i="7" s="1"/>
  <c r="BR192" i="7"/>
  <c r="BS192" i="7" s="1"/>
  <c r="BR193" i="7"/>
  <c r="BS193" i="7" s="1"/>
  <c r="BR194" i="7"/>
  <c r="BS194" i="7" s="1"/>
  <c r="BR195" i="7"/>
  <c r="BS195" i="7" s="1"/>
  <c r="BR196" i="7"/>
  <c r="BS196" i="7" s="1"/>
  <c r="BR197" i="7"/>
  <c r="BS197" i="7" s="1"/>
  <c r="BR198" i="7"/>
  <c r="BS198" i="7" s="1"/>
  <c r="BR199" i="7"/>
  <c r="BS199" i="7" s="1"/>
  <c r="BR200" i="7"/>
  <c r="BS200" i="7" s="1"/>
  <c r="BR201" i="7"/>
  <c r="BS201" i="7" s="1"/>
  <c r="BR202" i="7"/>
  <c r="BS202" i="7" s="1"/>
  <c r="BR203" i="7"/>
  <c r="BS203" i="7" s="1"/>
  <c r="BR204" i="7"/>
  <c r="BS204" i="7" s="1"/>
  <c r="BR205" i="7"/>
  <c r="BS205" i="7" s="1"/>
  <c r="BR206" i="7"/>
  <c r="BS206" i="7" s="1"/>
  <c r="BR207" i="7"/>
  <c r="BS207" i="7" s="1"/>
  <c r="BR208" i="7"/>
  <c r="BS208" i="7" s="1"/>
  <c r="BR209" i="7"/>
  <c r="BS209" i="7" s="1"/>
  <c r="BR210" i="7"/>
  <c r="BS210" i="7" s="1"/>
  <c r="BR211" i="7"/>
  <c r="BS211" i="7" s="1"/>
  <c r="BR212" i="7"/>
  <c r="BS212" i="7" s="1"/>
  <c r="BR213" i="7"/>
  <c r="BS213" i="7" s="1"/>
  <c r="BR214" i="7"/>
  <c r="BS214" i="7" s="1"/>
  <c r="BR215" i="7"/>
  <c r="BS215" i="7" s="1"/>
  <c r="BR216" i="7"/>
  <c r="BS216" i="7" s="1"/>
  <c r="BR217" i="7"/>
  <c r="BS217" i="7" s="1"/>
  <c r="BR218" i="7"/>
  <c r="BS218" i="7" s="1"/>
  <c r="BR219" i="7"/>
  <c r="BS219" i="7" s="1"/>
  <c r="BR220" i="7"/>
  <c r="BS220" i="7" s="1"/>
  <c r="BR221" i="7"/>
  <c r="BS221" i="7" s="1"/>
  <c r="BR222" i="7"/>
  <c r="BS222" i="7" s="1"/>
  <c r="BR223" i="7"/>
  <c r="BS223" i="7" s="1"/>
  <c r="BR224" i="7"/>
  <c r="BS224" i="7" s="1"/>
  <c r="BR225" i="7"/>
  <c r="BS225" i="7" s="1"/>
  <c r="BR226" i="7"/>
  <c r="BS226" i="7" s="1"/>
  <c r="BR227" i="7"/>
  <c r="BS227" i="7" s="1"/>
  <c r="BR228" i="7"/>
  <c r="BS228" i="7" s="1"/>
  <c r="BR229" i="7"/>
  <c r="BS229" i="7" s="1"/>
  <c r="BR230" i="7"/>
  <c r="BS230" i="7" s="1"/>
  <c r="BR231" i="7"/>
  <c r="BS231" i="7" s="1"/>
  <c r="BR232" i="7"/>
  <c r="BS232" i="7" s="1"/>
  <c r="BR233" i="7"/>
  <c r="BS233" i="7" s="1"/>
  <c r="BR234" i="7"/>
  <c r="BS234" i="7" s="1"/>
  <c r="BR235" i="7"/>
  <c r="BS235" i="7" s="1"/>
  <c r="BR236" i="7"/>
  <c r="BS236" i="7" s="1"/>
  <c r="BR237" i="7"/>
  <c r="BS237" i="7" s="1"/>
  <c r="BR238" i="7"/>
  <c r="BS238" i="7" s="1"/>
  <c r="BR239" i="7"/>
  <c r="BS239" i="7" s="1"/>
  <c r="BR240" i="7"/>
  <c r="BS240" i="7" s="1"/>
  <c r="BR241" i="7"/>
  <c r="BS241" i="7" s="1"/>
  <c r="BR242" i="7"/>
  <c r="BS242" i="7" s="1"/>
  <c r="BR243" i="7"/>
  <c r="BS243" i="7" s="1"/>
  <c r="BR244" i="7"/>
  <c r="BS244" i="7" s="1"/>
  <c r="BR245" i="7"/>
  <c r="BS245" i="7" s="1"/>
  <c r="BR246" i="7"/>
  <c r="BS246" i="7" s="1"/>
  <c r="BR247" i="7"/>
  <c r="BS247" i="7" s="1"/>
  <c r="BR248" i="7"/>
  <c r="BS248" i="7" s="1"/>
  <c r="BR249" i="7"/>
  <c r="BS249" i="7" s="1"/>
  <c r="BR250" i="7"/>
  <c r="BS250" i="7" s="1"/>
  <c r="BR251" i="7"/>
  <c r="BS251" i="7" s="1"/>
  <c r="BR252" i="7"/>
  <c r="BS252" i="7" s="1"/>
  <c r="BR253" i="7"/>
  <c r="BS253" i="7" s="1"/>
  <c r="BR254" i="7"/>
  <c r="BS254" i="7" s="1"/>
  <c r="BR255" i="7"/>
  <c r="BS255" i="7" s="1"/>
  <c r="BR256" i="7"/>
  <c r="BS256" i="7" s="1"/>
  <c r="BR257" i="7"/>
  <c r="BS257" i="7" s="1"/>
  <c r="BR258" i="7"/>
  <c r="BS258" i="7" s="1"/>
  <c r="BR259" i="7"/>
  <c r="BS259" i="7" s="1"/>
  <c r="BR260" i="7"/>
  <c r="BS260" i="7" s="1"/>
  <c r="BR261" i="7"/>
  <c r="BS261" i="7" s="1"/>
  <c r="BR262" i="7"/>
  <c r="BS262" i="7" s="1"/>
  <c r="BR263" i="7"/>
  <c r="BT263" i="7" s="1"/>
  <c r="BU263" i="7" s="1"/>
  <c r="BR264" i="7"/>
  <c r="BS264" i="7" s="1"/>
  <c r="BR4" i="7"/>
  <c r="BL5" i="7"/>
  <c r="BM5" i="7" s="1"/>
  <c r="BL6" i="7"/>
  <c r="BM6" i="7" s="1"/>
  <c r="BL7" i="7"/>
  <c r="BM7" i="7" s="1"/>
  <c r="BL8" i="7"/>
  <c r="BM8" i="7" s="1"/>
  <c r="BL9" i="7"/>
  <c r="BM9" i="7" s="1"/>
  <c r="BL10" i="7"/>
  <c r="BM10" i="7" s="1"/>
  <c r="BL11" i="7"/>
  <c r="BM11" i="7" s="1"/>
  <c r="BL12" i="7"/>
  <c r="BM12" i="7" s="1"/>
  <c r="BL13" i="7"/>
  <c r="BM13" i="7" s="1"/>
  <c r="BL14" i="7"/>
  <c r="BM14" i="7" s="1"/>
  <c r="BL15" i="7"/>
  <c r="BM15" i="7" s="1"/>
  <c r="BL16" i="7"/>
  <c r="BM16" i="7" s="1"/>
  <c r="BL17" i="7"/>
  <c r="BM17" i="7" s="1"/>
  <c r="BL18" i="7"/>
  <c r="BM18" i="7" s="1"/>
  <c r="BL19" i="7"/>
  <c r="BM19" i="7" s="1"/>
  <c r="BL20" i="7"/>
  <c r="BM20" i="7" s="1"/>
  <c r="BL21" i="7"/>
  <c r="BM21" i="7" s="1"/>
  <c r="BL22" i="7"/>
  <c r="BM22" i="7" s="1"/>
  <c r="BL23" i="7"/>
  <c r="BM23" i="7" s="1"/>
  <c r="BL24" i="7"/>
  <c r="BM24" i="7" s="1"/>
  <c r="BL25" i="7"/>
  <c r="BM25" i="7" s="1"/>
  <c r="BL26" i="7"/>
  <c r="BM26" i="7" s="1"/>
  <c r="BL27" i="7"/>
  <c r="BM27" i="7" s="1"/>
  <c r="BL28" i="7"/>
  <c r="BM28" i="7" s="1"/>
  <c r="BL29" i="7"/>
  <c r="BM29" i="7" s="1"/>
  <c r="BL30" i="7"/>
  <c r="BM30" i="7" s="1"/>
  <c r="BL31" i="7"/>
  <c r="BM31" i="7" s="1"/>
  <c r="BL32" i="7"/>
  <c r="BM32" i="7" s="1"/>
  <c r="BL33" i="7"/>
  <c r="BM33" i="7" s="1"/>
  <c r="BL34" i="7"/>
  <c r="BM34" i="7" s="1"/>
  <c r="BL35" i="7"/>
  <c r="BM35" i="7" s="1"/>
  <c r="BL36" i="7"/>
  <c r="BM36" i="7" s="1"/>
  <c r="BL37" i="7"/>
  <c r="BM37" i="7" s="1"/>
  <c r="BL38" i="7"/>
  <c r="BM38" i="7" s="1"/>
  <c r="BL39" i="7"/>
  <c r="BM39" i="7" s="1"/>
  <c r="BL40" i="7"/>
  <c r="BM40" i="7" s="1"/>
  <c r="BL41" i="7"/>
  <c r="BM41" i="7" s="1"/>
  <c r="BL42" i="7"/>
  <c r="BM42" i="7" s="1"/>
  <c r="BL43" i="7"/>
  <c r="BM43" i="7" s="1"/>
  <c r="BL44" i="7"/>
  <c r="BM44" i="7" s="1"/>
  <c r="BL45" i="7"/>
  <c r="BM45" i="7" s="1"/>
  <c r="BL46" i="7"/>
  <c r="BM46" i="7" s="1"/>
  <c r="BL47" i="7"/>
  <c r="BM47" i="7" s="1"/>
  <c r="BL48" i="7"/>
  <c r="BM48" i="7" s="1"/>
  <c r="BL49" i="7"/>
  <c r="BM49" i="7" s="1"/>
  <c r="BL50" i="7"/>
  <c r="BM50" i="7" s="1"/>
  <c r="BL51" i="7"/>
  <c r="BM51" i="7" s="1"/>
  <c r="BL52" i="7"/>
  <c r="BM52" i="7" s="1"/>
  <c r="BL53" i="7"/>
  <c r="BM53" i="7" s="1"/>
  <c r="BL54" i="7"/>
  <c r="BM54" i="7" s="1"/>
  <c r="BL55" i="7"/>
  <c r="BM55" i="7" s="1"/>
  <c r="BL56" i="7"/>
  <c r="BM56" i="7" s="1"/>
  <c r="BL57" i="7"/>
  <c r="BM57" i="7" s="1"/>
  <c r="BL59" i="7"/>
  <c r="BM59" i="7" s="1"/>
  <c r="BL60" i="7"/>
  <c r="BM60" i="7" s="1"/>
  <c r="BL68" i="7"/>
  <c r="BM68" i="7" s="1"/>
  <c r="BL69" i="7"/>
  <c r="BM69" i="7" s="1"/>
  <c r="BL70" i="7"/>
  <c r="BM70" i="7" s="1"/>
  <c r="BL72" i="7"/>
  <c r="BM72" i="7" s="1"/>
  <c r="BL73" i="7"/>
  <c r="BM73" i="7" s="1"/>
  <c r="BL74" i="7"/>
  <c r="BM74" i="7" s="1"/>
  <c r="BL75" i="7"/>
  <c r="BM75" i="7" s="1"/>
  <c r="BL76" i="7"/>
  <c r="BM76" i="7" s="1"/>
  <c r="BL77" i="7"/>
  <c r="BM77" i="7" s="1"/>
  <c r="BL78" i="7"/>
  <c r="BM78" i="7" s="1"/>
  <c r="BL79" i="7"/>
  <c r="BM79" i="7" s="1"/>
  <c r="BL80" i="7"/>
  <c r="BM80" i="7" s="1"/>
  <c r="BL81" i="7"/>
  <c r="BM81" i="7" s="1"/>
  <c r="BL82" i="7"/>
  <c r="BM82" i="7" s="1"/>
  <c r="BL83" i="7"/>
  <c r="BM83" i="7" s="1"/>
  <c r="BL84" i="7"/>
  <c r="BM84" i="7" s="1"/>
  <c r="BL85" i="7"/>
  <c r="BM85" i="7" s="1"/>
  <c r="BL86" i="7"/>
  <c r="BM86" i="7" s="1"/>
  <c r="BL87" i="7"/>
  <c r="BM87" i="7" s="1"/>
  <c r="BL88" i="7"/>
  <c r="BM88" i="7" s="1"/>
  <c r="BL89" i="7"/>
  <c r="BM89" i="7" s="1"/>
  <c r="BL90" i="7"/>
  <c r="BM90" i="7" s="1"/>
  <c r="BL91" i="7"/>
  <c r="BM91" i="7" s="1"/>
  <c r="BL92" i="7"/>
  <c r="BM92" i="7" s="1"/>
  <c r="BL93" i="7"/>
  <c r="BM93" i="7" s="1"/>
  <c r="BL94" i="7"/>
  <c r="BM94" i="7" s="1"/>
  <c r="BL95" i="7"/>
  <c r="BM95" i="7" s="1"/>
  <c r="BL96" i="7"/>
  <c r="BM96" i="7" s="1"/>
  <c r="BL97" i="7"/>
  <c r="BM97" i="7" s="1"/>
  <c r="BL98" i="7"/>
  <c r="BM98" i="7" s="1"/>
  <c r="BL99" i="7"/>
  <c r="BM99" i="7" s="1"/>
  <c r="BL100" i="7"/>
  <c r="BM100" i="7" s="1"/>
  <c r="BL101" i="7"/>
  <c r="BM101" i="7" s="1"/>
  <c r="BL102" i="7"/>
  <c r="BM102" i="7" s="1"/>
  <c r="BL103" i="7"/>
  <c r="BM103" i="7" s="1"/>
  <c r="BL104" i="7"/>
  <c r="BM104" i="7" s="1"/>
  <c r="BL105" i="7"/>
  <c r="BM105" i="7" s="1"/>
  <c r="BL106" i="7"/>
  <c r="BM106" i="7" s="1"/>
  <c r="BL107" i="7"/>
  <c r="BM107" i="7" s="1"/>
  <c r="BL108" i="7"/>
  <c r="BM108" i="7" s="1"/>
  <c r="BL109" i="7"/>
  <c r="BM109" i="7" s="1"/>
  <c r="BL110" i="7"/>
  <c r="BM110" i="7" s="1"/>
  <c r="BL111" i="7"/>
  <c r="BM111" i="7" s="1"/>
  <c r="BL112" i="7"/>
  <c r="BM112" i="7" s="1"/>
  <c r="BL113" i="7"/>
  <c r="BM113" i="7" s="1"/>
  <c r="BL114" i="7"/>
  <c r="BM114" i="7" s="1"/>
  <c r="BL115" i="7"/>
  <c r="BM115" i="7" s="1"/>
  <c r="BL116" i="7"/>
  <c r="BM116" i="7" s="1"/>
  <c r="BL117" i="7"/>
  <c r="BM117" i="7" s="1"/>
  <c r="BL118" i="7"/>
  <c r="BM118" i="7" s="1"/>
  <c r="BL119" i="7"/>
  <c r="BM119" i="7" s="1"/>
  <c r="BL120" i="7"/>
  <c r="BM120" i="7" s="1"/>
  <c r="BL121" i="7"/>
  <c r="BM121" i="7" s="1"/>
  <c r="BL122" i="7"/>
  <c r="BM122" i="7" s="1"/>
  <c r="BL123" i="7"/>
  <c r="BM123" i="7" s="1"/>
  <c r="BL124" i="7"/>
  <c r="BM124" i="7" s="1"/>
  <c r="BL125" i="7"/>
  <c r="BM125" i="7" s="1"/>
  <c r="BL126" i="7"/>
  <c r="BM126" i="7" s="1"/>
  <c r="BL127" i="7"/>
  <c r="BM127" i="7" s="1"/>
  <c r="BL128" i="7"/>
  <c r="BM128" i="7" s="1"/>
  <c r="BL129" i="7"/>
  <c r="BM129" i="7" s="1"/>
  <c r="BL130" i="7"/>
  <c r="BM130" i="7" s="1"/>
  <c r="BL131" i="7"/>
  <c r="BM131" i="7" s="1"/>
  <c r="BL132" i="7"/>
  <c r="BM132" i="7" s="1"/>
  <c r="BL133" i="7"/>
  <c r="BM133" i="7" s="1"/>
  <c r="BL134" i="7"/>
  <c r="BM134" i="7" s="1"/>
  <c r="BL135" i="7"/>
  <c r="BM135" i="7" s="1"/>
  <c r="BL136" i="7"/>
  <c r="BM136" i="7" s="1"/>
  <c r="BL137" i="7"/>
  <c r="BM137" i="7" s="1"/>
  <c r="BL138" i="7"/>
  <c r="BM138" i="7" s="1"/>
  <c r="BL139" i="7"/>
  <c r="BM139" i="7" s="1"/>
  <c r="BL140" i="7"/>
  <c r="BM140" i="7" s="1"/>
  <c r="BL141" i="7"/>
  <c r="BM141" i="7" s="1"/>
  <c r="BL142" i="7"/>
  <c r="BM142" i="7" s="1"/>
  <c r="BL143" i="7"/>
  <c r="BM143" i="7" s="1"/>
  <c r="BL144" i="7"/>
  <c r="BM144" i="7" s="1"/>
  <c r="BL145" i="7"/>
  <c r="BM145" i="7" s="1"/>
  <c r="BL146" i="7"/>
  <c r="BM146" i="7" s="1"/>
  <c r="BL147" i="7"/>
  <c r="BM147" i="7" s="1"/>
  <c r="BL148" i="7"/>
  <c r="BM148" i="7" s="1"/>
  <c r="BL149" i="7"/>
  <c r="BM149" i="7" s="1"/>
  <c r="BL150" i="7"/>
  <c r="BM150" i="7" s="1"/>
  <c r="BL151" i="7"/>
  <c r="BM151" i="7" s="1"/>
  <c r="BL152" i="7"/>
  <c r="BM152" i="7" s="1"/>
  <c r="BL153" i="7"/>
  <c r="BM153" i="7" s="1"/>
  <c r="BL154" i="7"/>
  <c r="BM154" i="7" s="1"/>
  <c r="BL155" i="7"/>
  <c r="BM155" i="7" s="1"/>
  <c r="BL156" i="7"/>
  <c r="BM156" i="7" s="1"/>
  <c r="BL157" i="7"/>
  <c r="BM157" i="7" s="1"/>
  <c r="BL158" i="7"/>
  <c r="BM158" i="7" s="1"/>
  <c r="BL159" i="7"/>
  <c r="BM159" i="7" s="1"/>
  <c r="BL160" i="7"/>
  <c r="BM160" i="7" s="1"/>
  <c r="BL161" i="7"/>
  <c r="BM161" i="7" s="1"/>
  <c r="BL162" i="7"/>
  <c r="BM162" i="7" s="1"/>
  <c r="BL163" i="7"/>
  <c r="BM163" i="7" s="1"/>
  <c r="BL164" i="7"/>
  <c r="BM164" i="7" s="1"/>
  <c r="BL165" i="7"/>
  <c r="BM165" i="7" s="1"/>
  <c r="BL166" i="7"/>
  <c r="BM166" i="7" s="1"/>
  <c r="BL167" i="7"/>
  <c r="BM167" i="7" s="1"/>
  <c r="BL168" i="7"/>
  <c r="BM168" i="7" s="1"/>
  <c r="BL169" i="7"/>
  <c r="BM169" i="7" s="1"/>
  <c r="BL170" i="7"/>
  <c r="BM170" i="7" s="1"/>
  <c r="BL171" i="7"/>
  <c r="BM171" i="7" s="1"/>
  <c r="BL172" i="7"/>
  <c r="BM172" i="7" s="1"/>
  <c r="BL173" i="7"/>
  <c r="BM173" i="7" s="1"/>
  <c r="BL174" i="7"/>
  <c r="BM174" i="7" s="1"/>
  <c r="BL175" i="7"/>
  <c r="BM175" i="7" s="1"/>
  <c r="BL176" i="7"/>
  <c r="BM176" i="7" s="1"/>
  <c r="BL177" i="7"/>
  <c r="BM177" i="7" s="1"/>
  <c r="BL178" i="7"/>
  <c r="BM178" i="7" s="1"/>
  <c r="BL179" i="7"/>
  <c r="BM179" i="7" s="1"/>
  <c r="BL180" i="7"/>
  <c r="BM180" i="7" s="1"/>
  <c r="BL181" i="7"/>
  <c r="BM181" i="7" s="1"/>
  <c r="BL182" i="7"/>
  <c r="BM182" i="7" s="1"/>
  <c r="BL183" i="7"/>
  <c r="BM183" i="7" s="1"/>
  <c r="BL184" i="7"/>
  <c r="BM184" i="7" s="1"/>
  <c r="BL185" i="7"/>
  <c r="BM185" i="7" s="1"/>
  <c r="BL186" i="7"/>
  <c r="BM186" i="7" s="1"/>
  <c r="BL187" i="7"/>
  <c r="BM187" i="7" s="1"/>
  <c r="BL188" i="7"/>
  <c r="BM188" i="7" s="1"/>
  <c r="BL189" i="7"/>
  <c r="BM189" i="7" s="1"/>
  <c r="BL190" i="7"/>
  <c r="BM190" i="7" s="1"/>
  <c r="BL191" i="7"/>
  <c r="BM191" i="7" s="1"/>
  <c r="BL192" i="7"/>
  <c r="BM192" i="7" s="1"/>
  <c r="BL193" i="7"/>
  <c r="BM193" i="7" s="1"/>
  <c r="BL194" i="7"/>
  <c r="BM194" i="7" s="1"/>
  <c r="BL195" i="7"/>
  <c r="BM195" i="7" s="1"/>
  <c r="BL196" i="7"/>
  <c r="BM196" i="7" s="1"/>
  <c r="BL197" i="7"/>
  <c r="BM197" i="7" s="1"/>
  <c r="BL198" i="7"/>
  <c r="BM198" i="7" s="1"/>
  <c r="BL199" i="7"/>
  <c r="BM199" i="7" s="1"/>
  <c r="BL200" i="7"/>
  <c r="BM200" i="7" s="1"/>
  <c r="BL201" i="7"/>
  <c r="BM201" i="7" s="1"/>
  <c r="BL202" i="7"/>
  <c r="BM202" i="7" s="1"/>
  <c r="BL203" i="7"/>
  <c r="BM203" i="7" s="1"/>
  <c r="BL204" i="7"/>
  <c r="BM204" i="7" s="1"/>
  <c r="BL205" i="7"/>
  <c r="BM205" i="7" s="1"/>
  <c r="BL206" i="7"/>
  <c r="BM206" i="7" s="1"/>
  <c r="BL207" i="7"/>
  <c r="BM207" i="7" s="1"/>
  <c r="BL208" i="7"/>
  <c r="BM208" i="7" s="1"/>
  <c r="BL209" i="7"/>
  <c r="BM209" i="7" s="1"/>
  <c r="BL210" i="7"/>
  <c r="BM210" i="7" s="1"/>
  <c r="BL211" i="7"/>
  <c r="BM211" i="7" s="1"/>
  <c r="BL212" i="7"/>
  <c r="BM212" i="7" s="1"/>
  <c r="BL213" i="7"/>
  <c r="BM213" i="7" s="1"/>
  <c r="BL214" i="7"/>
  <c r="BM214" i="7" s="1"/>
  <c r="BL215" i="7"/>
  <c r="BM215" i="7" s="1"/>
  <c r="BL216" i="7"/>
  <c r="BM216" i="7" s="1"/>
  <c r="BL217" i="7"/>
  <c r="BM217" i="7" s="1"/>
  <c r="BL218" i="7"/>
  <c r="BM218" i="7" s="1"/>
  <c r="BL219" i="7"/>
  <c r="BM219" i="7" s="1"/>
  <c r="BL220" i="7"/>
  <c r="BM220" i="7" s="1"/>
  <c r="BL221" i="7"/>
  <c r="BM221" i="7" s="1"/>
  <c r="BL222" i="7"/>
  <c r="BM222" i="7" s="1"/>
  <c r="BL223" i="7"/>
  <c r="BM223" i="7" s="1"/>
  <c r="BL224" i="7"/>
  <c r="BM224" i="7" s="1"/>
  <c r="BL225" i="7"/>
  <c r="BM225" i="7" s="1"/>
  <c r="BL226" i="7"/>
  <c r="BM226" i="7" s="1"/>
  <c r="BL227" i="7"/>
  <c r="BM227" i="7" s="1"/>
  <c r="BL228" i="7"/>
  <c r="BM228" i="7" s="1"/>
  <c r="BL229" i="7"/>
  <c r="BM229" i="7" s="1"/>
  <c r="BL230" i="7"/>
  <c r="BM230" i="7" s="1"/>
  <c r="BL231" i="7"/>
  <c r="BM231" i="7" s="1"/>
  <c r="BL232" i="7"/>
  <c r="BM232" i="7" s="1"/>
  <c r="BL233" i="7"/>
  <c r="BM233" i="7" s="1"/>
  <c r="BL234" i="7"/>
  <c r="BM234" i="7" s="1"/>
  <c r="BL235" i="7"/>
  <c r="BM235" i="7" s="1"/>
  <c r="BL236" i="7"/>
  <c r="BM236" i="7" s="1"/>
  <c r="BL237" i="7"/>
  <c r="BM237" i="7" s="1"/>
  <c r="BL238" i="7"/>
  <c r="BM238" i="7" s="1"/>
  <c r="BL239" i="7"/>
  <c r="BM239" i="7" s="1"/>
  <c r="BL240" i="7"/>
  <c r="BM240" i="7" s="1"/>
  <c r="BL241" i="7"/>
  <c r="BM241" i="7" s="1"/>
  <c r="BL242" i="7"/>
  <c r="BM242" i="7" s="1"/>
  <c r="BL243" i="7"/>
  <c r="BM243" i="7" s="1"/>
  <c r="BL244" i="7"/>
  <c r="BM244" i="7" s="1"/>
  <c r="BL245" i="7"/>
  <c r="BM245" i="7" s="1"/>
  <c r="BL246" i="7"/>
  <c r="BM246" i="7" s="1"/>
  <c r="BL247" i="7"/>
  <c r="BM247" i="7" s="1"/>
  <c r="BL248" i="7"/>
  <c r="BM248" i="7" s="1"/>
  <c r="BL249" i="7"/>
  <c r="BM249" i="7" s="1"/>
  <c r="BL250" i="7"/>
  <c r="BM250" i="7" s="1"/>
  <c r="BL251" i="7"/>
  <c r="BM251" i="7" s="1"/>
  <c r="BL252" i="7"/>
  <c r="BM252" i="7" s="1"/>
  <c r="BL253" i="7"/>
  <c r="BM253" i="7" s="1"/>
  <c r="BL254" i="7"/>
  <c r="BM254" i="7" s="1"/>
  <c r="BL255" i="7"/>
  <c r="BL256" i="7"/>
  <c r="BL257" i="7"/>
  <c r="BM257" i="7" s="1"/>
  <c r="BL258" i="7"/>
  <c r="BL259" i="7"/>
  <c r="BM259" i="7" s="1"/>
  <c r="BL260" i="7"/>
  <c r="BN260" i="7" s="1"/>
  <c r="BO260" i="7" s="1"/>
  <c r="BL261" i="7"/>
  <c r="BL262" i="7"/>
  <c r="BN262" i="7" s="1"/>
  <c r="BO262" i="7" s="1"/>
  <c r="BL263" i="7"/>
  <c r="BM263" i="7" s="1"/>
  <c r="BL264" i="7"/>
  <c r="BM264" i="7" s="1"/>
  <c r="BL4" i="7"/>
  <c r="BF5" i="7"/>
  <c r="BG5" i="7" s="1"/>
  <c r="BF6" i="7"/>
  <c r="BG6" i="7" s="1"/>
  <c r="BF7" i="7"/>
  <c r="BG7" i="7" s="1"/>
  <c r="BF8" i="7"/>
  <c r="BG8" i="7" s="1"/>
  <c r="BF9" i="7"/>
  <c r="BG9" i="7" s="1"/>
  <c r="BF10" i="7"/>
  <c r="BG10" i="7" s="1"/>
  <c r="BF11" i="7"/>
  <c r="BG11" i="7" s="1"/>
  <c r="BF12" i="7"/>
  <c r="BG12" i="7" s="1"/>
  <c r="BF13" i="7"/>
  <c r="BG13" i="7" s="1"/>
  <c r="BF14" i="7"/>
  <c r="BG14" i="7" s="1"/>
  <c r="BF15" i="7"/>
  <c r="BG15" i="7" s="1"/>
  <c r="BF16" i="7"/>
  <c r="BG16" i="7" s="1"/>
  <c r="BF17" i="7"/>
  <c r="BG17" i="7" s="1"/>
  <c r="BF18" i="7"/>
  <c r="BG18" i="7" s="1"/>
  <c r="BF19" i="7"/>
  <c r="BG19" i="7" s="1"/>
  <c r="BF20" i="7"/>
  <c r="BG20" i="7" s="1"/>
  <c r="BF21" i="7"/>
  <c r="BG21" i="7" s="1"/>
  <c r="BF22" i="7"/>
  <c r="BG22" i="7" s="1"/>
  <c r="BF23" i="7"/>
  <c r="BG23" i="7" s="1"/>
  <c r="BF24" i="7"/>
  <c r="BG24" i="7" s="1"/>
  <c r="BF25" i="7"/>
  <c r="BG25" i="7" s="1"/>
  <c r="BF26" i="7"/>
  <c r="BG26" i="7" s="1"/>
  <c r="BF27" i="7"/>
  <c r="BG27" i="7" s="1"/>
  <c r="BF28" i="7"/>
  <c r="BG28" i="7" s="1"/>
  <c r="BF29" i="7"/>
  <c r="BG29" i="7" s="1"/>
  <c r="BF30" i="7"/>
  <c r="BG30" i="7" s="1"/>
  <c r="BF31" i="7"/>
  <c r="BG31" i="7" s="1"/>
  <c r="BF32" i="7"/>
  <c r="BG32" i="7" s="1"/>
  <c r="BF33" i="7"/>
  <c r="BG33" i="7" s="1"/>
  <c r="BF34" i="7"/>
  <c r="BG34" i="7" s="1"/>
  <c r="BF35" i="7"/>
  <c r="BG35" i="7" s="1"/>
  <c r="BF36" i="7"/>
  <c r="BG36" i="7" s="1"/>
  <c r="BF37" i="7"/>
  <c r="BG37" i="7" s="1"/>
  <c r="BF38" i="7"/>
  <c r="BG38" i="7" s="1"/>
  <c r="BF39" i="7"/>
  <c r="BG39" i="7" s="1"/>
  <c r="BF40" i="7"/>
  <c r="BG40" i="7" s="1"/>
  <c r="BF41" i="7"/>
  <c r="BG41" i="7" s="1"/>
  <c r="BF42" i="7"/>
  <c r="BG42" i="7" s="1"/>
  <c r="BF43" i="7"/>
  <c r="BG43" i="7" s="1"/>
  <c r="BF44" i="7"/>
  <c r="BG44" i="7" s="1"/>
  <c r="BF45" i="7"/>
  <c r="BG45" i="7" s="1"/>
  <c r="BF46" i="7"/>
  <c r="BG46" i="7" s="1"/>
  <c r="BF47" i="7"/>
  <c r="BG47" i="7" s="1"/>
  <c r="BF48" i="7"/>
  <c r="BG48" i="7" s="1"/>
  <c r="BF49" i="7"/>
  <c r="BG49" i="7" s="1"/>
  <c r="BF50" i="7"/>
  <c r="BG50" i="7" s="1"/>
  <c r="BF51" i="7"/>
  <c r="BG51" i="7" s="1"/>
  <c r="BF52" i="7"/>
  <c r="BG52" i="7" s="1"/>
  <c r="BF53" i="7"/>
  <c r="BG53" i="7" s="1"/>
  <c r="BF54" i="7"/>
  <c r="BG54" i="7" s="1"/>
  <c r="BF55" i="7"/>
  <c r="BG55" i="7" s="1"/>
  <c r="BF56" i="7"/>
  <c r="BG56" i="7" s="1"/>
  <c r="BF57" i="7"/>
  <c r="BG57" i="7" s="1"/>
  <c r="BF59" i="7"/>
  <c r="BG59" i="7" s="1"/>
  <c r="BF60" i="7"/>
  <c r="BG60" i="7" s="1"/>
  <c r="BF68" i="7"/>
  <c r="BG68" i="7" s="1"/>
  <c r="BF69" i="7"/>
  <c r="BG69" i="7" s="1"/>
  <c r="BF70" i="7"/>
  <c r="BG70" i="7" s="1"/>
  <c r="BF72" i="7"/>
  <c r="BG72" i="7" s="1"/>
  <c r="BF73" i="7"/>
  <c r="BG73" i="7" s="1"/>
  <c r="BF74" i="7"/>
  <c r="BG74" i="7" s="1"/>
  <c r="BF75" i="7"/>
  <c r="BG75" i="7" s="1"/>
  <c r="BF76" i="7"/>
  <c r="BG76" i="7" s="1"/>
  <c r="BF77" i="7"/>
  <c r="BG77" i="7" s="1"/>
  <c r="BF78" i="7"/>
  <c r="BG78" i="7" s="1"/>
  <c r="BF79" i="7"/>
  <c r="BG79" i="7" s="1"/>
  <c r="BF80" i="7"/>
  <c r="BG80" i="7" s="1"/>
  <c r="BF81" i="7"/>
  <c r="BG81" i="7" s="1"/>
  <c r="BF82" i="7"/>
  <c r="BG82" i="7" s="1"/>
  <c r="BF83" i="7"/>
  <c r="BG83" i="7" s="1"/>
  <c r="BF84" i="7"/>
  <c r="BG84" i="7" s="1"/>
  <c r="BF85" i="7"/>
  <c r="BG85" i="7" s="1"/>
  <c r="BF86" i="7"/>
  <c r="BG86" i="7" s="1"/>
  <c r="BF87" i="7"/>
  <c r="BG87" i="7" s="1"/>
  <c r="BF88" i="7"/>
  <c r="BG88" i="7" s="1"/>
  <c r="BF89" i="7"/>
  <c r="BG89" i="7" s="1"/>
  <c r="BF90" i="7"/>
  <c r="BG90" i="7" s="1"/>
  <c r="BF91" i="7"/>
  <c r="BG91" i="7" s="1"/>
  <c r="BF92" i="7"/>
  <c r="BG92" i="7" s="1"/>
  <c r="BF93" i="7"/>
  <c r="BG93" i="7" s="1"/>
  <c r="BF94" i="7"/>
  <c r="BG94" i="7" s="1"/>
  <c r="BF95" i="7"/>
  <c r="BG95" i="7" s="1"/>
  <c r="BF96" i="7"/>
  <c r="BG96" i="7" s="1"/>
  <c r="BF97" i="7"/>
  <c r="BG97" i="7" s="1"/>
  <c r="BF98" i="7"/>
  <c r="BG98" i="7" s="1"/>
  <c r="BF99" i="7"/>
  <c r="BG99" i="7" s="1"/>
  <c r="BF100" i="7"/>
  <c r="BG100" i="7" s="1"/>
  <c r="BF101" i="7"/>
  <c r="BG101" i="7" s="1"/>
  <c r="BF102" i="7"/>
  <c r="BG102" i="7" s="1"/>
  <c r="BF103" i="7"/>
  <c r="BG103" i="7" s="1"/>
  <c r="BF104" i="7"/>
  <c r="BG104" i="7" s="1"/>
  <c r="BF105" i="7"/>
  <c r="BG105" i="7" s="1"/>
  <c r="BF106" i="7"/>
  <c r="BG106" i="7" s="1"/>
  <c r="BF107" i="7"/>
  <c r="BG107" i="7" s="1"/>
  <c r="BF108" i="7"/>
  <c r="BG108" i="7" s="1"/>
  <c r="BF109" i="7"/>
  <c r="BG109" i="7" s="1"/>
  <c r="BF110" i="7"/>
  <c r="BG110" i="7" s="1"/>
  <c r="BF111" i="7"/>
  <c r="BG111" i="7" s="1"/>
  <c r="BF112" i="7"/>
  <c r="BG112" i="7" s="1"/>
  <c r="BF113" i="7"/>
  <c r="BG113" i="7" s="1"/>
  <c r="BF114" i="7"/>
  <c r="BG114" i="7" s="1"/>
  <c r="BF115" i="7"/>
  <c r="BG115" i="7" s="1"/>
  <c r="BF116" i="7"/>
  <c r="BG116" i="7" s="1"/>
  <c r="BF117" i="7"/>
  <c r="BG117" i="7" s="1"/>
  <c r="BF118" i="7"/>
  <c r="BG118" i="7" s="1"/>
  <c r="BF119" i="7"/>
  <c r="BG119" i="7" s="1"/>
  <c r="BF120" i="7"/>
  <c r="BG120" i="7" s="1"/>
  <c r="BF121" i="7"/>
  <c r="BG121" i="7" s="1"/>
  <c r="BF122" i="7"/>
  <c r="BG122" i="7" s="1"/>
  <c r="BF123" i="7"/>
  <c r="BG123" i="7" s="1"/>
  <c r="BF124" i="7"/>
  <c r="BG124" i="7" s="1"/>
  <c r="BF125" i="7"/>
  <c r="BG125" i="7" s="1"/>
  <c r="BF126" i="7"/>
  <c r="BG126" i="7" s="1"/>
  <c r="BF127" i="7"/>
  <c r="BG127" i="7" s="1"/>
  <c r="BF128" i="7"/>
  <c r="BG128" i="7" s="1"/>
  <c r="BF129" i="7"/>
  <c r="BG129" i="7" s="1"/>
  <c r="BF130" i="7"/>
  <c r="BG130" i="7" s="1"/>
  <c r="BF131" i="7"/>
  <c r="BG131" i="7" s="1"/>
  <c r="BF132" i="7"/>
  <c r="BG132" i="7" s="1"/>
  <c r="BF133" i="7"/>
  <c r="BG133" i="7" s="1"/>
  <c r="BF134" i="7"/>
  <c r="BG134" i="7" s="1"/>
  <c r="BF135" i="7"/>
  <c r="BG135" i="7" s="1"/>
  <c r="BF136" i="7"/>
  <c r="BG136" i="7" s="1"/>
  <c r="BF137" i="7"/>
  <c r="BG137" i="7" s="1"/>
  <c r="BF138" i="7"/>
  <c r="BG138" i="7" s="1"/>
  <c r="BF139" i="7"/>
  <c r="BG139" i="7" s="1"/>
  <c r="BF140" i="7"/>
  <c r="BG140" i="7" s="1"/>
  <c r="BF141" i="7"/>
  <c r="BG141" i="7" s="1"/>
  <c r="BF142" i="7"/>
  <c r="BG142" i="7" s="1"/>
  <c r="BF143" i="7"/>
  <c r="BG143" i="7" s="1"/>
  <c r="BF144" i="7"/>
  <c r="BG144" i="7" s="1"/>
  <c r="BF145" i="7"/>
  <c r="BG145" i="7" s="1"/>
  <c r="BF146" i="7"/>
  <c r="BG146" i="7" s="1"/>
  <c r="BF147" i="7"/>
  <c r="BG147" i="7" s="1"/>
  <c r="BF148" i="7"/>
  <c r="BG148" i="7" s="1"/>
  <c r="BF149" i="7"/>
  <c r="BG149" i="7" s="1"/>
  <c r="BF150" i="7"/>
  <c r="BG150" i="7" s="1"/>
  <c r="BF151" i="7"/>
  <c r="BG151" i="7" s="1"/>
  <c r="BF152" i="7"/>
  <c r="BG152" i="7" s="1"/>
  <c r="BF153" i="7"/>
  <c r="BG153" i="7" s="1"/>
  <c r="BF154" i="7"/>
  <c r="BG154" i="7" s="1"/>
  <c r="BF155" i="7"/>
  <c r="BG155" i="7" s="1"/>
  <c r="BF156" i="7"/>
  <c r="BG156" i="7" s="1"/>
  <c r="BF157" i="7"/>
  <c r="BG157" i="7" s="1"/>
  <c r="BF158" i="7"/>
  <c r="BG158" i="7" s="1"/>
  <c r="BF159" i="7"/>
  <c r="BG159" i="7" s="1"/>
  <c r="BF160" i="7"/>
  <c r="BG160" i="7" s="1"/>
  <c r="BF161" i="7"/>
  <c r="BG161" i="7" s="1"/>
  <c r="BF162" i="7"/>
  <c r="BG162" i="7" s="1"/>
  <c r="BF163" i="7"/>
  <c r="BG163" i="7" s="1"/>
  <c r="BF164" i="7"/>
  <c r="BG164" i="7" s="1"/>
  <c r="BF165" i="7"/>
  <c r="BG165" i="7" s="1"/>
  <c r="BF166" i="7"/>
  <c r="BG166" i="7" s="1"/>
  <c r="BF167" i="7"/>
  <c r="BG167" i="7" s="1"/>
  <c r="BF168" i="7"/>
  <c r="BG168" i="7" s="1"/>
  <c r="BF169" i="7"/>
  <c r="BG169" i="7" s="1"/>
  <c r="BF170" i="7"/>
  <c r="BG170" i="7" s="1"/>
  <c r="BF171" i="7"/>
  <c r="BG171" i="7" s="1"/>
  <c r="BF172" i="7"/>
  <c r="BG172" i="7" s="1"/>
  <c r="BF173" i="7"/>
  <c r="BG173" i="7" s="1"/>
  <c r="BF174" i="7"/>
  <c r="BG174" i="7" s="1"/>
  <c r="BF175" i="7"/>
  <c r="BG175" i="7" s="1"/>
  <c r="BF176" i="7"/>
  <c r="BG176" i="7" s="1"/>
  <c r="BF177" i="7"/>
  <c r="BG177" i="7" s="1"/>
  <c r="BF178" i="7"/>
  <c r="BG178" i="7" s="1"/>
  <c r="BF179" i="7"/>
  <c r="BG179" i="7" s="1"/>
  <c r="BF180" i="7"/>
  <c r="BG180" i="7" s="1"/>
  <c r="BF181" i="7"/>
  <c r="BG181" i="7" s="1"/>
  <c r="BF182" i="7"/>
  <c r="BG182" i="7" s="1"/>
  <c r="BF183" i="7"/>
  <c r="BG183" i="7" s="1"/>
  <c r="BF184" i="7"/>
  <c r="BG184" i="7" s="1"/>
  <c r="BF185" i="7"/>
  <c r="BG185" i="7" s="1"/>
  <c r="BF186" i="7"/>
  <c r="BG186" i="7" s="1"/>
  <c r="BF187" i="7"/>
  <c r="BG187" i="7" s="1"/>
  <c r="BF188" i="7"/>
  <c r="BG188" i="7" s="1"/>
  <c r="BF189" i="7"/>
  <c r="BG189" i="7" s="1"/>
  <c r="BF190" i="7"/>
  <c r="BG190" i="7" s="1"/>
  <c r="BF191" i="7"/>
  <c r="BG191" i="7" s="1"/>
  <c r="BF192" i="7"/>
  <c r="BG192" i="7" s="1"/>
  <c r="BF193" i="7"/>
  <c r="BG193" i="7" s="1"/>
  <c r="BF194" i="7"/>
  <c r="BG194" i="7" s="1"/>
  <c r="BF195" i="7"/>
  <c r="BG195" i="7" s="1"/>
  <c r="BF196" i="7"/>
  <c r="BG196" i="7" s="1"/>
  <c r="BF197" i="7"/>
  <c r="BG197" i="7" s="1"/>
  <c r="BF198" i="7"/>
  <c r="BG198" i="7" s="1"/>
  <c r="BF199" i="7"/>
  <c r="BG199" i="7" s="1"/>
  <c r="BF200" i="7"/>
  <c r="BG200" i="7" s="1"/>
  <c r="BF201" i="7"/>
  <c r="BG201" i="7" s="1"/>
  <c r="BF202" i="7"/>
  <c r="BG202" i="7" s="1"/>
  <c r="BF203" i="7"/>
  <c r="BG203" i="7" s="1"/>
  <c r="BF204" i="7"/>
  <c r="BG204" i="7" s="1"/>
  <c r="BF205" i="7"/>
  <c r="BG205" i="7" s="1"/>
  <c r="BF206" i="7"/>
  <c r="BG206" i="7" s="1"/>
  <c r="BF207" i="7"/>
  <c r="BG207" i="7" s="1"/>
  <c r="BF208" i="7"/>
  <c r="BG208" i="7" s="1"/>
  <c r="BF209" i="7"/>
  <c r="BG209" i="7" s="1"/>
  <c r="BF210" i="7"/>
  <c r="BG210" i="7" s="1"/>
  <c r="BF211" i="7"/>
  <c r="BG211" i="7" s="1"/>
  <c r="BF212" i="7"/>
  <c r="BG212" i="7" s="1"/>
  <c r="BF213" i="7"/>
  <c r="BG213" i="7" s="1"/>
  <c r="BF214" i="7"/>
  <c r="BG214" i="7" s="1"/>
  <c r="BF215" i="7"/>
  <c r="BG215" i="7" s="1"/>
  <c r="BF216" i="7"/>
  <c r="BG216" i="7" s="1"/>
  <c r="BF217" i="7"/>
  <c r="BG217" i="7" s="1"/>
  <c r="BF218" i="7"/>
  <c r="BG218" i="7" s="1"/>
  <c r="BF219" i="7"/>
  <c r="BG219" i="7" s="1"/>
  <c r="BF220" i="7"/>
  <c r="BG220" i="7" s="1"/>
  <c r="BF221" i="7"/>
  <c r="BG221" i="7" s="1"/>
  <c r="BF222" i="7"/>
  <c r="BG222" i="7" s="1"/>
  <c r="BF223" i="7"/>
  <c r="BG223" i="7" s="1"/>
  <c r="BF224" i="7"/>
  <c r="BG224" i="7" s="1"/>
  <c r="BF225" i="7"/>
  <c r="BG225" i="7" s="1"/>
  <c r="BF226" i="7"/>
  <c r="BG226" i="7" s="1"/>
  <c r="BF227" i="7"/>
  <c r="BG227" i="7" s="1"/>
  <c r="BF228" i="7"/>
  <c r="BG228" i="7" s="1"/>
  <c r="BF229" i="7"/>
  <c r="BG229" i="7" s="1"/>
  <c r="BF230" i="7"/>
  <c r="BG230" i="7" s="1"/>
  <c r="BF231" i="7"/>
  <c r="BG231" i="7" s="1"/>
  <c r="BF232" i="7"/>
  <c r="BG232" i="7" s="1"/>
  <c r="BF233" i="7"/>
  <c r="BG233" i="7" s="1"/>
  <c r="BF234" i="7"/>
  <c r="BG234" i="7" s="1"/>
  <c r="BF235" i="7"/>
  <c r="BG235" i="7" s="1"/>
  <c r="BF236" i="7"/>
  <c r="BG236" i="7" s="1"/>
  <c r="BF237" i="7"/>
  <c r="BG237" i="7" s="1"/>
  <c r="BF238" i="7"/>
  <c r="BG238" i="7" s="1"/>
  <c r="BF239" i="7"/>
  <c r="BG239" i="7" s="1"/>
  <c r="BF240" i="7"/>
  <c r="BG240" i="7" s="1"/>
  <c r="BF241" i="7"/>
  <c r="BG241" i="7" s="1"/>
  <c r="BF242" i="7"/>
  <c r="BG242" i="7" s="1"/>
  <c r="BF243" i="7"/>
  <c r="BG243" i="7" s="1"/>
  <c r="BF244" i="7"/>
  <c r="BG244" i="7" s="1"/>
  <c r="BF245" i="7"/>
  <c r="BG245" i="7" s="1"/>
  <c r="BF246" i="7"/>
  <c r="BG246" i="7" s="1"/>
  <c r="BF247" i="7"/>
  <c r="BG247" i="7" s="1"/>
  <c r="BF248" i="7"/>
  <c r="BG248" i="7" s="1"/>
  <c r="BF249" i="7"/>
  <c r="BG249" i="7" s="1"/>
  <c r="BF250" i="7"/>
  <c r="BG250" i="7" s="1"/>
  <c r="BF251" i="7"/>
  <c r="BG251" i="7" s="1"/>
  <c r="BF252" i="7"/>
  <c r="BG252" i="7" s="1"/>
  <c r="BF253" i="7"/>
  <c r="BG253" i="7" s="1"/>
  <c r="BF254" i="7"/>
  <c r="BG254" i="7" s="1"/>
  <c r="BF255" i="7"/>
  <c r="BG255" i="7" s="1"/>
  <c r="BF256" i="7"/>
  <c r="BG256" i="7" s="1"/>
  <c r="BF257" i="7"/>
  <c r="BG257" i="7" s="1"/>
  <c r="BF258" i="7"/>
  <c r="BG258" i="7" s="1"/>
  <c r="BF259" i="7"/>
  <c r="BG259" i="7" s="1"/>
  <c r="BF260" i="7"/>
  <c r="BH260" i="7" s="1"/>
  <c r="BI260" i="7" s="1"/>
  <c r="BF261" i="7"/>
  <c r="BG261" i="7" s="1"/>
  <c r="BF262" i="7"/>
  <c r="BG262" i="7" s="1"/>
  <c r="BF263" i="7"/>
  <c r="BG263" i="7" s="1"/>
  <c r="BF264" i="7"/>
  <c r="BG264" i="7" s="1"/>
  <c r="BF4" i="7"/>
  <c r="AZ5" i="7"/>
  <c r="BA5" i="7" s="1"/>
  <c r="AZ6" i="7"/>
  <c r="BA6" i="7" s="1"/>
  <c r="AZ7" i="7"/>
  <c r="BA7" i="7" s="1"/>
  <c r="AZ8" i="7"/>
  <c r="BA8" i="7" s="1"/>
  <c r="AZ9" i="7"/>
  <c r="BA9" i="7" s="1"/>
  <c r="AZ10" i="7"/>
  <c r="BA10" i="7" s="1"/>
  <c r="AZ11" i="7"/>
  <c r="BA11" i="7" s="1"/>
  <c r="AZ12" i="7"/>
  <c r="BA12" i="7" s="1"/>
  <c r="AZ13" i="7"/>
  <c r="BA13" i="7" s="1"/>
  <c r="AZ14" i="7"/>
  <c r="BA14" i="7" s="1"/>
  <c r="AZ15" i="7"/>
  <c r="BA15" i="7" s="1"/>
  <c r="AZ16" i="7"/>
  <c r="BA16" i="7" s="1"/>
  <c r="AZ17" i="7"/>
  <c r="BA17" i="7" s="1"/>
  <c r="AZ18" i="7"/>
  <c r="BA18" i="7" s="1"/>
  <c r="AZ19" i="7"/>
  <c r="BA19" i="7" s="1"/>
  <c r="AZ20" i="7"/>
  <c r="BA20" i="7" s="1"/>
  <c r="AZ21" i="7"/>
  <c r="BA21" i="7" s="1"/>
  <c r="AZ22" i="7"/>
  <c r="BA22" i="7" s="1"/>
  <c r="AZ23" i="7"/>
  <c r="BA23" i="7" s="1"/>
  <c r="AZ24" i="7"/>
  <c r="BA24" i="7" s="1"/>
  <c r="AZ25" i="7"/>
  <c r="BA25" i="7" s="1"/>
  <c r="AZ26" i="7"/>
  <c r="BA26" i="7" s="1"/>
  <c r="AZ27" i="7"/>
  <c r="BA27" i="7" s="1"/>
  <c r="AZ28" i="7"/>
  <c r="BA28" i="7" s="1"/>
  <c r="AZ29" i="7"/>
  <c r="BA29" i="7" s="1"/>
  <c r="AZ30" i="7"/>
  <c r="BA30" i="7" s="1"/>
  <c r="AZ31" i="7"/>
  <c r="BA31" i="7" s="1"/>
  <c r="AZ32" i="7"/>
  <c r="BA32" i="7" s="1"/>
  <c r="AZ33" i="7"/>
  <c r="BA33" i="7" s="1"/>
  <c r="AZ34" i="7"/>
  <c r="BA34" i="7" s="1"/>
  <c r="AZ35" i="7"/>
  <c r="BA35" i="7" s="1"/>
  <c r="AZ36" i="7"/>
  <c r="BA36" i="7" s="1"/>
  <c r="AZ37" i="7"/>
  <c r="BA37" i="7" s="1"/>
  <c r="AZ38" i="7"/>
  <c r="BA38" i="7" s="1"/>
  <c r="AZ39" i="7"/>
  <c r="BA39" i="7" s="1"/>
  <c r="AZ40" i="7"/>
  <c r="BA40" i="7" s="1"/>
  <c r="AZ41" i="7"/>
  <c r="BA41" i="7" s="1"/>
  <c r="AZ42" i="7"/>
  <c r="BA42" i="7" s="1"/>
  <c r="AZ43" i="7"/>
  <c r="BA43" i="7" s="1"/>
  <c r="AZ44" i="7"/>
  <c r="BA44" i="7" s="1"/>
  <c r="AZ45" i="7"/>
  <c r="BA45" i="7" s="1"/>
  <c r="AZ46" i="7"/>
  <c r="BA46" i="7" s="1"/>
  <c r="AZ47" i="7"/>
  <c r="BA47" i="7" s="1"/>
  <c r="AZ48" i="7"/>
  <c r="BA48" i="7" s="1"/>
  <c r="AZ49" i="7"/>
  <c r="BA49" i="7" s="1"/>
  <c r="AZ50" i="7"/>
  <c r="BA50" i="7" s="1"/>
  <c r="AZ51" i="7"/>
  <c r="BA51" i="7" s="1"/>
  <c r="AZ52" i="7"/>
  <c r="BA52" i="7" s="1"/>
  <c r="AZ53" i="7"/>
  <c r="BA53" i="7" s="1"/>
  <c r="AZ54" i="7"/>
  <c r="BA54" i="7" s="1"/>
  <c r="AZ55" i="7"/>
  <c r="BA55" i="7" s="1"/>
  <c r="AZ56" i="7"/>
  <c r="BA56" i="7" s="1"/>
  <c r="AZ57" i="7"/>
  <c r="BA57" i="7" s="1"/>
  <c r="AZ59" i="7"/>
  <c r="BA59" i="7" s="1"/>
  <c r="AZ60" i="7"/>
  <c r="BA60" i="7" s="1"/>
  <c r="AZ68" i="7"/>
  <c r="BA68" i="7" s="1"/>
  <c r="AZ69" i="7"/>
  <c r="BA69" i="7" s="1"/>
  <c r="AZ70" i="7"/>
  <c r="BA70" i="7" s="1"/>
  <c r="AZ72" i="7"/>
  <c r="BA72" i="7" s="1"/>
  <c r="AZ73" i="7"/>
  <c r="BA73" i="7" s="1"/>
  <c r="AZ74" i="7"/>
  <c r="BA74" i="7" s="1"/>
  <c r="AZ75" i="7"/>
  <c r="BA75" i="7" s="1"/>
  <c r="AZ76" i="7"/>
  <c r="BA76" i="7" s="1"/>
  <c r="AZ77" i="7"/>
  <c r="BA77" i="7" s="1"/>
  <c r="AZ78" i="7"/>
  <c r="BA78" i="7" s="1"/>
  <c r="AZ79" i="7"/>
  <c r="BA79" i="7" s="1"/>
  <c r="AZ80" i="7"/>
  <c r="BA80" i="7" s="1"/>
  <c r="AZ81" i="7"/>
  <c r="BA81" i="7" s="1"/>
  <c r="AZ82" i="7"/>
  <c r="BA82" i="7" s="1"/>
  <c r="AZ83" i="7"/>
  <c r="BA83" i="7" s="1"/>
  <c r="AZ84" i="7"/>
  <c r="BA84" i="7" s="1"/>
  <c r="AZ85" i="7"/>
  <c r="BA85" i="7" s="1"/>
  <c r="AZ86" i="7"/>
  <c r="BA86" i="7" s="1"/>
  <c r="AZ87" i="7"/>
  <c r="BA87" i="7" s="1"/>
  <c r="AZ88" i="7"/>
  <c r="BA88" i="7" s="1"/>
  <c r="AZ89" i="7"/>
  <c r="BA89" i="7" s="1"/>
  <c r="AZ90" i="7"/>
  <c r="BA90" i="7" s="1"/>
  <c r="AZ91" i="7"/>
  <c r="BA91" i="7" s="1"/>
  <c r="AZ92" i="7"/>
  <c r="BA92" i="7" s="1"/>
  <c r="AZ93" i="7"/>
  <c r="BA93" i="7" s="1"/>
  <c r="AZ94" i="7"/>
  <c r="BA94" i="7" s="1"/>
  <c r="AZ95" i="7"/>
  <c r="BA95" i="7" s="1"/>
  <c r="AZ96" i="7"/>
  <c r="BA96" i="7" s="1"/>
  <c r="AZ97" i="7"/>
  <c r="BA97" i="7" s="1"/>
  <c r="AZ98" i="7"/>
  <c r="BA98" i="7" s="1"/>
  <c r="AZ99" i="7"/>
  <c r="BA99" i="7" s="1"/>
  <c r="AZ100" i="7"/>
  <c r="BA100" i="7" s="1"/>
  <c r="AZ101" i="7"/>
  <c r="BA101" i="7" s="1"/>
  <c r="AZ102" i="7"/>
  <c r="BA102" i="7" s="1"/>
  <c r="AZ103" i="7"/>
  <c r="BA103" i="7" s="1"/>
  <c r="AZ104" i="7"/>
  <c r="BA104" i="7" s="1"/>
  <c r="AZ105" i="7"/>
  <c r="BA105" i="7" s="1"/>
  <c r="AZ106" i="7"/>
  <c r="BA106" i="7" s="1"/>
  <c r="AZ107" i="7"/>
  <c r="BA107" i="7" s="1"/>
  <c r="AZ108" i="7"/>
  <c r="BA108" i="7" s="1"/>
  <c r="AZ109" i="7"/>
  <c r="BA109" i="7" s="1"/>
  <c r="AZ110" i="7"/>
  <c r="BA110" i="7" s="1"/>
  <c r="AZ111" i="7"/>
  <c r="BA111" i="7" s="1"/>
  <c r="AZ112" i="7"/>
  <c r="BA112" i="7" s="1"/>
  <c r="AZ113" i="7"/>
  <c r="BA113" i="7" s="1"/>
  <c r="AZ114" i="7"/>
  <c r="BA114" i="7" s="1"/>
  <c r="AZ115" i="7"/>
  <c r="BA115" i="7" s="1"/>
  <c r="AZ116" i="7"/>
  <c r="BA116" i="7" s="1"/>
  <c r="AZ117" i="7"/>
  <c r="BA117" i="7" s="1"/>
  <c r="AZ118" i="7"/>
  <c r="BA118" i="7" s="1"/>
  <c r="AZ119" i="7"/>
  <c r="BA119" i="7" s="1"/>
  <c r="AZ120" i="7"/>
  <c r="BA120" i="7" s="1"/>
  <c r="AZ121" i="7"/>
  <c r="BA121" i="7" s="1"/>
  <c r="AZ122" i="7"/>
  <c r="BA122" i="7" s="1"/>
  <c r="AZ123" i="7"/>
  <c r="BA123" i="7" s="1"/>
  <c r="AZ124" i="7"/>
  <c r="BA124" i="7" s="1"/>
  <c r="AZ125" i="7"/>
  <c r="BA125" i="7" s="1"/>
  <c r="AZ126" i="7"/>
  <c r="BA126" i="7" s="1"/>
  <c r="AZ127" i="7"/>
  <c r="BA127" i="7" s="1"/>
  <c r="AZ128" i="7"/>
  <c r="BA128" i="7" s="1"/>
  <c r="AZ129" i="7"/>
  <c r="BA129" i="7" s="1"/>
  <c r="AZ130" i="7"/>
  <c r="BA130" i="7" s="1"/>
  <c r="AZ131" i="7"/>
  <c r="BA131" i="7" s="1"/>
  <c r="AZ132" i="7"/>
  <c r="BA132" i="7" s="1"/>
  <c r="AZ133" i="7"/>
  <c r="BA133" i="7" s="1"/>
  <c r="AZ134" i="7"/>
  <c r="BA134" i="7" s="1"/>
  <c r="AZ135" i="7"/>
  <c r="BA135" i="7" s="1"/>
  <c r="AZ136" i="7"/>
  <c r="BA136" i="7" s="1"/>
  <c r="AZ137" i="7"/>
  <c r="BA137" i="7" s="1"/>
  <c r="AZ138" i="7"/>
  <c r="BA138" i="7" s="1"/>
  <c r="AZ139" i="7"/>
  <c r="BA139" i="7" s="1"/>
  <c r="AZ140" i="7"/>
  <c r="BA140" i="7" s="1"/>
  <c r="AZ141" i="7"/>
  <c r="BA141" i="7" s="1"/>
  <c r="AZ142" i="7"/>
  <c r="BA142" i="7" s="1"/>
  <c r="AZ143" i="7"/>
  <c r="BA143" i="7" s="1"/>
  <c r="AZ144" i="7"/>
  <c r="BA144" i="7" s="1"/>
  <c r="AZ145" i="7"/>
  <c r="BA145" i="7" s="1"/>
  <c r="AZ146" i="7"/>
  <c r="BA146" i="7" s="1"/>
  <c r="AZ147" i="7"/>
  <c r="BA147" i="7" s="1"/>
  <c r="AZ148" i="7"/>
  <c r="BA148" i="7" s="1"/>
  <c r="AZ149" i="7"/>
  <c r="BA149" i="7" s="1"/>
  <c r="AZ150" i="7"/>
  <c r="BA150" i="7" s="1"/>
  <c r="AZ151" i="7"/>
  <c r="BA151" i="7" s="1"/>
  <c r="AZ152" i="7"/>
  <c r="BA152" i="7" s="1"/>
  <c r="AZ153" i="7"/>
  <c r="BA153" i="7" s="1"/>
  <c r="AZ154" i="7"/>
  <c r="BA154" i="7" s="1"/>
  <c r="AZ155" i="7"/>
  <c r="BA155" i="7" s="1"/>
  <c r="AZ156" i="7"/>
  <c r="BA156" i="7" s="1"/>
  <c r="AZ157" i="7"/>
  <c r="BA157" i="7" s="1"/>
  <c r="AZ158" i="7"/>
  <c r="BA158" i="7" s="1"/>
  <c r="AZ159" i="7"/>
  <c r="BA159" i="7" s="1"/>
  <c r="AZ160" i="7"/>
  <c r="BA160" i="7" s="1"/>
  <c r="AZ161" i="7"/>
  <c r="BA161" i="7" s="1"/>
  <c r="AZ162" i="7"/>
  <c r="BA162" i="7" s="1"/>
  <c r="AZ163" i="7"/>
  <c r="BA163" i="7" s="1"/>
  <c r="AZ164" i="7"/>
  <c r="BA164" i="7" s="1"/>
  <c r="AZ165" i="7"/>
  <c r="BA165" i="7" s="1"/>
  <c r="AZ166" i="7"/>
  <c r="BA166" i="7" s="1"/>
  <c r="AZ167" i="7"/>
  <c r="BA167" i="7" s="1"/>
  <c r="AZ168" i="7"/>
  <c r="BA168" i="7" s="1"/>
  <c r="AZ169" i="7"/>
  <c r="BA169" i="7" s="1"/>
  <c r="AZ170" i="7"/>
  <c r="BA170" i="7" s="1"/>
  <c r="AZ171" i="7"/>
  <c r="BA171" i="7" s="1"/>
  <c r="AZ172" i="7"/>
  <c r="BA172" i="7" s="1"/>
  <c r="AZ173" i="7"/>
  <c r="BA173" i="7" s="1"/>
  <c r="AZ174" i="7"/>
  <c r="BA174" i="7" s="1"/>
  <c r="AZ175" i="7"/>
  <c r="BA175" i="7" s="1"/>
  <c r="AZ176" i="7"/>
  <c r="BA176" i="7" s="1"/>
  <c r="AZ177" i="7"/>
  <c r="BA177" i="7" s="1"/>
  <c r="AZ178" i="7"/>
  <c r="BA178" i="7" s="1"/>
  <c r="AZ179" i="7"/>
  <c r="BA179" i="7" s="1"/>
  <c r="AZ180" i="7"/>
  <c r="BA180" i="7" s="1"/>
  <c r="AZ181" i="7"/>
  <c r="BA181" i="7" s="1"/>
  <c r="AZ182" i="7"/>
  <c r="BA182" i="7" s="1"/>
  <c r="AZ183" i="7"/>
  <c r="BA183" i="7" s="1"/>
  <c r="AZ184" i="7"/>
  <c r="BA184" i="7" s="1"/>
  <c r="AZ185" i="7"/>
  <c r="BA185" i="7" s="1"/>
  <c r="AZ186" i="7"/>
  <c r="BA186" i="7" s="1"/>
  <c r="AZ187" i="7"/>
  <c r="BA187" i="7" s="1"/>
  <c r="AZ188" i="7"/>
  <c r="BA188" i="7" s="1"/>
  <c r="AZ189" i="7"/>
  <c r="BA189" i="7" s="1"/>
  <c r="AZ190" i="7"/>
  <c r="BA190" i="7" s="1"/>
  <c r="AZ191" i="7"/>
  <c r="BA191" i="7" s="1"/>
  <c r="AZ192" i="7"/>
  <c r="BA192" i="7" s="1"/>
  <c r="AZ193" i="7"/>
  <c r="BA193" i="7" s="1"/>
  <c r="AZ194" i="7"/>
  <c r="BA194" i="7" s="1"/>
  <c r="AZ195" i="7"/>
  <c r="BA195" i="7" s="1"/>
  <c r="AZ196" i="7"/>
  <c r="BA196" i="7" s="1"/>
  <c r="AZ197" i="7"/>
  <c r="BA197" i="7" s="1"/>
  <c r="AZ198" i="7"/>
  <c r="BA198" i="7" s="1"/>
  <c r="AZ199" i="7"/>
  <c r="BA199" i="7" s="1"/>
  <c r="AZ200" i="7"/>
  <c r="BA200" i="7" s="1"/>
  <c r="AZ201" i="7"/>
  <c r="BA201" i="7" s="1"/>
  <c r="AZ202" i="7"/>
  <c r="BA202" i="7" s="1"/>
  <c r="AZ203" i="7"/>
  <c r="BA203" i="7" s="1"/>
  <c r="AZ204" i="7"/>
  <c r="BA204" i="7" s="1"/>
  <c r="AZ205" i="7"/>
  <c r="BA205" i="7" s="1"/>
  <c r="AZ206" i="7"/>
  <c r="BA206" i="7" s="1"/>
  <c r="AZ207" i="7"/>
  <c r="BA207" i="7" s="1"/>
  <c r="AZ208" i="7"/>
  <c r="BA208" i="7" s="1"/>
  <c r="AZ209" i="7"/>
  <c r="BA209" i="7" s="1"/>
  <c r="AZ210" i="7"/>
  <c r="BA210" i="7" s="1"/>
  <c r="AZ211" i="7"/>
  <c r="BA211" i="7" s="1"/>
  <c r="AZ212" i="7"/>
  <c r="BA212" i="7" s="1"/>
  <c r="AZ213" i="7"/>
  <c r="BA213" i="7" s="1"/>
  <c r="AZ214" i="7"/>
  <c r="BA214" i="7" s="1"/>
  <c r="AZ215" i="7"/>
  <c r="BA215" i="7" s="1"/>
  <c r="AZ216" i="7"/>
  <c r="BA216" i="7" s="1"/>
  <c r="AZ217" i="7"/>
  <c r="BA217" i="7" s="1"/>
  <c r="AZ218" i="7"/>
  <c r="BA218" i="7" s="1"/>
  <c r="AZ219" i="7"/>
  <c r="BA219" i="7" s="1"/>
  <c r="AZ220" i="7"/>
  <c r="BA220" i="7" s="1"/>
  <c r="AZ221" i="7"/>
  <c r="BA221" i="7" s="1"/>
  <c r="AZ222" i="7"/>
  <c r="BA222" i="7" s="1"/>
  <c r="AZ223" i="7"/>
  <c r="BA223" i="7" s="1"/>
  <c r="AZ224" i="7"/>
  <c r="BA224" i="7" s="1"/>
  <c r="AZ225" i="7"/>
  <c r="BA225" i="7" s="1"/>
  <c r="AZ226" i="7"/>
  <c r="BA226" i="7" s="1"/>
  <c r="AZ227" i="7"/>
  <c r="BA227" i="7" s="1"/>
  <c r="AZ228" i="7"/>
  <c r="BA228" i="7" s="1"/>
  <c r="AZ229" i="7"/>
  <c r="BA229" i="7" s="1"/>
  <c r="AZ230" i="7"/>
  <c r="BA230" i="7" s="1"/>
  <c r="AZ231" i="7"/>
  <c r="BA231" i="7" s="1"/>
  <c r="AZ232" i="7"/>
  <c r="BA232" i="7" s="1"/>
  <c r="AZ233" i="7"/>
  <c r="BA233" i="7" s="1"/>
  <c r="AZ234" i="7"/>
  <c r="BA234" i="7" s="1"/>
  <c r="AZ235" i="7"/>
  <c r="BA235" i="7" s="1"/>
  <c r="AZ236" i="7"/>
  <c r="BA236" i="7" s="1"/>
  <c r="AZ237" i="7"/>
  <c r="BA237" i="7" s="1"/>
  <c r="AZ238" i="7"/>
  <c r="BA238" i="7" s="1"/>
  <c r="AZ239" i="7"/>
  <c r="BA239" i="7" s="1"/>
  <c r="AZ240" i="7"/>
  <c r="BA240" i="7" s="1"/>
  <c r="AZ241" i="7"/>
  <c r="BA241" i="7" s="1"/>
  <c r="AZ242" i="7"/>
  <c r="BA242" i="7" s="1"/>
  <c r="AZ243" i="7"/>
  <c r="BA243" i="7" s="1"/>
  <c r="AZ244" i="7"/>
  <c r="BA244" i="7" s="1"/>
  <c r="AZ245" i="7"/>
  <c r="BA245" i="7" s="1"/>
  <c r="AZ246" i="7"/>
  <c r="BA246" i="7" s="1"/>
  <c r="AZ247" i="7"/>
  <c r="BA247" i="7" s="1"/>
  <c r="AZ248" i="7"/>
  <c r="BA248" i="7" s="1"/>
  <c r="AZ249" i="7"/>
  <c r="BA249" i="7" s="1"/>
  <c r="AZ250" i="7"/>
  <c r="BA250" i="7" s="1"/>
  <c r="AZ251" i="7"/>
  <c r="BA251" i="7" s="1"/>
  <c r="AZ252" i="7"/>
  <c r="BA252" i="7" s="1"/>
  <c r="AZ253" i="7"/>
  <c r="BA253" i="7" s="1"/>
  <c r="AZ254" i="7"/>
  <c r="BA254" i="7" s="1"/>
  <c r="AZ255" i="7"/>
  <c r="AZ256" i="7"/>
  <c r="BA256" i="7" s="1"/>
  <c r="AZ257" i="7"/>
  <c r="BB257" i="7" s="1"/>
  <c r="BC257" i="7" s="1"/>
  <c r="AZ258" i="7"/>
  <c r="AZ259" i="7"/>
  <c r="BA259" i="7" s="1"/>
  <c r="AZ260" i="7"/>
  <c r="BB260" i="7" s="1"/>
  <c r="BC260" i="7" s="1"/>
  <c r="AZ261" i="7"/>
  <c r="AZ262" i="7"/>
  <c r="AZ263" i="7"/>
  <c r="BA263" i="7" s="1"/>
  <c r="AZ264" i="7"/>
  <c r="AZ4" i="7"/>
  <c r="AT5" i="7"/>
  <c r="AU5" i="7" s="1"/>
  <c r="AT6" i="7"/>
  <c r="AU6" i="7" s="1"/>
  <c r="AT7" i="7"/>
  <c r="AU7" i="7" s="1"/>
  <c r="AT8" i="7"/>
  <c r="AU8" i="7" s="1"/>
  <c r="AT9" i="7"/>
  <c r="AU9" i="7" s="1"/>
  <c r="AT10" i="7"/>
  <c r="AU10" i="7" s="1"/>
  <c r="AT11" i="7"/>
  <c r="AU11" i="7" s="1"/>
  <c r="AT12" i="7"/>
  <c r="AU12" i="7" s="1"/>
  <c r="AT13" i="7"/>
  <c r="AU13" i="7" s="1"/>
  <c r="AT14" i="7"/>
  <c r="AU14" i="7" s="1"/>
  <c r="AT15" i="7"/>
  <c r="AU15" i="7" s="1"/>
  <c r="AT16" i="7"/>
  <c r="AU16" i="7" s="1"/>
  <c r="AT17" i="7"/>
  <c r="AU17" i="7" s="1"/>
  <c r="AT18" i="7"/>
  <c r="AU18" i="7" s="1"/>
  <c r="AT19" i="7"/>
  <c r="AU19" i="7" s="1"/>
  <c r="AT20" i="7"/>
  <c r="AU20" i="7" s="1"/>
  <c r="AT21" i="7"/>
  <c r="AU21" i="7" s="1"/>
  <c r="AT22" i="7"/>
  <c r="AU22" i="7" s="1"/>
  <c r="AT23" i="7"/>
  <c r="AU23" i="7" s="1"/>
  <c r="AT24" i="7"/>
  <c r="AU24" i="7" s="1"/>
  <c r="AT25" i="7"/>
  <c r="AU25" i="7" s="1"/>
  <c r="AT26" i="7"/>
  <c r="AU26" i="7" s="1"/>
  <c r="AT27" i="7"/>
  <c r="AU27" i="7" s="1"/>
  <c r="AT28" i="7"/>
  <c r="AU28" i="7" s="1"/>
  <c r="AT29" i="7"/>
  <c r="AU29" i="7" s="1"/>
  <c r="AT30" i="7"/>
  <c r="AU30" i="7" s="1"/>
  <c r="AT31" i="7"/>
  <c r="AU31" i="7" s="1"/>
  <c r="AT32" i="7"/>
  <c r="AU32" i="7" s="1"/>
  <c r="AT33" i="7"/>
  <c r="AU33" i="7" s="1"/>
  <c r="AT34" i="7"/>
  <c r="AU34" i="7" s="1"/>
  <c r="AT35" i="7"/>
  <c r="AU35" i="7" s="1"/>
  <c r="AT36" i="7"/>
  <c r="AU36" i="7" s="1"/>
  <c r="AT37" i="7"/>
  <c r="AU37" i="7" s="1"/>
  <c r="AT38" i="7"/>
  <c r="AU38" i="7" s="1"/>
  <c r="AT39" i="7"/>
  <c r="AU39" i="7" s="1"/>
  <c r="AT40" i="7"/>
  <c r="AU40" i="7" s="1"/>
  <c r="AT41" i="7"/>
  <c r="AU41" i="7" s="1"/>
  <c r="AT42" i="7"/>
  <c r="AU42" i="7" s="1"/>
  <c r="AT43" i="7"/>
  <c r="AU43" i="7" s="1"/>
  <c r="AT44" i="7"/>
  <c r="AU44" i="7" s="1"/>
  <c r="AT45" i="7"/>
  <c r="AU45" i="7" s="1"/>
  <c r="AT46" i="7"/>
  <c r="AU46" i="7" s="1"/>
  <c r="AT47" i="7"/>
  <c r="AU47" i="7" s="1"/>
  <c r="AT48" i="7"/>
  <c r="AU48" i="7" s="1"/>
  <c r="AT49" i="7"/>
  <c r="AU49" i="7" s="1"/>
  <c r="AT50" i="7"/>
  <c r="AU50" i="7" s="1"/>
  <c r="AT51" i="7"/>
  <c r="AU51" i="7" s="1"/>
  <c r="AT52" i="7"/>
  <c r="AU52" i="7" s="1"/>
  <c r="AT53" i="7"/>
  <c r="AU53" i="7" s="1"/>
  <c r="AT54" i="7"/>
  <c r="AU54" i="7" s="1"/>
  <c r="AT55" i="7"/>
  <c r="AU55" i="7" s="1"/>
  <c r="AT56" i="7"/>
  <c r="AU56" i="7" s="1"/>
  <c r="AT57" i="7"/>
  <c r="AU57" i="7" s="1"/>
  <c r="AT59" i="7"/>
  <c r="AU59" i="7" s="1"/>
  <c r="AT60" i="7"/>
  <c r="AU60" i="7" s="1"/>
  <c r="AT68" i="7"/>
  <c r="AU68" i="7" s="1"/>
  <c r="AT69" i="7"/>
  <c r="AU69" i="7" s="1"/>
  <c r="AT70" i="7"/>
  <c r="AU70" i="7" s="1"/>
  <c r="AT72" i="7"/>
  <c r="AU72" i="7" s="1"/>
  <c r="AT73" i="7"/>
  <c r="AU73" i="7" s="1"/>
  <c r="AT74" i="7"/>
  <c r="AU74" i="7" s="1"/>
  <c r="AT75" i="7"/>
  <c r="AU75" i="7" s="1"/>
  <c r="AT76" i="7"/>
  <c r="AU76" i="7" s="1"/>
  <c r="AT77" i="7"/>
  <c r="AU77" i="7" s="1"/>
  <c r="AT78" i="7"/>
  <c r="AU78" i="7" s="1"/>
  <c r="AT79" i="7"/>
  <c r="AU79" i="7" s="1"/>
  <c r="AT80" i="7"/>
  <c r="AU80" i="7" s="1"/>
  <c r="AT81" i="7"/>
  <c r="AU81" i="7" s="1"/>
  <c r="AT82" i="7"/>
  <c r="AU82" i="7" s="1"/>
  <c r="AT83" i="7"/>
  <c r="AU83" i="7" s="1"/>
  <c r="AT84" i="7"/>
  <c r="AU84" i="7" s="1"/>
  <c r="AT85" i="7"/>
  <c r="AU85" i="7" s="1"/>
  <c r="AT86" i="7"/>
  <c r="AU86" i="7" s="1"/>
  <c r="AT87" i="7"/>
  <c r="AU87" i="7" s="1"/>
  <c r="AT88" i="7"/>
  <c r="AU88" i="7" s="1"/>
  <c r="AT89" i="7"/>
  <c r="AU89" i="7" s="1"/>
  <c r="AT90" i="7"/>
  <c r="AU90" i="7" s="1"/>
  <c r="AT91" i="7"/>
  <c r="AU91" i="7" s="1"/>
  <c r="AT92" i="7"/>
  <c r="AU92" i="7" s="1"/>
  <c r="AT93" i="7"/>
  <c r="AU93" i="7" s="1"/>
  <c r="AT94" i="7"/>
  <c r="AU94" i="7" s="1"/>
  <c r="AT95" i="7"/>
  <c r="AU95" i="7" s="1"/>
  <c r="AT96" i="7"/>
  <c r="AU96" i="7" s="1"/>
  <c r="AT97" i="7"/>
  <c r="AU97" i="7" s="1"/>
  <c r="AT98" i="7"/>
  <c r="AU98" i="7" s="1"/>
  <c r="AT99" i="7"/>
  <c r="AU99" i="7" s="1"/>
  <c r="AT100" i="7"/>
  <c r="AU100" i="7" s="1"/>
  <c r="AT101" i="7"/>
  <c r="AU101" i="7" s="1"/>
  <c r="AT102" i="7"/>
  <c r="AU102" i="7" s="1"/>
  <c r="AT103" i="7"/>
  <c r="AU103" i="7" s="1"/>
  <c r="AT104" i="7"/>
  <c r="AU104" i="7" s="1"/>
  <c r="AT105" i="7"/>
  <c r="AU105" i="7" s="1"/>
  <c r="AT106" i="7"/>
  <c r="AU106" i="7" s="1"/>
  <c r="AT107" i="7"/>
  <c r="AU107" i="7" s="1"/>
  <c r="AT108" i="7"/>
  <c r="AU108" i="7" s="1"/>
  <c r="AT109" i="7"/>
  <c r="AU109" i="7" s="1"/>
  <c r="AT110" i="7"/>
  <c r="AU110" i="7" s="1"/>
  <c r="AT111" i="7"/>
  <c r="AU111" i="7" s="1"/>
  <c r="AT112" i="7"/>
  <c r="AU112" i="7" s="1"/>
  <c r="AT113" i="7"/>
  <c r="AU113" i="7" s="1"/>
  <c r="AT114" i="7"/>
  <c r="AU114" i="7" s="1"/>
  <c r="AT115" i="7"/>
  <c r="AU115" i="7" s="1"/>
  <c r="AT116" i="7"/>
  <c r="AU116" i="7" s="1"/>
  <c r="AT117" i="7"/>
  <c r="AU117" i="7" s="1"/>
  <c r="AT118" i="7"/>
  <c r="AU118" i="7" s="1"/>
  <c r="AT119" i="7"/>
  <c r="AU119" i="7" s="1"/>
  <c r="AT120" i="7"/>
  <c r="AU120" i="7" s="1"/>
  <c r="AT121" i="7"/>
  <c r="AU121" i="7" s="1"/>
  <c r="AT122" i="7"/>
  <c r="AU122" i="7" s="1"/>
  <c r="AT123" i="7"/>
  <c r="AU123" i="7" s="1"/>
  <c r="AT124" i="7"/>
  <c r="AU124" i="7" s="1"/>
  <c r="AT125" i="7"/>
  <c r="AU125" i="7" s="1"/>
  <c r="AT126" i="7"/>
  <c r="AU126" i="7" s="1"/>
  <c r="AT127" i="7"/>
  <c r="AU127" i="7" s="1"/>
  <c r="AT128" i="7"/>
  <c r="AU128" i="7" s="1"/>
  <c r="AT129" i="7"/>
  <c r="AU129" i="7" s="1"/>
  <c r="AT130" i="7"/>
  <c r="AU130" i="7" s="1"/>
  <c r="AT131" i="7"/>
  <c r="AU131" i="7" s="1"/>
  <c r="AT132" i="7"/>
  <c r="AU132" i="7" s="1"/>
  <c r="AT133" i="7"/>
  <c r="AU133" i="7" s="1"/>
  <c r="AT134" i="7"/>
  <c r="AU134" i="7" s="1"/>
  <c r="AT135" i="7"/>
  <c r="AU135" i="7" s="1"/>
  <c r="AT136" i="7"/>
  <c r="AU136" i="7" s="1"/>
  <c r="AT137" i="7"/>
  <c r="AU137" i="7" s="1"/>
  <c r="AT138" i="7"/>
  <c r="AU138" i="7" s="1"/>
  <c r="AT139" i="7"/>
  <c r="AU139" i="7" s="1"/>
  <c r="AT140" i="7"/>
  <c r="AU140" i="7" s="1"/>
  <c r="AT141" i="7"/>
  <c r="AU141" i="7" s="1"/>
  <c r="AT142" i="7"/>
  <c r="AU142" i="7" s="1"/>
  <c r="AT143" i="7"/>
  <c r="AU143" i="7" s="1"/>
  <c r="AT144" i="7"/>
  <c r="AU144" i="7" s="1"/>
  <c r="AT145" i="7"/>
  <c r="AU145" i="7" s="1"/>
  <c r="AT146" i="7"/>
  <c r="AU146" i="7" s="1"/>
  <c r="AT147" i="7"/>
  <c r="AU147" i="7" s="1"/>
  <c r="AT148" i="7"/>
  <c r="AU148" i="7" s="1"/>
  <c r="AT149" i="7"/>
  <c r="AU149" i="7" s="1"/>
  <c r="AT150" i="7"/>
  <c r="AU150" i="7" s="1"/>
  <c r="AT151" i="7"/>
  <c r="AU151" i="7" s="1"/>
  <c r="AT152" i="7"/>
  <c r="AU152" i="7" s="1"/>
  <c r="AT153" i="7"/>
  <c r="AU153" i="7" s="1"/>
  <c r="AT154" i="7"/>
  <c r="AU154" i="7" s="1"/>
  <c r="AT155" i="7"/>
  <c r="AU155" i="7" s="1"/>
  <c r="AT156" i="7"/>
  <c r="AU156" i="7" s="1"/>
  <c r="AT157" i="7"/>
  <c r="AU157" i="7" s="1"/>
  <c r="AT158" i="7"/>
  <c r="AU158" i="7" s="1"/>
  <c r="AT159" i="7"/>
  <c r="AU159" i="7" s="1"/>
  <c r="AT160" i="7"/>
  <c r="AU160" i="7" s="1"/>
  <c r="AT161" i="7"/>
  <c r="AU161" i="7" s="1"/>
  <c r="AT162" i="7"/>
  <c r="AU162" i="7" s="1"/>
  <c r="AT163" i="7"/>
  <c r="AU163" i="7" s="1"/>
  <c r="AT164" i="7"/>
  <c r="AU164" i="7" s="1"/>
  <c r="AT165" i="7"/>
  <c r="AU165" i="7" s="1"/>
  <c r="AT166" i="7"/>
  <c r="AU166" i="7" s="1"/>
  <c r="AT167" i="7"/>
  <c r="AU167" i="7" s="1"/>
  <c r="AT168" i="7"/>
  <c r="AU168" i="7" s="1"/>
  <c r="AT169" i="7"/>
  <c r="AU169" i="7" s="1"/>
  <c r="AT170" i="7"/>
  <c r="AU170" i="7" s="1"/>
  <c r="AT171" i="7"/>
  <c r="AU171" i="7" s="1"/>
  <c r="AT172" i="7"/>
  <c r="AU172" i="7" s="1"/>
  <c r="AT173" i="7"/>
  <c r="AU173" i="7" s="1"/>
  <c r="AT174" i="7"/>
  <c r="AU174" i="7" s="1"/>
  <c r="AT175" i="7"/>
  <c r="AU175" i="7" s="1"/>
  <c r="AT176" i="7"/>
  <c r="AU176" i="7" s="1"/>
  <c r="AT177" i="7"/>
  <c r="AU177" i="7" s="1"/>
  <c r="AT178" i="7"/>
  <c r="AU178" i="7" s="1"/>
  <c r="AT179" i="7"/>
  <c r="AU179" i="7" s="1"/>
  <c r="AT180" i="7"/>
  <c r="AU180" i="7" s="1"/>
  <c r="AT181" i="7"/>
  <c r="AU181" i="7" s="1"/>
  <c r="AT182" i="7"/>
  <c r="AU182" i="7" s="1"/>
  <c r="AT183" i="7"/>
  <c r="AU183" i="7" s="1"/>
  <c r="AT184" i="7"/>
  <c r="AU184" i="7" s="1"/>
  <c r="AT185" i="7"/>
  <c r="AU185" i="7" s="1"/>
  <c r="AT186" i="7"/>
  <c r="AU186" i="7" s="1"/>
  <c r="AT187" i="7"/>
  <c r="AU187" i="7" s="1"/>
  <c r="AT188" i="7"/>
  <c r="AU188" i="7" s="1"/>
  <c r="AT189" i="7"/>
  <c r="AU189" i="7" s="1"/>
  <c r="AT190" i="7"/>
  <c r="AU190" i="7" s="1"/>
  <c r="AT191" i="7"/>
  <c r="AU191" i="7" s="1"/>
  <c r="AT192" i="7"/>
  <c r="AU192" i="7" s="1"/>
  <c r="AT193" i="7"/>
  <c r="AU193" i="7" s="1"/>
  <c r="AT194" i="7"/>
  <c r="AU194" i="7" s="1"/>
  <c r="AT195" i="7"/>
  <c r="AU195" i="7" s="1"/>
  <c r="AT196" i="7"/>
  <c r="AU196" i="7" s="1"/>
  <c r="AT197" i="7"/>
  <c r="AU197" i="7" s="1"/>
  <c r="AT198" i="7"/>
  <c r="AU198" i="7" s="1"/>
  <c r="AT199" i="7"/>
  <c r="AU199" i="7" s="1"/>
  <c r="AT200" i="7"/>
  <c r="AU200" i="7" s="1"/>
  <c r="AT201" i="7"/>
  <c r="AU201" i="7" s="1"/>
  <c r="AT202" i="7"/>
  <c r="AU202" i="7" s="1"/>
  <c r="AT203" i="7"/>
  <c r="AU203" i="7" s="1"/>
  <c r="AT204" i="7"/>
  <c r="AU204" i="7" s="1"/>
  <c r="AT205" i="7"/>
  <c r="AU205" i="7" s="1"/>
  <c r="AT206" i="7"/>
  <c r="AU206" i="7" s="1"/>
  <c r="AT207" i="7"/>
  <c r="AU207" i="7" s="1"/>
  <c r="AT208" i="7"/>
  <c r="AU208" i="7" s="1"/>
  <c r="AT209" i="7"/>
  <c r="AU209" i="7" s="1"/>
  <c r="AT210" i="7"/>
  <c r="AU210" i="7" s="1"/>
  <c r="AT211" i="7"/>
  <c r="AU211" i="7" s="1"/>
  <c r="AT212" i="7"/>
  <c r="AU212" i="7" s="1"/>
  <c r="AT213" i="7"/>
  <c r="AU213" i="7" s="1"/>
  <c r="AT214" i="7"/>
  <c r="AU214" i="7" s="1"/>
  <c r="AT215" i="7"/>
  <c r="AU215" i="7" s="1"/>
  <c r="AT216" i="7"/>
  <c r="AU216" i="7" s="1"/>
  <c r="AT217" i="7"/>
  <c r="AU217" i="7" s="1"/>
  <c r="AT218" i="7"/>
  <c r="AU218" i="7" s="1"/>
  <c r="AT219" i="7"/>
  <c r="AU219" i="7" s="1"/>
  <c r="AT220" i="7"/>
  <c r="AU220" i="7" s="1"/>
  <c r="AT221" i="7"/>
  <c r="AU221" i="7" s="1"/>
  <c r="AT222" i="7"/>
  <c r="AU222" i="7" s="1"/>
  <c r="AT223" i="7"/>
  <c r="AU223" i="7" s="1"/>
  <c r="AT224" i="7"/>
  <c r="AU224" i="7" s="1"/>
  <c r="AT225" i="7"/>
  <c r="AU225" i="7" s="1"/>
  <c r="AT226" i="7"/>
  <c r="AU226" i="7" s="1"/>
  <c r="AT227" i="7"/>
  <c r="AU227" i="7" s="1"/>
  <c r="AT228" i="7"/>
  <c r="AU228" i="7" s="1"/>
  <c r="AT229" i="7"/>
  <c r="AU229" i="7" s="1"/>
  <c r="AT230" i="7"/>
  <c r="AU230" i="7" s="1"/>
  <c r="AT231" i="7"/>
  <c r="AU231" i="7" s="1"/>
  <c r="AT232" i="7"/>
  <c r="AU232" i="7" s="1"/>
  <c r="AT233" i="7"/>
  <c r="AU233" i="7" s="1"/>
  <c r="AT234" i="7"/>
  <c r="AU234" i="7" s="1"/>
  <c r="AT235" i="7"/>
  <c r="AU235" i="7" s="1"/>
  <c r="AT236" i="7"/>
  <c r="AU236" i="7" s="1"/>
  <c r="AT237" i="7"/>
  <c r="AU237" i="7" s="1"/>
  <c r="AT238" i="7"/>
  <c r="AU238" i="7" s="1"/>
  <c r="AT239" i="7"/>
  <c r="AU239" i="7" s="1"/>
  <c r="AT240" i="7"/>
  <c r="AU240" i="7" s="1"/>
  <c r="AT241" i="7"/>
  <c r="AU241" i="7" s="1"/>
  <c r="AT242" i="7"/>
  <c r="AU242" i="7" s="1"/>
  <c r="AT243" i="7"/>
  <c r="AU243" i="7" s="1"/>
  <c r="AT244" i="7"/>
  <c r="AU244" i="7" s="1"/>
  <c r="AT245" i="7"/>
  <c r="AU245" i="7" s="1"/>
  <c r="AT246" i="7"/>
  <c r="AU246" i="7" s="1"/>
  <c r="AT247" i="7"/>
  <c r="AU247" i="7" s="1"/>
  <c r="AT248" i="7"/>
  <c r="AU248" i="7" s="1"/>
  <c r="AT249" i="7"/>
  <c r="AU249" i="7" s="1"/>
  <c r="AT250" i="7"/>
  <c r="AU250" i="7" s="1"/>
  <c r="AT251" i="7"/>
  <c r="AU251" i="7" s="1"/>
  <c r="AT252" i="7"/>
  <c r="AU252" i="7" s="1"/>
  <c r="AT253" i="7"/>
  <c r="AU253" i="7" s="1"/>
  <c r="AT254" i="7"/>
  <c r="AU254" i="7" s="1"/>
  <c r="AT255" i="7"/>
  <c r="AU255" i="7" s="1"/>
  <c r="AT256" i="7"/>
  <c r="AV256" i="7" s="1"/>
  <c r="AW256" i="7" s="1"/>
  <c r="AT257" i="7"/>
  <c r="AT258" i="7"/>
  <c r="AU258" i="7" s="1"/>
  <c r="AT259" i="7"/>
  <c r="AT260" i="7"/>
  <c r="AV260" i="7" s="1"/>
  <c r="AW260" i="7" s="1"/>
  <c r="AT261" i="7"/>
  <c r="AV261" i="7" s="1"/>
  <c r="AW261" i="7" s="1"/>
  <c r="AT262" i="7"/>
  <c r="AV262" i="7" s="1"/>
  <c r="AW262" i="7" s="1"/>
  <c r="AT263" i="7"/>
  <c r="AU263" i="7" s="1"/>
  <c r="AT264" i="7"/>
  <c r="AU264" i="7" s="1"/>
  <c r="AT4" i="7"/>
  <c r="AN5" i="7"/>
  <c r="AO5" i="7" s="1"/>
  <c r="AN6" i="7"/>
  <c r="AO6" i="7" s="1"/>
  <c r="AN7" i="7"/>
  <c r="AO7" i="7" s="1"/>
  <c r="AN8" i="7"/>
  <c r="AN9" i="7"/>
  <c r="AO9" i="7" s="1"/>
  <c r="AN10" i="7"/>
  <c r="AO10" i="7" s="1"/>
  <c r="AN11" i="7"/>
  <c r="AO11" i="7" s="1"/>
  <c r="AN12" i="7"/>
  <c r="AO12" i="7" s="1"/>
  <c r="AN13" i="7"/>
  <c r="AO13" i="7" s="1"/>
  <c r="AN14" i="7"/>
  <c r="AO14" i="7" s="1"/>
  <c r="AN15" i="7"/>
  <c r="AO15" i="7" s="1"/>
  <c r="AN16" i="7"/>
  <c r="AO16" i="7" s="1"/>
  <c r="AN17" i="7"/>
  <c r="AO17" i="7" s="1"/>
  <c r="AN18" i="7"/>
  <c r="AO18" i="7" s="1"/>
  <c r="AN19" i="7"/>
  <c r="AO19" i="7" s="1"/>
  <c r="AN20" i="7"/>
  <c r="AO20" i="7" s="1"/>
  <c r="AN21" i="7"/>
  <c r="AO21" i="7" s="1"/>
  <c r="AN22" i="7"/>
  <c r="AO22" i="7" s="1"/>
  <c r="AN23" i="7"/>
  <c r="AO23" i="7" s="1"/>
  <c r="AN24" i="7"/>
  <c r="AO24" i="7" s="1"/>
  <c r="AN25" i="7"/>
  <c r="AO25" i="7" s="1"/>
  <c r="AN26" i="7"/>
  <c r="AO26" i="7" s="1"/>
  <c r="AN27" i="7"/>
  <c r="AO27" i="7" s="1"/>
  <c r="AN28" i="7"/>
  <c r="AO28" i="7" s="1"/>
  <c r="AN29" i="7"/>
  <c r="AO29" i="7" s="1"/>
  <c r="AN30" i="7"/>
  <c r="AO30" i="7" s="1"/>
  <c r="AN31" i="7"/>
  <c r="AO31" i="7" s="1"/>
  <c r="AN32" i="7"/>
  <c r="AO32" i="7" s="1"/>
  <c r="AN33" i="7"/>
  <c r="AO33" i="7" s="1"/>
  <c r="AN34" i="7"/>
  <c r="AO34" i="7" s="1"/>
  <c r="AN35" i="7"/>
  <c r="AO35" i="7" s="1"/>
  <c r="AN36" i="7"/>
  <c r="AO36" i="7" s="1"/>
  <c r="AN37" i="7"/>
  <c r="AO37" i="7" s="1"/>
  <c r="AN38" i="7"/>
  <c r="AO38" i="7" s="1"/>
  <c r="AN39" i="7"/>
  <c r="AO39" i="7" s="1"/>
  <c r="AN40" i="7"/>
  <c r="AO40" i="7" s="1"/>
  <c r="AN41" i="7"/>
  <c r="AO41" i="7" s="1"/>
  <c r="AN42" i="7"/>
  <c r="AO42" i="7" s="1"/>
  <c r="AN43" i="7"/>
  <c r="AO43" i="7" s="1"/>
  <c r="AN44" i="7"/>
  <c r="AO44" i="7" s="1"/>
  <c r="AN45" i="7"/>
  <c r="AO45" i="7" s="1"/>
  <c r="AN46" i="7"/>
  <c r="AO46" i="7" s="1"/>
  <c r="AN47" i="7"/>
  <c r="AO47" i="7" s="1"/>
  <c r="AN48" i="7"/>
  <c r="AO48" i="7" s="1"/>
  <c r="AN49" i="7"/>
  <c r="AO49" i="7" s="1"/>
  <c r="AN50" i="7"/>
  <c r="AO50" i="7" s="1"/>
  <c r="AN51" i="7"/>
  <c r="AO51" i="7" s="1"/>
  <c r="AN52" i="7"/>
  <c r="AO52" i="7" s="1"/>
  <c r="AN53" i="7"/>
  <c r="AO53" i="7" s="1"/>
  <c r="AN54" i="7"/>
  <c r="AO54" i="7" s="1"/>
  <c r="AN55" i="7"/>
  <c r="AO55" i="7" s="1"/>
  <c r="AN56" i="7"/>
  <c r="AO56" i="7" s="1"/>
  <c r="AN57" i="7"/>
  <c r="AO57" i="7" s="1"/>
  <c r="AN59" i="7"/>
  <c r="AO59" i="7" s="1"/>
  <c r="AN60" i="7"/>
  <c r="AO60" i="7" s="1"/>
  <c r="AN68" i="7"/>
  <c r="AO68" i="7" s="1"/>
  <c r="AN69" i="7"/>
  <c r="AO69" i="7" s="1"/>
  <c r="AN70" i="7"/>
  <c r="AO70" i="7" s="1"/>
  <c r="AN72" i="7"/>
  <c r="AO72" i="7" s="1"/>
  <c r="AN73" i="7"/>
  <c r="AO73" i="7" s="1"/>
  <c r="AN74" i="7"/>
  <c r="AO74" i="7" s="1"/>
  <c r="AN75" i="7"/>
  <c r="AO75" i="7" s="1"/>
  <c r="AN76" i="7"/>
  <c r="AO76" i="7" s="1"/>
  <c r="AN77" i="7"/>
  <c r="AO77" i="7" s="1"/>
  <c r="AN78" i="7"/>
  <c r="AO78" i="7" s="1"/>
  <c r="AN79" i="7"/>
  <c r="AO79" i="7" s="1"/>
  <c r="AN80" i="7"/>
  <c r="AO80" i="7" s="1"/>
  <c r="AN81" i="7"/>
  <c r="AO81" i="7" s="1"/>
  <c r="AN82" i="7"/>
  <c r="AO82" i="7" s="1"/>
  <c r="AN83" i="7"/>
  <c r="AO83" i="7" s="1"/>
  <c r="AN84" i="7"/>
  <c r="AO84" i="7" s="1"/>
  <c r="AN85" i="7"/>
  <c r="AO85" i="7" s="1"/>
  <c r="AN86" i="7"/>
  <c r="AO86" i="7" s="1"/>
  <c r="AN87" i="7"/>
  <c r="AO87" i="7" s="1"/>
  <c r="AN88" i="7"/>
  <c r="AO88" i="7" s="1"/>
  <c r="AN89" i="7"/>
  <c r="AO89" i="7" s="1"/>
  <c r="AN90" i="7"/>
  <c r="AO90" i="7" s="1"/>
  <c r="AN91" i="7"/>
  <c r="AO91" i="7" s="1"/>
  <c r="AN92" i="7"/>
  <c r="AO92" i="7" s="1"/>
  <c r="AN93" i="7"/>
  <c r="AO93" i="7" s="1"/>
  <c r="AN94" i="7"/>
  <c r="AO94" i="7" s="1"/>
  <c r="AN95" i="7"/>
  <c r="AO95" i="7" s="1"/>
  <c r="AN96" i="7"/>
  <c r="AO96" i="7" s="1"/>
  <c r="AN97" i="7"/>
  <c r="AO97" i="7" s="1"/>
  <c r="AN98" i="7"/>
  <c r="AO98" i="7" s="1"/>
  <c r="AN99" i="7"/>
  <c r="AO99" i="7" s="1"/>
  <c r="AN100" i="7"/>
  <c r="AO100" i="7" s="1"/>
  <c r="AN101" i="7"/>
  <c r="AO101" i="7" s="1"/>
  <c r="AN102" i="7"/>
  <c r="AO102" i="7" s="1"/>
  <c r="AN103" i="7"/>
  <c r="AO103" i="7" s="1"/>
  <c r="AN104" i="7"/>
  <c r="AO104" i="7" s="1"/>
  <c r="AN105" i="7"/>
  <c r="AO105" i="7" s="1"/>
  <c r="AN106" i="7"/>
  <c r="AO106" i="7" s="1"/>
  <c r="AN107" i="7"/>
  <c r="AO107" i="7" s="1"/>
  <c r="AN108" i="7"/>
  <c r="AO108" i="7" s="1"/>
  <c r="AN109" i="7"/>
  <c r="AO109" i="7" s="1"/>
  <c r="AN110" i="7"/>
  <c r="AO110" i="7" s="1"/>
  <c r="AN111" i="7"/>
  <c r="AO111" i="7" s="1"/>
  <c r="AN112" i="7"/>
  <c r="AO112" i="7" s="1"/>
  <c r="AN113" i="7"/>
  <c r="AO113" i="7" s="1"/>
  <c r="AN114" i="7"/>
  <c r="AO114" i="7" s="1"/>
  <c r="AN115" i="7"/>
  <c r="AO115" i="7" s="1"/>
  <c r="AN116" i="7"/>
  <c r="AO116" i="7" s="1"/>
  <c r="AN117" i="7"/>
  <c r="AO117" i="7" s="1"/>
  <c r="AN118" i="7"/>
  <c r="AO118" i="7" s="1"/>
  <c r="AN119" i="7"/>
  <c r="AO119" i="7" s="1"/>
  <c r="AN120" i="7"/>
  <c r="AO120" i="7" s="1"/>
  <c r="AN121" i="7"/>
  <c r="AO121" i="7" s="1"/>
  <c r="AN122" i="7"/>
  <c r="AO122" i="7" s="1"/>
  <c r="AN123" i="7"/>
  <c r="AO123" i="7" s="1"/>
  <c r="AN124" i="7"/>
  <c r="AO124" i="7" s="1"/>
  <c r="AN125" i="7"/>
  <c r="AO125" i="7" s="1"/>
  <c r="AN126" i="7"/>
  <c r="AO126" i="7" s="1"/>
  <c r="AN127" i="7"/>
  <c r="AO127" i="7" s="1"/>
  <c r="AN128" i="7"/>
  <c r="AO128" i="7" s="1"/>
  <c r="AN129" i="7"/>
  <c r="AO129" i="7" s="1"/>
  <c r="AN130" i="7"/>
  <c r="AO130" i="7" s="1"/>
  <c r="AN131" i="7"/>
  <c r="AO131" i="7" s="1"/>
  <c r="AN132" i="7"/>
  <c r="AO132" i="7" s="1"/>
  <c r="AN133" i="7"/>
  <c r="AO133" i="7" s="1"/>
  <c r="AN134" i="7"/>
  <c r="AO134" i="7" s="1"/>
  <c r="AN135" i="7"/>
  <c r="AO135" i="7" s="1"/>
  <c r="AN136" i="7"/>
  <c r="AO136" i="7" s="1"/>
  <c r="AN137" i="7"/>
  <c r="AO137" i="7" s="1"/>
  <c r="AN138" i="7"/>
  <c r="AO138" i="7" s="1"/>
  <c r="AN139" i="7"/>
  <c r="AO139" i="7" s="1"/>
  <c r="AN140" i="7"/>
  <c r="AO140" i="7" s="1"/>
  <c r="AN141" i="7"/>
  <c r="AO141" i="7" s="1"/>
  <c r="AN142" i="7"/>
  <c r="AO142" i="7" s="1"/>
  <c r="AN143" i="7"/>
  <c r="AO143" i="7" s="1"/>
  <c r="AN144" i="7"/>
  <c r="AO144" i="7" s="1"/>
  <c r="AN145" i="7"/>
  <c r="AO145" i="7" s="1"/>
  <c r="AN146" i="7"/>
  <c r="AO146" i="7" s="1"/>
  <c r="AN147" i="7"/>
  <c r="AO147" i="7" s="1"/>
  <c r="AN148" i="7"/>
  <c r="AO148" i="7" s="1"/>
  <c r="AN149" i="7"/>
  <c r="AO149" i="7" s="1"/>
  <c r="AN150" i="7"/>
  <c r="AO150" i="7" s="1"/>
  <c r="AN151" i="7"/>
  <c r="AO151" i="7" s="1"/>
  <c r="AN152" i="7"/>
  <c r="AO152" i="7" s="1"/>
  <c r="AN153" i="7"/>
  <c r="AO153" i="7" s="1"/>
  <c r="AN154" i="7"/>
  <c r="AO154" i="7" s="1"/>
  <c r="AN155" i="7"/>
  <c r="AO155" i="7" s="1"/>
  <c r="AN156" i="7"/>
  <c r="AO156" i="7" s="1"/>
  <c r="AN157" i="7"/>
  <c r="AO157" i="7" s="1"/>
  <c r="AN158" i="7"/>
  <c r="AO158" i="7" s="1"/>
  <c r="AN159" i="7"/>
  <c r="AO159" i="7" s="1"/>
  <c r="AN160" i="7"/>
  <c r="AO160" i="7" s="1"/>
  <c r="AN161" i="7"/>
  <c r="AO161" i="7" s="1"/>
  <c r="AN162" i="7"/>
  <c r="AO162" i="7" s="1"/>
  <c r="AN163" i="7"/>
  <c r="AO163" i="7" s="1"/>
  <c r="AN164" i="7"/>
  <c r="AO164" i="7" s="1"/>
  <c r="AN165" i="7"/>
  <c r="AO165" i="7" s="1"/>
  <c r="AN166" i="7"/>
  <c r="AO166" i="7" s="1"/>
  <c r="AN167" i="7"/>
  <c r="AO167" i="7" s="1"/>
  <c r="AN168" i="7"/>
  <c r="AO168" i="7" s="1"/>
  <c r="AN169" i="7"/>
  <c r="AO169" i="7" s="1"/>
  <c r="AN170" i="7"/>
  <c r="AO170" i="7" s="1"/>
  <c r="AN171" i="7"/>
  <c r="AO171" i="7" s="1"/>
  <c r="AN172" i="7"/>
  <c r="AO172" i="7" s="1"/>
  <c r="AN173" i="7"/>
  <c r="AO173" i="7" s="1"/>
  <c r="AN174" i="7"/>
  <c r="AO174" i="7" s="1"/>
  <c r="AN175" i="7"/>
  <c r="AO175" i="7" s="1"/>
  <c r="AN176" i="7"/>
  <c r="AO176" i="7" s="1"/>
  <c r="AN177" i="7"/>
  <c r="AO177" i="7" s="1"/>
  <c r="AN178" i="7"/>
  <c r="AO178" i="7" s="1"/>
  <c r="AN179" i="7"/>
  <c r="AO179" i="7" s="1"/>
  <c r="AN180" i="7"/>
  <c r="AO180" i="7" s="1"/>
  <c r="AN181" i="7"/>
  <c r="AO181" i="7" s="1"/>
  <c r="AN182" i="7"/>
  <c r="AO182" i="7" s="1"/>
  <c r="AN183" i="7"/>
  <c r="AO183" i="7" s="1"/>
  <c r="AN184" i="7"/>
  <c r="AO184" i="7" s="1"/>
  <c r="AN185" i="7"/>
  <c r="AO185" i="7" s="1"/>
  <c r="AN186" i="7"/>
  <c r="AO186" i="7" s="1"/>
  <c r="AN187" i="7"/>
  <c r="AO187" i="7" s="1"/>
  <c r="AN188" i="7"/>
  <c r="AO188" i="7" s="1"/>
  <c r="AN189" i="7"/>
  <c r="AO189" i="7" s="1"/>
  <c r="AN190" i="7"/>
  <c r="AO190" i="7" s="1"/>
  <c r="AN191" i="7"/>
  <c r="AO191" i="7" s="1"/>
  <c r="AN192" i="7"/>
  <c r="AO192" i="7" s="1"/>
  <c r="AN193" i="7"/>
  <c r="AO193" i="7" s="1"/>
  <c r="AN194" i="7"/>
  <c r="AO194" i="7" s="1"/>
  <c r="AN195" i="7"/>
  <c r="AO195" i="7" s="1"/>
  <c r="AN196" i="7"/>
  <c r="AO196" i="7" s="1"/>
  <c r="AN197" i="7"/>
  <c r="AO197" i="7" s="1"/>
  <c r="AN198" i="7"/>
  <c r="AO198" i="7" s="1"/>
  <c r="AN199" i="7"/>
  <c r="AO199" i="7" s="1"/>
  <c r="AN200" i="7"/>
  <c r="AO200" i="7" s="1"/>
  <c r="AN201" i="7"/>
  <c r="AO201" i="7" s="1"/>
  <c r="AN202" i="7"/>
  <c r="AO202" i="7" s="1"/>
  <c r="AN203" i="7"/>
  <c r="AO203" i="7" s="1"/>
  <c r="AN204" i="7"/>
  <c r="AO204" i="7" s="1"/>
  <c r="AN205" i="7"/>
  <c r="AO205" i="7" s="1"/>
  <c r="AN206" i="7"/>
  <c r="AO206" i="7" s="1"/>
  <c r="AN207" i="7"/>
  <c r="AO207" i="7" s="1"/>
  <c r="AN208" i="7"/>
  <c r="AO208" i="7" s="1"/>
  <c r="AN209" i="7"/>
  <c r="AO209" i="7" s="1"/>
  <c r="AN210" i="7"/>
  <c r="AO210" i="7" s="1"/>
  <c r="AN211" i="7"/>
  <c r="AO211" i="7" s="1"/>
  <c r="AN212" i="7"/>
  <c r="AO212" i="7" s="1"/>
  <c r="AN213" i="7"/>
  <c r="AO213" i="7" s="1"/>
  <c r="AN214" i="7"/>
  <c r="AO214" i="7" s="1"/>
  <c r="AN215" i="7"/>
  <c r="AO215" i="7" s="1"/>
  <c r="AN216" i="7"/>
  <c r="AO216" i="7" s="1"/>
  <c r="AN217" i="7"/>
  <c r="AO217" i="7" s="1"/>
  <c r="AN218" i="7"/>
  <c r="AO218" i="7" s="1"/>
  <c r="AN219" i="7"/>
  <c r="AO219" i="7" s="1"/>
  <c r="AN220" i="7"/>
  <c r="AO220" i="7" s="1"/>
  <c r="AN221" i="7"/>
  <c r="AO221" i="7" s="1"/>
  <c r="AN222" i="7"/>
  <c r="AO222" i="7" s="1"/>
  <c r="AN223" i="7"/>
  <c r="AO223" i="7" s="1"/>
  <c r="AN224" i="7"/>
  <c r="AO224" i="7" s="1"/>
  <c r="AN225" i="7"/>
  <c r="AO225" i="7" s="1"/>
  <c r="AN226" i="7"/>
  <c r="AO226" i="7" s="1"/>
  <c r="AN227" i="7"/>
  <c r="AO227" i="7" s="1"/>
  <c r="AN228" i="7"/>
  <c r="AO228" i="7" s="1"/>
  <c r="AN229" i="7"/>
  <c r="AO229" i="7" s="1"/>
  <c r="AN230" i="7"/>
  <c r="AO230" i="7" s="1"/>
  <c r="AN231" i="7"/>
  <c r="AO231" i="7" s="1"/>
  <c r="AN232" i="7"/>
  <c r="AO232" i="7" s="1"/>
  <c r="AN233" i="7"/>
  <c r="AO233" i="7" s="1"/>
  <c r="AN234" i="7"/>
  <c r="AO234" i="7" s="1"/>
  <c r="AN235" i="7"/>
  <c r="AO235" i="7" s="1"/>
  <c r="AN236" i="7"/>
  <c r="AO236" i="7" s="1"/>
  <c r="AN237" i="7"/>
  <c r="AO237" i="7" s="1"/>
  <c r="AN238" i="7"/>
  <c r="AO238" i="7" s="1"/>
  <c r="AN239" i="7"/>
  <c r="AO239" i="7" s="1"/>
  <c r="AN240" i="7"/>
  <c r="AO240" i="7" s="1"/>
  <c r="AN241" i="7"/>
  <c r="AO241" i="7" s="1"/>
  <c r="AN242" i="7"/>
  <c r="AO242" i="7" s="1"/>
  <c r="AN243" i="7"/>
  <c r="AO243" i="7" s="1"/>
  <c r="AN244" i="7"/>
  <c r="AO244" i="7" s="1"/>
  <c r="AN245" i="7"/>
  <c r="AO245" i="7" s="1"/>
  <c r="AN246" i="7"/>
  <c r="AO246" i="7" s="1"/>
  <c r="AN247" i="7"/>
  <c r="AO247" i="7" s="1"/>
  <c r="AN248" i="7"/>
  <c r="AO248" i="7" s="1"/>
  <c r="AN249" i="7"/>
  <c r="AO249" i="7" s="1"/>
  <c r="AN250" i="7"/>
  <c r="AO250" i="7" s="1"/>
  <c r="AN251" i="7"/>
  <c r="AO251" i="7" s="1"/>
  <c r="AN252" i="7"/>
  <c r="AO252" i="7" s="1"/>
  <c r="AN253" i="7"/>
  <c r="AO253" i="7" s="1"/>
  <c r="AN254" i="7"/>
  <c r="AO254" i="7" s="1"/>
  <c r="AN255" i="7"/>
  <c r="AP255" i="7" s="1"/>
  <c r="AQ255" i="7" s="1"/>
  <c r="AN256" i="7"/>
  <c r="AN257" i="7"/>
  <c r="AO257" i="7" s="1"/>
  <c r="AN258" i="7"/>
  <c r="AO258" i="7" s="1"/>
  <c r="AN259" i="7"/>
  <c r="AO259" i="7" s="1"/>
  <c r="AN260" i="7"/>
  <c r="AO260" i="7" s="1"/>
  <c r="AN261" i="7"/>
  <c r="AO261" i="7" s="1"/>
  <c r="AN262" i="7"/>
  <c r="AO262" i="7" s="1"/>
  <c r="AN263" i="7"/>
  <c r="AP263" i="7" s="1"/>
  <c r="AQ263" i="7" s="1"/>
  <c r="AN264" i="7"/>
  <c r="AN4" i="7"/>
  <c r="AI269" i="7"/>
  <c r="AJ58" i="7" s="1"/>
  <c r="AK58" i="7" s="1"/>
  <c r="AH5" i="7"/>
  <c r="AH6" i="7"/>
  <c r="AI6" i="7" s="1"/>
  <c r="AH7" i="7"/>
  <c r="AI7" i="7" s="1"/>
  <c r="AH8" i="7"/>
  <c r="AI8" i="7" s="1"/>
  <c r="AH9" i="7"/>
  <c r="AI9" i="7" s="1"/>
  <c r="AH10" i="7"/>
  <c r="AI10" i="7" s="1"/>
  <c r="AH11" i="7"/>
  <c r="AI11" i="7" s="1"/>
  <c r="AH12" i="7"/>
  <c r="AI12" i="7" s="1"/>
  <c r="AH13" i="7"/>
  <c r="AI13" i="7" s="1"/>
  <c r="AH14" i="7"/>
  <c r="AI14" i="7" s="1"/>
  <c r="AH15" i="7"/>
  <c r="AI15" i="7" s="1"/>
  <c r="AH16" i="7"/>
  <c r="AI16" i="7" s="1"/>
  <c r="AH17" i="7"/>
  <c r="AI17" i="7" s="1"/>
  <c r="AH18" i="7"/>
  <c r="AI18" i="7" s="1"/>
  <c r="AH19" i="7"/>
  <c r="AI19" i="7" s="1"/>
  <c r="AH20" i="7"/>
  <c r="AI20" i="7" s="1"/>
  <c r="AH21" i="7"/>
  <c r="AI21" i="7" s="1"/>
  <c r="AH22" i="7"/>
  <c r="AI22" i="7" s="1"/>
  <c r="AH23" i="7"/>
  <c r="AI23" i="7" s="1"/>
  <c r="AH24" i="7"/>
  <c r="AI24" i="7" s="1"/>
  <c r="AH25" i="7"/>
  <c r="AI25" i="7" s="1"/>
  <c r="AH26" i="7"/>
  <c r="AI26" i="7" s="1"/>
  <c r="AH27" i="7"/>
  <c r="AI27" i="7" s="1"/>
  <c r="AH28" i="7"/>
  <c r="AI28" i="7" s="1"/>
  <c r="AH29" i="7"/>
  <c r="AI29" i="7" s="1"/>
  <c r="AH30" i="7"/>
  <c r="AI30" i="7" s="1"/>
  <c r="AH31" i="7"/>
  <c r="AI31" i="7" s="1"/>
  <c r="AH32" i="7"/>
  <c r="AI32" i="7" s="1"/>
  <c r="AH33" i="7"/>
  <c r="AI33" i="7" s="1"/>
  <c r="AH34" i="7"/>
  <c r="AI34" i="7" s="1"/>
  <c r="AH35" i="7"/>
  <c r="AI35" i="7" s="1"/>
  <c r="AH36" i="7"/>
  <c r="AI36" i="7" s="1"/>
  <c r="AH37" i="7"/>
  <c r="AI37" i="7" s="1"/>
  <c r="AH38" i="7"/>
  <c r="AI38" i="7" s="1"/>
  <c r="AH39" i="7"/>
  <c r="AI39" i="7" s="1"/>
  <c r="AH40" i="7"/>
  <c r="AI40" i="7" s="1"/>
  <c r="AH41" i="7"/>
  <c r="AI41" i="7" s="1"/>
  <c r="AH42" i="7"/>
  <c r="AI42" i="7" s="1"/>
  <c r="AH43" i="7"/>
  <c r="AI43" i="7" s="1"/>
  <c r="AH44" i="7"/>
  <c r="AI44" i="7" s="1"/>
  <c r="AH45" i="7"/>
  <c r="AI45" i="7" s="1"/>
  <c r="AH46" i="7"/>
  <c r="AI46" i="7" s="1"/>
  <c r="AH47" i="7"/>
  <c r="AI47" i="7" s="1"/>
  <c r="AH48" i="7"/>
  <c r="AI48" i="7" s="1"/>
  <c r="AH49" i="7"/>
  <c r="AI49" i="7" s="1"/>
  <c r="AH50" i="7"/>
  <c r="AI50" i="7" s="1"/>
  <c r="AH51" i="7"/>
  <c r="AI51" i="7" s="1"/>
  <c r="AH52" i="7"/>
  <c r="AI52" i="7" s="1"/>
  <c r="AH53" i="7"/>
  <c r="AI53" i="7" s="1"/>
  <c r="AH54" i="7"/>
  <c r="AI54" i="7" s="1"/>
  <c r="AH55" i="7"/>
  <c r="AI55" i="7" s="1"/>
  <c r="AH56" i="7"/>
  <c r="AI56" i="7" s="1"/>
  <c r="AH57" i="7"/>
  <c r="AI57" i="7" s="1"/>
  <c r="AH59" i="7"/>
  <c r="AI59" i="7" s="1"/>
  <c r="AH60" i="7"/>
  <c r="AI60" i="7" s="1"/>
  <c r="AH68" i="7"/>
  <c r="AI68" i="7" s="1"/>
  <c r="AH69" i="7"/>
  <c r="AI69" i="7" s="1"/>
  <c r="AH70" i="7"/>
  <c r="AI70" i="7" s="1"/>
  <c r="AH72" i="7"/>
  <c r="AI72" i="7" s="1"/>
  <c r="AH73" i="7"/>
  <c r="AI73" i="7" s="1"/>
  <c r="AH74" i="7"/>
  <c r="AI74" i="7" s="1"/>
  <c r="AH75" i="7"/>
  <c r="AI75" i="7" s="1"/>
  <c r="AH76" i="7"/>
  <c r="AI76" i="7" s="1"/>
  <c r="AH77" i="7"/>
  <c r="AI77" i="7" s="1"/>
  <c r="AH78" i="7"/>
  <c r="AI78" i="7" s="1"/>
  <c r="AH79" i="7"/>
  <c r="AI79" i="7" s="1"/>
  <c r="AH80" i="7"/>
  <c r="AI80" i="7" s="1"/>
  <c r="AH81" i="7"/>
  <c r="AI81" i="7" s="1"/>
  <c r="AH82" i="7"/>
  <c r="AI82" i="7" s="1"/>
  <c r="AH83" i="7"/>
  <c r="AI83" i="7" s="1"/>
  <c r="AH84" i="7"/>
  <c r="AI84" i="7" s="1"/>
  <c r="AH85" i="7"/>
  <c r="AI85" i="7" s="1"/>
  <c r="AH86" i="7"/>
  <c r="AI86" i="7" s="1"/>
  <c r="AH87" i="7"/>
  <c r="AI87" i="7" s="1"/>
  <c r="AH88" i="7"/>
  <c r="AI88" i="7" s="1"/>
  <c r="AH89" i="7"/>
  <c r="AI89" i="7" s="1"/>
  <c r="AH90" i="7"/>
  <c r="AI90" i="7" s="1"/>
  <c r="AH91" i="7"/>
  <c r="AI91" i="7" s="1"/>
  <c r="AH92" i="7"/>
  <c r="AI92" i="7" s="1"/>
  <c r="AH93" i="7"/>
  <c r="AI93" i="7" s="1"/>
  <c r="AH94" i="7"/>
  <c r="AI94" i="7" s="1"/>
  <c r="AH95" i="7"/>
  <c r="AI95" i="7" s="1"/>
  <c r="AH96" i="7"/>
  <c r="AI96" i="7" s="1"/>
  <c r="AH97" i="7"/>
  <c r="AI97" i="7" s="1"/>
  <c r="AH98" i="7"/>
  <c r="AI98" i="7" s="1"/>
  <c r="AH99" i="7"/>
  <c r="AI99" i="7" s="1"/>
  <c r="AH100" i="7"/>
  <c r="AI100" i="7" s="1"/>
  <c r="AH101" i="7"/>
  <c r="AI101" i="7" s="1"/>
  <c r="AH102" i="7"/>
  <c r="AI102" i="7" s="1"/>
  <c r="AH103" i="7"/>
  <c r="AI103" i="7" s="1"/>
  <c r="AH104" i="7"/>
  <c r="AI104" i="7" s="1"/>
  <c r="AH105" i="7"/>
  <c r="AI105" i="7" s="1"/>
  <c r="AH106" i="7"/>
  <c r="AI106" i="7" s="1"/>
  <c r="AH107" i="7"/>
  <c r="AI107" i="7" s="1"/>
  <c r="AH108" i="7"/>
  <c r="AI108" i="7" s="1"/>
  <c r="AH109" i="7"/>
  <c r="AI109" i="7" s="1"/>
  <c r="AH110" i="7"/>
  <c r="AI110" i="7" s="1"/>
  <c r="AH111" i="7"/>
  <c r="AI111" i="7" s="1"/>
  <c r="AH112" i="7"/>
  <c r="AI112" i="7" s="1"/>
  <c r="AH113" i="7"/>
  <c r="AI113" i="7" s="1"/>
  <c r="AH114" i="7"/>
  <c r="AI114" i="7" s="1"/>
  <c r="AH115" i="7"/>
  <c r="AI115" i="7" s="1"/>
  <c r="AH116" i="7"/>
  <c r="AI116" i="7" s="1"/>
  <c r="AH117" i="7"/>
  <c r="AI117" i="7" s="1"/>
  <c r="AH118" i="7"/>
  <c r="AI118" i="7" s="1"/>
  <c r="AH119" i="7"/>
  <c r="AI119" i="7" s="1"/>
  <c r="AH120" i="7"/>
  <c r="AI120" i="7" s="1"/>
  <c r="AH121" i="7"/>
  <c r="AI121" i="7" s="1"/>
  <c r="AH122" i="7"/>
  <c r="AI122" i="7" s="1"/>
  <c r="AH123" i="7"/>
  <c r="AI123" i="7" s="1"/>
  <c r="AH124" i="7"/>
  <c r="AI124" i="7" s="1"/>
  <c r="AH125" i="7"/>
  <c r="AI125" i="7" s="1"/>
  <c r="AH126" i="7"/>
  <c r="AI126" i="7" s="1"/>
  <c r="AH127" i="7"/>
  <c r="AI127" i="7" s="1"/>
  <c r="AH128" i="7"/>
  <c r="AI128" i="7" s="1"/>
  <c r="AH129" i="7"/>
  <c r="AI129" i="7" s="1"/>
  <c r="AH130" i="7"/>
  <c r="AI130" i="7" s="1"/>
  <c r="AH131" i="7"/>
  <c r="AI131" i="7" s="1"/>
  <c r="AH132" i="7"/>
  <c r="AI132" i="7" s="1"/>
  <c r="AH133" i="7"/>
  <c r="AI133" i="7" s="1"/>
  <c r="AH134" i="7"/>
  <c r="AI134" i="7" s="1"/>
  <c r="AH135" i="7"/>
  <c r="AI135" i="7" s="1"/>
  <c r="AH136" i="7"/>
  <c r="AI136" i="7" s="1"/>
  <c r="AH137" i="7"/>
  <c r="AI137" i="7" s="1"/>
  <c r="AH138" i="7"/>
  <c r="AI138" i="7" s="1"/>
  <c r="AH139" i="7"/>
  <c r="AI139" i="7" s="1"/>
  <c r="AH140" i="7"/>
  <c r="AI140" i="7" s="1"/>
  <c r="AH141" i="7"/>
  <c r="AI141" i="7" s="1"/>
  <c r="AH142" i="7"/>
  <c r="AI142" i="7" s="1"/>
  <c r="AH143" i="7"/>
  <c r="AI143" i="7" s="1"/>
  <c r="AH144" i="7"/>
  <c r="AI144" i="7" s="1"/>
  <c r="AH145" i="7"/>
  <c r="AI145" i="7" s="1"/>
  <c r="AH146" i="7"/>
  <c r="AI146" i="7" s="1"/>
  <c r="AH147" i="7"/>
  <c r="AI147" i="7" s="1"/>
  <c r="AH148" i="7"/>
  <c r="AI148" i="7" s="1"/>
  <c r="AH149" i="7"/>
  <c r="AI149" i="7" s="1"/>
  <c r="AH150" i="7"/>
  <c r="AI150" i="7" s="1"/>
  <c r="AH151" i="7"/>
  <c r="AI151" i="7" s="1"/>
  <c r="AH152" i="7"/>
  <c r="AI152" i="7" s="1"/>
  <c r="AH153" i="7"/>
  <c r="AI153" i="7" s="1"/>
  <c r="AH154" i="7"/>
  <c r="AI154" i="7" s="1"/>
  <c r="AH155" i="7"/>
  <c r="AI155" i="7" s="1"/>
  <c r="AH156" i="7"/>
  <c r="AI156" i="7" s="1"/>
  <c r="AH157" i="7"/>
  <c r="AI157" i="7" s="1"/>
  <c r="AH158" i="7"/>
  <c r="AI158" i="7" s="1"/>
  <c r="AH159" i="7"/>
  <c r="AI159" i="7" s="1"/>
  <c r="AH160" i="7"/>
  <c r="AI160" i="7" s="1"/>
  <c r="AH161" i="7"/>
  <c r="AI161" i="7" s="1"/>
  <c r="AH162" i="7"/>
  <c r="AI162" i="7" s="1"/>
  <c r="AH163" i="7"/>
  <c r="AI163" i="7" s="1"/>
  <c r="AH164" i="7"/>
  <c r="AI164" i="7" s="1"/>
  <c r="AH165" i="7"/>
  <c r="AI165" i="7" s="1"/>
  <c r="AH166" i="7"/>
  <c r="AI166" i="7" s="1"/>
  <c r="AH167" i="7"/>
  <c r="AI167" i="7" s="1"/>
  <c r="AH168" i="7"/>
  <c r="AI168" i="7" s="1"/>
  <c r="AH169" i="7"/>
  <c r="AI169" i="7" s="1"/>
  <c r="AH170" i="7"/>
  <c r="AI170" i="7" s="1"/>
  <c r="AH171" i="7"/>
  <c r="AI171" i="7" s="1"/>
  <c r="AH172" i="7"/>
  <c r="AI172" i="7" s="1"/>
  <c r="AH173" i="7"/>
  <c r="AI173" i="7" s="1"/>
  <c r="AH174" i="7"/>
  <c r="AI174" i="7" s="1"/>
  <c r="AH175" i="7"/>
  <c r="AI175" i="7" s="1"/>
  <c r="AH176" i="7"/>
  <c r="AI176" i="7" s="1"/>
  <c r="AH177" i="7"/>
  <c r="AI177" i="7" s="1"/>
  <c r="AH178" i="7"/>
  <c r="AI178" i="7" s="1"/>
  <c r="AH179" i="7"/>
  <c r="AI179" i="7" s="1"/>
  <c r="AH180" i="7"/>
  <c r="AI180" i="7" s="1"/>
  <c r="AH181" i="7"/>
  <c r="AI181" i="7" s="1"/>
  <c r="AH182" i="7"/>
  <c r="AI182" i="7" s="1"/>
  <c r="AH183" i="7"/>
  <c r="AI183" i="7" s="1"/>
  <c r="AH184" i="7"/>
  <c r="AI184" i="7" s="1"/>
  <c r="AH185" i="7"/>
  <c r="AI185" i="7" s="1"/>
  <c r="AH186" i="7"/>
  <c r="AI186" i="7" s="1"/>
  <c r="AH187" i="7"/>
  <c r="AI187" i="7" s="1"/>
  <c r="AH188" i="7"/>
  <c r="AI188" i="7" s="1"/>
  <c r="AH189" i="7"/>
  <c r="AI189" i="7" s="1"/>
  <c r="AH190" i="7"/>
  <c r="AI190" i="7" s="1"/>
  <c r="AH191" i="7"/>
  <c r="AI191" i="7" s="1"/>
  <c r="AH192" i="7"/>
  <c r="AI192" i="7" s="1"/>
  <c r="AH193" i="7"/>
  <c r="AI193" i="7" s="1"/>
  <c r="AH194" i="7"/>
  <c r="AI194" i="7" s="1"/>
  <c r="AH195" i="7"/>
  <c r="AI195" i="7" s="1"/>
  <c r="AH196" i="7"/>
  <c r="AI196" i="7" s="1"/>
  <c r="AH197" i="7"/>
  <c r="AI197" i="7" s="1"/>
  <c r="AH198" i="7"/>
  <c r="AI198" i="7" s="1"/>
  <c r="AH199" i="7"/>
  <c r="AI199" i="7" s="1"/>
  <c r="AH200" i="7"/>
  <c r="AI200" i="7" s="1"/>
  <c r="AH201" i="7"/>
  <c r="AI201" i="7" s="1"/>
  <c r="AH202" i="7"/>
  <c r="AI202" i="7" s="1"/>
  <c r="AH203" i="7"/>
  <c r="AI203" i="7" s="1"/>
  <c r="AH204" i="7"/>
  <c r="AI204" i="7" s="1"/>
  <c r="AH205" i="7"/>
  <c r="AI205" i="7" s="1"/>
  <c r="AH206" i="7"/>
  <c r="AI206" i="7" s="1"/>
  <c r="AH207" i="7"/>
  <c r="AI207" i="7" s="1"/>
  <c r="AH208" i="7"/>
  <c r="AI208" i="7" s="1"/>
  <c r="AH209" i="7"/>
  <c r="AI209" i="7" s="1"/>
  <c r="AH210" i="7"/>
  <c r="AI210" i="7" s="1"/>
  <c r="AH211" i="7"/>
  <c r="AI211" i="7" s="1"/>
  <c r="AH212" i="7"/>
  <c r="AI212" i="7" s="1"/>
  <c r="AH213" i="7"/>
  <c r="AI213" i="7" s="1"/>
  <c r="AH214" i="7"/>
  <c r="AI214" i="7" s="1"/>
  <c r="AH215" i="7"/>
  <c r="AI215" i="7" s="1"/>
  <c r="AH216" i="7"/>
  <c r="AI216" i="7" s="1"/>
  <c r="AH217" i="7"/>
  <c r="AI217" i="7" s="1"/>
  <c r="AH218" i="7"/>
  <c r="AI218" i="7" s="1"/>
  <c r="AH219" i="7"/>
  <c r="AI219" i="7" s="1"/>
  <c r="AH220" i="7"/>
  <c r="AI220" i="7" s="1"/>
  <c r="AH221" i="7"/>
  <c r="AI221" i="7" s="1"/>
  <c r="AH222" i="7"/>
  <c r="AI222" i="7" s="1"/>
  <c r="AH223" i="7"/>
  <c r="AI223" i="7" s="1"/>
  <c r="AH224" i="7"/>
  <c r="AI224" i="7" s="1"/>
  <c r="AH225" i="7"/>
  <c r="AI225" i="7" s="1"/>
  <c r="AH226" i="7"/>
  <c r="AI226" i="7" s="1"/>
  <c r="AH227" i="7"/>
  <c r="AI227" i="7" s="1"/>
  <c r="AH228" i="7"/>
  <c r="AI228" i="7" s="1"/>
  <c r="AH229" i="7"/>
  <c r="AI229" i="7" s="1"/>
  <c r="AH230" i="7"/>
  <c r="AI230" i="7" s="1"/>
  <c r="AH231" i="7"/>
  <c r="AI231" i="7" s="1"/>
  <c r="AH232" i="7"/>
  <c r="AI232" i="7" s="1"/>
  <c r="AH233" i="7"/>
  <c r="AI233" i="7" s="1"/>
  <c r="AH234" i="7"/>
  <c r="AI234" i="7" s="1"/>
  <c r="AH235" i="7"/>
  <c r="AI235" i="7" s="1"/>
  <c r="AH236" i="7"/>
  <c r="AI236" i="7" s="1"/>
  <c r="AH237" i="7"/>
  <c r="AI237" i="7" s="1"/>
  <c r="AH238" i="7"/>
  <c r="AI238" i="7" s="1"/>
  <c r="AH239" i="7"/>
  <c r="AI239" i="7" s="1"/>
  <c r="AH240" i="7"/>
  <c r="AI240" i="7" s="1"/>
  <c r="AH241" i="7"/>
  <c r="AI241" i="7" s="1"/>
  <c r="AH242" i="7"/>
  <c r="AI242" i="7" s="1"/>
  <c r="AH243" i="7"/>
  <c r="AI243" i="7" s="1"/>
  <c r="AH244" i="7"/>
  <c r="AI244" i="7" s="1"/>
  <c r="AH245" i="7"/>
  <c r="AI245" i="7" s="1"/>
  <c r="AH246" i="7"/>
  <c r="AI246" i="7" s="1"/>
  <c r="AH247" i="7"/>
  <c r="AI247" i="7" s="1"/>
  <c r="AH248" i="7"/>
  <c r="AI248" i="7" s="1"/>
  <c r="AH249" i="7"/>
  <c r="AI249" i="7" s="1"/>
  <c r="AH250" i="7"/>
  <c r="AI250" i="7" s="1"/>
  <c r="AH251" i="7"/>
  <c r="AI251" i="7" s="1"/>
  <c r="AH252" i="7"/>
  <c r="AI252" i="7" s="1"/>
  <c r="AH253" i="7"/>
  <c r="AI253" i="7" s="1"/>
  <c r="AH254" i="7"/>
  <c r="AI254" i="7" s="1"/>
  <c r="AH255" i="7"/>
  <c r="AI255" i="7" s="1"/>
  <c r="AH256" i="7"/>
  <c r="AI256" i="7" s="1"/>
  <c r="AH257" i="7"/>
  <c r="AI257" i="7" s="1"/>
  <c r="AH258" i="7"/>
  <c r="AI258" i="7" s="1"/>
  <c r="AH259" i="7"/>
  <c r="AI259" i="7" s="1"/>
  <c r="AH260" i="7"/>
  <c r="AI260" i="7" s="1"/>
  <c r="AH261" i="7"/>
  <c r="AI261" i="7" s="1"/>
  <c r="AH262" i="7"/>
  <c r="AI262" i="7" s="1"/>
  <c r="AH263" i="7"/>
  <c r="AI263" i="7" s="1"/>
  <c r="AH264" i="7"/>
  <c r="AI264" i="7" s="1"/>
  <c r="AH265" i="7"/>
  <c r="AI265" i="7" s="1"/>
  <c r="AH4" i="7"/>
  <c r="AA5" i="7"/>
  <c r="AB5" i="7" s="1"/>
  <c r="AA6" i="7"/>
  <c r="AB6" i="7" s="1"/>
  <c r="AA7" i="7"/>
  <c r="AB7" i="7" s="1"/>
  <c r="AA8" i="7"/>
  <c r="AB8" i="7" s="1"/>
  <c r="AA9" i="7"/>
  <c r="AB9" i="7" s="1"/>
  <c r="AA10" i="7"/>
  <c r="AA11" i="7"/>
  <c r="AB11" i="7" s="1"/>
  <c r="AA12" i="7"/>
  <c r="AB12" i="7" s="1"/>
  <c r="AA13" i="7"/>
  <c r="AB13" i="7" s="1"/>
  <c r="AA14" i="7"/>
  <c r="AA15" i="7"/>
  <c r="AB15" i="7" s="1"/>
  <c r="AA16" i="7"/>
  <c r="AB16" i="7" s="1"/>
  <c r="AA17" i="7"/>
  <c r="AB17" i="7" s="1"/>
  <c r="AA18" i="7"/>
  <c r="AA19" i="7"/>
  <c r="AA20" i="7"/>
  <c r="AB20" i="7" s="1"/>
  <c r="AA21" i="7"/>
  <c r="AB21" i="7" s="1"/>
  <c r="AA22" i="7"/>
  <c r="AA23" i="7"/>
  <c r="AB23" i="7" s="1"/>
  <c r="AA24" i="7"/>
  <c r="AB24" i="7" s="1"/>
  <c r="AA25" i="7"/>
  <c r="AB25" i="7" s="1"/>
  <c r="AA26" i="7"/>
  <c r="AA27" i="7"/>
  <c r="AA28" i="7"/>
  <c r="AB28" i="7" s="1"/>
  <c r="AA29" i="7"/>
  <c r="AB29" i="7" s="1"/>
  <c r="AA30" i="7"/>
  <c r="AA31" i="7"/>
  <c r="AB31" i="7" s="1"/>
  <c r="AA32" i="7"/>
  <c r="AB32" i="7" s="1"/>
  <c r="AA33" i="7"/>
  <c r="AB33" i="7" s="1"/>
  <c r="AA34" i="7"/>
  <c r="AA35" i="7"/>
  <c r="AB35" i="7" s="1"/>
  <c r="AA36" i="7"/>
  <c r="AB36" i="7" s="1"/>
  <c r="AA37" i="7"/>
  <c r="AB37" i="7" s="1"/>
  <c r="AA38" i="7"/>
  <c r="AA39" i="7"/>
  <c r="AB39" i="7" s="1"/>
  <c r="AA40" i="7"/>
  <c r="AB40" i="7" s="1"/>
  <c r="AA41" i="7"/>
  <c r="AA42" i="7"/>
  <c r="AA43" i="7"/>
  <c r="AB43" i="7" s="1"/>
  <c r="AA44" i="7"/>
  <c r="AB44" i="7" s="1"/>
  <c r="AA45" i="7"/>
  <c r="AB45" i="7" s="1"/>
  <c r="AA46" i="7"/>
  <c r="AA47" i="7"/>
  <c r="AB47" i="7" s="1"/>
  <c r="AA48" i="7"/>
  <c r="AB48" i="7" s="1"/>
  <c r="AA49" i="7"/>
  <c r="AB49" i="7" s="1"/>
  <c r="AA50" i="7"/>
  <c r="AA51" i="7"/>
  <c r="AA52" i="7"/>
  <c r="AB52" i="7" s="1"/>
  <c r="AA53" i="7"/>
  <c r="AB53" i="7" s="1"/>
  <c r="AA54" i="7"/>
  <c r="AA55" i="7"/>
  <c r="AB55" i="7" s="1"/>
  <c r="AA56" i="7"/>
  <c r="AB56" i="7" s="1"/>
  <c r="AA57" i="7"/>
  <c r="AA59" i="7"/>
  <c r="AA60" i="7"/>
  <c r="AB60" i="7" s="1"/>
  <c r="AA68" i="7"/>
  <c r="AB68" i="7" s="1"/>
  <c r="AA69" i="7"/>
  <c r="AA70" i="7"/>
  <c r="AB70" i="7" s="1"/>
  <c r="AA72" i="7"/>
  <c r="AB72" i="7" s="1"/>
  <c r="AA73" i="7"/>
  <c r="AB73" i="7" s="1"/>
  <c r="AA74" i="7"/>
  <c r="AA75" i="7"/>
  <c r="AB75" i="7" s="1"/>
  <c r="AA76" i="7"/>
  <c r="AB76" i="7" s="1"/>
  <c r="AA77" i="7"/>
  <c r="AB77" i="7" s="1"/>
  <c r="AA78" i="7"/>
  <c r="AA79" i="7"/>
  <c r="AB79" i="7" s="1"/>
  <c r="AA80" i="7"/>
  <c r="AB80" i="7" s="1"/>
  <c r="AA81" i="7"/>
  <c r="AA82" i="7"/>
  <c r="AA83" i="7"/>
  <c r="AB83" i="7" s="1"/>
  <c r="AA84" i="7"/>
  <c r="AB84" i="7" s="1"/>
  <c r="AA85" i="7"/>
  <c r="AB85" i="7" s="1"/>
  <c r="AA86" i="7"/>
  <c r="AA87" i="7"/>
  <c r="AB87" i="7" s="1"/>
  <c r="AA88" i="7"/>
  <c r="AB88" i="7" s="1"/>
  <c r="AA89" i="7"/>
  <c r="AB89" i="7" s="1"/>
  <c r="AA90" i="7"/>
  <c r="AA91" i="7"/>
  <c r="AA92" i="7"/>
  <c r="AB92" i="7" s="1"/>
  <c r="AA93" i="7"/>
  <c r="AB93" i="7" s="1"/>
  <c r="AA94" i="7"/>
  <c r="AA95" i="7"/>
  <c r="AB95" i="7" s="1"/>
  <c r="AA96" i="7"/>
  <c r="AB96" i="7" s="1"/>
  <c r="AA97" i="7"/>
  <c r="AB97" i="7" s="1"/>
  <c r="AA98" i="7"/>
  <c r="AA99" i="7"/>
  <c r="AA100" i="7"/>
  <c r="AB100" i="7" s="1"/>
  <c r="AA101" i="7"/>
  <c r="AB101" i="7" s="1"/>
  <c r="AA102" i="7"/>
  <c r="AA103" i="7"/>
  <c r="AB103" i="7" s="1"/>
  <c r="AA104" i="7"/>
  <c r="AB104" i="7" s="1"/>
  <c r="AA105" i="7"/>
  <c r="AB105" i="7" s="1"/>
  <c r="AA106" i="7"/>
  <c r="AA107" i="7"/>
  <c r="AB107" i="7" s="1"/>
  <c r="AA108" i="7"/>
  <c r="AB108" i="7" s="1"/>
  <c r="AA109" i="7"/>
  <c r="AB109" i="7" s="1"/>
  <c r="AA110" i="7"/>
  <c r="AA111" i="7"/>
  <c r="AB111" i="7" s="1"/>
  <c r="AA112" i="7"/>
  <c r="AB112" i="7" s="1"/>
  <c r="AA113" i="7"/>
  <c r="AB113" i="7" s="1"/>
  <c r="AA114" i="7"/>
  <c r="AA115" i="7"/>
  <c r="AB115" i="7" s="1"/>
  <c r="AA116" i="7"/>
  <c r="AB116" i="7" s="1"/>
  <c r="AA117" i="7"/>
  <c r="AB117" i="7" s="1"/>
  <c r="AA118" i="7"/>
  <c r="AA119" i="7"/>
  <c r="AB119" i="7" s="1"/>
  <c r="AA120" i="7"/>
  <c r="AB120" i="7" s="1"/>
  <c r="AA121" i="7"/>
  <c r="AB121" i="7" s="1"/>
  <c r="AA122" i="7"/>
  <c r="AA123" i="7"/>
  <c r="AA124" i="7"/>
  <c r="AB124" i="7" s="1"/>
  <c r="AA125" i="7"/>
  <c r="AB125" i="7" s="1"/>
  <c r="AA126" i="7"/>
  <c r="AA127" i="7"/>
  <c r="AB127" i="7" s="1"/>
  <c r="AA128" i="7"/>
  <c r="AB128" i="7" s="1"/>
  <c r="AA129" i="7"/>
  <c r="AA130" i="7"/>
  <c r="AA131" i="7"/>
  <c r="AA132" i="7"/>
  <c r="AB132" i="7" s="1"/>
  <c r="AA133" i="7"/>
  <c r="AB133" i="7" s="1"/>
  <c r="AA134" i="7"/>
  <c r="AA135" i="7"/>
  <c r="AB135" i="7" s="1"/>
  <c r="AA136" i="7"/>
  <c r="AB136" i="7" s="1"/>
  <c r="AA137" i="7"/>
  <c r="AB137" i="7" s="1"/>
  <c r="AA138" i="7"/>
  <c r="AA139" i="7"/>
  <c r="AB139" i="7" s="1"/>
  <c r="AA140" i="7"/>
  <c r="AB140" i="7" s="1"/>
  <c r="AA141" i="7"/>
  <c r="AB141" i="7" s="1"/>
  <c r="AA142" i="7"/>
  <c r="AA143" i="7"/>
  <c r="AB143" i="7" s="1"/>
  <c r="AA144" i="7"/>
  <c r="AB144" i="7" s="1"/>
  <c r="AA145" i="7"/>
  <c r="AB145" i="7" s="1"/>
  <c r="AA146" i="7"/>
  <c r="AA147" i="7"/>
  <c r="AB147" i="7" s="1"/>
  <c r="AA148" i="7"/>
  <c r="AB148" i="7" s="1"/>
  <c r="AA149" i="7"/>
  <c r="AB149" i="7" s="1"/>
  <c r="AA150" i="7"/>
  <c r="AA151" i="7"/>
  <c r="AB151" i="7" s="1"/>
  <c r="AA152" i="7"/>
  <c r="AB152" i="7" s="1"/>
  <c r="AA153" i="7"/>
  <c r="AB153" i="7" s="1"/>
  <c r="AA154" i="7"/>
  <c r="AA155" i="7"/>
  <c r="AA156" i="7"/>
  <c r="AB156" i="7" s="1"/>
  <c r="AA157" i="7"/>
  <c r="AB157" i="7" s="1"/>
  <c r="AA158" i="7"/>
  <c r="AA159" i="7"/>
  <c r="AB159" i="7" s="1"/>
  <c r="AA160" i="7"/>
  <c r="AB160" i="7" s="1"/>
  <c r="AA161" i="7"/>
  <c r="AB161" i="7" s="1"/>
  <c r="AA162" i="7"/>
  <c r="AA163" i="7"/>
  <c r="AA164" i="7"/>
  <c r="AB164" i="7" s="1"/>
  <c r="AA165" i="7"/>
  <c r="AB165" i="7" s="1"/>
  <c r="AA166" i="7"/>
  <c r="AA167" i="7"/>
  <c r="AB167" i="7" s="1"/>
  <c r="AA168" i="7"/>
  <c r="AB168" i="7" s="1"/>
  <c r="AA169" i="7"/>
  <c r="AB169" i="7" s="1"/>
  <c r="AA170" i="7"/>
  <c r="AA171" i="7"/>
  <c r="AB171" i="7" s="1"/>
  <c r="AA172" i="7"/>
  <c r="AB172" i="7" s="1"/>
  <c r="AA173" i="7"/>
  <c r="AB173" i="7" s="1"/>
  <c r="AA174" i="7"/>
  <c r="AB174" i="7" s="1"/>
  <c r="AA175" i="7"/>
  <c r="AB175" i="7" s="1"/>
  <c r="AA176" i="7"/>
  <c r="AB176" i="7" s="1"/>
  <c r="AA177" i="7"/>
  <c r="AA178" i="7"/>
  <c r="AA179" i="7"/>
  <c r="AB179" i="7" s="1"/>
  <c r="AA180" i="7"/>
  <c r="AB180" i="7" s="1"/>
  <c r="AA181" i="7"/>
  <c r="AB181" i="7" s="1"/>
  <c r="AA182" i="7"/>
  <c r="AB182" i="7" s="1"/>
  <c r="AA183" i="7"/>
  <c r="AB183" i="7" s="1"/>
  <c r="AA184" i="7"/>
  <c r="AB184" i="7" s="1"/>
  <c r="AA185" i="7"/>
  <c r="AA186" i="7"/>
  <c r="AB186" i="7" s="1"/>
  <c r="AA187" i="7"/>
  <c r="AB187" i="7" s="1"/>
  <c r="AA188" i="7"/>
  <c r="AB188" i="7" s="1"/>
  <c r="AA189" i="7"/>
  <c r="AB189" i="7" s="1"/>
  <c r="AA190" i="7"/>
  <c r="AB190" i="7" s="1"/>
  <c r="AA191" i="7"/>
  <c r="AB191" i="7" s="1"/>
  <c r="AA192" i="7"/>
  <c r="AB192" i="7" s="1"/>
  <c r="AA193" i="7"/>
  <c r="AA194" i="7"/>
  <c r="AB194" i="7" s="1"/>
  <c r="AA195" i="7"/>
  <c r="AA196" i="7"/>
  <c r="AB196" i="7" s="1"/>
  <c r="AA197" i="7"/>
  <c r="AB197" i="7" s="1"/>
  <c r="AA198" i="7"/>
  <c r="AB198" i="7" s="1"/>
  <c r="AA199" i="7"/>
  <c r="AB199" i="7" s="1"/>
  <c r="AA200" i="7"/>
  <c r="AB200" i="7" s="1"/>
  <c r="AA201" i="7"/>
  <c r="AA202" i="7"/>
  <c r="AB202" i="7" s="1"/>
  <c r="AA203" i="7"/>
  <c r="AB203" i="7" s="1"/>
  <c r="AA204" i="7"/>
  <c r="AB204" i="7" s="1"/>
  <c r="AA205" i="7"/>
  <c r="AB205" i="7" s="1"/>
  <c r="AA206" i="7"/>
  <c r="AB206" i="7" s="1"/>
  <c r="AA207" i="7"/>
  <c r="AB207" i="7" s="1"/>
  <c r="AA208" i="7"/>
  <c r="AB208" i="7" s="1"/>
  <c r="AA209" i="7"/>
  <c r="AA210" i="7"/>
  <c r="AB210" i="7" s="1"/>
  <c r="AA211" i="7"/>
  <c r="AB211" i="7" s="1"/>
  <c r="AA212" i="7"/>
  <c r="AB212" i="7" s="1"/>
  <c r="AA213" i="7"/>
  <c r="AB213" i="7" s="1"/>
  <c r="AA214" i="7"/>
  <c r="AB214" i="7" s="1"/>
  <c r="AA215" i="7"/>
  <c r="AB215" i="7" s="1"/>
  <c r="AA216" i="7"/>
  <c r="AB216" i="7" s="1"/>
  <c r="AA217" i="7"/>
  <c r="AA218" i="7"/>
  <c r="AB218" i="7" s="1"/>
  <c r="AA219" i="7"/>
  <c r="AA220" i="7"/>
  <c r="AB220" i="7" s="1"/>
  <c r="AA221" i="7"/>
  <c r="AB221" i="7" s="1"/>
  <c r="AA222" i="7"/>
  <c r="AB222" i="7" s="1"/>
  <c r="AA223" i="7"/>
  <c r="AB223" i="7" s="1"/>
  <c r="AA224" i="7"/>
  <c r="AB224" i="7" s="1"/>
  <c r="AA225" i="7"/>
  <c r="AB225" i="7" s="1"/>
  <c r="AA226" i="7"/>
  <c r="AB226" i="7" s="1"/>
  <c r="AA227" i="7"/>
  <c r="AA228" i="7"/>
  <c r="AB228" i="7" s="1"/>
  <c r="AA229" i="7"/>
  <c r="AB229" i="7" s="1"/>
  <c r="AA230" i="7"/>
  <c r="AB230" i="7" s="1"/>
  <c r="AA231" i="7"/>
  <c r="AB231" i="7" s="1"/>
  <c r="AA232" i="7"/>
  <c r="AB232" i="7" s="1"/>
  <c r="AA233" i="7"/>
  <c r="AA234" i="7"/>
  <c r="AB234" i="7" s="1"/>
  <c r="AA235" i="7"/>
  <c r="AB235" i="7" s="1"/>
  <c r="AA236" i="7"/>
  <c r="AB236" i="7" s="1"/>
  <c r="AA237" i="7"/>
  <c r="AB237" i="7" s="1"/>
  <c r="AA238" i="7"/>
  <c r="AB238" i="7" s="1"/>
  <c r="AA239" i="7"/>
  <c r="AB239" i="7" s="1"/>
  <c r="AA240" i="7"/>
  <c r="AB240" i="7" s="1"/>
  <c r="AA241" i="7"/>
  <c r="AB241" i="7" s="1"/>
  <c r="AA242" i="7"/>
  <c r="AB242" i="7" s="1"/>
  <c r="AA243" i="7"/>
  <c r="AB243" i="7" s="1"/>
  <c r="AA244" i="7"/>
  <c r="AB244" i="7" s="1"/>
  <c r="AA245" i="7"/>
  <c r="AB245" i="7" s="1"/>
  <c r="AA246" i="7"/>
  <c r="AB246" i="7" s="1"/>
  <c r="AA247" i="7"/>
  <c r="AB247" i="7" s="1"/>
  <c r="AA248" i="7"/>
  <c r="AB248" i="7" s="1"/>
  <c r="AA249" i="7"/>
  <c r="AA250" i="7"/>
  <c r="AB250" i="7" s="1"/>
  <c r="AA251" i="7"/>
  <c r="AB251" i="7" s="1"/>
  <c r="AA252" i="7"/>
  <c r="AB252" i="7" s="1"/>
  <c r="AA253" i="7"/>
  <c r="AB253" i="7" s="1"/>
  <c r="AA254" i="7"/>
  <c r="AB254" i="7" s="1"/>
  <c r="AA255" i="7"/>
  <c r="AB255" i="7" s="1"/>
  <c r="AA256" i="7"/>
  <c r="AB256" i="7" s="1"/>
  <c r="AA257" i="7"/>
  <c r="AA258" i="7"/>
  <c r="AB258" i="7" s="1"/>
  <c r="AA259" i="7"/>
  <c r="AA260" i="7"/>
  <c r="AB260" i="7" s="1"/>
  <c r="AA261" i="7"/>
  <c r="AB261" i="7" s="1"/>
  <c r="AA262" i="7"/>
  <c r="AB262" i="7" s="1"/>
  <c r="AA263" i="7"/>
  <c r="AB263" i="7" s="1"/>
  <c r="AA264" i="7"/>
  <c r="AB264" i="7" s="1"/>
  <c r="AA4" i="7"/>
  <c r="U5" i="7"/>
  <c r="U6" i="7"/>
  <c r="V6" i="7" s="1"/>
  <c r="U7" i="7"/>
  <c r="V7" i="7" s="1"/>
  <c r="U8" i="7"/>
  <c r="U9" i="7"/>
  <c r="U10" i="7"/>
  <c r="U11" i="7"/>
  <c r="U12" i="7"/>
  <c r="U13" i="7"/>
  <c r="V13" i="7" s="1"/>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9" i="7"/>
  <c r="U60" i="7"/>
  <c r="U68" i="7"/>
  <c r="U69" i="7"/>
  <c r="U70"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261" i="7"/>
  <c r="U262" i="7"/>
  <c r="U263" i="7"/>
  <c r="U264" i="7"/>
  <c r="CQ21" i="8" l="1"/>
  <c r="CR20" i="8"/>
  <c r="CS20" i="8" s="1"/>
  <c r="GZ19" i="8"/>
  <c r="HA19" i="8" s="1"/>
  <c r="GX20" i="8"/>
  <c r="EF19" i="8"/>
  <c r="EG19" i="8" s="1"/>
  <c r="ED20" i="8"/>
  <c r="FC23" i="8"/>
  <c r="FZ24" i="8"/>
  <c r="EU20" i="8"/>
  <c r="FD19" i="8"/>
  <c r="FE19" i="8" s="1"/>
  <c r="FB20" i="8"/>
  <c r="GA22" i="8"/>
  <c r="GB21" i="8"/>
  <c r="GC21" i="8" s="1"/>
  <c r="EN19" i="8"/>
  <c r="EO19" i="8" s="1"/>
  <c r="EL20" i="8"/>
  <c r="GR19" i="8"/>
  <c r="GS19" i="8" s="1"/>
  <c r="GP20" i="8"/>
  <c r="IF21" i="8"/>
  <c r="IG21" i="8" s="1"/>
  <c r="ID22" i="8"/>
  <c r="BK21" i="8"/>
  <c r="BU19" i="8"/>
  <c r="BS20" i="8"/>
  <c r="BT20" i="8" s="1"/>
  <c r="EM20" i="8"/>
  <c r="GJ19" i="8"/>
  <c r="GK19" i="8" s="1"/>
  <c r="GH20" i="8"/>
  <c r="CZ21" i="8"/>
  <c r="DA21" i="8" s="1"/>
  <c r="CX22" i="8"/>
  <c r="FT23" i="8"/>
  <c r="FU23" i="8" s="1"/>
  <c r="DP19" i="8"/>
  <c r="DQ19" i="8" s="1"/>
  <c r="DN20" i="8"/>
  <c r="BJ21" i="8"/>
  <c r="BL20" i="8"/>
  <c r="BM20" i="8" s="1"/>
  <c r="HW21" i="8"/>
  <c r="HW22" i="8" s="1"/>
  <c r="CY24" i="8"/>
  <c r="IF20" i="8"/>
  <c r="IG20" i="8" s="1"/>
  <c r="W22" i="8"/>
  <c r="HV21" i="8"/>
  <c r="HX20" i="8"/>
  <c r="HY20" i="8" s="1"/>
  <c r="CI22" i="8"/>
  <c r="CI23" i="8" s="1"/>
  <c r="GI20" i="8"/>
  <c r="ET21" i="8"/>
  <c r="EV20" i="8"/>
  <c r="AD21" i="8"/>
  <c r="AF20" i="8"/>
  <c r="AG20" i="8" s="1"/>
  <c r="CH21" i="8"/>
  <c r="CJ20" i="8"/>
  <c r="CK20" i="8" s="1"/>
  <c r="FK21" i="8"/>
  <c r="FL20" i="8"/>
  <c r="FM20" i="8" s="1"/>
  <c r="DG20" i="8"/>
  <c r="DG21" i="8" s="1"/>
  <c r="DG22" i="8" s="1"/>
  <c r="P20" i="8"/>
  <c r="Q20" i="8" s="1"/>
  <c r="N21" i="8"/>
  <c r="EV19" i="8"/>
  <c r="EW19" i="8" s="1"/>
  <c r="BR21" i="8"/>
  <c r="BR22" i="8" s="1"/>
  <c r="GQ22" i="8"/>
  <c r="GY22" i="8"/>
  <c r="GY23" i="8" s="1"/>
  <c r="GY24" i="8" s="1"/>
  <c r="X20" i="8"/>
  <c r="Y20" i="8" s="1"/>
  <c r="V21" i="8"/>
  <c r="AN20" i="8"/>
  <c r="AO20" i="8" s="1"/>
  <c r="AM21" i="8"/>
  <c r="DW21" i="8"/>
  <c r="DV21" i="8"/>
  <c r="DX20" i="8"/>
  <c r="DY20" i="8" s="1"/>
  <c r="DF20" i="8"/>
  <c r="DH19" i="8"/>
  <c r="DI19" i="8" s="1"/>
  <c r="BZ21" i="8"/>
  <c r="CB20" i="8"/>
  <c r="CC20" i="8" s="1"/>
  <c r="FT24" i="8"/>
  <c r="FU24" i="8" s="1"/>
  <c r="HP19" i="8"/>
  <c r="HQ19" i="8" s="1"/>
  <c r="HN20" i="8"/>
  <c r="HO24" i="8"/>
  <c r="AE24" i="8"/>
  <c r="G21" i="8"/>
  <c r="F21" i="8"/>
  <c r="H20" i="8"/>
  <c r="I20" i="8" s="1"/>
  <c r="CA58" i="7"/>
  <c r="CB58" i="7" s="1"/>
  <c r="AP58" i="7"/>
  <c r="AQ58" i="7" s="1"/>
  <c r="BN58" i="7"/>
  <c r="BO58" i="7" s="1"/>
  <c r="CY58" i="7"/>
  <c r="CZ58" i="7" s="1"/>
  <c r="DW58" i="7"/>
  <c r="DX58" i="7" s="1"/>
  <c r="FS58" i="7"/>
  <c r="FT58" i="7" s="1"/>
  <c r="GQ58" i="7"/>
  <c r="GR58" i="7" s="1"/>
  <c r="IT58" i="7"/>
  <c r="IU58" i="7" s="1"/>
  <c r="JR58" i="7"/>
  <c r="JS58" i="7" s="1"/>
  <c r="AV58" i="7"/>
  <c r="AW58" i="7" s="1"/>
  <c r="BH58" i="7"/>
  <c r="BI58" i="7" s="1"/>
  <c r="BT58" i="7"/>
  <c r="BU58" i="7" s="1"/>
  <c r="CG58" i="7"/>
  <c r="CH58" i="7" s="1"/>
  <c r="CS58" i="7"/>
  <c r="CT58" i="7" s="1"/>
  <c r="DE58" i="7"/>
  <c r="DF58" i="7" s="1"/>
  <c r="DQ58" i="7"/>
  <c r="DR58" i="7" s="1"/>
  <c r="EC58" i="7"/>
  <c r="ED58" i="7" s="1"/>
  <c r="EO58" i="7"/>
  <c r="EP58" i="7" s="1"/>
  <c r="FA58" i="7"/>
  <c r="FB58" i="7" s="1"/>
  <c r="FM58" i="7"/>
  <c r="FN58" i="7" s="1"/>
  <c r="FY58" i="7"/>
  <c r="FZ58" i="7" s="1"/>
  <c r="GK58" i="7"/>
  <c r="GL58" i="7" s="1"/>
  <c r="GW58" i="7"/>
  <c r="GX58" i="7" s="1"/>
  <c r="HI58" i="7"/>
  <c r="HJ58" i="7" s="1"/>
  <c r="HU58" i="7"/>
  <c r="HV58" i="7" s="1"/>
  <c r="IG58" i="7"/>
  <c r="IH58" i="7" s="1"/>
  <c r="IZ58" i="7"/>
  <c r="JA58" i="7" s="1"/>
  <c r="JL58" i="7"/>
  <c r="JM58" i="7" s="1"/>
  <c r="JX58" i="7"/>
  <c r="JY58" i="7" s="1"/>
  <c r="KJ58" i="7"/>
  <c r="KK58" i="7" s="1"/>
  <c r="KV58" i="7"/>
  <c r="KW58" i="7" s="1"/>
  <c r="LO58" i="7"/>
  <c r="LP58" i="7" s="1"/>
  <c r="EI58" i="7"/>
  <c r="EJ58" i="7" s="1"/>
  <c r="KD58" i="7"/>
  <c r="KE58" i="7" s="1"/>
  <c r="BB58" i="7"/>
  <c r="BC58" i="7" s="1"/>
  <c r="EU58" i="7"/>
  <c r="EV58" i="7" s="1"/>
  <c r="HC58" i="7"/>
  <c r="HD58" i="7" s="1"/>
  <c r="KP58" i="7"/>
  <c r="KQ58" i="7" s="1"/>
  <c r="HO58" i="7"/>
  <c r="HP58" i="7" s="1"/>
  <c r="CM58" i="7"/>
  <c r="CN58" i="7" s="1"/>
  <c r="DK58" i="7"/>
  <c r="DL58" i="7" s="1"/>
  <c r="FG58" i="7"/>
  <c r="FH58" i="7" s="1"/>
  <c r="GE58" i="7"/>
  <c r="GF58" i="7" s="1"/>
  <c r="IA58" i="7"/>
  <c r="IB58" i="7" s="1"/>
  <c r="JF58" i="7"/>
  <c r="JG58" i="7" s="1"/>
  <c r="LI58" i="7"/>
  <c r="LJ58" i="7" s="1"/>
  <c r="H19" i="7"/>
  <c r="I4" i="7"/>
  <c r="I20" i="7"/>
  <c r="I9" i="7"/>
  <c r="I21" i="7"/>
  <c r="I3" i="7"/>
  <c r="I38" i="7"/>
  <c r="I16" i="7"/>
  <c r="I41" i="7"/>
  <c r="I7" i="7"/>
  <c r="I26" i="7"/>
  <c r="I27" i="7"/>
  <c r="I35" i="7"/>
  <c r="I11" i="7"/>
  <c r="I40" i="7"/>
  <c r="I43" i="7"/>
  <c r="I31" i="7"/>
  <c r="I18" i="7"/>
  <c r="I39" i="7"/>
  <c r="I37" i="7"/>
  <c r="I51" i="7"/>
  <c r="I13" i="7"/>
  <c r="I5" i="7"/>
  <c r="I48" i="7"/>
  <c r="I45" i="7"/>
  <c r="I15" i="7"/>
  <c r="I23" i="7"/>
  <c r="I52" i="7"/>
  <c r="I42" i="7"/>
  <c r="I28" i="7"/>
  <c r="I24" i="7"/>
  <c r="I10" i="7"/>
  <c r="I47" i="7"/>
  <c r="I12" i="7"/>
  <c r="I25" i="7"/>
  <c r="I19" i="7"/>
  <c r="I33" i="7"/>
  <c r="I46" i="7"/>
  <c r="I44" i="7"/>
  <c r="I30" i="7"/>
  <c r="I50" i="7"/>
  <c r="I17" i="7"/>
  <c r="I29" i="7"/>
  <c r="I22" i="7"/>
  <c r="I32" i="7"/>
  <c r="I36" i="7"/>
  <c r="I14" i="7"/>
  <c r="I6" i="7"/>
  <c r="I8" i="7"/>
  <c r="I34" i="7"/>
  <c r="H13" i="7"/>
  <c r="F13" i="7"/>
  <c r="E13" i="7"/>
  <c r="E17" i="7"/>
  <c r="F17" i="7"/>
  <c r="H6" i="7"/>
  <c r="E6" i="7"/>
  <c r="F6" i="7"/>
  <c r="H43" i="7"/>
  <c r="H30" i="7"/>
  <c r="F19" i="7"/>
  <c r="E19" i="7"/>
  <c r="F30" i="7"/>
  <c r="E30" i="7"/>
  <c r="E43" i="7"/>
  <c r="F43" i="7"/>
  <c r="H41" i="7"/>
  <c r="E41" i="7"/>
  <c r="F41" i="7"/>
  <c r="H17" i="7"/>
  <c r="H23" i="7"/>
  <c r="GP4" i="7"/>
  <c r="H37" i="7"/>
  <c r="D37" i="7"/>
  <c r="IS4" i="7"/>
  <c r="H22" i="7"/>
  <c r="D22" i="7"/>
  <c r="D11" i="7"/>
  <c r="H11" i="7"/>
  <c r="H38" i="7"/>
  <c r="D38" i="7"/>
  <c r="F23" i="7"/>
  <c r="E23" i="7"/>
  <c r="GJ4" i="7"/>
  <c r="D8" i="7"/>
  <c r="H8" i="7"/>
  <c r="IF4" i="7"/>
  <c r="D44" i="7"/>
  <c r="H44" i="7"/>
  <c r="D14" i="7"/>
  <c r="H14" i="7"/>
  <c r="H25" i="7"/>
  <c r="GV4" i="7"/>
  <c r="H34" i="7"/>
  <c r="D34" i="7"/>
  <c r="H16" i="7"/>
  <c r="D16" i="7"/>
  <c r="H40" i="7"/>
  <c r="GD4" i="7"/>
  <c r="D10" i="7"/>
  <c r="H10" i="7"/>
  <c r="D50" i="7"/>
  <c r="H50" i="7"/>
  <c r="F25" i="7"/>
  <c r="E25" i="7"/>
  <c r="H15" i="7"/>
  <c r="D15" i="7"/>
  <c r="E40" i="7"/>
  <c r="F40" i="7"/>
  <c r="FL4" i="7"/>
  <c r="D45" i="7"/>
  <c r="D20" i="7"/>
  <c r="D21" i="7"/>
  <c r="FF4" i="7"/>
  <c r="D3" i="7"/>
  <c r="D47" i="7"/>
  <c r="D29" i="7"/>
  <c r="D28" i="7"/>
  <c r="D36" i="7"/>
  <c r="D4" i="7"/>
  <c r="DV4" i="7"/>
  <c r="D12" i="7"/>
  <c r="D46" i="7"/>
  <c r="D32" i="7"/>
  <c r="D33" i="7"/>
  <c r="D5" i="7"/>
  <c r="D24" i="7"/>
  <c r="D31" i="7"/>
  <c r="DP4" i="7"/>
  <c r="D48" i="7"/>
  <c r="CX4" i="7"/>
  <c r="D18" i="7"/>
  <c r="D39" i="7"/>
  <c r="D9" i="7"/>
  <c r="D26" i="7"/>
  <c r="EB4" i="7"/>
  <c r="D27" i="7"/>
  <c r="FX4" i="7"/>
  <c r="D35" i="7"/>
  <c r="LI232" i="7"/>
  <c r="LJ232" i="7" s="1"/>
  <c r="LO232" i="7"/>
  <c r="LP232" i="7" s="1"/>
  <c r="LI208" i="7"/>
  <c r="LJ208" i="7" s="1"/>
  <c r="LO208" i="7"/>
  <c r="LP208" i="7" s="1"/>
  <c r="LI192" i="7"/>
  <c r="LJ192" i="7" s="1"/>
  <c r="LO192" i="7"/>
  <c r="LP192" i="7" s="1"/>
  <c r="LI168" i="7"/>
  <c r="LJ168" i="7" s="1"/>
  <c r="LO168" i="7"/>
  <c r="LP168" i="7" s="1"/>
  <c r="LI152" i="7"/>
  <c r="LJ152" i="7" s="1"/>
  <c r="LO152" i="7"/>
  <c r="LP152" i="7" s="1"/>
  <c r="LI120" i="7"/>
  <c r="LJ120" i="7" s="1"/>
  <c r="LO120" i="7"/>
  <c r="LP120" i="7" s="1"/>
  <c r="LI104" i="7"/>
  <c r="LJ104" i="7" s="1"/>
  <c r="LO104" i="7"/>
  <c r="LP104" i="7" s="1"/>
  <c r="LI80" i="7"/>
  <c r="LJ80" i="7" s="1"/>
  <c r="LO80" i="7"/>
  <c r="LP80" i="7" s="1"/>
  <c r="LI56" i="7"/>
  <c r="LJ56" i="7" s="1"/>
  <c r="LO56" i="7"/>
  <c r="LP56" i="7" s="1"/>
  <c r="LI40" i="7"/>
  <c r="LJ40" i="7" s="1"/>
  <c r="LO40" i="7"/>
  <c r="LP40" i="7" s="1"/>
  <c r="LI16" i="7"/>
  <c r="LJ16" i="7" s="1"/>
  <c r="LO16" i="7"/>
  <c r="LP16" i="7" s="1"/>
  <c r="LI247" i="7"/>
  <c r="LJ247" i="7" s="1"/>
  <c r="LO247" i="7"/>
  <c r="LP247" i="7" s="1"/>
  <c r="LI239" i="7"/>
  <c r="LJ239" i="7" s="1"/>
  <c r="LO239" i="7"/>
  <c r="LP239" i="7" s="1"/>
  <c r="LI231" i="7"/>
  <c r="LJ231" i="7" s="1"/>
  <c r="LO231" i="7"/>
  <c r="LP231" i="7" s="1"/>
  <c r="LI223" i="7"/>
  <c r="LJ223" i="7" s="1"/>
  <c r="LO223" i="7"/>
  <c r="LP223" i="7" s="1"/>
  <c r="LI215" i="7"/>
  <c r="LJ215" i="7" s="1"/>
  <c r="LO215" i="7"/>
  <c r="LP215" i="7" s="1"/>
  <c r="LI207" i="7"/>
  <c r="LJ207" i="7" s="1"/>
  <c r="LO207" i="7"/>
  <c r="LP207" i="7" s="1"/>
  <c r="LI199" i="7"/>
  <c r="LJ199" i="7" s="1"/>
  <c r="LO199" i="7"/>
  <c r="LP199" i="7" s="1"/>
  <c r="LI191" i="7"/>
  <c r="LJ191" i="7" s="1"/>
  <c r="LO191" i="7"/>
  <c r="LP191" i="7" s="1"/>
  <c r="LI183" i="7"/>
  <c r="LJ183" i="7" s="1"/>
  <c r="LO183" i="7"/>
  <c r="LP183" i="7" s="1"/>
  <c r="LI175" i="7"/>
  <c r="LJ175" i="7" s="1"/>
  <c r="LO175" i="7"/>
  <c r="LP175" i="7" s="1"/>
  <c r="LI167" i="7"/>
  <c r="LJ167" i="7" s="1"/>
  <c r="LO167" i="7"/>
  <c r="LP167" i="7" s="1"/>
  <c r="LI159" i="7"/>
  <c r="LJ159" i="7" s="1"/>
  <c r="LO159" i="7"/>
  <c r="LP159" i="7" s="1"/>
  <c r="LI151" i="7"/>
  <c r="LJ151" i="7" s="1"/>
  <c r="LO151" i="7"/>
  <c r="LP151" i="7" s="1"/>
  <c r="LI143" i="7"/>
  <c r="LJ143" i="7" s="1"/>
  <c r="LO143" i="7"/>
  <c r="LP143" i="7" s="1"/>
  <c r="LI135" i="7"/>
  <c r="LJ135" i="7" s="1"/>
  <c r="LO135" i="7"/>
  <c r="LP135" i="7" s="1"/>
  <c r="LI127" i="7"/>
  <c r="LJ127" i="7" s="1"/>
  <c r="LO127" i="7"/>
  <c r="LP127" i="7" s="1"/>
  <c r="LI119" i="7"/>
  <c r="LJ119" i="7" s="1"/>
  <c r="LO119" i="7"/>
  <c r="LP119" i="7" s="1"/>
  <c r="LI111" i="7"/>
  <c r="LJ111" i="7" s="1"/>
  <c r="LO111" i="7"/>
  <c r="LP111" i="7" s="1"/>
  <c r="LI103" i="7"/>
  <c r="LJ103" i="7" s="1"/>
  <c r="LO103" i="7"/>
  <c r="LP103" i="7" s="1"/>
  <c r="LI95" i="7"/>
  <c r="LJ95" i="7" s="1"/>
  <c r="LO95" i="7"/>
  <c r="LP95" i="7" s="1"/>
  <c r="LI87" i="7"/>
  <c r="LJ87" i="7" s="1"/>
  <c r="LO87" i="7"/>
  <c r="LP87" i="7" s="1"/>
  <c r="LI79" i="7"/>
  <c r="LJ79" i="7" s="1"/>
  <c r="LO79" i="7"/>
  <c r="LP79" i="7" s="1"/>
  <c r="LI70" i="7"/>
  <c r="LJ70" i="7" s="1"/>
  <c r="LO70" i="7"/>
  <c r="LP70" i="7" s="1"/>
  <c r="LI55" i="7"/>
  <c r="LJ55" i="7" s="1"/>
  <c r="LO55" i="7"/>
  <c r="LP55" i="7" s="1"/>
  <c r="LI47" i="7"/>
  <c r="LJ47" i="7" s="1"/>
  <c r="LO47" i="7"/>
  <c r="LP47" i="7" s="1"/>
  <c r="LI39" i="7"/>
  <c r="LJ39" i="7" s="1"/>
  <c r="LO39" i="7"/>
  <c r="LP39" i="7" s="1"/>
  <c r="LI31" i="7"/>
  <c r="LJ31" i="7" s="1"/>
  <c r="LO31" i="7"/>
  <c r="LP31" i="7" s="1"/>
  <c r="LI23" i="7"/>
  <c r="LJ23" i="7" s="1"/>
  <c r="LO23" i="7"/>
  <c r="LP23" i="7" s="1"/>
  <c r="LI15" i="7"/>
  <c r="LJ15" i="7" s="1"/>
  <c r="LO15" i="7"/>
  <c r="LP15" i="7" s="1"/>
  <c r="LI7" i="7"/>
  <c r="LJ7" i="7" s="1"/>
  <c r="LO7" i="7"/>
  <c r="LP7" i="7" s="1"/>
  <c r="LI246" i="7"/>
  <c r="LJ246" i="7" s="1"/>
  <c r="LO246" i="7"/>
  <c r="LP246" i="7" s="1"/>
  <c r="LI222" i="7"/>
  <c r="LJ222" i="7" s="1"/>
  <c r="LO222" i="7"/>
  <c r="LP222" i="7" s="1"/>
  <c r="LI206" i="7"/>
  <c r="LJ206" i="7" s="1"/>
  <c r="LO206" i="7"/>
  <c r="LP206" i="7" s="1"/>
  <c r="LI182" i="7"/>
  <c r="LJ182" i="7" s="1"/>
  <c r="LO182" i="7"/>
  <c r="LP182" i="7" s="1"/>
  <c r="LI166" i="7"/>
  <c r="LJ166" i="7" s="1"/>
  <c r="LO166" i="7"/>
  <c r="LP166" i="7" s="1"/>
  <c r="LI142" i="7"/>
  <c r="LJ142" i="7" s="1"/>
  <c r="LO142" i="7"/>
  <c r="LP142" i="7" s="1"/>
  <c r="LI126" i="7"/>
  <c r="LJ126" i="7" s="1"/>
  <c r="LO126" i="7"/>
  <c r="LP126" i="7" s="1"/>
  <c r="LI102" i="7"/>
  <c r="LJ102" i="7" s="1"/>
  <c r="LO102" i="7"/>
  <c r="LP102" i="7" s="1"/>
  <c r="LI78" i="7"/>
  <c r="LJ78" i="7" s="1"/>
  <c r="LO78" i="7"/>
  <c r="LP78" i="7" s="1"/>
  <c r="LI54" i="7"/>
  <c r="LJ54" i="7" s="1"/>
  <c r="LO54" i="7"/>
  <c r="LP54" i="7" s="1"/>
  <c r="LI30" i="7"/>
  <c r="LJ30" i="7" s="1"/>
  <c r="LO30" i="7"/>
  <c r="LP30" i="7" s="1"/>
  <c r="LI14" i="7"/>
  <c r="LJ14" i="7" s="1"/>
  <c r="LO14" i="7"/>
  <c r="LP14" i="7" s="1"/>
  <c r="LI254" i="7"/>
  <c r="LJ254" i="7" s="1"/>
  <c r="LO254" i="7"/>
  <c r="LP254" i="7" s="1"/>
  <c r="LI238" i="7"/>
  <c r="LJ238" i="7" s="1"/>
  <c r="LO238" i="7"/>
  <c r="LP238" i="7" s="1"/>
  <c r="LI230" i="7"/>
  <c r="LJ230" i="7" s="1"/>
  <c r="LO230" i="7"/>
  <c r="LP230" i="7" s="1"/>
  <c r="LI214" i="7"/>
  <c r="LJ214" i="7" s="1"/>
  <c r="LO214" i="7"/>
  <c r="LP214" i="7" s="1"/>
  <c r="LI198" i="7"/>
  <c r="LJ198" i="7" s="1"/>
  <c r="LO198" i="7"/>
  <c r="LP198" i="7" s="1"/>
  <c r="LI190" i="7"/>
  <c r="LJ190" i="7" s="1"/>
  <c r="LO190" i="7"/>
  <c r="LP190" i="7" s="1"/>
  <c r="LI174" i="7"/>
  <c r="LJ174" i="7" s="1"/>
  <c r="LO174" i="7"/>
  <c r="LP174" i="7" s="1"/>
  <c r="LI158" i="7"/>
  <c r="LJ158" i="7" s="1"/>
  <c r="LO158" i="7"/>
  <c r="LP158" i="7" s="1"/>
  <c r="LI150" i="7"/>
  <c r="LJ150" i="7" s="1"/>
  <c r="LO150" i="7"/>
  <c r="LP150" i="7" s="1"/>
  <c r="LI134" i="7"/>
  <c r="LJ134" i="7" s="1"/>
  <c r="LO134" i="7"/>
  <c r="LP134" i="7" s="1"/>
  <c r="LI118" i="7"/>
  <c r="LJ118" i="7" s="1"/>
  <c r="LO118" i="7"/>
  <c r="LP118" i="7" s="1"/>
  <c r="LI110" i="7"/>
  <c r="LJ110" i="7" s="1"/>
  <c r="LO110" i="7"/>
  <c r="LP110" i="7" s="1"/>
  <c r="LI94" i="7"/>
  <c r="LJ94" i="7" s="1"/>
  <c r="LO94" i="7"/>
  <c r="LP94" i="7" s="1"/>
  <c r="LI86" i="7"/>
  <c r="LJ86" i="7" s="1"/>
  <c r="LO86" i="7"/>
  <c r="LP86" i="7" s="1"/>
  <c r="LI69" i="7"/>
  <c r="LJ69" i="7" s="1"/>
  <c r="LO69" i="7"/>
  <c r="LP69" i="7" s="1"/>
  <c r="LI46" i="7"/>
  <c r="LJ46" i="7" s="1"/>
  <c r="LO46" i="7"/>
  <c r="LP46" i="7" s="1"/>
  <c r="LI38" i="7"/>
  <c r="LJ38" i="7" s="1"/>
  <c r="LO38" i="7"/>
  <c r="LP38" i="7" s="1"/>
  <c r="LI22" i="7"/>
  <c r="LJ22" i="7" s="1"/>
  <c r="LO22" i="7"/>
  <c r="LP22" i="7" s="1"/>
  <c r="LI6" i="7"/>
  <c r="LJ6" i="7" s="1"/>
  <c r="LO6" i="7"/>
  <c r="LP6" i="7" s="1"/>
  <c r="LI253" i="7"/>
  <c r="LJ253" i="7" s="1"/>
  <c r="LO253" i="7"/>
  <c r="LP253" i="7" s="1"/>
  <c r="LI245" i="7"/>
  <c r="LJ245" i="7" s="1"/>
  <c r="LO245" i="7"/>
  <c r="LP245" i="7" s="1"/>
  <c r="LI237" i="7"/>
  <c r="LJ237" i="7" s="1"/>
  <c r="LO237" i="7"/>
  <c r="LP237" i="7" s="1"/>
  <c r="LI229" i="7"/>
  <c r="LJ229" i="7" s="1"/>
  <c r="LO229" i="7"/>
  <c r="LP229" i="7" s="1"/>
  <c r="LI221" i="7"/>
  <c r="LJ221" i="7" s="1"/>
  <c r="LO221" i="7"/>
  <c r="LP221" i="7" s="1"/>
  <c r="LI213" i="7"/>
  <c r="LJ213" i="7" s="1"/>
  <c r="LO213" i="7"/>
  <c r="LP213" i="7" s="1"/>
  <c r="LI205" i="7"/>
  <c r="LJ205" i="7" s="1"/>
  <c r="LO205" i="7"/>
  <c r="LP205" i="7" s="1"/>
  <c r="LI197" i="7"/>
  <c r="LJ197" i="7" s="1"/>
  <c r="LO197" i="7"/>
  <c r="LP197" i="7" s="1"/>
  <c r="LI189" i="7"/>
  <c r="LJ189" i="7" s="1"/>
  <c r="LO189" i="7"/>
  <c r="LP189" i="7" s="1"/>
  <c r="LI181" i="7"/>
  <c r="LJ181" i="7" s="1"/>
  <c r="LO181" i="7"/>
  <c r="LP181" i="7" s="1"/>
  <c r="LI173" i="7"/>
  <c r="LJ173" i="7" s="1"/>
  <c r="LO173" i="7"/>
  <c r="LP173" i="7" s="1"/>
  <c r="LI165" i="7"/>
  <c r="LJ165" i="7" s="1"/>
  <c r="LO165" i="7"/>
  <c r="LP165" i="7" s="1"/>
  <c r="LI157" i="7"/>
  <c r="LJ157" i="7" s="1"/>
  <c r="LO157" i="7"/>
  <c r="LP157" i="7" s="1"/>
  <c r="LI149" i="7"/>
  <c r="LJ149" i="7" s="1"/>
  <c r="LO149" i="7"/>
  <c r="LP149" i="7" s="1"/>
  <c r="LI141" i="7"/>
  <c r="LJ141" i="7" s="1"/>
  <c r="LO141" i="7"/>
  <c r="LP141" i="7" s="1"/>
  <c r="LI133" i="7"/>
  <c r="LJ133" i="7" s="1"/>
  <c r="LO133" i="7"/>
  <c r="LP133" i="7" s="1"/>
  <c r="LI125" i="7"/>
  <c r="LJ125" i="7" s="1"/>
  <c r="LO125" i="7"/>
  <c r="LP125" i="7" s="1"/>
  <c r="LI117" i="7"/>
  <c r="LJ117" i="7" s="1"/>
  <c r="LO117" i="7"/>
  <c r="LP117" i="7" s="1"/>
  <c r="LI109" i="7"/>
  <c r="LJ109" i="7" s="1"/>
  <c r="LO109" i="7"/>
  <c r="LP109" i="7" s="1"/>
  <c r="LI101" i="7"/>
  <c r="LJ101" i="7" s="1"/>
  <c r="LO101" i="7"/>
  <c r="LP101" i="7" s="1"/>
  <c r="LI93" i="7"/>
  <c r="LJ93" i="7" s="1"/>
  <c r="LO93" i="7"/>
  <c r="LP93" i="7" s="1"/>
  <c r="LI85" i="7"/>
  <c r="LJ85" i="7" s="1"/>
  <c r="LO85" i="7"/>
  <c r="LP85" i="7" s="1"/>
  <c r="LI77" i="7"/>
  <c r="LJ77" i="7" s="1"/>
  <c r="LO77" i="7"/>
  <c r="LP77" i="7" s="1"/>
  <c r="LI68" i="7"/>
  <c r="LJ68" i="7" s="1"/>
  <c r="LO68" i="7"/>
  <c r="LP68" i="7" s="1"/>
  <c r="LI53" i="7"/>
  <c r="LJ53" i="7" s="1"/>
  <c r="LO53" i="7"/>
  <c r="LP53" i="7" s="1"/>
  <c r="LI45" i="7"/>
  <c r="LJ45" i="7" s="1"/>
  <c r="LO45" i="7"/>
  <c r="LP45" i="7" s="1"/>
  <c r="LI37" i="7"/>
  <c r="LJ37" i="7" s="1"/>
  <c r="LO37" i="7"/>
  <c r="LI29" i="7"/>
  <c r="LJ29" i="7" s="1"/>
  <c r="LO29" i="7"/>
  <c r="LP29" i="7" s="1"/>
  <c r="LI21" i="7"/>
  <c r="LJ21" i="7" s="1"/>
  <c r="LO21" i="7"/>
  <c r="LP21" i="7" s="1"/>
  <c r="LI13" i="7"/>
  <c r="LJ13" i="7" s="1"/>
  <c r="LO13" i="7"/>
  <c r="LP13" i="7" s="1"/>
  <c r="LI5" i="7"/>
  <c r="LJ5" i="7" s="1"/>
  <c r="LO5" i="7"/>
  <c r="LP5" i="7" s="1"/>
  <c r="AI4" i="7"/>
  <c r="D7" i="7"/>
  <c r="AO4" i="7"/>
  <c r="D42" i="7"/>
  <c r="LI240" i="7"/>
  <c r="LJ240" i="7" s="1"/>
  <c r="LO240" i="7"/>
  <c r="LP240" i="7" s="1"/>
  <c r="LI144" i="7"/>
  <c r="LJ144" i="7" s="1"/>
  <c r="LO144" i="7"/>
  <c r="LP144" i="7" s="1"/>
  <c r="LI8" i="7"/>
  <c r="LJ8" i="7" s="1"/>
  <c r="LO8" i="7"/>
  <c r="LP8" i="7" s="1"/>
  <c r="LI244" i="7"/>
  <c r="LJ244" i="7" s="1"/>
  <c r="LO244" i="7"/>
  <c r="LP244" i="7" s="1"/>
  <c r="LI220" i="7"/>
  <c r="LJ220" i="7" s="1"/>
  <c r="LO220" i="7"/>
  <c r="LP220" i="7" s="1"/>
  <c r="LI196" i="7"/>
  <c r="LJ196" i="7" s="1"/>
  <c r="LO196" i="7"/>
  <c r="LP196" i="7" s="1"/>
  <c r="LI172" i="7"/>
  <c r="LJ172" i="7" s="1"/>
  <c r="LO172" i="7"/>
  <c r="LP172" i="7" s="1"/>
  <c r="LI148" i="7"/>
  <c r="LJ148" i="7" s="1"/>
  <c r="LO148" i="7"/>
  <c r="LP148" i="7" s="1"/>
  <c r="LI124" i="7"/>
  <c r="LJ124" i="7" s="1"/>
  <c r="LO124" i="7"/>
  <c r="LP124" i="7" s="1"/>
  <c r="LI100" i="7"/>
  <c r="LJ100" i="7" s="1"/>
  <c r="LO100" i="7"/>
  <c r="LP100" i="7" s="1"/>
  <c r="LI76" i="7"/>
  <c r="LJ76" i="7" s="1"/>
  <c r="LO76" i="7"/>
  <c r="LP76" i="7" s="1"/>
  <c r="LI44" i="7"/>
  <c r="LJ44" i="7" s="1"/>
  <c r="LO44" i="7"/>
  <c r="LP44" i="7" s="1"/>
  <c r="LI12" i="7"/>
  <c r="LJ12" i="7" s="1"/>
  <c r="LO12" i="7"/>
  <c r="LP12" i="7" s="1"/>
  <c r="LI248" i="7"/>
  <c r="LJ248" i="7" s="1"/>
  <c r="LO248" i="7"/>
  <c r="LP248" i="7" s="1"/>
  <c r="LI216" i="7"/>
  <c r="LJ216" i="7" s="1"/>
  <c r="LO216" i="7"/>
  <c r="LP216" i="7" s="1"/>
  <c r="LI200" i="7"/>
  <c r="LJ200" i="7" s="1"/>
  <c r="LO200" i="7"/>
  <c r="LP200" i="7" s="1"/>
  <c r="LI184" i="7"/>
  <c r="LJ184" i="7" s="1"/>
  <c r="LO184" i="7"/>
  <c r="LP184" i="7" s="1"/>
  <c r="LI160" i="7"/>
  <c r="LJ160" i="7" s="1"/>
  <c r="LO160" i="7"/>
  <c r="LP160" i="7" s="1"/>
  <c r="LI136" i="7"/>
  <c r="LJ136" i="7" s="1"/>
  <c r="LO136" i="7"/>
  <c r="LP136" i="7" s="1"/>
  <c r="LI112" i="7"/>
  <c r="LJ112" i="7" s="1"/>
  <c r="LO112" i="7"/>
  <c r="LP112" i="7" s="1"/>
  <c r="LI96" i="7"/>
  <c r="LJ96" i="7" s="1"/>
  <c r="LO96" i="7"/>
  <c r="LP96" i="7" s="1"/>
  <c r="LI72" i="7"/>
  <c r="LJ72" i="7" s="1"/>
  <c r="LO72" i="7"/>
  <c r="LP72" i="7" s="1"/>
  <c r="LI48" i="7"/>
  <c r="LJ48" i="7" s="1"/>
  <c r="LO48" i="7"/>
  <c r="LP48" i="7" s="1"/>
  <c r="LI24" i="7"/>
  <c r="LJ24" i="7" s="1"/>
  <c r="LO24" i="7"/>
  <c r="LP24" i="7" s="1"/>
  <c r="LI228" i="7"/>
  <c r="LJ228" i="7" s="1"/>
  <c r="LO228" i="7"/>
  <c r="LP228" i="7" s="1"/>
  <c r="LI204" i="7"/>
  <c r="LJ204" i="7" s="1"/>
  <c r="LO204" i="7"/>
  <c r="LP204" i="7" s="1"/>
  <c r="LI180" i="7"/>
  <c r="LJ180" i="7" s="1"/>
  <c r="LO180" i="7"/>
  <c r="LP180" i="7" s="1"/>
  <c r="LI156" i="7"/>
  <c r="LJ156" i="7" s="1"/>
  <c r="LO156" i="7"/>
  <c r="LP156" i="7" s="1"/>
  <c r="LI132" i="7"/>
  <c r="LJ132" i="7" s="1"/>
  <c r="LO132" i="7"/>
  <c r="LP132" i="7" s="1"/>
  <c r="LI108" i="7"/>
  <c r="LJ108" i="7" s="1"/>
  <c r="LO108" i="7"/>
  <c r="LP108" i="7" s="1"/>
  <c r="LI84" i="7"/>
  <c r="LJ84" i="7" s="1"/>
  <c r="LO84" i="7"/>
  <c r="LP84" i="7" s="1"/>
  <c r="LI52" i="7"/>
  <c r="LJ52" i="7" s="1"/>
  <c r="LO52" i="7"/>
  <c r="LP52" i="7" s="1"/>
  <c r="LI28" i="7"/>
  <c r="LJ28" i="7" s="1"/>
  <c r="LO28" i="7"/>
  <c r="LP28" i="7" s="1"/>
  <c r="LI4" i="7"/>
  <c r="LJ4" i="7" s="1"/>
  <c r="LO4" i="7"/>
  <c r="LP4" i="7" s="1"/>
  <c r="LI251" i="7"/>
  <c r="LJ251" i="7" s="1"/>
  <c r="LO251" i="7"/>
  <c r="LP251" i="7" s="1"/>
  <c r="LI243" i="7"/>
  <c r="LJ243" i="7" s="1"/>
  <c r="LO243" i="7"/>
  <c r="LP243" i="7" s="1"/>
  <c r="LI235" i="7"/>
  <c r="LJ235" i="7" s="1"/>
  <c r="LO235" i="7"/>
  <c r="LP235" i="7" s="1"/>
  <c r="LI227" i="7"/>
  <c r="LJ227" i="7" s="1"/>
  <c r="LO227" i="7"/>
  <c r="LP227" i="7" s="1"/>
  <c r="LI219" i="7"/>
  <c r="LJ219" i="7" s="1"/>
  <c r="LO219" i="7"/>
  <c r="LP219" i="7" s="1"/>
  <c r="LI211" i="7"/>
  <c r="LJ211" i="7" s="1"/>
  <c r="LO211" i="7"/>
  <c r="LP211" i="7" s="1"/>
  <c r="LI203" i="7"/>
  <c r="LJ203" i="7" s="1"/>
  <c r="LO203" i="7"/>
  <c r="LP203" i="7" s="1"/>
  <c r="LI195" i="7"/>
  <c r="LJ195" i="7" s="1"/>
  <c r="LO195" i="7"/>
  <c r="LP195" i="7" s="1"/>
  <c r="LI187" i="7"/>
  <c r="LJ187" i="7" s="1"/>
  <c r="LO187" i="7"/>
  <c r="LP187" i="7" s="1"/>
  <c r="LI179" i="7"/>
  <c r="LJ179" i="7" s="1"/>
  <c r="LO179" i="7"/>
  <c r="LP179" i="7" s="1"/>
  <c r="LI171" i="7"/>
  <c r="LJ171" i="7" s="1"/>
  <c r="LO171" i="7"/>
  <c r="LP171" i="7" s="1"/>
  <c r="LI163" i="7"/>
  <c r="LJ163" i="7" s="1"/>
  <c r="LO163" i="7"/>
  <c r="LP163" i="7" s="1"/>
  <c r="LI155" i="7"/>
  <c r="LJ155" i="7" s="1"/>
  <c r="LO155" i="7"/>
  <c r="LP155" i="7" s="1"/>
  <c r="LI147" i="7"/>
  <c r="LJ147" i="7" s="1"/>
  <c r="LO147" i="7"/>
  <c r="LP147" i="7" s="1"/>
  <c r="LI139" i="7"/>
  <c r="LJ139" i="7" s="1"/>
  <c r="LO139" i="7"/>
  <c r="LP139" i="7" s="1"/>
  <c r="LI131" i="7"/>
  <c r="LJ131" i="7" s="1"/>
  <c r="LO131" i="7"/>
  <c r="LP131" i="7" s="1"/>
  <c r="LI123" i="7"/>
  <c r="LJ123" i="7" s="1"/>
  <c r="LO123" i="7"/>
  <c r="LP123" i="7" s="1"/>
  <c r="LI115" i="7"/>
  <c r="LJ115" i="7" s="1"/>
  <c r="LO115" i="7"/>
  <c r="LP115" i="7" s="1"/>
  <c r="LI107" i="7"/>
  <c r="LJ107" i="7" s="1"/>
  <c r="LO107" i="7"/>
  <c r="LP107" i="7" s="1"/>
  <c r="LI99" i="7"/>
  <c r="LJ99" i="7" s="1"/>
  <c r="LO99" i="7"/>
  <c r="LP99" i="7" s="1"/>
  <c r="LI91" i="7"/>
  <c r="LJ91" i="7" s="1"/>
  <c r="LO91" i="7"/>
  <c r="LP91" i="7" s="1"/>
  <c r="LI83" i="7"/>
  <c r="LJ83" i="7" s="1"/>
  <c r="LO83" i="7"/>
  <c r="LP83" i="7" s="1"/>
  <c r="LI75" i="7"/>
  <c r="LJ75" i="7" s="1"/>
  <c r="LO75" i="7"/>
  <c r="LP75" i="7" s="1"/>
  <c r="LI59" i="7"/>
  <c r="LJ59" i="7" s="1"/>
  <c r="LO59" i="7"/>
  <c r="LP59" i="7" s="1"/>
  <c r="LI51" i="7"/>
  <c r="LJ51" i="7" s="1"/>
  <c r="LO51" i="7"/>
  <c r="LP51" i="7" s="1"/>
  <c r="LI43" i="7"/>
  <c r="LJ43" i="7" s="1"/>
  <c r="LO43" i="7"/>
  <c r="LP43" i="7" s="1"/>
  <c r="LI35" i="7"/>
  <c r="LJ35" i="7" s="1"/>
  <c r="LO35" i="7"/>
  <c r="LP35" i="7" s="1"/>
  <c r="LI27" i="7"/>
  <c r="LJ27" i="7" s="1"/>
  <c r="LO27" i="7"/>
  <c r="LP27" i="7" s="1"/>
  <c r="LI19" i="7"/>
  <c r="LJ19" i="7" s="1"/>
  <c r="LO19" i="7"/>
  <c r="LP19" i="7" s="1"/>
  <c r="LI11" i="7"/>
  <c r="LJ11" i="7" s="1"/>
  <c r="LO11" i="7"/>
  <c r="LP11" i="7" s="1"/>
  <c r="LI224" i="7"/>
  <c r="LJ224" i="7" s="1"/>
  <c r="LO224" i="7"/>
  <c r="LP224" i="7" s="1"/>
  <c r="LI176" i="7"/>
  <c r="LJ176" i="7" s="1"/>
  <c r="LO176" i="7"/>
  <c r="LP176" i="7" s="1"/>
  <c r="LI128" i="7"/>
  <c r="LJ128" i="7" s="1"/>
  <c r="LO128" i="7"/>
  <c r="LP128" i="7" s="1"/>
  <c r="LI88" i="7"/>
  <c r="LJ88" i="7" s="1"/>
  <c r="LO88" i="7"/>
  <c r="LP88" i="7" s="1"/>
  <c r="LI32" i="7"/>
  <c r="LJ32" i="7" s="1"/>
  <c r="LO32" i="7"/>
  <c r="LP32" i="7" s="1"/>
  <c r="LI252" i="7"/>
  <c r="LJ252" i="7" s="1"/>
  <c r="LO252" i="7"/>
  <c r="LP252" i="7" s="1"/>
  <c r="LI236" i="7"/>
  <c r="LJ236" i="7" s="1"/>
  <c r="LO236" i="7"/>
  <c r="LP236" i="7" s="1"/>
  <c r="LI212" i="7"/>
  <c r="LJ212" i="7" s="1"/>
  <c r="LO212" i="7"/>
  <c r="LP212" i="7" s="1"/>
  <c r="LI188" i="7"/>
  <c r="LJ188" i="7" s="1"/>
  <c r="LO188" i="7"/>
  <c r="LP188" i="7" s="1"/>
  <c r="LI164" i="7"/>
  <c r="LJ164" i="7" s="1"/>
  <c r="LO164" i="7"/>
  <c r="LP164" i="7" s="1"/>
  <c r="LI140" i="7"/>
  <c r="LJ140" i="7" s="1"/>
  <c r="LO140" i="7"/>
  <c r="LP140" i="7" s="1"/>
  <c r="LI116" i="7"/>
  <c r="LJ116" i="7" s="1"/>
  <c r="LO116" i="7"/>
  <c r="LP116" i="7" s="1"/>
  <c r="LI92" i="7"/>
  <c r="LJ92" i="7" s="1"/>
  <c r="LO92" i="7"/>
  <c r="LP92" i="7" s="1"/>
  <c r="LI60" i="7"/>
  <c r="LJ60" i="7" s="1"/>
  <c r="LO60" i="7"/>
  <c r="LP60" i="7" s="1"/>
  <c r="LI36" i="7"/>
  <c r="LJ36" i="7" s="1"/>
  <c r="LO36" i="7"/>
  <c r="LP36" i="7" s="1"/>
  <c r="LI20" i="7"/>
  <c r="LJ20" i="7" s="1"/>
  <c r="LO20" i="7"/>
  <c r="LP20" i="7" s="1"/>
  <c r="LI250" i="7"/>
  <c r="LJ250" i="7" s="1"/>
  <c r="LO250" i="7"/>
  <c r="LP250" i="7" s="1"/>
  <c r="LI242" i="7"/>
  <c r="LJ242" i="7" s="1"/>
  <c r="LO242" i="7"/>
  <c r="LP242" i="7" s="1"/>
  <c r="LI234" i="7"/>
  <c r="LJ234" i="7" s="1"/>
  <c r="LO234" i="7"/>
  <c r="LP234" i="7" s="1"/>
  <c r="LI226" i="7"/>
  <c r="LJ226" i="7" s="1"/>
  <c r="LO226" i="7"/>
  <c r="LP226" i="7" s="1"/>
  <c r="LI218" i="7"/>
  <c r="LJ218" i="7" s="1"/>
  <c r="LO218" i="7"/>
  <c r="LP218" i="7" s="1"/>
  <c r="LI210" i="7"/>
  <c r="LJ210" i="7" s="1"/>
  <c r="LO210" i="7"/>
  <c r="LP210" i="7" s="1"/>
  <c r="LI202" i="7"/>
  <c r="LJ202" i="7" s="1"/>
  <c r="LO202" i="7"/>
  <c r="LP202" i="7" s="1"/>
  <c r="LI194" i="7"/>
  <c r="LJ194" i="7" s="1"/>
  <c r="LO194" i="7"/>
  <c r="LP194" i="7" s="1"/>
  <c r="LI186" i="7"/>
  <c r="LJ186" i="7" s="1"/>
  <c r="LO186" i="7"/>
  <c r="LP186" i="7" s="1"/>
  <c r="LI178" i="7"/>
  <c r="LJ178" i="7" s="1"/>
  <c r="LO178" i="7"/>
  <c r="LP178" i="7" s="1"/>
  <c r="LI170" i="7"/>
  <c r="LJ170" i="7" s="1"/>
  <c r="LO170" i="7"/>
  <c r="LP170" i="7" s="1"/>
  <c r="LI162" i="7"/>
  <c r="LJ162" i="7" s="1"/>
  <c r="LO162" i="7"/>
  <c r="LP162" i="7" s="1"/>
  <c r="LI154" i="7"/>
  <c r="LJ154" i="7" s="1"/>
  <c r="LO154" i="7"/>
  <c r="LP154" i="7" s="1"/>
  <c r="LI146" i="7"/>
  <c r="LJ146" i="7" s="1"/>
  <c r="LO146" i="7"/>
  <c r="LP146" i="7" s="1"/>
  <c r="LI138" i="7"/>
  <c r="LJ138" i="7" s="1"/>
  <c r="LO138" i="7"/>
  <c r="LP138" i="7" s="1"/>
  <c r="LI130" i="7"/>
  <c r="LJ130" i="7" s="1"/>
  <c r="LO130" i="7"/>
  <c r="LP130" i="7" s="1"/>
  <c r="LI122" i="7"/>
  <c r="LJ122" i="7" s="1"/>
  <c r="LO122" i="7"/>
  <c r="LP122" i="7" s="1"/>
  <c r="LI114" i="7"/>
  <c r="LJ114" i="7" s="1"/>
  <c r="LO114" i="7"/>
  <c r="LP114" i="7" s="1"/>
  <c r="LI106" i="7"/>
  <c r="LJ106" i="7" s="1"/>
  <c r="LO106" i="7"/>
  <c r="LP106" i="7" s="1"/>
  <c r="LI98" i="7"/>
  <c r="LJ98" i="7" s="1"/>
  <c r="LO98" i="7"/>
  <c r="LP98" i="7" s="1"/>
  <c r="LI90" i="7"/>
  <c r="LJ90" i="7" s="1"/>
  <c r="LO90" i="7"/>
  <c r="LP90" i="7" s="1"/>
  <c r="LI82" i="7"/>
  <c r="LJ82" i="7" s="1"/>
  <c r="LO82" i="7"/>
  <c r="LP82" i="7" s="1"/>
  <c r="LI74" i="7"/>
  <c r="LJ74" i="7" s="1"/>
  <c r="LO74" i="7"/>
  <c r="LP74" i="7" s="1"/>
  <c r="LI50" i="7"/>
  <c r="LJ50" i="7" s="1"/>
  <c r="LO50" i="7"/>
  <c r="LP50" i="7" s="1"/>
  <c r="LI42" i="7"/>
  <c r="LJ42" i="7" s="1"/>
  <c r="LO42" i="7"/>
  <c r="LP42" i="7" s="1"/>
  <c r="LI34" i="7"/>
  <c r="LJ34" i="7" s="1"/>
  <c r="LO34" i="7"/>
  <c r="LP34" i="7" s="1"/>
  <c r="LI26" i="7"/>
  <c r="LJ26" i="7" s="1"/>
  <c r="LO26" i="7"/>
  <c r="LP26" i="7" s="1"/>
  <c r="LI18" i="7"/>
  <c r="LJ18" i="7" s="1"/>
  <c r="LO18" i="7"/>
  <c r="LP18" i="7" s="1"/>
  <c r="LI10" i="7"/>
  <c r="LJ10" i="7" s="1"/>
  <c r="LO10" i="7"/>
  <c r="LP10" i="7" s="1"/>
  <c r="AB4" i="7"/>
  <c r="LI249" i="7"/>
  <c r="LJ249" i="7" s="1"/>
  <c r="LO249" i="7"/>
  <c r="LP249" i="7" s="1"/>
  <c r="LI241" i="7"/>
  <c r="LJ241" i="7" s="1"/>
  <c r="LO241" i="7"/>
  <c r="LP241" i="7" s="1"/>
  <c r="LI233" i="7"/>
  <c r="LJ233" i="7" s="1"/>
  <c r="LO233" i="7"/>
  <c r="LP233" i="7" s="1"/>
  <c r="LI225" i="7"/>
  <c r="LJ225" i="7" s="1"/>
  <c r="LO225" i="7"/>
  <c r="LP225" i="7" s="1"/>
  <c r="LI217" i="7"/>
  <c r="LJ217" i="7" s="1"/>
  <c r="LO217" i="7"/>
  <c r="LP217" i="7" s="1"/>
  <c r="LI209" i="7"/>
  <c r="LJ209" i="7" s="1"/>
  <c r="LO209" i="7"/>
  <c r="LP209" i="7" s="1"/>
  <c r="LI201" i="7"/>
  <c r="LJ201" i="7" s="1"/>
  <c r="LO201" i="7"/>
  <c r="LP201" i="7" s="1"/>
  <c r="LI193" i="7"/>
  <c r="LJ193" i="7" s="1"/>
  <c r="LO193" i="7"/>
  <c r="LP193" i="7" s="1"/>
  <c r="LI185" i="7"/>
  <c r="LJ185" i="7" s="1"/>
  <c r="LO185" i="7"/>
  <c r="LP185" i="7" s="1"/>
  <c r="LI177" i="7"/>
  <c r="LJ177" i="7" s="1"/>
  <c r="LO177" i="7"/>
  <c r="LP177" i="7" s="1"/>
  <c r="LI169" i="7"/>
  <c r="LJ169" i="7" s="1"/>
  <c r="LO169" i="7"/>
  <c r="LP169" i="7" s="1"/>
  <c r="LI161" i="7"/>
  <c r="LJ161" i="7" s="1"/>
  <c r="LO161" i="7"/>
  <c r="LP161" i="7" s="1"/>
  <c r="LI153" i="7"/>
  <c r="LJ153" i="7" s="1"/>
  <c r="LO153" i="7"/>
  <c r="LP153" i="7" s="1"/>
  <c r="LI145" i="7"/>
  <c r="LJ145" i="7" s="1"/>
  <c r="LO145" i="7"/>
  <c r="LP145" i="7" s="1"/>
  <c r="LI137" i="7"/>
  <c r="LJ137" i="7" s="1"/>
  <c r="LO137" i="7"/>
  <c r="LP137" i="7" s="1"/>
  <c r="LI129" i="7"/>
  <c r="LJ129" i="7" s="1"/>
  <c r="LO129" i="7"/>
  <c r="LP129" i="7" s="1"/>
  <c r="LI121" i="7"/>
  <c r="LJ121" i="7" s="1"/>
  <c r="LO121" i="7"/>
  <c r="LP121" i="7" s="1"/>
  <c r="LI113" i="7"/>
  <c r="LJ113" i="7" s="1"/>
  <c r="LO113" i="7"/>
  <c r="LP113" i="7" s="1"/>
  <c r="LI105" i="7"/>
  <c r="LJ105" i="7" s="1"/>
  <c r="LO105" i="7"/>
  <c r="LP105" i="7" s="1"/>
  <c r="LI97" i="7"/>
  <c r="LJ97" i="7" s="1"/>
  <c r="LO97" i="7"/>
  <c r="LP97" i="7" s="1"/>
  <c r="LI89" i="7"/>
  <c r="LJ89" i="7" s="1"/>
  <c r="LO89" i="7"/>
  <c r="LP89" i="7" s="1"/>
  <c r="LI81" i="7"/>
  <c r="LJ81" i="7" s="1"/>
  <c r="LO81" i="7"/>
  <c r="LP81" i="7" s="1"/>
  <c r="LI73" i="7"/>
  <c r="LJ73" i="7" s="1"/>
  <c r="LO73" i="7"/>
  <c r="LP73" i="7" s="1"/>
  <c r="LI57" i="7"/>
  <c r="LJ57" i="7" s="1"/>
  <c r="LO57" i="7"/>
  <c r="LP57" i="7" s="1"/>
  <c r="LI49" i="7"/>
  <c r="LJ49" i="7" s="1"/>
  <c r="LO49" i="7"/>
  <c r="LP49" i="7" s="1"/>
  <c r="LI41" i="7"/>
  <c r="LJ41" i="7" s="1"/>
  <c r="LO41" i="7"/>
  <c r="LP41" i="7" s="1"/>
  <c r="LI33" i="7"/>
  <c r="LJ33" i="7" s="1"/>
  <c r="LO33" i="7"/>
  <c r="LP33" i="7" s="1"/>
  <c r="LI25" i="7"/>
  <c r="LJ25" i="7" s="1"/>
  <c r="LO25" i="7"/>
  <c r="LP25" i="7" s="1"/>
  <c r="LI17" i="7"/>
  <c r="LJ17" i="7" s="1"/>
  <c r="LO17" i="7"/>
  <c r="LP17" i="7" s="1"/>
  <c r="LI9" i="7"/>
  <c r="LJ9" i="7" s="1"/>
  <c r="LO9" i="7"/>
  <c r="LP9" i="7" s="1"/>
  <c r="KP246" i="7"/>
  <c r="KQ246" i="7" s="1"/>
  <c r="KV246" i="7"/>
  <c r="KW246" i="7" s="1"/>
  <c r="KP206" i="7"/>
  <c r="KQ206" i="7" s="1"/>
  <c r="KV206" i="7"/>
  <c r="KW206" i="7" s="1"/>
  <c r="KP158" i="7"/>
  <c r="KQ158" i="7" s="1"/>
  <c r="KV158" i="7"/>
  <c r="KW158" i="7" s="1"/>
  <c r="KP110" i="7"/>
  <c r="KQ110" i="7" s="1"/>
  <c r="KV110" i="7"/>
  <c r="KW110" i="7" s="1"/>
  <c r="KP46" i="7"/>
  <c r="KQ46" i="7" s="1"/>
  <c r="KV46" i="7"/>
  <c r="KW46" i="7" s="1"/>
  <c r="KP14" i="7"/>
  <c r="KQ14" i="7" s="1"/>
  <c r="KV14" i="7"/>
  <c r="KW14" i="7" s="1"/>
  <c r="KP69" i="7"/>
  <c r="KQ69" i="7" s="1"/>
  <c r="KV69" i="7"/>
  <c r="KW69" i="7" s="1"/>
  <c r="KP251" i="7"/>
  <c r="KQ251" i="7" s="1"/>
  <c r="KV251" i="7"/>
  <c r="KW251" i="7" s="1"/>
  <c r="KP211" i="7"/>
  <c r="KQ211" i="7" s="1"/>
  <c r="KV211" i="7"/>
  <c r="KW211" i="7" s="1"/>
  <c r="KP171" i="7"/>
  <c r="KQ171" i="7" s="1"/>
  <c r="KV171" i="7"/>
  <c r="KW171" i="7" s="1"/>
  <c r="KP131" i="7"/>
  <c r="KQ131" i="7" s="1"/>
  <c r="KV131" i="7"/>
  <c r="KW131" i="7" s="1"/>
  <c r="KP91" i="7"/>
  <c r="KQ91" i="7" s="1"/>
  <c r="KV91" i="7"/>
  <c r="KW91" i="7" s="1"/>
  <c r="KP27" i="7"/>
  <c r="KQ27" i="7" s="1"/>
  <c r="KV27" i="7"/>
  <c r="KW27" i="7" s="1"/>
  <c r="KP210" i="7"/>
  <c r="KQ210" i="7" s="1"/>
  <c r="KV210" i="7"/>
  <c r="KW210" i="7" s="1"/>
  <c r="KP154" i="7"/>
  <c r="KQ154" i="7" s="1"/>
  <c r="KV154" i="7"/>
  <c r="KW154" i="7" s="1"/>
  <c r="KP106" i="7"/>
  <c r="KQ106" i="7" s="1"/>
  <c r="KV106" i="7"/>
  <c r="KW106" i="7" s="1"/>
  <c r="KP82" i="7"/>
  <c r="KQ82" i="7" s="1"/>
  <c r="KV82" i="7"/>
  <c r="KW82" i="7" s="1"/>
  <c r="KP74" i="7"/>
  <c r="KQ74" i="7" s="1"/>
  <c r="KV74" i="7"/>
  <c r="KW74" i="7" s="1"/>
  <c r="KP34" i="7"/>
  <c r="KQ34" i="7" s="1"/>
  <c r="KV34" i="7"/>
  <c r="KW34" i="7" s="1"/>
  <c r="KP26" i="7"/>
  <c r="KQ26" i="7" s="1"/>
  <c r="KV26" i="7"/>
  <c r="KW26" i="7" s="1"/>
  <c r="KP18" i="7"/>
  <c r="KQ18" i="7" s="1"/>
  <c r="KV18" i="7"/>
  <c r="KW18" i="7" s="1"/>
  <c r="KP10" i="7"/>
  <c r="KQ10" i="7" s="1"/>
  <c r="KV10" i="7"/>
  <c r="KW10" i="7" s="1"/>
  <c r="KP198" i="7"/>
  <c r="KQ198" i="7" s="1"/>
  <c r="KV198" i="7"/>
  <c r="KW198" i="7" s="1"/>
  <c r="KP150" i="7"/>
  <c r="KQ150" i="7" s="1"/>
  <c r="KV150" i="7"/>
  <c r="KW150" i="7" s="1"/>
  <c r="KP102" i="7"/>
  <c r="KQ102" i="7" s="1"/>
  <c r="KV102" i="7"/>
  <c r="KW102" i="7" s="1"/>
  <c r="KP38" i="7"/>
  <c r="KQ38" i="7" s="1"/>
  <c r="KV38" i="7"/>
  <c r="KW38" i="7" s="1"/>
  <c r="KP227" i="7"/>
  <c r="KQ227" i="7" s="1"/>
  <c r="KV227" i="7"/>
  <c r="KW227" i="7" s="1"/>
  <c r="KP203" i="7"/>
  <c r="KQ203" i="7" s="1"/>
  <c r="KV203" i="7"/>
  <c r="KW203" i="7" s="1"/>
  <c r="KP179" i="7"/>
  <c r="KQ179" i="7" s="1"/>
  <c r="KV179" i="7"/>
  <c r="KW179" i="7" s="1"/>
  <c r="KP147" i="7"/>
  <c r="KQ147" i="7" s="1"/>
  <c r="KV147" i="7"/>
  <c r="KW147" i="7" s="1"/>
  <c r="KP107" i="7"/>
  <c r="KQ107" i="7" s="1"/>
  <c r="KV107" i="7"/>
  <c r="KW107" i="7" s="1"/>
  <c r="KP75" i="7"/>
  <c r="KQ75" i="7" s="1"/>
  <c r="KV75" i="7"/>
  <c r="KW75" i="7" s="1"/>
  <c r="KP43" i="7"/>
  <c r="KQ43" i="7" s="1"/>
  <c r="KV43" i="7"/>
  <c r="KW43" i="7" s="1"/>
  <c r="KP11" i="7"/>
  <c r="KQ11" i="7" s="1"/>
  <c r="KV11" i="7"/>
  <c r="KW11" i="7" s="1"/>
  <c r="KP234" i="7"/>
  <c r="KQ234" i="7" s="1"/>
  <c r="KV234" i="7"/>
  <c r="KW234" i="7" s="1"/>
  <c r="KP202" i="7"/>
  <c r="KQ202" i="7" s="1"/>
  <c r="KV202" i="7"/>
  <c r="KW202" i="7" s="1"/>
  <c r="KP178" i="7"/>
  <c r="KQ178" i="7" s="1"/>
  <c r="KV178" i="7"/>
  <c r="KW178" i="7" s="1"/>
  <c r="KP146" i="7"/>
  <c r="KQ146" i="7" s="1"/>
  <c r="KV146" i="7"/>
  <c r="KW146" i="7" s="1"/>
  <c r="KP114" i="7"/>
  <c r="KQ114" i="7" s="1"/>
  <c r="KV114" i="7"/>
  <c r="KW114" i="7" s="1"/>
  <c r="KP42" i="7"/>
  <c r="KQ42" i="7" s="1"/>
  <c r="KV42" i="7"/>
  <c r="KW42" i="7" s="1"/>
  <c r="KP249" i="7"/>
  <c r="KQ249" i="7" s="1"/>
  <c r="KV249" i="7"/>
  <c r="KW249" i="7" s="1"/>
  <c r="KP241" i="7"/>
  <c r="KQ241" i="7" s="1"/>
  <c r="KV241" i="7"/>
  <c r="KW241" i="7" s="1"/>
  <c r="KP233" i="7"/>
  <c r="KQ233" i="7" s="1"/>
  <c r="KV233" i="7"/>
  <c r="KW233" i="7" s="1"/>
  <c r="KP225" i="7"/>
  <c r="KQ225" i="7" s="1"/>
  <c r="KV225" i="7"/>
  <c r="KW225" i="7" s="1"/>
  <c r="KP217" i="7"/>
  <c r="KQ217" i="7" s="1"/>
  <c r="KV217" i="7"/>
  <c r="KW217" i="7" s="1"/>
  <c r="KP209" i="7"/>
  <c r="KQ209" i="7" s="1"/>
  <c r="KV209" i="7"/>
  <c r="KW209" i="7" s="1"/>
  <c r="KP201" i="7"/>
  <c r="KQ201" i="7" s="1"/>
  <c r="KV201" i="7"/>
  <c r="KW201" i="7" s="1"/>
  <c r="KP193" i="7"/>
  <c r="KQ193" i="7" s="1"/>
  <c r="KV193" i="7"/>
  <c r="KW193" i="7" s="1"/>
  <c r="KP185" i="7"/>
  <c r="KQ185" i="7" s="1"/>
  <c r="KV185" i="7"/>
  <c r="KW185" i="7" s="1"/>
  <c r="KP177" i="7"/>
  <c r="KQ177" i="7" s="1"/>
  <c r="KV177" i="7"/>
  <c r="KW177" i="7" s="1"/>
  <c r="KP169" i="7"/>
  <c r="KQ169" i="7" s="1"/>
  <c r="KV169" i="7"/>
  <c r="KW169" i="7" s="1"/>
  <c r="KP161" i="7"/>
  <c r="KQ161" i="7" s="1"/>
  <c r="KV161" i="7"/>
  <c r="KW161" i="7" s="1"/>
  <c r="KP153" i="7"/>
  <c r="KQ153" i="7" s="1"/>
  <c r="KV153" i="7"/>
  <c r="KW153" i="7" s="1"/>
  <c r="KP145" i="7"/>
  <c r="KQ145" i="7" s="1"/>
  <c r="KV145" i="7"/>
  <c r="KW145" i="7" s="1"/>
  <c r="KP137" i="7"/>
  <c r="KQ137" i="7" s="1"/>
  <c r="KV137" i="7"/>
  <c r="KW137" i="7" s="1"/>
  <c r="KP129" i="7"/>
  <c r="KQ129" i="7" s="1"/>
  <c r="KV129" i="7"/>
  <c r="KW129" i="7" s="1"/>
  <c r="KP121" i="7"/>
  <c r="KQ121" i="7" s="1"/>
  <c r="KV121" i="7"/>
  <c r="KW121" i="7" s="1"/>
  <c r="KP113" i="7"/>
  <c r="KQ113" i="7" s="1"/>
  <c r="KV113" i="7"/>
  <c r="KW113" i="7" s="1"/>
  <c r="KP105" i="7"/>
  <c r="KQ105" i="7" s="1"/>
  <c r="KV105" i="7"/>
  <c r="KW105" i="7" s="1"/>
  <c r="KP97" i="7"/>
  <c r="KQ97" i="7" s="1"/>
  <c r="KV97" i="7"/>
  <c r="KW97" i="7" s="1"/>
  <c r="KP89" i="7"/>
  <c r="KQ89" i="7" s="1"/>
  <c r="KV89" i="7"/>
  <c r="KW89" i="7" s="1"/>
  <c r="KP81" i="7"/>
  <c r="KQ81" i="7" s="1"/>
  <c r="KV81" i="7"/>
  <c r="KW81" i="7" s="1"/>
  <c r="KP73" i="7"/>
  <c r="KQ73" i="7" s="1"/>
  <c r="KV73" i="7"/>
  <c r="KW73" i="7" s="1"/>
  <c r="KP57" i="7"/>
  <c r="KQ57" i="7" s="1"/>
  <c r="KV57" i="7"/>
  <c r="KW57" i="7" s="1"/>
  <c r="KP49" i="7"/>
  <c r="KQ49" i="7" s="1"/>
  <c r="KV49" i="7"/>
  <c r="KW49" i="7" s="1"/>
  <c r="KP41" i="7"/>
  <c r="KQ41" i="7" s="1"/>
  <c r="KV41" i="7"/>
  <c r="KW41" i="7" s="1"/>
  <c r="KP33" i="7"/>
  <c r="KQ33" i="7" s="1"/>
  <c r="KV33" i="7"/>
  <c r="KW33" i="7" s="1"/>
  <c r="KP25" i="7"/>
  <c r="KQ25" i="7" s="1"/>
  <c r="KV25" i="7"/>
  <c r="KW25" i="7" s="1"/>
  <c r="KP17" i="7"/>
  <c r="KQ17" i="7" s="1"/>
  <c r="KV17" i="7"/>
  <c r="KW17" i="7" s="1"/>
  <c r="KP9" i="7"/>
  <c r="KQ9" i="7" s="1"/>
  <c r="KV9" i="7"/>
  <c r="KW9" i="7" s="1"/>
  <c r="KP222" i="7"/>
  <c r="KQ222" i="7" s="1"/>
  <c r="KV222" i="7"/>
  <c r="KW222" i="7" s="1"/>
  <c r="KP174" i="7"/>
  <c r="KQ174" i="7" s="1"/>
  <c r="KV174" i="7"/>
  <c r="KW174" i="7" s="1"/>
  <c r="KP126" i="7"/>
  <c r="KQ126" i="7" s="1"/>
  <c r="KV126" i="7"/>
  <c r="KW126" i="7" s="1"/>
  <c r="KP54" i="7"/>
  <c r="KQ54" i="7" s="1"/>
  <c r="KV54" i="7"/>
  <c r="KW54" i="7" s="1"/>
  <c r="KP235" i="7"/>
  <c r="KQ235" i="7" s="1"/>
  <c r="KV235" i="7"/>
  <c r="KW235" i="7" s="1"/>
  <c r="KP195" i="7"/>
  <c r="KQ195" i="7" s="1"/>
  <c r="KV195" i="7"/>
  <c r="KW195" i="7" s="1"/>
  <c r="KP163" i="7"/>
  <c r="KQ163" i="7" s="1"/>
  <c r="KV163" i="7"/>
  <c r="KW163" i="7" s="1"/>
  <c r="KP123" i="7"/>
  <c r="KQ123" i="7" s="1"/>
  <c r="KV123" i="7"/>
  <c r="KW123" i="7" s="1"/>
  <c r="KP99" i="7"/>
  <c r="KQ99" i="7" s="1"/>
  <c r="KV99" i="7"/>
  <c r="KW99" i="7" s="1"/>
  <c r="KP51" i="7"/>
  <c r="KQ51" i="7" s="1"/>
  <c r="KV51" i="7"/>
  <c r="KW51" i="7" s="1"/>
  <c r="KP19" i="7"/>
  <c r="KQ19" i="7" s="1"/>
  <c r="KV19" i="7"/>
  <c r="KW19" i="7" s="1"/>
  <c r="KP250" i="7"/>
  <c r="KQ250" i="7" s="1"/>
  <c r="KV250" i="7"/>
  <c r="KW250" i="7" s="1"/>
  <c r="KP226" i="7"/>
  <c r="KQ226" i="7" s="1"/>
  <c r="KV226" i="7"/>
  <c r="KW226" i="7" s="1"/>
  <c r="KP186" i="7"/>
  <c r="KQ186" i="7" s="1"/>
  <c r="KV186" i="7"/>
  <c r="KW186" i="7" s="1"/>
  <c r="KP162" i="7"/>
  <c r="KQ162" i="7" s="1"/>
  <c r="KV162" i="7"/>
  <c r="KW162" i="7" s="1"/>
  <c r="KP130" i="7"/>
  <c r="KQ130" i="7" s="1"/>
  <c r="KV130" i="7"/>
  <c r="KW130" i="7" s="1"/>
  <c r="KP98" i="7"/>
  <c r="KQ98" i="7" s="1"/>
  <c r="KV98" i="7"/>
  <c r="KW98" i="7" s="1"/>
  <c r="KP50" i="7"/>
  <c r="KQ50" i="7" s="1"/>
  <c r="KV50" i="7"/>
  <c r="KW50" i="7" s="1"/>
  <c r="KP248" i="7"/>
  <c r="KQ248" i="7" s="1"/>
  <c r="KV248" i="7"/>
  <c r="KW248" i="7" s="1"/>
  <c r="KP240" i="7"/>
  <c r="KQ240" i="7" s="1"/>
  <c r="KV240" i="7"/>
  <c r="KW240" i="7" s="1"/>
  <c r="KP232" i="7"/>
  <c r="KQ232" i="7" s="1"/>
  <c r="KV232" i="7"/>
  <c r="KW232" i="7" s="1"/>
  <c r="KP224" i="7"/>
  <c r="KQ224" i="7" s="1"/>
  <c r="KV224" i="7"/>
  <c r="KW224" i="7" s="1"/>
  <c r="KP216" i="7"/>
  <c r="KQ216" i="7" s="1"/>
  <c r="KV216" i="7"/>
  <c r="KW216" i="7" s="1"/>
  <c r="KP208" i="7"/>
  <c r="KQ208" i="7" s="1"/>
  <c r="KV208" i="7"/>
  <c r="KW208" i="7" s="1"/>
  <c r="KP200" i="7"/>
  <c r="KQ200" i="7" s="1"/>
  <c r="KV200" i="7"/>
  <c r="KW200" i="7" s="1"/>
  <c r="KP192" i="7"/>
  <c r="KQ192" i="7" s="1"/>
  <c r="KV192" i="7"/>
  <c r="KW192" i="7" s="1"/>
  <c r="KP184" i="7"/>
  <c r="KQ184" i="7" s="1"/>
  <c r="KV184" i="7"/>
  <c r="KW184" i="7" s="1"/>
  <c r="KP176" i="7"/>
  <c r="KQ176" i="7" s="1"/>
  <c r="KV176" i="7"/>
  <c r="KW176" i="7" s="1"/>
  <c r="KP168" i="7"/>
  <c r="KQ168" i="7" s="1"/>
  <c r="KV168" i="7"/>
  <c r="KW168" i="7" s="1"/>
  <c r="KP160" i="7"/>
  <c r="KQ160" i="7" s="1"/>
  <c r="KV160" i="7"/>
  <c r="KW160" i="7" s="1"/>
  <c r="KP152" i="7"/>
  <c r="KQ152" i="7" s="1"/>
  <c r="KV152" i="7"/>
  <c r="KW152" i="7" s="1"/>
  <c r="KP144" i="7"/>
  <c r="KQ144" i="7" s="1"/>
  <c r="KV144" i="7"/>
  <c r="KW144" i="7" s="1"/>
  <c r="KP136" i="7"/>
  <c r="KQ136" i="7" s="1"/>
  <c r="KV136" i="7"/>
  <c r="KW136" i="7" s="1"/>
  <c r="KP128" i="7"/>
  <c r="KQ128" i="7" s="1"/>
  <c r="KV128" i="7"/>
  <c r="KW128" i="7" s="1"/>
  <c r="KP120" i="7"/>
  <c r="KQ120" i="7" s="1"/>
  <c r="KV120" i="7"/>
  <c r="KW120" i="7" s="1"/>
  <c r="KP112" i="7"/>
  <c r="KQ112" i="7" s="1"/>
  <c r="KV112" i="7"/>
  <c r="KW112" i="7" s="1"/>
  <c r="KP104" i="7"/>
  <c r="KQ104" i="7" s="1"/>
  <c r="KV104" i="7"/>
  <c r="KW104" i="7" s="1"/>
  <c r="KP96" i="7"/>
  <c r="KQ96" i="7" s="1"/>
  <c r="KV96" i="7"/>
  <c r="KW96" i="7" s="1"/>
  <c r="KP88" i="7"/>
  <c r="KQ88" i="7" s="1"/>
  <c r="KV88" i="7"/>
  <c r="KW88" i="7" s="1"/>
  <c r="KP80" i="7"/>
  <c r="KQ80" i="7" s="1"/>
  <c r="KV80" i="7"/>
  <c r="KW80" i="7" s="1"/>
  <c r="KP72" i="7"/>
  <c r="KQ72" i="7" s="1"/>
  <c r="KV72" i="7"/>
  <c r="KW72" i="7" s="1"/>
  <c r="KP56" i="7"/>
  <c r="KQ56" i="7" s="1"/>
  <c r="KV56" i="7"/>
  <c r="KW56" i="7" s="1"/>
  <c r="KP48" i="7"/>
  <c r="KQ48" i="7" s="1"/>
  <c r="KV48" i="7"/>
  <c r="KW48" i="7" s="1"/>
  <c r="KP40" i="7"/>
  <c r="KQ40" i="7" s="1"/>
  <c r="KV40" i="7"/>
  <c r="KW40" i="7" s="1"/>
  <c r="KP32" i="7"/>
  <c r="KQ32" i="7" s="1"/>
  <c r="KV32" i="7"/>
  <c r="KW32" i="7" s="1"/>
  <c r="KP24" i="7"/>
  <c r="KQ24" i="7" s="1"/>
  <c r="KV24" i="7"/>
  <c r="KW24" i="7" s="1"/>
  <c r="KP16" i="7"/>
  <c r="KQ16" i="7" s="1"/>
  <c r="KV16" i="7"/>
  <c r="KW16" i="7" s="1"/>
  <c r="KP8" i="7"/>
  <c r="KQ8" i="7" s="1"/>
  <c r="KV8" i="7"/>
  <c r="KW8" i="7" s="1"/>
  <c r="KP254" i="7"/>
  <c r="KQ254" i="7" s="1"/>
  <c r="KV254" i="7"/>
  <c r="KW254" i="7" s="1"/>
  <c r="KP214" i="7"/>
  <c r="KQ214" i="7" s="1"/>
  <c r="KV214" i="7"/>
  <c r="KW214" i="7" s="1"/>
  <c r="KP166" i="7"/>
  <c r="KQ166" i="7" s="1"/>
  <c r="KV166" i="7"/>
  <c r="KW166" i="7" s="1"/>
  <c r="KP118" i="7"/>
  <c r="KQ118" i="7" s="1"/>
  <c r="KV118" i="7"/>
  <c r="KW118" i="7" s="1"/>
  <c r="KP86" i="7"/>
  <c r="KQ86" i="7" s="1"/>
  <c r="KV86" i="7"/>
  <c r="KW86" i="7" s="1"/>
  <c r="KP30" i="7"/>
  <c r="KQ30" i="7" s="1"/>
  <c r="KV30" i="7"/>
  <c r="KW30" i="7" s="1"/>
  <c r="KP243" i="7"/>
  <c r="KQ243" i="7" s="1"/>
  <c r="KV243" i="7"/>
  <c r="KW243" i="7" s="1"/>
  <c r="KP219" i="7"/>
  <c r="KQ219" i="7" s="1"/>
  <c r="KV219" i="7"/>
  <c r="KW219" i="7" s="1"/>
  <c r="KP187" i="7"/>
  <c r="KQ187" i="7" s="1"/>
  <c r="KV187" i="7"/>
  <c r="KW187" i="7" s="1"/>
  <c r="KP155" i="7"/>
  <c r="KQ155" i="7" s="1"/>
  <c r="KV155" i="7"/>
  <c r="KW155" i="7" s="1"/>
  <c r="KP139" i="7"/>
  <c r="KQ139" i="7" s="1"/>
  <c r="KV139" i="7"/>
  <c r="KW139" i="7" s="1"/>
  <c r="KP115" i="7"/>
  <c r="KQ115" i="7" s="1"/>
  <c r="KV115" i="7"/>
  <c r="KW115" i="7" s="1"/>
  <c r="KP83" i="7"/>
  <c r="KQ83" i="7" s="1"/>
  <c r="KV83" i="7"/>
  <c r="KW83" i="7" s="1"/>
  <c r="KP59" i="7"/>
  <c r="KQ59" i="7" s="1"/>
  <c r="KV59" i="7"/>
  <c r="KW59" i="7" s="1"/>
  <c r="KP35" i="7"/>
  <c r="KQ35" i="7" s="1"/>
  <c r="KV35" i="7"/>
  <c r="KW35" i="7" s="1"/>
  <c r="KP242" i="7"/>
  <c r="KQ242" i="7" s="1"/>
  <c r="KV242" i="7"/>
  <c r="KW242" i="7" s="1"/>
  <c r="KP218" i="7"/>
  <c r="KQ218" i="7" s="1"/>
  <c r="KV218" i="7"/>
  <c r="KW218" i="7" s="1"/>
  <c r="KP194" i="7"/>
  <c r="KQ194" i="7" s="1"/>
  <c r="KV194" i="7"/>
  <c r="KW194" i="7" s="1"/>
  <c r="KP170" i="7"/>
  <c r="KQ170" i="7" s="1"/>
  <c r="KV170" i="7"/>
  <c r="KW170" i="7" s="1"/>
  <c r="KP138" i="7"/>
  <c r="KQ138" i="7" s="1"/>
  <c r="KV138" i="7"/>
  <c r="KW138" i="7" s="1"/>
  <c r="KP122" i="7"/>
  <c r="KQ122" i="7" s="1"/>
  <c r="KV122" i="7"/>
  <c r="KW122" i="7" s="1"/>
  <c r="KP90" i="7"/>
  <c r="KQ90" i="7" s="1"/>
  <c r="KV90" i="7"/>
  <c r="KW90" i="7" s="1"/>
  <c r="KP247" i="7"/>
  <c r="KQ247" i="7" s="1"/>
  <c r="KV247" i="7"/>
  <c r="KW247" i="7" s="1"/>
  <c r="KP239" i="7"/>
  <c r="KQ239" i="7" s="1"/>
  <c r="KV239" i="7"/>
  <c r="KW239" i="7" s="1"/>
  <c r="KP231" i="7"/>
  <c r="KQ231" i="7" s="1"/>
  <c r="KV231" i="7"/>
  <c r="KW231" i="7" s="1"/>
  <c r="KP223" i="7"/>
  <c r="KQ223" i="7" s="1"/>
  <c r="KV223" i="7"/>
  <c r="KW223" i="7" s="1"/>
  <c r="KP215" i="7"/>
  <c r="KQ215" i="7" s="1"/>
  <c r="KV215" i="7"/>
  <c r="KW215" i="7" s="1"/>
  <c r="KP207" i="7"/>
  <c r="KQ207" i="7" s="1"/>
  <c r="KV207" i="7"/>
  <c r="KW207" i="7" s="1"/>
  <c r="KP199" i="7"/>
  <c r="KQ199" i="7" s="1"/>
  <c r="KV199" i="7"/>
  <c r="KW199" i="7" s="1"/>
  <c r="KP191" i="7"/>
  <c r="KQ191" i="7" s="1"/>
  <c r="KV191" i="7"/>
  <c r="KW191" i="7" s="1"/>
  <c r="KP183" i="7"/>
  <c r="KQ183" i="7" s="1"/>
  <c r="KV183" i="7"/>
  <c r="KW183" i="7" s="1"/>
  <c r="KP175" i="7"/>
  <c r="KQ175" i="7" s="1"/>
  <c r="KV175" i="7"/>
  <c r="KW175" i="7" s="1"/>
  <c r="KP167" i="7"/>
  <c r="KQ167" i="7" s="1"/>
  <c r="KV167" i="7"/>
  <c r="KW167" i="7" s="1"/>
  <c r="KP159" i="7"/>
  <c r="KQ159" i="7" s="1"/>
  <c r="KV159" i="7"/>
  <c r="KW159" i="7" s="1"/>
  <c r="KP151" i="7"/>
  <c r="KQ151" i="7" s="1"/>
  <c r="KV151" i="7"/>
  <c r="KW151" i="7" s="1"/>
  <c r="KP143" i="7"/>
  <c r="KQ143" i="7" s="1"/>
  <c r="KV143" i="7"/>
  <c r="KW143" i="7" s="1"/>
  <c r="KP135" i="7"/>
  <c r="KQ135" i="7" s="1"/>
  <c r="KV135" i="7"/>
  <c r="KW135" i="7" s="1"/>
  <c r="KP127" i="7"/>
  <c r="KQ127" i="7" s="1"/>
  <c r="KV127" i="7"/>
  <c r="KW127" i="7" s="1"/>
  <c r="KP119" i="7"/>
  <c r="KQ119" i="7" s="1"/>
  <c r="KV119" i="7"/>
  <c r="KW119" i="7" s="1"/>
  <c r="KP111" i="7"/>
  <c r="KQ111" i="7" s="1"/>
  <c r="KV111" i="7"/>
  <c r="KW111" i="7" s="1"/>
  <c r="KP103" i="7"/>
  <c r="KQ103" i="7" s="1"/>
  <c r="KV103" i="7"/>
  <c r="KW103" i="7" s="1"/>
  <c r="KP95" i="7"/>
  <c r="KQ95" i="7" s="1"/>
  <c r="KV95" i="7"/>
  <c r="KW95" i="7" s="1"/>
  <c r="KP87" i="7"/>
  <c r="KQ87" i="7" s="1"/>
  <c r="KV87" i="7"/>
  <c r="KW87" i="7" s="1"/>
  <c r="KP79" i="7"/>
  <c r="KQ79" i="7" s="1"/>
  <c r="KV79" i="7"/>
  <c r="KW79" i="7" s="1"/>
  <c r="KP70" i="7"/>
  <c r="KQ70" i="7" s="1"/>
  <c r="KV70" i="7"/>
  <c r="KW70" i="7" s="1"/>
  <c r="KP55" i="7"/>
  <c r="KQ55" i="7" s="1"/>
  <c r="KV55" i="7"/>
  <c r="KW55" i="7" s="1"/>
  <c r="KP47" i="7"/>
  <c r="KQ47" i="7" s="1"/>
  <c r="KV47" i="7"/>
  <c r="KW47" i="7" s="1"/>
  <c r="KP39" i="7"/>
  <c r="KQ39" i="7" s="1"/>
  <c r="KV39" i="7"/>
  <c r="KW39" i="7" s="1"/>
  <c r="KP31" i="7"/>
  <c r="KQ31" i="7" s="1"/>
  <c r="KV31" i="7"/>
  <c r="KW31" i="7" s="1"/>
  <c r="KP23" i="7"/>
  <c r="KQ23" i="7" s="1"/>
  <c r="KV23" i="7"/>
  <c r="KW23" i="7" s="1"/>
  <c r="KP15" i="7"/>
  <c r="KQ15" i="7" s="1"/>
  <c r="KV15" i="7"/>
  <c r="KW15" i="7" s="1"/>
  <c r="KP7" i="7"/>
  <c r="KQ7" i="7" s="1"/>
  <c r="KV7" i="7"/>
  <c r="KW7" i="7" s="1"/>
  <c r="KP238" i="7"/>
  <c r="KQ238" i="7" s="1"/>
  <c r="KV238" i="7"/>
  <c r="KW238" i="7" s="1"/>
  <c r="KP190" i="7"/>
  <c r="KQ190" i="7" s="1"/>
  <c r="KV190" i="7"/>
  <c r="KW190" i="7" s="1"/>
  <c r="KP142" i="7"/>
  <c r="KQ142" i="7" s="1"/>
  <c r="KV142" i="7"/>
  <c r="KW142" i="7" s="1"/>
  <c r="KP94" i="7"/>
  <c r="KQ94" i="7" s="1"/>
  <c r="KV94" i="7"/>
  <c r="KW94" i="7" s="1"/>
  <c r="KP22" i="7"/>
  <c r="KQ22" i="7" s="1"/>
  <c r="KV22" i="7"/>
  <c r="KW22" i="7" s="1"/>
  <c r="KP253" i="7"/>
  <c r="KQ253" i="7" s="1"/>
  <c r="KV253" i="7"/>
  <c r="KW253" i="7" s="1"/>
  <c r="KP245" i="7"/>
  <c r="KQ245" i="7" s="1"/>
  <c r="KV245" i="7"/>
  <c r="KW245" i="7" s="1"/>
  <c r="KP237" i="7"/>
  <c r="KQ237" i="7" s="1"/>
  <c r="KV237" i="7"/>
  <c r="KW237" i="7" s="1"/>
  <c r="KP229" i="7"/>
  <c r="KQ229" i="7" s="1"/>
  <c r="KV229" i="7"/>
  <c r="KW229" i="7" s="1"/>
  <c r="KP221" i="7"/>
  <c r="KQ221" i="7" s="1"/>
  <c r="KV221" i="7"/>
  <c r="KW221" i="7" s="1"/>
  <c r="KP213" i="7"/>
  <c r="KQ213" i="7" s="1"/>
  <c r="KV213" i="7"/>
  <c r="KW213" i="7" s="1"/>
  <c r="KP205" i="7"/>
  <c r="KQ205" i="7" s="1"/>
  <c r="KV205" i="7"/>
  <c r="KW205" i="7" s="1"/>
  <c r="KP197" i="7"/>
  <c r="KQ197" i="7" s="1"/>
  <c r="KV197" i="7"/>
  <c r="KW197" i="7" s="1"/>
  <c r="KP189" i="7"/>
  <c r="KQ189" i="7" s="1"/>
  <c r="KV189" i="7"/>
  <c r="KW189" i="7" s="1"/>
  <c r="KP181" i="7"/>
  <c r="KQ181" i="7" s="1"/>
  <c r="KV181" i="7"/>
  <c r="KW181" i="7" s="1"/>
  <c r="KP173" i="7"/>
  <c r="KQ173" i="7" s="1"/>
  <c r="KV173" i="7"/>
  <c r="KW173" i="7" s="1"/>
  <c r="KP165" i="7"/>
  <c r="KQ165" i="7" s="1"/>
  <c r="KV165" i="7"/>
  <c r="KW165" i="7" s="1"/>
  <c r="KP157" i="7"/>
  <c r="KQ157" i="7" s="1"/>
  <c r="KV157" i="7"/>
  <c r="KW157" i="7" s="1"/>
  <c r="KP149" i="7"/>
  <c r="KQ149" i="7" s="1"/>
  <c r="KV149" i="7"/>
  <c r="KW149" i="7" s="1"/>
  <c r="KP141" i="7"/>
  <c r="KQ141" i="7" s="1"/>
  <c r="KV141" i="7"/>
  <c r="KW141" i="7" s="1"/>
  <c r="KP133" i="7"/>
  <c r="KQ133" i="7" s="1"/>
  <c r="KV133" i="7"/>
  <c r="KW133" i="7" s="1"/>
  <c r="KP125" i="7"/>
  <c r="KQ125" i="7" s="1"/>
  <c r="KV125" i="7"/>
  <c r="KW125" i="7" s="1"/>
  <c r="KP117" i="7"/>
  <c r="KQ117" i="7" s="1"/>
  <c r="KV117" i="7"/>
  <c r="KW117" i="7" s="1"/>
  <c r="KP109" i="7"/>
  <c r="KQ109" i="7" s="1"/>
  <c r="KV109" i="7"/>
  <c r="KW109" i="7" s="1"/>
  <c r="KP101" i="7"/>
  <c r="KQ101" i="7" s="1"/>
  <c r="KV101" i="7"/>
  <c r="KW101" i="7" s="1"/>
  <c r="KP93" i="7"/>
  <c r="KQ93" i="7" s="1"/>
  <c r="KV93" i="7"/>
  <c r="KW93" i="7" s="1"/>
  <c r="KP85" i="7"/>
  <c r="KQ85" i="7" s="1"/>
  <c r="KV85" i="7"/>
  <c r="KW85" i="7" s="1"/>
  <c r="KP77" i="7"/>
  <c r="KQ77" i="7" s="1"/>
  <c r="KV77" i="7"/>
  <c r="KW77" i="7" s="1"/>
  <c r="KP68" i="7"/>
  <c r="KQ68" i="7" s="1"/>
  <c r="KV68" i="7"/>
  <c r="KW68" i="7" s="1"/>
  <c r="KP53" i="7"/>
  <c r="KQ53" i="7" s="1"/>
  <c r="KV53" i="7"/>
  <c r="KW53" i="7" s="1"/>
  <c r="KP45" i="7"/>
  <c r="KQ45" i="7" s="1"/>
  <c r="KV45" i="7"/>
  <c r="KW45" i="7" s="1"/>
  <c r="KP37" i="7"/>
  <c r="KQ37" i="7" s="1"/>
  <c r="KV37" i="7"/>
  <c r="KW37" i="7" s="1"/>
  <c r="KP29" i="7"/>
  <c r="KQ29" i="7" s="1"/>
  <c r="KV29" i="7"/>
  <c r="KW29" i="7" s="1"/>
  <c r="KP21" i="7"/>
  <c r="KQ21" i="7" s="1"/>
  <c r="KV21" i="7"/>
  <c r="KW21" i="7" s="1"/>
  <c r="KP13" i="7"/>
  <c r="KQ13" i="7" s="1"/>
  <c r="KV13" i="7"/>
  <c r="KW13" i="7" s="1"/>
  <c r="KP5" i="7"/>
  <c r="KQ5" i="7" s="1"/>
  <c r="KV5" i="7"/>
  <c r="KW5" i="7" s="1"/>
  <c r="KP230" i="7"/>
  <c r="KQ230" i="7" s="1"/>
  <c r="KV230" i="7"/>
  <c r="KW230" i="7" s="1"/>
  <c r="KP182" i="7"/>
  <c r="KQ182" i="7" s="1"/>
  <c r="KV182" i="7"/>
  <c r="KW182" i="7" s="1"/>
  <c r="KP134" i="7"/>
  <c r="KQ134" i="7" s="1"/>
  <c r="KV134" i="7"/>
  <c r="KW134" i="7" s="1"/>
  <c r="KP78" i="7"/>
  <c r="KQ78" i="7" s="1"/>
  <c r="KV78" i="7"/>
  <c r="KW78" i="7" s="1"/>
  <c r="KP6" i="7"/>
  <c r="KQ6" i="7" s="1"/>
  <c r="KV6" i="7"/>
  <c r="KW6" i="7" s="1"/>
  <c r="KP252" i="7"/>
  <c r="KQ252" i="7" s="1"/>
  <c r="KV252" i="7"/>
  <c r="KW252" i="7" s="1"/>
  <c r="KP244" i="7"/>
  <c r="KQ244" i="7" s="1"/>
  <c r="KV244" i="7"/>
  <c r="KW244" i="7" s="1"/>
  <c r="KP236" i="7"/>
  <c r="KQ236" i="7" s="1"/>
  <c r="KV236" i="7"/>
  <c r="KW236" i="7" s="1"/>
  <c r="KP228" i="7"/>
  <c r="KQ228" i="7" s="1"/>
  <c r="KV228" i="7"/>
  <c r="KW228" i="7" s="1"/>
  <c r="KP220" i="7"/>
  <c r="KQ220" i="7" s="1"/>
  <c r="KV220" i="7"/>
  <c r="KW220" i="7" s="1"/>
  <c r="KP212" i="7"/>
  <c r="KQ212" i="7" s="1"/>
  <c r="KV212" i="7"/>
  <c r="KW212" i="7" s="1"/>
  <c r="KP204" i="7"/>
  <c r="KQ204" i="7" s="1"/>
  <c r="KV204" i="7"/>
  <c r="KW204" i="7" s="1"/>
  <c r="KP196" i="7"/>
  <c r="KQ196" i="7" s="1"/>
  <c r="KV196" i="7"/>
  <c r="KW196" i="7" s="1"/>
  <c r="KP188" i="7"/>
  <c r="KQ188" i="7" s="1"/>
  <c r="KV188" i="7"/>
  <c r="KW188" i="7" s="1"/>
  <c r="KP180" i="7"/>
  <c r="KQ180" i="7" s="1"/>
  <c r="KV180" i="7"/>
  <c r="KW180" i="7" s="1"/>
  <c r="KP172" i="7"/>
  <c r="KQ172" i="7" s="1"/>
  <c r="KV172" i="7"/>
  <c r="KW172" i="7" s="1"/>
  <c r="KP164" i="7"/>
  <c r="KQ164" i="7" s="1"/>
  <c r="KV164" i="7"/>
  <c r="KW164" i="7" s="1"/>
  <c r="KP156" i="7"/>
  <c r="KQ156" i="7" s="1"/>
  <c r="KV156" i="7"/>
  <c r="KW156" i="7" s="1"/>
  <c r="KP148" i="7"/>
  <c r="KQ148" i="7" s="1"/>
  <c r="KV148" i="7"/>
  <c r="KW148" i="7" s="1"/>
  <c r="KP140" i="7"/>
  <c r="KQ140" i="7" s="1"/>
  <c r="KV140" i="7"/>
  <c r="KW140" i="7" s="1"/>
  <c r="KP132" i="7"/>
  <c r="KQ132" i="7" s="1"/>
  <c r="KV132" i="7"/>
  <c r="KW132" i="7" s="1"/>
  <c r="KP124" i="7"/>
  <c r="KQ124" i="7" s="1"/>
  <c r="KV124" i="7"/>
  <c r="KW124" i="7" s="1"/>
  <c r="KP116" i="7"/>
  <c r="KQ116" i="7" s="1"/>
  <c r="KV116" i="7"/>
  <c r="KW116" i="7" s="1"/>
  <c r="KP108" i="7"/>
  <c r="KQ108" i="7" s="1"/>
  <c r="KV108" i="7"/>
  <c r="KW108" i="7" s="1"/>
  <c r="KP100" i="7"/>
  <c r="KQ100" i="7" s="1"/>
  <c r="KV100" i="7"/>
  <c r="KW100" i="7" s="1"/>
  <c r="KP92" i="7"/>
  <c r="KQ92" i="7" s="1"/>
  <c r="KV92" i="7"/>
  <c r="KW92" i="7" s="1"/>
  <c r="KP84" i="7"/>
  <c r="KQ84" i="7" s="1"/>
  <c r="KV84" i="7"/>
  <c r="KW84" i="7" s="1"/>
  <c r="KP76" i="7"/>
  <c r="KQ76" i="7" s="1"/>
  <c r="KV76" i="7"/>
  <c r="KW76" i="7" s="1"/>
  <c r="KP60" i="7"/>
  <c r="KQ60" i="7" s="1"/>
  <c r="KV60" i="7"/>
  <c r="KW60" i="7" s="1"/>
  <c r="KP52" i="7"/>
  <c r="KQ52" i="7" s="1"/>
  <c r="KV52" i="7"/>
  <c r="KW52" i="7" s="1"/>
  <c r="KP44" i="7"/>
  <c r="KQ44" i="7" s="1"/>
  <c r="KV44" i="7"/>
  <c r="KW44" i="7" s="1"/>
  <c r="KP36" i="7"/>
  <c r="KQ36" i="7" s="1"/>
  <c r="KV36" i="7"/>
  <c r="KW36" i="7" s="1"/>
  <c r="KP28" i="7"/>
  <c r="KQ28" i="7" s="1"/>
  <c r="KV28" i="7"/>
  <c r="KW28" i="7" s="1"/>
  <c r="KP20" i="7"/>
  <c r="KQ20" i="7" s="1"/>
  <c r="KV20" i="7"/>
  <c r="KW20" i="7" s="1"/>
  <c r="KP12" i="7"/>
  <c r="KQ12" i="7" s="1"/>
  <c r="KV12" i="7"/>
  <c r="KW12" i="7" s="1"/>
  <c r="KP4" i="7"/>
  <c r="KQ4" i="7" s="1"/>
  <c r="KV4" i="7"/>
  <c r="KW4" i="7" s="1"/>
  <c r="KD204" i="7"/>
  <c r="KE204" i="7" s="1"/>
  <c r="KJ204" i="7"/>
  <c r="KK204" i="7" s="1"/>
  <c r="KD156" i="7"/>
  <c r="KE156" i="7" s="1"/>
  <c r="KJ156" i="7"/>
  <c r="KK156" i="7" s="1"/>
  <c r="KD100" i="7"/>
  <c r="KE100" i="7" s="1"/>
  <c r="KJ100" i="7"/>
  <c r="KK100" i="7" s="1"/>
  <c r="KD36" i="7"/>
  <c r="KE36" i="7" s="1"/>
  <c r="KJ36" i="7"/>
  <c r="KK36" i="7" s="1"/>
  <c r="KD251" i="7"/>
  <c r="KE251" i="7" s="1"/>
  <c r="KJ251" i="7"/>
  <c r="KK251" i="7" s="1"/>
  <c r="KD243" i="7"/>
  <c r="KE243" i="7" s="1"/>
  <c r="KJ243" i="7"/>
  <c r="KK243" i="7" s="1"/>
  <c r="KD235" i="7"/>
  <c r="KE235" i="7" s="1"/>
  <c r="KJ235" i="7"/>
  <c r="KK235" i="7" s="1"/>
  <c r="KD227" i="7"/>
  <c r="KE227" i="7" s="1"/>
  <c r="KJ227" i="7"/>
  <c r="KK227" i="7" s="1"/>
  <c r="KD219" i="7"/>
  <c r="KE219" i="7" s="1"/>
  <c r="KJ219" i="7"/>
  <c r="KK219" i="7" s="1"/>
  <c r="KD211" i="7"/>
  <c r="KE211" i="7" s="1"/>
  <c r="KJ211" i="7"/>
  <c r="KK211" i="7" s="1"/>
  <c r="KD203" i="7"/>
  <c r="KE203" i="7" s="1"/>
  <c r="KJ203" i="7"/>
  <c r="KK203" i="7" s="1"/>
  <c r="KD195" i="7"/>
  <c r="KE195" i="7" s="1"/>
  <c r="KJ195" i="7"/>
  <c r="KK195" i="7" s="1"/>
  <c r="KD187" i="7"/>
  <c r="KE187" i="7" s="1"/>
  <c r="KJ187" i="7"/>
  <c r="KK187" i="7" s="1"/>
  <c r="KD179" i="7"/>
  <c r="KE179" i="7" s="1"/>
  <c r="KJ179" i="7"/>
  <c r="KK179" i="7" s="1"/>
  <c r="KD171" i="7"/>
  <c r="KE171" i="7" s="1"/>
  <c r="KJ171" i="7"/>
  <c r="KK171" i="7" s="1"/>
  <c r="KD163" i="7"/>
  <c r="KE163" i="7" s="1"/>
  <c r="KJ163" i="7"/>
  <c r="KK163" i="7" s="1"/>
  <c r="KD155" i="7"/>
  <c r="KE155" i="7" s="1"/>
  <c r="KJ155" i="7"/>
  <c r="KK155" i="7" s="1"/>
  <c r="KD147" i="7"/>
  <c r="KE147" i="7" s="1"/>
  <c r="KJ147" i="7"/>
  <c r="KK147" i="7" s="1"/>
  <c r="KD139" i="7"/>
  <c r="KE139" i="7" s="1"/>
  <c r="KJ139" i="7"/>
  <c r="KK139" i="7" s="1"/>
  <c r="KD131" i="7"/>
  <c r="KE131" i="7" s="1"/>
  <c r="KJ131" i="7"/>
  <c r="KK131" i="7" s="1"/>
  <c r="KD123" i="7"/>
  <c r="KE123" i="7" s="1"/>
  <c r="KJ123" i="7"/>
  <c r="KK123" i="7" s="1"/>
  <c r="KD115" i="7"/>
  <c r="KE115" i="7" s="1"/>
  <c r="KJ115" i="7"/>
  <c r="KK115" i="7" s="1"/>
  <c r="KD107" i="7"/>
  <c r="KE107" i="7" s="1"/>
  <c r="KJ107" i="7"/>
  <c r="KK107" i="7" s="1"/>
  <c r="KD99" i="7"/>
  <c r="KE99" i="7" s="1"/>
  <c r="KJ99" i="7"/>
  <c r="KK99" i="7" s="1"/>
  <c r="KD91" i="7"/>
  <c r="KE91" i="7" s="1"/>
  <c r="KJ91" i="7"/>
  <c r="KK91" i="7" s="1"/>
  <c r="KD83" i="7"/>
  <c r="KE83" i="7" s="1"/>
  <c r="KJ83" i="7"/>
  <c r="KK83" i="7" s="1"/>
  <c r="KD75" i="7"/>
  <c r="KE75" i="7" s="1"/>
  <c r="KJ75" i="7"/>
  <c r="KK75" i="7" s="1"/>
  <c r="KD59" i="7"/>
  <c r="KE59" i="7" s="1"/>
  <c r="KJ59" i="7"/>
  <c r="KK59" i="7" s="1"/>
  <c r="KD51" i="7"/>
  <c r="KE51" i="7" s="1"/>
  <c r="KJ51" i="7"/>
  <c r="KK51" i="7" s="1"/>
  <c r="KD43" i="7"/>
  <c r="KE43" i="7" s="1"/>
  <c r="KJ43" i="7"/>
  <c r="KK43" i="7" s="1"/>
  <c r="KD35" i="7"/>
  <c r="KE35" i="7" s="1"/>
  <c r="KJ35" i="7"/>
  <c r="KK35" i="7" s="1"/>
  <c r="KD27" i="7"/>
  <c r="KE27" i="7" s="1"/>
  <c r="KJ27" i="7"/>
  <c r="KK27" i="7" s="1"/>
  <c r="KD19" i="7"/>
  <c r="KE19" i="7" s="1"/>
  <c r="KJ19" i="7"/>
  <c r="KK19" i="7" s="1"/>
  <c r="KD11" i="7"/>
  <c r="KE11" i="7" s="1"/>
  <c r="KJ11" i="7"/>
  <c r="KK11" i="7" s="1"/>
  <c r="KD244" i="7"/>
  <c r="KE244" i="7" s="1"/>
  <c r="KJ244" i="7"/>
  <c r="KK244" i="7" s="1"/>
  <c r="KD188" i="7"/>
  <c r="KE188" i="7" s="1"/>
  <c r="KJ188" i="7"/>
  <c r="KK188" i="7" s="1"/>
  <c r="KD132" i="7"/>
  <c r="KE132" i="7" s="1"/>
  <c r="KJ132" i="7"/>
  <c r="KK132" i="7" s="1"/>
  <c r="KD84" i="7"/>
  <c r="KE84" i="7" s="1"/>
  <c r="KJ84" i="7"/>
  <c r="KK84" i="7" s="1"/>
  <c r="KD4" i="7"/>
  <c r="KE4" i="7" s="1"/>
  <c r="KJ4" i="7"/>
  <c r="KK4" i="7" s="1"/>
  <c r="KD250" i="7"/>
  <c r="KE250" i="7" s="1"/>
  <c r="KJ250" i="7"/>
  <c r="KK250" i="7" s="1"/>
  <c r="KD242" i="7"/>
  <c r="KE242" i="7" s="1"/>
  <c r="KJ242" i="7"/>
  <c r="KK242" i="7" s="1"/>
  <c r="KD234" i="7"/>
  <c r="KE234" i="7" s="1"/>
  <c r="KJ234" i="7"/>
  <c r="KK234" i="7" s="1"/>
  <c r="KD226" i="7"/>
  <c r="KE226" i="7" s="1"/>
  <c r="KJ226" i="7"/>
  <c r="KK226" i="7" s="1"/>
  <c r="KD218" i="7"/>
  <c r="KE218" i="7" s="1"/>
  <c r="KJ218" i="7"/>
  <c r="KK218" i="7" s="1"/>
  <c r="KD210" i="7"/>
  <c r="KE210" i="7" s="1"/>
  <c r="KJ210" i="7"/>
  <c r="KK210" i="7" s="1"/>
  <c r="KD202" i="7"/>
  <c r="KE202" i="7" s="1"/>
  <c r="KJ202" i="7"/>
  <c r="KK202" i="7" s="1"/>
  <c r="KD194" i="7"/>
  <c r="KE194" i="7" s="1"/>
  <c r="KJ194" i="7"/>
  <c r="KK194" i="7" s="1"/>
  <c r="KD186" i="7"/>
  <c r="KE186" i="7" s="1"/>
  <c r="KJ186" i="7"/>
  <c r="KK186" i="7" s="1"/>
  <c r="KD178" i="7"/>
  <c r="KE178" i="7" s="1"/>
  <c r="KJ178" i="7"/>
  <c r="KK178" i="7" s="1"/>
  <c r="KD170" i="7"/>
  <c r="KE170" i="7" s="1"/>
  <c r="KJ170" i="7"/>
  <c r="KK170" i="7" s="1"/>
  <c r="KD162" i="7"/>
  <c r="KE162" i="7" s="1"/>
  <c r="KJ162" i="7"/>
  <c r="KK162" i="7" s="1"/>
  <c r="KD154" i="7"/>
  <c r="KE154" i="7" s="1"/>
  <c r="KJ154" i="7"/>
  <c r="KK154" i="7" s="1"/>
  <c r="KD146" i="7"/>
  <c r="KE146" i="7" s="1"/>
  <c r="KJ146" i="7"/>
  <c r="KK146" i="7" s="1"/>
  <c r="KD138" i="7"/>
  <c r="KE138" i="7" s="1"/>
  <c r="KJ138" i="7"/>
  <c r="KK138" i="7" s="1"/>
  <c r="KD130" i="7"/>
  <c r="KE130" i="7" s="1"/>
  <c r="KJ130" i="7"/>
  <c r="KK130" i="7" s="1"/>
  <c r="KD122" i="7"/>
  <c r="KE122" i="7" s="1"/>
  <c r="KJ122" i="7"/>
  <c r="KK122" i="7" s="1"/>
  <c r="KD114" i="7"/>
  <c r="KE114" i="7" s="1"/>
  <c r="KJ114" i="7"/>
  <c r="KK114" i="7" s="1"/>
  <c r="KD106" i="7"/>
  <c r="KE106" i="7" s="1"/>
  <c r="KJ106" i="7"/>
  <c r="KK106" i="7" s="1"/>
  <c r="KD98" i="7"/>
  <c r="KE98" i="7" s="1"/>
  <c r="KJ98" i="7"/>
  <c r="KK98" i="7" s="1"/>
  <c r="KD90" i="7"/>
  <c r="KE90" i="7" s="1"/>
  <c r="KJ90" i="7"/>
  <c r="KK90" i="7" s="1"/>
  <c r="KD82" i="7"/>
  <c r="KE82" i="7" s="1"/>
  <c r="KJ82" i="7"/>
  <c r="KK82" i="7" s="1"/>
  <c r="KD74" i="7"/>
  <c r="KE74" i="7" s="1"/>
  <c r="KJ74" i="7"/>
  <c r="KK74" i="7" s="1"/>
  <c r="KD50" i="7"/>
  <c r="KE50" i="7" s="1"/>
  <c r="KJ50" i="7"/>
  <c r="KK50" i="7" s="1"/>
  <c r="KD42" i="7"/>
  <c r="KE42" i="7" s="1"/>
  <c r="KJ42" i="7"/>
  <c r="KK42" i="7" s="1"/>
  <c r="KD34" i="7"/>
  <c r="KE34" i="7" s="1"/>
  <c r="KJ34" i="7"/>
  <c r="KK34" i="7" s="1"/>
  <c r="KD26" i="7"/>
  <c r="KE26" i="7" s="1"/>
  <c r="KJ26" i="7"/>
  <c r="KK26" i="7" s="1"/>
  <c r="KD18" i="7"/>
  <c r="KE18" i="7" s="1"/>
  <c r="KJ18" i="7"/>
  <c r="KK18" i="7" s="1"/>
  <c r="KD10" i="7"/>
  <c r="KE10" i="7" s="1"/>
  <c r="KJ10" i="7"/>
  <c r="KK10" i="7" s="1"/>
  <c r="KD252" i="7"/>
  <c r="KE252" i="7" s="1"/>
  <c r="KJ252" i="7"/>
  <c r="KK252" i="7" s="1"/>
  <c r="KD196" i="7"/>
  <c r="KE196" i="7" s="1"/>
  <c r="KJ196" i="7"/>
  <c r="KK196" i="7" s="1"/>
  <c r="KD140" i="7"/>
  <c r="KE140" i="7" s="1"/>
  <c r="KJ140" i="7"/>
  <c r="KK140" i="7" s="1"/>
  <c r="KD92" i="7"/>
  <c r="KE92" i="7" s="1"/>
  <c r="KJ92" i="7"/>
  <c r="KK92" i="7" s="1"/>
  <c r="KD28" i="7"/>
  <c r="KE28" i="7" s="1"/>
  <c r="KJ28" i="7"/>
  <c r="KK28" i="7" s="1"/>
  <c r="KD233" i="7"/>
  <c r="KE233" i="7" s="1"/>
  <c r="KJ233" i="7"/>
  <c r="KK233" i="7" s="1"/>
  <c r="KD177" i="7"/>
  <c r="KE177" i="7" s="1"/>
  <c r="KJ177" i="7"/>
  <c r="KK177" i="7" s="1"/>
  <c r="KD121" i="7"/>
  <c r="KE121" i="7" s="1"/>
  <c r="KJ121" i="7"/>
  <c r="KK121" i="7" s="1"/>
  <c r="KD57" i="7"/>
  <c r="KE57" i="7" s="1"/>
  <c r="KJ57" i="7"/>
  <c r="KK57" i="7" s="1"/>
  <c r="KD212" i="7"/>
  <c r="KE212" i="7" s="1"/>
  <c r="KJ212" i="7"/>
  <c r="KK212" i="7" s="1"/>
  <c r="KD164" i="7"/>
  <c r="KE164" i="7" s="1"/>
  <c r="KJ164" i="7"/>
  <c r="KK164" i="7" s="1"/>
  <c r="KD108" i="7"/>
  <c r="KE108" i="7" s="1"/>
  <c r="KJ108" i="7"/>
  <c r="KK108" i="7" s="1"/>
  <c r="KD44" i="7"/>
  <c r="KE44" i="7" s="1"/>
  <c r="KJ44" i="7"/>
  <c r="KK44" i="7" s="1"/>
  <c r="KD201" i="7"/>
  <c r="KE201" i="7" s="1"/>
  <c r="KJ201" i="7"/>
  <c r="KK201" i="7" s="1"/>
  <c r="KD153" i="7"/>
  <c r="KE153" i="7" s="1"/>
  <c r="KJ153" i="7"/>
  <c r="KK153" i="7" s="1"/>
  <c r="KD97" i="7"/>
  <c r="KE97" i="7" s="1"/>
  <c r="KJ97" i="7"/>
  <c r="KK97" i="7" s="1"/>
  <c r="KD41" i="7"/>
  <c r="KE41" i="7" s="1"/>
  <c r="KJ41" i="7"/>
  <c r="KK41" i="7" s="1"/>
  <c r="KD248" i="7"/>
  <c r="KE248" i="7" s="1"/>
  <c r="KJ248" i="7"/>
  <c r="KK248" i="7" s="1"/>
  <c r="KD240" i="7"/>
  <c r="KE240" i="7" s="1"/>
  <c r="KJ240" i="7"/>
  <c r="KK240" i="7" s="1"/>
  <c r="KD232" i="7"/>
  <c r="KE232" i="7" s="1"/>
  <c r="KJ232" i="7"/>
  <c r="KK232" i="7" s="1"/>
  <c r="KD224" i="7"/>
  <c r="KE224" i="7" s="1"/>
  <c r="KJ224" i="7"/>
  <c r="KK224" i="7" s="1"/>
  <c r="KD216" i="7"/>
  <c r="KE216" i="7" s="1"/>
  <c r="KJ216" i="7"/>
  <c r="KK216" i="7" s="1"/>
  <c r="KD208" i="7"/>
  <c r="KE208" i="7" s="1"/>
  <c r="KJ208" i="7"/>
  <c r="KK208" i="7" s="1"/>
  <c r="KD200" i="7"/>
  <c r="KE200" i="7" s="1"/>
  <c r="KJ200" i="7"/>
  <c r="KK200" i="7" s="1"/>
  <c r="KD192" i="7"/>
  <c r="KE192" i="7" s="1"/>
  <c r="KJ192" i="7"/>
  <c r="KK192" i="7" s="1"/>
  <c r="KD184" i="7"/>
  <c r="KE184" i="7" s="1"/>
  <c r="KJ184" i="7"/>
  <c r="KK184" i="7" s="1"/>
  <c r="KD176" i="7"/>
  <c r="KE176" i="7" s="1"/>
  <c r="KJ176" i="7"/>
  <c r="KK176" i="7" s="1"/>
  <c r="KD168" i="7"/>
  <c r="KE168" i="7" s="1"/>
  <c r="KJ168" i="7"/>
  <c r="KK168" i="7" s="1"/>
  <c r="KD160" i="7"/>
  <c r="KE160" i="7" s="1"/>
  <c r="KJ160" i="7"/>
  <c r="KK160" i="7" s="1"/>
  <c r="KD152" i="7"/>
  <c r="KE152" i="7" s="1"/>
  <c r="KJ152" i="7"/>
  <c r="KK152" i="7" s="1"/>
  <c r="KD144" i="7"/>
  <c r="KE144" i="7" s="1"/>
  <c r="KJ144" i="7"/>
  <c r="KK144" i="7" s="1"/>
  <c r="KD136" i="7"/>
  <c r="KE136" i="7" s="1"/>
  <c r="KJ136" i="7"/>
  <c r="KK136" i="7" s="1"/>
  <c r="KD128" i="7"/>
  <c r="KE128" i="7" s="1"/>
  <c r="KJ128" i="7"/>
  <c r="KK128" i="7" s="1"/>
  <c r="KD120" i="7"/>
  <c r="KE120" i="7" s="1"/>
  <c r="KJ120" i="7"/>
  <c r="KK120" i="7" s="1"/>
  <c r="KD112" i="7"/>
  <c r="KE112" i="7" s="1"/>
  <c r="KJ112" i="7"/>
  <c r="KK112" i="7" s="1"/>
  <c r="KD104" i="7"/>
  <c r="KE104" i="7" s="1"/>
  <c r="KJ104" i="7"/>
  <c r="KK104" i="7" s="1"/>
  <c r="KD96" i="7"/>
  <c r="KE96" i="7" s="1"/>
  <c r="KJ96" i="7"/>
  <c r="KK96" i="7" s="1"/>
  <c r="KD88" i="7"/>
  <c r="KE88" i="7" s="1"/>
  <c r="KJ88" i="7"/>
  <c r="KK88" i="7" s="1"/>
  <c r="KD80" i="7"/>
  <c r="KE80" i="7" s="1"/>
  <c r="KJ80" i="7"/>
  <c r="KK80" i="7" s="1"/>
  <c r="KD72" i="7"/>
  <c r="KE72" i="7" s="1"/>
  <c r="KJ72" i="7"/>
  <c r="KK72" i="7" s="1"/>
  <c r="KD56" i="7"/>
  <c r="KE56" i="7" s="1"/>
  <c r="KJ56" i="7"/>
  <c r="KK56" i="7" s="1"/>
  <c r="KD48" i="7"/>
  <c r="KE48" i="7" s="1"/>
  <c r="KJ48" i="7"/>
  <c r="KK48" i="7" s="1"/>
  <c r="KD40" i="7"/>
  <c r="KE40" i="7" s="1"/>
  <c r="KJ40" i="7"/>
  <c r="KK40" i="7" s="1"/>
  <c r="KD32" i="7"/>
  <c r="KE32" i="7" s="1"/>
  <c r="KJ32" i="7"/>
  <c r="KK32" i="7" s="1"/>
  <c r="KD24" i="7"/>
  <c r="KE24" i="7" s="1"/>
  <c r="KJ24" i="7"/>
  <c r="KK24" i="7" s="1"/>
  <c r="KD16" i="7"/>
  <c r="KE16" i="7" s="1"/>
  <c r="KJ16" i="7"/>
  <c r="KK16" i="7" s="1"/>
  <c r="KD8" i="7"/>
  <c r="KE8" i="7" s="1"/>
  <c r="KJ8" i="7"/>
  <c r="KK8" i="7" s="1"/>
  <c r="KD220" i="7"/>
  <c r="KE220" i="7" s="1"/>
  <c r="KJ220" i="7"/>
  <c r="KK220" i="7" s="1"/>
  <c r="KD172" i="7"/>
  <c r="KE172" i="7" s="1"/>
  <c r="KJ172" i="7"/>
  <c r="KK172" i="7" s="1"/>
  <c r="KD124" i="7"/>
  <c r="KE124" i="7" s="1"/>
  <c r="KJ124" i="7"/>
  <c r="KK124" i="7" s="1"/>
  <c r="KD76" i="7"/>
  <c r="KE76" i="7" s="1"/>
  <c r="KJ76" i="7"/>
  <c r="KK76" i="7" s="1"/>
  <c r="KD20" i="7"/>
  <c r="KE20" i="7" s="1"/>
  <c r="KJ20" i="7"/>
  <c r="KK20" i="7" s="1"/>
  <c r="KD241" i="7"/>
  <c r="KE241" i="7" s="1"/>
  <c r="KJ241" i="7"/>
  <c r="KK241" i="7" s="1"/>
  <c r="KD209" i="7"/>
  <c r="KE209" i="7" s="1"/>
  <c r="KJ209" i="7"/>
  <c r="KK209" i="7" s="1"/>
  <c r="KD185" i="7"/>
  <c r="KE185" i="7" s="1"/>
  <c r="KJ185" i="7"/>
  <c r="KK185" i="7" s="1"/>
  <c r="KD145" i="7"/>
  <c r="KE145" i="7" s="1"/>
  <c r="KJ145" i="7"/>
  <c r="KK145" i="7" s="1"/>
  <c r="KD113" i="7"/>
  <c r="KE113" i="7" s="1"/>
  <c r="KJ113" i="7"/>
  <c r="KK113" i="7" s="1"/>
  <c r="KD89" i="7"/>
  <c r="KE89" i="7" s="1"/>
  <c r="KJ89" i="7"/>
  <c r="KK89" i="7" s="1"/>
  <c r="KD49" i="7"/>
  <c r="KE49" i="7" s="1"/>
  <c r="KJ49" i="7"/>
  <c r="KK49" i="7" s="1"/>
  <c r="KD17" i="7"/>
  <c r="KE17" i="7" s="1"/>
  <c r="KJ17" i="7"/>
  <c r="KK17" i="7" s="1"/>
  <c r="KD247" i="7"/>
  <c r="KE247" i="7" s="1"/>
  <c r="KJ247" i="7"/>
  <c r="KK247" i="7" s="1"/>
  <c r="KD239" i="7"/>
  <c r="KE239" i="7" s="1"/>
  <c r="KJ239" i="7"/>
  <c r="KK239" i="7" s="1"/>
  <c r="KD231" i="7"/>
  <c r="KE231" i="7" s="1"/>
  <c r="KJ231" i="7"/>
  <c r="KK231" i="7" s="1"/>
  <c r="KD223" i="7"/>
  <c r="KE223" i="7" s="1"/>
  <c r="KJ223" i="7"/>
  <c r="KK223" i="7" s="1"/>
  <c r="KD215" i="7"/>
  <c r="KE215" i="7" s="1"/>
  <c r="KJ215" i="7"/>
  <c r="KK215" i="7" s="1"/>
  <c r="KD207" i="7"/>
  <c r="KE207" i="7" s="1"/>
  <c r="KJ207" i="7"/>
  <c r="KK207" i="7" s="1"/>
  <c r="KD199" i="7"/>
  <c r="KE199" i="7" s="1"/>
  <c r="KJ199" i="7"/>
  <c r="KK199" i="7" s="1"/>
  <c r="KD191" i="7"/>
  <c r="KE191" i="7" s="1"/>
  <c r="KJ191" i="7"/>
  <c r="KK191" i="7" s="1"/>
  <c r="KD183" i="7"/>
  <c r="KE183" i="7" s="1"/>
  <c r="KJ183" i="7"/>
  <c r="KK183" i="7" s="1"/>
  <c r="KD175" i="7"/>
  <c r="KE175" i="7" s="1"/>
  <c r="KJ175" i="7"/>
  <c r="KK175" i="7" s="1"/>
  <c r="KD167" i="7"/>
  <c r="KE167" i="7" s="1"/>
  <c r="KJ167" i="7"/>
  <c r="KK167" i="7" s="1"/>
  <c r="KD159" i="7"/>
  <c r="KE159" i="7" s="1"/>
  <c r="KJ159" i="7"/>
  <c r="KK159" i="7" s="1"/>
  <c r="KD151" i="7"/>
  <c r="KE151" i="7" s="1"/>
  <c r="KJ151" i="7"/>
  <c r="KK151" i="7" s="1"/>
  <c r="KD143" i="7"/>
  <c r="KE143" i="7" s="1"/>
  <c r="KJ143" i="7"/>
  <c r="KK143" i="7" s="1"/>
  <c r="KD135" i="7"/>
  <c r="KE135" i="7" s="1"/>
  <c r="KJ135" i="7"/>
  <c r="KK135" i="7" s="1"/>
  <c r="KD127" i="7"/>
  <c r="KE127" i="7" s="1"/>
  <c r="KJ127" i="7"/>
  <c r="KK127" i="7" s="1"/>
  <c r="KD119" i="7"/>
  <c r="KE119" i="7" s="1"/>
  <c r="KJ119" i="7"/>
  <c r="KK119" i="7" s="1"/>
  <c r="KD111" i="7"/>
  <c r="KE111" i="7" s="1"/>
  <c r="KJ111" i="7"/>
  <c r="KK111" i="7" s="1"/>
  <c r="KD103" i="7"/>
  <c r="KE103" i="7" s="1"/>
  <c r="KJ103" i="7"/>
  <c r="KK103" i="7" s="1"/>
  <c r="KD95" i="7"/>
  <c r="KE95" i="7" s="1"/>
  <c r="KJ95" i="7"/>
  <c r="KK95" i="7" s="1"/>
  <c r="KD87" i="7"/>
  <c r="KE87" i="7" s="1"/>
  <c r="KJ87" i="7"/>
  <c r="KK87" i="7" s="1"/>
  <c r="KD79" i="7"/>
  <c r="KE79" i="7" s="1"/>
  <c r="KJ79" i="7"/>
  <c r="KK79" i="7" s="1"/>
  <c r="KD70" i="7"/>
  <c r="KE70" i="7" s="1"/>
  <c r="KJ70" i="7"/>
  <c r="KK70" i="7" s="1"/>
  <c r="KD55" i="7"/>
  <c r="KE55" i="7" s="1"/>
  <c r="KJ55" i="7"/>
  <c r="KK55" i="7" s="1"/>
  <c r="KD47" i="7"/>
  <c r="KE47" i="7" s="1"/>
  <c r="KJ47" i="7"/>
  <c r="KK47" i="7" s="1"/>
  <c r="KD39" i="7"/>
  <c r="KE39" i="7" s="1"/>
  <c r="KJ39" i="7"/>
  <c r="KK39" i="7" s="1"/>
  <c r="KD31" i="7"/>
  <c r="KE31" i="7" s="1"/>
  <c r="KJ31" i="7"/>
  <c r="KK31" i="7" s="1"/>
  <c r="KD23" i="7"/>
  <c r="KE23" i="7" s="1"/>
  <c r="KJ23" i="7"/>
  <c r="KK23" i="7" s="1"/>
  <c r="KD15" i="7"/>
  <c r="KE15" i="7" s="1"/>
  <c r="KJ15" i="7"/>
  <c r="KK15" i="7" s="1"/>
  <c r="KD7" i="7"/>
  <c r="KE7" i="7" s="1"/>
  <c r="KJ7" i="7"/>
  <c r="KK7" i="7" s="1"/>
  <c r="KD228" i="7"/>
  <c r="KE228" i="7" s="1"/>
  <c r="KJ228" i="7"/>
  <c r="KK228" i="7" s="1"/>
  <c r="KD148" i="7"/>
  <c r="KE148" i="7" s="1"/>
  <c r="KJ148" i="7"/>
  <c r="KK148" i="7" s="1"/>
  <c r="KD52" i="7"/>
  <c r="KE52" i="7" s="1"/>
  <c r="KJ52" i="7"/>
  <c r="KK52" i="7" s="1"/>
  <c r="KD217" i="7"/>
  <c r="KE217" i="7" s="1"/>
  <c r="KJ217" i="7"/>
  <c r="KK217" i="7" s="1"/>
  <c r="KD169" i="7"/>
  <c r="KE169" i="7" s="1"/>
  <c r="KJ169" i="7"/>
  <c r="KK169" i="7" s="1"/>
  <c r="KD129" i="7"/>
  <c r="KE129" i="7" s="1"/>
  <c r="KJ129" i="7"/>
  <c r="KK129" i="7" s="1"/>
  <c r="KD81" i="7"/>
  <c r="KE81" i="7" s="1"/>
  <c r="KJ81" i="7"/>
  <c r="KK81" i="7" s="1"/>
  <c r="KD25" i="7"/>
  <c r="KE25" i="7" s="1"/>
  <c r="KJ25" i="7"/>
  <c r="KK25" i="7" s="1"/>
  <c r="KD254" i="7"/>
  <c r="KE254" i="7" s="1"/>
  <c r="KJ254" i="7"/>
  <c r="KK254" i="7" s="1"/>
  <c r="KD246" i="7"/>
  <c r="KE246" i="7" s="1"/>
  <c r="KJ246" i="7"/>
  <c r="KK246" i="7" s="1"/>
  <c r="KD238" i="7"/>
  <c r="KE238" i="7" s="1"/>
  <c r="KJ238" i="7"/>
  <c r="KK238" i="7" s="1"/>
  <c r="KD230" i="7"/>
  <c r="KE230" i="7" s="1"/>
  <c r="KJ230" i="7"/>
  <c r="KK230" i="7" s="1"/>
  <c r="KD222" i="7"/>
  <c r="KE222" i="7" s="1"/>
  <c r="KJ222" i="7"/>
  <c r="KK222" i="7" s="1"/>
  <c r="KD214" i="7"/>
  <c r="KE214" i="7" s="1"/>
  <c r="KJ214" i="7"/>
  <c r="KK214" i="7" s="1"/>
  <c r="KD206" i="7"/>
  <c r="KE206" i="7" s="1"/>
  <c r="KJ206" i="7"/>
  <c r="KK206" i="7" s="1"/>
  <c r="KD198" i="7"/>
  <c r="KE198" i="7" s="1"/>
  <c r="KJ198" i="7"/>
  <c r="KK198" i="7" s="1"/>
  <c r="KD190" i="7"/>
  <c r="KE190" i="7" s="1"/>
  <c r="KJ190" i="7"/>
  <c r="KK190" i="7" s="1"/>
  <c r="KD182" i="7"/>
  <c r="KE182" i="7" s="1"/>
  <c r="KJ182" i="7"/>
  <c r="KK182" i="7" s="1"/>
  <c r="KD174" i="7"/>
  <c r="KE174" i="7" s="1"/>
  <c r="KJ174" i="7"/>
  <c r="KK174" i="7" s="1"/>
  <c r="KD166" i="7"/>
  <c r="KE166" i="7" s="1"/>
  <c r="KJ166" i="7"/>
  <c r="KK166" i="7" s="1"/>
  <c r="KD158" i="7"/>
  <c r="KE158" i="7" s="1"/>
  <c r="KJ158" i="7"/>
  <c r="KK158" i="7" s="1"/>
  <c r="KD150" i="7"/>
  <c r="KE150" i="7" s="1"/>
  <c r="KJ150" i="7"/>
  <c r="KK150" i="7" s="1"/>
  <c r="KD142" i="7"/>
  <c r="KE142" i="7" s="1"/>
  <c r="KJ142" i="7"/>
  <c r="KK142" i="7" s="1"/>
  <c r="KD134" i="7"/>
  <c r="KE134" i="7" s="1"/>
  <c r="KJ134" i="7"/>
  <c r="KK134" i="7" s="1"/>
  <c r="KD126" i="7"/>
  <c r="KE126" i="7" s="1"/>
  <c r="KJ126" i="7"/>
  <c r="KK126" i="7" s="1"/>
  <c r="KD118" i="7"/>
  <c r="KE118" i="7" s="1"/>
  <c r="KJ118" i="7"/>
  <c r="KK118" i="7" s="1"/>
  <c r="KD110" i="7"/>
  <c r="KE110" i="7" s="1"/>
  <c r="KJ110" i="7"/>
  <c r="KK110" i="7" s="1"/>
  <c r="KD102" i="7"/>
  <c r="KE102" i="7" s="1"/>
  <c r="KJ102" i="7"/>
  <c r="KK102" i="7" s="1"/>
  <c r="KD94" i="7"/>
  <c r="KE94" i="7" s="1"/>
  <c r="KJ94" i="7"/>
  <c r="KK94" i="7" s="1"/>
  <c r="KD86" i="7"/>
  <c r="KE86" i="7" s="1"/>
  <c r="KJ86" i="7"/>
  <c r="KK86" i="7" s="1"/>
  <c r="KD78" i="7"/>
  <c r="KE78" i="7" s="1"/>
  <c r="KJ78" i="7"/>
  <c r="KK78" i="7" s="1"/>
  <c r="KD69" i="7"/>
  <c r="KE69" i="7" s="1"/>
  <c r="KJ69" i="7"/>
  <c r="KK69" i="7" s="1"/>
  <c r="KD54" i="7"/>
  <c r="KE54" i="7" s="1"/>
  <c r="KJ54" i="7"/>
  <c r="KK54" i="7" s="1"/>
  <c r="KD46" i="7"/>
  <c r="KE46" i="7" s="1"/>
  <c r="KJ46" i="7"/>
  <c r="KK46" i="7" s="1"/>
  <c r="KD38" i="7"/>
  <c r="KE38" i="7" s="1"/>
  <c r="KJ38" i="7"/>
  <c r="KK38" i="7" s="1"/>
  <c r="KD30" i="7"/>
  <c r="KE30" i="7" s="1"/>
  <c r="KJ30" i="7"/>
  <c r="KK30" i="7" s="1"/>
  <c r="KD22" i="7"/>
  <c r="KE22" i="7" s="1"/>
  <c r="KJ22" i="7"/>
  <c r="KK22" i="7" s="1"/>
  <c r="KD14" i="7"/>
  <c r="KE14" i="7" s="1"/>
  <c r="KJ14" i="7"/>
  <c r="KK14" i="7" s="1"/>
  <c r="KD6" i="7"/>
  <c r="KE6" i="7" s="1"/>
  <c r="KJ6" i="7"/>
  <c r="KK6" i="7" s="1"/>
  <c r="KD236" i="7"/>
  <c r="KE236" i="7" s="1"/>
  <c r="KJ236" i="7"/>
  <c r="KK236" i="7" s="1"/>
  <c r="KD180" i="7"/>
  <c r="KE180" i="7" s="1"/>
  <c r="KJ180" i="7"/>
  <c r="KK180" i="7" s="1"/>
  <c r="KD116" i="7"/>
  <c r="KE116" i="7" s="1"/>
  <c r="KJ116" i="7"/>
  <c r="KK116" i="7" s="1"/>
  <c r="KD60" i="7"/>
  <c r="KE60" i="7" s="1"/>
  <c r="KJ60" i="7"/>
  <c r="KK60" i="7" s="1"/>
  <c r="KD12" i="7"/>
  <c r="KE12" i="7" s="1"/>
  <c r="KJ12" i="7"/>
  <c r="KK12" i="7" s="1"/>
  <c r="KD249" i="7"/>
  <c r="KE249" i="7" s="1"/>
  <c r="KJ249" i="7"/>
  <c r="KK249" i="7" s="1"/>
  <c r="KD225" i="7"/>
  <c r="KE225" i="7" s="1"/>
  <c r="KJ225" i="7"/>
  <c r="KK225" i="7" s="1"/>
  <c r="KD193" i="7"/>
  <c r="KE193" i="7" s="1"/>
  <c r="KJ193" i="7"/>
  <c r="KK193" i="7" s="1"/>
  <c r="KD161" i="7"/>
  <c r="KE161" i="7" s="1"/>
  <c r="KJ161" i="7"/>
  <c r="KK161" i="7" s="1"/>
  <c r="KD137" i="7"/>
  <c r="KE137" i="7" s="1"/>
  <c r="KJ137" i="7"/>
  <c r="KK137" i="7" s="1"/>
  <c r="KD105" i="7"/>
  <c r="KE105" i="7" s="1"/>
  <c r="KJ105" i="7"/>
  <c r="KK105" i="7" s="1"/>
  <c r="KD73" i="7"/>
  <c r="KE73" i="7" s="1"/>
  <c r="KJ73" i="7"/>
  <c r="KK73" i="7" s="1"/>
  <c r="KD33" i="7"/>
  <c r="KE33" i="7" s="1"/>
  <c r="KJ33" i="7"/>
  <c r="KK33" i="7" s="1"/>
  <c r="KD9" i="7"/>
  <c r="KE9" i="7" s="1"/>
  <c r="KJ9" i="7"/>
  <c r="KK9" i="7" s="1"/>
  <c r="KD253" i="7"/>
  <c r="KE253" i="7" s="1"/>
  <c r="KJ253" i="7"/>
  <c r="KK253" i="7" s="1"/>
  <c r="KD245" i="7"/>
  <c r="KE245" i="7" s="1"/>
  <c r="KJ245" i="7"/>
  <c r="KK245" i="7" s="1"/>
  <c r="KD237" i="7"/>
  <c r="KE237" i="7" s="1"/>
  <c r="KJ237" i="7"/>
  <c r="KK237" i="7" s="1"/>
  <c r="KD229" i="7"/>
  <c r="KE229" i="7" s="1"/>
  <c r="KJ229" i="7"/>
  <c r="KK229" i="7" s="1"/>
  <c r="KD221" i="7"/>
  <c r="KE221" i="7" s="1"/>
  <c r="KJ221" i="7"/>
  <c r="KK221" i="7" s="1"/>
  <c r="KD213" i="7"/>
  <c r="KE213" i="7" s="1"/>
  <c r="KJ213" i="7"/>
  <c r="KK213" i="7" s="1"/>
  <c r="KD205" i="7"/>
  <c r="KE205" i="7" s="1"/>
  <c r="KJ205" i="7"/>
  <c r="KK205" i="7" s="1"/>
  <c r="KD197" i="7"/>
  <c r="KE197" i="7" s="1"/>
  <c r="KJ197" i="7"/>
  <c r="KK197" i="7" s="1"/>
  <c r="KD189" i="7"/>
  <c r="KE189" i="7" s="1"/>
  <c r="KJ189" i="7"/>
  <c r="KK189" i="7" s="1"/>
  <c r="KD181" i="7"/>
  <c r="KE181" i="7" s="1"/>
  <c r="KJ181" i="7"/>
  <c r="KK181" i="7" s="1"/>
  <c r="KD173" i="7"/>
  <c r="KE173" i="7" s="1"/>
  <c r="KJ173" i="7"/>
  <c r="KK173" i="7" s="1"/>
  <c r="KD165" i="7"/>
  <c r="KE165" i="7" s="1"/>
  <c r="KJ165" i="7"/>
  <c r="KK165" i="7" s="1"/>
  <c r="KD157" i="7"/>
  <c r="KE157" i="7" s="1"/>
  <c r="KJ157" i="7"/>
  <c r="KK157" i="7" s="1"/>
  <c r="KD149" i="7"/>
  <c r="KE149" i="7" s="1"/>
  <c r="KJ149" i="7"/>
  <c r="KK149" i="7" s="1"/>
  <c r="KD141" i="7"/>
  <c r="KE141" i="7" s="1"/>
  <c r="KJ141" i="7"/>
  <c r="KK141" i="7" s="1"/>
  <c r="KD133" i="7"/>
  <c r="KE133" i="7" s="1"/>
  <c r="KJ133" i="7"/>
  <c r="KK133" i="7" s="1"/>
  <c r="KD125" i="7"/>
  <c r="KE125" i="7" s="1"/>
  <c r="KJ125" i="7"/>
  <c r="KK125" i="7" s="1"/>
  <c r="KD117" i="7"/>
  <c r="KE117" i="7" s="1"/>
  <c r="KJ117" i="7"/>
  <c r="KK117" i="7" s="1"/>
  <c r="KD109" i="7"/>
  <c r="KE109" i="7" s="1"/>
  <c r="KJ109" i="7"/>
  <c r="KK109" i="7" s="1"/>
  <c r="KD101" i="7"/>
  <c r="KE101" i="7" s="1"/>
  <c r="KJ101" i="7"/>
  <c r="KK101" i="7" s="1"/>
  <c r="KD93" i="7"/>
  <c r="KE93" i="7" s="1"/>
  <c r="KJ93" i="7"/>
  <c r="KK93" i="7" s="1"/>
  <c r="KD85" i="7"/>
  <c r="KE85" i="7" s="1"/>
  <c r="KJ85" i="7"/>
  <c r="KK85" i="7" s="1"/>
  <c r="KD77" i="7"/>
  <c r="KE77" i="7" s="1"/>
  <c r="KJ77" i="7"/>
  <c r="KK77" i="7" s="1"/>
  <c r="KD68" i="7"/>
  <c r="KE68" i="7" s="1"/>
  <c r="KJ68" i="7"/>
  <c r="KK68" i="7" s="1"/>
  <c r="KD53" i="7"/>
  <c r="KE53" i="7" s="1"/>
  <c r="KJ53" i="7"/>
  <c r="KK53" i="7" s="1"/>
  <c r="KD45" i="7"/>
  <c r="KE45" i="7" s="1"/>
  <c r="KJ45" i="7"/>
  <c r="KK45" i="7" s="1"/>
  <c r="KD37" i="7"/>
  <c r="KE37" i="7" s="1"/>
  <c r="KJ37" i="7"/>
  <c r="KK37" i="7" s="1"/>
  <c r="KD29" i="7"/>
  <c r="KE29" i="7" s="1"/>
  <c r="KJ29" i="7"/>
  <c r="KK29" i="7" s="1"/>
  <c r="KD21" i="7"/>
  <c r="KE21" i="7" s="1"/>
  <c r="KJ21" i="7"/>
  <c r="KK21" i="7" s="1"/>
  <c r="KD13" i="7"/>
  <c r="KE13" i="7" s="1"/>
  <c r="KJ13" i="7"/>
  <c r="KK13" i="7" s="1"/>
  <c r="KD5" i="7"/>
  <c r="KE5" i="7" s="1"/>
  <c r="KJ5" i="7"/>
  <c r="KK5" i="7" s="1"/>
  <c r="JR236" i="7"/>
  <c r="JS236" i="7" s="1"/>
  <c r="JX236" i="7"/>
  <c r="JY236" i="7" s="1"/>
  <c r="JR196" i="7"/>
  <c r="JS196" i="7" s="1"/>
  <c r="JX196" i="7"/>
  <c r="JY196" i="7" s="1"/>
  <c r="JR140" i="7"/>
  <c r="JS140" i="7" s="1"/>
  <c r="JX140" i="7"/>
  <c r="JY140" i="7" s="1"/>
  <c r="JR84" i="7"/>
  <c r="JS84" i="7" s="1"/>
  <c r="JX84" i="7"/>
  <c r="JY84" i="7" s="1"/>
  <c r="JR28" i="7"/>
  <c r="JS28" i="7" s="1"/>
  <c r="JX28" i="7"/>
  <c r="JY28" i="7" s="1"/>
  <c r="JR251" i="7"/>
  <c r="JS251" i="7" s="1"/>
  <c r="JX251" i="7"/>
  <c r="JY251" i="7" s="1"/>
  <c r="JR243" i="7"/>
  <c r="JS243" i="7" s="1"/>
  <c r="JX243" i="7"/>
  <c r="JY243" i="7" s="1"/>
  <c r="JR235" i="7"/>
  <c r="JS235" i="7" s="1"/>
  <c r="JX235" i="7"/>
  <c r="JY235" i="7" s="1"/>
  <c r="JR227" i="7"/>
  <c r="JS227" i="7" s="1"/>
  <c r="JX227" i="7"/>
  <c r="JY227" i="7" s="1"/>
  <c r="JR219" i="7"/>
  <c r="JS219" i="7" s="1"/>
  <c r="JX219" i="7"/>
  <c r="JY219" i="7" s="1"/>
  <c r="JR211" i="7"/>
  <c r="JS211" i="7" s="1"/>
  <c r="JX211" i="7"/>
  <c r="JY211" i="7" s="1"/>
  <c r="JR203" i="7"/>
  <c r="JS203" i="7" s="1"/>
  <c r="JX203" i="7"/>
  <c r="JY203" i="7" s="1"/>
  <c r="JR195" i="7"/>
  <c r="JS195" i="7" s="1"/>
  <c r="JX195" i="7"/>
  <c r="JY195" i="7" s="1"/>
  <c r="JR187" i="7"/>
  <c r="JS187" i="7" s="1"/>
  <c r="JX187" i="7"/>
  <c r="JY187" i="7" s="1"/>
  <c r="JR179" i="7"/>
  <c r="JS179" i="7" s="1"/>
  <c r="JX179" i="7"/>
  <c r="JY179" i="7" s="1"/>
  <c r="JR171" i="7"/>
  <c r="JS171" i="7" s="1"/>
  <c r="JX171" i="7"/>
  <c r="JY171" i="7" s="1"/>
  <c r="JR163" i="7"/>
  <c r="JS163" i="7" s="1"/>
  <c r="JX163" i="7"/>
  <c r="JY163" i="7" s="1"/>
  <c r="JR155" i="7"/>
  <c r="JS155" i="7" s="1"/>
  <c r="JX155" i="7"/>
  <c r="JY155" i="7" s="1"/>
  <c r="JR147" i="7"/>
  <c r="JS147" i="7" s="1"/>
  <c r="JX147" i="7"/>
  <c r="JY147" i="7" s="1"/>
  <c r="JR139" i="7"/>
  <c r="JS139" i="7" s="1"/>
  <c r="JX139" i="7"/>
  <c r="JY139" i="7" s="1"/>
  <c r="JR131" i="7"/>
  <c r="JS131" i="7" s="1"/>
  <c r="JX131" i="7"/>
  <c r="JY131" i="7" s="1"/>
  <c r="JR123" i="7"/>
  <c r="JS123" i="7" s="1"/>
  <c r="JX123" i="7"/>
  <c r="JY123" i="7" s="1"/>
  <c r="JR115" i="7"/>
  <c r="JS115" i="7" s="1"/>
  <c r="JX115" i="7"/>
  <c r="JY115" i="7" s="1"/>
  <c r="JR107" i="7"/>
  <c r="JS107" i="7" s="1"/>
  <c r="JX107" i="7"/>
  <c r="JY107" i="7" s="1"/>
  <c r="JR99" i="7"/>
  <c r="JS99" i="7" s="1"/>
  <c r="JX99" i="7"/>
  <c r="JY99" i="7" s="1"/>
  <c r="JR91" i="7"/>
  <c r="JS91" i="7" s="1"/>
  <c r="JX91" i="7"/>
  <c r="JY91" i="7" s="1"/>
  <c r="JR83" i="7"/>
  <c r="JS83" i="7" s="1"/>
  <c r="JX83" i="7"/>
  <c r="JY83" i="7" s="1"/>
  <c r="JR75" i="7"/>
  <c r="JS75" i="7" s="1"/>
  <c r="JX75" i="7"/>
  <c r="JY75" i="7" s="1"/>
  <c r="JR59" i="7"/>
  <c r="JS59" i="7" s="1"/>
  <c r="JX59" i="7"/>
  <c r="JY59" i="7" s="1"/>
  <c r="JR51" i="7"/>
  <c r="JS51" i="7" s="1"/>
  <c r="JX51" i="7"/>
  <c r="JY51" i="7" s="1"/>
  <c r="JR43" i="7"/>
  <c r="JS43" i="7" s="1"/>
  <c r="JX43" i="7"/>
  <c r="JY43" i="7" s="1"/>
  <c r="JR35" i="7"/>
  <c r="JS35" i="7" s="1"/>
  <c r="JX35" i="7"/>
  <c r="JY35" i="7" s="1"/>
  <c r="JR27" i="7"/>
  <c r="JS27" i="7" s="1"/>
  <c r="JX27" i="7"/>
  <c r="JY27" i="7" s="1"/>
  <c r="JR19" i="7"/>
  <c r="JS19" i="7" s="1"/>
  <c r="JX19" i="7"/>
  <c r="JY19" i="7" s="1"/>
  <c r="JR11" i="7"/>
  <c r="JS11" i="7" s="1"/>
  <c r="JX11" i="7"/>
  <c r="JY11" i="7" s="1"/>
  <c r="JW273" i="7"/>
  <c r="JR244" i="7"/>
  <c r="JS244" i="7" s="1"/>
  <c r="JX244" i="7"/>
  <c r="JY244" i="7" s="1"/>
  <c r="JR188" i="7"/>
  <c r="JS188" i="7" s="1"/>
  <c r="JX188" i="7"/>
  <c r="JY188" i="7" s="1"/>
  <c r="JR124" i="7"/>
  <c r="JS124" i="7" s="1"/>
  <c r="JX124" i="7"/>
  <c r="JY124" i="7" s="1"/>
  <c r="JR44" i="7"/>
  <c r="JS44" i="7" s="1"/>
  <c r="JX44" i="7"/>
  <c r="JY44" i="7" s="1"/>
  <c r="JR250" i="7"/>
  <c r="JS250" i="7" s="1"/>
  <c r="JX250" i="7"/>
  <c r="JY250" i="7" s="1"/>
  <c r="JR242" i="7"/>
  <c r="JS242" i="7" s="1"/>
  <c r="JX242" i="7"/>
  <c r="JY242" i="7" s="1"/>
  <c r="JR234" i="7"/>
  <c r="JS234" i="7" s="1"/>
  <c r="JX234" i="7"/>
  <c r="JY234" i="7" s="1"/>
  <c r="JR226" i="7"/>
  <c r="JS226" i="7" s="1"/>
  <c r="JX226" i="7"/>
  <c r="JY226" i="7" s="1"/>
  <c r="JR218" i="7"/>
  <c r="JS218" i="7" s="1"/>
  <c r="JX218" i="7"/>
  <c r="JY218" i="7" s="1"/>
  <c r="JR210" i="7"/>
  <c r="JS210" i="7" s="1"/>
  <c r="JX210" i="7"/>
  <c r="JY210" i="7" s="1"/>
  <c r="JR202" i="7"/>
  <c r="JS202" i="7" s="1"/>
  <c r="JX202" i="7"/>
  <c r="JY202" i="7" s="1"/>
  <c r="JR194" i="7"/>
  <c r="JS194" i="7" s="1"/>
  <c r="JX194" i="7"/>
  <c r="JY194" i="7" s="1"/>
  <c r="JR186" i="7"/>
  <c r="JS186" i="7" s="1"/>
  <c r="JX186" i="7"/>
  <c r="JY186" i="7" s="1"/>
  <c r="JR178" i="7"/>
  <c r="JS178" i="7" s="1"/>
  <c r="JX178" i="7"/>
  <c r="JY178" i="7" s="1"/>
  <c r="JR170" i="7"/>
  <c r="JS170" i="7" s="1"/>
  <c r="JX170" i="7"/>
  <c r="JY170" i="7" s="1"/>
  <c r="JR162" i="7"/>
  <c r="JS162" i="7" s="1"/>
  <c r="JX162" i="7"/>
  <c r="JY162" i="7" s="1"/>
  <c r="JR154" i="7"/>
  <c r="JS154" i="7" s="1"/>
  <c r="JX154" i="7"/>
  <c r="JY154" i="7" s="1"/>
  <c r="JR146" i="7"/>
  <c r="JS146" i="7" s="1"/>
  <c r="JX146" i="7"/>
  <c r="JY146" i="7" s="1"/>
  <c r="JR138" i="7"/>
  <c r="JS138" i="7" s="1"/>
  <c r="JX138" i="7"/>
  <c r="JY138" i="7" s="1"/>
  <c r="JR130" i="7"/>
  <c r="JS130" i="7" s="1"/>
  <c r="JX130" i="7"/>
  <c r="JY130" i="7" s="1"/>
  <c r="JR122" i="7"/>
  <c r="JS122" i="7" s="1"/>
  <c r="JX122" i="7"/>
  <c r="JY122" i="7" s="1"/>
  <c r="JR114" i="7"/>
  <c r="JS114" i="7" s="1"/>
  <c r="JX114" i="7"/>
  <c r="JY114" i="7" s="1"/>
  <c r="JR106" i="7"/>
  <c r="JS106" i="7" s="1"/>
  <c r="JX106" i="7"/>
  <c r="JY106" i="7" s="1"/>
  <c r="JR98" i="7"/>
  <c r="JS98" i="7" s="1"/>
  <c r="JX98" i="7"/>
  <c r="JY98" i="7" s="1"/>
  <c r="JR90" i="7"/>
  <c r="JS90" i="7" s="1"/>
  <c r="JX90" i="7"/>
  <c r="JY90" i="7" s="1"/>
  <c r="JR82" i="7"/>
  <c r="JS82" i="7" s="1"/>
  <c r="JX82" i="7"/>
  <c r="JY82" i="7" s="1"/>
  <c r="JR74" i="7"/>
  <c r="JS74" i="7" s="1"/>
  <c r="JX74" i="7"/>
  <c r="JY74" i="7" s="1"/>
  <c r="JR50" i="7"/>
  <c r="JS50" i="7" s="1"/>
  <c r="JX50" i="7"/>
  <c r="JY50" i="7" s="1"/>
  <c r="JR42" i="7"/>
  <c r="JS42" i="7" s="1"/>
  <c r="JX42" i="7"/>
  <c r="JY42" i="7" s="1"/>
  <c r="JR34" i="7"/>
  <c r="JS34" i="7" s="1"/>
  <c r="JX34" i="7"/>
  <c r="JY34" i="7" s="1"/>
  <c r="JR26" i="7"/>
  <c r="JS26" i="7" s="1"/>
  <c r="JX26" i="7"/>
  <c r="JY26" i="7" s="1"/>
  <c r="JR18" i="7"/>
  <c r="JS18" i="7" s="1"/>
  <c r="JX18" i="7"/>
  <c r="JY18" i="7" s="1"/>
  <c r="JR10" i="7"/>
  <c r="JS10" i="7" s="1"/>
  <c r="JX10" i="7"/>
  <c r="JY10" i="7" s="1"/>
  <c r="JR212" i="7"/>
  <c r="JS212" i="7" s="1"/>
  <c r="JX212" i="7"/>
  <c r="JY212" i="7" s="1"/>
  <c r="JR148" i="7"/>
  <c r="JS148" i="7" s="1"/>
  <c r="JX148" i="7"/>
  <c r="JY148" i="7" s="1"/>
  <c r="JR92" i="7"/>
  <c r="JS92" i="7" s="1"/>
  <c r="JX92" i="7"/>
  <c r="JY92" i="7" s="1"/>
  <c r="JR4" i="7"/>
  <c r="JS4" i="7" s="1"/>
  <c r="JX4" i="7"/>
  <c r="JY4" i="7" s="1"/>
  <c r="JR241" i="7"/>
  <c r="JS241" i="7" s="1"/>
  <c r="JX241" i="7"/>
  <c r="JY241" i="7" s="1"/>
  <c r="JR233" i="7"/>
  <c r="JS233" i="7" s="1"/>
  <c r="JX233" i="7"/>
  <c r="JY233" i="7" s="1"/>
  <c r="JR225" i="7"/>
  <c r="JS225" i="7" s="1"/>
  <c r="JX225" i="7"/>
  <c r="JY225" i="7" s="1"/>
  <c r="JR217" i="7"/>
  <c r="JS217" i="7" s="1"/>
  <c r="JX217" i="7"/>
  <c r="JY217" i="7" s="1"/>
  <c r="JR209" i="7"/>
  <c r="JS209" i="7" s="1"/>
  <c r="JX209" i="7"/>
  <c r="JY209" i="7" s="1"/>
  <c r="JR201" i="7"/>
  <c r="JS201" i="7" s="1"/>
  <c r="JX201" i="7"/>
  <c r="JY201" i="7" s="1"/>
  <c r="JR193" i="7"/>
  <c r="JS193" i="7" s="1"/>
  <c r="JX193" i="7"/>
  <c r="JY193" i="7" s="1"/>
  <c r="JR185" i="7"/>
  <c r="JS185" i="7" s="1"/>
  <c r="JX185" i="7"/>
  <c r="JY185" i="7" s="1"/>
  <c r="JR177" i="7"/>
  <c r="JS177" i="7" s="1"/>
  <c r="JX177" i="7"/>
  <c r="JY177" i="7" s="1"/>
  <c r="JR169" i="7"/>
  <c r="JS169" i="7" s="1"/>
  <c r="JX169" i="7"/>
  <c r="JY169" i="7" s="1"/>
  <c r="JR161" i="7"/>
  <c r="JS161" i="7" s="1"/>
  <c r="JX161" i="7"/>
  <c r="JY161" i="7" s="1"/>
  <c r="JR153" i="7"/>
  <c r="JS153" i="7" s="1"/>
  <c r="JX153" i="7"/>
  <c r="JY153" i="7" s="1"/>
  <c r="JR145" i="7"/>
  <c r="JS145" i="7" s="1"/>
  <c r="JX145" i="7"/>
  <c r="JY145" i="7" s="1"/>
  <c r="JR137" i="7"/>
  <c r="JS137" i="7" s="1"/>
  <c r="JX137" i="7"/>
  <c r="JY137" i="7" s="1"/>
  <c r="JR129" i="7"/>
  <c r="JS129" i="7" s="1"/>
  <c r="JX129" i="7"/>
  <c r="JY129" i="7" s="1"/>
  <c r="JR121" i="7"/>
  <c r="JS121" i="7" s="1"/>
  <c r="JX121" i="7"/>
  <c r="JY121" i="7" s="1"/>
  <c r="JR113" i="7"/>
  <c r="JS113" i="7" s="1"/>
  <c r="JX113" i="7"/>
  <c r="JY113" i="7" s="1"/>
  <c r="JR105" i="7"/>
  <c r="JS105" i="7" s="1"/>
  <c r="JX105" i="7"/>
  <c r="JY105" i="7" s="1"/>
  <c r="JR97" i="7"/>
  <c r="JS97" i="7" s="1"/>
  <c r="JX97" i="7"/>
  <c r="JY97" i="7" s="1"/>
  <c r="JR89" i="7"/>
  <c r="JS89" i="7" s="1"/>
  <c r="JX89" i="7"/>
  <c r="JY89" i="7" s="1"/>
  <c r="JR81" i="7"/>
  <c r="JS81" i="7" s="1"/>
  <c r="JX81" i="7"/>
  <c r="JY81" i="7" s="1"/>
  <c r="JR73" i="7"/>
  <c r="JS73" i="7" s="1"/>
  <c r="JX73" i="7"/>
  <c r="JY73" i="7" s="1"/>
  <c r="JR57" i="7"/>
  <c r="JS57" i="7" s="1"/>
  <c r="JX57" i="7"/>
  <c r="JY57" i="7" s="1"/>
  <c r="JR49" i="7"/>
  <c r="JS49" i="7" s="1"/>
  <c r="JX49" i="7"/>
  <c r="JY49" i="7" s="1"/>
  <c r="JR41" i="7"/>
  <c r="JS41" i="7" s="1"/>
  <c r="JX41" i="7"/>
  <c r="JY41" i="7" s="1"/>
  <c r="JR33" i="7"/>
  <c r="JS33" i="7" s="1"/>
  <c r="JX33" i="7"/>
  <c r="JY33" i="7" s="1"/>
  <c r="JR25" i="7"/>
  <c r="JS25" i="7" s="1"/>
  <c r="JX25" i="7"/>
  <c r="JY25" i="7" s="1"/>
  <c r="JR17" i="7"/>
  <c r="JS17" i="7" s="1"/>
  <c r="JX17" i="7"/>
  <c r="JY17" i="7" s="1"/>
  <c r="JR9" i="7"/>
  <c r="JS9" i="7" s="1"/>
  <c r="JX9" i="7"/>
  <c r="JY9" i="7" s="1"/>
  <c r="JR228" i="7"/>
  <c r="JS228" i="7" s="1"/>
  <c r="JX228" i="7"/>
  <c r="JY228" i="7" s="1"/>
  <c r="JR180" i="7"/>
  <c r="JS180" i="7" s="1"/>
  <c r="JX180" i="7"/>
  <c r="JY180" i="7" s="1"/>
  <c r="JR132" i="7"/>
  <c r="JS132" i="7" s="1"/>
  <c r="JX132" i="7"/>
  <c r="JY132" i="7" s="1"/>
  <c r="JR76" i="7"/>
  <c r="JS76" i="7" s="1"/>
  <c r="JX76" i="7"/>
  <c r="JY76" i="7" s="1"/>
  <c r="JR20" i="7"/>
  <c r="JS20" i="7" s="1"/>
  <c r="JX20" i="7"/>
  <c r="JY20" i="7" s="1"/>
  <c r="JR249" i="7"/>
  <c r="JS249" i="7" s="1"/>
  <c r="JX249" i="7"/>
  <c r="JY249" i="7" s="1"/>
  <c r="JR248" i="7"/>
  <c r="JS248" i="7" s="1"/>
  <c r="JX248" i="7"/>
  <c r="JY248" i="7" s="1"/>
  <c r="JR240" i="7"/>
  <c r="JS240" i="7" s="1"/>
  <c r="JX240" i="7"/>
  <c r="JY240" i="7" s="1"/>
  <c r="JR232" i="7"/>
  <c r="JS232" i="7" s="1"/>
  <c r="JX232" i="7"/>
  <c r="JY232" i="7" s="1"/>
  <c r="JR224" i="7"/>
  <c r="JS224" i="7" s="1"/>
  <c r="JX224" i="7"/>
  <c r="JY224" i="7" s="1"/>
  <c r="JR216" i="7"/>
  <c r="JS216" i="7" s="1"/>
  <c r="JX216" i="7"/>
  <c r="JY216" i="7" s="1"/>
  <c r="JR208" i="7"/>
  <c r="JS208" i="7" s="1"/>
  <c r="JX208" i="7"/>
  <c r="JY208" i="7" s="1"/>
  <c r="JR200" i="7"/>
  <c r="JS200" i="7" s="1"/>
  <c r="JX200" i="7"/>
  <c r="JY200" i="7" s="1"/>
  <c r="JR192" i="7"/>
  <c r="JS192" i="7" s="1"/>
  <c r="JX192" i="7"/>
  <c r="JY192" i="7" s="1"/>
  <c r="JR184" i="7"/>
  <c r="JS184" i="7" s="1"/>
  <c r="JX184" i="7"/>
  <c r="JY184" i="7" s="1"/>
  <c r="JR176" i="7"/>
  <c r="JS176" i="7" s="1"/>
  <c r="JX176" i="7"/>
  <c r="JY176" i="7" s="1"/>
  <c r="JR168" i="7"/>
  <c r="JS168" i="7" s="1"/>
  <c r="JX168" i="7"/>
  <c r="JY168" i="7" s="1"/>
  <c r="JR160" i="7"/>
  <c r="JS160" i="7" s="1"/>
  <c r="JX160" i="7"/>
  <c r="JY160" i="7" s="1"/>
  <c r="JR152" i="7"/>
  <c r="JS152" i="7" s="1"/>
  <c r="JX152" i="7"/>
  <c r="JY152" i="7" s="1"/>
  <c r="JR144" i="7"/>
  <c r="JS144" i="7" s="1"/>
  <c r="JX144" i="7"/>
  <c r="JY144" i="7" s="1"/>
  <c r="JR136" i="7"/>
  <c r="JS136" i="7" s="1"/>
  <c r="JX136" i="7"/>
  <c r="JY136" i="7" s="1"/>
  <c r="JR128" i="7"/>
  <c r="JS128" i="7" s="1"/>
  <c r="JX128" i="7"/>
  <c r="JY128" i="7" s="1"/>
  <c r="JR120" i="7"/>
  <c r="JS120" i="7" s="1"/>
  <c r="JX120" i="7"/>
  <c r="JY120" i="7" s="1"/>
  <c r="JR112" i="7"/>
  <c r="JS112" i="7" s="1"/>
  <c r="JX112" i="7"/>
  <c r="JY112" i="7" s="1"/>
  <c r="JR104" i="7"/>
  <c r="JS104" i="7" s="1"/>
  <c r="JX104" i="7"/>
  <c r="JY104" i="7" s="1"/>
  <c r="JR96" i="7"/>
  <c r="JS96" i="7" s="1"/>
  <c r="JX96" i="7"/>
  <c r="JY96" i="7" s="1"/>
  <c r="JR88" i="7"/>
  <c r="JS88" i="7" s="1"/>
  <c r="JX88" i="7"/>
  <c r="JY88" i="7" s="1"/>
  <c r="JR80" i="7"/>
  <c r="JS80" i="7" s="1"/>
  <c r="JX80" i="7"/>
  <c r="JY80" i="7" s="1"/>
  <c r="JR72" i="7"/>
  <c r="JS72" i="7" s="1"/>
  <c r="JX72" i="7"/>
  <c r="JY72" i="7" s="1"/>
  <c r="JR56" i="7"/>
  <c r="JS56" i="7" s="1"/>
  <c r="JX56" i="7"/>
  <c r="JY56" i="7" s="1"/>
  <c r="JR48" i="7"/>
  <c r="JS48" i="7" s="1"/>
  <c r="JX48" i="7"/>
  <c r="JY48" i="7" s="1"/>
  <c r="JR40" i="7"/>
  <c r="JS40" i="7" s="1"/>
  <c r="JX40" i="7"/>
  <c r="JY40" i="7" s="1"/>
  <c r="JR32" i="7"/>
  <c r="JS32" i="7" s="1"/>
  <c r="JX32" i="7"/>
  <c r="JY32" i="7" s="1"/>
  <c r="JR24" i="7"/>
  <c r="JS24" i="7" s="1"/>
  <c r="JX24" i="7"/>
  <c r="JY24" i="7" s="1"/>
  <c r="JR16" i="7"/>
  <c r="JS16" i="7" s="1"/>
  <c r="JX16" i="7"/>
  <c r="JY16" i="7" s="1"/>
  <c r="JR8" i="7"/>
  <c r="JS8" i="7" s="1"/>
  <c r="JX8" i="7"/>
  <c r="JY8" i="7" s="1"/>
  <c r="JR220" i="7"/>
  <c r="JS220" i="7" s="1"/>
  <c r="JX220" i="7"/>
  <c r="JY220" i="7" s="1"/>
  <c r="JR164" i="7"/>
  <c r="JS164" i="7" s="1"/>
  <c r="JX164" i="7"/>
  <c r="JY164" i="7" s="1"/>
  <c r="JR116" i="7"/>
  <c r="JS116" i="7" s="1"/>
  <c r="JX116" i="7"/>
  <c r="JY116" i="7" s="1"/>
  <c r="JR60" i="7"/>
  <c r="JS60" i="7" s="1"/>
  <c r="JX60" i="7"/>
  <c r="JY60" i="7" s="1"/>
  <c r="JR12" i="7"/>
  <c r="JS12" i="7" s="1"/>
  <c r="JX12" i="7"/>
  <c r="JY12" i="7" s="1"/>
  <c r="JR247" i="7"/>
  <c r="JS247" i="7" s="1"/>
  <c r="JX247" i="7"/>
  <c r="JY247" i="7" s="1"/>
  <c r="JR239" i="7"/>
  <c r="JS239" i="7" s="1"/>
  <c r="JX239" i="7"/>
  <c r="JY239" i="7" s="1"/>
  <c r="JR231" i="7"/>
  <c r="JS231" i="7" s="1"/>
  <c r="JX231" i="7"/>
  <c r="JY231" i="7" s="1"/>
  <c r="JR223" i="7"/>
  <c r="JS223" i="7" s="1"/>
  <c r="JX223" i="7"/>
  <c r="JY223" i="7" s="1"/>
  <c r="JR215" i="7"/>
  <c r="JS215" i="7" s="1"/>
  <c r="JX215" i="7"/>
  <c r="JY215" i="7" s="1"/>
  <c r="JR207" i="7"/>
  <c r="JS207" i="7" s="1"/>
  <c r="JX207" i="7"/>
  <c r="JY207" i="7" s="1"/>
  <c r="JR199" i="7"/>
  <c r="JS199" i="7" s="1"/>
  <c r="JX199" i="7"/>
  <c r="JY199" i="7" s="1"/>
  <c r="JR191" i="7"/>
  <c r="JS191" i="7" s="1"/>
  <c r="JX191" i="7"/>
  <c r="JY191" i="7" s="1"/>
  <c r="JR183" i="7"/>
  <c r="JS183" i="7" s="1"/>
  <c r="JX183" i="7"/>
  <c r="JY183" i="7" s="1"/>
  <c r="JR175" i="7"/>
  <c r="JS175" i="7" s="1"/>
  <c r="JX175" i="7"/>
  <c r="JY175" i="7" s="1"/>
  <c r="JR167" i="7"/>
  <c r="JS167" i="7" s="1"/>
  <c r="JX167" i="7"/>
  <c r="JY167" i="7" s="1"/>
  <c r="JR159" i="7"/>
  <c r="JS159" i="7" s="1"/>
  <c r="JX159" i="7"/>
  <c r="JY159" i="7" s="1"/>
  <c r="JR151" i="7"/>
  <c r="JS151" i="7" s="1"/>
  <c r="JX151" i="7"/>
  <c r="JY151" i="7" s="1"/>
  <c r="JR143" i="7"/>
  <c r="JS143" i="7" s="1"/>
  <c r="JX143" i="7"/>
  <c r="JY143" i="7" s="1"/>
  <c r="JR135" i="7"/>
  <c r="JS135" i="7" s="1"/>
  <c r="JX135" i="7"/>
  <c r="JY135" i="7" s="1"/>
  <c r="JR127" i="7"/>
  <c r="JS127" i="7" s="1"/>
  <c r="JX127" i="7"/>
  <c r="JY127" i="7" s="1"/>
  <c r="JR119" i="7"/>
  <c r="JS119" i="7" s="1"/>
  <c r="JX119" i="7"/>
  <c r="JY119" i="7" s="1"/>
  <c r="JR111" i="7"/>
  <c r="JS111" i="7" s="1"/>
  <c r="JX111" i="7"/>
  <c r="JY111" i="7" s="1"/>
  <c r="JR103" i="7"/>
  <c r="JS103" i="7" s="1"/>
  <c r="JX103" i="7"/>
  <c r="JY103" i="7" s="1"/>
  <c r="JR95" i="7"/>
  <c r="JS95" i="7" s="1"/>
  <c r="JX95" i="7"/>
  <c r="JY95" i="7" s="1"/>
  <c r="JR87" i="7"/>
  <c r="JS87" i="7" s="1"/>
  <c r="JX87" i="7"/>
  <c r="JY87" i="7" s="1"/>
  <c r="JR79" i="7"/>
  <c r="JS79" i="7" s="1"/>
  <c r="JX79" i="7"/>
  <c r="JY79" i="7" s="1"/>
  <c r="JR70" i="7"/>
  <c r="JS70" i="7" s="1"/>
  <c r="JX70" i="7"/>
  <c r="JY70" i="7" s="1"/>
  <c r="JR55" i="7"/>
  <c r="JS55" i="7" s="1"/>
  <c r="JX55" i="7"/>
  <c r="JY55" i="7" s="1"/>
  <c r="JR47" i="7"/>
  <c r="JS47" i="7" s="1"/>
  <c r="JX47" i="7"/>
  <c r="JY47" i="7" s="1"/>
  <c r="JR39" i="7"/>
  <c r="JS39" i="7" s="1"/>
  <c r="JX39" i="7"/>
  <c r="JY39" i="7" s="1"/>
  <c r="JR31" i="7"/>
  <c r="JS31" i="7" s="1"/>
  <c r="JX31" i="7"/>
  <c r="JY31" i="7" s="1"/>
  <c r="JR23" i="7"/>
  <c r="JS23" i="7" s="1"/>
  <c r="JX23" i="7"/>
  <c r="JY23" i="7" s="1"/>
  <c r="JR15" i="7"/>
  <c r="JS15" i="7" s="1"/>
  <c r="JX15" i="7"/>
  <c r="JY15" i="7" s="1"/>
  <c r="JR7" i="7"/>
  <c r="JS7" i="7" s="1"/>
  <c r="JX7" i="7"/>
  <c r="JY7" i="7" s="1"/>
  <c r="JR252" i="7"/>
  <c r="JS252" i="7" s="1"/>
  <c r="JX252" i="7"/>
  <c r="JY252" i="7" s="1"/>
  <c r="JR172" i="7"/>
  <c r="JS172" i="7" s="1"/>
  <c r="JX172" i="7"/>
  <c r="JY172" i="7" s="1"/>
  <c r="JR108" i="7"/>
  <c r="JS108" i="7" s="1"/>
  <c r="JX108" i="7"/>
  <c r="JY108" i="7" s="1"/>
  <c r="JR52" i="7"/>
  <c r="JS52" i="7" s="1"/>
  <c r="JX52" i="7"/>
  <c r="JY52" i="7" s="1"/>
  <c r="JR254" i="7"/>
  <c r="JS254" i="7" s="1"/>
  <c r="JX254" i="7"/>
  <c r="JY254" i="7" s="1"/>
  <c r="JR246" i="7"/>
  <c r="JS246" i="7" s="1"/>
  <c r="JX246" i="7"/>
  <c r="JY246" i="7" s="1"/>
  <c r="JR238" i="7"/>
  <c r="JS238" i="7" s="1"/>
  <c r="JX238" i="7"/>
  <c r="JY238" i="7" s="1"/>
  <c r="JR230" i="7"/>
  <c r="JS230" i="7" s="1"/>
  <c r="JX230" i="7"/>
  <c r="JY230" i="7" s="1"/>
  <c r="JR222" i="7"/>
  <c r="JS222" i="7" s="1"/>
  <c r="JX222" i="7"/>
  <c r="JY222" i="7" s="1"/>
  <c r="JR214" i="7"/>
  <c r="JS214" i="7" s="1"/>
  <c r="JX214" i="7"/>
  <c r="JY214" i="7" s="1"/>
  <c r="JR206" i="7"/>
  <c r="JS206" i="7" s="1"/>
  <c r="JX206" i="7"/>
  <c r="JY206" i="7" s="1"/>
  <c r="JR198" i="7"/>
  <c r="JS198" i="7" s="1"/>
  <c r="JX198" i="7"/>
  <c r="JY198" i="7" s="1"/>
  <c r="JR190" i="7"/>
  <c r="JS190" i="7" s="1"/>
  <c r="JX190" i="7"/>
  <c r="JY190" i="7" s="1"/>
  <c r="JR182" i="7"/>
  <c r="JS182" i="7" s="1"/>
  <c r="JX182" i="7"/>
  <c r="JY182" i="7" s="1"/>
  <c r="JR174" i="7"/>
  <c r="JS174" i="7" s="1"/>
  <c r="JX174" i="7"/>
  <c r="JY174" i="7" s="1"/>
  <c r="JR166" i="7"/>
  <c r="JS166" i="7" s="1"/>
  <c r="JX166" i="7"/>
  <c r="JY166" i="7" s="1"/>
  <c r="JR158" i="7"/>
  <c r="JS158" i="7" s="1"/>
  <c r="JX158" i="7"/>
  <c r="JY158" i="7" s="1"/>
  <c r="JR150" i="7"/>
  <c r="JS150" i="7" s="1"/>
  <c r="JX150" i="7"/>
  <c r="JY150" i="7" s="1"/>
  <c r="JR142" i="7"/>
  <c r="JS142" i="7" s="1"/>
  <c r="JX142" i="7"/>
  <c r="JY142" i="7" s="1"/>
  <c r="JR134" i="7"/>
  <c r="JS134" i="7" s="1"/>
  <c r="JX134" i="7"/>
  <c r="JY134" i="7" s="1"/>
  <c r="JR126" i="7"/>
  <c r="JS126" i="7" s="1"/>
  <c r="JX126" i="7"/>
  <c r="JY126" i="7" s="1"/>
  <c r="JR118" i="7"/>
  <c r="JS118" i="7" s="1"/>
  <c r="JX118" i="7"/>
  <c r="JY118" i="7" s="1"/>
  <c r="JR110" i="7"/>
  <c r="JS110" i="7" s="1"/>
  <c r="JX110" i="7"/>
  <c r="JY110" i="7" s="1"/>
  <c r="JR102" i="7"/>
  <c r="JS102" i="7" s="1"/>
  <c r="JX102" i="7"/>
  <c r="JY102" i="7" s="1"/>
  <c r="JR94" i="7"/>
  <c r="JS94" i="7" s="1"/>
  <c r="JX94" i="7"/>
  <c r="JY94" i="7" s="1"/>
  <c r="JR86" i="7"/>
  <c r="JS86" i="7" s="1"/>
  <c r="JX86" i="7"/>
  <c r="JY86" i="7" s="1"/>
  <c r="JR78" i="7"/>
  <c r="JS78" i="7" s="1"/>
  <c r="JX78" i="7"/>
  <c r="JY78" i="7" s="1"/>
  <c r="JR69" i="7"/>
  <c r="JS69" i="7" s="1"/>
  <c r="JX69" i="7"/>
  <c r="JY69" i="7" s="1"/>
  <c r="JR54" i="7"/>
  <c r="JS54" i="7" s="1"/>
  <c r="JX54" i="7"/>
  <c r="JY54" i="7" s="1"/>
  <c r="JR46" i="7"/>
  <c r="JS46" i="7" s="1"/>
  <c r="JX46" i="7"/>
  <c r="JY46" i="7" s="1"/>
  <c r="JR38" i="7"/>
  <c r="JS38" i="7" s="1"/>
  <c r="JX38" i="7"/>
  <c r="JY38" i="7" s="1"/>
  <c r="JR30" i="7"/>
  <c r="JS30" i="7" s="1"/>
  <c r="JX30" i="7"/>
  <c r="JY30" i="7" s="1"/>
  <c r="JR22" i="7"/>
  <c r="JS22" i="7" s="1"/>
  <c r="JX22" i="7"/>
  <c r="JY22" i="7" s="1"/>
  <c r="JR14" i="7"/>
  <c r="JS14" i="7" s="1"/>
  <c r="JX14" i="7"/>
  <c r="JY14" i="7" s="1"/>
  <c r="JR6" i="7"/>
  <c r="JS6" i="7" s="1"/>
  <c r="JX6" i="7"/>
  <c r="JY6" i="7" s="1"/>
  <c r="JR204" i="7"/>
  <c r="JS204" i="7" s="1"/>
  <c r="JX204" i="7"/>
  <c r="JY204" i="7" s="1"/>
  <c r="JR156" i="7"/>
  <c r="JS156" i="7" s="1"/>
  <c r="JX156" i="7"/>
  <c r="JY156" i="7" s="1"/>
  <c r="JR100" i="7"/>
  <c r="JS100" i="7" s="1"/>
  <c r="JX100" i="7"/>
  <c r="JY100" i="7" s="1"/>
  <c r="JR36" i="7"/>
  <c r="JS36" i="7" s="1"/>
  <c r="JX36" i="7"/>
  <c r="JY36" i="7" s="1"/>
  <c r="JR253" i="7"/>
  <c r="JS253" i="7" s="1"/>
  <c r="JX253" i="7"/>
  <c r="JY253" i="7" s="1"/>
  <c r="JR245" i="7"/>
  <c r="JS245" i="7" s="1"/>
  <c r="JX245" i="7"/>
  <c r="JY245" i="7" s="1"/>
  <c r="JR237" i="7"/>
  <c r="JS237" i="7" s="1"/>
  <c r="JX237" i="7"/>
  <c r="JY237" i="7" s="1"/>
  <c r="JR229" i="7"/>
  <c r="JS229" i="7" s="1"/>
  <c r="JX229" i="7"/>
  <c r="JY229" i="7" s="1"/>
  <c r="JR221" i="7"/>
  <c r="JS221" i="7" s="1"/>
  <c r="JX221" i="7"/>
  <c r="JY221" i="7" s="1"/>
  <c r="JR213" i="7"/>
  <c r="JS213" i="7" s="1"/>
  <c r="JX213" i="7"/>
  <c r="JY213" i="7" s="1"/>
  <c r="JR205" i="7"/>
  <c r="JS205" i="7" s="1"/>
  <c r="JX205" i="7"/>
  <c r="JY205" i="7" s="1"/>
  <c r="JR197" i="7"/>
  <c r="JS197" i="7" s="1"/>
  <c r="JX197" i="7"/>
  <c r="JY197" i="7" s="1"/>
  <c r="JR189" i="7"/>
  <c r="JS189" i="7" s="1"/>
  <c r="JX189" i="7"/>
  <c r="JY189" i="7" s="1"/>
  <c r="JR181" i="7"/>
  <c r="JS181" i="7" s="1"/>
  <c r="JX181" i="7"/>
  <c r="JY181" i="7" s="1"/>
  <c r="JR173" i="7"/>
  <c r="JS173" i="7" s="1"/>
  <c r="JX173" i="7"/>
  <c r="JY173" i="7" s="1"/>
  <c r="JR165" i="7"/>
  <c r="JS165" i="7" s="1"/>
  <c r="JX165" i="7"/>
  <c r="JY165" i="7" s="1"/>
  <c r="JR157" i="7"/>
  <c r="JS157" i="7" s="1"/>
  <c r="JX157" i="7"/>
  <c r="JY157" i="7" s="1"/>
  <c r="JR149" i="7"/>
  <c r="JS149" i="7" s="1"/>
  <c r="JX149" i="7"/>
  <c r="JY149" i="7" s="1"/>
  <c r="JR141" i="7"/>
  <c r="JS141" i="7" s="1"/>
  <c r="JX141" i="7"/>
  <c r="JY141" i="7" s="1"/>
  <c r="JR133" i="7"/>
  <c r="JS133" i="7" s="1"/>
  <c r="JX133" i="7"/>
  <c r="JY133" i="7" s="1"/>
  <c r="JR125" i="7"/>
  <c r="JS125" i="7" s="1"/>
  <c r="JX125" i="7"/>
  <c r="JY125" i="7" s="1"/>
  <c r="JR117" i="7"/>
  <c r="JS117" i="7" s="1"/>
  <c r="JX117" i="7"/>
  <c r="JY117" i="7" s="1"/>
  <c r="JR109" i="7"/>
  <c r="JS109" i="7" s="1"/>
  <c r="JX109" i="7"/>
  <c r="JY109" i="7" s="1"/>
  <c r="JR101" i="7"/>
  <c r="JS101" i="7" s="1"/>
  <c r="JX101" i="7"/>
  <c r="JY101" i="7" s="1"/>
  <c r="JR93" i="7"/>
  <c r="JS93" i="7" s="1"/>
  <c r="JX93" i="7"/>
  <c r="JY93" i="7" s="1"/>
  <c r="JR85" i="7"/>
  <c r="JS85" i="7" s="1"/>
  <c r="JX85" i="7"/>
  <c r="JY85" i="7" s="1"/>
  <c r="JR77" i="7"/>
  <c r="JS77" i="7" s="1"/>
  <c r="JX77" i="7"/>
  <c r="JY77" i="7" s="1"/>
  <c r="JR68" i="7"/>
  <c r="JS68" i="7" s="1"/>
  <c r="JX68" i="7"/>
  <c r="JY68" i="7" s="1"/>
  <c r="JR53" i="7"/>
  <c r="JS53" i="7" s="1"/>
  <c r="JX53" i="7"/>
  <c r="JY53" i="7" s="1"/>
  <c r="JR45" i="7"/>
  <c r="JS45" i="7" s="1"/>
  <c r="JX45" i="7"/>
  <c r="JY45" i="7" s="1"/>
  <c r="JR37" i="7"/>
  <c r="JS37" i="7" s="1"/>
  <c r="JX37" i="7"/>
  <c r="JY37" i="7" s="1"/>
  <c r="JR29" i="7"/>
  <c r="JS29" i="7" s="1"/>
  <c r="JX29" i="7"/>
  <c r="JY29" i="7" s="1"/>
  <c r="JR21" i="7"/>
  <c r="JS21" i="7" s="1"/>
  <c r="JX21" i="7"/>
  <c r="JY21" i="7" s="1"/>
  <c r="JR13" i="7"/>
  <c r="JS13" i="7" s="1"/>
  <c r="JX13" i="7"/>
  <c r="JY13" i="7" s="1"/>
  <c r="JR5" i="7"/>
  <c r="JS5" i="7" s="1"/>
  <c r="JX5" i="7"/>
  <c r="JY5" i="7" s="1"/>
  <c r="JF250" i="7"/>
  <c r="JG250" i="7" s="1"/>
  <c r="JL250" i="7"/>
  <c r="JM250" i="7" s="1"/>
  <c r="JF186" i="7"/>
  <c r="JG186" i="7" s="1"/>
  <c r="JL186" i="7"/>
  <c r="JM186" i="7" s="1"/>
  <c r="JF130" i="7"/>
  <c r="JG130" i="7" s="1"/>
  <c r="JL130" i="7"/>
  <c r="JM130" i="7" s="1"/>
  <c r="JF249" i="7"/>
  <c r="JG249" i="7" s="1"/>
  <c r="JL249" i="7"/>
  <c r="JM249" i="7" s="1"/>
  <c r="JF241" i="7"/>
  <c r="JG241" i="7" s="1"/>
  <c r="JL241" i="7"/>
  <c r="JM241" i="7" s="1"/>
  <c r="JF233" i="7"/>
  <c r="JG233" i="7" s="1"/>
  <c r="JL233" i="7"/>
  <c r="JM233" i="7" s="1"/>
  <c r="JF225" i="7"/>
  <c r="JG225" i="7" s="1"/>
  <c r="JL225" i="7"/>
  <c r="JM225" i="7" s="1"/>
  <c r="JF217" i="7"/>
  <c r="JG217" i="7" s="1"/>
  <c r="JL217" i="7"/>
  <c r="JM217" i="7" s="1"/>
  <c r="JF209" i="7"/>
  <c r="JG209" i="7" s="1"/>
  <c r="JL209" i="7"/>
  <c r="JM209" i="7" s="1"/>
  <c r="JF201" i="7"/>
  <c r="JG201" i="7" s="1"/>
  <c r="JL201" i="7"/>
  <c r="JM201" i="7" s="1"/>
  <c r="JF193" i="7"/>
  <c r="JG193" i="7" s="1"/>
  <c r="JL193" i="7"/>
  <c r="JM193" i="7" s="1"/>
  <c r="JF185" i="7"/>
  <c r="JG185" i="7" s="1"/>
  <c r="JL185" i="7"/>
  <c r="JM185" i="7" s="1"/>
  <c r="JF177" i="7"/>
  <c r="JG177" i="7" s="1"/>
  <c r="JL177" i="7"/>
  <c r="JM177" i="7" s="1"/>
  <c r="JF169" i="7"/>
  <c r="JG169" i="7" s="1"/>
  <c r="JL169" i="7"/>
  <c r="JM169" i="7" s="1"/>
  <c r="JF161" i="7"/>
  <c r="JG161" i="7" s="1"/>
  <c r="JL161" i="7"/>
  <c r="JM161" i="7" s="1"/>
  <c r="JF153" i="7"/>
  <c r="JG153" i="7" s="1"/>
  <c r="JL153" i="7"/>
  <c r="JM153" i="7" s="1"/>
  <c r="JF145" i="7"/>
  <c r="JG145" i="7" s="1"/>
  <c r="JL145" i="7"/>
  <c r="JM145" i="7" s="1"/>
  <c r="JF137" i="7"/>
  <c r="JG137" i="7" s="1"/>
  <c r="JL137" i="7"/>
  <c r="JM137" i="7" s="1"/>
  <c r="JF129" i="7"/>
  <c r="JG129" i="7" s="1"/>
  <c r="JL129" i="7"/>
  <c r="JM129" i="7" s="1"/>
  <c r="JF121" i="7"/>
  <c r="JG121" i="7" s="1"/>
  <c r="JL121" i="7"/>
  <c r="JM121" i="7" s="1"/>
  <c r="JF113" i="7"/>
  <c r="JG113" i="7" s="1"/>
  <c r="JL113" i="7"/>
  <c r="JM113" i="7" s="1"/>
  <c r="JF105" i="7"/>
  <c r="JG105" i="7" s="1"/>
  <c r="JL105" i="7"/>
  <c r="JM105" i="7" s="1"/>
  <c r="JF97" i="7"/>
  <c r="JG97" i="7" s="1"/>
  <c r="JL97" i="7"/>
  <c r="JM97" i="7" s="1"/>
  <c r="JF89" i="7"/>
  <c r="JG89" i="7" s="1"/>
  <c r="JL89" i="7"/>
  <c r="JM89" i="7" s="1"/>
  <c r="JF81" i="7"/>
  <c r="JG81" i="7" s="1"/>
  <c r="JL81" i="7"/>
  <c r="JM81" i="7" s="1"/>
  <c r="JF73" i="7"/>
  <c r="JG73" i="7" s="1"/>
  <c r="JL73" i="7"/>
  <c r="JM73" i="7" s="1"/>
  <c r="JF57" i="7"/>
  <c r="JG57" i="7" s="1"/>
  <c r="JL57" i="7"/>
  <c r="JM57" i="7" s="1"/>
  <c r="JF49" i="7"/>
  <c r="JG49" i="7" s="1"/>
  <c r="JL49" i="7"/>
  <c r="JM49" i="7" s="1"/>
  <c r="JF41" i="7"/>
  <c r="JG41" i="7" s="1"/>
  <c r="JL41" i="7"/>
  <c r="JM41" i="7" s="1"/>
  <c r="JF33" i="7"/>
  <c r="JG33" i="7" s="1"/>
  <c r="JL33" i="7"/>
  <c r="JM33" i="7" s="1"/>
  <c r="JF25" i="7"/>
  <c r="JG25" i="7" s="1"/>
  <c r="JL25" i="7"/>
  <c r="JM25" i="7" s="1"/>
  <c r="JF17" i="7"/>
  <c r="JG17" i="7" s="1"/>
  <c r="JL17" i="7"/>
  <c r="JM17" i="7" s="1"/>
  <c r="JF9" i="7"/>
  <c r="JG9" i="7" s="1"/>
  <c r="JL9" i="7"/>
  <c r="JM9" i="7" s="1"/>
  <c r="IS259" i="7"/>
  <c r="JK273" i="7"/>
  <c r="JF218" i="7"/>
  <c r="JG218" i="7" s="1"/>
  <c r="JL218" i="7"/>
  <c r="JM218" i="7" s="1"/>
  <c r="JF162" i="7"/>
  <c r="JG162" i="7" s="1"/>
  <c r="JL162" i="7"/>
  <c r="JM162" i="7" s="1"/>
  <c r="JF98" i="7"/>
  <c r="JG98" i="7" s="1"/>
  <c r="JL98" i="7"/>
  <c r="JM98" i="7" s="1"/>
  <c r="JF18" i="7"/>
  <c r="JG18" i="7" s="1"/>
  <c r="JL18" i="7"/>
  <c r="JM18" i="7" s="1"/>
  <c r="JF248" i="7"/>
  <c r="JG248" i="7" s="1"/>
  <c r="JL248" i="7"/>
  <c r="JM248" i="7" s="1"/>
  <c r="JF240" i="7"/>
  <c r="JG240" i="7" s="1"/>
  <c r="JL240" i="7"/>
  <c r="JM240" i="7" s="1"/>
  <c r="JF232" i="7"/>
  <c r="JG232" i="7" s="1"/>
  <c r="JL232" i="7"/>
  <c r="JM232" i="7" s="1"/>
  <c r="JF224" i="7"/>
  <c r="JG224" i="7" s="1"/>
  <c r="JL224" i="7"/>
  <c r="JM224" i="7" s="1"/>
  <c r="JF216" i="7"/>
  <c r="JG216" i="7" s="1"/>
  <c r="JL216" i="7"/>
  <c r="JM216" i="7" s="1"/>
  <c r="JF208" i="7"/>
  <c r="JG208" i="7" s="1"/>
  <c r="JL208" i="7"/>
  <c r="JM208" i="7" s="1"/>
  <c r="JF200" i="7"/>
  <c r="JG200" i="7" s="1"/>
  <c r="JL200" i="7"/>
  <c r="JM200" i="7" s="1"/>
  <c r="JF192" i="7"/>
  <c r="JG192" i="7" s="1"/>
  <c r="JL192" i="7"/>
  <c r="JM192" i="7" s="1"/>
  <c r="JF184" i="7"/>
  <c r="JG184" i="7" s="1"/>
  <c r="JL184" i="7"/>
  <c r="JM184" i="7" s="1"/>
  <c r="JF176" i="7"/>
  <c r="JG176" i="7" s="1"/>
  <c r="JL176" i="7"/>
  <c r="JM176" i="7" s="1"/>
  <c r="JF168" i="7"/>
  <c r="JG168" i="7" s="1"/>
  <c r="JL168" i="7"/>
  <c r="JM168" i="7" s="1"/>
  <c r="JF160" i="7"/>
  <c r="JG160" i="7" s="1"/>
  <c r="JL160" i="7"/>
  <c r="JM160" i="7" s="1"/>
  <c r="JF152" i="7"/>
  <c r="JG152" i="7" s="1"/>
  <c r="JL152" i="7"/>
  <c r="JM152" i="7" s="1"/>
  <c r="JF144" i="7"/>
  <c r="JG144" i="7" s="1"/>
  <c r="JL144" i="7"/>
  <c r="JM144" i="7" s="1"/>
  <c r="JF136" i="7"/>
  <c r="JG136" i="7" s="1"/>
  <c r="JL136" i="7"/>
  <c r="JM136" i="7" s="1"/>
  <c r="JF128" i="7"/>
  <c r="JG128" i="7" s="1"/>
  <c r="JL128" i="7"/>
  <c r="JM128" i="7" s="1"/>
  <c r="JF120" i="7"/>
  <c r="JG120" i="7" s="1"/>
  <c r="JL120" i="7"/>
  <c r="JM120" i="7" s="1"/>
  <c r="JF112" i="7"/>
  <c r="JG112" i="7" s="1"/>
  <c r="JL112" i="7"/>
  <c r="JM112" i="7" s="1"/>
  <c r="JF104" i="7"/>
  <c r="JG104" i="7" s="1"/>
  <c r="JL104" i="7"/>
  <c r="JM104" i="7" s="1"/>
  <c r="JF96" i="7"/>
  <c r="JG96" i="7" s="1"/>
  <c r="JL96" i="7"/>
  <c r="JM96" i="7" s="1"/>
  <c r="JF88" i="7"/>
  <c r="JG88" i="7" s="1"/>
  <c r="JL88" i="7"/>
  <c r="JM88" i="7" s="1"/>
  <c r="JF80" i="7"/>
  <c r="JG80" i="7" s="1"/>
  <c r="JL80" i="7"/>
  <c r="JM80" i="7" s="1"/>
  <c r="JF72" i="7"/>
  <c r="JG72" i="7" s="1"/>
  <c r="JL72" i="7"/>
  <c r="JM72" i="7" s="1"/>
  <c r="JF56" i="7"/>
  <c r="JG56" i="7" s="1"/>
  <c r="JL56" i="7"/>
  <c r="JM56" i="7" s="1"/>
  <c r="JF48" i="7"/>
  <c r="JG48" i="7" s="1"/>
  <c r="JL48" i="7"/>
  <c r="JM48" i="7" s="1"/>
  <c r="JF40" i="7"/>
  <c r="JG40" i="7" s="1"/>
  <c r="JL40" i="7"/>
  <c r="JM40" i="7" s="1"/>
  <c r="JF32" i="7"/>
  <c r="JG32" i="7" s="1"/>
  <c r="JL32" i="7"/>
  <c r="JM32" i="7" s="1"/>
  <c r="JF24" i="7"/>
  <c r="JG24" i="7" s="1"/>
  <c r="JL24" i="7"/>
  <c r="JM24" i="7" s="1"/>
  <c r="JF16" i="7"/>
  <c r="JG16" i="7" s="1"/>
  <c r="JL16" i="7"/>
  <c r="JM16" i="7" s="1"/>
  <c r="JF8" i="7"/>
  <c r="JG8" i="7" s="1"/>
  <c r="JL8" i="7"/>
  <c r="JM8" i="7" s="1"/>
  <c r="JF210" i="7"/>
  <c r="JG210" i="7" s="1"/>
  <c r="JL210" i="7"/>
  <c r="JM210" i="7" s="1"/>
  <c r="JF170" i="7"/>
  <c r="JG170" i="7" s="1"/>
  <c r="JL170" i="7"/>
  <c r="JM170" i="7" s="1"/>
  <c r="JF122" i="7"/>
  <c r="JG122" i="7" s="1"/>
  <c r="JL122" i="7"/>
  <c r="JM122" i="7" s="1"/>
  <c r="JF90" i="7"/>
  <c r="JG90" i="7" s="1"/>
  <c r="JL90" i="7"/>
  <c r="JM90" i="7" s="1"/>
  <c r="JF34" i="7"/>
  <c r="JG34" i="7" s="1"/>
  <c r="JL34" i="7"/>
  <c r="JM34" i="7" s="1"/>
  <c r="JF247" i="7"/>
  <c r="JG247" i="7" s="1"/>
  <c r="JL247" i="7"/>
  <c r="JM247" i="7" s="1"/>
  <c r="JF239" i="7"/>
  <c r="JG239" i="7" s="1"/>
  <c r="JL239" i="7"/>
  <c r="JM239" i="7" s="1"/>
  <c r="JF231" i="7"/>
  <c r="JG231" i="7" s="1"/>
  <c r="JL231" i="7"/>
  <c r="JM231" i="7" s="1"/>
  <c r="JF223" i="7"/>
  <c r="JG223" i="7" s="1"/>
  <c r="JL223" i="7"/>
  <c r="JM223" i="7" s="1"/>
  <c r="JF215" i="7"/>
  <c r="JG215" i="7" s="1"/>
  <c r="JL215" i="7"/>
  <c r="JM215" i="7" s="1"/>
  <c r="JF207" i="7"/>
  <c r="JG207" i="7" s="1"/>
  <c r="JL207" i="7"/>
  <c r="JM207" i="7" s="1"/>
  <c r="JF199" i="7"/>
  <c r="JG199" i="7" s="1"/>
  <c r="JL199" i="7"/>
  <c r="JM199" i="7" s="1"/>
  <c r="JF191" i="7"/>
  <c r="JG191" i="7" s="1"/>
  <c r="JL191" i="7"/>
  <c r="JM191" i="7" s="1"/>
  <c r="JF183" i="7"/>
  <c r="JG183" i="7" s="1"/>
  <c r="JL183" i="7"/>
  <c r="JM183" i="7" s="1"/>
  <c r="JF175" i="7"/>
  <c r="JG175" i="7" s="1"/>
  <c r="JL175" i="7"/>
  <c r="JM175" i="7" s="1"/>
  <c r="JF167" i="7"/>
  <c r="JG167" i="7" s="1"/>
  <c r="JL167" i="7"/>
  <c r="JM167" i="7" s="1"/>
  <c r="JF159" i="7"/>
  <c r="JG159" i="7" s="1"/>
  <c r="JL159" i="7"/>
  <c r="JM159" i="7" s="1"/>
  <c r="JF151" i="7"/>
  <c r="JG151" i="7" s="1"/>
  <c r="JL151" i="7"/>
  <c r="JM151" i="7" s="1"/>
  <c r="JF143" i="7"/>
  <c r="JG143" i="7" s="1"/>
  <c r="JL143" i="7"/>
  <c r="JM143" i="7" s="1"/>
  <c r="JF135" i="7"/>
  <c r="JG135" i="7" s="1"/>
  <c r="JL135" i="7"/>
  <c r="JM135" i="7" s="1"/>
  <c r="JF127" i="7"/>
  <c r="JG127" i="7" s="1"/>
  <c r="JL127" i="7"/>
  <c r="JM127" i="7" s="1"/>
  <c r="JF119" i="7"/>
  <c r="JG119" i="7" s="1"/>
  <c r="JL119" i="7"/>
  <c r="JM119" i="7" s="1"/>
  <c r="JF111" i="7"/>
  <c r="JG111" i="7" s="1"/>
  <c r="JL111" i="7"/>
  <c r="JM111" i="7" s="1"/>
  <c r="JF103" i="7"/>
  <c r="JG103" i="7" s="1"/>
  <c r="JL103" i="7"/>
  <c r="JM103" i="7" s="1"/>
  <c r="JF95" i="7"/>
  <c r="JG95" i="7" s="1"/>
  <c r="JL95" i="7"/>
  <c r="JM95" i="7" s="1"/>
  <c r="JF87" i="7"/>
  <c r="JG87" i="7" s="1"/>
  <c r="JL87" i="7"/>
  <c r="JM87" i="7" s="1"/>
  <c r="JF79" i="7"/>
  <c r="JG79" i="7" s="1"/>
  <c r="JL79" i="7"/>
  <c r="JM79" i="7" s="1"/>
  <c r="JF70" i="7"/>
  <c r="JG70" i="7" s="1"/>
  <c r="JL70" i="7"/>
  <c r="JM70" i="7" s="1"/>
  <c r="JF55" i="7"/>
  <c r="JG55" i="7" s="1"/>
  <c r="JL55" i="7"/>
  <c r="JM55" i="7" s="1"/>
  <c r="JF47" i="7"/>
  <c r="JG47" i="7" s="1"/>
  <c r="JL47" i="7"/>
  <c r="JM47" i="7" s="1"/>
  <c r="JF39" i="7"/>
  <c r="JG39" i="7" s="1"/>
  <c r="JL39" i="7"/>
  <c r="JM39" i="7" s="1"/>
  <c r="JF31" i="7"/>
  <c r="JG31" i="7" s="1"/>
  <c r="JL31" i="7"/>
  <c r="JM31" i="7" s="1"/>
  <c r="JF23" i="7"/>
  <c r="JG23" i="7" s="1"/>
  <c r="JL23" i="7"/>
  <c r="JM23" i="7" s="1"/>
  <c r="JF15" i="7"/>
  <c r="JG15" i="7" s="1"/>
  <c r="JL15" i="7"/>
  <c r="JM15" i="7" s="1"/>
  <c r="JF7" i="7"/>
  <c r="JG7" i="7" s="1"/>
  <c r="JL7" i="7"/>
  <c r="JM7" i="7" s="1"/>
  <c r="JF234" i="7"/>
  <c r="JG234" i="7" s="1"/>
  <c r="JL234" i="7"/>
  <c r="JM234" i="7" s="1"/>
  <c r="JF178" i="7"/>
  <c r="JG178" i="7" s="1"/>
  <c r="JL178" i="7"/>
  <c r="JM178" i="7" s="1"/>
  <c r="JF114" i="7"/>
  <c r="JG114" i="7" s="1"/>
  <c r="JL114" i="7"/>
  <c r="JM114" i="7" s="1"/>
  <c r="JF42" i="7"/>
  <c r="JG42" i="7" s="1"/>
  <c r="JL42" i="7"/>
  <c r="JM42" i="7" s="1"/>
  <c r="JF254" i="7"/>
  <c r="JG254" i="7" s="1"/>
  <c r="JL254" i="7"/>
  <c r="JM254" i="7" s="1"/>
  <c r="JF246" i="7"/>
  <c r="JG246" i="7" s="1"/>
  <c r="JL246" i="7"/>
  <c r="JM246" i="7" s="1"/>
  <c r="JF238" i="7"/>
  <c r="JG238" i="7" s="1"/>
  <c r="JL238" i="7"/>
  <c r="JM238" i="7" s="1"/>
  <c r="JF230" i="7"/>
  <c r="JG230" i="7" s="1"/>
  <c r="JL230" i="7"/>
  <c r="JM230" i="7" s="1"/>
  <c r="JF222" i="7"/>
  <c r="JG222" i="7" s="1"/>
  <c r="JL222" i="7"/>
  <c r="JM222" i="7" s="1"/>
  <c r="JF214" i="7"/>
  <c r="JG214" i="7" s="1"/>
  <c r="JL214" i="7"/>
  <c r="JM214" i="7" s="1"/>
  <c r="JF206" i="7"/>
  <c r="JG206" i="7" s="1"/>
  <c r="JL206" i="7"/>
  <c r="JM206" i="7" s="1"/>
  <c r="JF198" i="7"/>
  <c r="JG198" i="7" s="1"/>
  <c r="JL198" i="7"/>
  <c r="JM198" i="7" s="1"/>
  <c r="JF190" i="7"/>
  <c r="JG190" i="7" s="1"/>
  <c r="JL190" i="7"/>
  <c r="JM190" i="7" s="1"/>
  <c r="JF182" i="7"/>
  <c r="JG182" i="7" s="1"/>
  <c r="JL182" i="7"/>
  <c r="JM182" i="7" s="1"/>
  <c r="JF174" i="7"/>
  <c r="JG174" i="7" s="1"/>
  <c r="JL174" i="7"/>
  <c r="JM174" i="7" s="1"/>
  <c r="JF166" i="7"/>
  <c r="JG166" i="7" s="1"/>
  <c r="JL166" i="7"/>
  <c r="JM166" i="7" s="1"/>
  <c r="JF158" i="7"/>
  <c r="JG158" i="7" s="1"/>
  <c r="JL158" i="7"/>
  <c r="JM158" i="7" s="1"/>
  <c r="JF150" i="7"/>
  <c r="JG150" i="7" s="1"/>
  <c r="JL150" i="7"/>
  <c r="JM150" i="7" s="1"/>
  <c r="JF142" i="7"/>
  <c r="JG142" i="7" s="1"/>
  <c r="JL142" i="7"/>
  <c r="JM142" i="7" s="1"/>
  <c r="JF134" i="7"/>
  <c r="JG134" i="7" s="1"/>
  <c r="JL134" i="7"/>
  <c r="JM134" i="7" s="1"/>
  <c r="JF126" i="7"/>
  <c r="JG126" i="7" s="1"/>
  <c r="JL126" i="7"/>
  <c r="JM126" i="7" s="1"/>
  <c r="JF118" i="7"/>
  <c r="JG118" i="7" s="1"/>
  <c r="JL118" i="7"/>
  <c r="JM118" i="7" s="1"/>
  <c r="JF110" i="7"/>
  <c r="JG110" i="7" s="1"/>
  <c r="JL110" i="7"/>
  <c r="JM110" i="7" s="1"/>
  <c r="JF102" i="7"/>
  <c r="JG102" i="7" s="1"/>
  <c r="JL102" i="7"/>
  <c r="JM102" i="7" s="1"/>
  <c r="JF94" i="7"/>
  <c r="JG94" i="7" s="1"/>
  <c r="JL94" i="7"/>
  <c r="JM94" i="7" s="1"/>
  <c r="JF86" i="7"/>
  <c r="JG86" i="7" s="1"/>
  <c r="JL86" i="7"/>
  <c r="JM86" i="7" s="1"/>
  <c r="JF78" i="7"/>
  <c r="JG78" i="7" s="1"/>
  <c r="JL78" i="7"/>
  <c r="JM78" i="7" s="1"/>
  <c r="JF69" i="7"/>
  <c r="JG69" i="7" s="1"/>
  <c r="JL69" i="7"/>
  <c r="JM69" i="7" s="1"/>
  <c r="JF54" i="7"/>
  <c r="JG54" i="7" s="1"/>
  <c r="JL54" i="7"/>
  <c r="JM54" i="7" s="1"/>
  <c r="JF46" i="7"/>
  <c r="JG46" i="7" s="1"/>
  <c r="JL46" i="7"/>
  <c r="JM46" i="7" s="1"/>
  <c r="JF38" i="7"/>
  <c r="JG38" i="7" s="1"/>
  <c r="JL38" i="7"/>
  <c r="JM38" i="7" s="1"/>
  <c r="JF30" i="7"/>
  <c r="JG30" i="7" s="1"/>
  <c r="JL30" i="7"/>
  <c r="JM30" i="7" s="1"/>
  <c r="JF22" i="7"/>
  <c r="JG22" i="7" s="1"/>
  <c r="JL22" i="7"/>
  <c r="JM22" i="7" s="1"/>
  <c r="JF14" i="7"/>
  <c r="JG14" i="7" s="1"/>
  <c r="JL14" i="7"/>
  <c r="JM14" i="7" s="1"/>
  <c r="JF6" i="7"/>
  <c r="JG6" i="7" s="1"/>
  <c r="JL6" i="7"/>
  <c r="JM6" i="7" s="1"/>
  <c r="JF226" i="7"/>
  <c r="JG226" i="7" s="1"/>
  <c r="JL226" i="7"/>
  <c r="JM226" i="7" s="1"/>
  <c r="JF146" i="7"/>
  <c r="JG146" i="7" s="1"/>
  <c r="JL146" i="7"/>
  <c r="JM146" i="7" s="1"/>
  <c r="JF50" i="7"/>
  <c r="JG50" i="7" s="1"/>
  <c r="JL50" i="7"/>
  <c r="JM50" i="7" s="1"/>
  <c r="JF253" i="7"/>
  <c r="JG253" i="7" s="1"/>
  <c r="JL253" i="7"/>
  <c r="JM253" i="7" s="1"/>
  <c r="JF245" i="7"/>
  <c r="JG245" i="7" s="1"/>
  <c r="JL245" i="7"/>
  <c r="JM245" i="7" s="1"/>
  <c r="JF237" i="7"/>
  <c r="JG237" i="7" s="1"/>
  <c r="JL237" i="7"/>
  <c r="JM237" i="7" s="1"/>
  <c r="JF229" i="7"/>
  <c r="JG229" i="7" s="1"/>
  <c r="JL229" i="7"/>
  <c r="JM229" i="7" s="1"/>
  <c r="JF221" i="7"/>
  <c r="JG221" i="7" s="1"/>
  <c r="JL221" i="7"/>
  <c r="JM221" i="7" s="1"/>
  <c r="JF213" i="7"/>
  <c r="JG213" i="7" s="1"/>
  <c r="JL213" i="7"/>
  <c r="JM213" i="7" s="1"/>
  <c r="JF205" i="7"/>
  <c r="JG205" i="7" s="1"/>
  <c r="JL205" i="7"/>
  <c r="JM205" i="7" s="1"/>
  <c r="JF197" i="7"/>
  <c r="JG197" i="7" s="1"/>
  <c r="JL197" i="7"/>
  <c r="JM197" i="7" s="1"/>
  <c r="JF189" i="7"/>
  <c r="JG189" i="7" s="1"/>
  <c r="JL189" i="7"/>
  <c r="JM189" i="7" s="1"/>
  <c r="JF181" i="7"/>
  <c r="JG181" i="7" s="1"/>
  <c r="JL181" i="7"/>
  <c r="JM181" i="7" s="1"/>
  <c r="JF173" i="7"/>
  <c r="JG173" i="7" s="1"/>
  <c r="JL173" i="7"/>
  <c r="JM173" i="7" s="1"/>
  <c r="JF165" i="7"/>
  <c r="JG165" i="7" s="1"/>
  <c r="JL165" i="7"/>
  <c r="JM165" i="7" s="1"/>
  <c r="JF157" i="7"/>
  <c r="JG157" i="7" s="1"/>
  <c r="JL157" i="7"/>
  <c r="JM157" i="7" s="1"/>
  <c r="JF149" i="7"/>
  <c r="JG149" i="7" s="1"/>
  <c r="JL149" i="7"/>
  <c r="JM149" i="7" s="1"/>
  <c r="JF141" i="7"/>
  <c r="JG141" i="7" s="1"/>
  <c r="JL141" i="7"/>
  <c r="JM141" i="7" s="1"/>
  <c r="JF133" i="7"/>
  <c r="JG133" i="7" s="1"/>
  <c r="JL133" i="7"/>
  <c r="JM133" i="7" s="1"/>
  <c r="JF125" i="7"/>
  <c r="JG125" i="7" s="1"/>
  <c r="JL125" i="7"/>
  <c r="JM125" i="7" s="1"/>
  <c r="JF117" i="7"/>
  <c r="JG117" i="7" s="1"/>
  <c r="JL117" i="7"/>
  <c r="JM117" i="7" s="1"/>
  <c r="JF109" i="7"/>
  <c r="JG109" i="7" s="1"/>
  <c r="JL109" i="7"/>
  <c r="JM109" i="7" s="1"/>
  <c r="JF101" i="7"/>
  <c r="JG101" i="7" s="1"/>
  <c r="JL101" i="7"/>
  <c r="JM101" i="7" s="1"/>
  <c r="JF93" i="7"/>
  <c r="JG93" i="7" s="1"/>
  <c r="JL93" i="7"/>
  <c r="JM93" i="7" s="1"/>
  <c r="JF85" i="7"/>
  <c r="JG85" i="7" s="1"/>
  <c r="JL85" i="7"/>
  <c r="JM85" i="7" s="1"/>
  <c r="JF77" i="7"/>
  <c r="JG77" i="7" s="1"/>
  <c r="JL77" i="7"/>
  <c r="JM77" i="7" s="1"/>
  <c r="JF68" i="7"/>
  <c r="JG68" i="7" s="1"/>
  <c r="JL68" i="7"/>
  <c r="JM68" i="7" s="1"/>
  <c r="JF53" i="7"/>
  <c r="JG53" i="7" s="1"/>
  <c r="JL53" i="7"/>
  <c r="JM53" i="7" s="1"/>
  <c r="JF45" i="7"/>
  <c r="JG45" i="7" s="1"/>
  <c r="JL45" i="7"/>
  <c r="JM45" i="7" s="1"/>
  <c r="JF37" i="7"/>
  <c r="JG37" i="7" s="1"/>
  <c r="JL37" i="7"/>
  <c r="JM37" i="7" s="1"/>
  <c r="JF29" i="7"/>
  <c r="JG29" i="7" s="1"/>
  <c r="JL29" i="7"/>
  <c r="JM29" i="7" s="1"/>
  <c r="JF21" i="7"/>
  <c r="JG21" i="7" s="1"/>
  <c r="JL21" i="7"/>
  <c r="JM21" i="7" s="1"/>
  <c r="JF13" i="7"/>
  <c r="JG13" i="7" s="1"/>
  <c r="JL13" i="7"/>
  <c r="JM13" i="7" s="1"/>
  <c r="JF5" i="7"/>
  <c r="JG5" i="7" s="1"/>
  <c r="JL5" i="7"/>
  <c r="JM5" i="7" s="1"/>
  <c r="JF202" i="7"/>
  <c r="JG202" i="7" s="1"/>
  <c r="JL202" i="7"/>
  <c r="JM202" i="7" s="1"/>
  <c r="JF138" i="7"/>
  <c r="JG138" i="7" s="1"/>
  <c r="JL138" i="7"/>
  <c r="JM138" i="7" s="1"/>
  <c r="JF82" i="7"/>
  <c r="JG82" i="7" s="1"/>
  <c r="JL82" i="7"/>
  <c r="JM82" i="7" s="1"/>
  <c r="JF10" i="7"/>
  <c r="JG10" i="7" s="1"/>
  <c r="JL10" i="7"/>
  <c r="JM10" i="7" s="1"/>
  <c r="JF252" i="7"/>
  <c r="JG252" i="7" s="1"/>
  <c r="JL252" i="7"/>
  <c r="JM252" i="7" s="1"/>
  <c r="JF244" i="7"/>
  <c r="JG244" i="7" s="1"/>
  <c r="JL244" i="7"/>
  <c r="JM244" i="7" s="1"/>
  <c r="JF236" i="7"/>
  <c r="JG236" i="7" s="1"/>
  <c r="JL236" i="7"/>
  <c r="JM236" i="7" s="1"/>
  <c r="JF228" i="7"/>
  <c r="JG228" i="7" s="1"/>
  <c r="JL228" i="7"/>
  <c r="JM228" i="7" s="1"/>
  <c r="JF220" i="7"/>
  <c r="JG220" i="7" s="1"/>
  <c r="JL220" i="7"/>
  <c r="JM220" i="7" s="1"/>
  <c r="JF212" i="7"/>
  <c r="JG212" i="7" s="1"/>
  <c r="JL212" i="7"/>
  <c r="JM212" i="7" s="1"/>
  <c r="JF204" i="7"/>
  <c r="JG204" i="7" s="1"/>
  <c r="JL204" i="7"/>
  <c r="JM204" i="7" s="1"/>
  <c r="JF196" i="7"/>
  <c r="JG196" i="7" s="1"/>
  <c r="JL196" i="7"/>
  <c r="JM196" i="7" s="1"/>
  <c r="JF188" i="7"/>
  <c r="JG188" i="7" s="1"/>
  <c r="JL188" i="7"/>
  <c r="JM188" i="7" s="1"/>
  <c r="JF180" i="7"/>
  <c r="JG180" i="7" s="1"/>
  <c r="JL180" i="7"/>
  <c r="JM180" i="7" s="1"/>
  <c r="JF172" i="7"/>
  <c r="JG172" i="7" s="1"/>
  <c r="JL172" i="7"/>
  <c r="JM172" i="7" s="1"/>
  <c r="JF164" i="7"/>
  <c r="JG164" i="7" s="1"/>
  <c r="JL164" i="7"/>
  <c r="JM164" i="7" s="1"/>
  <c r="JF156" i="7"/>
  <c r="JG156" i="7" s="1"/>
  <c r="JL156" i="7"/>
  <c r="JM156" i="7" s="1"/>
  <c r="JF148" i="7"/>
  <c r="JG148" i="7" s="1"/>
  <c r="JL148" i="7"/>
  <c r="JM148" i="7" s="1"/>
  <c r="JF140" i="7"/>
  <c r="JG140" i="7" s="1"/>
  <c r="JL140" i="7"/>
  <c r="JM140" i="7" s="1"/>
  <c r="JF132" i="7"/>
  <c r="JG132" i="7" s="1"/>
  <c r="JL132" i="7"/>
  <c r="JM132" i="7" s="1"/>
  <c r="JF124" i="7"/>
  <c r="JG124" i="7" s="1"/>
  <c r="JL124" i="7"/>
  <c r="JM124" i="7" s="1"/>
  <c r="JF116" i="7"/>
  <c r="JG116" i="7" s="1"/>
  <c r="JL116" i="7"/>
  <c r="JM116" i="7" s="1"/>
  <c r="JF108" i="7"/>
  <c r="JG108" i="7" s="1"/>
  <c r="JL108" i="7"/>
  <c r="JM108" i="7" s="1"/>
  <c r="JF100" i="7"/>
  <c r="JG100" i="7" s="1"/>
  <c r="JL100" i="7"/>
  <c r="JM100" i="7" s="1"/>
  <c r="JF92" i="7"/>
  <c r="JG92" i="7" s="1"/>
  <c r="JL92" i="7"/>
  <c r="JM92" i="7" s="1"/>
  <c r="JF84" i="7"/>
  <c r="JG84" i="7" s="1"/>
  <c r="JL84" i="7"/>
  <c r="JM84" i="7" s="1"/>
  <c r="JF76" i="7"/>
  <c r="JG76" i="7" s="1"/>
  <c r="JL76" i="7"/>
  <c r="JM76" i="7" s="1"/>
  <c r="JF60" i="7"/>
  <c r="JG60" i="7" s="1"/>
  <c r="JL60" i="7"/>
  <c r="JM60" i="7" s="1"/>
  <c r="JF52" i="7"/>
  <c r="JG52" i="7" s="1"/>
  <c r="JL52" i="7"/>
  <c r="JM52" i="7" s="1"/>
  <c r="JF44" i="7"/>
  <c r="JG44" i="7" s="1"/>
  <c r="JL44" i="7"/>
  <c r="JM44" i="7" s="1"/>
  <c r="JF36" i="7"/>
  <c r="JG36" i="7" s="1"/>
  <c r="JL36" i="7"/>
  <c r="JM36" i="7" s="1"/>
  <c r="JF28" i="7"/>
  <c r="JG28" i="7" s="1"/>
  <c r="JL28" i="7"/>
  <c r="JM28" i="7" s="1"/>
  <c r="JF20" i="7"/>
  <c r="JG20" i="7" s="1"/>
  <c r="JL20" i="7"/>
  <c r="JM20" i="7" s="1"/>
  <c r="JF12" i="7"/>
  <c r="JG12" i="7" s="1"/>
  <c r="JL12" i="7"/>
  <c r="JM12" i="7" s="1"/>
  <c r="JF4" i="7"/>
  <c r="JG4" i="7" s="1"/>
  <c r="JL4" i="7"/>
  <c r="JM4" i="7" s="1"/>
  <c r="JF242" i="7"/>
  <c r="JG242" i="7" s="1"/>
  <c r="JL242" i="7"/>
  <c r="JM242" i="7" s="1"/>
  <c r="JF194" i="7"/>
  <c r="JG194" i="7" s="1"/>
  <c r="JL194" i="7"/>
  <c r="JM194" i="7" s="1"/>
  <c r="JF154" i="7"/>
  <c r="JG154" i="7" s="1"/>
  <c r="JL154" i="7"/>
  <c r="JM154" i="7" s="1"/>
  <c r="JF106" i="7"/>
  <c r="JG106" i="7" s="1"/>
  <c r="JL106" i="7"/>
  <c r="JM106" i="7" s="1"/>
  <c r="JF74" i="7"/>
  <c r="JG74" i="7" s="1"/>
  <c r="JL74" i="7"/>
  <c r="JM74" i="7" s="1"/>
  <c r="JF26" i="7"/>
  <c r="JG26" i="7" s="1"/>
  <c r="JL26" i="7"/>
  <c r="JM26" i="7" s="1"/>
  <c r="JF251" i="7"/>
  <c r="JG251" i="7" s="1"/>
  <c r="JL251" i="7"/>
  <c r="JM251" i="7" s="1"/>
  <c r="JF243" i="7"/>
  <c r="JG243" i="7" s="1"/>
  <c r="JL243" i="7"/>
  <c r="JM243" i="7" s="1"/>
  <c r="JF235" i="7"/>
  <c r="JG235" i="7" s="1"/>
  <c r="JL235" i="7"/>
  <c r="JM235" i="7" s="1"/>
  <c r="JF227" i="7"/>
  <c r="JG227" i="7" s="1"/>
  <c r="JL227" i="7"/>
  <c r="JM227" i="7" s="1"/>
  <c r="JF219" i="7"/>
  <c r="JG219" i="7" s="1"/>
  <c r="JL219" i="7"/>
  <c r="JM219" i="7" s="1"/>
  <c r="JF211" i="7"/>
  <c r="JG211" i="7" s="1"/>
  <c r="JL211" i="7"/>
  <c r="JM211" i="7" s="1"/>
  <c r="JF203" i="7"/>
  <c r="JG203" i="7" s="1"/>
  <c r="JL203" i="7"/>
  <c r="JM203" i="7" s="1"/>
  <c r="JF195" i="7"/>
  <c r="JG195" i="7" s="1"/>
  <c r="JL195" i="7"/>
  <c r="JM195" i="7" s="1"/>
  <c r="JF187" i="7"/>
  <c r="JG187" i="7" s="1"/>
  <c r="JL187" i="7"/>
  <c r="JM187" i="7" s="1"/>
  <c r="JF179" i="7"/>
  <c r="JG179" i="7" s="1"/>
  <c r="JL179" i="7"/>
  <c r="JM179" i="7" s="1"/>
  <c r="JF171" i="7"/>
  <c r="JG171" i="7" s="1"/>
  <c r="JL171" i="7"/>
  <c r="JM171" i="7" s="1"/>
  <c r="JF163" i="7"/>
  <c r="JG163" i="7" s="1"/>
  <c r="JL163" i="7"/>
  <c r="JM163" i="7" s="1"/>
  <c r="JF155" i="7"/>
  <c r="JG155" i="7" s="1"/>
  <c r="JL155" i="7"/>
  <c r="JM155" i="7" s="1"/>
  <c r="JF147" i="7"/>
  <c r="JG147" i="7" s="1"/>
  <c r="JL147" i="7"/>
  <c r="JM147" i="7" s="1"/>
  <c r="JF139" i="7"/>
  <c r="JG139" i="7" s="1"/>
  <c r="JL139" i="7"/>
  <c r="JM139" i="7" s="1"/>
  <c r="JF131" i="7"/>
  <c r="JG131" i="7" s="1"/>
  <c r="JL131" i="7"/>
  <c r="JM131" i="7" s="1"/>
  <c r="JF123" i="7"/>
  <c r="JG123" i="7" s="1"/>
  <c r="JL123" i="7"/>
  <c r="JM123" i="7" s="1"/>
  <c r="JF115" i="7"/>
  <c r="JG115" i="7" s="1"/>
  <c r="JL115" i="7"/>
  <c r="JM115" i="7" s="1"/>
  <c r="JF107" i="7"/>
  <c r="JG107" i="7" s="1"/>
  <c r="JL107" i="7"/>
  <c r="JM107" i="7" s="1"/>
  <c r="JF99" i="7"/>
  <c r="JG99" i="7" s="1"/>
  <c r="JL99" i="7"/>
  <c r="JM99" i="7" s="1"/>
  <c r="JF91" i="7"/>
  <c r="JG91" i="7" s="1"/>
  <c r="JL91" i="7"/>
  <c r="JM91" i="7" s="1"/>
  <c r="JF83" i="7"/>
  <c r="JG83" i="7" s="1"/>
  <c r="JL83" i="7"/>
  <c r="JM83" i="7" s="1"/>
  <c r="JF75" i="7"/>
  <c r="JG75" i="7" s="1"/>
  <c r="JL75" i="7"/>
  <c r="JM75" i="7" s="1"/>
  <c r="JF59" i="7"/>
  <c r="JG59" i="7" s="1"/>
  <c r="JL59" i="7"/>
  <c r="JM59" i="7" s="1"/>
  <c r="JF51" i="7"/>
  <c r="JG51" i="7" s="1"/>
  <c r="JL51" i="7"/>
  <c r="JM51" i="7" s="1"/>
  <c r="JF43" i="7"/>
  <c r="JG43" i="7" s="1"/>
  <c r="JL43" i="7"/>
  <c r="JM43" i="7" s="1"/>
  <c r="JF35" i="7"/>
  <c r="JG35" i="7" s="1"/>
  <c r="JL35" i="7"/>
  <c r="JM35" i="7" s="1"/>
  <c r="JF27" i="7"/>
  <c r="JG27" i="7" s="1"/>
  <c r="JL27" i="7"/>
  <c r="JM27" i="7" s="1"/>
  <c r="JF19" i="7"/>
  <c r="JG19" i="7" s="1"/>
  <c r="JL19" i="7"/>
  <c r="JM19" i="7" s="1"/>
  <c r="JF11" i="7"/>
  <c r="JG11" i="7" s="1"/>
  <c r="JL11" i="7"/>
  <c r="JM11" i="7" s="1"/>
  <c r="IY264" i="7"/>
  <c r="IY256" i="7"/>
  <c r="IS257" i="7"/>
  <c r="IG212" i="7"/>
  <c r="IH212" i="7" s="1"/>
  <c r="IZ212" i="7"/>
  <c r="JA212" i="7" s="1"/>
  <c r="HC172" i="7"/>
  <c r="HD172" i="7" s="1"/>
  <c r="IZ172" i="7"/>
  <c r="JA172" i="7" s="1"/>
  <c r="IA116" i="7"/>
  <c r="IB116" i="7" s="1"/>
  <c r="IZ116" i="7"/>
  <c r="JA116" i="7" s="1"/>
  <c r="IG52" i="7"/>
  <c r="IH52" i="7" s="1"/>
  <c r="IZ52" i="7"/>
  <c r="JA52" i="7" s="1"/>
  <c r="IG4" i="7"/>
  <c r="IH4" i="7" s="1"/>
  <c r="IZ4" i="7"/>
  <c r="JA4" i="7" s="1"/>
  <c r="IY258" i="7"/>
  <c r="IZ258" i="7"/>
  <c r="JA258" i="7" s="1"/>
  <c r="IG251" i="7"/>
  <c r="IH251" i="7" s="1"/>
  <c r="IZ251" i="7"/>
  <c r="JA251" i="7" s="1"/>
  <c r="HU243" i="7"/>
  <c r="HV243" i="7" s="1"/>
  <c r="IZ243" i="7"/>
  <c r="JA243" i="7" s="1"/>
  <c r="IG235" i="7"/>
  <c r="IH235" i="7" s="1"/>
  <c r="IZ235" i="7"/>
  <c r="JA235" i="7" s="1"/>
  <c r="HI227" i="7"/>
  <c r="HJ227" i="7" s="1"/>
  <c r="IZ227" i="7"/>
  <c r="JA227" i="7" s="1"/>
  <c r="IG219" i="7"/>
  <c r="IH219" i="7" s="1"/>
  <c r="IZ219" i="7"/>
  <c r="JA219" i="7" s="1"/>
  <c r="HU211" i="7"/>
  <c r="HV211" i="7" s="1"/>
  <c r="IZ211" i="7"/>
  <c r="JA211" i="7" s="1"/>
  <c r="IG203" i="7"/>
  <c r="IH203" i="7" s="1"/>
  <c r="IZ203" i="7"/>
  <c r="JA203" i="7" s="1"/>
  <c r="HC195" i="7"/>
  <c r="HD195" i="7" s="1"/>
  <c r="IZ195" i="7"/>
  <c r="JA195" i="7" s="1"/>
  <c r="IG187" i="7"/>
  <c r="IH187" i="7" s="1"/>
  <c r="IZ187" i="7"/>
  <c r="JA187" i="7" s="1"/>
  <c r="HU179" i="7"/>
  <c r="HV179" i="7" s="1"/>
  <c r="IZ179" i="7"/>
  <c r="JA179" i="7" s="1"/>
  <c r="IG171" i="7"/>
  <c r="IH171" i="7" s="1"/>
  <c r="IZ171" i="7"/>
  <c r="JA171" i="7" s="1"/>
  <c r="HI163" i="7"/>
  <c r="HJ163" i="7" s="1"/>
  <c r="IZ163" i="7"/>
  <c r="JA163" i="7" s="1"/>
  <c r="IG155" i="7"/>
  <c r="IH155" i="7" s="1"/>
  <c r="IZ155" i="7"/>
  <c r="JA155" i="7" s="1"/>
  <c r="HU147" i="7"/>
  <c r="HV147" i="7" s="1"/>
  <c r="IZ147" i="7"/>
  <c r="JA147" i="7" s="1"/>
  <c r="IG139" i="7"/>
  <c r="IH139" i="7" s="1"/>
  <c r="IZ139" i="7"/>
  <c r="JA139" i="7" s="1"/>
  <c r="HI131" i="7"/>
  <c r="HJ131" i="7" s="1"/>
  <c r="IZ131" i="7"/>
  <c r="JA131" i="7" s="1"/>
  <c r="IG123" i="7"/>
  <c r="IH123" i="7" s="1"/>
  <c r="IZ123" i="7"/>
  <c r="JA123" i="7" s="1"/>
  <c r="HU115" i="7"/>
  <c r="HV115" i="7" s="1"/>
  <c r="IZ115" i="7"/>
  <c r="JA115" i="7" s="1"/>
  <c r="IG107" i="7"/>
  <c r="IH107" i="7" s="1"/>
  <c r="IZ107" i="7"/>
  <c r="JA107" i="7" s="1"/>
  <c r="IA99" i="7"/>
  <c r="IB99" i="7" s="1"/>
  <c r="IZ99" i="7"/>
  <c r="JA99" i="7" s="1"/>
  <c r="IG91" i="7"/>
  <c r="IH91" i="7" s="1"/>
  <c r="IZ91" i="7"/>
  <c r="JA91" i="7" s="1"/>
  <c r="HU83" i="7"/>
  <c r="HV83" i="7" s="1"/>
  <c r="IZ83" i="7"/>
  <c r="JA83" i="7" s="1"/>
  <c r="IG75" i="7"/>
  <c r="IH75" i="7" s="1"/>
  <c r="IZ75" i="7"/>
  <c r="JA75" i="7" s="1"/>
  <c r="IG59" i="7"/>
  <c r="IH59" i="7" s="1"/>
  <c r="IZ59" i="7"/>
  <c r="JA59" i="7" s="1"/>
  <c r="IG51" i="7"/>
  <c r="IH51" i="7" s="1"/>
  <c r="IZ51" i="7"/>
  <c r="JA51" i="7" s="1"/>
  <c r="HU43" i="7"/>
  <c r="HV43" i="7" s="1"/>
  <c r="IZ43" i="7"/>
  <c r="JA43" i="7" s="1"/>
  <c r="IG35" i="7"/>
  <c r="IH35" i="7" s="1"/>
  <c r="IZ35" i="7"/>
  <c r="JA35" i="7" s="1"/>
  <c r="IG27" i="7"/>
  <c r="IH27" i="7" s="1"/>
  <c r="IZ27" i="7"/>
  <c r="JA27" i="7" s="1"/>
  <c r="IG19" i="7"/>
  <c r="IH19" i="7" s="1"/>
  <c r="IZ19" i="7"/>
  <c r="JA19" i="7" s="1"/>
  <c r="HU11" i="7"/>
  <c r="HV11" i="7" s="1"/>
  <c r="IZ11" i="7"/>
  <c r="JA11" i="7" s="1"/>
  <c r="IY257" i="7"/>
  <c r="IZ257" i="7"/>
  <c r="JA257" i="7" s="1"/>
  <c r="HU220" i="7"/>
  <c r="HV220" i="7" s="1"/>
  <c r="IZ220" i="7"/>
  <c r="JA220" i="7" s="1"/>
  <c r="IG164" i="7"/>
  <c r="IH164" i="7" s="1"/>
  <c r="IZ164" i="7"/>
  <c r="JA164" i="7" s="1"/>
  <c r="IG108" i="7"/>
  <c r="IH108" i="7" s="1"/>
  <c r="IZ108" i="7"/>
  <c r="JA108" i="7" s="1"/>
  <c r="IG36" i="7"/>
  <c r="IH36" i="7" s="1"/>
  <c r="IZ36" i="7"/>
  <c r="JA36" i="7" s="1"/>
  <c r="IG250" i="7"/>
  <c r="IH250" i="7" s="1"/>
  <c r="IZ250" i="7"/>
  <c r="JA250" i="7" s="1"/>
  <c r="IG242" i="7"/>
  <c r="IH242" i="7" s="1"/>
  <c r="IZ242" i="7"/>
  <c r="JA242" i="7" s="1"/>
  <c r="IG234" i="7"/>
  <c r="IH234" i="7" s="1"/>
  <c r="IZ234" i="7"/>
  <c r="JA234" i="7" s="1"/>
  <c r="IG226" i="7"/>
  <c r="IH226" i="7" s="1"/>
  <c r="IZ226" i="7"/>
  <c r="JA226" i="7" s="1"/>
  <c r="IG218" i="7"/>
  <c r="IH218" i="7" s="1"/>
  <c r="IZ218" i="7"/>
  <c r="JA218" i="7" s="1"/>
  <c r="IG210" i="7"/>
  <c r="IH210" i="7" s="1"/>
  <c r="IZ210" i="7"/>
  <c r="JA210" i="7" s="1"/>
  <c r="IG202" i="7"/>
  <c r="IH202" i="7" s="1"/>
  <c r="IZ202" i="7"/>
  <c r="JA202" i="7" s="1"/>
  <c r="IT194" i="7"/>
  <c r="IU194" i="7" s="1"/>
  <c r="IZ194" i="7"/>
  <c r="JA194" i="7" s="1"/>
  <c r="IG186" i="7"/>
  <c r="IH186" i="7" s="1"/>
  <c r="IZ186" i="7"/>
  <c r="JA186" i="7" s="1"/>
  <c r="IG178" i="7"/>
  <c r="IH178" i="7" s="1"/>
  <c r="IZ178" i="7"/>
  <c r="JA178" i="7" s="1"/>
  <c r="IG170" i="7"/>
  <c r="IH170" i="7" s="1"/>
  <c r="IZ170" i="7"/>
  <c r="JA170" i="7" s="1"/>
  <c r="IG162" i="7"/>
  <c r="IH162" i="7" s="1"/>
  <c r="IZ162" i="7"/>
  <c r="JA162" i="7" s="1"/>
  <c r="IG154" i="7"/>
  <c r="IH154" i="7" s="1"/>
  <c r="IZ154" i="7"/>
  <c r="JA154" i="7" s="1"/>
  <c r="IG146" i="7"/>
  <c r="IH146" i="7" s="1"/>
  <c r="IZ146" i="7"/>
  <c r="JA146" i="7" s="1"/>
  <c r="IG138" i="7"/>
  <c r="IH138" i="7" s="1"/>
  <c r="IZ138" i="7"/>
  <c r="JA138" i="7" s="1"/>
  <c r="IG130" i="7"/>
  <c r="IH130" i="7" s="1"/>
  <c r="IZ130" i="7"/>
  <c r="JA130" i="7" s="1"/>
  <c r="IG122" i="7"/>
  <c r="IH122" i="7" s="1"/>
  <c r="IZ122" i="7"/>
  <c r="JA122" i="7" s="1"/>
  <c r="IG114" i="7"/>
  <c r="IH114" i="7" s="1"/>
  <c r="IZ114" i="7"/>
  <c r="JA114" i="7" s="1"/>
  <c r="IG106" i="7"/>
  <c r="IH106" i="7" s="1"/>
  <c r="IZ106" i="7"/>
  <c r="JA106" i="7" s="1"/>
  <c r="IT98" i="7"/>
  <c r="IU98" i="7" s="1"/>
  <c r="IZ98" i="7"/>
  <c r="JA98" i="7" s="1"/>
  <c r="IG90" i="7"/>
  <c r="IH90" i="7" s="1"/>
  <c r="IZ90" i="7"/>
  <c r="JA90" i="7" s="1"/>
  <c r="IG82" i="7"/>
  <c r="IH82" i="7" s="1"/>
  <c r="IZ82" i="7"/>
  <c r="JA82" i="7" s="1"/>
  <c r="IG74" i="7"/>
  <c r="IH74" i="7" s="1"/>
  <c r="IZ74" i="7"/>
  <c r="JA74" i="7" s="1"/>
  <c r="IG50" i="7"/>
  <c r="IH50" i="7" s="1"/>
  <c r="IZ50" i="7"/>
  <c r="JA50" i="7" s="1"/>
  <c r="IG42" i="7"/>
  <c r="IH42" i="7" s="1"/>
  <c r="IZ42" i="7"/>
  <c r="JA42" i="7" s="1"/>
  <c r="IA34" i="7"/>
  <c r="IB34" i="7" s="1"/>
  <c r="IZ34" i="7"/>
  <c r="JA34" i="7" s="1"/>
  <c r="IG26" i="7"/>
  <c r="IH26" i="7" s="1"/>
  <c r="IZ26" i="7"/>
  <c r="JA26" i="7" s="1"/>
  <c r="IG18" i="7"/>
  <c r="IH18" i="7" s="1"/>
  <c r="IZ18" i="7"/>
  <c r="JA18" i="7" s="1"/>
  <c r="IG10" i="7"/>
  <c r="IH10" i="7" s="1"/>
  <c r="IZ10" i="7"/>
  <c r="JA10" i="7" s="1"/>
  <c r="HZ255" i="7"/>
  <c r="IS258" i="7"/>
  <c r="IY263" i="7"/>
  <c r="IZ263" i="7"/>
  <c r="JA263" i="7" s="1"/>
  <c r="HI236" i="7"/>
  <c r="HJ236" i="7" s="1"/>
  <c r="IZ236" i="7"/>
  <c r="JA236" i="7" s="1"/>
  <c r="IG180" i="7"/>
  <c r="IH180" i="7" s="1"/>
  <c r="IZ180" i="7"/>
  <c r="JA180" i="7" s="1"/>
  <c r="IG124" i="7"/>
  <c r="IH124" i="7" s="1"/>
  <c r="IZ124" i="7"/>
  <c r="JA124" i="7" s="1"/>
  <c r="IA60" i="7"/>
  <c r="IB60" i="7" s="1"/>
  <c r="IZ60" i="7"/>
  <c r="JA60" i="7" s="1"/>
  <c r="IG241" i="7"/>
  <c r="IH241" i="7" s="1"/>
  <c r="IZ241" i="7"/>
  <c r="JA241" i="7" s="1"/>
  <c r="IG233" i="7"/>
  <c r="IH233" i="7" s="1"/>
  <c r="IZ233" i="7"/>
  <c r="JA233" i="7" s="1"/>
  <c r="IG225" i="7"/>
  <c r="IH225" i="7" s="1"/>
  <c r="IZ225" i="7"/>
  <c r="JA225" i="7" s="1"/>
  <c r="IA217" i="7"/>
  <c r="IB217" i="7" s="1"/>
  <c r="IZ217" i="7"/>
  <c r="JA217" i="7" s="1"/>
  <c r="IG209" i="7"/>
  <c r="IH209" i="7" s="1"/>
  <c r="IZ209" i="7"/>
  <c r="JA209" i="7" s="1"/>
  <c r="IT201" i="7"/>
  <c r="IU201" i="7" s="1"/>
  <c r="IZ201" i="7"/>
  <c r="JA201" i="7" s="1"/>
  <c r="IG193" i="7"/>
  <c r="IH193" i="7" s="1"/>
  <c r="IZ193" i="7"/>
  <c r="JA193" i="7" s="1"/>
  <c r="IA185" i="7"/>
  <c r="IB185" i="7" s="1"/>
  <c r="IZ185" i="7"/>
  <c r="JA185" i="7" s="1"/>
  <c r="HO177" i="7"/>
  <c r="HP177" i="7" s="1"/>
  <c r="IZ177" i="7"/>
  <c r="JA177" i="7" s="1"/>
  <c r="IG169" i="7"/>
  <c r="IH169" i="7" s="1"/>
  <c r="IZ169" i="7"/>
  <c r="JA169" i="7" s="1"/>
  <c r="HU161" i="7"/>
  <c r="HV161" i="7" s="1"/>
  <c r="IZ161" i="7"/>
  <c r="JA161" i="7" s="1"/>
  <c r="IG153" i="7"/>
  <c r="IH153" i="7" s="1"/>
  <c r="IZ153" i="7"/>
  <c r="JA153" i="7" s="1"/>
  <c r="IG145" i="7"/>
  <c r="IH145" i="7" s="1"/>
  <c r="IZ145" i="7"/>
  <c r="JA145" i="7" s="1"/>
  <c r="IG137" i="7"/>
  <c r="IH137" i="7" s="1"/>
  <c r="IZ137" i="7"/>
  <c r="JA137" i="7" s="1"/>
  <c r="IG129" i="7"/>
  <c r="IH129" i="7" s="1"/>
  <c r="IZ129" i="7"/>
  <c r="JA129" i="7" s="1"/>
  <c r="IG121" i="7"/>
  <c r="IH121" i="7" s="1"/>
  <c r="IZ121" i="7"/>
  <c r="JA121" i="7" s="1"/>
  <c r="IG113" i="7"/>
  <c r="IH113" i="7" s="1"/>
  <c r="IZ113" i="7"/>
  <c r="JA113" i="7" s="1"/>
  <c r="HU105" i="7"/>
  <c r="HV105" i="7" s="1"/>
  <c r="IZ105" i="7"/>
  <c r="JA105" i="7" s="1"/>
  <c r="IG97" i="7"/>
  <c r="IH97" i="7" s="1"/>
  <c r="IZ97" i="7"/>
  <c r="JA97" i="7" s="1"/>
  <c r="IG89" i="7"/>
  <c r="IH89" i="7" s="1"/>
  <c r="IZ89" i="7"/>
  <c r="JA89" i="7" s="1"/>
  <c r="IG81" i="7"/>
  <c r="IH81" i="7" s="1"/>
  <c r="IZ81" i="7"/>
  <c r="JA81" i="7" s="1"/>
  <c r="IG73" i="7"/>
  <c r="IH73" i="7" s="1"/>
  <c r="IZ73" i="7"/>
  <c r="JA73" i="7" s="1"/>
  <c r="IG57" i="7"/>
  <c r="IH57" i="7" s="1"/>
  <c r="IZ57" i="7"/>
  <c r="JA57" i="7" s="1"/>
  <c r="IG49" i="7"/>
  <c r="IH49" i="7" s="1"/>
  <c r="IZ49" i="7"/>
  <c r="JA49" i="7" s="1"/>
  <c r="IG41" i="7"/>
  <c r="IH41" i="7" s="1"/>
  <c r="IZ41" i="7"/>
  <c r="JA41" i="7" s="1"/>
  <c r="IG33" i="7"/>
  <c r="IH33" i="7" s="1"/>
  <c r="IZ33" i="7"/>
  <c r="JA33" i="7" s="1"/>
  <c r="IG25" i="7"/>
  <c r="IH25" i="7" s="1"/>
  <c r="IZ25" i="7"/>
  <c r="JA25" i="7" s="1"/>
  <c r="IG17" i="7"/>
  <c r="IH17" i="7" s="1"/>
  <c r="IZ17" i="7"/>
  <c r="JA17" i="7" s="1"/>
  <c r="IG9" i="7"/>
  <c r="IH9" i="7" s="1"/>
  <c r="IZ9" i="7"/>
  <c r="JA9" i="7" s="1"/>
  <c r="IA259" i="7"/>
  <c r="IB259" i="7" s="1"/>
  <c r="IY262" i="7"/>
  <c r="IZ262" i="7"/>
  <c r="JA262" i="7" s="1"/>
  <c r="HU204" i="7"/>
  <c r="HV204" i="7" s="1"/>
  <c r="IZ204" i="7"/>
  <c r="JA204" i="7" s="1"/>
  <c r="IA148" i="7"/>
  <c r="IB148" i="7" s="1"/>
  <c r="IZ148" i="7"/>
  <c r="JA148" i="7" s="1"/>
  <c r="IA100" i="7"/>
  <c r="IB100" i="7" s="1"/>
  <c r="IZ100" i="7"/>
  <c r="JA100" i="7" s="1"/>
  <c r="IA44" i="7"/>
  <c r="IB44" i="7" s="1"/>
  <c r="IZ44" i="7"/>
  <c r="JA44" i="7" s="1"/>
  <c r="IA249" i="7"/>
  <c r="IB249" i="7" s="1"/>
  <c r="IZ249" i="7"/>
  <c r="JA249" i="7" s="1"/>
  <c r="HU248" i="7"/>
  <c r="HV248" i="7" s="1"/>
  <c r="IZ248" i="7"/>
  <c r="JA248" i="7" s="1"/>
  <c r="IG240" i="7"/>
  <c r="IH240" i="7" s="1"/>
  <c r="IZ240" i="7"/>
  <c r="JA240" i="7" s="1"/>
  <c r="HU232" i="7"/>
  <c r="HV232" i="7" s="1"/>
  <c r="IZ232" i="7"/>
  <c r="JA232" i="7" s="1"/>
  <c r="IG224" i="7"/>
  <c r="IH224" i="7" s="1"/>
  <c r="IZ224" i="7"/>
  <c r="JA224" i="7" s="1"/>
  <c r="IG216" i="7"/>
  <c r="IH216" i="7" s="1"/>
  <c r="IZ216" i="7"/>
  <c r="JA216" i="7" s="1"/>
  <c r="IG208" i="7"/>
  <c r="IH208" i="7" s="1"/>
  <c r="IZ208" i="7"/>
  <c r="JA208" i="7" s="1"/>
  <c r="IG200" i="7"/>
  <c r="IH200" i="7" s="1"/>
  <c r="IZ200" i="7"/>
  <c r="JA200" i="7" s="1"/>
  <c r="IG192" i="7"/>
  <c r="IH192" i="7" s="1"/>
  <c r="IZ192" i="7"/>
  <c r="JA192" i="7" s="1"/>
  <c r="HU184" i="7"/>
  <c r="HV184" i="7" s="1"/>
  <c r="IZ184" i="7"/>
  <c r="JA184" i="7" s="1"/>
  <c r="IG176" i="7"/>
  <c r="IH176" i="7" s="1"/>
  <c r="IZ176" i="7"/>
  <c r="JA176" i="7" s="1"/>
  <c r="HU168" i="7"/>
  <c r="HV168" i="7" s="1"/>
  <c r="IZ168" i="7"/>
  <c r="JA168" i="7" s="1"/>
  <c r="IG160" i="7"/>
  <c r="IH160" i="7" s="1"/>
  <c r="IZ160" i="7"/>
  <c r="JA160" i="7" s="1"/>
  <c r="HU152" i="7"/>
  <c r="HV152" i="7" s="1"/>
  <c r="IZ152" i="7"/>
  <c r="JA152" i="7" s="1"/>
  <c r="IG144" i="7"/>
  <c r="IH144" i="7" s="1"/>
  <c r="IZ144" i="7"/>
  <c r="JA144" i="7" s="1"/>
  <c r="HU136" i="7"/>
  <c r="HV136" i="7" s="1"/>
  <c r="IZ136" i="7"/>
  <c r="JA136" i="7" s="1"/>
  <c r="IG128" i="7"/>
  <c r="IH128" i="7" s="1"/>
  <c r="IZ128" i="7"/>
  <c r="JA128" i="7" s="1"/>
  <c r="HO120" i="7"/>
  <c r="HP120" i="7" s="1"/>
  <c r="IZ120" i="7"/>
  <c r="JA120" i="7" s="1"/>
  <c r="IG112" i="7"/>
  <c r="IH112" i="7" s="1"/>
  <c r="IZ112" i="7"/>
  <c r="JA112" i="7" s="1"/>
  <c r="HU104" i="7"/>
  <c r="HV104" i="7" s="1"/>
  <c r="IZ104" i="7"/>
  <c r="JA104" i="7" s="1"/>
  <c r="IG96" i="7"/>
  <c r="IH96" i="7" s="1"/>
  <c r="IZ96" i="7"/>
  <c r="JA96" i="7" s="1"/>
  <c r="IA88" i="7"/>
  <c r="IB88" i="7" s="1"/>
  <c r="IZ88" i="7"/>
  <c r="JA88" i="7" s="1"/>
  <c r="IG80" i="7"/>
  <c r="IH80" i="7" s="1"/>
  <c r="IZ80" i="7"/>
  <c r="JA80" i="7" s="1"/>
  <c r="HU72" i="7"/>
  <c r="HV72" i="7" s="1"/>
  <c r="IZ72" i="7"/>
  <c r="JA72" i="7" s="1"/>
  <c r="IG56" i="7"/>
  <c r="IH56" i="7" s="1"/>
  <c r="IZ56" i="7"/>
  <c r="JA56" i="7" s="1"/>
  <c r="HU48" i="7"/>
  <c r="HV48" i="7" s="1"/>
  <c r="IZ48" i="7"/>
  <c r="JA48" i="7" s="1"/>
  <c r="IG40" i="7"/>
  <c r="IH40" i="7" s="1"/>
  <c r="IZ40" i="7"/>
  <c r="JA40" i="7" s="1"/>
  <c r="HU32" i="7"/>
  <c r="HV32" i="7" s="1"/>
  <c r="IZ32" i="7"/>
  <c r="JA32" i="7" s="1"/>
  <c r="IG24" i="7"/>
  <c r="IH24" i="7" s="1"/>
  <c r="IZ24" i="7"/>
  <c r="JA24" i="7" s="1"/>
  <c r="HU16" i="7"/>
  <c r="HV16" i="7" s="1"/>
  <c r="IZ16" i="7"/>
  <c r="JA16" i="7" s="1"/>
  <c r="IG8" i="7"/>
  <c r="IH8" i="7" s="1"/>
  <c r="IZ8" i="7"/>
  <c r="JA8" i="7" s="1"/>
  <c r="IY261" i="7"/>
  <c r="IZ261" i="7"/>
  <c r="JA261" i="7" s="1"/>
  <c r="IY255" i="7"/>
  <c r="IZ255" i="7"/>
  <c r="JA255" i="7" s="1"/>
  <c r="IA228" i="7"/>
  <c r="IB228" i="7" s="1"/>
  <c r="IZ228" i="7"/>
  <c r="JA228" i="7" s="1"/>
  <c r="IG156" i="7"/>
  <c r="IH156" i="7" s="1"/>
  <c r="IZ156" i="7"/>
  <c r="JA156" i="7" s="1"/>
  <c r="IG92" i="7"/>
  <c r="IH92" i="7" s="1"/>
  <c r="IZ92" i="7"/>
  <c r="JA92" i="7" s="1"/>
  <c r="IG28" i="7"/>
  <c r="IH28" i="7" s="1"/>
  <c r="IZ28" i="7"/>
  <c r="JA28" i="7" s="1"/>
  <c r="IA247" i="7"/>
  <c r="IB247" i="7" s="1"/>
  <c r="IZ247" i="7"/>
  <c r="JA247" i="7" s="1"/>
  <c r="HU239" i="7"/>
  <c r="HV239" i="7" s="1"/>
  <c r="IZ239" i="7"/>
  <c r="JA239" i="7" s="1"/>
  <c r="IA231" i="7"/>
  <c r="IB231" i="7" s="1"/>
  <c r="IZ231" i="7"/>
  <c r="JA231" i="7" s="1"/>
  <c r="IG223" i="7"/>
  <c r="IH223" i="7" s="1"/>
  <c r="IZ223" i="7"/>
  <c r="JA223" i="7" s="1"/>
  <c r="HU215" i="7"/>
  <c r="HV215" i="7" s="1"/>
  <c r="IZ215" i="7"/>
  <c r="JA215" i="7" s="1"/>
  <c r="IA207" i="7"/>
  <c r="IB207" i="7" s="1"/>
  <c r="IZ207" i="7"/>
  <c r="JA207" i="7" s="1"/>
  <c r="HO199" i="7"/>
  <c r="HP199" i="7" s="1"/>
  <c r="IZ199" i="7"/>
  <c r="JA199" i="7" s="1"/>
  <c r="HU191" i="7"/>
  <c r="HV191" i="7" s="1"/>
  <c r="IZ191" i="7"/>
  <c r="JA191" i="7" s="1"/>
  <c r="HU183" i="7"/>
  <c r="HV183" i="7" s="1"/>
  <c r="IZ183" i="7"/>
  <c r="JA183" i="7" s="1"/>
  <c r="IA175" i="7"/>
  <c r="IB175" i="7" s="1"/>
  <c r="IZ175" i="7"/>
  <c r="JA175" i="7" s="1"/>
  <c r="HU167" i="7"/>
  <c r="HV167" i="7" s="1"/>
  <c r="IZ167" i="7"/>
  <c r="JA167" i="7" s="1"/>
  <c r="IA159" i="7"/>
  <c r="IB159" i="7" s="1"/>
  <c r="IZ159" i="7"/>
  <c r="JA159" i="7" s="1"/>
  <c r="IG151" i="7"/>
  <c r="IH151" i="7" s="1"/>
  <c r="IZ151" i="7"/>
  <c r="JA151" i="7" s="1"/>
  <c r="IA143" i="7"/>
  <c r="IB143" i="7" s="1"/>
  <c r="IZ143" i="7"/>
  <c r="JA143" i="7" s="1"/>
  <c r="IG135" i="7"/>
  <c r="IH135" i="7" s="1"/>
  <c r="IZ135" i="7"/>
  <c r="JA135" i="7" s="1"/>
  <c r="HU127" i="7"/>
  <c r="HV127" i="7" s="1"/>
  <c r="IZ127" i="7"/>
  <c r="JA127" i="7" s="1"/>
  <c r="IG119" i="7"/>
  <c r="IH119" i="7" s="1"/>
  <c r="IZ119" i="7"/>
  <c r="JA119" i="7" s="1"/>
  <c r="IG111" i="7"/>
  <c r="IH111" i="7" s="1"/>
  <c r="IZ111" i="7"/>
  <c r="JA111" i="7" s="1"/>
  <c r="IG103" i="7"/>
  <c r="IH103" i="7" s="1"/>
  <c r="IZ103" i="7"/>
  <c r="JA103" i="7" s="1"/>
  <c r="HU95" i="7"/>
  <c r="HV95" i="7" s="1"/>
  <c r="IZ95" i="7"/>
  <c r="JA95" i="7" s="1"/>
  <c r="IG87" i="7"/>
  <c r="IH87" i="7" s="1"/>
  <c r="IZ87" i="7"/>
  <c r="JA87" i="7" s="1"/>
  <c r="IA79" i="7"/>
  <c r="IB79" i="7" s="1"/>
  <c r="IZ79" i="7"/>
  <c r="JA79" i="7" s="1"/>
  <c r="IG70" i="7"/>
  <c r="IH70" i="7" s="1"/>
  <c r="IZ70" i="7"/>
  <c r="JA70" i="7" s="1"/>
  <c r="IG55" i="7"/>
  <c r="IH55" i="7" s="1"/>
  <c r="IZ55" i="7"/>
  <c r="JA55" i="7" s="1"/>
  <c r="IG47" i="7"/>
  <c r="IH47" i="7" s="1"/>
  <c r="IZ47" i="7"/>
  <c r="JA47" i="7" s="1"/>
  <c r="IG39" i="7"/>
  <c r="IH39" i="7" s="1"/>
  <c r="IZ39" i="7"/>
  <c r="JA39" i="7" s="1"/>
  <c r="IG31" i="7"/>
  <c r="IH31" i="7" s="1"/>
  <c r="IZ31" i="7"/>
  <c r="JA31" i="7" s="1"/>
  <c r="IG23" i="7"/>
  <c r="IH23" i="7" s="1"/>
  <c r="IZ23" i="7"/>
  <c r="JA23" i="7" s="1"/>
  <c r="IG15" i="7"/>
  <c r="IH15" i="7" s="1"/>
  <c r="IZ15" i="7"/>
  <c r="JA15" i="7" s="1"/>
  <c r="IG7" i="7"/>
  <c r="IH7" i="7" s="1"/>
  <c r="IZ7" i="7"/>
  <c r="JA7" i="7" s="1"/>
  <c r="IT261" i="7"/>
  <c r="IU261" i="7" s="1"/>
  <c r="IY260" i="7"/>
  <c r="IA244" i="7"/>
  <c r="IB244" i="7" s="1"/>
  <c r="IZ244" i="7"/>
  <c r="JA244" i="7" s="1"/>
  <c r="IA196" i="7"/>
  <c r="IB196" i="7" s="1"/>
  <c r="IZ196" i="7"/>
  <c r="JA196" i="7" s="1"/>
  <c r="IG140" i="7"/>
  <c r="IH140" i="7" s="1"/>
  <c r="IZ140" i="7"/>
  <c r="JA140" i="7" s="1"/>
  <c r="IA84" i="7"/>
  <c r="IB84" i="7" s="1"/>
  <c r="IZ84" i="7"/>
  <c r="JA84" i="7" s="1"/>
  <c r="IG20" i="7"/>
  <c r="IH20" i="7" s="1"/>
  <c r="IZ20" i="7"/>
  <c r="JA20" i="7" s="1"/>
  <c r="IG254" i="7"/>
  <c r="IH254" i="7" s="1"/>
  <c r="IZ254" i="7"/>
  <c r="JA254" i="7" s="1"/>
  <c r="IG246" i="7"/>
  <c r="IH246" i="7" s="1"/>
  <c r="IZ246" i="7"/>
  <c r="JA246" i="7" s="1"/>
  <c r="IG238" i="7"/>
  <c r="IH238" i="7" s="1"/>
  <c r="IZ238" i="7"/>
  <c r="JA238" i="7" s="1"/>
  <c r="IG230" i="7"/>
  <c r="IH230" i="7" s="1"/>
  <c r="IZ230" i="7"/>
  <c r="JA230" i="7" s="1"/>
  <c r="IG222" i="7"/>
  <c r="IH222" i="7" s="1"/>
  <c r="IZ222" i="7"/>
  <c r="JA222" i="7" s="1"/>
  <c r="IG214" i="7"/>
  <c r="IH214" i="7" s="1"/>
  <c r="IZ214" i="7"/>
  <c r="JA214" i="7" s="1"/>
  <c r="IG206" i="7"/>
  <c r="IH206" i="7" s="1"/>
  <c r="IZ206" i="7"/>
  <c r="JA206" i="7" s="1"/>
  <c r="IG198" i="7"/>
  <c r="IH198" i="7" s="1"/>
  <c r="IZ198" i="7"/>
  <c r="JA198" i="7" s="1"/>
  <c r="IG190" i="7"/>
  <c r="IH190" i="7" s="1"/>
  <c r="IZ190" i="7"/>
  <c r="JA190" i="7" s="1"/>
  <c r="IG182" i="7"/>
  <c r="IH182" i="7" s="1"/>
  <c r="IZ182" i="7"/>
  <c r="JA182" i="7" s="1"/>
  <c r="IG174" i="7"/>
  <c r="IH174" i="7" s="1"/>
  <c r="IZ174" i="7"/>
  <c r="JA174" i="7" s="1"/>
  <c r="IG166" i="7"/>
  <c r="IH166" i="7" s="1"/>
  <c r="IZ166" i="7"/>
  <c r="JA166" i="7" s="1"/>
  <c r="IG158" i="7"/>
  <c r="IH158" i="7" s="1"/>
  <c r="IZ158" i="7"/>
  <c r="JA158" i="7" s="1"/>
  <c r="IG150" i="7"/>
  <c r="IH150" i="7" s="1"/>
  <c r="IZ150" i="7"/>
  <c r="JA150" i="7" s="1"/>
  <c r="IG142" i="7"/>
  <c r="IH142" i="7" s="1"/>
  <c r="IZ142" i="7"/>
  <c r="JA142" i="7" s="1"/>
  <c r="IG134" i="7"/>
  <c r="IH134" i="7" s="1"/>
  <c r="IZ134" i="7"/>
  <c r="JA134" i="7" s="1"/>
  <c r="IG126" i="7"/>
  <c r="IH126" i="7" s="1"/>
  <c r="IZ126" i="7"/>
  <c r="JA126" i="7" s="1"/>
  <c r="IG118" i="7"/>
  <c r="IH118" i="7" s="1"/>
  <c r="IZ118" i="7"/>
  <c r="JA118" i="7" s="1"/>
  <c r="IG110" i="7"/>
  <c r="IH110" i="7" s="1"/>
  <c r="IZ110" i="7"/>
  <c r="JA110" i="7" s="1"/>
  <c r="IG102" i="7"/>
  <c r="IH102" i="7" s="1"/>
  <c r="IZ102" i="7"/>
  <c r="JA102" i="7" s="1"/>
  <c r="IG94" i="7"/>
  <c r="IH94" i="7" s="1"/>
  <c r="IZ94" i="7"/>
  <c r="JA94" i="7" s="1"/>
  <c r="IG86" i="7"/>
  <c r="IH86" i="7" s="1"/>
  <c r="IZ86" i="7"/>
  <c r="JA86" i="7" s="1"/>
  <c r="IG78" i="7"/>
  <c r="IH78" i="7" s="1"/>
  <c r="IZ78" i="7"/>
  <c r="JA78" i="7" s="1"/>
  <c r="IG69" i="7"/>
  <c r="IH69" i="7" s="1"/>
  <c r="IZ69" i="7"/>
  <c r="JA69" i="7" s="1"/>
  <c r="IG54" i="7"/>
  <c r="IH54" i="7" s="1"/>
  <c r="IZ54" i="7"/>
  <c r="JA54" i="7" s="1"/>
  <c r="IG46" i="7"/>
  <c r="IH46" i="7" s="1"/>
  <c r="IZ46" i="7"/>
  <c r="JA46" i="7" s="1"/>
  <c r="IG38" i="7"/>
  <c r="IH38" i="7" s="1"/>
  <c r="IZ38" i="7"/>
  <c r="JA38" i="7" s="1"/>
  <c r="IG30" i="7"/>
  <c r="IH30" i="7" s="1"/>
  <c r="IZ30" i="7"/>
  <c r="JA30" i="7" s="1"/>
  <c r="IG22" i="7"/>
  <c r="IH22" i="7" s="1"/>
  <c r="IZ22" i="7"/>
  <c r="JA22" i="7" s="1"/>
  <c r="IG14" i="7"/>
  <c r="IH14" i="7" s="1"/>
  <c r="IZ14" i="7"/>
  <c r="JA14" i="7" s="1"/>
  <c r="IG6" i="7"/>
  <c r="IH6" i="7" s="1"/>
  <c r="IZ6" i="7"/>
  <c r="JA6" i="7" s="1"/>
  <c r="HU252" i="7"/>
  <c r="HV252" i="7" s="1"/>
  <c r="IZ252" i="7"/>
  <c r="JA252" i="7" s="1"/>
  <c r="HC188" i="7"/>
  <c r="HD188" i="7" s="1"/>
  <c r="IZ188" i="7"/>
  <c r="JA188" i="7" s="1"/>
  <c r="IG132" i="7"/>
  <c r="IH132" i="7" s="1"/>
  <c r="IZ132" i="7"/>
  <c r="JA132" i="7" s="1"/>
  <c r="IG76" i="7"/>
  <c r="IH76" i="7" s="1"/>
  <c r="IZ76" i="7"/>
  <c r="JA76" i="7" s="1"/>
  <c r="IG12" i="7"/>
  <c r="IH12" i="7" s="1"/>
  <c r="IZ12" i="7"/>
  <c r="JA12" i="7" s="1"/>
  <c r="HU253" i="7"/>
  <c r="HV253" i="7" s="1"/>
  <c r="IZ253" i="7"/>
  <c r="JA253" i="7" s="1"/>
  <c r="IG245" i="7"/>
  <c r="IH245" i="7" s="1"/>
  <c r="IZ245" i="7"/>
  <c r="JA245" i="7" s="1"/>
  <c r="HU237" i="7"/>
  <c r="HV237" i="7" s="1"/>
  <c r="IZ237" i="7"/>
  <c r="JA237" i="7" s="1"/>
  <c r="IG229" i="7"/>
  <c r="IH229" i="7" s="1"/>
  <c r="IZ229" i="7"/>
  <c r="JA229" i="7" s="1"/>
  <c r="HI221" i="7"/>
  <c r="HJ221" i="7" s="1"/>
  <c r="IZ221" i="7"/>
  <c r="JA221" i="7" s="1"/>
  <c r="IG213" i="7"/>
  <c r="IH213" i="7" s="1"/>
  <c r="IZ213" i="7"/>
  <c r="JA213" i="7" s="1"/>
  <c r="HU205" i="7"/>
  <c r="HV205" i="7" s="1"/>
  <c r="IZ205" i="7"/>
  <c r="JA205" i="7" s="1"/>
  <c r="IG197" i="7"/>
  <c r="IH197" i="7" s="1"/>
  <c r="IZ197" i="7"/>
  <c r="JA197" i="7" s="1"/>
  <c r="HU189" i="7"/>
  <c r="HV189" i="7" s="1"/>
  <c r="IZ189" i="7"/>
  <c r="JA189" i="7" s="1"/>
  <c r="IG181" i="7"/>
  <c r="IH181" i="7" s="1"/>
  <c r="IZ181" i="7"/>
  <c r="JA181" i="7" s="1"/>
  <c r="HU173" i="7"/>
  <c r="HV173" i="7" s="1"/>
  <c r="IZ173" i="7"/>
  <c r="JA173" i="7" s="1"/>
  <c r="IG165" i="7"/>
  <c r="IH165" i="7" s="1"/>
  <c r="IZ165" i="7"/>
  <c r="JA165" i="7" s="1"/>
  <c r="HO157" i="7"/>
  <c r="HP157" i="7" s="1"/>
  <c r="IZ157" i="7"/>
  <c r="JA157" i="7" s="1"/>
  <c r="IG149" i="7"/>
  <c r="IH149" i="7" s="1"/>
  <c r="IZ149" i="7"/>
  <c r="JA149" i="7" s="1"/>
  <c r="HU141" i="7"/>
  <c r="HV141" i="7" s="1"/>
  <c r="IZ141" i="7"/>
  <c r="JA141" i="7" s="1"/>
  <c r="IG133" i="7"/>
  <c r="IH133" i="7" s="1"/>
  <c r="IZ133" i="7"/>
  <c r="JA133" i="7" s="1"/>
  <c r="HU125" i="7"/>
  <c r="HV125" i="7" s="1"/>
  <c r="IZ125" i="7"/>
  <c r="JA125" i="7" s="1"/>
  <c r="IT117" i="7"/>
  <c r="IU117" i="7" s="1"/>
  <c r="IZ117" i="7"/>
  <c r="JA117" i="7" s="1"/>
  <c r="IG109" i="7"/>
  <c r="IH109" i="7" s="1"/>
  <c r="IZ109" i="7"/>
  <c r="JA109" i="7" s="1"/>
  <c r="IG101" i="7"/>
  <c r="IH101" i="7" s="1"/>
  <c r="IZ101" i="7"/>
  <c r="JA101" i="7" s="1"/>
  <c r="HU93" i="7"/>
  <c r="HV93" i="7" s="1"/>
  <c r="IZ93" i="7"/>
  <c r="JA93" i="7" s="1"/>
  <c r="IG85" i="7"/>
  <c r="IH85" i="7" s="1"/>
  <c r="IZ85" i="7"/>
  <c r="JA85" i="7" s="1"/>
  <c r="HU77" i="7"/>
  <c r="HV77" i="7" s="1"/>
  <c r="IZ77" i="7"/>
  <c r="JA77" i="7" s="1"/>
  <c r="IG68" i="7"/>
  <c r="IH68" i="7" s="1"/>
  <c r="IZ68" i="7"/>
  <c r="JA68" i="7" s="1"/>
  <c r="HU53" i="7"/>
  <c r="HV53" i="7" s="1"/>
  <c r="IZ53" i="7"/>
  <c r="JA53" i="7" s="1"/>
  <c r="IT45" i="7"/>
  <c r="IU45" i="7" s="1"/>
  <c r="IZ45" i="7"/>
  <c r="JA45" i="7" s="1"/>
  <c r="HU37" i="7"/>
  <c r="HV37" i="7" s="1"/>
  <c r="IZ37" i="7"/>
  <c r="JA37" i="7" s="1"/>
  <c r="IA29" i="7"/>
  <c r="IB29" i="7" s="1"/>
  <c r="IZ29" i="7"/>
  <c r="JA29" i="7" s="1"/>
  <c r="HO21" i="7"/>
  <c r="HP21" i="7" s="1"/>
  <c r="IZ21" i="7"/>
  <c r="JA21" i="7" s="1"/>
  <c r="IG13" i="7"/>
  <c r="IH13" i="7" s="1"/>
  <c r="IZ13" i="7"/>
  <c r="JA13" i="7" s="1"/>
  <c r="HU5" i="7"/>
  <c r="HV5" i="7" s="1"/>
  <c r="IZ5" i="7"/>
  <c r="JA5" i="7" s="1"/>
  <c r="IY4" i="7"/>
  <c r="IY270" i="7"/>
  <c r="IY259" i="7"/>
  <c r="IZ259" i="7"/>
  <c r="JA259" i="7" s="1"/>
  <c r="IG207" i="7"/>
  <c r="IH207" i="7" s="1"/>
  <c r="IG98" i="7"/>
  <c r="IH98" i="7" s="1"/>
  <c r="IT252" i="7"/>
  <c r="IU252" i="7" s="1"/>
  <c r="IT245" i="7"/>
  <c r="IU245" i="7" s="1"/>
  <c r="IT239" i="7"/>
  <c r="IU239" i="7" s="1"/>
  <c r="IT226" i="7"/>
  <c r="IU226" i="7" s="1"/>
  <c r="IT220" i="7"/>
  <c r="IU220" i="7" s="1"/>
  <c r="IT213" i="7"/>
  <c r="IU213" i="7" s="1"/>
  <c r="IT207" i="7"/>
  <c r="IU207" i="7" s="1"/>
  <c r="IT188" i="7"/>
  <c r="IU188" i="7" s="1"/>
  <c r="IT181" i="7"/>
  <c r="IU181" i="7" s="1"/>
  <c r="IT175" i="7"/>
  <c r="IU175" i="7" s="1"/>
  <c r="IT162" i="7"/>
  <c r="IU162" i="7" s="1"/>
  <c r="IT156" i="7"/>
  <c r="IU156" i="7" s="1"/>
  <c r="IT149" i="7"/>
  <c r="IU149" i="7" s="1"/>
  <c r="IT143" i="7"/>
  <c r="IU143" i="7" s="1"/>
  <c r="IT130" i="7"/>
  <c r="IU130" i="7" s="1"/>
  <c r="IT124" i="7"/>
  <c r="IU124" i="7" s="1"/>
  <c r="IT111" i="7"/>
  <c r="IU111" i="7" s="1"/>
  <c r="IT92" i="7"/>
  <c r="IU92" i="7" s="1"/>
  <c r="IT85" i="7"/>
  <c r="IU85" i="7" s="1"/>
  <c r="IT79" i="7"/>
  <c r="IU79" i="7" s="1"/>
  <c r="IT52" i="7"/>
  <c r="IU52" i="7" s="1"/>
  <c r="IT39" i="7"/>
  <c r="IU39" i="7" s="1"/>
  <c r="IT26" i="7"/>
  <c r="IU26" i="7" s="1"/>
  <c r="IT20" i="7"/>
  <c r="IU20" i="7" s="1"/>
  <c r="IT13" i="7"/>
  <c r="IU13" i="7" s="1"/>
  <c r="IT7" i="7"/>
  <c r="IU7" i="7" s="1"/>
  <c r="IS263" i="7"/>
  <c r="IT264" i="7"/>
  <c r="IU264" i="7" s="1"/>
  <c r="IT251" i="7"/>
  <c r="IU251" i="7" s="1"/>
  <c r="IT238" i="7"/>
  <c r="IU238" i="7" s="1"/>
  <c r="IT232" i="7"/>
  <c r="IU232" i="7" s="1"/>
  <c r="IT225" i="7"/>
  <c r="IU225" i="7" s="1"/>
  <c r="IT219" i="7"/>
  <c r="IU219" i="7" s="1"/>
  <c r="IT206" i="7"/>
  <c r="IU206" i="7" s="1"/>
  <c r="IT200" i="7"/>
  <c r="IU200" i="7" s="1"/>
  <c r="IT193" i="7"/>
  <c r="IU193" i="7" s="1"/>
  <c r="IT187" i="7"/>
  <c r="IU187" i="7" s="1"/>
  <c r="IT174" i="7"/>
  <c r="IU174" i="7" s="1"/>
  <c r="IT168" i="7"/>
  <c r="IU168" i="7" s="1"/>
  <c r="IT161" i="7"/>
  <c r="IU161" i="7" s="1"/>
  <c r="IT155" i="7"/>
  <c r="IU155" i="7" s="1"/>
  <c r="IT142" i="7"/>
  <c r="IU142" i="7" s="1"/>
  <c r="IT136" i="7"/>
  <c r="IU136" i="7" s="1"/>
  <c r="IT129" i="7"/>
  <c r="IU129" i="7" s="1"/>
  <c r="IT123" i="7"/>
  <c r="IU123" i="7" s="1"/>
  <c r="IT110" i="7"/>
  <c r="IU110" i="7" s="1"/>
  <c r="IT104" i="7"/>
  <c r="IU104" i="7" s="1"/>
  <c r="IT97" i="7"/>
  <c r="IU97" i="7" s="1"/>
  <c r="IT91" i="7"/>
  <c r="IU91" i="7" s="1"/>
  <c r="IT78" i="7"/>
  <c r="IU78" i="7" s="1"/>
  <c r="IT72" i="7"/>
  <c r="IU72" i="7" s="1"/>
  <c r="IT57" i="7"/>
  <c r="IU57" i="7" s="1"/>
  <c r="IT51" i="7"/>
  <c r="IU51" i="7" s="1"/>
  <c r="IT38" i="7"/>
  <c r="IU38" i="7" s="1"/>
  <c r="IT32" i="7"/>
  <c r="IU32" i="7" s="1"/>
  <c r="IT25" i="7"/>
  <c r="IU25" i="7" s="1"/>
  <c r="IT19" i="7"/>
  <c r="IU19" i="7" s="1"/>
  <c r="IT6" i="7"/>
  <c r="IU6" i="7" s="1"/>
  <c r="IG175" i="7"/>
  <c r="IH175" i="7" s="1"/>
  <c r="IG79" i="7"/>
  <c r="IH79" i="7" s="1"/>
  <c r="IT250" i="7"/>
  <c r="IU250" i="7" s="1"/>
  <c r="IT244" i="7"/>
  <c r="IU244" i="7" s="1"/>
  <c r="IT237" i="7"/>
  <c r="IU237" i="7" s="1"/>
  <c r="IT231" i="7"/>
  <c r="IU231" i="7" s="1"/>
  <c r="IT218" i="7"/>
  <c r="IU218" i="7" s="1"/>
  <c r="IT212" i="7"/>
  <c r="IU212" i="7" s="1"/>
  <c r="IT205" i="7"/>
  <c r="IU205" i="7" s="1"/>
  <c r="IT199" i="7"/>
  <c r="IU199" i="7" s="1"/>
  <c r="IT186" i="7"/>
  <c r="IU186" i="7" s="1"/>
  <c r="IT180" i="7"/>
  <c r="IU180" i="7" s="1"/>
  <c r="IT173" i="7"/>
  <c r="IU173" i="7" s="1"/>
  <c r="IT167" i="7"/>
  <c r="IU167" i="7" s="1"/>
  <c r="IT154" i="7"/>
  <c r="IU154" i="7" s="1"/>
  <c r="IT148" i="7"/>
  <c r="IU148" i="7" s="1"/>
  <c r="IT141" i="7"/>
  <c r="IU141" i="7" s="1"/>
  <c r="IT135" i="7"/>
  <c r="IU135" i="7" s="1"/>
  <c r="IT122" i="7"/>
  <c r="IU122" i="7" s="1"/>
  <c r="IT116" i="7"/>
  <c r="IU116" i="7" s="1"/>
  <c r="IT109" i="7"/>
  <c r="IU109" i="7" s="1"/>
  <c r="IT103" i="7"/>
  <c r="IU103" i="7" s="1"/>
  <c r="IT90" i="7"/>
  <c r="IU90" i="7" s="1"/>
  <c r="IT84" i="7"/>
  <c r="IU84" i="7" s="1"/>
  <c r="IT77" i="7"/>
  <c r="IU77" i="7" s="1"/>
  <c r="IT70" i="7"/>
  <c r="IU70" i="7" s="1"/>
  <c r="IT50" i="7"/>
  <c r="IU50" i="7" s="1"/>
  <c r="IT44" i="7"/>
  <c r="IU44" i="7" s="1"/>
  <c r="IT37" i="7"/>
  <c r="IU37" i="7" s="1"/>
  <c r="IT31" i="7"/>
  <c r="IU31" i="7" s="1"/>
  <c r="IT18" i="7"/>
  <c r="IU18" i="7" s="1"/>
  <c r="IT12" i="7"/>
  <c r="IU12" i="7" s="1"/>
  <c r="IT5" i="7"/>
  <c r="IU5" i="7" s="1"/>
  <c r="IS262" i="7"/>
  <c r="IS270" i="7"/>
  <c r="IT256" i="7"/>
  <c r="IU256" i="7" s="1"/>
  <c r="IT249" i="7"/>
  <c r="IU249" i="7" s="1"/>
  <c r="IT243" i="7"/>
  <c r="IU243" i="7" s="1"/>
  <c r="IT230" i="7"/>
  <c r="IU230" i="7" s="1"/>
  <c r="IT224" i="7"/>
  <c r="IU224" i="7" s="1"/>
  <c r="IT217" i="7"/>
  <c r="IU217" i="7" s="1"/>
  <c r="IT211" i="7"/>
  <c r="IU211" i="7" s="1"/>
  <c r="IT198" i="7"/>
  <c r="IU198" i="7" s="1"/>
  <c r="IT192" i="7"/>
  <c r="IU192" i="7" s="1"/>
  <c r="IT185" i="7"/>
  <c r="IU185" i="7" s="1"/>
  <c r="IT179" i="7"/>
  <c r="IU179" i="7" s="1"/>
  <c r="IT166" i="7"/>
  <c r="IU166" i="7" s="1"/>
  <c r="IT160" i="7"/>
  <c r="IU160" i="7" s="1"/>
  <c r="IT153" i="7"/>
  <c r="IU153" i="7" s="1"/>
  <c r="IT147" i="7"/>
  <c r="IU147" i="7" s="1"/>
  <c r="IT134" i="7"/>
  <c r="IU134" i="7" s="1"/>
  <c r="IT128" i="7"/>
  <c r="IU128" i="7" s="1"/>
  <c r="IT121" i="7"/>
  <c r="IU121" i="7" s="1"/>
  <c r="IT115" i="7"/>
  <c r="IU115" i="7" s="1"/>
  <c r="IT102" i="7"/>
  <c r="IU102" i="7" s="1"/>
  <c r="IT96" i="7"/>
  <c r="IU96" i="7" s="1"/>
  <c r="IT89" i="7"/>
  <c r="IU89" i="7" s="1"/>
  <c r="IT83" i="7"/>
  <c r="IU83" i="7" s="1"/>
  <c r="IT69" i="7"/>
  <c r="IU69" i="7" s="1"/>
  <c r="IT56" i="7"/>
  <c r="IU56" i="7" s="1"/>
  <c r="IT49" i="7"/>
  <c r="IU49" i="7" s="1"/>
  <c r="IT43" i="7"/>
  <c r="IU43" i="7" s="1"/>
  <c r="IT30" i="7"/>
  <c r="IU30" i="7" s="1"/>
  <c r="IT24" i="7"/>
  <c r="IU24" i="7" s="1"/>
  <c r="IT17" i="7"/>
  <c r="IU17" i="7" s="1"/>
  <c r="IT11" i="7"/>
  <c r="IU11" i="7" s="1"/>
  <c r="IT255" i="7"/>
  <c r="IU255" i="7" s="1"/>
  <c r="IT242" i="7"/>
  <c r="IU242" i="7" s="1"/>
  <c r="IT236" i="7"/>
  <c r="IU236" i="7" s="1"/>
  <c r="IT229" i="7"/>
  <c r="IU229" i="7" s="1"/>
  <c r="IT223" i="7"/>
  <c r="IU223" i="7" s="1"/>
  <c r="IT210" i="7"/>
  <c r="IU210" i="7" s="1"/>
  <c r="IT204" i="7"/>
  <c r="IU204" i="7" s="1"/>
  <c r="IT197" i="7"/>
  <c r="IU197" i="7" s="1"/>
  <c r="IT191" i="7"/>
  <c r="IU191" i="7" s="1"/>
  <c r="IT178" i="7"/>
  <c r="IU178" i="7" s="1"/>
  <c r="IT172" i="7"/>
  <c r="IU172" i="7" s="1"/>
  <c r="IT165" i="7"/>
  <c r="IU165" i="7" s="1"/>
  <c r="IT159" i="7"/>
  <c r="IU159" i="7" s="1"/>
  <c r="IT146" i="7"/>
  <c r="IU146" i="7" s="1"/>
  <c r="IT140" i="7"/>
  <c r="IU140" i="7" s="1"/>
  <c r="IT133" i="7"/>
  <c r="IU133" i="7" s="1"/>
  <c r="IT127" i="7"/>
  <c r="IU127" i="7" s="1"/>
  <c r="IT114" i="7"/>
  <c r="IU114" i="7" s="1"/>
  <c r="IT108" i="7"/>
  <c r="IU108" i="7" s="1"/>
  <c r="IT101" i="7"/>
  <c r="IU101" i="7" s="1"/>
  <c r="IT95" i="7"/>
  <c r="IU95" i="7" s="1"/>
  <c r="IT82" i="7"/>
  <c r="IU82" i="7" s="1"/>
  <c r="IT76" i="7"/>
  <c r="IU76" i="7" s="1"/>
  <c r="IT68" i="7"/>
  <c r="IU68" i="7" s="1"/>
  <c r="IT55" i="7"/>
  <c r="IU55" i="7" s="1"/>
  <c r="IT42" i="7"/>
  <c r="IU42" i="7" s="1"/>
  <c r="IT36" i="7"/>
  <c r="IU36" i="7" s="1"/>
  <c r="IT29" i="7"/>
  <c r="IU29" i="7" s="1"/>
  <c r="IT23" i="7"/>
  <c r="IU23" i="7" s="1"/>
  <c r="IT10" i="7"/>
  <c r="IU10" i="7" s="1"/>
  <c r="IA53" i="7"/>
  <c r="IB53" i="7" s="1"/>
  <c r="IG239" i="7"/>
  <c r="IH239" i="7" s="1"/>
  <c r="IG143" i="7"/>
  <c r="IH143" i="7" s="1"/>
  <c r="IT254" i="7"/>
  <c r="IU254" i="7" s="1"/>
  <c r="IT248" i="7"/>
  <c r="IU248" i="7" s="1"/>
  <c r="IT241" i="7"/>
  <c r="IU241" i="7" s="1"/>
  <c r="IT235" i="7"/>
  <c r="IU235" i="7" s="1"/>
  <c r="IT222" i="7"/>
  <c r="IU222" i="7" s="1"/>
  <c r="IT216" i="7"/>
  <c r="IU216" i="7" s="1"/>
  <c r="IT209" i="7"/>
  <c r="IU209" i="7" s="1"/>
  <c r="IT203" i="7"/>
  <c r="IU203" i="7" s="1"/>
  <c r="IT190" i="7"/>
  <c r="IU190" i="7" s="1"/>
  <c r="IT184" i="7"/>
  <c r="IU184" i="7" s="1"/>
  <c r="IT177" i="7"/>
  <c r="IU177" i="7" s="1"/>
  <c r="IT171" i="7"/>
  <c r="IU171" i="7" s="1"/>
  <c r="IT158" i="7"/>
  <c r="IU158" i="7" s="1"/>
  <c r="IT152" i="7"/>
  <c r="IU152" i="7" s="1"/>
  <c r="IT145" i="7"/>
  <c r="IU145" i="7" s="1"/>
  <c r="IT139" i="7"/>
  <c r="IU139" i="7" s="1"/>
  <c r="IT126" i="7"/>
  <c r="IU126" i="7" s="1"/>
  <c r="IT120" i="7"/>
  <c r="IU120" i="7" s="1"/>
  <c r="IT113" i="7"/>
  <c r="IU113" i="7" s="1"/>
  <c r="IT107" i="7"/>
  <c r="IU107" i="7" s="1"/>
  <c r="IT94" i="7"/>
  <c r="IU94" i="7" s="1"/>
  <c r="IT88" i="7"/>
  <c r="IU88" i="7" s="1"/>
  <c r="IT81" i="7"/>
  <c r="IU81" i="7" s="1"/>
  <c r="IT75" i="7"/>
  <c r="IU75" i="7" s="1"/>
  <c r="IT54" i="7"/>
  <c r="IU54" i="7" s="1"/>
  <c r="IT48" i="7"/>
  <c r="IU48" i="7" s="1"/>
  <c r="IT41" i="7"/>
  <c r="IU41" i="7" s="1"/>
  <c r="IT35" i="7"/>
  <c r="IU35" i="7" s="1"/>
  <c r="IT22" i="7"/>
  <c r="IU22" i="7" s="1"/>
  <c r="IT16" i="7"/>
  <c r="IU16" i="7" s="1"/>
  <c r="IT9" i="7"/>
  <c r="IU9" i="7" s="1"/>
  <c r="IT4" i="7"/>
  <c r="IU4" i="7" s="1"/>
  <c r="IT260" i="7"/>
  <c r="IU260" i="7" s="1"/>
  <c r="IT253" i="7"/>
  <c r="IU253" i="7" s="1"/>
  <c r="IT247" i="7"/>
  <c r="IU247" i="7" s="1"/>
  <c r="IT234" i="7"/>
  <c r="IU234" i="7" s="1"/>
  <c r="IT228" i="7"/>
  <c r="IU228" i="7" s="1"/>
  <c r="IT221" i="7"/>
  <c r="IU221" i="7" s="1"/>
  <c r="IT215" i="7"/>
  <c r="IU215" i="7" s="1"/>
  <c r="IT202" i="7"/>
  <c r="IU202" i="7" s="1"/>
  <c r="IT196" i="7"/>
  <c r="IU196" i="7" s="1"/>
  <c r="IT189" i="7"/>
  <c r="IU189" i="7" s="1"/>
  <c r="IT183" i="7"/>
  <c r="IU183" i="7" s="1"/>
  <c r="IT170" i="7"/>
  <c r="IU170" i="7" s="1"/>
  <c r="IT164" i="7"/>
  <c r="IU164" i="7" s="1"/>
  <c r="IT157" i="7"/>
  <c r="IU157" i="7" s="1"/>
  <c r="IT151" i="7"/>
  <c r="IU151" i="7" s="1"/>
  <c r="IT138" i="7"/>
  <c r="IU138" i="7" s="1"/>
  <c r="IT132" i="7"/>
  <c r="IU132" i="7" s="1"/>
  <c r="IT125" i="7"/>
  <c r="IU125" i="7" s="1"/>
  <c r="IT119" i="7"/>
  <c r="IU119" i="7" s="1"/>
  <c r="IT106" i="7"/>
  <c r="IU106" i="7" s="1"/>
  <c r="IT100" i="7"/>
  <c r="IU100" i="7" s="1"/>
  <c r="IT93" i="7"/>
  <c r="IU93" i="7" s="1"/>
  <c r="IT87" i="7"/>
  <c r="IU87" i="7" s="1"/>
  <c r="IT74" i="7"/>
  <c r="IU74" i="7" s="1"/>
  <c r="IT60" i="7"/>
  <c r="IU60" i="7" s="1"/>
  <c r="IT53" i="7"/>
  <c r="IU53" i="7" s="1"/>
  <c r="IT47" i="7"/>
  <c r="IU47" i="7" s="1"/>
  <c r="IT34" i="7"/>
  <c r="IU34" i="7" s="1"/>
  <c r="IT28" i="7"/>
  <c r="IU28" i="7" s="1"/>
  <c r="IT21" i="7"/>
  <c r="IU21" i="7" s="1"/>
  <c r="IT15" i="7"/>
  <c r="IU15" i="7" s="1"/>
  <c r="IT246" i="7"/>
  <c r="IU246" i="7" s="1"/>
  <c r="IT240" i="7"/>
  <c r="IU240" i="7" s="1"/>
  <c r="IT233" i="7"/>
  <c r="IU233" i="7" s="1"/>
  <c r="IT227" i="7"/>
  <c r="IU227" i="7" s="1"/>
  <c r="IT214" i="7"/>
  <c r="IU214" i="7" s="1"/>
  <c r="IT208" i="7"/>
  <c r="IU208" i="7" s="1"/>
  <c r="IT195" i="7"/>
  <c r="IU195" i="7" s="1"/>
  <c r="IT182" i="7"/>
  <c r="IU182" i="7" s="1"/>
  <c r="IT176" i="7"/>
  <c r="IU176" i="7" s="1"/>
  <c r="IT169" i="7"/>
  <c r="IU169" i="7" s="1"/>
  <c r="IT163" i="7"/>
  <c r="IU163" i="7" s="1"/>
  <c r="IT150" i="7"/>
  <c r="IU150" i="7" s="1"/>
  <c r="IT144" i="7"/>
  <c r="IU144" i="7" s="1"/>
  <c r="IT137" i="7"/>
  <c r="IU137" i="7" s="1"/>
  <c r="IT131" i="7"/>
  <c r="IU131" i="7" s="1"/>
  <c r="IT118" i="7"/>
  <c r="IU118" i="7" s="1"/>
  <c r="IT112" i="7"/>
  <c r="IU112" i="7" s="1"/>
  <c r="IT105" i="7"/>
  <c r="IU105" i="7" s="1"/>
  <c r="IT99" i="7"/>
  <c r="IU99" i="7" s="1"/>
  <c r="IT86" i="7"/>
  <c r="IU86" i="7" s="1"/>
  <c r="IT80" i="7"/>
  <c r="IU80" i="7" s="1"/>
  <c r="IT73" i="7"/>
  <c r="IU73" i="7" s="1"/>
  <c r="IT59" i="7"/>
  <c r="IU59" i="7" s="1"/>
  <c r="IT46" i="7"/>
  <c r="IU46" i="7" s="1"/>
  <c r="IT40" i="7"/>
  <c r="IU40" i="7" s="1"/>
  <c r="IT33" i="7"/>
  <c r="IU33" i="7" s="1"/>
  <c r="IT27" i="7"/>
  <c r="IU27" i="7" s="1"/>
  <c r="IT14" i="7"/>
  <c r="IU14" i="7" s="1"/>
  <c r="IT8" i="7"/>
  <c r="IU8" i="7" s="1"/>
  <c r="IG117" i="7"/>
  <c r="IH117" i="7" s="1"/>
  <c r="IA257" i="7"/>
  <c r="IB257" i="7" s="1"/>
  <c r="IA11" i="7"/>
  <c r="IB11" i="7" s="1"/>
  <c r="IG264" i="7"/>
  <c r="IH264" i="7" s="1"/>
  <c r="IG257" i="7"/>
  <c r="IH257" i="7" s="1"/>
  <c r="IG232" i="7"/>
  <c r="IH232" i="7" s="1"/>
  <c r="IG168" i="7"/>
  <c r="IH168" i="7" s="1"/>
  <c r="IG161" i="7"/>
  <c r="IH161" i="7" s="1"/>
  <c r="IG136" i="7"/>
  <c r="IH136" i="7" s="1"/>
  <c r="IG104" i="7"/>
  <c r="IH104" i="7" s="1"/>
  <c r="IG72" i="7"/>
  <c r="IH72" i="7" s="1"/>
  <c r="IG32" i="7"/>
  <c r="IH32" i="7" s="1"/>
  <c r="IG258" i="7"/>
  <c r="IH258" i="7" s="1"/>
  <c r="IG220" i="7"/>
  <c r="IH220" i="7" s="1"/>
  <c r="IG194" i="7"/>
  <c r="IH194" i="7" s="1"/>
  <c r="IG45" i="7"/>
  <c r="IH45" i="7" s="1"/>
  <c r="IA237" i="7"/>
  <c r="IB237" i="7" s="1"/>
  <c r="IF256" i="7"/>
  <c r="IG263" i="7"/>
  <c r="IH263" i="7" s="1"/>
  <c r="IG244" i="7"/>
  <c r="IH244" i="7" s="1"/>
  <c r="IG237" i="7"/>
  <c r="IH237" i="7" s="1"/>
  <c r="IG231" i="7"/>
  <c r="IH231" i="7" s="1"/>
  <c r="IG205" i="7"/>
  <c r="IH205" i="7" s="1"/>
  <c r="IG199" i="7"/>
  <c r="IH199" i="7" s="1"/>
  <c r="IG173" i="7"/>
  <c r="IH173" i="7" s="1"/>
  <c r="IG167" i="7"/>
  <c r="IH167" i="7" s="1"/>
  <c r="IG148" i="7"/>
  <c r="IH148" i="7" s="1"/>
  <c r="IG141" i="7"/>
  <c r="IH141" i="7" s="1"/>
  <c r="IG116" i="7"/>
  <c r="IH116" i="7" s="1"/>
  <c r="IG84" i="7"/>
  <c r="IH84" i="7" s="1"/>
  <c r="IG77" i="7"/>
  <c r="IH77" i="7" s="1"/>
  <c r="IG44" i="7"/>
  <c r="IH44" i="7" s="1"/>
  <c r="IG37" i="7"/>
  <c r="IH37" i="7" s="1"/>
  <c r="IG5" i="7"/>
  <c r="IH5" i="7" s="1"/>
  <c r="IG252" i="7"/>
  <c r="IH252" i="7" s="1"/>
  <c r="IG188" i="7"/>
  <c r="IH188" i="7" s="1"/>
  <c r="HU217" i="7"/>
  <c r="HV217" i="7" s="1"/>
  <c r="IA216" i="7"/>
  <c r="IB216" i="7" s="1"/>
  <c r="IF270" i="7"/>
  <c r="IG262" i="7"/>
  <c r="IH262" i="7" s="1"/>
  <c r="IG249" i="7"/>
  <c r="IH249" i="7" s="1"/>
  <c r="IG243" i="7"/>
  <c r="IH243" i="7" s="1"/>
  <c r="IG217" i="7"/>
  <c r="IH217" i="7" s="1"/>
  <c r="IG211" i="7"/>
  <c r="IH211" i="7" s="1"/>
  <c r="IG185" i="7"/>
  <c r="IH185" i="7" s="1"/>
  <c r="IG179" i="7"/>
  <c r="IH179" i="7" s="1"/>
  <c r="IG147" i="7"/>
  <c r="IH147" i="7" s="1"/>
  <c r="IG115" i="7"/>
  <c r="IH115" i="7" s="1"/>
  <c r="IG83" i="7"/>
  <c r="IH83" i="7" s="1"/>
  <c r="IG43" i="7"/>
  <c r="IH43" i="7" s="1"/>
  <c r="IG11" i="7"/>
  <c r="IH11" i="7" s="1"/>
  <c r="HU137" i="7"/>
  <c r="HV137" i="7" s="1"/>
  <c r="IA195" i="7"/>
  <c r="IB195" i="7" s="1"/>
  <c r="IG261" i="7"/>
  <c r="IH261" i="7" s="1"/>
  <c r="IG255" i="7"/>
  <c r="IH255" i="7" s="1"/>
  <c r="IG236" i="7"/>
  <c r="IH236" i="7" s="1"/>
  <c r="IG204" i="7"/>
  <c r="IH204" i="7" s="1"/>
  <c r="IG191" i="7"/>
  <c r="IH191" i="7" s="1"/>
  <c r="IG172" i="7"/>
  <c r="IH172" i="7" s="1"/>
  <c r="IG159" i="7"/>
  <c r="IH159" i="7" s="1"/>
  <c r="IG127" i="7"/>
  <c r="IH127" i="7" s="1"/>
  <c r="IG95" i="7"/>
  <c r="IH95" i="7" s="1"/>
  <c r="IG29" i="7"/>
  <c r="IH29" i="7" s="1"/>
  <c r="HU34" i="7"/>
  <c r="HV34" i="7" s="1"/>
  <c r="IA173" i="7"/>
  <c r="IB173" i="7" s="1"/>
  <c r="IG248" i="7"/>
  <c r="IH248" i="7" s="1"/>
  <c r="IG184" i="7"/>
  <c r="IH184" i="7" s="1"/>
  <c r="IG177" i="7"/>
  <c r="IH177" i="7" s="1"/>
  <c r="IG152" i="7"/>
  <c r="IH152" i="7" s="1"/>
  <c r="IG120" i="7"/>
  <c r="IH120" i="7" s="1"/>
  <c r="IG88" i="7"/>
  <c r="IH88" i="7" s="1"/>
  <c r="IG48" i="7"/>
  <c r="IH48" i="7" s="1"/>
  <c r="IG16" i="7"/>
  <c r="IH16" i="7" s="1"/>
  <c r="IA147" i="7"/>
  <c r="IB147" i="7" s="1"/>
  <c r="IG260" i="7"/>
  <c r="IH260" i="7" s="1"/>
  <c r="IG253" i="7"/>
  <c r="IH253" i="7" s="1"/>
  <c r="IG247" i="7"/>
  <c r="IH247" i="7" s="1"/>
  <c r="IG228" i="7"/>
  <c r="IH228" i="7" s="1"/>
  <c r="IG221" i="7"/>
  <c r="IH221" i="7" s="1"/>
  <c r="IG215" i="7"/>
  <c r="IH215" i="7" s="1"/>
  <c r="IG196" i="7"/>
  <c r="IH196" i="7" s="1"/>
  <c r="IG189" i="7"/>
  <c r="IH189" i="7" s="1"/>
  <c r="IG183" i="7"/>
  <c r="IH183" i="7" s="1"/>
  <c r="IG157" i="7"/>
  <c r="IH157" i="7" s="1"/>
  <c r="IG125" i="7"/>
  <c r="IH125" i="7" s="1"/>
  <c r="IG100" i="7"/>
  <c r="IH100" i="7" s="1"/>
  <c r="IG93" i="7"/>
  <c r="IH93" i="7" s="1"/>
  <c r="IG60" i="7"/>
  <c r="IH60" i="7" s="1"/>
  <c r="IG53" i="7"/>
  <c r="IH53" i="7" s="1"/>
  <c r="IG34" i="7"/>
  <c r="IH34" i="7" s="1"/>
  <c r="IG21" i="7"/>
  <c r="IH21" i="7" s="1"/>
  <c r="HU241" i="7"/>
  <c r="HV241" i="7" s="1"/>
  <c r="HU225" i="7"/>
  <c r="HV225" i="7" s="1"/>
  <c r="HU209" i="7"/>
  <c r="HV209" i="7" s="1"/>
  <c r="HU201" i="7"/>
  <c r="HV201" i="7" s="1"/>
  <c r="HU193" i="7"/>
  <c r="HV193" i="7" s="1"/>
  <c r="IA104" i="7"/>
  <c r="IB104" i="7" s="1"/>
  <c r="IG259" i="7"/>
  <c r="IH259" i="7" s="1"/>
  <c r="IG227" i="7"/>
  <c r="IH227" i="7" s="1"/>
  <c r="IG201" i="7"/>
  <c r="IH201" i="7" s="1"/>
  <c r="IG195" i="7"/>
  <c r="IH195" i="7" s="1"/>
  <c r="IG163" i="7"/>
  <c r="IH163" i="7" s="1"/>
  <c r="IG131" i="7"/>
  <c r="IH131" i="7" s="1"/>
  <c r="IG105" i="7"/>
  <c r="IH105" i="7" s="1"/>
  <c r="IG99" i="7"/>
  <c r="IH99" i="7" s="1"/>
  <c r="HU222" i="7"/>
  <c r="HV222" i="7" s="1"/>
  <c r="IA222" i="7"/>
  <c r="IB222" i="7" s="1"/>
  <c r="HU158" i="7"/>
  <c r="HV158" i="7" s="1"/>
  <c r="IA158" i="7"/>
  <c r="IB158" i="7" s="1"/>
  <c r="HC86" i="7"/>
  <c r="HD86" i="7" s="1"/>
  <c r="IA86" i="7"/>
  <c r="IB86" i="7" s="1"/>
  <c r="HC14" i="7"/>
  <c r="HD14" i="7" s="1"/>
  <c r="IA14" i="7"/>
  <c r="IB14" i="7" s="1"/>
  <c r="HU229" i="7"/>
  <c r="HV229" i="7" s="1"/>
  <c r="IA229" i="7"/>
  <c r="IB229" i="7" s="1"/>
  <c r="HU213" i="7"/>
  <c r="HV213" i="7" s="1"/>
  <c r="IA213" i="7"/>
  <c r="IB213" i="7" s="1"/>
  <c r="HU197" i="7"/>
  <c r="HV197" i="7" s="1"/>
  <c r="IA197" i="7"/>
  <c r="IB197" i="7" s="1"/>
  <c r="HO181" i="7"/>
  <c r="HP181" i="7" s="1"/>
  <c r="IA181" i="7"/>
  <c r="IB181" i="7" s="1"/>
  <c r="HO165" i="7"/>
  <c r="HP165" i="7" s="1"/>
  <c r="IA165" i="7"/>
  <c r="IB165" i="7" s="1"/>
  <c r="HO149" i="7"/>
  <c r="HP149" i="7" s="1"/>
  <c r="IA149" i="7"/>
  <c r="IB149" i="7" s="1"/>
  <c r="HO133" i="7"/>
  <c r="HP133" i="7" s="1"/>
  <c r="IA133" i="7"/>
  <c r="IB133" i="7" s="1"/>
  <c r="HU117" i="7"/>
  <c r="HV117" i="7" s="1"/>
  <c r="IA117" i="7"/>
  <c r="IB117" i="7" s="1"/>
  <c r="HU109" i="7"/>
  <c r="HV109" i="7" s="1"/>
  <c r="HC101" i="7"/>
  <c r="HD101" i="7" s="1"/>
  <c r="IA101" i="7"/>
  <c r="IB101" i="7" s="1"/>
  <c r="HU85" i="7"/>
  <c r="HV85" i="7" s="1"/>
  <c r="IA85" i="7"/>
  <c r="IB85" i="7" s="1"/>
  <c r="HI68" i="7"/>
  <c r="HJ68" i="7" s="1"/>
  <c r="IA68" i="7"/>
  <c r="IB68" i="7" s="1"/>
  <c r="HU45" i="7"/>
  <c r="HV45" i="7" s="1"/>
  <c r="IA45" i="7"/>
  <c r="IB45" i="7" s="1"/>
  <c r="HU13" i="7"/>
  <c r="HV13" i="7" s="1"/>
  <c r="IA13" i="7"/>
  <c r="IB13" i="7" s="1"/>
  <c r="HU29" i="7"/>
  <c r="HV29" i="7" s="1"/>
  <c r="IA236" i="7"/>
  <c r="IB236" i="7" s="1"/>
  <c r="IA215" i="7"/>
  <c r="IB215" i="7" s="1"/>
  <c r="IA193" i="7"/>
  <c r="IB193" i="7" s="1"/>
  <c r="IA172" i="7"/>
  <c r="IB172" i="7" s="1"/>
  <c r="IA141" i="7"/>
  <c r="IB141" i="7" s="1"/>
  <c r="IA48" i="7"/>
  <c r="IB48" i="7" s="1"/>
  <c r="IA5" i="7"/>
  <c r="IB5" i="7" s="1"/>
  <c r="HU254" i="7"/>
  <c r="HV254" i="7" s="1"/>
  <c r="IA254" i="7"/>
  <c r="IB254" i="7" s="1"/>
  <c r="HO214" i="7"/>
  <c r="HP214" i="7" s="1"/>
  <c r="IA214" i="7"/>
  <c r="IB214" i="7" s="1"/>
  <c r="HU166" i="7"/>
  <c r="HV166" i="7" s="1"/>
  <c r="IA166" i="7"/>
  <c r="IB166" i="7" s="1"/>
  <c r="HU110" i="7"/>
  <c r="HV110" i="7" s="1"/>
  <c r="IA110" i="7"/>
  <c r="IB110" i="7" s="1"/>
  <c r="HU69" i="7"/>
  <c r="HV69" i="7" s="1"/>
  <c r="IA69" i="7"/>
  <c r="IB69" i="7" s="1"/>
  <c r="HU22" i="7"/>
  <c r="HV22" i="7" s="1"/>
  <c r="IA22" i="7"/>
  <c r="IB22" i="7" s="1"/>
  <c r="HO245" i="7"/>
  <c r="HP245" i="7" s="1"/>
  <c r="IA245" i="7"/>
  <c r="IB245" i="7" s="1"/>
  <c r="IA212" i="7"/>
  <c r="IB212" i="7" s="1"/>
  <c r="HU212" i="7"/>
  <c r="HV212" i="7" s="1"/>
  <c r="HU180" i="7"/>
  <c r="HV180" i="7" s="1"/>
  <c r="IA180" i="7"/>
  <c r="IB180" i="7" s="1"/>
  <c r="IA164" i="7"/>
  <c r="IB164" i="7" s="1"/>
  <c r="HU164" i="7"/>
  <c r="HV164" i="7" s="1"/>
  <c r="HU156" i="7"/>
  <c r="HV156" i="7" s="1"/>
  <c r="IA156" i="7"/>
  <c r="IB156" i="7" s="1"/>
  <c r="HC140" i="7"/>
  <c r="HD140" i="7" s="1"/>
  <c r="IA140" i="7"/>
  <c r="IB140" i="7" s="1"/>
  <c r="HU132" i="7"/>
  <c r="HV132" i="7" s="1"/>
  <c r="IA132" i="7"/>
  <c r="IB132" i="7" s="1"/>
  <c r="HU124" i="7"/>
  <c r="HV124" i="7" s="1"/>
  <c r="IA124" i="7"/>
  <c r="IB124" i="7" s="1"/>
  <c r="HC108" i="7"/>
  <c r="HD108" i="7" s="1"/>
  <c r="IA108" i="7"/>
  <c r="IB108" i="7" s="1"/>
  <c r="HU92" i="7"/>
  <c r="HV92" i="7" s="1"/>
  <c r="IA92" i="7"/>
  <c r="IB92" i="7" s="1"/>
  <c r="HI76" i="7"/>
  <c r="HJ76" i="7" s="1"/>
  <c r="IA76" i="7"/>
  <c r="IB76" i="7" s="1"/>
  <c r="HU52" i="7"/>
  <c r="HV52" i="7" s="1"/>
  <c r="IA52" i="7"/>
  <c r="IB52" i="7" s="1"/>
  <c r="HC36" i="7"/>
  <c r="HD36" i="7" s="1"/>
  <c r="IA36" i="7"/>
  <c r="IB36" i="7" s="1"/>
  <c r="HU28" i="7"/>
  <c r="HV28" i="7" s="1"/>
  <c r="IA28" i="7"/>
  <c r="IB28" i="7" s="1"/>
  <c r="HU20" i="7"/>
  <c r="HV20" i="7" s="1"/>
  <c r="IA20" i="7"/>
  <c r="IB20" i="7" s="1"/>
  <c r="HU12" i="7"/>
  <c r="HV12" i="7" s="1"/>
  <c r="IA12" i="7"/>
  <c r="IB12" i="7" s="1"/>
  <c r="HU4" i="7"/>
  <c r="HV4" i="7" s="1"/>
  <c r="IA4" i="7"/>
  <c r="IB4" i="7" s="1"/>
  <c r="HO261" i="7"/>
  <c r="HP261" i="7" s="1"/>
  <c r="HU196" i="7"/>
  <c r="HV196" i="7" s="1"/>
  <c r="HU116" i="7"/>
  <c r="HV116" i="7" s="1"/>
  <c r="HZ4" i="7"/>
  <c r="HZ258" i="7"/>
  <c r="IA258" i="7"/>
  <c r="IB258" i="7" s="1"/>
  <c r="IA253" i="7"/>
  <c r="IB253" i="7" s="1"/>
  <c r="IA232" i="7"/>
  <c r="IB232" i="7" s="1"/>
  <c r="IA211" i="7"/>
  <c r="IB211" i="7" s="1"/>
  <c r="IA189" i="7"/>
  <c r="IB189" i="7" s="1"/>
  <c r="IA168" i="7"/>
  <c r="IB168" i="7" s="1"/>
  <c r="IA136" i="7"/>
  <c r="IB136" i="7" s="1"/>
  <c r="IA93" i="7"/>
  <c r="IB93" i="7" s="1"/>
  <c r="IA43" i="7"/>
  <c r="IB43" i="7" s="1"/>
  <c r="HO206" i="7"/>
  <c r="HP206" i="7" s="1"/>
  <c r="IA206" i="7"/>
  <c r="IB206" i="7" s="1"/>
  <c r="HC150" i="7"/>
  <c r="HD150" i="7" s="1"/>
  <c r="IA150" i="7"/>
  <c r="IB150" i="7" s="1"/>
  <c r="HU102" i="7"/>
  <c r="HV102" i="7" s="1"/>
  <c r="IA102" i="7"/>
  <c r="IB102" i="7" s="1"/>
  <c r="HU38" i="7"/>
  <c r="HV38" i="7" s="1"/>
  <c r="IA38" i="7"/>
  <c r="IB38" i="7" s="1"/>
  <c r="HU187" i="7"/>
  <c r="HV187" i="7" s="1"/>
  <c r="IA187" i="7"/>
  <c r="IB187" i="7" s="1"/>
  <c r="HU171" i="7"/>
  <c r="HV171" i="7" s="1"/>
  <c r="IA171" i="7"/>
  <c r="IB171" i="7" s="1"/>
  <c r="HU155" i="7"/>
  <c r="HV155" i="7" s="1"/>
  <c r="IA155" i="7"/>
  <c r="IB155" i="7" s="1"/>
  <c r="HU139" i="7"/>
  <c r="HV139" i="7" s="1"/>
  <c r="IA139" i="7"/>
  <c r="IB139" i="7" s="1"/>
  <c r="HU123" i="7"/>
  <c r="HV123" i="7" s="1"/>
  <c r="IA123" i="7"/>
  <c r="IB123" i="7" s="1"/>
  <c r="HU107" i="7"/>
  <c r="HV107" i="7" s="1"/>
  <c r="IA107" i="7"/>
  <c r="IB107" i="7" s="1"/>
  <c r="HI99" i="7"/>
  <c r="HJ99" i="7" s="1"/>
  <c r="HU91" i="7"/>
  <c r="HV91" i="7" s="1"/>
  <c r="IA91" i="7"/>
  <c r="IB91" i="7" s="1"/>
  <c r="HU75" i="7"/>
  <c r="HV75" i="7" s="1"/>
  <c r="IA75" i="7"/>
  <c r="IB75" i="7" s="1"/>
  <c r="HC59" i="7"/>
  <c r="HD59" i="7" s="1"/>
  <c r="HU51" i="7"/>
  <c r="HV51" i="7" s="1"/>
  <c r="IA51" i="7"/>
  <c r="IB51" i="7" s="1"/>
  <c r="HU35" i="7"/>
  <c r="HV35" i="7" s="1"/>
  <c r="IA35" i="7"/>
  <c r="IB35" i="7" s="1"/>
  <c r="HI27" i="7"/>
  <c r="HJ27" i="7" s="1"/>
  <c r="HU19" i="7"/>
  <c r="HV19" i="7" s="1"/>
  <c r="IA19" i="7"/>
  <c r="IB19" i="7" s="1"/>
  <c r="HO36" i="7"/>
  <c r="HP36" i="7" s="1"/>
  <c r="HU257" i="7"/>
  <c r="HV257" i="7" s="1"/>
  <c r="IA252" i="7"/>
  <c r="IB252" i="7" s="1"/>
  <c r="IA209" i="7"/>
  <c r="IB209" i="7" s="1"/>
  <c r="IA188" i="7"/>
  <c r="IB188" i="7" s="1"/>
  <c r="IA167" i="7"/>
  <c r="IB167" i="7" s="1"/>
  <c r="IA131" i="7"/>
  <c r="IB131" i="7" s="1"/>
  <c r="IA37" i="7"/>
  <c r="IB37" i="7" s="1"/>
  <c r="HI246" i="7"/>
  <c r="HJ246" i="7" s="1"/>
  <c r="IA246" i="7"/>
  <c r="IB246" i="7" s="1"/>
  <c r="HU190" i="7"/>
  <c r="HV190" i="7" s="1"/>
  <c r="IA190" i="7"/>
  <c r="IB190" i="7" s="1"/>
  <c r="HO134" i="7"/>
  <c r="HP134" i="7" s="1"/>
  <c r="IA134" i="7"/>
  <c r="IB134" i="7" s="1"/>
  <c r="HU78" i="7"/>
  <c r="HV78" i="7" s="1"/>
  <c r="IA78" i="7"/>
  <c r="IB78" i="7" s="1"/>
  <c r="HU219" i="7"/>
  <c r="HV219" i="7" s="1"/>
  <c r="IA219" i="7"/>
  <c r="IB219" i="7" s="1"/>
  <c r="HU250" i="7"/>
  <c r="HV250" i="7" s="1"/>
  <c r="IA250" i="7"/>
  <c r="IB250" i="7" s="1"/>
  <c r="HU234" i="7"/>
  <c r="HV234" i="7" s="1"/>
  <c r="IA234" i="7"/>
  <c r="IB234" i="7" s="1"/>
  <c r="HU226" i="7"/>
  <c r="HV226" i="7" s="1"/>
  <c r="IA226" i="7"/>
  <c r="IB226" i="7" s="1"/>
  <c r="HU218" i="7"/>
  <c r="HV218" i="7" s="1"/>
  <c r="IA218" i="7"/>
  <c r="IB218" i="7" s="1"/>
  <c r="HC210" i="7"/>
  <c r="HD210" i="7" s="1"/>
  <c r="IA210" i="7"/>
  <c r="IB210" i="7" s="1"/>
  <c r="HU202" i="7"/>
  <c r="HV202" i="7" s="1"/>
  <c r="IA202" i="7"/>
  <c r="IB202" i="7" s="1"/>
  <c r="HU194" i="7"/>
  <c r="HV194" i="7" s="1"/>
  <c r="IA194" i="7"/>
  <c r="IB194" i="7" s="1"/>
  <c r="HU186" i="7"/>
  <c r="HV186" i="7" s="1"/>
  <c r="IA186" i="7"/>
  <c r="IB186" i="7" s="1"/>
  <c r="HC178" i="7"/>
  <c r="HD178" i="7" s="1"/>
  <c r="IA178" i="7"/>
  <c r="IB178" i="7" s="1"/>
  <c r="HU170" i="7"/>
  <c r="HV170" i="7" s="1"/>
  <c r="IA170" i="7"/>
  <c r="IB170" i="7" s="1"/>
  <c r="HU162" i="7"/>
  <c r="HV162" i="7" s="1"/>
  <c r="IA162" i="7"/>
  <c r="IB162" i="7" s="1"/>
  <c r="HU154" i="7"/>
  <c r="HV154" i="7" s="1"/>
  <c r="IA154" i="7"/>
  <c r="IB154" i="7" s="1"/>
  <c r="HC146" i="7"/>
  <c r="HD146" i="7" s="1"/>
  <c r="IA146" i="7"/>
  <c r="IB146" i="7" s="1"/>
  <c r="HU138" i="7"/>
  <c r="HV138" i="7" s="1"/>
  <c r="IA138" i="7"/>
  <c r="IB138" i="7" s="1"/>
  <c r="HU130" i="7"/>
  <c r="HV130" i="7" s="1"/>
  <c r="IA130" i="7"/>
  <c r="IB130" i="7" s="1"/>
  <c r="HU122" i="7"/>
  <c r="HV122" i="7" s="1"/>
  <c r="IA122" i="7"/>
  <c r="IB122" i="7" s="1"/>
  <c r="HI114" i="7"/>
  <c r="HJ114" i="7" s="1"/>
  <c r="IA114" i="7"/>
  <c r="IB114" i="7" s="1"/>
  <c r="HU106" i="7"/>
  <c r="HV106" i="7" s="1"/>
  <c r="IA106" i="7"/>
  <c r="IB106" i="7" s="1"/>
  <c r="HU98" i="7"/>
  <c r="HV98" i="7" s="1"/>
  <c r="IA98" i="7"/>
  <c r="IB98" i="7" s="1"/>
  <c r="HU90" i="7"/>
  <c r="HV90" i="7" s="1"/>
  <c r="IA90" i="7"/>
  <c r="IB90" i="7" s="1"/>
  <c r="HC82" i="7"/>
  <c r="HD82" i="7" s="1"/>
  <c r="IA82" i="7"/>
  <c r="IB82" i="7" s="1"/>
  <c r="HU74" i="7"/>
  <c r="HV74" i="7" s="1"/>
  <c r="IA74" i="7"/>
  <c r="IB74" i="7" s="1"/>
  <c r="HU50" i="7"/>
  <c r="HV50" i="7" s="1"/>
  <c r="IA50" i="7"/>
  <c r="IB50" i="7" s="1"/>
  <c r="HC42" i="7"/>
  <c r="HD42" i="7" s="1"/>
  <c r="IA42" i="7"/>
  <c r="IB42" i="7" s="1"/>
  <c r="HU26" i="7"/>
  <c r="HV26" i="7" s="1"/>
  <c r="IA26" i="7"/>
  <c r="IB26" i="7" s="1"/>
  <c r="HU18" i="7"/>
  <c r="HV18" i="7" s="1"/>
  <c r="IA18" i="7"/>
  <c r="IB18" i="7" s="1"/>
  <c r="HU10" i="7"/>
  <c r="HV10" i="7" s="1"/>
  <c r="IA10" i="7"/>
  <c r="IB10" i="7" s="1"/>
  <c r="HU249" i="7"/>
  <c r="HV249" i="7" s="1"/>
  <c r="HU175" i="7"/>
  <c r="HV175" i="7" s="1"/>
  <c r="HU100" i="7"/>
  <c r="HV100" i="7" s="1"/>
  <c r="HZ256" i="7"/>
  <c r="IA256" i="7"/>
  <c r="IB256" i="7" s="1"/>
  <c r="IA248" i="7"/>
  <c r="IB248" i="7" s="1"/>
  <c r="IA227" i="7"/>
  <c r="IB227" i="7" s="1"/>
  <c r="IA205" i="7"/>
  <c r="IB205" i="7" s="1"/>
  <c r="IA184" i="7"/>
  <c r="IB184" i="7" s="1"/>
  <c r="IA163" i="7"/>
  <c r="IB163" i="7" s="1"/>
  <c r="IA125" i="7"/>
  <c r="IB125" i="7" s="1"/>
  <c r="IA83" i="7"/>
  <c r="IB83" i="7" s="1"/>
  <c r="IA32" i="7"/>
  <c r="IB32" i="7" s="1"/>
  <c r="HU230" i="7"/>
  <c r="HV230" i="7" s="1"/>
  <c r="IA230" i="7"/>
  <c r="IB230" i="7" s="1"/>
  <c r="HU182" i="7"/>
  <c r="HV182" i="7" s="1"/>
  <c r="IA182" i="7"/>
  <c r="IB182" i="7" s="1"/>
  <c r="HU126" i="7"/>
  <c r="HV126" i="7" s="1"/>
  <c r="IA126" i="7"/>
  <c r="IB126" i="7" s="1"/>
  <c r="HO54" i="7"/>
  <c r="HP54" i="7" s="1"/>
  <c r="IA54" i="7"/>
  <c r="IB54" i="7" s="1"/>
  <c r="HU6" i="7"/>
  <c r="HV6" i="7" s="1"/>
  <c r="IA6" i="7"/>
  <c r="IB6" i="7" s="1"/>
  <c r="HU251" i="7"/>
  <c r="HV251" i="7" s="1"/>
  <c r="IA251" i="7"/>
  <c r="IB251" i="7" s="1"/>
  <c r="HU235" i="7"/>
  <c r="HV235" i="7" s="1"/>
  <c r="IA235" i="7"/>
  <c r="IB235" i="7" s="1"/>
  <c r="HU203" i="7"/>
  <c r="HV203" i="7" s="1"/>
  <c r="IA203" i="7"/>
  <c r="IB203" i="7" s="1"/>
  <c r="HC242" i="7"/>
  <c r="HD242" i="7" s="1"/>
  <c r="IA242" i="7"/>
  <c r="IB242" i="7" s="1"/>
  <c r="HC233" i="7"/>
  <c r="HD233" i="7" s="1"/>
  <c r="HU233" i="7"/>
  <c r="HV233" i="7" s="1"/>
  <c r="IA233" i="7"/>
  <c r="IB233" i="7" s="1"/>
  <c r="HC201" i="7"/>
  <c r="HD201" i="7" s="1"/>
  <c r="IA201" i="7"/>
  <c r="IB201" i="7" s="1"/>
  <c r="HC169" i="7"/>
  <c r="HD169" i="7" s="1"/>
  <c r="IA169" i="7"/>
  <c r="IB169" i="7" s="1"/>
  <c r="IA153" i="7"/>
  <c r="IB153" i="7" s="1"/>
  <c r="HU153" i="7"/>
  <c r="HV153" i="7" s="1"/>
  <c r="HU145" i="7"/>
  <c r="HV145" i="7" s="1"/>
  <c r="IA145" i="7"/>
  <c r="IB145" i="7" s="1"/>
  <c r="GW137" i="7"/>
  <c r="GX137" i="7" s="1"/>
  <c r="IA137" i="7"/>
  <c r="IB137" i="7" s="1"/>
  <c r="HU129" i="7"/>
  <c r="HV129" i="7" s="1"/>
  <c r="IA129" i="7"/>
  <c r="IB129" i="7" s="1"/>
  <c r="IA121" i="7"/>
  <c r="IB121" i="7" s="1"/>
  <c r="HU121" i="7"/>
  <c r="HV121" i="7" s="1"/>
  <c r="HU113" i="7"/>
  <c r="HV113" i="7" s="1"/>
  <c r="IA113" i="7"/>
  <c r="IB113" i="7" s="1"/>
  <c r="HO105" i="7"/>
  <c r="HP105" i="7" s="1"/>
  <c r="IA105" i="7"/>
  <c r="IB105" i="7" s="1"/>
  <c r="HU97" i="7"/>
  <c r="HV97" i="7" s="1"/>
  <c r="IA97" i="7"/>
  <c r="IB97" i="7" s="1"/>
  <c r="HU89" i="7"/>
  <c r="HV89" i="7" s="1"/>
  <c r="IA89" i="7"/>
  <c r="IB89" i="7" s="1"/>
  <c r="HU81" i="7"/>
  <c r="HV81" i="7" s="1"/>
  <c r="IA81" i="7"/>
  <c r="IB81" i="7" s="1"/>
  <c r="HI73" i="7"/>
  <c r="HJ73" i="7" s="1"/>
  <c r="IA73" i="7"/>
  <c r="IB73" i="7" s="1"/>
  <c r="HU57" i="7"/>
  <c r="HV57" i="7" s="1"/>
  <c r="IA57" i="7"/>
  <c r="IB57" i="7" s="1"/>
  <c r="IA49" i="7"/>
  <c r="IB49" i="7" s="1"/>
  <c r="HU49" i="7"/>
  <c r="HV49" i="7" s="1"/>
  <c r="HU41" i="7"/>
  <c r="HV41" i="7" s="1"/>
  <c r="IA41" i="7"/>
  <c r="IB41" i="7" s="1"/>
  <c r="HC33" i="7"/>
  <c r="HD33" i="7" s="1"/>
  <c r="IA33" i="7"/>
  <c r="IB33" i="7" s="1"/>
  <c r="HO25" i="7"/>
  <c r="HP25" i="7" s="1"/>
  <c r="IA25" i="7"/>
  <c r="IB25" i="7" s="1"/>
  <c r="HU17" i="7"/>
  <c r="HV17" i="7" s="1"/>
  <c r="IA17" i="7"/>
  <c r="IB17" i="7" s="1"/>
  <c r="HU9" i="7"/>
  <c r="HV9" i="7" s="1"/>
  <c r="IA9" i="7"/>
  <c r="IB9" i="7" s="1"/>
  <c r="HT4" i="7"/>
  <c r="HU244" i="7"/>
  <c r="HV244" i="7" s="1"/>
  <c r="HU159" i="7"/>
  <c r="HV159" i="7" s="1"/>
  <c r="HZ270" i="7"/>
  <c r="IA225" i="7"/>
  <c r="IB225" i="7" s="1"/>
  <c r="IA204" i="7"/>
  <c r="IB204" i="7" s="1"/>
  <c r="IA183" i="7"/>
  <c r="IB183" i="7" s="1"/>
  <c r="IA161" i="7"/>
  <c r="IB161" i="7" s="1"/>
  <c r="IA120" i="7"/>
  <c r="IB120" i="7" s="1"/>
  <c r="IA77" i="7"/>
  <c r="IB77" i="7" s="1"/>
  <c r="IA27" i="7"/>
  <c r="IB27" i="7" s="1"/>
  <c r="HU238" i="7"/>
  <c r="HV238" i="7" s="1"/>
  <c r="IA238" i="7"/>
  <c r="IB238" i="7" s="1"/>
  <c r="HU174" i="7"/>
  <c r="HV174" i="7" s="1"/>
  <c r="IA174" i="7"/>
  <c r="IB174" i="7" s="1"/>
  <c r="HI118" i="7"/>
  <c r="HJ118" i="7" s="1"/>
  <c r="IA118" i="7"/>
  <c r="IB118" i="7" s="1"/>
  <c r="HU46" i="7"/>
  <c r="HV46" i="7" s="1"/>
  <c r="IA46" i="7"/>
  <c r="IB46" i="7" s="1"/>
  <c r="HU216" i="7"/>
  <c r="HV216" i="7" s="1"/>
  <c r="HC208" i="7"/>
  <c r="HD208" i="7" s="1"/>
  <c r="IA208" i="7"/>
  <c r="IB208" i="7" s="1"/>
  <c r="HU200" i="7"/>
  <c r="HV200" i="7" s="1"/>
  <c r="HU192" i="7"/>
  <c r="HV192" i="7" s="1"/>
  <c r="IA192" i="7"/>
  <c r="IB192" i="7" s="1"/>
  <c r="HC176" i="7"/>
  <c r="HD176" i="7" s="1"/>
  <c r="IA176" i="7"/>
  <c r="IB176" i="7" s="1"/>
  <c r="HU160" i="7"/>
  <c r="HV160" i="7" s="1"/>
  <c r="IA160" i="7"/>
  <c r="IB160" i="7" s="1"/>
  <c r="HO144" i="7"/>
  <c r="HP144" i="7" s="1"/>
  <c r="IA144" i="7"/>
  <c r="IB144" i="7" s="1"/>
  <c r="HU128" i="7"/>
  <c r="HV128" i="7" s="1"/>
  <c r="IA128" i="7"/>
  <c r="IB128" i="7" s="1"/>
  <c r="HC112" i="7"/>
  <c r="HD112" i="7" s="1"/>
  <c r="IA112" i="7"/>
  <c r="IB112" i="7" s="1"/>
  <c r="HU96" i="7"/>
  <c r="HV96" i="7" s="1"/>
  <c r="IA96" i="7"/>
  <c r="IB96" i="7" s="1"/>
  <c r="HU88" i="7"/>
  <c r="HV88" i="7" s="1"/>
  <c r="HC80" i="7"/>
  <c r="HD80" i="7" s="1"/>
  <c r="IA80" i="7"/>
  <c r="IB80" i="7" s="1"/>
  <c r="HU56" i="7"/>
  <c r="HV56" i="7" s="1"/>
  <c r="IA56" i="7"/>
  <c r="IB56" i="7" s="1"/>
  <c r="HO40" i="7"/>
  <c r="HP40" i="7" s="1"/>
  <c r="IA40" i="7"/>
  <c r="IB40" i="7" s="1"/>
  <c r="HU24" i="7"/>
  <c r="HV24" i="7" s="1"/>
  <c r="IA24" i="7"/>
  <c r="IB24" i="7" s="1"/>
  <c r="HU8" i="7"/>
  <c r="HV8" i="7" s="1"/>
  <c r="IA8" i="7"/>
  <c r="IB8" i="7" s="1"/>
  <c r="HU148" i="7"/>
  <c r="HV148" i="7" s="1"/>
  <c r="HU84" i="7"/>
  <c r="HV84" i="7" s="1"/>
  <c r="IA264" i="7"/>
  <c r="IB264" i="7" s="1"/>
  <c r="IA243" i="7"/>
  <c r="IB243" i="7" s="1"/>
  <c r="IA221" i="7"/>
  <c r="IB221" i="7" s="1"/>
  <c r="IA200" i="7"/>
  <c r="IB200" i="7" s="1"/>
  <c r="IA179" i="7"/>
  <c r="IB179" i="7" s="1"/>
  <c r="IA157" i="7"/>
  <c r="IB157" i="7" s="1"/>
  <c r="IA115" i="7"/>
  <c r="IB115" i="7" s="1"/>
  <c r="IA72" i="7"/>
  <c r="IB72" i="7" s="1"/>
  <c r="IA21" i="7"/>
  <c r="IB21" i="7" s="1"/>
  <c r="HU198" i="7"/>
  <c r="HV198" i="7" s="1"/>
  <c r="IA198" i="7"/>
  <c r="IB198" i="7" s="1"/>
  <c r="HU142" i="7"/>
  <c r="HV142" i="7" s="1"/>
  <c r="IA142" i="7"/>
  <c r="IB142" i="7" s="1"/>
  <c r="HU94" i="7"/>
  <c r="HV94" i="7" s="1"/>
  <c r="IA94" i="7"/>
  <c r="IB94" i="7" s="1"/>
  <c r="HU30" i="7"/>
  <c r="HV30" i="7" s="1"/>
  <c r="IA30" i="7"/>
  <c r="IB30" i="7" s="1"/>
  <c r="HC240" i="7"/>
  <c r="HD240" i="7" s="1"/>
  <c r="IA240" i="7"/>
  <c r="IB240" i="7" s="1"/>
  <c r="HU224" i="7"/>
  <c r="HV224" i="7" s="1"/>
  <c r="IA224" i="7"/>
  <c r="IB224" i="7" s="1"/>
  <c r="HU247" i="7"/>
  <c r="HV247" i="7" s="1"/>
  <c r="IA239" i="7"/>
  <c r="IB239" i="7" s="1"/>
  <c r="HU231" i="7"/>
  <c r="HV231" i="7" s="1"/>
  <c r="HC223" i="7"/>
  <c r="HD223" i="7" s="1"/>
  <c r="IA223" i="7"/>
  <c r="IB223" i="7" s="1"/>
  <c r="HU223" i="7"/>
  <c r="HV223" i="7" s="1"/>
  <c r="HC191" i="7"/>
  <c r="HD191" i="7" s="1"/>
  <c r="IA191" i="7"/>
  <c r="IB191" i="7" s="1"/>
  <c r="HU151" i="7"/>
  <c r="HV151" i="7" s="1"/>
  <c r="IA151" i="7"/>
  <c r="IB151" i="7" s="1"/>
  <c r="HU135" i="7"/>
  <c r="HV135" i="7" s="1"/>
  <c r="IA135" i="7"/>
  <c r="IB135" i="7" s="1"/>
  <c r="HO127" i="7"/>
  <c r="HP127" i="7" s="1"/>
  <c r="IA127" i="7"/>
  <c r="IB127" i="7" s="1"/>
  <c r="HU119" i="7"/>
  <c r="HV119" i="7" s="1"/>
  <c r="IA119" i="7"/>
  <c r="IB119" i="7" s="1"/>
  <c r="IA111" i="7"/>
  <c r="IB111" i="7" s="1"/>
  <c r="HU111" i="7"/>
  <c r="HV111" i="7" s="1"/>
  <c r="HU103" i="7"/>
  <c r="HV103" i="7" s="1"/>
  <c r="IA103" i="7"/>
  <c r="IB103" i="7" s="1"/>
  <c r="HO95" i="7"/>
  <c r="HP95" i="7" s="1"/>
  <c r="IA95" i="7"/>
  <c r="IB95" i="7" s="1"/>
  <c r="HU87" i="7"/>
  <c r="HV87" i="7" s="1"/>
  <c r="IA87" i="7"/>
  <c r="IB87" i="7" s="1"/>
  <c r="HU70" i="7"/>
  <c r="HV70" i="7" s="1"/>
  <c r="IA70" i="7"/>
  <c r="IB70" i="7" s="1"/>
  <c r="HC55" i="7"/>
  <c r="HD55" i="7" s="1"/>
  <c r="IA55" i="7"/>
  <c r="IB55" i="7" s="1"/>
  <c r="HO47" i="7"/>
  <c r="HP47" i="7" s="1"/>
  <c r="IA47" i="7"/>
  <c r="IB47" i="7" s="1"/>
  <c r="IA39" i="7"/>
  <c r="IB39" i="7" s="1"/>
  <c r="HU39" i="7"/>
  <c r="HV39" i="7" s="1"/>
  <c r="HU31" i="7"/>
  <c r="HV31" i="7" s="1"/>
  <c r="IA31" i="7"/>
  <c r="IB31" i="7" s="1"/>
  <c r="HU23" i="7"/>
  <c r="HV23" i="7" s="1"/>
  <c r="IA23" i="7"/>
  <c r="IB23" i="7" s="1"/>
  <c r="HU15" i="7"/>
  <c r="HV15" i="7" s="1"/>
  <c r="IA15" i="7"/>
  <c r="IB15" i="7" s="1"/>
  <c r="HU7" i="7"/>
  <c r="HV7" i="7" s="1"/>
  <c r="IA7" i="7"/>
  <c r="IB7" i="7" s="1"/>
  <c r="HT255" i="7"/>
  <c r="HU255" i="7"/>
  <c r="HV255" i="7" s="1"/>
  <c r="HU228" i="7"/>
  <c r="HV228" i="7" s="1"/>
  <c r="HU143" i="7"/>
  <c r="HV143" i="7" s="1"/>
  <c r="HU44" i="7"/>
  <c r="HV44" i="7" s="1"/>
  <c r="IA263" i="7"/>
  <c r="IB263" i="7" s="1"/>
  <c r="IA241" i="7"/>
  <c r="IB241" i="7" s="1"/>
  <c r="IA220" i="7"/>
  <c r="IB220" i="7" s="1"/>
  <c r="IA199" i="7"/>
  <c r="IB199" i="7" s="1"/>
  <c r="IA177" i="7"/>
  <c r="IB177" i="7" s="1"/>
  <c r="IA152" i="7"/>
  <c r="IB152" i="7" s="1"/>
  <c r="IA109" i="7"/>
  <c r="IB109" i="7" s="1"/>
  <c r="IA59" i="7"/>
  <c r="IB59" i="7" s="1"/>
  <c r="IA16" i="7"/>
  <c r="IB16" i="7" s="1"/>
  <c r="IA262" i="7"/>
  <c r="IB262" i="7" s="1"/>
  <c r="IA261" i="7"/>
  <c r="IB261" i="7" s="1"/>
  <c r="IA260" i="7"/>
  <c r="IB260" i="7" s="1"/>
  <c r="HU260" i="7"/>
  <c r="HV260" i="7" s="1"/>
  <c r="HU185" i="7"/>
  <c r="HV185" i="7" s="1"/>
  <c r="HU169" i="7"/>
  <c r="HV169" i="7" s="1"/>
  <c r="HU73" i="7"/>
  <c r="HV73" i="7" s="1"/>
  <c r="HU60" i="7"/>
  <c r="HV60" i="7" s="1"/>
  <c r="HO29" i="7"/>
  <c r="HP29" i="7" s="1"/>
  <c r="HO259" i="7"/>
  <c r="HP259" i="7" s="1"/>
  <c r="HU206" i="7"/>
  <c r="HV206" i="7" s="1"/>
  <c r="HU54" i="7"/>
  <c r="HV54" i="7" s="1"/>
  <c r="HU33" i="7"/>
  <c r="HV33" i="7" s="1"/>
  <c r="HU207" i="7"/>
  <c r="HV207" i="7" s="1"/>
  <c r="HU79" i="7"/>
  <c r="HV79" i="7" s="1"/>
  <c r="HU55" i="7"/>
  <c r="HV55" i="7" s="1"/>
  <c r="HO223" i="7"/>
  <c r="HP223" i="7" s="1"/>
  <c r="HU264" i="7"/>
  <c r="HV264" i="7" s="1"/>
  <c r="HU259" i="7"/>
  <c r="HV259" i="7" s="1"/>
  <c r="HU227" i="7"/>
  <c r="HV227" i="7" s="1"/>
  <c r="HU221" i="7"/>
  <c r="HV221" i="7" s="1"/>
  <c r="HU195" i="7"/>
  <c r="HV195" i="7" s="1"/>
  <c r="HU163" i="7"/>
  <c r="HV163" i="7" s="1"/>
  <c r="HU157" i="7"/>
  <c r="HV157" i="7" s="1"/>
  <c r="HU131" i="7"/>
  <c r="HV131" i="7" s="1"/>
  <c r="HU120" i="7"/>
  <c r="HV120" i="7" s="1"/>
  <c r="HU99" i="7"/>
  <c r="HV99" i="7" s="1"/>
  <c r="HU59" i="7"/>
  <c r="HV59" i="7" s="1"/>
  <c r="HO197" i="7"/>
  <c r="HP197" i="7" s="1"/>
  <c r="HU258" i="7"/>
  <c r="HV258" i="7" s="1"/>
  <c r="HU242" i="7"/>
  <c r="HV242" i="7" s="1"/>
  <c r="HU210" i="7"/>
  <c r="HV210" i="7" s="1"/>
  <c r="HU178" i="7"/>
  <c r="HV178" i="7" s="1"/>
  <c r="HU146" i="7"/>
  <c r="HV146" i="7" s="1"/>
  <c r="HU114" i="7"/>
  <c r="HV114" i="7" s="1"/>
  <c r="HU82" i="7"/>
  <c r="HV82" i="7" s="1"/>
  <c r="HU42" i="7"/>
  <c r="HV42" i="7" s="1"/>
  <c r="HU14" i="7"/>
  <c r="HV14" i="7" s="1"/>
  <c r="HO172" i="7"/>
  <c r="HP172" i="7" s="1"/>
  <c r="HT270" i="7"/>
  <c r="HU263" i="7"/>
  <c r="HV263" i="7" s="1"/>
  <c r="HU236" i="7"/>
  <c r="HV236" i="7" s="1"/>
  <c r="HU199" i="7"/>
  <c r="HV199" i="7" s="1"/>
  <c r="HU188" i="7"/>
  <c r="HV188" i="7" s="1"/>
  <c r="HU177" i="7"/>
  <c r="HV177" i="7" s="1"/>
  <c r="HU172" i="7"/>
  <c r="HV172" i="7" s="1"/>
  <c r="HU140" i="7"/>
  <c r="HV140" i="7" s="1"/>
  <c r="HU108" i="7"/>
  <c r="HV108" i="7" s="1"/>
  <c r="HU76" i="7"/>
  <c r="HV76" i="7" s="1"/>
  <c r="HU47" i="7"/>
  <c r="HV47" i="7" s="1"/>
  <c r="HU36" i="7"/>
  <c r="HV36" i="7" s="1"/>
  <c r="HU27" i="7"/>
  <c r="HV27" i="7" s="1"/>
  <c r="HO185" i="7"/>
  <c r="HP185" i="7" s="1"/>
  <c r="HU262" i="7"/>
  <c r="HV262" i="7" s="1"/>
  <c r="HU246" i="7"/>
  <c r="HV246" i="7" s="1"/>
  <c r="HU214" i="7"/>
  <c r="HV214" i="7" s="1"/>
  <c r="HU150" i="7"/>
  <c r="HV150" i="7" s="1"/>
  <c r="HU134" i="7"/>
  <c r="HV134" i="7" s="1"/>
  <c r="HU118" i="7"/>
  <c r="HV118" i="7" s="1"/>
  <c r="HU86" i="7"/>
  <c r="HV86" i="7" s="1"/>
  <c r="HU261" i="7"/>
  <c r="HV261" i="7" s="1"/>
  <c r="HU256" i="7"/>
  <c r="HV256" i="7" s="1"/>
  <c r="HU245" i="7"/>
  <c r="HV245" i="7" s="1"/>
  <c r="HU240" i="7"/>
  <c r="HV240" i="7" s="1"/>
  <c r="HU208" i="7"/>
  <c r="HV208" i="7" s="1"/>
  <c r="HU181" i="7"/>
  <c r="HV181" i="7" s="1"/>
  <c r="HU176" i="7"/>
  <c r="HV176" i="7" s="1"/>
  <c r="HU165" i="7"/>
  <c r="HV165" i="7" s="1"/>
  <c r="HU149" i="7"/>
  <c r="HV149" i="7" s="1"/>
  <c r="HU144" i="7"/>
  <c r="HV144" i="7" s="1"/>
  <c r="HU133" i="7"/>
  <c r="HV133" i="7" s="1"/>
  <c r="HU112" i="7"/>
  <c r="HV112" i="7" s="1"/>
  <c r="HU101" i="7"/>
  <c r="HV101" i="7" s="1"/>
  <c r="HU80" i="7"/>
  <c r="HV80" i="7" s="1"/>
  <c r="HU68" i="7"/>
  <c r="HV68" i="7" s="1"/>
  <c r="HU40" i="7"/>
  <c r="HV40" i="7" s="1"/>
  <c r="HU21" i="7"/>
  <c r="HV21" i="7" s="1"/>
  <c r="HO192" i="7"/>
  <c r="HP192" i="7" s="1"/>
  <c r="HC95" i="7"/>
  <c r="HD95" i="7" s="1"/>
  <c r="GV260" i="7"/>
  <c r="HN256" i="7"/>
  <c r="HO68" i="7"/>
  <c r="HP68" i="7" s="1"/>
  <c r="HU25" i="7"/>
  <c r="HV25" i="7" s="1"/>
  <c r="HC138" i="7"/>
  <c r="HD138" i="7" s="1"/>
  <c r="HO138" i="7"/>
  <c r="HP138" i="7" s="1"/>
  <c r="HI106" i="7"/>
  <c r="HJ106" i="7" s="1"/>
  <c r="HO106" i="7"/>
  <c r="HP106" i="7" s="1"/>
  <c r="HC74" i="7"/>
  <c r="HD74" i="7" s="1"/>
  <c r="HO74" i="7"/>
  <c r="HP74" i="7" s="1"/>
  <c r="HC18" i="7"/>
  <c r="HD18" i="7" s="1"/>
  <c r="HO18" i="7"/>
  <c r="HP18" i="7" s="1"/>
  <c r="HC249" i="7"/>
  <c r="HD249" i="7" s="1"/>
  <c r="HO249" i="7"/>
  <c r="HP249" i="7" s="1"/>
  <c r="HC241" i="7"/>
  <c r="HD241" i="7" s="1"/>
  <c r="HO241" i="7"/>
  <c r="HP241" i="7" s="1"/>
  <c r="HC225" i="7"/>
  <c r="HD225" i="7" s="1"/>
  <c r="HO225" i="7"/>
  <c r="HP225" i="7" s="1"/>
  <c r="HC217" i="7"/>
  <c r="HD217" i="7" s="1"/>
  <c r="HO217" i="7"/>
  <c r="HP217" i="7" s="1"/>
  <c r="HC209" i="7"/>
  <c r="HD209" i="7" s="1"/>
  <c r="HO209" i="7"/>
  <c r="HP209" i="7" s="1"/>
  <c r="HC193" i="7"/>
  <c r="HD193" i="7" s="1"/>
  <c r="HO193" i="7"/>
  <c r="HP193" i="7" s="1"/>
  <c r="GW161" i="7"/>
  <c r="GX161" i="7" s="1"/>
  <c r="HO161" i="7"/>
  <c r="HP161" i="7" s="1"/>
  <c r="HC153" i="7"/>
  <c r="HD153" i="7" s="1"/>
  <c r="HO153" i="7"/>
  <c r="HP153" i="7" s="1"/>
  <c r="HI145" i="7"/>
  <c r="HJ145" i="7" s="1"/>
  <c r="HO145" i="7"/>
  <c r="HP145" i="7" s="1"/>
  <c r="HC129" i="7"/>
  <c r="HD129" i="7" s="1"/>
  <c r="HO129" i="7"/>
  <c r="HP129" i="7" s="1"/>
  <c r="HC121" i="7"/>
  <c r="HD121" i="7" s="1"/>
  <c r="HO121" i="7"/>
  <c r="HP121" i="7" s="1"/>
  <c r="HC113" i="7"/>
  <c r="HD113" i="7" s="1"/>
  <c r="HO113" i="7"/>
  <c r="HP113" i="7" s="1"/>
  <c r="HC97" i="7"/>
  <c r="HD97" i="7" s="1"/>
  <c r="HO97" i="7"/>
  <c r="HP97" i="7" s="1"/>
  <c r="HI89" i="7"/>
  <c r="HJ89" i="7" s="1"/>
  <c r="HO89" i="7"/>
  <c r="HP89" i="7" s="1"/>
  <c r="HC81" i="7"/>
  <c r="HD81" i="7" s="1"/>
  <c r="HO81" i="7"/>
  <c r="HP81" i="7" s="1"/>
  <c r="HC57" i="7"/>
  <c r="HD57" i="7" s="1"/>
  <c r="HO57" i="7"/>
  <c r="HP57" i="7" s="1"/>
  <c r="HC49" i="7"/>
  <c r="HD49" i="7" s="1"/>
  <c r="HO49" i="7"/>
  <c r="HP49" i="7" s="1"/>
  <c r="HC41" i="7"/>
  <c r="HD41" i="7" s="1"/>
  <c r="HO41" i="7"/>
  <c r="HP41" i="7" s="1"/>
  <c r="HC17" i="7"/>
  <c r="HD17" i="7" s="1"/>
  <c r="HO17" i="7"/>
  <c r="HP17" i="7" s="1"/>
  <c r="HC9" i="7"/>
  <c r="HD9" i="7" s="1"/>
  <c r="HO9" i="7"/>
  <c r="HP9" i="7" s="1"/>
  <c r="HB270" i="7"/>
  <c r="HI245" i="7"/>
  <c r="HJ245" i="7" s="1"/>
  <c r="HO246" i="7"/>
  <c r="HP246" i="7" s="1"/>
  <c r="HO195" i="7"/>
  <c r="HP195" i="7" s="1"/>
  <c r="HO169" i="7"/>
  <c r="HP169" i="7" s="1"/>
  <c r="HO118" i="7"/>
  <c r="HP118" i="7" s="1"/>
  <c r="HO59" i="7"/>
  <c r="HP59" i="7" s="1"/>
  <c r="HO33" i="7"/>
  <c r="HP33" i="7" s="1"/>
  <c r="HC187" i="7"/>
  <c r="HD187" i="7" s="1"/>
  <c r="HO187" i="7"/>
  <c r="HP187" i="7" s="1"/>
  <c r="HC155" i="7"/>
  <c r="HD155" i="7" s="1"/>
  <c r="HO155" i="7"/>
  <c r="HP155" i="7" s="1"/>
  <c r="HC123" i="7"/>
  <c r="HD123" i="7" s="1"/>
  <c r="HO123" i="7"/>
  <c r="HP123" i="7" s="1"/>
  <c r="HC83" i="7"/>
  <c r="HD83" i="7" s="1"/>
  <c r="HO83" i="7"/>
  <c r="HP83" i="7" s="1"/>
  <c r="HC35" i="7"/>
  <c r="HD35" i="7" s="1"/>
  <c r="HO35" i="7"/>
  <c r="HP35" i="7" s="1"/>
  <c r="HI250" i="7"/>
  <c r="HJ250" i="7" s="1"/>
  <c r="HO250" i="7"/>
  <c r="HP250" i="7" s="1"/>
  <c r="HI98" i="7"/>
  <c r="HJ98" i="7" s="1"/>
  <c r="HO98" i="7"/>
  <c r="HP98" i="7" s="1"/>
  <c r="HI26" i="7"/>
  <c r="HJ26" i="7" s="1"/>
  <c r="HO26" i="7"/>
  <c r="HP26" i="7" s="1"/>
  <c r="HC248" i="7"/>
  <c r="HD248" i="7" s="1"/>
  <c r="HO248" i="7"/>
  <c r="HP248" i="7" s="1"/>
  <c r="HC232" i="7"/>
  <c r="HD232" i="7" s="1"/>
  <c r="HO232" i="7"/>
  <c r="HP232" i="7" s="1"/>
  <c r="HC224" i="7"/>
  <c r="HD224" i="7" s="1"/>
  <c r="HO224" i="7"/>
  <c r="HP224" i="7" s="1"/>
  <c r="HC216" i="7"/>
  <c r="HD216" i="7" s="1"/>
  <c r="HO216" i="7"/>
  <c r="HP216" i="7" s="1"/>
  <c r="HC200" i="7"/>
  <c r="HD200" i="7" s="1"/>
  <c r="HO200" i="7"/>
  <c r="HP200" i="7" s="1"/>
  <c r="HC184" i="7"/>
  <c r="HD184" i="7" s="1"/>
  <c r="HO184" i="7"/>
  <c r="HP184" i="7" s="1"/>
  <c r="HC168" i="7"/>
  <c r="HD168" i="7" s="1"/>
  <c r="HO168" i="7"/>
  <c r="HP168" i="7" s="1"/>
  <c r="HC160" i="7"/>
  <c r="HD160" i="7" s="1"/>
  <c r="HO160" i="7"/>
  <c r="HP160" i="7" s="1"/>
  <c r="HC152" i="7"/>
  <c r="HD152" i="7" s="1"/>
  <c r="HO152" i="7"/>
  <c r="HP152" i="7" s="1"/>
  <c r="HC144" i="7"/>
  <c r="HD144" i="7" s="1"/>
  <c r="HC136" i="7"/>
  <c r="HD136" i="7" s="1"/>
  <c r="HO136" i="7"/>
  <c r="HP136" i="7" s="1"/>
  <c r="HC128" i="7"/>
  <c r="HD128" i="7" s="1"/>
  <c r="HO128" i="7"/>
  <c r="HP128" i="7" s="1"/>
  <c r="HC104" i="7"/>
  <c r="HD104" i="7" s="1"/>
  <c r="HO104" i="7"/>
  <c r="HP104" i="7" s="1"/>
  <c r="HC96" i="7"/>
  <c r="HD96" i="7" s="1"/>
  <c r="HO96" i="7"/>
  <c r="HP96" i="7" s="1"/>
  <c r="HC88" i="7"/>
  <c r="HD88" i="7" s="1"/>
  <c r="HO88" i="7"/>
  <c r="HP88" i="7" s="1"/>
  <c r="HC72" i="7"/>
  <c r="HD72" i="7" s="1"/>
  <c r="HO72" i="7"/>
  <c r="HP72" i="7" s="1"/>
  <c r="HC56" i="7"/>
  <c r="HD56" i="7" s="1"/>
  <c r="HO56" i="7"/>
  <c r="HP56" i="7" s="1"/>
  <c r="HC48" i="7"/>
  <c r="HD48" i="7" s="1"/>
  <c r="HO48" i="7"/>
  <c r="HP48" i="7" s="1"/>
  <c r="HC32" i="7"/>
  <c r="HD32" i="7" s="1"/>
  <c r="HO32" i="7"/>
  <c r="HP32" i="7" s="1"/>
  <c r="HC24" i="7"/>
  <c r="HD24" i="7" s="1"/>
  <c r="HO24" i="7"/>
  <c r="HP24" i="7" s="1"/>
  <c r="HC16" i="7"/>
  <c r="HD16" i="7" s="1"/>
  <c r="HO16" i="7"/>
  <c r="HP16" i="7" s="1"/>
  <c r="HC8" i="7"/>
  <c r="HD8" i="7" s="1"/>
  <c r="HO242" i="7"/>
  <c r="HP242" i="7" s="1"/>
  <c r="HO191" i="7"/>
  <c r="HP191" i="7" s="1"/>
  <c r="HO140" i="7"/>
  <c r="HP140" i="7" s="1"/>
  <c r="HO114" i="7"/>
  <c r="HP114" i="7" s="1"/>
  <c r="HO55" i="7"/>
  <c r="HP55" i="7" s="1"/>
  <c r="HI251" i="7"/>
  <c r="HJ251" i="7" s="1"/>
  <c r="HO251" i="7"/>
  <c r="HP251" i="7" s="1"/>
  <c r="HC171" i="7"/>
  <c r="HD171" i="7" s="1"/>
  <c r="HO171" i="7"/>
  <c r="HP171" i="7" s="1"/>
  <c r="HC139" i="7"/>
  <c r="HD139" i="7" s="1"/>
  <c r="HO139" i="7"/>
  <c r="HP139" i="7" s="1"/>
  <c r="HC107" i="7"/>
  <c r="HD107" i="7" s="1"/>
  <c r="HO107" i="7"/>
  <c r="HP107" i="7" s="1"/>
  <c r="HC75" i="7"/>
  <c r="HD75" i="7" s="1"/>
  <c r="HO75" i="7"/>
  <c r="HP75" i="7" s="1"/>
  <c r="HC43" i="7"/>
  <c r="HD43" i="7" s="1"/>
  <c r="HO43" i="7"/>
  <c r="HP43" i="7" s="1"/>
  <c r="HI19" i="7"/>
  <c r="HJ19" i="7" s="1"/>
  <c r="HO19" i="7"/>
  <c r="HP19" i="7" s="1"/>
  <c r="HI186" i="7"/>
  <c r="HJ186" i="7" s="1"/>
  <c r="HO186" i="7"/>
  <c r="HP186" i="7" s="1"/>
  <c r="HI162" i="7"/>
  <c r="HJ162" i="7" s="1"/>
  <c r="HO162" i="7"/>
  <c r="HP162" i="7" s="1"/>
  <c r="HI122" i="7"/>
  <c r="HJ122" i="7" s="1"/>
  <c r="HO122" i="7"/>
  <c r="HP122" i="7" s="1"/>
  <c r="HC10" i="7"/>
  <c r="HD10" i="7" s="1"/>
  <c r="HO10" i="7"/>
  <c r="HP10" i="7" s="1"/>
  <c r="HI264" i="7"/>
  <c r="HJ264" i="7" s="1"/>
  <c r="HH264" i="7"/>
  <c r="HN4" i="7"/>
  <c r="HN270" i="7"/>
  <c r="HO146" i="7"/>
  <c r="HP146" i="7" s="1"/>
  <c r="HC247" i="7"/>
  <c r="HD247" i="7" s="1"/>
  <c r="HO247" i="7"/>
  <c r="HP247" i="7" s="1"/>
  <c r="GW239" i="7"/>
  <c r="GX239" i="7" s="1"/>
  <c r="HO239" i="7"/>
  <c r="HP239" i="7" s="1"/>
  <c r="HC231" i="7"/>
  <c r="HD231" i="7" s="1"/>
  <c r="HO231" i="7"/>
  <c r="HP231" i="7" s="1"/>
  <c r="HC215" i="7"/>
  <c r="HD215" i="7" s="1"/>
  <c r="HO215" i="7"/>
  <c r="HP215" i="7" s="1"/>
  <c r="HC207" i="7"/>
  <c r="HD207" i="7" s="1"/>
  <c r="HO207" i="7"/>
  <c r="HP207" i="7" s="1"/>
  <c r="HC183" i="7"/>
  <c r="HD183" i="7" s="1"/>
  <c r="HO183" i="7"/>
  <c r="HP183" i="7" s="1"/>
  <c r="HC175" i="7"/>
  <c r="HD175" i="7" s="1"/>
  <c r="HO175" i="7"/>
  <c r="HP175" i="7" s="1"/>
  <c r="HC167" i="7"/>
  <c r="HD167" i="7" s="1"/>
  <c r="HO167" i="7"/>
  <c r="HP167" i="7" s="1"/>
  <c r="HC159" i="7"/>
  <c r="HD159" i="7" s="1"/>
  <c r="HC151" i="7"/>
  <c r="HD151" i="7" s="1"/>
  <c r="HO151" i="7"/>
  <c r="HP151" i="7" s="1"/>
  <c r="GW143" i="7"/>
  <c r="GX143" i="7" s="1"/>
  <c r="HO143" i="7"/>
  <c r="HP143" i="7" s="1"/>
  <c r="HC135" i="7"/>
  <c r="HD135" i="7" s="1"/>
  <c r="HO135" i="7"/>
  <c r="HP135" i="7" s="1"/>
  <c r="HC119" i="7"/>
  <c r="HD119" i="7" s="1"/>
  <c r="HO119" i="7"/>
  <c r="HP119" i="7" s="1"/>
  <c r="FY111" i="7"/>
  <c r="FZ111" i="7" s="1"/>
  <c r="HO111" i="7"/>
  <c r="HP111" i="7" s="1"/>
  <c r="HC103" i="7"/>
  <c r="HD103" i="7" s="1"/>
  <c r="HO103" i="7"/>
  <c r="HP103" i="7" s="1"/>
  <c r="HC87" i="7"/>
  <c r="HD87" i="7" s="1"/>
  <c r="HO87" i="7"/>
  <c r="HP87" i="7" s="1"/>
  <c r="FY79" i="7"/>
  <c r="FZ79" i="7" s="1"/>
  <c r="HO79" i="7"/>
  <c r="HP79" i="7" s="1"/>
  <c r="HC70" i="7"/>
  <c r="HD70" i="7" s="1"/>
  <c r="HO70" i="7"/>
  <c r="HP70" i="7" s="1"/>
  <c r="FY39" i="7"/>
  <c r="FZ39" i="7" s="1"/>
  <c r="HO39" i="7"/>
  <c r="HP39" i="7" s="1"/>
  <c r="HC31" i="7"/>
  <c r="HD31" i="7" s="1"/>
  <c r="HO31" i="7"/>
  <c r="HP31" i="7" s="1"/>
  <c r="HC23" i="7"/>
  <c r="HD23" i="7" s="1"/>
  <c r="HC15" i="7"/>
  <c r="HD15" i="7" s="1"/>
  <c r="HO15" i="7"/>
  <c r="HP15" i="7" s="1"/>
  <c r="HI7" i="7"/>
  <c r="HJ7" i="7" s="1"/>
  <c r="HO7" i="7"/>
  <c r="HP7" i="7" s="1"/>
  <c r="HH261" i="7"/>
  <c r="HI261" i="7"/>
  <c r="HJ261" i="7" s="1"/>
  <c r="HI181" i="7"/>
  <c r="HJ181" i="7" s="1"/>
  <c r="HN262" i="7"/>
  <c r="HO262" i="7"/>
  <c r="HP262" i="7" s="1"/>
  <c r="HO240" i="7"/>
  <c r="HP240" i="7" s="1"/>
  <c r="HO163" i="7"/>
  <c r="HP163" i="7" s="1"/>
  <c r="HO137" i="7"/>
  <c r="HP137" i="7" s="1"/>
  <c r="HO112" i="7"/>
  <c r="HP112" i="7" s="1"/>
  <c r="HO86" i="7"/>
  <c r="HP86" i="7" s="1"/>
  <c r="HO27" i="7"/>
  <c r="HP27" i="7" s="1"/>
  <c r="HI243" i="7"/>
  <c r="HJ243" i="7" s="1"/>
  <c r="HO243" i="7"/>
  <c r="HP243" i="7" s="1"/>
  <c r="HC219" i="7"/>
  <c r="HD219" i="7" s="1"/>
  <c r="HO219" i="7"/>
  <c r="HP219" i="7" s="1"/>
  <c r="HC203" i="7"/>
  <c r="HD203" i="7" s="1"/>
  <c r="HO203" i="7"/>
  <c r="HP203" i="7" s="1"/>
  <c r="HC179" i="7"/>
  <c r="HD179" i="7" s="1"/>
  <c r="HO179" i="7"/>
  <c r="HP179" i="7" s="1"/>
  <c r="HC147" i="7"/>
  <c r="HD147" i="7" s="1"/>
  <c r="HO147" i="7"/>
  <c r="HP147" i="7" s="1"/>
  <c r="HI115" i="7"/>
  <c r="HJ115" i="7" s="1"/>
  <c r="HO115" i="7"/>
  <c r="HP115" i="7" s="1"/>
  <c r="HC238" i="7"/>
  <c r="HD238" i="7" s="1"/>
  <c r="HO238" i="7"/>
  <c r="HP238" i="7" s="1"/>
  <c r="HC230" i="7"/>
  <c r="HD230" i="7" s="1"/>
  <c r="HO230" i="7"/>
  <c r="HP230" i="7" s="1"/>
  <c r="HC222" i="7"/>
  <c r="HD222" i="7" s="1"/>
  <c r="HO222" i="7"/>
  <c r="HP222" i="7" s="1"/>
  <c r="HC198" i="7"/>
  <c r="HD198" i="7" s="1"/>
  <c r="HO198" i="7"/>
  <c r="HP198" i="7" s="1"/>
  <c r="HC190" i="7"/>
  <c r="HD190" i="7" s="1"/>
  <c r="HO190" i="7"/>
  <c r="HP190" i="7" s="1"/>
  <c r="HC182" i="7"/>
  <c r="HD182" i="7" s="1"/>
  <c r="HC174" i="7"/>
  <c r="HD174" i="7" s="1"/>
  <c r="HO174" i="7"/>
  <c r="HP174" i="7" s="1"/>
  <c r="HC166" i="7"/>
  <c r="HD166" i="7" s="1"/>
  <c r="HO166" i="7"/>
  <c r="HP166" i="7" s="1"/>
  <c r="HC158" i="7"/>
  <c r="HD158" i="7" s="1"/>
  <c r="HO158" i="7"/>
  <c r="HP158" i="7" s="1"/>
  <c r="HI142" i="7"/>
  <c r="HJ142" i="7" s="1"/>
  <c r="HO142" i="7"/>
  <c r="HP142" i="7" s="1"/>
  <c r="HC126" i="7"/>
  <c r="HD126" i="7" s="1"/>
  <c r="HO126" i="7"/>
  <c r="HP126" i="7" s="1"/>
  <c r="HC110" i="7"/>
  <c r="HD110" i="7" s="1"/>
  <c r="HO110" i="7"/>
  <c r="HP110" i="7" s="1"/>
  <c r="HC102" i="7"/>
  <c r="HD102" i="7" s="1"/>
  <c r="HO102" i="7"/>
  <c r="HP102" i="7" s="1"/>
  <c r="HC94" i="7"/>
  <c r="HD94" i="7" s="1"/>
  <c r="HO94" i="7"/>
  <c r="HP94" i="7" s="1"/>
  <c r="HC78" i="7"/>
  <c r="HD78" i="7" s="1"/>
  <c r="HO78" i="7"/>
  <c r="HP78" i="7" s="1"/>
  <c r="HC69" i="7"/>
  <c r="HD69" i="7" s="1"/>
  <c r="HO69" i="7"/>
  <c r="HP69" i="7" s="1"/>
  <c r="HC46" i="7"/>
  <c r="HD46" i="7" s="1"/>
  <c r="HC38" i="7"/>
  <c r="HD38" i="7" s="1"/>
  <c r="HO38" i="7"/>
  <c r="HP38" i="7" s="1"/>
  <c r="HC30" i="7"/>
  <c r="HD30" i="7" s="1"/>
  <c r="HO30" i="7"/>
  <c r="HP30" i="7" s="1"/>
  <c r="HC22" i="7"/>
  <c r="HD22" i="7" s="1"/>
  <c r="HO22" i="7"/>
  <c r="HP22" i="7" s="1"/>
  <c r="HC6" i="7"/>
  <c r="HD6" i="7" s="1"/>
  <c r="HO6" i="7"/>
  <c r="HP6" i="7" s="1"/>
  <c r="HC260" i="7"/>
  <c r="HD260" i="7" s="1"/>
  <c r="HI149" i="7"/>
  <c r="HJ149" i="7" s="1"/>
  <c r="HO236" i="7"/>
  <c r="HP236" i="7" s="1"/>
  <c r="HO210" i="7"/>
  <c r="HP210" i="7" s="1"/>
  <c r="HO159" i="7"/>
  <c r="HP159" i="7" s="1"/>
  <c r="HO108" i="7"/>
  <c r="HP108" i="7" s="1"/>
  <c r="HO82" i="7"/>
  <c r="HP82" i="7" s="1"/>
  <c r="HO23" i="7"/>
  <c r="HP23" i="7" s="1"/>
  <c r="HC211" i="7"/>
  <c r="HD211" i="7" s="1"/>
  <c r="HO211" i="7"/>
  <c r="HP211" i="7" s="1"/>
  <c r="HC91" i="7"/>
  <c r="HD91" i="7" s="1"/>
  <c r="HO91" i="7"/>
  <c r="HP91" i="7" s="1"/>
  <c r="HC51" i="7"/>
  <c r="HD51" i="7" s="1"/>
  <c r="HO51" i="7"/>
  <c r="HP51" i="7" s="1"/>
  <c r="HI11" i="7"/>
  <c r="HJ11" i="7" s="1"/>
  <c r="HO11" i="7"/>
  <c r="HP11" i="7" s="1"/>
  <c r="HI226" i="7"/>
  <c r="HJ226" i="7" s="1"/>
  <c r="HO226" i="7"/>
  <c r="HP226" i="7" s="1"/>
  <c r="HI194" i="7"/>
  <c r="HJ194" i="7" s="1"/>
  <c r="HO194" i="7"/>
  <c r="HP194" i="7" s="1"/>
  <c r="HC154" i="7"/>
  <c r="HD154" i="7" s="1"/>
  <c r="HO154" i="7"/>
  <c r="HP154" i="7" s="1"/>
  <c r="HI34" i="7"/>
  <c r="HJ34" i="7" s="1"/>
  <c r="HO34" i="7"/>
  <c r="HP34" i="7" s="1"/>
  <c r="HI256" i="7"/>
  <c r="HJ256" i="7" s="1"/>
  <c r="HH256" i="7"/>
  <c r="HC254" i="7"/>
  <c r="HD254" i="7" s="1"/>
  <c r="HO254" i="7"/>
  <c r="HP254" i="7" s="1"/>
  <c r="HC253" i="7"/>
  <c r="HD253" i="7" s="1"/>
  <c r="HO253" i="7"/>
  <c r="HP253" i="7" s="1"/>
  <c r="HI253" i="7"/>
  <c r="HJ253" i="7" s="1"/>
  <c r="HC237" i="7"/>
  <c r="HD237" i="7" s="1"/>
  <c r="HI237" i="7"/>
  <c r="HJ237" i="7" s="1"/>
  <c r="HO237" i="7"/>
  <c r="HP237" i="7" s="1"/>
  <c r="HC229" i="7"/>
  <c r="HD229" i="7" s="1"/>
  <c r="HI229" i="7"/>
  <c r="HJ229" i="7" s="1"/>
  <c r="HO221" i="7"/>
  <c r="HP221" i="7" s="1"/>
  <c r="HO213" i="7"/>
  <c r="HP213" i="7" s="1"/>
  <c r="HI213" i="7"/>
  <c r="HJ213" i="7" s="1"/>
  <c r="HC205" i="7"/>
  <c r="HD205" i="7" s="1"/>
  <c r="HO205" i="7"/>
  <c r="HP205" i="7" s="1"/>
  <c r="HI205" i="7"/>
  <c r="HJ205" i="7" s="1"/>
  <c r="HC197" i="7"/>
  <c r="HD197" i="7" s="1"/>
  <c r="HI197" i="7"/>
  <c r="HJ197" i="7" s="1"/>
  <c r="HC189" i="7"/>
  <c r="HD189" i="7" s="1"/>
  <c r="HO189" i="7"/>
  <c r="HP189" i="7" s="1"/>
  <c r="HI189" i="7"/>
  <c r="HJ189" i="7" s="1"/>
  <c r="HC173" i="7"/>
  <c r="HD173" i="7" s="1"/>
  <c r="HI173" i="7"/>
  <c r="HJ173" i="7" s="1"/>
  <c r="HO173" i="7"/>
  <c r="HP173" i="7" s="1"/>
  <c r="HC165" i="7"/>
  <c r="HD165" i="7" s="1"/>
  <c r="HI165" i="7"/>
  <c r="HJ165" i="7" s="1"/>
  <c r="HO141" i="7"/>
  <c r="HP141" i="7" s="1"/>
  <c r="HI141" i="7"/>
  <c r="HJ141" i="7" s="1"/>
  <c r="HC133" i="7"/>
  <c r="HD133" i="7" s="1"/>
  <c r="HI133" i="7"/>
  <c r="HJ133" i="7" s="1"/>
  <c r="HC125" i="7"/>
  <c r="HD125" i="7" s="1"/>
  <c r="HO125" i="7"/>
  <c r="HP125" i="7" s="1"/>
  <c r="HI125" i="7"/>
  <c r="HJ125" i="7" s="1"/>
  <c r="HI117" i="7"/>
  <c r="HJ117" i="7" s="1"/>
  <c r="HO117" i="7"/>
  <c r="HP117" i="7" s="1"/>
  <c r="HC109" i="7"/>
  <c r="HD109" i="7" s="1"/>
  <c r="HO109" i="7"/>
  <c r="HP109" i="7" s="1"/>
  <c r="HO93" i="7"/>
  <c r="HP93" i="7" s="1"/>
  <c r="HI93" i="7"/>
  <c r="HJ93" i="7" s="1"/>
  <c r="HI85" i="7"/>
  <c r="HJ85" i="7" s="1"/>
  <c r="HO85" i="7"/>
  <c r="HP85" i="7" s="1"/>
  <c r="HC77" i="7"/>
  <c r="HD77" i="7" s="1"/>
  <c r="HO77" i="7"/>
  <c r="HP77" i="7" s="1"/>
  <c r="HC53" i="7"/>
  <c r="HD53" i="7" s="1"/>
  <c r="HO53" i="7"/>
  <c r="HP53" i="7" s="1"/>
  <c r="HI53" i="7"/>
  <c r="HJ53" i="7" s="1"/>
  <c r="HI45" i="7"/>
  <c r="HJ45" i="7" s="1"/>
  <c r="HO45" i="7"/>
  <c r="HP45" i="7" s="1"/>
  <c r="HC37" i="7"/>
  <c r="HD37" i="7" s="1"/>
  <c r="HO37" i="7"/>
  <c r="HP37" i="7" s="1"/>
  <c r="HC29" i="7"/>
  <c r="HD29" i="7" s="1"/>
  <c r="HI29" i="7"/>
  <c r="HJ29" i="7" s="1"/>
  <c r="HI13" i="7"/>
  <c r="HJ13" i="7" s="1"/>
  <c r="HO13" i="7"/>
  <c r="HP13" i="7" s="1"/>
  <c r="HC5" i="7"/>
  <c r="HD5" i="7" s="1"/>
  <c r="HO5" i="7"/>
  <c r="HP5" i="7" s="1"/>
  <c r="HI109" i="7"/>
  <c r="HJ109" i="7" s="1"/>
  <c r="HO260" i="7"/>
  <c r="HP260" i="7" s="1"/>
  <c r="HN260" i="7"/>
  <c r="HO233" i="7"/>
  <c r="HP233" i="7" s="1"/>
  <c r="HO208" i="7"/>
  <c r="HP208" i="7" s="1"/>
  <c r="HO182" i="7"/>
  <c r="HP182" i="7" s="1"/>
  <c r="HO131" i="7"/>
  <c r="HP131" i="7" s="1"/>
  <c r="HO80" i="7"/>
  <c r="HP80" i="7" s="1"/>
  <c r="HO46" i="7"/>
  <c r="HP46" i="7" s="1"/>
  <c r="HC235" i="7"/>
  <c r="HD235" i="7" s="1"/>
  <c r="HO235" i="7"/>
  <c r="HP235" i="7" s="1"/>
  <c r="HC234" i="7"/>
  <c r="HD234" i="7" s="1"/>
  <c r="HO234" i="7"/>
  <c r="HP234" i="7" s="1"/>
  <c r="HC218" i="7"/>
  <c r="HD218" i="7" s="1"/>
  <c r="HO218" i="7"/>
  <c r="HP218" i="7" s="1"/>
  <c r="HC202" i="7"/>
  <c r="HD202" i="7" s="1"/>
  <c r="HO202" i="7"/>
  <c r="HP202" i="7" s="1"/>
  <c r="HI170" i="7"/>
  <c r="HJ170" i="7" s="1"/>
  <c r="HO170" i="7"/>
  <c r="HP170" i="7" s="1"/>
  <c r="HI130" i="7"/>
  <c r="HJ130" i="7" s="1"/>
  <c r="HO130" i="7"/>
  <c r="HP130" i="7" s="1"/>
  <c r="HC90" i="7"/>
  <c r="HD90" i="7" s="1"/>
  <c r="HO90" i="7"/>
  <c r="HP90" i="7" s="1"/>
  <c r="HI50" i="7"/>
  <c r="HJ50" i="7" s="1"/>
  <c r="HO50" i="7"/>
  <c r="HP50" i="7" s="1"/>
  <c r="GE252" i="7"/>
  <c r="GF252" i="7" s="1"/>
  <c r="HO252" i="7"/>
  <c r="HP252" i="7" s="1"/>
  <c r="HC244" i="7"/>
  <c r="HD244" i="7" s="1"/>
  <c r="HO244" i="7"/>
  <c r="HP244" i="7" s="1"/>
  <c r="HI228" i="7"/>
  <c r="HJ228" i="7" s="1"/>
  <c r="HO228" i="7"/>
  <c r="HP228" i="7" s="1"/>
  <c r="FY220" i="7"/>
  <c r="FZ220" i="7" s="1"/>
  <c r="HO220" i="7"/>
  <c r="HP220" i="7" s="1"/>
  <c r="HC212" i="7"/>
  <c r="HD212" i="7" s="1"/>
  <c r="HO212" i="7"/>
  <c r="HP212" i="7" s="1"/>
  <c r="HC204" i="7"/>
  <c r="HD204" i="7" s="1"/>
  <c r="HC196" i="7"/>
  <c r="HD196" i="7" s="1"/>
  <c r="HO196" i="7"/>
  <c r="HP196" i="7" s="1"/>
  <c r="FY188" i="7"/>
  <c r="FZ188" i="7" s="1"/>
  <c r="HO188" i="7"/>
  <c r="HP188" i="7" s="1"/>
  <c r="GQ180" i="7"/>
  <c r="GR180" i="7" s="1"/>
  <c r="HO180" i="7"/>
  <c r="HP180" i="7" s="1"/>
  <c r="HC164" i="7"/>
  <c r="HD164" i="7" s="1"/>
  <c r="HO164" i="7"/>
  <c r="HP164" i="7" s="1"/>
  <c r="FS156" i="7"/>
  <c r="FT156" i="7" s="1"/>
  <c r="HO156" i="7"/>
  <c r="HP156" i="7" s="1"/>
  <c r="HC148" i="7"/>
  <c r="HD148" i="7" s="1"/>
  <c r="HO148" i="7"/>
  <c r="HP148" i="7" s="1"/>
  <c r="HC132" i="7"/>
  <c r="HD132" i="7" s="1"/>
  <c r="HO132" i="7"/>
  <c r="HP132" i="7" s="1"/>
  <c r="FY124" i="7"/>
  <c r="FZ124" i="7" s="1"/>
  <c r="HO124" i="7"/>
  <c r="HP124" i="7" s="1"/>
  <c r="HI116" i="7"/>
  <c r="HJ116" i="7" s="1"/>
  <c r="HO116" i="7"/>
  <c r="HP116" i="7" s="1"/>
  <c r="HC100" i="7"/>
  <c r="HD100" i="7" s="1"/>
  <c r="HO100" i="7"/>
  <c r="HP100" i="7" s="1"/>
  <c r="FY92" i="7"/>
  <c r="FZ92" i="7" s="1"/>
  <c r="HO92" i="7"/>
  <c r="HP92" i="7" s="1"/>
  <c r="HI84" i="7"/>
  <c r="HJ84" i="7" s="1"/>
  <c r="HO84" i="7"/>
  <c r="HP84" i="7" s="1"/>
  <c r="HC60" i="7"/>
  <c r="HD60" i="7" s="1"/>
  <c r="HO60" i="7"/>
  <c r="HP60" i="7" s="1"/>
  <c r="HI52" i="7"/>
  <c r="HJ52" i="7" s="1"/>
  <c r="HO52" i="7"/>
  <c r="HP52" i="7" s="1"/>
  <c r="HC44" i="7"/>
  <c r="HD44" i="7" s="1"/>
  <c r="HO44" i="7"/>
  <c r="HP44" i="7" s="1"/>
  <c r="HI28" i="7"/>
  <c r="HJ28" i="7" s="1"/>
  <c r="HO28" i="7"/>
  <c r="HP28" i="7" s="1"/>
  <c r="HI20" i="7"/>
  <c r="HJ20" i="7" s="1"/>
  <c r="HO20" i="7"/>
  <c r="HP20" i="7" s="1"/>
  <c r="HC12" i="7"/>
  <c r="HD12" i="7" s="1"/>
  <c r="HO12" i="7"/>
  <c r="HP12" i="7" s="1"/>
  <c r="HI4" i="7"/>
  <c r="HJ4" i="7" s="1"/>
  <c r="HO4" i="7"/>
  <c r="HP4" i="7" s="1"/>
  <c r="HC118" i="7"/>
  <c r="HD118" i="7" s="1"/>
  <c r="HI77" i="7"/>
  <c r="HJ77" i="7" s="1"/>
  <c r="HO255" i="7"/>
  <c r="HP255" i="7" s="1"/>
  <c r="HO229" i="7"/>
  <c r="HP229" i="7" s="1"/>
  <c r="HO204" i="7"/>
  <c r="HP204" i="7" s="1"/>
  <c r="HO178" i="7"/>
  <c r="HP178" i="7" s="1"/>
  <c r="HO101" i="7"/>
  <c r="HP101" i="7" s="1"/>
  <c r="HO76" i="7"/>
  <c r="HP76" i="7" s="1"/>
  <c r="HO42" i="7"/>
  <c r="HP42" i="7" s="1"/>
  <c r="HO14" i="7"/>
  <c r="HP14" i="7" s="1"/>
  <c r="HH4" i="7"/>
  <c r="HH270" i="7"/>
  <c r="HI21" i="7"/>
  <c r="HJ21" i="7" s="1"/>
  <c r="HO227" i="7"/>
  <c r="HP227" i="7" s="1"/>
  <c r="HO201" i="7"/>
  <c r="HP201" i="7" s="1"/>
  <c r="HO176" i="7"/>
  <c r="HP176" i="7" s="1"/>
  <c r="HO150" i="7"/>
  <c r="HP150" i="7" s="1"/>
  <c r="HO99" i="7"/>
  <c r="HP99" i="7" s="1"/>
  <c r="HO73" i="7"/>
  <c r="HP73" i="7" s="1"/>
  <c r="HO8" i="7"/>
  <c r="HP8" i="7" s="1"/>
  <c r="HN264" i="7"/>
  <c r="HO258" i="7"/>
  <c r="HP258" i="7" s="1"/>
  <c r="HO257" i="7"/>
  <c r="HP257" i="7" s="1"/>
  <c r="HI257" i="7"/>
  <c r="HJ257" i="7" s="1"/>
  <c r="HN263" i="7"/>
  <c r="HC185" i="7"/>
  <c r="HD185" i="7" s="1"/>
  <c r="HC177" i="7"/>
  <c r="HD177" i="7" s="1"/>
  <c r="HC105" i="7"/>
  <c r="HD105" i="7" s="1"/>
  <c r="HC25" i="7"/>
  <c r="HD25" i="7" s="1"/>
  <c r="GP260" i="7"/>
  <c r="HB256" i="7"/>
  <c r="HC257" i="7"/>
  <c r="HD257" i="7" s="1"/>
  <c r="HC116" i="7"/>
  <c r="HD116" i="7" s="1"/>
  <c r="HI260" i="7"/>
  <c r="HJ260" i="7" s="1"/>
  <c r="HI252" i="7"/>
  <c r="HJ252" i="7" s="1"/>
  <c r="HI244" i="7"/>
  <c r="HJ244" i="7" s="1"/>
  <c r="HI220" i="7"/>
  <c r="HJ220" i="7" s="1"/>
  <c r="HI212" i="7"/>
  <c r="HJ212" i="7" s="1"/>
  <c r="HI204" i="7"/>
  <c r="HJ204" i="7" s="1"/>
  <c r="HI196" i="7"/>
  <c r="HJ196" i="7" s="1"/>
  <c r="HI188" i="7"/>
  <c r="HJ188" i="7" s="1"/>
  <c r="HI180" i="7"/>
  <c r="HJ180" i="7" s="1"/>
  <c r="HI172" i="7"/>
  <c r="HJ172" i="7" s="1"/>
  <c r="HI164" i="7"/>
  <c r="HJ164" i="7" s="1"/>
  <c r="HI156" i="7"/>
  <c r="HJ156" i="7" s="1"/>
  <c r="HI148" i="7"/>
  <c r="HJ148" i="7" s="1"/>
  <c r="HI140" i="7"/>
  <c r="HJ140" i="7" s="1"/>
  <c r="HI132" i="7"/>
  <c r="HJ132" i="7" s="1"/>
  <c r="HI124" i="7"/>
  <c r="HJ124" i="7" s="1"/>
  <c r="HI108" i="7"/>
  <c r="HJ108" i="7" s="1"/>
  <c r="HI100" i="7"/>
  <c r="HJ100" i="7" s="1"/>
  <c r="HI92" i="7"/>
  <c r="HJ92" i="7" s="1"/>
  <c r="HI60" i="7"/>
  <c r="HJ60" i="7" s="1"/>
  <c r="HI44" i="7"/>
  <c r="HJ44" i="7" s="1"/>
  <c r="HI36" i="7"/>
  <c r="HJ36" i="7" s="1"/>
  <c r="HI6" i="7"/>
  <c r="HJ6" i="7" s="1"/>
  <c r="HC192" i="7"/>
  <c r="HD192" i="7" s="1"/>
  <c r="HC120" i="7"/>
  <c r="HD120" i="7" s="1"/>
  <c r="HC40" i="7"/>
  <c r="HD40" i="7" s="1"/>
  <c r="HC255" i="7"/>
  <c r="HD255" i="7" s="1"/>
  <c r="HC89" i="7"/>
  <c r="HD89" i="7" s="1"/>
  <c r="HI259" i="7"/>
  <c r="HJ259" i="7" s="1"/>
  <c r="HI235" i="7"/>
  <c r="HJ235" i="7" s="1"/>
  <c r="HI219" i="7"/>
  <c r="HJ219" i="7" s="1"/>
  <c r="HI211" i="7"/>
  <c r="HJ211" i="7" s="1"/>
  <c r="HI203" i="7"/>
  <c r="HJ203" i="7" s="1"/>
  <c r="HI195" i="7"/>
  <c r="HJ195" i="7" s="1"/>
  <c r="HI187" i="7"/>
  <c r="HJ187" i="7" s="1"/>
  <c r="HI179" i="7"/>
  <c r="HJ179" i="7" s="1"/>
  <c r="HI171" i="7"/>
  <c r="HJ171" i="7" s="1"/>
  <c r="HI155" i="7"/>
  <c r="HJ155" i="7" s="1"/>
  <c r="HI147" i="7"/>
  <c r="HJ147" i="7" s="1"/>
  <c r="HI139" i="7"/>
  <c r="HJ139" i="7" s="1"/>
  <c r="HI123" i="7"/>
  <c r="HJ123" i="7" s="1"/>
  <c r="HI107" i="7"/>
  <c r="HJ107" i="7" s="1"/>
  <c r="HI91" i="7"/>
  <c r="HJ91" i="7" s="1"/>
  <c r="HI83" i="7"/>
  <c r="HJ83" i="7" s="1"/>
  <c r="HI75" i="7"/>
  <c r="HJ75" i="7" s="1"/>
  <c r="HI59" i="7"/>
  <c r="HJ59" i="7" s="1"/>
  <c r="HI51" i="7"/>
  <c r="HJ51" i="7" s="1"/>
  <c r="HI43" i="7"/>
  <c r="HJ43" i="7" s="1"/>
  <c r="HI35" i="7"/>
  <c r="HJ35" i="7" s="1"/>
  <c r="HI12" i="7"/>
  <c r="HJ12" i="7" s="1"/>
  <c r="HI5" i="7"/>
  <c r="HJ5" i="7" s="1"/>
  <c r="HI101" i="7"/>
  <c r="HJ101" i="7" s="1"/>
  <c r="HC199" i="7"/>
  <c r="HD199" i="7" s="1"/>
  <c r="HC127" i="7"/>
  <c r="HD127" i="7" s="1"/>
  <c r="HC47" i="7"/>
  <c r="HD47" i="7" s="1"/>
  <c r="GK7" i="7"/>
  <c r="GL7" i="7" s="1"/>
  <c r="HC246" i="7"/>
  <c r="HD246" i="7" s="1"/>
  <c r="HI258" i="7"/>
  <c r="HJ258" i="7" s="1"/>
  <c r="HI242" i="7"/>
  <c r="HJ242" i="7" s="1"/>
  <c r="HI234" i="7"/>
  <c r="HJ234" i="7" s="1"/>
  <c r="HI218" i="7"/>
  <c r="HJ218" i="7" s="1"/>
  <c r="HI210" i="7"/>
  <c r="HJ210" i="7" s="1"/>
  <c r="HI202" i="7"/>
  <c r="HJ202" i="7" s="1"/>
  <c r="HI178" i="7"/>
  <c r="HJ178" i="7" s="1"/>
  <c r="HI154" i="7"/>
  <c r="HJ154" i="7" s="1"/>
  <c r="HI146" i="7"/>
  <c r="HJ146" i="7" s="1"/>
  <c r="HI138" i="7"/>
  <c r="HJ138" i="7" s="1"/>
  <c r="HI90" i="7"/>
  <c r="HJ90" i="7" s="1"/>
  <c r="HI82" i="7"/>
  <c r="HJ82" i="7" s="1"/>
  <c r="HI74" i="7"/>
  <c r="HJ74" i="7" s="1"/>
  <c r="HI42" i="7"/>
  <c r="HJ42" i="7" s="1"/>
  <c r="HI18" i="7"/>
  <c r="HJ18" i="7" s="1"/>
  <c r="HC214" i="7"/>
  <c r="HD214" i="7" s="1"/>
  <c r="HC206" i="7"/>
  <c r="HD206" i="7" s="1"/>
  <c r="HC134" i="7"/>
  <c r="HD134" i="7" s="1"/>
  <c r="HC54" i="7"/>
  <c r="HD54" i="7" s="1"/>
  <c r="HC145" i="7"/>
  <c r="HD145" i="7" s="1"/>
  <c r="HC73" i="7"/>
  <c r="HD73" i="7" s="1"/>
  <c r="HI249" i="7"/>
  <c r="HJ249" i="7" s="1"/>
  <c r="HI241" i="7"/>
  <c r="HJ241" i="7" s="1"/>
  <c r="HI233" i="7"/>
  <c r="HJ233" i="7" s="1"/>
  <c r="HI225" i="7"/>
  <c r="HJ225" i="7" s="1"/>
  <c r="HI217" i="7"/>
  <c r="HJ217" i="7" s="1"/>
  <c r="HI209" i="7"/>
  <c r="HJ209" i="7" s="1"/>
  <c r="HI201" i="7"/>
  <c r="HJ201" i="7" s="1"/>
  <c r="HI193" i="7"/>
  <c r="HJ193" i="7" s="1"/>
  <c r="HI185" i="7"/>
  <c r="HJ185" i="7" s="1"/>
  <c r="HI177" i="7"/>
  <c r="HJ177" i="7" s="1"/>
  <c r="HI169" i="7"/>
  <c r="HJ169" i="7" s="1"/>
  <c r="HI161" i="7"/>
  <c r="HJ161" i="7" s="1"/>
  <c r="HI153" i="7"/>
  <c r="HJ153" i="7" s="1"/>
  <c r="HI137" i="7"/>
  <c r="HJ137" i="7" s="1"/>
  <c r="HI129" i="7"/>
  <c r="HJ129" i="7" s="1"/>
  <c r="HI121" i="7"/>
  <c r="HJ121" i="7" s="1"/>
  <c r="HI113" i="7"/>
  <c r="HJ113" i="7" s="1"/>
  <c r="HI105" i="7"/>
  <c r="HJ105" i="7" s="1"/>
  <c r="HI97" i="7"/>
  <c r="HJ97" i="7" s="1"/>
  <c r="HI81" i="7"/>
  <c r="HJ81" i="7" s="1"/>
  <c r="HI57" i="7"/>
  <c r="HJ57" i="7" s="1"/>
  <c r="HI49" i="7"/>
  <c r="HJ49" i="7" s="1"/>
  <c r="HI41" i="7"/>
  <c r="HJ41" i="7" s="1"/>
  <c r="HI33" i="7"/>
  <c r="HJ33" i="7" s="1"/>
  <c r="HI25" i="7"/>
  <c r="HJ25" i="7" s="1"/>
  <c r="HI17" i="7"/>
  <c r="HJ17" i="7" s="1"/>
  <c r="HI10" i="7"/>
  <c r="HJ10" i="7" s="1"/>
  <c r="HI37" i="7"/>
  <c r="HJ37" i="7" s="1"/>
  <c r="HC141" i="7"/>
  <c r="HD141" i="7" s="1"/>
  <c r="HC68" i="7"/>
  <c r="HD68" i="7" s="1"/>
  <c r="HI248" i="7"/>
  <c r="HJ248" i="7" s="1"/>
  <c r="HI240" i="7"/>
  <c r="HJ240" i="7" s="1"/>
  <c r="HI232" i="7"/>
  <c r="HJ232" i="7" s="1"/>
  <c r="HI224" i="7"/>
  <c r="HJ224" i="7" s="1"/>
  <c r="HI216" i="7"/>
  <c r="HJ216" i="7" s="1"/>
  <c r="HI208" i="7"/>
  <c r="HJ208" i="7" s="1"/>
  <c r="HI200" i="7"/>
  <c r="HJ200" i="7" s="1"/>
  <c r="HI192" i="7"/>
  <c r="HJ192" i="7" s="1"/>
  <c r="HI184" i="7"/>
  <c r="HJ184" i="7" s="1"/>
  <c r="HI176" i="7"/>
  <c r="HJ176" i="7" s="1"/>
  <c r="HI168" i="7"/>
  <c r="HJ168" i="7" s="1"/>
  <c r="HI160" i="7"/>
  <c r="HJ160" i="7" s="1"/>
  <c r="HI152" i="7"/>
  <c r="HJ152" i="7" s="1"/>
  <c r="HI144" i="7"/>
  <c r="HJ144" i="7" s="1"/>
  <c r="HI136" i="7"/>
  <c r="HJ136" i="7" s="1"/>
  <c r="HI128" i="7"/>
  <c r="HJ128" i="7" s="1"/>
  <c r="HI120" i="7"/>
  <c r="HJ120" i="7" s="1"/>
  <c r="HI112" i="7"/>
  <c r="HJ112" i="7" s="1"/>
  <c r="HI104" i="7"/>
  <c r="HJ104" i="7" s="1"/>
  <c r="HI96" i="7"/>
  <c r="HJ96" i="7" s="1"/>
  <c r="HI88" i="7"/>
  <c r="HJ88" i="7" s="1"/>
  <c r="HI80" i="7"/>
  <c r="HJ80" i="7" s="1"/>
  <c r="HI72" i="7"/>
  <c r="HJ72" i="7" s="1"/>
  <c r="HI56" i="7"/>
  <c r="HJ56" i="7" s="1"/>
  <c r="HI48" i="7"/>
  <c r="HJ48" i="7" s="1"/>
  <c r="HI40" i="7"/>
  <c r="HJ40" i="7" s="1"/>
  <c r="HI32" i="7"/>
  <c r="HJ32" i="7" s="1"/>
  <c r="HI24" i="7"/>
  <c r="HJ24" i="7" s="1"/>
  <c r="HI16" i="7"/>
  <c r="HJ16" i="7" s="1"/>
  <c r="HI9" i="7"/>
  <c r="HJ9" i="7" s="1"/>
  <c r="HI157" i="7"/>
  <c r="HJ157" i="7" s="1"/>
  <c r="HC236" i="7"/>
  <c r="HD236" i="7" s="1"/>
  <c r="HC76" i="7"/>
  <c r="HD76" i="7" s="1"/>
  <c r="GQ263" i="7"/>
  <c r="GR263" i="7" s="1"/>
  <c r="HI263" i="7"/>
  <c r="HJ263" i="7" s="1"/>
  <c r="HI255" i="7"/>
  <c r="HJ255" i="7" s="1"/>
  <c r="HI247" i="7"/>
  <c r="HJ247" i="7" s="1"/>
  <c r="HI239" i="7"/>
  <c r="HJ239" i="7" s="1"/>
  <c r="HI231" i="7"/>
  <c r="HJ231" i="7" s="1"/>
  <c r="HI223" i="7"/>
  <c r="HJ223" i="7" s="1"/>
  <c r="HI215" i="7"/>
  <c r="HJ215" i="7" s="1"/>
  <c r="HI207" i="7"/>
  <c r="HJ207" i="7" s="1"/>
  <c r="HI199" i="7"/>
  <c r="HJ199" i="7" s="1"/>
  <c r="HI191" i="7"/>
  <c r="HJ191" i="7" s="1"/>
  <c r="HI183" i="7"/>
  <c r="HJ183" i="7" s="1"/>
  <c r="HI175" i="7"/>
  <c r="HJ175" i="7" s="1"/>
  <c r="HI167" i="7"/>
  <c r="HJ167" i="7" s="1"/>
  <c r="HI159" i="7"/>
  <c r="HJ159" i="7" s="1"/>
  <c r="HI151" i="7"/>
  <c r="HJ151" i="7" s="1"/>
  <c r="HI143" i="7"/>
  <c r="HJ143" i="7" s="1"/>
  <c r="HI135" i="7"/>
  <c r="HJ135" i="7" s="1"/>
  <c r="HI127" i="7"/>
  <c r="HJ127" i="7" s="1"/>
  <c r="HI119" i="7"/>
  <c r="HJ119" i="7" s="1"/>
  <c r="HI111" i="7"/>
  <c r="HJ111" i="7" s="1"/>
  <c r="HI103" i="7"/>
  <c r="HJ103" i="7" s="1"/>
  <c r="HI95" i="7"/>
  <c r="HJ95" i="7" s="1"/>
  <c r="HI87" i="7"/>
  <c r="HJ87" i="7" s="1"/>
  <c r="HI79" i="7"/>
  <c r="HJ79" i="7" s="1"/>
  <c r="HI70" i="7"/>
  <c r="HJ70" i="7" s="1"/>
  <c r="HI55" i="7"/>
  <c r="HJ55" i="7" s="1"/>
  <c r="HI47" i="7"/>
  <c r="HJ47" i="7" s="1"/>
  <c r="HI39" i="7"/>
  <c r="HJ39" i="7" s="1"/>
  <c r="HI31" i="7"/>
  <c r="HJ31" i="7" s="1"/>
  <c r="HI23" i="7"/>
  <c r="HJ23" i="7" s="1"/>
  <c r="HI15" i="7"/>
  <c r="HJ15" i="7" s="1"/>
  <c r="GW244" i="7"/>
  <c r="GX244" i="7" s="1"/>
  <c r="HC228" i="7"/>
  <c r="HD228" i="7" s="1"/>
  <c r="HC84" i="7"/>
  <c r="HD84" i="7" s="1"/>
  <c r="HC251" i="7"/>
  <c r="HD251" i="7" s="1"/>
  <c r="HC243" i="7"/>
  <c r="HD243" i="7" s="1"/>
  <c r="HC19" i="7"/>
  <c r="HD19" i="7" s="1"/>
  <c r="HC11" i="7"/>
  <c r="HD11" i="7" s="1"/>
  <c r="GQ258" i="7"/>
  <c r="GR258" i="7" s="1"/>
  <c r="GV259" i="7"/>
  <c r="HC262" i="7"/>
  <c r="HD262" i="7" s="1"/>
  <c r="HI262" i="7"/>
  <c r="HJ262" i="7" s="1"/>
  <c r="HI254" i="7"/>
  <c r="HJ254" i="7" s="1"/>
  <c r="HI238" i="7"/>
  <c r="HJ238" i="7" s="1"/>
  <c r="HI230" i="7"/>
  <c r="HJ230" i="7" s="1"/>
  <c r="HI222" i="7"/>
  <c r="HJ222" i="7" s="1"/>
  <c r="HI214" i="7"/>
  <c r="HJ214" i="7" s="1"/>
  <c r="HI206" i="7"/>
  <c r="HJ206" i="7" s="1"/>
  <c r="HI198" i="7"/>
  <c r="HJ198" i="7" s="1"/>
  <c r="HI190" i="7"/>
  <c r="HJ190" i="7" s="1"/>
  <c r="HI182" i="7"/>
  <c r="HJ182" i="7" s="1"/>
  <c r="HI174" i="7"/>
  <c r="HJ174" i="7" s="1"/>
  <c r="HI166" i="7"/>
  <c r="HJ166" i="7" s="1"/>
  <c r="HI158" i="7"/>
  <c r="HJ158" i="7" s="1"/>
  <c r="HI150" i="7"/>
  <c r="HJ150" i="7" s="1"/>
  <c r="HI134" i="7"/>
  <c r="HJ134" i="7" s="1"/>
  <c r="HI126" i="7"/>
  <c r="HJ126" i="7" s="1"/>
  <c r="HI110" i="7"/>
  <c r="HJ110" i="7" s="1"/>
  <c r="HI102" i="7"/>
  <c r="HJ102" i="7" s="1"/>
  <c r="HI94" i="7"/>
  <c r="HJ94" i="7" s="1"/>
  <c r="HI86" i="7"/>
  <c r="HJ86" i="7" s="1"/>
  <c r="HI78" i="7"/>
  <c r="HJ78" i="7" s="1"/>
  <c r="HI69" i="7"/>
  <c r="HJ69" i="7" s="1"/>
  <c r="HI54" i="7"/>
  <c r="HJ54" i="7" s="1"/>
  <c r="HI46" i="7"/>
  <c r="HJ46" i="7" s="1"/>
  <c r="HI38" i="7"/>
  <c r="HJ38" i="7" s="1"/>
  <c r="HI30" i="7"/>
  <c r="HJ30" i="7" s="1"/>
  <c r="HI22" i="7"/>
  <c r="HJ22" i="7" s="1"/>
  <c r="HI14" i="7"/>
  <c r="HJ14" i="7" s="1"/>
  <c r="HI8" i="7"/>
  <c r="HJ8" i="7" s="1"/>
  <c r="GW245" i="7"/>
  <c r="GX245" i="7" s="1"/>
  <c r="HC245" i="7"/>
  <c r="HD245" i="7" s="1"/>
  <c r="HC221" i="7"/>
  <c r="HD221" i="7" s="1"/>
  <c r="FY213" i="7"/>
  <c r="FZ213" i="7" s="1"/>
  <c r="HC213" i="7"/>
  <c r="HD213" i="7" s="1"/>
  <c r="FY181" i="7"/>
  <c r="FZ181" i="7" s="1"/>
  <c r="HC181" i="7"/>
  <c r="HD181" i="7" s="1"/>
  <c r="HC157" i="7"/>
  <c r="HD157" i="7" s="1"/>
  <c r="FY149" i="7"/>
  <c r="FZ149" i="7" s="1"/>
  <c r="HC149" i="7"/>
  <c r="HD149" i="7" s="1"/>
  <c r="FY117" i="7"/>
  <c r="FZ117" i="7" s="1"/>
  <c r="HC117" i="7"/>
  <c r="HD117" i="7" s="1"/>
  <c r="HC93" i="7"/>
  <c r="HD93" i="7" s="1"/>
  <c r="FY85" i="7"/>
  <c r="FZ85" i="7" s="1"/>
  <c r="HC85" i="7"/>
  <c r="HD85" i="7" s="1"/>
  <c r="GK45" i="7"/>
  <c r="GL45" i="7" s="1"/>
  <c r="HC45" i="7"/>
  <c r="HD45" i="7" s="1"/>
  <c r="HC21" i="7"/>
  <c r="HD21" i="7" s="1"/>
  <c r="FS13" i="7"/>
  <c r="FT13" i="7" s="1"/>
  <c r="HC13" i="7"/>
  <c r="HD13" i="7" s="1"/>
  <c r="GQ38" i="7"/>
  <c r="GR38" i="7" s="1"/>
  <c r="HC156" i="7"/>
  <c r="HD156" i="7" s="1"/>
  <c r="HC143" i="7"/>
  <c r="HD143" i="7" s="1"/>
  <c r="GE52" i="7"/>
  <c r="GF52" i="7" s="1"/>
  <c r="HC52" i="7"/>
  <c r="HD52" i="7" s="1"/>
  <c r="GQ28" i="7"/>
  <c r="GR28" i="7" s="1"/>
  <c r="GE20" i="7"/>
  <c r="GF20" i="7" s="1"/>
  <c r="HC20" i="7"/>
  <c r="HD20" i="7" s="1"/>
  <c r="HC4" i="7"/>
  <c r="HD4" i="7" s="1"/>
  <c r="HC227" i="7"/>
  <c r="HD227" i="7" s="1"/>
  <c r="HC163" i="7"/>
  <c r="HD163" i="7" s="1"/>
  <c r="GK259" i="7"/>
  <c r="GL259" i="7" s="1"/>
  <c r="GV258" i="7"/>
  <c r="GW258" i="7"/>
  <c r="GX258" i="7" s="1"/>
  <c r="HC252" i="7"/>
  <c r="HD252" i="7" s="1"/>
  <c r="HC239" i="7"/>
  <c r="HD239" i="7" s="1"/>
  <c r="HC124" i="7"/>
  <c r="HD124" i="7" s="1"/>
  <c r="HC111" i="7"/>
  <c r="HD111" i="7" s="1"/>
  <c r="HC39" i="7"/>
  <c r="HD39" i="7" s="1"/>
  <c r="HC7" i="7"/>
  <c r="HD7" i="7" s="1"/>
  <c r="GW131" i="7"/>
  <c r="GX131" i="7" s="1"/>
  <c r="HC131" i="7"/>
  <c r="HD131" i="7" s="1"/>
  <c r="GW115" i="7"/>
  <c r="GX115" i="7" s="1"/>
  <c r="HC115" i="7"/>
  <c r="HD115" i="7" s="1"/>
  <c r="HC99" i="7"/>
  <c r="HD99" i="7" s="1"/>
  <c r="HC27" i="7"/>
  <c r="HD27" i="7" s="1"/>
  <c r="HC250" i="7"/>
  <c r="HD250" i="7" s="1"/>
  <c r="FY226" i="7"/>
  <c r="FZ226" i="7" s="1"/>
  <c r="HC226" i="7"/>
  <c r="HD226" i="7" s="1"/>
  <c r="GK194" i="7"/>
  <c r="GL194" i="7" s="1"/>
  <c r="HC194" i="7"/>
  <c r="HD194" i="7" s="1"/>
  <c r="HC186" i="7"/>
  <c r="HD186" i="7" s="1"/>
  <c r="HC170" i="7"/>
  <c r="HD170" i="7" s="1"/>
  <c r="FY162" i="7"/>
  <c r="FZ162" i="7" s="1"/>
  <c r="HC162" i="7"/>
  <c r="HD162" i="7" s="1"/>
  <c r="GW130" i="7"/>
  <c r="GX130" i="7" s="1"/>
  <c r="HC130" i="7"/>
  <c r="HD130" i="7" s="1"/>
  <c r="HC122" i="7"/>
  <c r="HD122" i="7" s="1"/>
  <c r="GW114" i="7"/>
  <c r="GX114" i="7" s="1"/>
  <c r="HC114" i="7"/>
  <c r="HD114" i="7" s="1"/>
  <c r="HC106" i="7"/>
  <c r="HD106" i="7" s="1"/>
  <c r="GQ98" i="7"/>
  <c r="GR98" i="7" s="1"/>
  <c r="HC98" i="7"/>
  <c r="HD98" i="7" s="1"/>
  <c r="HC50" i="7"/>
  <c r="HD50" i="7" s="1"/>
  <c r="GW34" i="7"/>
  <c r="GX34" i="7" s="1"/>
  <c r="HC34" i="7"/>
  <c r="HD34" i="7" s="1"/>
  <c r="GQ26" i="7"/>
  <c r="GR26" i="7" s="1"/>
  <c r="HC26" i="7"/>
  <c r="HD26" i="7" s="1"/>
  <c r="HC180" i="7"/>
  <c r="HD180" i="7" s="1"/>
  <c r="HC137" i="7"/>
  <c r="HD137" i="7" s="1"/>
  <c r="GW142" i="7"/>
  <c r="GX142" i="7" s="1"/>
  <c r="HC142" i="7"/>
  <c r="HD142" i="7" s="1"/>
  <c r="HB259" i="7"/>
  <c r="HC259" i="7"/>
  <c r="HD259" i="7" s="1"/>
  <c r="HC263" i="7"/>
  <c r="HD263" i="7" s="1"/>
  <c r="HC220" i="7"/>
  <c r="HD220" i="7" s="1"/>
  <c r="HC92" i="7"/>
  <c r="HD92" i="7" s="1"/>
  <c r="HC79" i="7"/>
  <c r="HD79" i="7" s="1"/>
  <c r="FY207" i="7"/>
  <c r="FZ207" i="7" s="1"/>
  <c r="GW207" i="7"/>
  <c r="GX207" i="7" s="1"/>
  <c r="HB4" i="7"/>
  <c r="HC28" i="7"/>
  <c r="HD28" i="7" s="1"/>
  <c r="GW193" i="7"/>
  <c r="GX193" i="7" s="1"/>
  <c r="GW169" i="7"/>
  <c r="GX169" i="7" s="1"/>
  <c r="GV261" i="7"/>
  <c r="GW261" i="7"/>
  <c r="GX261" i="7" s="1"/>
  <c r="GW45" i="7"/>
  <c r="GX45" i="7" s="1"/>
  <c r="HC161" i="7"/>
  <c r="HD161" i="7" s="1"/>
  <c r="HC258" i="7"/>
  <c r="HD258" i="7" s="1"/>
  <c r="HB264" i="7"/>
  <c r="HC261" i="7"/>
  <c r="HD261" i="7" s="1"/>
  <c r="GQ212" i="7"/>
  <c r="GR212" i="7" s="1"/>
  <c r="GW212" i="7"/>
  <c r="GX212" i="7" s="1"/>
  <c r="GE164" i="7"/>
  <c r="GF164" i="7" s="1"/>
  <c r="GW164" i="7"/>
  <c r="GX164" i="7" s="1"/>
  <c r="FY100" i="7"/>
  <c r="FZ100" i="7" s="1"/>
  <c r="GW100" i="7"/>
  <c r="GX100" i="7" s="1"/>
  <c r="FY36" i="7"/>
  <c r="FZ36" i="7" s="1"/>
  <c r="GW36" i="7"/>
  <c r="GX36" i="7" s="1"/>
  <c r="FY251" i="7"/>
  <c r="FZ251" i="7" s="1"/>
  <c r="GW251" i="7"/>
  <c r="GX251" i="7" s="1"/>
  <c r="GK243" i="7"/>
  <c r="GL243" i="7" s="1"/>
  <c r="GW243" i="7"/>
  <c r="GX243" i="7" s="1"/>
  <c r="FS235" i="7"/>
  <c r="FT235" i="7" s="1"/>
  <c r="GW235" i="7"/>
  <c r="GX235" i="7" s="1"/>
  <c r="GK227" i="7"/>
  <c r="GL227" i="7" s="1"/>
  <c r="GW227" i="7"/>
  <c r="GX227" i="7" s="1"/>
  <c r="FY219" i="7"/>
  <c r="FZ219" i="7" s="1"/>
  <c r="GW219" i="7"/>
  <c r="GX219" i="7" s="1"/>
  <c r="GQ211" i="7"/>
  <c r="GR211" i="7" s="1"/>
  <c r="GW211" i="7"/>
  <c r="GX211" i="7" s="1"/>
  <c r="FY203" i="7"/>
  <c r="FZ203" i="7" s="1"/>
  <c r="GW203" i="7"/>
  <c r="GX203" i="7" s="1"/>
  <c r="GK195" i="7"/>
  <c r="GL195" i="7" s="1"/>
  <c r="GW195" i="7"/>
  <c r="GX195" i="7" s="1"/>
  <c r="FY187" i="7"/>
  <c r="FZ187" i="7" s="1"/>
  <c r="GW187" i="7"/>
  <c r="GX187" i="7" s="1"/>
  <c r="GK179" i="7"/>
  <c r="GL179" i="7" s="1"/>
  <c r="GW179" i="7"/>
  <c r="GX179" i="7" s="1"/>
  <c r="FY171" i="7"/>
  <c r="FZ171" i="7" s="1"/>
  <c r="GW171" i="7"/>
  <c r="GX171" i="7" s="1"/>
  <c r="GK163" i="7"/>
  <c r="GL163" i="7" s="1"/>
  <c r="GW163" i="7"/>
  <c r="GX163" i="7" s="1"/>
  <c r="GK155" i="7"/>
  <c r="GL155" i="7" s="1"/>
  <c r="GW155" i="7"/>
  <c r="GX155" i="7" s="1"/>
  <c r="GK147" i="7"/>
  <c r="GL147" i="7" s="1"/>
  <c r="GW147" i="7"/>
  <c r="GX147" i="7" s="1"/>
  <c r="GK139" i="7"/>
  <c r="GL139" i="7" s="1"/>
  <c r="GW139" i="7"/>
  <c r="GX139" i="7" s="1"/>
  <c r="FY123" i="7"/>
  <c r="FZ123" i="7" s="1"/>
  <c r="GW123" i="7"/>
  <c r="GX123" i="7" s="1"/>
  <c r="FY107" i="7"/>
  <c r="FZ107" i="7" s="1"/>
  <c r="GW107" i="7"/>
  <c r="GX107" i="7" s="1"/>
  <c r="GK99" i="7"/>
  <c r="GL99" i="7" s="1"/>
  <c r="GW99" i="7"/>
  <c r="GX99" i="7" s="1"/>
  <c r="GK91" i="7"/>
  <c r="GL91" i="7" s="1"/>
  <c r="GW91" i="7"/>
  <c r="GX91" i="7" s="1"/>
  <c r="GK83" i="7"/>
  <c r="GL83" i="7" s="1"/>
  <c r="GW83" i="7"/>
  <c r="GX83" i="7" s="1"/>
  <c r="GK75" i="7"/>
  <c r="GL75" i="7" s="1"/>
  <c r="GW75" i="7"/>
  <c r="GX75" i="7" s="1"/>
  <c r="GK59" i="7"/>
  <c r="GL59" i="7" s="1"/>
  <c r="GW59" i="7"/>
  <c r="GX59" i="7" s="1"/>
  <c r="GK51" i="7"/>
  <c r="GL51" i="7" s="1"/>
  <c r="GW51" i="7"/>
  <c r="GX51" i="7" s="1"/>
  <c r="GK43" i="7"/>
  <c r="GL43" i="7" s="1"/>
  <c r="GW43" i="7"/>
  <c r="GX43" i="7" s="1"/>
  <c r="GK35" i="7"/>
  <c r="GL35" i="7" s="1"/>
  <c r="GW35" i="7"/>
  <c r="GX35" i="7" s="1"/>
  <c r="GK27" i="7"/>
  <c r="GL27" i="7" s="1"/>
  <c r="GW27" i="7"/>
  <c r="GX27" i="7" s="1"/>
  <c r="GK19" i="7"/>
  <c r="GL19" i="7" s="1"/>
  <c r="GW19" i="7"/>
  <c r="GX19" i="7" s="1"/>
  <c r="FY11" i="7"/>
  <c r="FZ11" i="7" s="1"/>
  <c r="GW11" i="7"/>
  <c r="GX11" i="7" s="1"/>
  <c r="GW252" i="7"/>
  <c r="GX252" i="7" s="1"/>
  <c r="GW149" i="7"/>
  <c r="GX149" i="7" s="1"/>
  <c r="GW98" i="7"/>
  <c r="GX98" i="7" s="1"/>
  <c r="GW39" i="7"/>
  <c r="GX39" i="7" s="1"/>
  <c r="FY204" i="7"/>
  <c r="FZ204" i="7" s="1"/>
  <c r="GW204" i="7"/>
  <c r="GX204" i="7" s="1"/>
  <c r="GE148" i="7"/>
  <c r="GF148" i="7" s="1"/>
  <c r="GW148" i="7"/>
  <c r="GX148" i="7" s="1"/>
  <c r="GQ148" i="7"/>
  <c r="GR148" i="7" s="1"/>
  <c r="GE84" i="7"/>
  <c r="GF84" i="7" s="1"/>
  <c r="GW84" i="7"/>
  <c r="GX84" i="7" s="1"/>
  <c r="GE12" i="7"/>
  <c r="GF12" i="7" s="1"/>
  <c r="GW12" i="7"/>
  <c r="GX12" i="7" s="1"/>
  <c r="GQ12" i="7"/>
  <c r="GR12" i="7" s="1"/>
  <c r="GW194" i="7"/>
  <c r="GX194" i="7" s="1"/>
  <c r="GW92" i="7"/>
  <c r="GX92" i="7" s="1"/>
  <c r="FY108" i="7"/>
  <c r="FZ108" i="7" s="1"/>
  <c r="GW108" i="7"/>
  <c r="GX108" i="7" s="1"/>
  <c r="GE60" i="7"/>
  <c r="GF60" i="7" s="1"/>
  <c r="GW60" i="7"/>
  <c r="GX60" i="7" s="1"/>
  <c r="GQ60" i="7"/>
  <c r="GR60" i="7" s="1"/>
  <c r="FY28" i="7"/>
  <c r="FZ28" i="7" s="1"/>
  <c r="GW28" i="7"/>
  <c r="GX28" i="7" s="1"/>
  <c r="GW156" i="7"/>
  <c r="GX156" i="7" s="1"/>
  <c r="GK250" i="7"/>
  <c r="GL250" i="7" s="1"/>
  <c r="GQ250" i="7"/>
  <c r="GR250" i="7" s="1"/>
  <c r="GW250" i="7"/>
  <c r="GX250" i="7" s="1"/>
  <c r="GK218" i="7"/>
  <c r="GL218" i="7" s="1"/>
  <c r="GW218" i="7"/>
  <c r="GX218" i="7" s="1"/>
  <c r="GQ218" i="7"/>
  <c r="GR218" i="7" s="1"/>
  <c r="FY178" i="7"/>
  <c r="FZ178" i="7" s="1"/>
  <c r="GW178" i="7"/>
  <c r="GX178" i="7" s="1"/>
  <c r="FY170" i="7"/>
  <c r="FZ170" i="7" s="1"/>
  <c r="GW170" i="7"/>
  <c r="GX170" i="7" s="1"/>
  <c r="FM154" i="7"/>
  <c r="FN154" i="7" s="1"/>
  <c r="GW154" i="7"/>
  <c r="GX154" i="7" s="1"/>
  <c r="FY138" i="7"/>
  <c r="FZ138" i="7" s="1"/>
  <c r="GW138" i="7"/>
  <c r="GX138" i="7" s="1"/>
  <c r="FY249" i="7"/>
  <c r="FZ249" i="7" s="1"/>
  <c r="GW249" i="7"/>
  <c r="GX249" i="7" s="1"/>
  <c r="FY233" i="7"/>
  <c r="FZ233" i="7" s="1"/>
  <c r="GW233" i="7"/>
  <c r="GX233" i="7" s="1"/>
  <c r="FY217" i="7"/>
  <c r="FZ217" i="7" s="1"/>
  <c r="GW217" i="7"/>
  <c r="GX217" i="7" s="1"/>
  <c r="FY209" i="7"/>
  <c r="FZ209" i="7" s="1"/>
  <c r="GW209" i="7"/>
  <c r="GX209" i="7" s="1"/>
  <c r="GK201" i="7"/>
  <c r="GL201" i="7" s="1"/>
  <c r="GW201" i="7"/>
  <c r="GX201" i="7" s="1"/>
  <c r="GQ185" i="7"/>
  <c r="GR185" i="7" s="1"/>
  <c r="GW185" i="7"/>
  <c r="GX185" i="7" s="1"/>
  <c r="GQ177" i="7"/>
  <c r="GR177" i="7" s="1"/>
  <c r="GW177" i="7"/>
  <c r="GX177" i="7" s="1"/>
  <c r="GQ153" i="7"/>
  <c r="GR153" i="7" s="1"/>
  <c r="GW153" i="7"/>
  <c r="GX153" i="7" s="1"/>
  <c r="GQ145" i="7"/>
  <c r="GR145" i="7" s="1"/>
  <c r="GW145" i="7"/>
  <c r="GX145" i="7" s="1"/>
  <c r="FY129" i="7"/>
  <c r="FZ129" i="7" s="1"/>
  <c r="GW129" i="7"/>
  <c r="GX129" i="7" s="1"/>
  <c r="FY121" i="7"/>
  <c r="FZ121" i="7" s="1"/>
  <c r="GW121" i="7"/>
  <c r="GX121" i="7" s="1"/>
  <c r="GK113" i="7"/>
  <c r="GL113" i="7" s="1"/>
  <c r="GW113" i="7"/>
  <c r="GX113" i="7" s="1"/>
  <c r="GW105" i="7"/>
  <c r="GX105" i="7" s="1"/>
  <c r="GQ105" i="7"/>
  <c r="GR105" i="7" s="1"/>
  <c r="FY97" i="7"/>
  <c r="FZ97" i="7" s="1"/>
  <c r="GW97" i="7"/>
  <c r="GX97" i="7" s="1"/>
  <c r="FY89" i="7"/>
  <c r="FZ89" i="7" s="1"/>
  <c r="GQ89" i="7"/>
  <c r="GR89" i="7" s="1"/>
  <c r="GW89" i="7"/>
  <c r="GX89" i="7" s="1"/>
  <c r="FY81" i="7"/>
  <c r="FZ81" i="7" s="1"/>
  <c r="GW81" i="7"/>
  <c r="GX81" i="7" s="1"/>
  <c r="FY73" i="7"/>
  <c r="FZ73" i="7" s="1"/>
  <c r="GW73" i="7"/>
  <c r="GX73" i="7" s="1"/>
  <c r="GQ73" i="7"/>
  <c r="GR73" i="7" s="1"/>
  <c r="FY57" i="7"/>
  <c r="FZ57" i="7" s="1"/>
  <c r="GW57" i="7"/>
  <c r="GX57" i="7" s="1"/>
  <c r="FY49" i="7"/>
  <c r="FZ49" i="7" s="1"/>
  <c r="GQ49" i="7"/>
  <c r="GR49" i="7" s="1"/>
  <c r="GW49" i="7"/>
  <c r="GX49" i="7" s="1"/>
  <c r="FY41" i="7"/>
  <c r="FZ41" i="7" s="1"/>
  <c r="GW41" i="7"/>
  <c r="GX41" i="7" s="1"/>
  <c r="FY33" i="7"/>
  <c r="FZ33" i="7" s="1"/>
  <c r="GW33" i="7"/>
  <c r="GX33" i="7" s="1"/>
  <c r="GQ33" i="7"/>
  <c r="GR33" i="7" s="1"/>
  <c r="FY25" i="7"/>
  <c r="FZ25" i="7" s="1"/>
  <c r="GW25" i="7"/>
  <c r="GX25" i="7" s="1"/>
  <c r="FY17" i="7"/>
  <c r="FZ17" i="7" s="1"/>
  <c r="GW17" i="7"/>
  <c r="GX17" i="7" s="1"/>
  <c r="GQ17" i="7"/>
  <c r="GR17" i="7" s="1"/>
  <c r="FY9" i="7"/>
  <c r="FZ9" i="7" s="1"/>
  <c r="GW9" i="7"/>
  <c r="GX9" i="7" s="1"/>
  <c r="GQ244" i="7"/>
  <c r="GR244" i="7" s="1"/>
  <c r="GV264" i="7"/>
  <c r="GW264" i="7"/>
  <c r="GX264" i="7" s="1"/>
  <c r="GW188" i="7"/>
  <c r="GX188" i="7" s="1"/>
  <c r="GW85" i="7"/>
  <c r="GX85" i="7" s="1"/>
  <c r="GW26" i="7"/>
  <c r="GX26" i="7" s="1"/>
  <c r="FS196" i="7"/>
  <c r="FT196" i="7" s="1"/>
  <c r="GW196" i="7"/>
  <c r="GX196" i="7" s="1"/>
  <c r="GE44" i="7"/>
  <c r="GF44" i="7" s="1"/>
  <c r="GQ44" i="7"/>
  <c r="GR44" i="7" s="1"/>
  <c r="GW44" i="7"/>
  <c r="GX44" i="7" s="1"/>
  <c r="FY242" i="7"/>
  <c r="FZ242" i="7" s="1"/>
  <c r="GW242" i="7"/>
  <c r="GX242" i="7" s="1"/>
  <c r="FM122" i="7"/>
  <c r="FN122" i="7" s="1"/>
  <c r="GQ122" i="7"/>
  <c r="GR122" i="7" s="1"/>
  <c r="GW122" i="7"/>
  <c r="GX122" i="7" s="1"/>
  <c r="GK106" i="7"/>
  <c r="GL106" i="7" s="1"/>
  <c r="GW106" i="7"/>
  <c r="GX106" i="7" s="1"/>
  <c r="FS82" i="7"/>
  <c r="FT82" i="7" s="1"/>
  <c r="GW82" i="7"/>
  <c r="GX82" i="7" s="1"/>
  <c r="FS42" i="7"/>
  <c r="FT42" i="7" s="1"/>
  <c r="GW42" i="7"/>
  <c r="GX42" i="7" s="1"/>
  <c r="FM18" i="7"/>
  <c r="FN18" i="7" s="1"/>
  <c r="GW18" i="7"/>
  <c r="GX18" i="7" s="1"/>
  <c r="GK241" i="7"/>
  <c r="GL241" i="7" s="1"/>
  <c r="GW241" i="7"/>
  <c r="GX241" i="7" s="1"/>
  <c r="FY225" i="7"/>
  <c r="FZ225" i="7" s="1"/>
  <c r="GW225" i="7"/>
  <c r="GX225" i="7" s="1"/>
  <c r="FS248" i="7"/>
  <c r="FT248" i="7" s="1"/>
  <c r="GW248" i="7"/>
  <c r="GX248" i="7" s="1"/>
  <c r="FS240" i="7"/>
  <c r="FT240" i="7" s="1"/>
  <c r="GW240" i="7"/>
  <c r="GX240" i="7" s="1"/>
  <c r="FY232" i="7"/>
  <c r="FZ232" i="7" s="1"/>
  <c r="GW232" i="7"/>
  <c r="GX232" i="7" s="1"/>
  <c r="FY224" i="7"/>
  <c r="FZ224" i="7" s="1"/>
  <c r="GW224" i="7"/>
  <c r="GX224" i="7" s="1"/>
  <c r="FY216" i="7"/>
  <c r="FZ216" i="7" s="1"/>
  <c r="GW216" i="7"/>
  <c r="GX216" i="7" s="1"/>
  <c r="GK208" i="7"/>
  <c r="GL208" i="7" s="1"/>
  <c r="GW208" i="7"/>
  <c r="GX208" i="7" s="1"/>
  <c r="FY200" i="7"/>
  <c r="FZ200" i="7" s="1"/>
  <c r="GW200" i="7"/>
  <c r="GX200" i="7" s="1"/>
  <c r="FY192" i="7"/>
  <c r="FZ192" i="7" s="1"/>
  <c r="GW192" i="7"/>
  <c r="GX192" i="7" s="1"/>
  <c r="FY184" i="7"/>
  <c r="FZ184" i="7" s="1"/>
  <c r="GW184" i="7"/>
  <c r="GX184" i="7" s="1"/>
  <c r="FY176" i="7"/>
  <c r="FZ176" i="7" s="1"/>
  <c r="GW176" i="7"/>
  <c r="GX176" i="7" s="1"/>
  <c r="FY168" i="7"/>
  <c r="FZ168" i="7" s="1"/>
  <c r="GW168" i="7"/>
  <c r="GX168" i="7" s="1"/>
  <c r="FY160" i="7"/>
  <c r="FZ160" i="7" s="1"/>
  <c r="GW160" i="7"/>
  <c r="GX160" i="7" s="1"/>
  <c r="FY152" i="7"/>
  <c r="FZ152" i="7" s="1"/>
  <c r="GW152" i="7"/>
  <c r="GX152" i="7" s="1"/>
  <c r="FY144" i="7"/>
  <c r="FZ144" i="7" s="1"/>
  <c r="GW144" i="7"/>
  <c r="GX144" i="7" s="1"/>
  <c r="FY136" i="7"/>
  <c r="FZ136" i="7" s="1"/>
  <c r="GW136" i="7"/>
  <c r="GX136" i="7" s="1"/>
  <c r="GE128" i="7"/>
  <c r="GF128" i="7" s="1"/>
  <c r="GW128" i="7"/>
  <c r="GX128" i="7" s="1"/>
  <c r="GK120" i="7"/>
  <c r="GL120" i="7" s="1"/>
  <c r="GW120" i="7"/>
  <c r="GX120" i="7" s="1"/>
  <c r="FY112" i="7"/>
  <c r="FZ112" i="7" s="1"/>
  <c r="GW112" i="7"/>
  <c r="GX112" i="7" s="1"/>
  <c r="FY104" i="7"/>
  <c r="FZ104" i="7" s="1"/>
  <c r="GW104" i="7"/>
  <c r="GX104" i="7" s="1"/>
  <c r="FY96" i="7"/>
  <c r="FZ96" i="7" s="1"/>
  <c r="GW96" i="7"/>
  <c r="GX96" i="7" s="1"/>
  <c r="FY88" i="7"/>
  <c r="FZ88" i="7" s="1"/>
  <c r="GW88" i="7"/>
  <c r="GX88" i="7" s="1"/>
  <c r="FY80" i="7"/>
  <c r="FZ80" i="7" s="1"/>
  <c r="GW80" i="7"/>
  <c r="GX80" i="7" s="1"/>
  <c r="FY72" i="7"/>
  <c r="FZ72" i="7" s="1"/>
  <c r="GW72" i="7"/>
  <c r="GX72" i="7" s="1"/>
  <c r="FY56" i="7"/>
  <c r="FZ56" i="7" s="1"/>
  <c r="GW56" i="7"/>
  <c r="GX56" i="7" s="1"/>
  <c r="FY48" i="7"/>
  <c r="FZ48" i="7" s="1"/>
  <c r="GW48" i="7"/>
  <c r="GX48" i="7" s="1"/>
  <c r="FY40" i="7"/>
  <c r="FZ40" i="7" s="1"/>
  <c r="GW40" i="7"/>
  <c r="GX40" i="7" s="1"/>
  <c r="FY32" i="7"/>
  <c r="FZ32" i="7" s="1"/>
  <c r="GW32" i="7"/>
  <c r="GX32" i="7" s="1"/>
  <c r="FY24" i="7"/>
  <c r="FZ24" i="7" s="1"/>
  <c r="GW24" i="7"/>
  <c r="GX24" i="7" s="1"/>
  <c r="FY16" i="7"/>
  <c r="FZ16" i="7" s="1"/>
  <c r="GW16" i="7"/>
  <c r="GX16" i="7" s="1"/>
  <c r="FY8" i="7"/>
  <c r="FZ8" i="7" s="1"/>
  <c r="GW8" i="7"/>
  <c r="GX8" i="7" s="1"/>
  <c r="GV263" i="7"/>
  <c r="GW263" i="7"/>
  <c r="GX263" i="7" s="1"/>
  <c r="GW181" i="7"/>
  <c r="GX181" i="7" s="1"/>
  <c r="GW79" i="7"/>
  <c r="GX79" i="7" s="1"/>
  <c r="GW20" i="7"/>
  <c r="GX20" i="7" s="1"/>
  <c r="FY236" i="7"/>
  <c r="FZ236" i="7" s="1"/>
  <c r="GW236" i="7"/>
  <c r="GX236" i="7" s="1"/>
  <c r="FS172" i="7"/>
  <c r="FT172" i="7" s="1"/>
  <c r="GW172" i="7"/>
  <c r="GX172" i="7" s="1"/>
  <c r="FY191" i="7"/>
  <c r="FZ191" i="7" s="1"/>
  <c r="GW191" i="7"/>
  <c r="GX191" i="7" s="1"/>
  <c r="FY175" i="7"/>
  <c r="FZ175" i="7" s="1"/>
  <c r="FM167" i="7"/>
  <c r="FN167" i="7" s="1"/>
  <c r="GQ167" i="7"/>
  <c r="GR167" i="7" s="1"/>
  <c r="GW167" i="7"/>
  <c r="GX167" i="7" s="1"/>
  <c r="FY151" i="7"/>
  <c r="FZ151" i="7" s="1"/>
  <c r="GW151" i="7"/>
  <c r="GX151" i="7" s="1"/>
  <c r="FY143" i="7"/>
  <c r="FZ143" i="7" s="1"/>
  <c r="FM135" i="7"/>
  <c r="FN135" i="7" s="1"/>
  <c r="GW135" i="7"/>
  <c r="GX135" i="7" s="1"/>
  <c r="GQ135" i="7"/>
  <c r="GR135" i="7" s="1"/>
  <c r="FY127" i="7"/>
  <c r="FZ127" i="7" s="1"/>
  <c r="GW127" i="7"/>
  <c r="GX127" i="7" s="1"/>
  <c r="FY119" i="7"/>
  <c r="FZ119" i="7" s="1"/>
  <c r="GW119" i="7"/>
  <c r="GX119" i="7" s="1"/>
  <c r="FM103" i="7"/>
  <c r="FN103" i="7" s="1"/>
  <c r="GW103" i="7"/>
  <c r="GX103" i="7" s="1"/>
  <c r="FY95" i="7"/>
  <c r="FZ95" i="7" s="1"/>
  <c r="GW95" i="7"/>
  <c r="GX95" i="7" s="1"/>
  <c r="FY87" i="7"/>
  <c r="FZ87" i="7" s="1"/>
  <c r="GW87" i="7"/>
  <c r="GX87" i="7" s="1"/>
  <c r="FM70" i="7"/>
  <c r="FN70" i="7" s="1"/>
  <c r="GW70" i="7"/>
  <c r="GX70" i="7" s="1"/>
  <c r="FY55" i="7"/>
  <c r="FZ55" i="7" s="1"/>
  <c r="GW55" i="7"/>
  <c r="GX55" i="7" s="1"/>
  <c r="FY47" i="7"/>
  <c r="FZ47" i="7" s="1"/>
  <c r="GW47" i="7"/>
  <c r="GX47" i="7" s="1"/>
  <c r="FM31" i="7"/>
  <c r="FN31" i="7" s="1"/>
  <c r="GW31" i="7"/>
  <c r="GX31" i="7" s="1"/>
  <c r="FY23" i="7"/>
  <c r="FZ23" i="7" s="1"/>
  <c r="GW23" i="7"/>
  <c r="GX23" i="7" s="1"/>
  <c r="GE15" i="7"/>
  <c r="GF15" i="7" s="1"/>
  <c r="GW15" i="7"/>
  <c r="GX15" i="7" s="1"/>
  <c r="GQ154" i="7"/>
  <c r="GR154" i="7" s="1"/>
  <c r="GW226" i="7"/>
  <c r="GX226" i="7" s="1"/>
  <c r="GW175" i="7"/>
  <c r="GX175" i="7" s="1"/>
  <c r="GW124" i="7"/>
  <c r="GX124" i="7" s="1"/>
  <c r="GW13" i="7"/>
  <c r="GX13" i="7" s="1"/>
  <c r="FY140" i="7"/>
  <c r="FZ140" i="7" s="1"/>
  <c r="GW140" i="7"/>
  <c r="GX140" i="7" s="1"/>
  <c r="FY132" i="7"/>
  <c r="FZ132" i="7" s="1"/>
  <c r="GW132" i="7"/>
  <c r="GX132" i="7" s="1"/>
  <c r="GE116" i="7"/>
  <c r="GF116" i="7" s="1"/>
  <c r="GW116" i="7"/>
  <c r="GX116" i="7" s="1"/>
  <c r="GE76" i="7"/>
  <c r="GF76" i="7" s="1"/>
  <c r="GW76" i="7"/>
  <c r="GX76" i="7" s="1"/>
  <c r="FY234" i="7"/>
  <c r="FZ234" i="7" s="1"/>
  <c r="GW234" i="7"/>
  <c r="GX234" i="7" s="1"/>
  <c r="FY210" i="7"/>
  <c r="FZ210" i="7" s="1"/>
  <c r="GW210" i="7"/>
  <c r="GX210" i="7" s="1"/>
  <c r="FY202" i="7"/>
  <c r="FZ202" i="7" s="1"/>
  <c r="GW202" i="7"/>
  <c r="GX202" i="7" s="1"/>
  <c r="FY146" i="7"/>
  <c r="FZ146" i="7" s="1"/>
  <c r="GW146" i="7"/>
  <c r="GX146" i="7" s="1"/>
  <c r="FM90" i="7"/>
  <c r="FN90" i="7" s="1"/>
  <c r="GW90" i="7"/>
  <c r="GX90" i="7" s="1"/>
  <c r="FS74" i="7"/>
  <c r="FT74" i="7" s="1"/>
  <c r="GW74" i="7"/>
  <c r="GX74" i="7" s="1"/>
  <c r="GQ10" i="7"/>
  <c r="GR10" i="7" s="1"/>
  <c r="GW10" i="7"/>
  <c r="GX10" i="7" s="1"/>
  <c r="GQ247" i="7"/>
  <c r="GR247" i="7" s="1"/>
  <c r="GW247" i="7"/>
  <c r="GX247" i="7" s="1"/>
  <c r="FM231" i="7"/>
  <c r="FN231" i="7" s="1"/>
  <c r="GW231" i="7"/>
  <c r="GX231" i="7" s="1"/>
  <c r="GQ231" i="7"/>
  <c r="GR231" i="7" s="1"/>
  <c r="GQ223" i="7"/>
  <c r="GR223" i="7" s="1"/>
  <c r="GW223" i="7"/>
  <c r="GX223" i="7" s="1"/>
  <c r="FY215" i="7"/>
  <c r="FZ215" i="7" s="1"/>
  <c r="GW215" i="7"/>
  <c r="GX215" i="7" s="1"/>
  <c r="FM199" i="7"/>
  <c r="FN199" i="7" s="1"/>
  <c r="GQ199" i="7"/>
  <c r="GR199" i="7" s="1"/>
  <c r="GW199" i="7"/>
  <c r="GX199" i="7" s="1"/>
  <c r="FY183" i="7"/>
  <c r="FZ183" i="7" s="1"/>
  <c r="GW183" i="7"/>
  <c r="GX183" i="7" s="1"/>
  <c r="FY159" i="7"/>
  <c r="FZ159" i="7" s="1"/>
  <c r="GW159" i="7"/>
  <c r="GX159" i="7" s="1"/>
  <c r="FY254" i="7"/>
  <c r="FZ254" i="7" s="1"/>
  <c r="GW254" i="7"/>
  <c r="GX254" i="7" s="1"/>
  <c r="FS246" i="7"/>
  <c r="FT246" i="7" s="1"/>
  <c r="GW246" i="7"/>
  <c r="GX246" i="7" s="1"/>
  <c r="FY238" i="7"/>
  <c r="FZ238" i="7" s="1"/>
  <c r="GW238" i="7"/>
  <c r="GX238" i="7" s="1"/>
  <c r="GK230" i="7"/>
  <c r="GL230" i="7" s="1"/>
  <c r="GW230" i="7"/>
  <c r="GX230" i="7" s="1"/>
  <c r="GE222" i="7"/>
  <c r="GF222" i="7" s="1"/>
  <c r="GW222" i="7"/>
  <c r="GX222" i="7" s="1"/>
  <c r="FS214" i="7"/>
  <c r="FT214" i="7" s="1"/>
  <c r="GW214" i="7"/>
  <c r="GX214" i="7" s="1"/>
  <c r="FY206" i="7"/>
  <c r="FZ206" i="7" s="1"/>
  <c r="GW206" i="7"/>
  <c r="GX206" i="7" s="1"/>
  <c r="FY198" i="7"/>
  <c r="FZ198" i="7" s="1"/>
  <c r="GW198" i="7"/>
  <c r="GX198" i="7" s="1"/>
  <c r="FY190" i="7"/>
  <c r="FZ190" i="7" s="1"/>
  <c r="GW190" i="7"/>
  <c r="GX190" i="7" s="1"/>
  <c r="FS182" i="7"/>
  <c r="FT182" i="7" s="1"/>
  <c r="GW182" i="7"/>
  <c r="GX182" i="7" s="1"/>
  <c r="FY174" i="7"/>
  <c r="FZ174" i="7" s="1"/>
  <c r="GW174" i="7"/>
  <c r="GX174" i="7" s="1"/>
  <c r="FY166" i="7"/>
  <c r="FZ166" i="7" s="1"/>
  <c r="GW166" i="7"/>
  <c r="GX166" i="7" s="1"/>
  <c r="FY158" i="7"/>
  <c r="FZ158" i="7" s="1"/>
  <c r="GW158" i="7"/>
  <c r="GX158" i="7" s="1"/>
  <c r="FS150" i="7"/>
  <c r="FT150" i="7" s="1"/>
  <c r="GW150" i="7"/>
  <c r="GX150" i="7" s="1"/>
  <c r="FY134" i="7"/>
  <c r="FZ134" i="7" s="1"/>
  <c r="GW134" i="7"/>
  <c r="GX134" i="7" s="1"/>
  <c r="FY126" i="7"/>
  <c r="FZ126" i="7" s="1"/>
  <c r="GW126" i="7"/>
  <c r="GX126" i="7" s="1"/>
  <c r="FS118" i="7"/>
  <c r="FT118" i="7" s="1"/>
  <c r="GW118" i="7"/>
  <c r="GX118" i="7" s="1"/>
  <c r="FY110" i="7"/>
  <c r="FZ110" i="7" s="1"/>
  <c r="GQ110" i="7"/>
  <c r="GR110" i="7" s="1"/>
  <c r="GW110" i="7"/>
  <c r="GX110" i="7" s="1"/>
  <c r="FY102" i="7"/>
  <c r="FZ102" i="7" s="1"/>
  <c r="GW102" i="7"/>
  <c r="GX102" i="7" s="1"/>
  <c r="FY94" i="7"/>
  <c r="FZ94" i="7" s="1"/>
  <c r="GW94" i="7"/>
  <c r="GX94" i="7" s="1"/>
  <c r="FY86" i="7"/>
  <c r="FZ86" i="7" s="1"/>
  <c r="GW86" i="7"/>
  <c r="GX86" i="7" s="1"/>
  <c r="FY78" i="7"/>
  <c r="FZ78" i="7" s="1"/>
  <c r="GW78" i="7"/>
  <c r="GX78" i="7" s="1"/>
  <c r="GQ78" i="7"/>
  <c r="GR78" i="7" s="1"/>
  <c r="FY69" i="7"/>
  <c r="FZ69" i="7" s="1"/>
  <c r="GW69" i="7"/>
  <c r="GX69" i="7" s="1"/>
  <c r="FY54" i="7"/>
  <c r="FZ54" i="7" s="1"/>
  <c r="GW54" i="7"/>
  <c r="GX54" i="7" s="1"/>
  <c r="FY46" i="7"/>
  <c r="FZ46" i="7" s="1"/>
  <c r="GW46" i="7"/>
  <c r="GX46" i="7" s="1"/>
  <c r="FY38" i="7"/>
  <c r="FZ38" i="7" s="1"/>
  <c r="GW38" i="7"/>
  <c r="GX38" i="7" s="1"/>
  <c r="FS30" i="7"/>
  <c r="FT30" i="7" s="1"/>
  <c r="GW30" i="7"/>
  <c r="GX30" i="7" s="1"/>
  <c r="GK22" i="7"/>
  <c r="GL22" i="7" s="1"/>
  <c r="GW22" i="7"/>
  <c r="GX22" i="7" s="1"/>
  <c r="FY14" i="7"/>
  <c r="FZ14" i="7" s="1"/>
  <c r="GW14" i="7"/>
  <c r="GX14" i="7" s="1"/>
  <c r="FY6" i="7"/>
  <c r="FZ6" i="7" s="1"/>
  <c r="GQ6" i="7"/>
  <c r="GR6" i="7" s="1"/>
  <c r="GW6" i="7"/>
  <c r="GX6" i="7" s="1"/>
  <c r="GQ100" i="7"/>
  <c r="GR100" i="7" s="1"/>
  <c r="GV255" i="7"/>
  <c r="GW255" i="7"/>
  <c r="GX255" i="7" s="1"/>
  <c r="GW220" i="7"/>
  <c r="GX220" i="7" s="1"/>
  <c r="GW117" i="7"/>
  <c r="GX117" i="7" s="1"/>
  <c r="GW7" i="7"/>
  <c r="GX7" i="7" s="1"/>
  <c r="FY228" i="7"/>
  <c r="FZ228" i="7" s="1"/>
  <c r="GW228" i="7"/>
  <c r="GX228" i="7" s="1"/>
  <c r="FY180" i="7"/>
  <c r="FZ180" i="7" s="1"/>
  <c r="GW180" i="7"/>
  <c r="GX180" i="7" s="1"/>
  <c r="FY4" i="7"/>
  <c r="FZ4" i="7" s="1"/>
  <c r="GW4" i="7"/>
  <c r="GX4" i="7" s="1"/>
  <c r="FM186" i="7"/>
  <c r="FN186" i="7" s="1"/>
  <c r="GQ186" i="7"/>
  <c r="GR186" i="7" s="1"/>
  <c r="GW186" i="7"/>
  <c r="GX186" i="7" s="1"/>
  <c r="FM50" i="7"/>
  <c r="FN50" i="7" s="1"/>
  <c r="GW50" i="7"/>
  <c r="GX50" i="7" s="1"/>
  <c r="FY253" i="7"/>
  <c r="FZ253" i="7" s="1"/>
  <c r="GW253" i="7"/>
  <c r="GX253" i="7" s="1"/>
  <c r="GE245" i="7"/>
  <c r="GF245" i="7" s="1"/>
  <c r="GE237" i="7"/>
  <c r="GF237" i="7" s="1"/>
  <c r="GW237" i="7"/>
  <c r="GX237" i="7" s="1"/>
  <c r="FY229" i="7"/>
  <c r="FZ229" i="7" s="1"/>
  <c r="GW229" i="7"/>
  <c r="GX229" i="7" s="1"/>
  <c r="FY221" i="7"/>
  <c r="FZ221" i="7" s="1"/>
  <c r="GW221" i="7"/>
  <c r="GX221" i="7" s="1"/>
  <c r="FM205" i="7"/>
  <c r="FN205" i="7" s="1"/>
  <c r="GW205" i="7"/>
  <c r="GX205" i="7" s="1"/>
  <c r="FY197" i="7"/>
  <c r="FZ197" i="7" s="1"/>
  <c r="GW197" i="7"/>
  <c r="GX197" i="7" s="1"/>
  <c r="FY189" i="7"/>
  <c r="FZ189" i="7" s="1"/>
  <c r="GW189" i="7"/>
  <c r="GX189" i="7" s="1"/>
  <c r="FM173" i="7"/>
  <c r="FN173" i="7" s="1"/>
  <c r="GW173" i="7"/>
  <c r="GX173" i="7" s="1"/>
  <c r="FY165" i="7"/>
  <c r="FZ165" i="7" s="1"/>
  <c r="GW165" i="7"/>
  <c r="GX165" i="7" s="1"/>
  <c r="FY157" i="7"/>
  <c r="FZ157" i="7" s="1"/>
  <c r="GW157" i="7"/>
  <c r="GX157" i="7" s="1"/>
  <c r="FM141" i="7"/>
  <c r="FN141" i="7" s="1"/>
  <c r="GW141" i="7"/>
  <c r="GX141" i="7" s="1"/>
  <c r="FY133" i="7"/>
  <c r="FZ133" i="7" s="1"/>
  <c r="GW133" i="7"/>
  <c r="GX133" i="7" s="1"/>
  <c r="FY125" i="7"/>
  <c r="FZ125" i="7" s="1"/>
  <c r="GW125" i="7"/>
  <c r="GX125" i="7" s="1"/>
  <c r="FM109" i="7"/>
  <c r="FN109" i="7" s="1"/>
  <c r="GW109" i="7"/>
  <c r="GX109" i="7" s="1"/>
  <c r="FY101" i="7"/>
  <c r="FZ101" i="7" s="1"/>
  <c r="GW101" i="7"/>
  <c r="GX101" i="7" s="1"/>
  <c r="FY93" i="7"/>
  <c r="FZ93" i="7" s="1"/>
  <c r="GW93" i="7"/>
  <c r="GX93" i="7" s="1"/>
  <c r="FM77" i="7"/>
  <c r="FN77" i="7" s="1"/>
  <c r="GW77" i="7"/>
  <c r="GX77" i="7" s="1"/>
  <c r="FY68" i="7"/>
  <c r="FZ68" i="7" s="1"/>
  <c r="GW68" i="7"/>
  <c r="GX68" i="7" s="1"/>
  <c r="FS53" i="7"/>
  <c r="FT53" i="7" s="1"/>
  <c r="GW53" i="7"/>
  <c r="GX53" i="7" s="1"/>
  <c r="FM37" i="7"/>
  <c r="FN37" i="7" s="1"/>
  <c r="GW37" i="7"/>
  <c r="GX37" i="7" s="1"/>
  <c r="FY29" i="7"/>
  <c r="FZ29" i="7" s="1"/>
  <c r="GW29" i="7"/>
  <c r="GX29" i="7" s="1"/>
  <c r="FY21" i="7"/>
  <c r="FZ21" i="7" s="1"/>
  <c r="GW21" i="7"/>
  <c r="GX21" i="7" s="1"/>
  <c r="FM5" i="7"/>
  <c r="FN5" i="7" s="1"/>
  <c r="GW5" i="7"/>
  <c r="GX5" i="7" s="1"/>
  <c r="GQ84" i="7"/>
  <c r="GR84" i="7" s="1"/>
  <c r="GW213" i="7"/>
  <c r="GX213" i="7" s="1"/>
  <c r="GW162" i="7"/>
  <c r="GX162" i="7" s="1"/>
  <c r="GW111" i="7"/>
  <c r="GX111" i="7" s="1"/>
  <c r="GW52" i="7"/>
  <c r="GX52" i="7" s="1"/>
  <c r="GP256" i="7"/>
  <c r="GV257" i="7"/>
  <c r="GV256" i="7"/>
  <c r="GV270" i="7"/>
  <c r="GW262" i="7"/>
  <c r="GX262" i="7" s="1"/>
  <c r="FM244" i="7"/>
  <c r="FN244" i="7" s="1"/>
  <c r="FM212" i="7"/>
  <c r="FN212" i="7" s="1"/>
  <c r="GE261" i="7"/>
  <c r="GF261" i="7" s="1"/>
  <c r="GK255" i="7"/>
  <c r="GL255" i="7" s="1"/>
  <c r="GP270" i="7"/>
  <c r="GQ262" i="7"/>
  <c r="GR262" i="7" s="1"/>
  <c r="GQ249" i="7"/>
  <c r="GR249" i="7" s="1"/>
  <c r="GQ243" i="7"/>
  <c r="GR243" i="7" s="1"/>
  <c r="GQ230" i="7"/>
  <c r="GR230" i="7" s="1"/>
  <c r="GQ224" i="7"/>
  <c r="GR224" i="7" s="1"/>
  <c r="GQ217" i="7"/>
  <c r="GR217" i="7" s="1"/>
  <c r="GQ198" i="7"/>
  <c r="GR198" i="7" s="1"/>
  <c r="GQ192" i="7"/>
  <c r="GR192" i="7" s="1"/>
  <c r="GQ179" i="7"/>
  <c r="GR179" i="7" s="1"/>
  <c r="GQ166" i="7"/>
  <c r="GR166" i="7" s="1"/>
  <c r="GQ160" i="7"/>
  <c r="GR160" i="7" s="1"/>
  <c r="GQ147" i="7"/>
  <c r="GR147" i="7" s="1"/>
  <c r="GQ134" i="7"/>
  <c r="GR134" i="7" s="1"/>
  <c r="GQ128" i="7"/>
  <c r="GR128" i="7" s="1"/>
  <c r="GQ121" i="7"/>
  <c r="GR121" i="7" s="1"/>
  <c r="GQ116" i="7"/>
  <c r="GR116" i="7" s="1"/>
  <c r="GQ99" i="7"/>
  <c r="GR99" i="7" s="1"/>
  <c r="GQ83" i="7"/>
  <c r="GR83" i="7" s="1"/>
  <c r="GQ59" i="7"/>
  <c r="GR59" i="7" s="1"/>
  <c r="GQ43" i="7"/>
  <c r="GR43" i="7" s="1"/>
  <c r="GQ27" i="7"/>
  <c r="GR27" i="7" s="1"/>
  <c r="GQ11" i="7"/>
  <c r="GR11" i="7" s="1"/>
  <c r="GQ173" i="7"/>
  <c r="GR173" i="7" s="1"/>
  <c r="GK211" i="7"/>
  <c r="GL211" i="7" s="1"/>
  <c r="GK131" i="7"/>
  <c r="GL131" i="7" s="1"/>
  <c r="GK115" i="7"/>
  <c r="GL115" i="7" s="1"/>
  <c r="GE260" i="7"/>
  <c r="GF260" i="7" s="1"/>
  <c r="GQ261" i="7"/>
  <c r="GR261" i="7" s="1"/>
  <c r="GQ255" i="7"/>
  <c r="GR255" i="7" s="1"/>
  <c r="GQ242" i="7"/>
  <c r="GR242" i="7" s="1"/>
  <c r="GQ236" i="7"/>
  <c r="GR236" i="7" s="1"/>
  <c r="GQ229" i="7"/>
  <c r="GR229" i="7" s="1"/>
  <c r="GQ210" i="7"/>
  <c r="GR210" i="7" s="1"/>
  <c r="GQ204" i="7"/>
  <c r="GR204" i="7" s="1"/>
  <c r="GQ197" i="7"/>
  <c r="GR197" i="7" s="1"/>
  <c r="GQ191" i="7"/>
  <c r="GR191" i="7" s="1"/>
  <c r="GQ178" i="7"/>
  <c r="GR178" i="7" s="1"/>
  <c r="GQ172" i="7"/>
  <c r="GR172" i="7" s="1"/>
  <c r="GQ165" i="7"/>
  <c r="GR165" i="7" s="1"/>
  <c r="GQ159" i="7"/>
  <c r="GR159" i="7" s="1"/>
  <c r="GQ146" i="7"/>
  <c r="GR146" i="7" s="1"/>
  <c r="GQ140" i="7"/>
  <c r="GR140" i="7" s="1"/>
  <c r="GQ133" i="7"/>
  <c r="GR133" i="7" s="1"/>
  <c r="GQ127" i="7"/>
  <c r="GR127" i="7" s="1"/>
  <c r="GQ115" i="7"/>
  <c r="GR115" i="7" s="1"/>
  <c r="GQ109" i="7"/>
  <c r="GR109" i="7" s="1"/>
  <c r="GQ104" i="7"/>
  <c r="GR104" i="7" s="1"/>
  <c r="GQ93" i="7"/>
  <c r="GR93" i="7" s="1"/>
  <c r="GQ88" i="7"/>
  <c r="GR88" i="7" s="1"/>
  <c r="GQ82" i="7"/>
  <c r="GR82" i="7" s="1"/>
  <c r="GQ77" i="7"/>
  <c r="GR77" i="7" s="1"/>
  <c r="GQ72" i="7"/>
  <c r="GR72" i="7" s="1"/>
  <c r="GQ53" i="7"/>
  <c r="GR53" i="7" s="1"/>
  <c r="GQ48" i="7"/>
  <c r="GR48" i="7" s="1"/>
  <c r="GQ42" i="7"/>
  <c r="GR42" i="7" s="1"/>
  <c r="GQ37" i="7"/>
  <c r="GR37" i="7" s="1"/>
  <c r="GQ32" i="7"/>
  <c r="GR32" i="7" s="1"/>
  <c r="GQ21" i="7"/>
  <c r="GR21" i="7" s="1"/>
  <c r="GQ16" i="7"/>
  <c r="GR16" i="7" s="1"/>
  <c r="GQ5" i="7"/>
  <c r="GR5" i="7" s="1"/>
  <c r="GQ237" i="7"/>
  <c r="GR237" i="7" s="1"/>
  <c r="FY130" i="7"/>
  <c r="FZ130" i="7" s="1"/>
  <c r="FY114" i="7"/>
  <c r="FZ114" i="7" s="1"/>
  <c r="GK98" i="7"/>
  <c r="GL98" i="7" s="1"/>
  <c r="FY34" i="7"/>
  <c r="FZ34" i="7" s="1"/>
  <c r="FY26" i="7"/>
  <c r="FZ26" i="7" s="1"/>
  <c r="FY10" i="7"/>
  <c r="FZ10" i="7" s="1"/>
  <c r="GP264" i="7"/>
  <c r="GQ254" i="7"/>
  <c r="GR254" i="7" s="1"/>
  <c r="GQ248" i="7"/>
  <c r="GR248" i="7" s="1"/>
  <c r="GQ241" i="7"/>
  <c r="GR241" i="7" s="1"/>
  <c r="GQ235" i="7"/>
  <c r="GR235" i="7" s="1"/>
  <c r="GQ222" i="7"/>
  <c r="GR222" i="7" s="1"/>
  <c r="GQ216" i="7"/>
  <c r="GR216" i="7" s="1"/>
  <c r="GQ209" i="7"/>
  <c r="GR209" i="7" s="1"/>
  <c r="GQ203" i="7"/>
  <c r="GR203" i="7" s="1"/>
  <c r="GQ190" i="7"/>
  <c r="GR190" i="7" s="1"/>
  <c r="GQ184" i="7"/>
  <c r="GR184" i="7" s="1"/>
  <c r="GQ171" i="7"/>
  <c r="GR171" i="7" s="1"/>
  <c r="GQ158" i="7"/>
  <c r="GR158" i="7" s="1"/>
  <c r="GQ152" i="7"/>
  <c r="GR152" i="7" s="1"/>
  <c r="GQ139" i="7"/>
  <c r="GR139" i="7" s="1"/>
  <c r="GQ126" i="7"/>
  <c r="GR126" i="7" s="1"/>
  <c r="GQ120" i="7"/>
  <c r="GR120" i="7" s="1"/>
  <c r="GQ114" i="7"/>
  <c r="GR114" i="7" s="1"/>
  <c r="GQ103" i="7"/>
  <c r="GR103" i="7" s="1"/>
  <c r="GQ87" i="7"/>
  <c r="GR87" i="7" s="1"/>
  <c r="GQ70" i="7"/>
  <c r="GR70" i="7" s="1"/>
  <c r="GQ47" i="7"/>
  <c r="GR47" i="7" s="1"/>
  <c r="GQ31" i="7"/>
  <c r="GR31" i="7" s="1"/>
  <c r="GQ15" i="7"/>
  <c r="GR15" i="7" s="1"/>
  <c r="GQ205" i="7"/>
  <c r="GR205" i="7" s="1"/>
  <c r="GQ54" i="7"/>
  <c r="GR54" i="7" s="1"/>
  <c r="GQ22" i="7"/>
  <c r="GR22" i="7" s="1"/>
  <c r="FY193" i="7"/>
  <c r="FZ193" i="7" s="1"/>
  <c r="FY185" i="7"/>
  <c r="FZ185" i="7" s="1"/>
  <c r="FY177" i="7"/>
  <c r="FZ177" i="7" s="1"/>
  <c r="FY169" i="7"/>
  <c r="FZ169" i="7" s="1"/>
  <c r="FY161" i="7"/>
  <c r="FZ161" i="7" s="1"/>
  <c r="FY153" i="7"/>
  <c r="FZ153" i="7" s="1"/>
  <c r="FY145" i="7"/>
  <c r="FZ145" i="7" s="1"/>
  <c r="FS137" i="7"/>
  <c r="FT137" i="7" s="1"/>
  <c r="FS105" i="7"/>
  <c r="FT105" i="7" s="1"/>
  <c r="GQ4" i="7"/>
  <c r="GR4" i="7" s="1"/>
  <c r="GQ253" i="7"/>
  <c r="GR253" i="7" s="1"/>
  <c r="GQ234" i="7"/>
  <c r="GR234" i="7" s="1"/>
  <c r="GQ228" i="7"/>
  <c r="GR228" i="7" s="1"/>
  <c r="GQ221" i="7"/>
  <c r="GR221" i="7" s="1"/>
  <c r="GQ215" i="7"/>
  <c r="GR215" i="7" s="1"/>
  <c r="GQ202" i="7"/>
  <c r="GR202" i="7" s="1"/>
  <c r="GQ196" i="7"/>
  <c r="GR196" i="7" s="1"/>
  <c r="GQ189" i="7"/>
  <c r="GR189" i="7" s="1"/>
  <c r="GQ183" i="7"/>
  <c r="GR183" i="7" s="1"/>
  <c r="GQ170" i="7"/>
  <c r="GR170" i="7" s="1"/>
  <c r="GQ164" i="7"/>
  <c r="GR164" i="7" s="1"/>
  <c r="GQ157" i="7"/>
  <c r="GR157" i="7" s="1"/>
  <c r="GQ151" i="7"/>
  <c r="GR151" i="7" s="1"/>
  <c r="GQ138" i="7"/>
  <c r="GR138" i="7" s="1"/>
  <c r="GQ132" i="7"/>
  <c r="GR132" i="7" s="1"/>
  <c r="GQ125" i="7"/>
  <c r="GR125" i="7" s="1"/>
  <c r="GQ119" i="7"/>
  <c r="GR119" i="7" s="1"/>
  <c r="GQ113" i="7"/>
  <c r="GR113" i="7" s="1"/>
  <c r="GQ108" i="7"/>
  <c r="GR108" i="7" s="1"/>
  <c r="GQ102" i="7"/>
  <c r="GR102" i="7" s="1"/>
  <c r="GQ97" i="7"/>
  <c r="GR97" i="7" s="1"/>
  <c r="GQ92" i="7"/>
  <c r="GR92" i="7" s="1"/>
  <c r="GQ86" i="7"/>
  <c r="GR86" i="7" s="1"/>
  <c r="GQ81" i="7"/>
  <c r="GR81" i="7" s="1"/>
  <c r="GQ76" i="7"/>
  <c r="GR76" i="7" s="1"/>
  <c r="GQ69" i="7"/>
  <c r="GR69" i="7" s="1"/>
  <c r="GQ57" i="7"/>
  <c r="GR57" i="7" s="1"/>
  <c r="GQ52" i="7"/>
  <c r="GR52" i="7" s="1"/>
  <c r="GQ46" i="7"/>
  <c r="GR46" i="7" s="1"/>
  <c r="GQ41" i="7"/>
  <c r="GR41" i="7" s="1"/>
  <c r="GQ36" i="7"/>
  <c r="GR36" i="7" s="1"/>
  <c r="GQ30" i="7"/>
  <c r="GR30" i="7" s="1"/>
  <c r="GQ25" i="7"/>
  <c r="GR25" i="7" s="1"/>
  <c r="GQ20" i="7"/>
  <c r="GR20" i="7" s="1"/>
  <c r="GQ14" i="7"/>
  <c r="GR14" i="7" s="1"/>
  <c r="GQ9" i="7"/>
  <c r="GR9" i="7" s="1"/>
  <c r="GQ141" i="7"/>
  <c r="GR141" i="7" s="1"/>
  <c r="GQ94" i="7"/>
  <c r="GR94" i="7" s="1"/>
  <c r="GQ259" i="7"/>
  <c r="GR259" i="7" s="1"/>
  <c r="GQ246" i="7"/>
  <c r="GR246" i="7" s="1"/>
  <c r="GQ240" i="7"/>
  <c r="GR240" i="7" s="1"/>
  <c r="GQ233" i="7"/>
  <c r="GR233" i="7" s="1"/>
  <c r="GQ227" i="7"/>
  <c r="GR227" i="7" s="1"/>
  <c r="GQ214" i="7"/>
  <c r="GR214" i="7" s="1"/>
  <c r="GQ208" i="7"/>
  <c r="GR208" i="7" s="1"/>
  <c r="GQ201" i="7"/>
  <c r="GR201" i="7" s="1"/>
  <c r="GQ195" i="7"/>
  <c r="GR195" i="7" s="1"/>
  <c r="GQ182" i="7"/>
  <c r="GR182" i="7" s="1"/>
  <c r="GQ176" i="7"/>
  <c r="GR176" i="7" s="1"/>
  <c r="GQ169" i="7"/>
  <c r="GR169" i="7" s="1"/>
  <c r="GQ163" i="7"/>
  <c r="GR163" i="7" s="1"/>
  <c r="GQ150" i="7"/>
  <c r="GR150" i="7" s="1"/>
  <c r="GQ144" i="7"/>
  <c r="GR144" i="7" s="1"/>
  <c r="GQ137" i="7"/>
  <c r="GR137" i="7" s="1"/>
  <c r="GQ131" i="7"/>
  <c r="GR131" i="7" s="1"/>
  <c r="GQ118" i="7"/>
  <c r="GR118" i="7" s="1"/>
  <c r="GQ107" i="7"/>
  <c r="GR107" i="7" s="1"/>
  <c r="GQ91" i="7"/>
  <c r="GR91" i="7" s="1"/>
  <c r="GQ75" i="7"/>
  <c r="GR75" i="7" s="1"/>
  <c r="GQ51" i="7"/>
  <c r="GR51" i="7" s="1"/>
  <c r="GQ35" i="7"/>
  <c r="GR35" i="7" s="1"/>
  <c r="GQ19" i="7"/>
  <c r="GR19" i="7" s="1"/>
  <c r="FY247" i="7"/>
  <c r="FZ247" i="7" s="1"/>
  <c r="FY239" i="7"/>
  <c r="FZ239" i="7" s="1"/>
  <c r="FY223" i="7"/>
  <c r="FZ223" i="7" s="1"/>
  <c r="GQ252" i="7"/>
  <c r="GR252" i="7" s="1"/>
  <c r="GQ245" i="7"/>
  <c r="GR245" i="7" s="1"/>
  <c r="GQ239" i="7"/>
  <c r="GR239" i="7" s="1"/>
  <c r="GQ226" i="7"/>
  <c r="GR226" i="7" s="1"/>
  <c r="GQ220" i="7"/>
  <c r="GR220" i="7" s="1"/>
  <c r="GQ213" i="7"/>
  <c r="GR213" i="7" s="1"/>
  <c r="GQ207" i="7"/>
  <c r="GR207" i="7" s="1"/>
  <c r="GQ194" i="7"/>
  <c r="GR194" i="7" s="1"/>
  <c r="GQ188" i="7"/>
  <c r="GR188" i="7" s="1"/>
  <c r="GQ181" i="7"/>
  <c r="GR181" i="7" s="1"/>
  <c r="GQ175" i="7"/>
  <c r="GR175" i="7" s="1"/>
  <c r="GQ162" i="7"/>
  <c r="GR162" i="7" s="1"/>
  <c r="GQ156" i="7"/>
  <c r="GR156" i="7" s="1"/>
  <c r="GQ149" i="7"/>
  <c r="GR149" i="7" s="1"/>
  <c r="GQ143" i="7"/>
  <c r="GR143" i="7" s="1"/>
  <c r="GQ130" i="7"/>
  <c r="GR130" i="7" s="1"/>
  <c r="GQ124" i="7"/>
  <c r="GR124" i="7" s="1"/>
  <c r="GQ112" i="7"/>
  <c r="GR112" i="7" s="1"/>
  <c r="GQ106" i="7"/>
  <c r="GR106" i="7" s="1"/>
  <c r="GQ101" i="7"/>
  <c r="GR101" i="7" s="1"/>
  <c r="GQ96" i="7"/>
  <c r="GR96" i="7" s="1"/>
  <c r="GQ90" i="7"/>
  <c r="GR90" i="7" s="1"/>
  <c r="GQ85" i="7"/>
  <c r="GR85" i="7" s="1"/>
  <c r="GQ80" i="7"/>
  <c r="GR80" i="7" s="1"/>
  <c r="GQ74" i="7"/>
  <c r="GR74" i="7" s="1"/>
  <c r="GQ68" i="7"/>
  <c r="GR68" i="7" s="1"/>
  <c r="GQ56" i="7"/>
  <c r="GR56" i="7" s="1"/>
  <c r="GQ50" i="7"/>
  <c r="GR50" i="7" s="1"/>
  <c r="GQ45" i="7"/>
  <c r="GR45" i="7" s="1"/>
  <c r="GQ40" i="7"/>
  <c r="GR40" i="7" s="1"/>
  <c r="GQ34" i="7"/>
  <c r="GR34" i="7" s="1"/>
  <c r="GQ29" i="7"/>
  <c r="GR29" i="7" s="1"/>
  <c r="GQ24" i="7"/>
  <c r="GR24" i="7" s="1"/>
  <c r="GQ18" i="7"/>
  <c r="GR18" i="7" s="1"/>
  <c r="GQ13" i="7"/>
  <c r="GR13" i="7" s="1"/>
  <c r="GQ8" i="7"/>
  <c r="GR8" i="7" s="1"/>
  <c r="GK142" i="7"/>
  <c r="GL142" i="7" s="1"/>
  <c r="FX263" i="7"/>
  <c r="GJ260" i="7"/>
  <c r="GK261" i="7"/>
  <c r="GL261" i="7" s="1"/>
  <c r="GQ257" i="7"/>
  <c r="GR257" i="7" s="1"/>
  <c r="GQ251" i="7"/>
  <c r="GR251" i="7" s="1"/>
  <c r="GQ238" i="7"/>
  <c r="GR238" i="7" s="1"/>
  <c r="GQ232" i="7"/>
  <c r="GR232" i="7" s="1"/>
  <c r="GQ225" i="7"/>
  <c r="GR225" i="7" s="1"/>
  <c r="GQ219" i="7"/>
  <c r="GR219" i="7" s="1"/>
  <c r="GQ206" i="7"/>
  <c r="GR206" i="7" s="1"/>
  <c r="GQ200" i="7"/>
  <c r="GR200" i="7" s="1"/>
  <c r="GQ193" i="7"/>
  <c r="GR193" i="7" s="1"/>
  <c r="GQ187" i="7"/>
  <c r="GR187" i="7" s="1"/>
  <c r="GQ174" i="7"/>
  <c r="GR174" i="7" s="1"/>
  <c r="GQ168" i="7"/>
  <c r="GR168" i="7" s="1"/>
  <c r="GQ161" i="7"/>
  <c r="GR161" i="7" s="1"/>
  <c r="GQ155" i="7"/>
  <c r="GR155" i="7" s="1"/>
  <c r="GQ142" i="7"/>
  <c r="GR142" i="7" s="1"/>
  <c r="GQ136" i="7"/>
  <c r="GR136" i="7" s="1"/>
  <c r="GQ129" i="7"/>
  <c r="GR129" i="7" s="1"/>
  <c r="GQ123" i="7"/>
  <c r="GR123" i="7" s="1"/>
  <c r="GQ117" i="7"/>
  <c r="GR117" i="7" s="1"/>
  <c r="GQ111" i="7"/>
  <c r="GR111" i="7" s="1"/>
  <c r="GQ95" i="7"/>
  <c r="GR95" i="7" s="1"/>
  <c r="GQ79" i="7"/>
  <c r="GR79" i="7" s="1"/>
  <c r="GQ55" i="7"/>
  <c r="GR55" i="7" s="1"/>
  <c r="GQ39" i="7"/>
  <c r="GR39" i="7" s="1"/>
  <c r="GQ23" i="7"/>
  <c r="GR23" i="7" s="1"/>
  <c r="GQ7" i="7"/>
  <c r="GR7" i="7" s="1"/>
  <c r="GE240" i="7"/>
  <c r="GF240" i="7" s="1"/>
  <c r="GE160" i="7"/>
  <c r="GF160" i="7" s="1"/>
  <c r="GE85" i="7"/>
  <c r="GF85" i="7" s="1"/>
  <c r="GK258" i="7"/>
  <c r="GL258" i="7" s="1"/>
  <c r="GK252" i="7"/>
  <c r="GL252" i="7" s="1"/>
  <c r="GK245" i="7"/>
  <c r="GL245" i="7" s="1"/>
  <c r="GK239" i="7"/>
  <c r="GL239" i="7" s="1"/>
  <c r="GK226" i="7"/>
  <c r="GL226" i="7" s="1"/>
  <c r="GK220" i="7"/>
  <c r="GL220" i="7" s="1"/>
  <c r="GK213" i="7"/>
  <c r="GL213" i="7" s="1"/>
  <c r="GK207" i="7"/>
  <c r="GL207" i="7" s="1"/>
  <c r="GK188" i="7"/>
  <c r="GL188" i="7" s="1"/>
  <c r="GK181" i="7"/>
  <c r="GL181" i="7" s="1"/>
  <c r="GK175" i="7"/>
  <c r="GL175" i="7" s="1"/>
  <c r="GK162" i="7"/>
  <c r="GL162" i="7" s="1"/>
  <c r="GK156" i="7"/>
  <c r="GL156" i="7" s="1"/>
  <c r="GK149" i="7"/>
  <c r="GL149" i="7" s="1"/>
  <c r="GK143" i="7"/>
  <c r="GL143" i="7" s="1"/>
  <c r="GK130" i="7"/>
  <c r="GL130" i="7" s="1"/>
  <c r="GK124" i="7"/>
  <c r="GL124" i="7" s="1"/>
  <c r="GK117" i="7"/>
  <c r="GL117" i="7" s="1"/>
  <c r="GK111" i="7"/>
  <c r="GL111" i="7" s="1"/>
  <c r="GK92" i="7"/>
  <c r="GL92" i="7" s="1"/>
  <c r="GK85" i="7"/>
  <c r="GL85" i="7" s="1"/>
  <c r="GK79" i="7"/>
  <c r="GL79" i="7" s="1"/>
  <c r="GK52" i="7"/>
  <c r="GL52" i="7" s="1"/>
  <c r="GK39" i="7"/>
  <c r="GL39" i="7" s="1"/>
  <c r="GK26" i="7"/>
  <c r="GL26" i="7" s="1"/>
  <c r="GK20" i="7"/>
  <c r="GL20" i="7" s="1"/>
  <c r="GK13" i="7"/>
  <c r="GL13" i="7" s="1"/>
  <c r="FS263" i="7"/>
  <c r="FT263" i="7" s="1"/>
  <c r="GE224" i="7"/>
  <c r="GF224" i="7" s="1"/>
  <c r="GE149" i="7"/>
  <c r="GF149" i="7" s="1"/>
  <c r="GE56" i="7"/>
  <c r="GF56" i="7" s="1"/>
  <c r="GK264" i="7"/>
  <c r="GL264" i="7" s="1"/>
  <c r="GK257" i="7"/>
  <c r="GL257" i="7" s="1"/>
  <c r="GK251" i="7"/>
  <c r="GL251" i="7" s="1"/>
  <c r="GK238" i="7"/>
  <c r="GL238" i="7" s="1"/>
  <c r="GK232" i="7"/>
  <c r="GL232" i="7" s="1"/>
  <c r="GK225" i="7"/>
  <c r="GL225" i="7" s="1"/>
  <c r="GK219" i="7"/>
  <c r="GL219" i="7" s="1"/>
  <c r="GK206" i="7"/>
  <c r="GL206" i="7" s="1"/>
  <c r="GK200" i="7"/>
  <c r="GL200" i="7" s="1"/>
  <c r="GK193" i="7"/>
  <c r="GL193" i="7" s="1"/>
  <c r="GK187" i="7"/>
  <c r="GL187" i="7" s="1"/>
  <c r="GK174" i="7"/>
  <c r="GL174" i="7" s="1"/>
  <c r="GK168" i="7"/>
  <c r="GL168" i="7" s="1"/>
  <c r="GK161" i="7"/>
  <c r="GL161" i="7" s="1"/>
  <c r="GK136" i="7"/>
  <c r="GL136" i="7" s="1"/>
  <c r="GK129" i="7"/>
  <c r="GL129" i="7" s="1"/>
  <c r="GK123" i="7"/>
  <c r="GL123" i="7" s="1"/>
  <c r="GK110" i="7"/>
  <c r="GL110" i="7" s="1"/>
  <c r="GK104" i="7"/>
  <c r="GL104" i="7" s="1"/>
  <c r="GK97" i="7"/>
  <c r="GL97" i="7" s="1"/>
  <c r="GK78" i="7"/>
  <c r="GL78" i="7" s="1"/>
  <c r="GK72" i="7"/>
  <c r="GL72" i="7" s="1"/>
  <c r="GK57" i="7"/>
  <c r="GL57" i="7" s="1"/>
  <c r="GK38" i="7"/>
  <c r="GL38" i="7" s="1"/>
  <c r="GK32" i="7"/>
  <c r="GL32" i="7" s="1"/>
  <c r="GK25" i="7"/>
  <c r="GL25" i="7" s="1"/>
  <c r="GK6" i="7"/>
  <c r="GL6" i="7" s="1"/>
  <c r="GD264" i="7"/>
  <c r="GE213" i="7"/>
  <c r="GF213" i="7" s="1"/>
  <c r="GE144" i="7"/>
  <c r="GF144" i="7" s="1"/>
  <c r="GE29" i="7"/>
  <c r="GF29" i="7" s="1"/>
  <c r="GK263" i="7"/>
  <c r="GL263" i="7" s="1"/>
  <c r="GK244" i="7"/>
  <c r="GL244" i="7" s="1"/>
  <c r="GK237" i="7"/>
  <c r="GL237" i="7" s="1"/>
  <c r="GK231" i="7"/>
  <c r="GL231" i="7" s="1"/>
  <c r="GK212" i="7"/>
  <c r="GL212" i="7" s="1"/>
  <c r="GK205" i="7"/>
  <c r="GL205" i="7" s="1"/>
  <c r="GK199" i="7"/>
  <c r="GL199" i="7" s="1"/>
  <c r="GK186" i="7"/>
  <c r="GL186" i="7" s="1"/>
  <c r="GK180" i="7"/>
  <c r="GL180" i="7" s="1"/>
  <c r="GK173" i="7"/>
  <c r="GL173" i="7" s="1"/>
  <c r="GK167" i="7"/>
  <c r="GL167" i="7" s="1"/>
  <c r="GK154" i="7"/>
  <c r="GL154" i="7" s="1"/>
  <c r="GK148" i="7"/>
  <c r="GL148" i="7" s="1"/>
  <c r="GK141" i="7"/>
  <c r="GL141" i="7" s="1"/>
  <c r="GK135" i="7"/>
  <c r="GL135" i="7" s="1"/>
  <c r="GK122" i="7"/>
  <c r="GL122" i="7" s="1"/>
  <c r="GK116" i="7"/>
  <c r="GL116" i="7" s="1"/>
  <c r="GK109" i="7"/>
  <c r="GL109" i="7" s="1"/>
  <c r="GK103" i="7"/>
  <c r="GL103" i="7" s="1"/>
  <c r="GK90" i="7"/>
  <c r="GL90" i="7" s="1"/>
  <c r="GK84" i="7"/>
  <c r="GL84" i="7" s="1"/>
  <c r="GK77" i="7"/>
  <c r="GL77" i="7" s="1"/>
  <c r="GK70" i="7"/>
  <c r="GL70" i="7" s="1"/>
  <c r="GK50" i="7"/>
  <c r="GL50" i="7" s="1"/>
  <c r="GK44" i="7"/>
  <c r="GL44" i="7" s="1"/>
  <c r="GK37" i="7"/>
  <c r="GL37" i="7" s="1"/>
  <c r="GK31" i="7"/>
  <c r="GL31" i="7" s="1"/>
  <c r="GK18" i="7"/>
  <c r="GL18" i="7" s="1"/>
  <c r="GK12" i="7"/>
  <c r="GL12" i="7" s="1"/>
  <c r="GK5" i="7"/>
  <c r="GL5" i="7" s="1"/>
  <c r="GE262" i="7"/>
  <c r="GF262" i="7" s="1"/>
  <c r="GE208" i="7"/>
  <c r="GF208" i="7" s="1"/>
  <c r="GE133" i="7"/>
  <c r="GF133" i="7" s="1"/>
  <c r="GJ270" i="7"/>
  <c r="GK262" i="7"/>
  <c r="GL262" i="7" s="1"/>
  <c r="GK256" i="7"/>
  <c r="GL256" i="7" s="1"/>
  <c r="GK249" i="7"/>
  <c r="GL249" i="7" s="1"/>
  <c r="GK224" i="7"/>
  <c r="GL224" i="7" s="1"/>
  <c r="GK217" i="7"/>
  <c r="GL217" i="7" s="1"/>
  <c r="GK198" i="7"/>
  <c r="GL198" i="7" s="1"/>
  <c r="GK192" i="7"/>
  <c r="GL192" i="7" s="1"/>
  <c r="GK185" i="7"/>
  <c r="GL185" i="7" s="1"/>
  <c r="GK166" i="7"/>
  <c r="GL166" i="7" s="1"/>
  <c r="GK160" i="7"/>
  <c r="GL160" i="7" s="1"/>
  <c r="GK153" i="7"/>
  <c r="GL153" i="7" s="1"/>
  <c r="GK134" i="7"/>
  <c r="GL134" i="7" s="1"/>
  <c r="GK128" i="7"/>
  <c r="GL128" i="7" s="1"/>
  <c r="GK121" i="7"/>
  <c r="GL121" i="7" s="1"/>
  <c r="GK102" i="7"/>
  <c r="GL102" i="7" s="1"/>
  <c r="GK96" i="7"/>
  <c r="GL96" i="7" s="1"/>
  <c r="GK89" i="7"/>
  <c r="GL89" i="7" s="1"/>
  <c r="GK69" i="7"/>
  <c r="GL69" i="7" s="1"/>
  <c r="GK56" i="7"/>
  <c r="GL56" i="7" s="1"/>
  <c r="GK49" i="7"/>
  <c r="GL49" i="7" s="1"/>
  <c r="GK30" i="7"/>
  <c r="GL30" i="7" s="1"/>
  <c r="GK24" i="7"/>
  <c r="GL24" i="7" s="1"/>
  <c r="GK17" i="7"/>
  <c r="GL17" i="7" s="1"/>
  <c r="GK11" i="7"/>
  <c r="GL11" i="7" s="1"/>
  <c r="GE197" i="7"/>
  <c r="GF197" i="7" s="1"/>
  <c r="GK242" i="7"/>
  <c r="GL242" i="7" s="1"/>
  <c r="GK236" i="7"/>
  <c r="GL236" i="7" s="1"/>
  <c r="GK229" i="7"/>
  <c r="GL229" i="7" s="1"/>
  <c r="GK223" i="7"/>
  <c r="GL223" i="7" s="1"/>
  <c r="GK210" i="7"/>
  <c r="GL210" i="7" s="1"/>
  <c r="GK204" i="7"/>
  <c r="GL204" i="7" s="1"/>
  <c r="GK197" i="7"/>
  <c r="GL197" i="7" s="1"/>
  <c r="GK191" i="7"/>
  <c r="GL191" i="7" s="1"/>
  <c r="GK178" i="7"/>
  <c r="GL178" i="7" s="1"/>
  <c r="GK172" i="7"/>
  <c r="GL172" i="7" s="1"/>
  <c r="GK165" i="7"/>
  <c r="GL165" i="7" s="1"/>
  <c r="GK159" i="7"/>
  <c r="GL159" i="7" s="1"/>
  <c r="GK146" i="7"/>
  <c r="GL146" i="7" s="1"/>
  <c r="GK140" i="7"/>
  <c r="GL140" i="7" s="1"/>
  <c r="GK133" i="7"/>
  <c r="GL133" i="7" s="1"/>
  <c r="GK127" i="7"/>
  <c r="GL127" i="7" s="1"/>
  <c r="GK114" i="7"/>
  <c r="GL114" i="7" s="1"/>
  <c r="GK108" i="7"/>
  <c r="GL108" i="7" s="1"/>
  <c r="GK101" i="7"/>
  <c r="GL101" i="7" s="1"/>
  <c r="GK95" i="7"/>
  <c r="GL95" i="7" s="1"/>
  <c r="GK82" i="7"/>
  <c r="GL82" i="7" s="1"/>
  <c r="GK76" i="7"/>
  <c r="GL76" i="7" s="1"/>
  <c r="GK68" i="7"/>
  <c r="GL68" i="7" s="1"/>
  <c r="GK55" i="7"/>
  <c r="GL55" i="7" s="1"/>
  <c r="GK42" i="7"/>
  <c r="GL42" i="7" s="1"/>
  <c r="GK36" i="7"/>
  <c r="GL36" i="7" s="1"/>
  <c r="GK29" i="7"/>
  <c r="GL29" i="7" s="1"/>
  <c r="GK23" i="7"/>
  <c r="GL23" i="7" s="1"/>
  <c r="GK10" i="7"/>
  <c r="GL10" i="7" s="1"/>
  <c r="GE181" i="7"/>
  <c r="GF181" i="7" s="1"/>
  <c r="GE117" i="7"/>
  <c r="GF117" i="7" s="1"/>
  <c r="GK254" i="7"/>
  <c r="GL254" i="7" s="1"/>
  <c r="GK248" i="7"/>
  <c r="GL248" i="7" s="1"/>
  <c r="GK235" i="7"/>
  <c r="GL235" i="7" s="1"/>
  <c r="GK222" i="7"/>
  <c r="GL222" i="7" s="1"/>
  <c r="GK216" i="7"/>
  <c r="GL216" i="7" s="1"/>
  <c r="GK209" i="7"/>
  <c r="GL209" i="7" s="1"/>
  <c r="GK203" i="7"/>
  <c r="GL203" i="7" s="1"/>
  <c r="GK190" i="7"/>
  <c r="GL190" i="7" s="1"/>
  <c r="GK184" i="7"/>
  <c r="GL184" i="7" s="1"/>
  <c r="GK177" i="7"/>
  <c r="GL177" i="7" s="1"/>
  <c r="GK171" i="7"/>
  <c r="GL171" i="7" s="1"/>
  <c r="GK158" i="7"/>
  <c r="GL158" i="7" s="1"/>
  <c r="GK152" i="7"/>
  <c r="GL152" i="7" s="1"/>
  <c r="GK145" i="7"/>
  <c r="GL145" i="7" s="1"/>
  <c r="GK126" i="7"/>
  <c r="GL126" i="7" s="1"/>
  <c r="GK107" i="7"/>
  <c r="GL107" i="7" s="1"/>
  <c r="GK94" i="7"/>
  <c r="GL94" i="7" s="1"/>
  <c r="GK88" i="7"/>
  <c r="GL88" i="7" s="1"/>
  <c r="GK81" i="7"/>
  <c r="GL81" i="7" s="1"/>
  <c r="GK54" i="7"/>
  <c r="GL54" i="7" s="1"/>
  <c r="GK48" i="7"/>
  <c r="GL48" i="7" s="1"/>
  <c r="GK41" i="7"/>
  <c r="GL41" i="7" s="1"/>
  <c r="GK16" i="7"/>
  <c r="GL16" i="7" s="1"/>
  <c r="GK9" i="7"/>
  <c r="GL9" i="7" s="1"/>
  <c r="GE256" i="7"/>
  <c r="GF256" i="7" s="1"/>
  <c r="GE176" i="7"/>
  <c r="GF176" i="7" s="1"/>
  <c r="GE101" i="7"/>
  <c r="GF101" i="7" s="1"/>
  <c r="GK4" i="7"/>
  <c r="GL4" i="7" s="1"/>
  <c r="GK253" i="7"/>
  <c r="GL253" i="7" s="1"/>
  <c r="GK247" i="7"/>
  <c r="GL247" i="7" s="1"/>
  <c r="GK234" i="7"/>
  <c r="GL234" i="7" s="1"/>
  <c r="GK228" i="7"/>
  <c r="GL228" i="7" s="1"/>
  <c r="GK221" i="7"/>
  <c r="GL221" i="7" s="1"/>
  <c r="GK215" i="7"/>
  <c r="GL215" i="7" s="1"/>
  <c r="GK202" i="7"/>
  <c r="GL202" i="7" s="1"/>
  <c r="GK196" i="7"/>
  <c r="GL196" i="7" s="1"/>
  <c r="GK189" i="7"/>
  <c r="GL189" i="7" s="1"/>
  <c r="GK183" i="7"/>
  <c r="GL183" i="7" s="1"/>
  <c r="GK170" i="7"/>
  <c r="GL170" i="7" s="1"/>
  <c r="GK164" i="7"/>
  <c r="GL164" i="7" s="1"/>
  <c r="GK157" i="7"/>
  <c r="GL157" i="7" s="1"/>
  <c r="GK151" i="7"/>
  <c r="GL151" i="7" s="1"/>
  <c r="GK138" i="7"/>
  <c r="GL138" i="7" s="1"/>
  <c r="GK132" i="7"/>
  <c r="GL132" i="7" s="1"/>
  <c r="GK125" i="7"/>
  <c r="GL125" i="7" s="1"/>
  <c r="GK119" i="7"/>
  <c r="GL119" i="7" s="1"/>
  <c r="GK100" i="7"/>
  <c r="GL100" i="7" s="1"/>
  <c r="GK93" i="7"/>
  <c r="GL93" i="7" s="1"/>
  <c r="GK87" i="7"/>
  <c r="GL87" i="7" s="1"/>
  <c r="GK74" i="7"/>
  <c r="GL74" i="7" s="1"/>
  <c r="GK60" i="7"/>
  <c r="GL60" i="7" s="1"/>
  <c r="GK53" i="7"/>
  <c r="GL53" i="7" s="1"/>
  <c r="GK47" i="7"/>
  <c r="GL47" i="7" s="1"/>
  <c r="GK34" i="7"/>
  <c r="GL34" i="7" s="1"/>
  <c r="GK28" i="7"/>
  <c r="GL28" i="7" s="1"/>
  <c r="GK21" i="7"/>
  <c r="GL21" i="7" s="1"/>
  <c r="GK15" i="7"/>
  <c r="GL15" i="7" s="1"/>
  <c r="GE165" i="7"/>
  <c r="GF165" i="7" s="1"/>
  <c r="GE96" i="7"/>
  <c r="GF96" i="7" s="1"/>
  <c r="GK246" i="7"/>
  <c r="GL246" i="7" s="1"/>
  <c r="GK240" i="7"/>
  <c r="GL240" i="7" s="1"/>
  <c r="GK233" i="7"/>
  <c r="GL233" i="7" s="1"/>
  <c r="GK214" i="7"/>
  <c r="GL214" i="7" s="1"/>
  <c r="GK182" i="7"/>
  <c r="GL182" i="7" s="1"/>
  <c r="GK176" i="7"/>
  <c r="GL176" i="7" s="1"/>
  <c r="GK169" i="7"/>
  <c r="GL169" i="7" s="1"/>
  <c r="GK150" i="7"/>
  <c r="GL150" i="7" s="1"/>
  <c r="GK144" i="7"/>
  <c r="GL144" i="7" s="1"/>
  <c r="GK137" i="7"/>
  <c r="GL137" i="7" s="1"/>
  <c r="GK118" i="7"/>
  <c r="GL118" i="7" s="1"/>
  <c r="GK112" i="7"/>
  <c r="GL112" i="7" s="1"/>
  <c r="GK105" i="7"/>
  <c r="GL105" i="7" s="1"/>
  <c r="GK86" i="7"/>
  <c r="GL86" i="7" s="1"/>
  <c r="GK80" i="7"/>
  <c r="GL80" i="7" s="1"/>
  <c r="GK73" i="7"/>
  <c r="GL73" i="7" s="1"/>
  <c r="GK46" i="7"/>
  <c r="GL46" i="7" s="1"/>
  <c r="GK40" i="7"/>
  <c r="GL40" i="7" s="1"/>
  <c r="GK33" i="7"/>
  <c r="GL33" i="7" s="1"/>
  <c r="GK14" i="7"/>
  <c r="GL14" i="7" s="1"/>
  <c r="GK8" i="7"/>
  <c r="GL8" i="7" s="1"/>
  <c r="FY91" i="7"/>
  <c r="FZ91" i="7" s="1"/>
  <c r="GE91" i="7"/>
  <c r="GF91" i="7" s="1"/>
  <c r="FY35" i="7"/>
  <c r="FZ35" i="7" s="1"/>
  <c r="GE35" i="7"/>
  <c r="GF35" i="7" s="1"/>
  <c r="GE229" i="7"/>
  <c r="GF229" i="7" s="1"/>
  <c r="GE187" i="7"/>
  <c r="GF187" i="7" s="1"/>
  <c r="FY211" i="7"/>
  <c r="FZ211" i="7" s="1"/>
  <c r="GE211" i="7"/>
  <c r="GF211" i="7" s="1"/>
  <c r="FY155" i="7"/>
  <c r="FZ155" i="7" s="1"/>
  <c r="GE155" i="7"/>
  <c r="GF155" i="7" s="1"/>
  <c r="GD40" i="7"/>
  <c r="GD270" i="7" s="1"/>
  <c r="GE40" i="7"/>
  <c r="GF40" i="7" s="1"/>
  <c r="FY163" i="7"/>
  <c r="FZ163" i="7" s="1"/>
  <c r="GE163" i="7"/>
  <c r="GF163" i="7" s="1"/>
  <c r="FY115" i="7"/>
  <c r="FZ115" i="7" s="1"/>
  <c r="GE115" i="7"/>
  <c r="GF115" i="7" s="1"/>
  <c r="FY75" i="7"/>
  <c r="FZ75" i="7" s="1"/>
  <c r="GE75" i="7"/>
  <c r="GF75" i="7" s="1"/>
  <c r="FY19" i="7"/>
  <c r="FZ19" i="7" s="1"/>
  <c r="GE19" i="7"/>
  <c r="GF19" i="7" s="1"/>
  <c r="GD80" i="7"/>
  <c r="GE80" i="7"/>
  <c r="GF80" i="7" s="1"/>
  <c r="GD45" i="7"/>
  <c r="GE45" i="7"/>
  <c r="GF45" i="7" s="1"/>
  <c r="GE219" i="7"/>
  <c r="GF219" i="7" s="1"/>
  <c r="GE123" i="7"/>
  <c r="GF123" i="7" s="1"/>
  <c r="FY243" i="7"/>
  <c r="FZ243" i="7" s="1"/>
  <c r="GE243" i="7"/>
  <c r="GF243" i="7" s="1"/>
  <c r="FY147" i="7"/>
  <c r="FZ147" i="7" s="1"/>
  <c r="GE147" i="7"/>
  <c r="GF147" i="7" s="1"/>
  <c r="FY99" i="7"/>
  <c r="FZ99" i="7" s="1"/>
  <c r="GE99" i="7"/>
  <c r="GF99" i="7" s="1"/>
  <c r="GE192" i="7"/>
  <c r="GF192" i="7" s="1"/>
  <c r="GE142" i="7"/>
  <c r="GF142" i="7" s="1"/>
  <c r="GE171" i="7"/>
  <c r="GF171" i="7" s="1"/>
  <c r="FY227" i="7"/>
  <c r="FZ227" i="7" s="1"/>
  <c r="GE227" i="7"/>
  <c r="GF227" i="7" s="1"/>
  <c r="FY179" i="7"/>
  <c r="FZ179" i="7" s="1"/>
  <c r="GE179" i="7"/>
  <c r="GF179" i="7" s="1"/>
  <c r="FS131" i="7"/>
  <c r="FT131" i="7" s="1"/>
  <c r="GE131" i="7"/>
  <c r="GF131" i="7" s="1"/>
  <c r="FY83" i="7"/>
  <c r="FZ83" i="7" s="1"/>
  <c r="GE83" i="7"/>
  <c r="GF83" i="7" s="1"/>
  <c r="FY43" i="7"/>
  <c r="FZ43" i="7" s="1"/>
  <c r="GE43" i="7"/>
  <c r="GF43" i="7" s="1"/>
  <c r="GE235" i="7"/>
  <c r="GF235" i="7" s="1"/>
  <c r="GE251" i="7"/>
  <c r="GF251" i="7" s="1"/>
  <c r="GE112" i="7"/>
  <c r="GF112" i="7" s="1"/>
  <c r="GE11" i="7"/>
  <c r="GF11" i="7" s="1"/>
  <c r="FY195" i="7"/>
  <c r="FZ195" i="7" s="1"/>
  <c r="GE195" i="7"/>
  <c r="GF195" i="7" s="1"/>
  <c r="FY59" i="7"/>
  <c r="FZ59" i="7" s="1"/>
  <c r="GE59" i="7"/>
  <c r="GF59" i="7" s="1"/>
  <c r="FY27" i="7"/>
  <c r="FZ27" i="7" s="1"/>
  <c r="GE27" i="7"/>
  <c r="GF27" i="7" s="1"/>
  <c r="FX260" i="7"/>
  <c r="FY260" i="7"/>
  <c r="FZ260" i="7" s="1"/>
  <c r="GE203" i="7"/>
  <c r="GF203" i="7" s="1"/>
  <c r="GE107" i="7"/>
  <c r="GF107" i="7" s="1"/>
  <c r="FY139" i="7"/>
  <c r="FZ139" i="7" s="1"/>
  <c r="GE139" i="7"/>
  <c r="GF139" i="7" s="1"/>
  <c r="FY51" i="7"/>
  <c r="FZ51" i="7" s="1"/>
  <c r="GE51" i="7"/>
  <c r="GF51" i="7" s="1"/>
  <c r="GD257" i="7"/>
  <c r="GE257" i="7"/>
  <c r="GF257" i="7" s="1"/>
  <c r="GD68" i="7"/>
  <c r="GE68" i="7"/>
  <c r="GF68" i="7" s="1"/>
  <c r="FM250" i="7"/>
  <c r="FN250" i="7" s="1"/>
  <c r="FM218" i="7"/>
  <c r="FN218" i="7" s="1"/>
  <c r="FY194" i="7"/>
  <c r="FZ194" i="7" s="1"/>
  <c r="FY106" i="7"/>
  <c r="FZ106" i="7" s="1"/>
  <c r="FS98" i="7"/>
  <c r="FT98" i="7" s="1"/>
  <c r="FX270" i="7"/>
  <c r="GE4" i="7"/>
  <c r="GF4" i="7" s="1"/>
  <c r="GE250" i="7"/>
  <c r="GF250" i="7" s="1"/>
  <c r="GE234" i="7"/>
  <c r="GF234" i="7" s="1"/>
  <c r="GE218" i="7"/>
  <c r="GF218" i="7" s="1"/>
  <c r="GE202" i="7"/>
  <c r="GF202" i="7" s="1"/>
  <c r="GE186" i="7"/>
  <c r="GF186" i="7" s="1"/>
  <c r="GE170" i="7"/>
  <c r="GF170" i="7" s="1"/>
  <c r="GE154" i="7"/>
  <c r="GF154" i="7" s="1"/>
  <c r="GE138" i="7"/>
  <c r="GF138" i="7" s="1"/>
  <c r="GE122" i="7"/>
  <c r="GF122" i="7" s="1"/>
  <c r="GE106" i="7"/>
  <c r="GF106" i="7" s="1"/>
  <c r="GE90" i="7"/>
  <c r="GF90" i="7" s="1"/>
  <c r="GE74" i="7"/>
  <c r="GF74" i="7" s="1"/>
  <c r="GE50" i="7"/>
  <c r="GF50" i="7" s="1"/>
  <c r="GE34" i="7"/>
  <c r="GF34" i="7" s="1"/>
  <c r="GE24" i="7"/>
  <c r="GF24" i="7" s="1"/>
  <c r="GE6" i="7"/>
  <c r="GF6" i="7" s="1"/>
  <c r="FS241" i="7"/>
  <c r="FT241" i="7" s="1"/>
  <c r="FY201" i="7"/>
  <c r="FZ201" i="7" s="1"/>
  <c r="FY113" i="7"/>
  <c r="FZ113" i="7" s="1"/>
  <c r="GE255" i="7"/>
  <c r="GF255" i="7" s="1"/>
  <c r="GE249" i="7"/>
  <c r="GF249" i="7" s="1"/>
  <c r="GE244" i="7"/>
  <c r="GF244" i="7" s="1"/>
  <c r="GE239" i="7"/>
  <c r="GF239" i="7" s="1"/>
  <c r="GE233" i="7"/>
  <c r="GF233" i="7" s="1"/>
  <c r="GE228" i="7"/>
  <c r="GF228" i="7" s="1"/>
  <c r="GE223" i="7"/>
  <c r="GF223" i="7" s="1"/>
  <c r="GE217" i="7"/>
  <c r="GF217" i="7" s="1"/>
  <c r="GE212" i="7"/>
  <c r="GF212" i="7" s="1"/>
  <c r="GE207" i="7"/>
  <c r="GF207" i="7" s="1"/>
  <c r="GE201" i="7"/>
  <c r="GF201" i="7" s="1"/>
  <c r="GE196" i="7"/>
  <c r="GF196" i="7" s="1"/>
  <c r="GE191" i="7"/>
  <c r="GF191" i="7" s="1"/>
  <c r="GE185" i="7"/>
  <c r="GF185" i="7" s="1"/>
  <c r="GE180" i="7"/>
  <c r="GF180" i="7" s="1"/>
  <c r="GE175" i="7"/>
  <c r="GF175" i="7" s="1"/>
  <c r="GE169" i="7"/>
  <c r="GF169" i="7" s="1"/>
  <c r="GE159" i="7"/>
  <c r="GF159" i="7" s="1"/>
  <c r="GE153" i="7"/>
  <c r="GF153" i="7" s="1"/>
  <c r="GE143" i="7"/>
  <c r="GF143" i="7" s="1"/>
  <c r="GE137" i="7"/>
  <c r="GF137" i="7" s="1"/>
  <c r="GE132" i="7"/>
  <c r="GF132" i="7" s="1"/>
  <c r="GE127" i="7"/>
  <c r="GF127" i="7" s="1"/>
  <c r="GE121" i="7"/>
  <c r="GF121" i="7" s="1"/>
  <c r="GE111" i="7"/>
  <c r="GF111" i="7" s="1"/>
  <c r="GE105" i="7"/>
  <c r="GF105" i="7" s="1"/>
  <c r="GE100" i="7"/>
  <c r="GF100" i="7" s="1"/>
  <c r="GE95" i="7"/>
  <c r="GF95" i="7" s="1"/>
  <c r="GE89" i="7"/>
  <c r="GF89" i="7" s="1"/>
  <c r="GE79" i="7"/>
  <c r="GF79" i="7" s="1"/>
  <c r="GE73" i="7"/>
  <c r="GF73" i="7" s="1"/>
  <c r="GE55" i="7"/>
  <c r="GF55" i="7" s="1"/>
  <c r="GE49" i="7"/>
  <c r="GF49" i="7" s="1"/>
  <c r="GE39" i="7"/>
  <c r="GF39" i="7" s="1"/>
  <c r="GE33" i="7"/>
  <c r="GF33" i="7" s="1"/>
  <c r="GE28" i="7"/>
  <c r="GF28" i="7" s="1"/>
  <c r="GE10" i="7"/>
  <c r="GF10" i="7" s="1"/>
  <c r="GE5" i="7"/>
  <c r="GF5" i="7" s="1"/>
  <c r="FY208" i="7"/>
  <c r="FZ208" i="7" s="1"/>
  <c r="GE254" i="7"/>
  <c r="GF254" i="7" s="1"/>
  <c r="GE238" i="7"/>
  <c r="GF238" i="7" s="1"/>
  <c r="GE206" i="7"/>
  <c r="GF206" i="7" s="1"/>
  <c r="GE190" i="7"/>
  <c r="GF190" i="7" s="1"/>
  <c r="GE174" i="7"/>
  <c r="GF174" i="7" s="1"/>
  <c r="GE158" i="7"/>
  <c r="GF158" i="7" s="1"/>
  <c r="GE126" i="7"/>
  <c r="GF126" i="7" s="1"/>
  <c r="GE110" i="7"/>
  <c r="GF110" i="7" s="1"/>
  <c r="GE94" i="7"/>
  <c r="GF94" i="7" s="1"/>
  <c r="GE78" i="7"/>
  <c r="GF78" i="7" s="1"/>
  <c r="GE54" i="7"/>
  <c r="GF54" i="7" s="1"/>
  <c r="GE38" i="7"/>
  <c r="GF38" i="7" s="1"/>
  <c r="GE23" i="7"/>
  <c r="GF23" i="7" s="1"/>
  <c r="GE14" i="7"/>
  <c r="GF14" i="7" s="1"/>
  <c r="GE9" i="7"/>
  <c r="GF9" i="7" s="1"/>
  <c r="FY120" i="7"/>
  <c r="FZ120" i="7" s="1"/>
  <c r="FY261" i="7"/>
  <c r="FZ261" i="7" s="1"/>
  <c r="GE259" i="7"/>
  <c r="GF259" i="7" s="1"/>
  <c r="GE253" i="7"/>
  <c r="GF253" i="7" s="1"/>
  <c r="GE248" i="7"/>
  <c r="GF248" i="7" s="1"/>
  <c r="GE232" i="7"/>
  <c r="GF232" i="7" s="1"/>
  <c r="GE221" i="7"/>
  <c r="GF221" i="7" s="1"/>
  <c r="GE216" i="7"/>
  <c r="GF216" i="7" s="1"/>
  <c r="GE205" i="7"/>
  <c r="GF205" i="7" s="1"/>
  <c r="GE200" i="7"/>
  <c r="GF200" i="7" s="1"/>
  <c r="GE189" i="7"/>
  <c r="GF189" i="7" s="1"/>
  <c r="GE184" i="7"/>
  <c r="GF184" i="7" s="1"/>
  <c r="GE173" i="7"/>
  <c r="GF173" i="7" s="1"/>
  <c r="GE168" i="7"/>
  <c r="GF168" i="7" s="1"/>
  <c r="GE157" i="7"/>
  <c r="GF157" i="7" s="1"/>
  <c r="GE152" i="7"/>
  <c r="GF152" i="7" s="1"/>
  <c r="GE141" i="7"/>
  <c r="GF141" i="7" s="1"/>
  <c r="GE136" i="7"/>
  <c r="GF136" i="7" s="1"/>
  <c r="GE125" i="7"/>
  <c r="GF125" i="7" s="1"/>
  <c r="GE120" i="7"/>
  <c r="GF120" i="7" s="1"/>
  <c r="GE109" i="7"/>
  <c r="GF109" i="7" s="1"/>
  <c r="GE104" i="7"/>
  <c r="GF104" i="7" s="1"/>
  <c r="GE93" i="7"/>
  <c r="GF93" i="7" s="1"/>
  <c r="GE88" i="7"/>
  <c r="GF88" i="7" s="1"/>
  <c r="GE77" i="7"/>
  <c r="GF77" i="7" s="1"/>
  <c r="GE72" i="7"/>
  <c r="GF72" i="7" s="1"/>
  <c r="GE53" i="7"/>
  <c r="GF53" i="7" s="1"/>
  <c r="GE48" i="7"/>
  <c r="GF48" i="7" s="1"/>
  <c r="GE37" i="7"/>
  <c r="GF37" i="7" s="1"/>
  <c r="GE32" i="7"/>
  <c r="GF32" i="7" s="1"/>
  <c r="GE18" i="7"/>
  <c r="GF18" i="7" s="1"/>
  <c r="GE13" i="7"/>
  <c r="GF13" i="7" s="1"/>
  <c r="FY128" i="7"/>
  <c r="FZ128" i="7" s="1"/>
  <c r="FY15" i="7"/>
  <c r="FZ15" i="7" s="1"/>
  <c r="FY142" i="7"/>
  <c r="FZ142" i="7" s="1"/>
  <c r="FY22" i="7"/>
  <c r="FZ22" i="7" s="1"/>
  <c r="GE258" i="7"/>
  <c r="GF258" i="7" s="1"/>
  <c r="GE242" i="7"/>
  <c r="GF242" i="7" s="1"/>
  <c r="GE226" i="7"/>
  <c r="GF226" i="7" s="1"/>
  <c r="GE210" i="7"/>
  <c r="GF210" i="7" s="1"/>
  <c r="GE194" i="7"/>
  <c r="GF194" i="7" s="1"/>
  <c r="GE178" i="7"/>
  <c r="GF178" i="7" s="1"/>
  <c r="GE162" i="7"/>
  <c r="GF162" i="7" s="1"/>
  <c r="GE146" i="7"/>
  <c r="GF146" i="7" s="1"/>
  <c r="GE130" i="7"/>
  <c r="GF130" i="7" s="1"/>
  <c r="GE114" i="7"/>
  <c r="GF114" i="7" s="1"/>
  <c r="GE98" i="7"/>
  <c r="GF98" i="7" s="1"/>
  <c r="GE82" i="7"/>
  <c r="GF82" i="7" s="1"/>
  <c r="GE42" i="7"/>
  <c r="GF42" i="7" s="1"/>
  <c r="GE22" i="7"/>
  <c r="GF22" i="7" s="1"/>
  <c r="GE17" i="7"/>
  <c r="GF17" i="7" s="1"/>
  <c r="GE8" i="7"/>
  <c r="GF8" i="7" s="1"/>
  <c r="FY230" i="7"/>
  <c r="FZ230" i="7" s="1"/>
  <c r="FY45" i="7"/>
  <c r="FZ45" i="7" s="1"/>
  <c r="FY255" i="7"/>
  <c r="FZ255" i="7" s="1"/>
  <c r="GE263" i="7"/>
  <c r="GF263" i="7" s="1"/>
  <c r="GE247" i="7"/>
  <c r="GF247" i="7" s="1"/>
  <c r="GE241" i="7"/>
  <c r="GF241" i="7" s="1"/>
  <c r="GE236" i="7"/>
  <c r="GF236" i="7" s="1"/>
  <c r="GE231" i="7"/>
  <c r="GF231" i="7" s="1"/>
  <c r="GE225" i="7"/>
  <c r="GF225" i="7" s="1"/>
  <c r="GE220" i="7"/>
  <c r="GF220" i="7" s="1"/>
  <c r="GE215" i="7"/>
  <c r="GF215" i="7" s="1"/>
  <c r="GE209" i="7"/>
  <c r="GF209" i="7" s="1"/>
  <c r="GE204" i="7"/>
  <c r="GF204" i="7" s="1"/>
  <c r="GE199" i="7"/>
  <c r="GF199" i="7" s="1"/>
  <c r="GE193" i="7"/>
  <c r="GF193" i="7" s="1"/>
  <c r="GE188" i="7"/>
  <c r="GF188" i="7" s="1"/>
  <c r="GE183" i="7"/>
  <c r="GF183" i="7" s="1"/>
  <c r="GE177" i="7"/>
  <c r="GF177" i="7" s="1"/>
  <c r="GE172" i="7"/>
  <c r="GF172" i="7" s="1"/>
  <c r="GE167" i="7"/>
  <c r="GF167" i="7" s="1"/>
  <c r="GE161" i="7"/>
  <c r="GF161" i="7" s="1"/>
  <c r="GE156" i="7"/>
  <c r="GF156" i="7" s="1"/>
  <c r="GE151" i="7"/>
  <c r="GF151" i="7" s="1"/>
  <c r="GE145" i="7"/>
  <c r="GF145" i="7" s="1"/>
  <c r="GE140" i="7"/>
  <c r="GF140" i="7" s="1"/>
  <c r="GE135" i="7"/>
  <c r="GF135" i="7" s="1"/>
  <c r="GE129" i="7"/>
  <c r="GF129" i="7" s="1"/>
  <c r="GE124" i="7"/>
  <c r="GF124" i="7" s="1"/>
  <c r="GE119" i="7"/>
  <c r="GF119" i="7" s="1"/>
  <c r="GE113" i="7"/>
  <c r="GF113" i="7" s="1"/>
  <c r="GE108" i="7"/>
  <c r="GF108" i="7" s="1"/>
  <c r="GE103" i="7"/>
  <c r="GF103" i="7" s="1"/>
  <c r="GE97" i="7"/>
  <c r="GF97" i="7" s="1"/>
  <c r="GE92" i="7"/>
  <c r="GF92" i="7" s="1"/>
  <c r="GE87" i="7"/>
  <c r="GF87" i="7" s="1"/>
  <c r="GE81" i="7"/>
  <c r="GF81" i="7" s="1"/>
  <c r="GE70" i="7"/>
  <c r="GF70" i="7" s="1"/>
  <c r="GE57" i="7"/>
  <c r="GF57" i="7" s="1"/>
  <c r="GE47" i="7"/>
  <c r="GF47" i="7" s="1"/>
  <c r="GE41" i="7"/>
  <c r="GF41" i="7" s="1"/>
  <c r="GE36" i="7"/>
  <c r="GF36" i="7" s="1"/>
  <c r="GE31" i="7"/>
  <c r="GF31" i="7" s="1"/>
  <c r="GE26" i="7"/>
  <c r="GF26" i="7" s="1"/>
  <c r="GE21" i="7"/>
  <c r="GF21" i="7" s="1"/>
  <c r="FY7" i="7"/>
  <c r="FZ7" i="7" s="1"/>
  <c r="FY222" i="7"/>
  <c r="FZ222" i="7" s="1"/>
  <c r="FY245" i="7"/>
  <c r="FZ245" i="7" s="1"/>
  <c r="FY237" i="7"/>
  <c r="FZ237" i="7" s="1"/>
  <c r="FY252" i="7"/>
  <c r="FZ252" i="7" s="1"/>
  <c r="FY164" i="7"/>
  <c r="FZ164" i="7" s="1"/>
  <c r="FM148" i="7"/>
  <c r="FN148" i="7" s="1"/>
  <c r="FM116" i="7"/>
  <c r="FN116" i="7" s="1"/>
  <c r="FM84" i="7"/>
  <c r="FN84" i="7" s="1"/>
  <c r="FY76" i="7"/>
  <c r="FZ76" i="7" s="1"/>
  <c r="FY60" i="7"/>
  <c r="FZ60" i="7" s="1"/>
  <c r="FY52" i="7"/>
  <c r="FZ52" i="7" s="1"/>
  <c r="FM44" i="7"/>
  <c r="FN44" i="7" s="1"/>
  <c r="FS20" i="7"/>
  <c r="FT20" i="7" s="1"/>
  <c r="FM12" i="7"/>
  <c r="FN12" i="7" s="1"/>
  <c r="GE246" i="7"/>
  <c r="GF246" i="7" s="1"/>
  <c r="GE230" i="7"/>
  <c r="GF230" i="7" s="1"/>
  <c r="GE214" i="7"/>
  <c r="GF214" i="7" s="1"/>
  <c r="GE198" i="7"/>
  <c r="GF198" i="7" s="1"/>
  <c r="GE182" i="7"/>
  <c r="GF182" i="7" s="1"/>
  <c r="GE166" i="7"/>
  <c r="GF166" i="7" s="1"/>
  <c r="GE150" i="7"/>
  <c r="GF150" i="7" s="1"/>
  <c r="GE134" i="7"/>
  <c r="GF134" i="7" s="1"/>
  <c r="GE118" i="7"/>
  <c r="GF118" i="7" s="1"/>
  <c r="GE102" i="7"/>
  <c r="GF102" i="7" s="1"/>
  <c r="GE86" i="7"/>
  <c r="GF86" i="7" s="1"/>
  <c r="GE69" i="7"/>
  <c r="GF69" i="7" s="1"/>
  <c r="GE46" i="7"/>
  <c r="GF46" i="7" s="1"/>
  <c r="GE30" i="7"/>
  <c r="GF30" i="7" s="1"/>
  <c r="GE25" i="7"/>
  <c r="GF25" i="7" s="1"/>
  <c r="GE16" i="7"/>
  <c r="GF16" i="7" s="1"/>
  <c r="GE7" i="7"/>
  <c r="GF7" i="7" s="1"/>
  <c r="FS77" i="7"/>
  <c r="FT77" i="7" s="1"/>
  <c r="FY262" i="7"/>
  <c r="FZ262" i="7" s="1"/>
  <c r="FY256" i="7"/>
  <c r="FZ256" i="7" s="1"/>
  <c r="FY30" i="7"/>
  <c r="FZ30" i="7" s="1"/>
  <c r="FS18" i="7"/>
  <c r="FT18" i="7" s="1"/>
  <c r="FY172" i="7"/>
  <c r="FZ172" i="7" s="1"/>
  <c r="FY82" i="7"/>
  <c r="FZ82" i="7" s="1"/>
  <c r="FY42" i="7"/>
  <c r="FZ42" i="7" s="1"/>
  <c r="FY248" i="7"/>
  <c r="FZ248" i="7" s="1"/>
  <c r="FY241" i="7"/>
  <c r="FZ241" i="7" s="1"/>
  <c r="FY235" i="7"/>
  <c r="FZ235" i="7" s="1"/>
  <c r="FY196" i="7"/>
  <c r="FZ196" i="7" s="1"/>
  <c r="FY74" i="7"/>
  <c r="FZ74" i="7" s="1"/>
  <c r="FY53" i="7"/>
  <c r="FZ53" i="7" s="1"/>
  <c r="FS261" i="7"/>
  <c r="FT261" i="7" s="1"/>
  <c r="FY259" i="7"/>
  <c r="FZ259" i="7" s="1"/>
  <c r="FY246" i="7"/>
  <c r="FZ246" i="7" s="1"/>
  <c r="FY240" i="7"/>
  <c r="FZ240" i="7" s="1"/>
  <c r="FY214" i="7"/>
  <c r="FZ214" i="7" s="1"/>
  <c r="FY182" i="7"/>
  <c r="FZ182" i="7" s="1"/>
  <c r="FY150" i="7"/>
  <c r="FZ150" i="7" s="1"/>
  <c r="FY137" i="7"/>
  <c r="FZ137" i="7" s="1"/>
  <c r="FY131" i="7"/>
  <c r="FZ131" i="7" s="1"/>
  <c r="FY118" i="7"/>
  <c r="FZ118" i="7" s="1"/>
  <c r="FY105" i="7"/>
  <c r="FZ105" i="7" s="1"/>
  <c r="FM182" i="7"/>
  <c r="FN182" i="7" s="1"/>
  <c r="FS255" i="7"/>
  <c r="FT255" i="7" s="1"/>
  <c r="FY258" i="7"/>
  <c r="FZ258" i="7" s="1"/>
  <c r="FY156" i="7"/>
  <c r="FZ156" i="7" s="1"/>
  <c r="FY98" i="7"/>
  <c r="FZ98" i="7" s="1"/>
  <c r="FY20" i="7"/>
  <c r="FZ20" i="7" s="1"/>
  <c r="FY13" i="7"/>
  <c r="FZ13" i="7" s="1"/>
  <c r="FL260" i="7"/>
  <c r="FS231" i="7"/>
  <c r="FT231" i="7" s="1"/>
  <c r="FY264" i="7"/>
  <c r="FZ264" i="7" s="1"/>
  <c r="FY257" i="7"/>
  <c r="FZ257" i="7" s="1"/>
  <c r="FS180" i="7"/>
  <c r="FT180" i="7" s="1"/>
  <c r="FY250" i="7"/>
  <c r="FZ250" i="7" s="1"/>
  <c r="FY244" i="7"/>
  <c r="FZ244" i="7" s="1"/>
  <c r="FY231" i="7"/>
  <c r="FZ231" i="7" s="1"/>
  <c r="FY218" i="7"/>
  <c r="FZ218" i="7" s="1"/>
  <c r="FY212" i="7"/>
  <c r="FZ212" i="7" s="1"/>
  <c r="FY205" i="7"/>
  <c r="FZ205" i="7" s="1"/>
  <c r="FY199" i="7"/>
  <c r="FZ199" i="7" s="1"/>
  <c r="FY186" i="7"/>
  <c r="FZ186" i="7" s="1"/>
  <c r="FY173" i="7"/>
  <c r="FZ173" i="7" s="1"/>
  <c r="FY167" i="7"/>
  <c r="FZ167" i="7" s="1"/>
  <c r="FY154" i="7"/>
  <c r="FZ154" i="7" s="1"/>
  <c r="FY148" i="7"/>
  <c r="FZ148" i="7" s="1"/>
  <c r="FY141" i="7"/>
  <c r="FZ141" i="7" s="1"/>
  <c r="FY135" i="7"/>
  <c r="FZ135" i="7" s="1"/>
  <c r="FY122" i="7"/>
  <c r="FZ122" i="7" s="1"/>
  <c r="FY116" i="7"/>
  <c r="FZ116" i="7" s="1"/>
  <c r="FY109" i="7"/>
  <c r="FZ109" i="7" s="1"/>
  <c r="FY103" i="7"/>
  <c r="FZ103" i="7" s="1"/>
  <c r="FY90" i="7"/>
  <c r="FZ90" i="7" s="1"/>
  <c r="FY84" i="7"/>
  <c r="FZ84" i="7" s="1"/>
  <c r="FY77" i="7"/>
  <c r="FZ77" i="7" s="1"/>
  <c r="FY70" i="7"/>
  <c r="FZ70" i="7" s="1"/>
  <c r="FY50" i="7"/>
  <c r="FZ50" i="7" s="1"/>
  <c r="FY44" i="7"/>
  <c r="FZ44" i="7" s="1"/>
  <c r="FY37" i="7"/>
  <c r="FZ37" i="7" s="1"/>
  <c r="FY31" i="7"/>
  <c r="FZ31" i="7" s="1"/>
  <c r="FY18" i="7"/>
  <c r="FZ18" i="7" s="1"/>
  <c r="FY12" i="7"/>
  <c r="FZ12" i="7" s="1"/>
  <c r="FY5" i="7"/>
  <c r="FZ5" i="7" s="1"/>
  <c r="FS208" i="7"/>
  <c r="FT208" i="7" s="1"/>
  <c r="FM208" i="7"/>
  <c r="FN208" i="7" s="1"/>
  <c r="FM160" i="7"/>
  <c r="FN160" i="7" s="1"/>
  <c r="FS160" i="7"/>
  <c r="FT160" i="7" s="1"/>
  <c r="FM120" i="7"/>
  <c r="FN120" i="7" s="1"/>
  <c r="FS120" i="7"/>
  <c r="FT120" i="7" s="1"/>
  <c r="FM40" i="7"/>
  <c r="FN40" i="7" s="1"/>
  <c r="FS40" i="7"/>
  <c r="FT40" i="7" s="1"/>
  <c r="FM119" i="7"/>
  <c r="FN119" i="7" s="1"/>
  <c r="FS119" i="7"/>
  <c r="FT119" i="7" s="1"/>
  <c r="FM111" i="7"/>
  <c r="FN111" i="7" s="1"/>
  <c r="FS111" i="7"/>
  <c r="FT111" i="7" s="1"/>
  <c r="FM87" i="7"/>
  <c r="FN87" i="7" s="1"/>
  <c r="FS87" i="7"/>
  <c r="FT87" i="7" s="1"/>
  <c r="FM79" i="7"/>
  <c r="FN79" i="7" s="1"/>
  <c r="FS79" i="7"/>
  <c r="FT79" i="7" s="1"/>
  <c r="FS7" i="7"/>
  <c r="FT7" i="7" s="1"/>
  <c r="FM7" i="7"/>
  <c r="FN7" i="7" s="1"/>
  <c r="FM150" i="7"/>
  <c r="FN150" i="7" s="1"/>
  <c r="FS173" i="7"/>
  <c r="FT173" i="7" s="1"/>
  <c r="FS122" i="7"/>
  <c r="FT122" i="7" s="1"/>
  <c r="FS70" i="7"/>
  <c r="FT70" i="7" s="1"/>
  <c r="FS12" i="7"/>
  <c r="FT12" i="7" s="1"/>
  <c r="FM216" i="7"/>
  <c r="FN216" i="7" s="1"/>
  <c r="FS216" i="7"/>
  <c r="FT216" i="7" s="1"/>
  <c r="FS144" i="7"/>
  <c r="FT144" i="7" s="1"/>
  <c r="FM144" i="7"/>
  <c r="FN144" i="7" s="1"/>
  <c r="FS88" i="7"/>
  <c r="FT88" i="7" s="1"/>
  <c r="FM88" i="7"/>
  <c r="FN88" i="7" s="1"/>
  <c r="FM32" i="7"/>
  <c r="FN32" i="7" s="1"/>
  <c r="FS32" i="7"/>
  <c r="FT32" i="7" s="1"/>
  <c r="FM247" i="7"/>
  <c r="FN247" i="7" s="1"/>
  <c r="FS247" i="7"/>
  <c r="FT247" i="7" s="1"/>
  <c r="FM239" i="7"/>
  <c r="FN239" i="7" s="1"/>
  <c r="FS239" i="7"/>
  <c r="FT239" i="7" s="1"/>
  <c r="FM223" i="7"/>
  <c r="FN223" i="7" s="1"/>
  <c r="FS223" i="7"/>
  <c r="FT223" i="7" s="1"/>
  <c r="FM215" i="7"/>
  <c r="FN215" i="7" s="1"/>
  <c r="FS215" i="7"/>
  <c r="FT215" i="7" s="1"/>
  <c r="FM207" i="7"/>
  <c r="FN207" i="7" s="1"/>
  <c r="FS207" i="7"/>
  <c r="FT207" i="7" s="1"/>
  <c r="FM191" i="7"/>
  <c r="FN191" i="7" s="1"/>
  <c r="FS191" i="7"/>
  <c r="FT191" i="7" s="1"/>
  <c r="FM183" i="7"/>
  <c r="FN183" i="7" s="1"/>
  <c r="FS183" i="7"/>
  <c r="FT183" i="7" s="1"/>
  <c r="FM175" i="7"/>
  <c r="FN175" i="7" s="1"/>
  <c r="FS175" i="7"/>
  <c r="FT175" i="7" s="1"/>
  <c r="FM159" i="7"/>
  <c r="FN159" i="7" s="1"/>
  <c r="FS159" i="7"/>
  <c r="FT159" i="7" s="1"/>
  <c r="FM151" i="7"/>
  <c r="FN151" i="7" s="1"/>
  <c r="FS151" i="7"/>
  <c r="FT151" i="7" s="1"/>
  <c r="FM143" i="7"/>
  <c r="FN143" i="7" s="1"/>
  <c r="FS143" i="7"/>
  <c r="FT143" i="7" s="1"/>
  <c r="FM127" i="7"/>
  <c r="FN127" i="7" s="1"/>
  <c r="FS127" i="7"/>
  <c r="FT127" i="7" s="1"/>
  <c r="FM95" i="7"/>
  <c r="FN95" i="7" s="1"/>
  <c r="FS95" i="7"/>
  <c r="FT95" i="7" s="1"/>
  <c r="FM55" i="7"/>
  <c r="FN55" i="7" s="1"/>
  <c r="FS55" i="7"/>
  <c r="FT55" i="7" s="1"/>
  <c r="FM47" i="7"/>
  <c r="FN47" i="7" s="1"/>
  <c r="FS47" i="7"/>
  <c r="FT47" i="7" s="1"/>
  <c r="FS39" i="7"/>
  <c r="FT39" i="7" s="1"/>
  <c r="FM39" i="7"/>
  <c r="FN39" i="7" s="1"/>
  <c r="FM23" i="7"/>
  <c r="FN23" i="7" s="1"/>
  <c r="FS23" i="7"/>
  <c r="FT23" i="7" s="1"/>
  <c r="FM15" i="7"/>
  <c r="FN15" i="7" s="1"/>
  <c r="FS15" i="7"/>
  <c r="FT15" i="7" s="1"/>
  <c r="FM254" i="7"/>
  <c r="FN254" i="7" s="1"/>
  <c r="FS254" i="7"/>
  <c r="FT254" i="7" s="1"/>
  <c r="FM238" i="7"/>
  <c r="FN238" i="7" s="1"/>
  <c r="FS238" i="7"/>
  <c r="FT238" i="7" s="1"/>
  <c r="FM230" i="7"/>
  <c r="FN230" i="7" s="1"/>
  <c r="FS230" i="7"/>
  <c r="FT230" i="7" s="1"/>
  <c r="FM222" i="7"/>
  <c r="FN222" i="7" s="1"/>
  <c r="FS222" i="7"/>
  <c r="FT222" i="7" s="1"/>
  <c r="FM206" i="7"/>
  <c r="FN206" i="7" s="1"/>
  <c r="FS206" i="7"/>
  <c r="FT206" i="7" s="1"/>
  <c r="FM198" i="7"/>
  <c r="FN198" i="7" s="1"/>
  <c r="FS198" i="7"/>
  <c r="FT198" i="7" s="1"/>
  <c r="FM190" i="7"/>
  <c r="FN190" i="7" s="1"/>
  <c r="FS190" i="7"/>
  <c r="FT190" i="7" s="1"/>
  <c r="FM174" i="7"/>
  <c r="FN174" i="7" s="1"/>
  <c r="FS174" i="7"/>
  <c r="FT174" i="7" s="1"/>
  <c r="FM166" i="7"/>
  <c r="FN166" i="7" s="1"/>
  <c r="FS166" i="7"/>
  <c r="FT166" i="7" s="1"/>
  <c r="FM158" i="7"/>
  <c r="FN158" i="7" s="1"/>
  <c r="FS158" i="7"/>
  <c r="FT158" i="7" s="1"/>
  <c r="FG142" i="7"/>
  <c r="FH142" i="7" s="1"/>
  <c r="FS142" i="7"/>
  <c r="FT142" i="7" s="1"/>
  <c r="FM134" i="7"/>
  <c r="FN134" i="7" s="1"/>
  <c r="FS134" i="7"/>
  <c r="FT134" i="7" s="1"/>
  <c r="FM126" i="7"/>
  <c r="FN126" i="7" s="1"/>
  <c r="FS126" i="7"/>
  <c r="FT126" i="7" s="1"/>
  <c r="FG110" i="7"/>
  <c r="FH110" i="7" s="1"/>
  <c r="FS110" i="7"/>
  <c r="FT110" i="7" s="1"/>
  <c r="FM102" i="7"/>
  <c r="FN102" i="7" s="1"/>
  <c r="FS102" i="7"/>
  <c r="FT102" i="7" s="1"/>
  <c r="FS94" i="7"/>
  <c r="FT94" i="7" s="1"/>
  <c r="FM94" i="7"/>
  <c r="FN94" i="7" s="1"/>
  <c r="FS86" i="7"/>
  <c r="FT86" i="7" s="1"/>
  <c r="FM86" i="7"/>
  <c r="FN86" i="7" s="1"/>
  <c r="FM78" i="7"/>
  <c r="FN78" i="7" s="1"/>
  <c r="FS78" i="7"/>
  <c r="FT78" i="7" s="1"/>
  <c r="FM69" i="7"/>
  <c r="FN69" i="7" s="1"/>
  <c r="FS69" i="7"/>
  <c r="FT69" i="7" s="1"/>
  <c r="FM54" i="7"/>
  <c r="FN54" i="7" s="1"/>
  <c r="FS54" i="7"/>
  <c r="FT54" i="7" s="1"/>
  <c r="FM46" i="7"/>
  <c r="FN46" i="7" s="1"/>
  <c r="FS46" i="7"/>
  <c r="FT46" i="7" s="1"/>
  <c r="FM38" i="7"/>
  <c r="FN38" i="7" s="1"/>
  <c r="FS38" i="7"/>
  <c r="FT38" i="7" s="1"/>
  <c r="FM22" i="7"/>
  <c r="FN22" i="7" s="1"/>
  <c r="FS22" i="7"/>
  <c r="FT22" i="7" s="1"/>
  <c r="FM14" i="7"/>
  <c r="FN14" i="7" s="1"/>
  <c r="FS14" i="7"/>
  <c r="FT14" i="7" s="1"/>
  <c r="FM6" i="7"/>
  <c r="FN6" i="7" s="1"/>
  <c r="FS6" i="7"/>
  <c r="FT6" i="7" s="1"/>
  <c r="FL259" i="7"/>
  <c r="FM259" i="7"/>
  <c r="FN259" i="7" s="1"/>
  <c r="FM105" i="7"/>
  <c r="FN105" i="7" s="1"/>
  <c r="FS218" i="7"/>
  <c r="FT218" i="7" s="1"/>
  <c r="FS167" i="7"/>
  <c r="FT167" i="7" s="1"/>
  <c r="FS116" i="7"/>
  <c r="FT116" i="7" s="1"/>
  <c r="FS5" i="7"/>
  <c r="FT5" i="7" s="1"/>
  <c r="FM184" i="7"/>
  <c r="FN184" i="7" s="1"/>
  <c r="FS184" i="7"/>
  <c r="FT184" i="7" s="1"/>
  <c r="FM24" i="7"/>
  <c r="FN24" i="7" s="1"/>
  <c r="FS24" i="7"/>
  <c r="FT24" i="7" s="1"/>
  <c r="FM229" i="7"/>
  <c r="FN229" i="7" s="1"/>
  <c r="FS229" i="7"/>
  <c r="FT229" i="7" s="1"/>
  <c r="FM181" i="7"/>
  <c r="FN181" i="7" s="1"/>
  <c r="FS181" i="7"/>
  <c r="FT181" i="7" s="1"/>
  <c r="FM149" i="7"/>
  <c r="FN149" i="7" s="1"/>
  <c r="FS149" i="7"/>
  <c r="FT149" i="7" s="1"/>
  <c r="FM125" i="7"/>
  <c r="FN125" i="7" s="1"/>
  <c r="FS125" i="7"/>
  <c r="FT125" i="7" s="1"/>
  <c r="FM85" i="7"/>
  <c r="FN85" i="7" s="1"/>
  <c r="FS85" i="7"/>
  <c r="FT85" i="7" s="1"/>
  <c r="FS45" i="7"/>
  <c r="FT45" i="7" s="1"/>
  <c r="FM45" i="7"/>
  <c r="FN45" i="7" s="1"/>
  <c r="FM21" i="7"/>
  <c r="FN21" i="7" s="1"/>
  <c r="FS21" i="7"/>
  <c r="FT21" i="7" s="1"/>
  <c r="FM53" i="7"/>
  <c r="FN53" i="7" s="1"/>
  <c r="FS212" i="7"/>
  <c r="FT212" i="7" s="1"/>
  <c r="FS109" i="7"/>
  <c r="FT109" i="7" s="1"/>
  <c r="FS50" i="7"/>
  <c r="FT50" i="7" s="1"/>
  <c r="FM224" i="7"/>
  <c r="FN224" i="7" s="1"/>
  <c r="FS224" i="7"/>
  <c r="FT224" i="7" s="1"/>
  <c r="FS176" i="7"/>
  <c r="FT176" i="7" s="1"/>
  <c r="FM176" i="7"/>
  <c r="FN176" i="7" s="1"/>
  <c r="FM128" i="7"/>
  <c r="FN128" i="7" s="1"/>
  <c r="FS128" i="7"/>
  <c r="FT128" i="7" s="1"/>
  <c r="FM80" i="7"/>
  <c r="FN80" i="7" s="1"/>
  <c r="FS80" i="7"/>
  <c r="FT80" i="7" s="1"/>
  <c r="FM16" i="7"/>
  <c r="FN16" i="7" s="1"/>
  <c r="FS16" i="7"/>
  <c r="FT16" i="7" s="1"/>
  <c r="FM93" i="7"/>
  <c r="FN93" i="7" s="1"/>
  <c r="FS93" i="7"/>
  <c r="FT93" i="7" s="1"/>
  <c r="FM220" i="7"/>
  <c r="FN220" i="7" s="1"/>
  <c r="FS220" i="7"/>
  <c r="FT220" i="7" s="1"/>
  <c r="FM132" i="7"/>
  <c r="FN132" i="7" s="1"/>
  <c r="FS132" i="7"/>
  <c r="FT132" i="7" s="1"/>
  <c r="FM100" i="7"/>
  <c r="FN100" i="7" s="1"/>
  <c r="FS100" i="7"/>
  <c r="FT100" i="7" s="1"/>
  <c r="FS205" i="7"/>
  <c r="FT205" i="7" s="1"/>
  <c r="FS154" i="7"/>
  <c r="FT154" i="7" s="1"/>
  <c r="FS103" i="7"/>
  <c r="FT103" i="7" s="1"/>
  <c r="FS44" i="7"/>
  <c r="FT44" i="7" s="1"/>
  <c r="EU200" i="7"/>
  <c r="EV200" i="7" s="1"/>
  <c r="FS200" i="7"/>
  <c r="FT200" i="7" s="1"/>
  <c r="FM152" i="7"/>
  <c r="FN152" i="7" s="1"/>
  <c r="FS152" i="7"/>
  <c r="FT152" i="7" s="1"/>
  <c r="FM96" i="7"/>
  <c r="FN96" i="7" s="1"/>
  <c r="FS96" i="7"/>
  <c r="FT96" i="7" s="1"/>
  <c r="FM48" i="7"/>
  <c r="FN48" i="7" s="1"/>
  <c r="FS48" i="7"/>
  <c r="FT48" i="7" s="1"/>
  <c r="FM253" i="7"/>
  <c r="FN253" i="7" s="1"/>
  <c r="FS253" i="7"/>
  <c r="FT253" i="7" s="1"/>
  <c r="FM221" i="7"/>
  <c r="FN221" i="7" s="1"/>
  <c r="FS221" i="7"/>
  <c r="FT221" i="7" s="1"/>
  <c r="FM133" i="7"/>
  <c r="FN133" i="7" s="1"/>
  <c r="FS133" i="7"/>
  <c r="FT133" i="7" s="1"/>
  <c r="FM101" i="7"/>
  <c r="FN101" i="7" s="1"/>
  <c r="FS101" i="7"/>
  <c r="FT101" i="7" s="1"/>
  <c r="FM68" i="7"/>
  <c r="FN68" i="7" s="1"/>
  <c r="FS68" i="7"/>
  <c r="FT68" i="7" s="1"/>
  <c r="FM236" i="7"/>
  <c r="FN236" i="7" s="1"/>
  <c r="FS236" i="7"/>
  <c r="FT236" i="7" s="1"/>
  <c r="FM228" i="7"/>
  <c r="FN228" i="7" s="1"/>
  <c r="FS228" i="7"/>
  <c r="FT228" i="7" s="1"/>
  <c r="FM204" i="7"/>
  <c r="FN204" i="7" s="1"/>
  <c r="FS204" i="7"/>
  <c r="FT204" i="7" s="1"/>
  <c r="FM92" i="7"/>
  <c r="FN92" i="7" s="1"/>
  <c r="FS92" i="7"/>
  <c r="FT92" i="7" s="1"/>
  <c r="FM28" i="7"/>
  <c r="FN28" i="7" s="1"/>
  <c r="FS28" i="7"/>
  <c r="FT28" i="7" s="1"/>
  <c r="FM4" i="7"/>
  <c r="FN4" i="7" s="1"/>
  <c r="FS4" i="7"/>
  <c r="FT4" i="7" s="1"/>
  <c r="FM251" i="7"/>
  <c r="FN251" i="7" s="1"/>
  <c r="FS251" i="7"/>
  <c r="FT251" i="7" s="1"/>
  <c r="FM243" i="7"/>
  <c r="FN243" i="7" s="1"/>
  <c r="FS243" i="7"/>
  <c r="FT243" i="7" s="1"/>
  <c r="FS227" i="7"/>
  <c r="FT227" i="7" s="1"/>
  <c r="FM227" i="7"/>
  <c r="FN227" i="7" s="1"/>
  <c r="FG211" i="7"/>
  <c r="FH211" i="7" s="1"/>
  <c r="FS211" i="7"/>
  <c r="FT211" i="7" s="1"/>
  <c r="FS195" i="7"/>
  <c r="FT195" i="7" s="1"/>
  <c r="FM195" i="7"/>
  <c r="FN195" i="7" s="1"/>
  <c r="FM179" i="7"/>
  <c r="FN179" i="7" s="1"/>
  <c r="FS179" i="7"/>
  <c r="FT179" i="7" s="1"/>
  <c r="FS163" i="7"/>
  <c r="FT163" i="7" s="1"/>
  <c r="FM163" i="7"/>
  <c r="FN163" i="7" s="1"/>
  <c r="FG155" i="7"/>
  <c r="FH155" i="7" s="1"/>
  <c r="FS155" i="7"/>
  <c r="FT155" i="7" s="1"/>
  <c r="FS139" i="7"/>
  <c r="FT139" i="7" s="1"/>
  <c r="FM139" i="7"/>
  <c r="FN139" i="7" s="1"/>
  <c r="FM123" i="7"/>
  <c r="FN123" i="7" s="1"/>
  <c r="FS123" i="7"/>
  <c r="FT123" i="7" s="1"/>
  <c r="FM107" i="7"/>
  <c r="FN107" i="7" s="1"/>
  <c r="FS107" i="7"/>
  <c r="FT107" i="7" s="1"/>
  <c r="FM91" i="7"/>
  <c r="FN91" i="7" s="1"/>
  <c r="FS91" i="7"/>
  <c r="FT91" i="7" s="1"/>
  <c r="FM75" i="7"/>
  <c r="FN75" i="7" s="1"/>
  <c r="FS75" i="7"/>
  <c r="FT75" i="7" s="1"/>
  <c r="FM51" i="7"/>
  <c r="FN51" i="7" s="1"/>
  <c r="FS51" i="7"/>
  <c r="FT51" i="7" s="1"/>
  <c r="FM35" i="7"/>
  <c r="FN35" i="7" s="1"/>
  <c r="FS35" i="7"/>
  <c r="FT35" i="7" s="1"/>
  <c r="FM19" i="7"/>
  <c r="FN19" i="7" s="1"/>
  <c r="FS19" i="7"/>
  <c r="FT19" i="7" s="1"/>
  <c r="FM11" i="7"/>
  <c r="FN11" i="7" s="1"/>
  <c r="FS11" i="7"/>
  <c r="FT11" i="7" s="1"/>
  <c r="FM240" i="7"/>
  <c r="FN240" i="7" s="1"/>
  <c r="FR264" i="7"/>
  <c r="FS264" i="7"/>
  <c r="FT264" i="7" s="1"/>
  <c r="FR256" i="7"/>
  <c r="FS256" i="7"/>
  <c r="FT256" i="7" s="1"/>
  <c r="FS250" i="7"/>
  <c r="FT250" i="7" s="1"/>
  <c r="FS199" i="7"/>
  <c r="FT199" i="7" s="1"/>
  <c r="FS148" i="7"/>
  <c r="FT148" i="7" s="1"/>
  <c r="FS37" i="7"/>
  <c r="FT37" i="7" s="1"/>
  <c r="FG232" i="7"/>
  <c r="FH232" i="7" s="1"/>
  <c r="FS232" i="7"/>
  <c r="FT232" i="7" s="1"/>
  <c r="FG168" i="7"/>
  <c r="FH168" i="7" s="1"/>
  <c r="FS168" i="7"/>
  <c r="FT168" i="7" s="1"/>
  <c r="FG104" i="7"/>
  <c r="FH104" i="7" s="1"/>
  <c r="FS104" i="7"/>
  <c r="FT104" i="7" s="1"/>
  <c r="FM56" i="7"/>
  <c r="FN56" i="7" s="1"/>
  <c r="FS56" i="7"/>
  <c r="FT56" i="7" s="1"/>
  <c r="FM237" i="7"/>
  <c r="FN237" i="7" s="1"/>
  <c r="FM197" i="7"/>
  <c r="FN197" i="7" s="1"/>
  <c r="FS197" i="7"/>
  <c r="FT197" i="7" s="1"/>
  <c r="FM157" i="7"/>
  <c r="FN157" i="7" s="1"/>
  <c r="FS157" i="7"/>
  <c r="FT157" i="7" s="1"/>
  <c r="FM117" i="7"/>
  <c r="FN117" i="7" s="1"/>
  <c r="FS117" i="7"/>
  <c r="FT117" i="7" s="1"/>
  <c r="FM29" i="7"/>
  <c r="FN29" i="7" s="1"/>
  <c r="FS29" i="7"/>
  <c r="FT29" i="7" s="1"/>
  <c r="FM252" i="7"/>
  <c r="FN252" i="7" s="1"/>
  <c r="FS252" i="7"/>
  <c r="FT252" i="7" s="1"/>
  <c r="FM108" i="7"/>
  <c r="FN108" i="7" s="1"/>
  <c r="FS108" i="7"/>
  <c r="FT108" i="7" s="1"/>
  <c r="FM76" i="7"/>
  <c r="FN76" i="7" s="1"/>
  <c r="FS76" i="7"/>
  <c r="FT76" i="7" s="1"/>
  <c r="FA219" i="7"/>
  <c r="FB219" i="7" s="1"/>
  <c r="FS219" i="7"/>
  <c r="FT219" i="7" s="1"/>
  <c r="FG203" i="7"/>
  <c r="FH203" i="7" s="1"/>
  <c r="FS203" i="7"/>
  <c r="FT203" i="7" s="1"/>
  <c r="FM203" i="7"/>
  <c r="FN203" i="7" s="1"/>
  <c r="FG187" i="7"/>
  <c r="FH187" i="7" s="1"/>
  <c r="FS187" i="7"/>
  <c r="FT187" i="7" s="1"/>
  <c r="FS171" i="7"/>
  <c r="FT171" i="7" s="1"/>
  <c r="FM171" i="7"/>
  <c r="FN171" i="7" s="1"/>
  <c r="FM147" i="7"/>
  <c r="FN147" i="7" s="1"/>
  <c r="FS147" i="7"/>
  <c r="FT147" i="7" s="1"/>
  <c r="FM115" i="7"/>
  <c r="FN115" i="7" s="1"/>
  <c r="FS115" i="7"/>
  <c r="FT115" i="7" s="1"/>
  <c r="FS99" i="7"/>
  <c r="FT99" i="7" s="1"/>
  <c r="FM99" i="7"/>
  <c r="FN99" i="7" s="1"/>
  <c r="FM83" i="7"/>
  <c r="FN83" i="7" s="1"/>
  <c r="FS83" i="7"/>
  <c r="FT83" i="7" s="1"/>
  <c r="FM59" i="7"/>
  <c r="FN59" i="7" s="1"/>
  <c r="FS59" i="7"/>
  <c r="FT59" i="7" s="1"/>
  <c r="FG43" i="7"/>
  <c r="FH43" i="7" s="1"/>
  <c r="FS43" i="7"/>
  <c r="FT43" i="7" s="1"/>
  <c r="FM27" i="7"/>
  <c r="FN27" i="7" s="1"/>
  <c r="FS27" i="7"/>
  <c r="FT27" i="7" s="1"/>
  <c r="FM242" i="7"/>
  <c r="FN242" i="7" s="1"/>
  <c r="FS242" i="7"/>
  <c r="FT242" i="7" s="1"/>
  <c r="FM234" i="7"/>
  <c r="FN234" i="7" s="1"/>
  <c r="FS234" i="7"/>
  <c r="FT234" i="7" s="1"/>
  <c r="FM226" i="7"/>
  <c r="FN226" i="7" s="1"/>
  <c r="FS226" i="7"/>
  <c r="FT226" i="7" s="1"/>
  <c r="FM210" i="7"/>
  <c r="FN210" i="7" s="1"/>
  <c r="FS210" i="7"/>
  <c r="FT210" i="7" s="1"/>
  <c r="FM202" i="7"/>
  <c r="FN202" i="7" s="1"/>
  <c r="FS202" i="7"/>
  <c r="FT202" i="7" s="1"/>
  <c r="FM194" i="7"/>
  <c r="FN194" i="7" s="1"/>
  <c r="FS194" i="7"/>
  <c r="FT194" i="7" s="1"/>
  <c r="FM178" i="7"/>
  <c r="FN178" i="7" s="1"/>
  <c r="FS178" i="7"/>
  <c r="FT178" i="7" s="1"/>
  <c r="FM170" i="7"/>
  <c r="FN170" i="7" s="1"/>
  <c r="FS170" i="7"/>
  <c r="FT170" i="7" s="1"/>
  <c r="FM162" i="7"/>
  <c r="FN162" i="7" s="1"/>
  <c r="FS162" i="7"/>
  <c r="FT162" i="7" s="1"/>
  <c r="FM146" i="7"/>
  <c r="FN146" i="7" s="1"/>
  <c r="FS146" i="7"/>
  <c r="FT146" i="7" s="1"/>
  <c r="FM138" i="7"/>
  <c r="FN138" i="7" s="1"/>
  <c r="FS138" i="7"/>
  <c r="FT138" i="7" s="1"/>
  <c r="FM130" i="7"/>
  <c r="FN130" i="7" s="1"/>
  <c r="FS130" i="7"/>
  <c r="FT130" i="7" s="1"/>
  <c r="FM114" i="7"/>
  <c r="FN114" i="7" s="1"/>
  <c r="FS114" i="7"/>
  <c r="FT114" i="7" s="1"/>
  <c r="FM106" i="7"/>
  <c r="FN106" i="7" s="1"/>
  <c r="FS106" i="7"/>
  <c r="FT106" i="7" s="1"/>
  <c r="FM34" i="7"/>
  <c r="FN34" i="7" s="1"/>
  <c r="FS34" i="7"/>
  <c r="FT34" i="7" s="1"/>
  <c r="FM26" i="7"/>
  <c r="FN26" i="7" s="1"/>
  <c r="FS26" i="7"/>
  <c r="FT26" i="7" s="1"/>
  <c r="FM10" i="7"/>
  <c r="FN10" i="7" s="1"/>
  <c r="FS10" i="7"/>
  <c r="FT10" i="7" s="1"/>
  <c r="FS244" i="7"/>
  <c r="FT244" i="7" s="1"/>
  <c r="FS141" i="7"/>
  <c r="FT141" i="7" s="1"/>
  <c r="FS90" i="7"/>
  <c r="FT90" i="7" s="1"/>
  <c r="FS31" i="7"/>
  <c r="FT31" i="7" s="1"/>
  <c r="FM192" i="7"/>
  <c r="FN192" i="7" s="1"/>
  <c r="FS192" i="7"/>
  <c r="FT192" i="7" s="1"/>
  <c r="FM136" i="7"/>
  <c r="FN136" i="7" s="1"/>
  <c r="FS136" i="7"/>
  <c r="FT136" i="7" s="1"/>
  <c r="FG112" i="7"/>
  <c r="FH112" i="7" s="1"/>
  <c r="FS112" i="7"/>
  <c r="FT112" i="7" s="1"/>
  <c r="FM72" i="7"/>
  <c r="FN72" i="7" s="1"/>
  <c r="FS72" i="7"/>
  <c r="FT72" i="7" s="1"/>
  <c r="FM8" i="7"/>
  <c r="FN8" i="7" s="1"/>
  <c r="FS8" i="7"/>
  <c r="FT8" i="7" s="1"/>
  <c r="FM245" i="7"/>
  <c r="FN245" i="7" s="1"/>
  <c r="FS245" i="7"/>
  <c r="FT245" i="7" s="1"/>
  <c r="FM213" i="7"/>
  <c r="FN213" i="7" s="1"/>
  <c r="FS213" i="7"/>
  <c r="FT213" i="7" s="1"/>
  <c r="FM189" i="7"/>
  <c r="FN189" i="7" s="1"/>
  <c r="FS189" i="7"/>
  <c r="FT189" i="7" s="1"/>
  <c r="FM165" i="7"/>
  <c r="FN165" i="7" s="1"/>
  <c r="FS165" i="7"/>
  <c r="FT165" i="7" s="1"/>
  <c r="FM188" i="7"/>
  <c r="FN188" i="7" s="1"/>
  <c r="FS188" i="7"/>
  <c r="FT188" i="7" s="1"/>
  <c r="FM164" i="7"/>
  <c r="FN164" i="7" s="1"/>
  <c r="FS164" i="7"/>
  <c r="FT164" i="7" s="1"/>
  <c r="FM140" i="7"/>
  <c r="FN140" i="7" s="1"/>
  <c r="FS140" i="7"/>
  <c r="FT140" i="7" s="1"/>
  <c r="FM124" i="7"/>
  <c r="FN124" i="7" s="1"/>
  <c r="FS124" i="7"/>
  <c r="FT124" i="7" s="1"/>
  <c r="FM60" i="7"/>
  <c r="FN60" i="7" s="1"/>
  <c r="FS60" i="7"/>
  <c r="FT60" i="7" s="1"/>
  <c r="FM52" i="7"/>
  <c r="FN52" i="7" s="1"/>
  <c r="FS52" i="7"/>
  <c r="FT52" i="7" s="1"/>
  <c r="FM36" i="7"/>
  <c r="FN36" i="7" s="1"/>
  <c r="FS36" i="7"/>
  <c r="FT36" i="7" s="1"/>
  <c r="FM249" i="7"/>
  <c r="FN249" i="7" s="1"/>
  <c r="FS249" i="7"/>
  <c r="FT249" i="7" s="1"/>
  <c r="FG233" i="7"/>
  <c r="FH233" i="7" s="1"/>
  <c r="FS233" i="7"/>
  <c r="FT233" i="7" s="1"/>
  <c r="FM225" i="7"/>
  <c r="FN225" i="7" s="1"/>
  <c r="FS225" i="7"/>
  <c r="FT225" i="7" s="1"/>
  <c r="FM217" i="7"/>
  <c r="FN217" i="7" s="1"/>
  <c r="FS217" i="7"/>
  <c r="FT217" i="7" s="1"/>
  <c r="FS209" i="7"/>
  <c r="FT209" i="7" s="1"/>
  <c r="FM209" i="7"/>
  <c r="FN209" i="7" s="1"/>
  <c r="FS201" i="7"/>
  <c r="FT201" i="7" s="1"/>
  <c r="FM201" i="7"/>
  <c r="FN201" i="7" s="1"/>
  <c r="FM193" i="7"/>
  <c r="FN193" i="7" s="1"/>
  <c r="FS193" i="7"/>
  <c r="FT193" i="7" s="1"/>
  <c r="FM185" i="7"/>
  <c r="FN185" i="7" s="1"/>
  <c r="FS185" i="7"/>
  <c r="FT185" i="7" s="1"/>
  <c r="FS177" i="7"/>
  <c r="FT177" i="7" s="1"/>
  <c r="FM177" i="7"/>
  <c r="FN177" i="7" s="1"/>
  <c r="FS169" i="7"/>
  <c r="FT169" i="7" s="1"/>
  <c r="FM169" i="7"/>
  <c r="FN169" i="7" s="1"/>
  <c r="FM161" i="7"/>
  <c r="FN161" i="7" s="1"/>
  <c r="FS161" i="7"/>
  <c r="FT161" i="7" s="1"/>
  <c r="FM153" i="7"/>
  <c r="FN153" i="7" s="1"/>
  <c r="FS153" i="7"/>
  <c r="FT153" i="7" s="1"/>
  <c r="FS145" i="7"/>
  <c r="FT145" i="7" s="1"/>
  <c r="FM145" i="7"/>
  <c r="FN145" i="7" s="1"/>
  <c r="FM129" i="7"/>
  <c r="FN129" i="7" s="1"/>
  <c r="FS129" i="7"/>
  <c r="FT129" i="7" s="1"/>
  <c r="FM121" i="7"/>
  <c r="FN121" i="7" s="1"/>
  <c r="FS121" i="7"/>
  <c r="FT121" i="7" s="1"/>
  <c r="FM113" i="7"/>
  <c r="FN113" i="7" s="1"/>
  <c r="FS113" i="7"/>
  <c r="FT113" i="7" s="1"/>
  <c r="FM97" i="7"/>
  <c r="FN97" i="7" s="1"/>
  <c r="FS97" i="7"/>
  <c r="FT97" i="7" s="1"/>
  <c r="FM89" i="7"/>
  <c r="FN89" i="7" s="1"/>
  <c r="FS89" i="7"/>
  <c r="FT89" i="7" s="1"/>
  <c r="FG81" i="7"/>
  <c r="FH81" i="7" s="1"/>
  <c r="FS81" i="7"/>
  <c r="FT81" i="7" s="1"/>
  <c r="FM73" i="7"/>
  <c r="FN73" i="7" s="1"/>
  <c r="FS73" i="7"/>
  <c r="FT73" i="7" s="1"/>
  <c r="FM57" i="7"/>
  <c r="FN57" i="7" s="1"/>
  <c r="FS57" i="7"/>
  <c r="FT57" i="7" s="1"/>
  <c r="FM49" i="7"/>
  <c r="FN49" i="7" s="1"/>
  <c r="FS49" i="7"/>
  <c r="FT49" i="7" s="1"/>
  <c r="FM41" i="7"/>
  <c r="FN41" i="7" s="1"/>
  <c r="FS41" i="7"/>
  <c r="FT41" i="7" s="1"/>
  <c r="FM33" i="7"/>
  <c r="FN33" i="7" s="1"/>
  <c r="FS33" i="7"/>
  <c r="FT33" i="7" s="1"/>
  <c r="FM25" i="7"/>
  <c r="FN25" i="7" s="1"/>
  <c r="FS25" i="7"/>
  <c r="FT25" i="7" s="1"/>
  <c r="FM17" i="7"/>
  <c r="FN17" i="7" s="1"/>
  <c r="FS17" i="7"/>
  <c r="FT17" i="7" s="1"/>
  <c r="FM9" i="7"/>
  <c r="FN9" i="7" s="1"/>
  <c r="FS9" i="7"/>
  <c r="FT9" i="7" s="1"/>
  <c r="FA38" i="7"/>
  <c r="FB38" i="7" s="1"/>
  <c r="FM214" i="7"/>
  <c r="FN214" i="7" s="1"/>
  <c r="FS237" i="7"/>
  <c r="FT237" i="7" s="1"/>
  <c r="FS186" i="7"/>
  <c r="FT186" i="7" s="1"/>
  <c r="FS135" i="7"/>
  <c r="FT135" i="7" s="1"/>
  <c r="FS84" i="7"/>
  <c r="FT84" i="7" s="1"/>
  <c r="FS262" i="7"/>
  <c r="FT262" i="7" s="1"/>
  <c r="FM118" i="7"/>
  <c r="FN118" i="7" s="1"/>
  <c r="FS260" i="7"/>
  <c r="FT260" i="7" s="1"/>
  <c r="FS259" i="7"/>
  <c r="FT259" i="7" s="1"/>
  <c r="FS258" i="7"/>
  <c r="FT258" i="7" s="1"/>
  <c r="FR270" i="7"/>
  <c r="FS257" i="7"/>
  <c r="FT257" i="7" s="1"/>
  <c r="FM248" i="7"/>
  <c r="FN248" i="7" s="1"/>
  <c r="FG196" i="7"/>
  <c r="FH196" i="7" s="1"/>
  <c r="FM196" i="7"/>
  <c r="FN196" i="7" s="1"/>
  <c r="FG82" i="7"/>
  <c r="FH82" i="7" s="1"/>
  <c r="FM82" i="7"/>
  <c r="FN82" i="7" s="1"/>
  <c r="EU42" i="7"/>
  <c r="EV42" i="7" s="1"/>
  <c r="FM42" i="7"/>
  <c r="FN42" i="7" s="1"/>
  <c r="FL6" i="7"/>
  <c r="FF261" i="7"/>
  <c r="FG261" i="7"/>
  <c r="FH261" i="7" s="1"/>
  <c r="FL235" i="7"/>
  <c r="FM235" i="7"/>
  <c r="FN235" i="7" s="1"/>
  <c r="FL13" i="7"/>
  <c r="FM13" i="7"/>
  <c r="FN13" i="7" s="1"/>
  <c r="FG180" i="7"/>
  <c r="FH180" i="7" s="1"/>
  <c r="FM180" i="7"/>
  <c r="FN180" i="7" s="1"/>
  <c r="FG20" i="7"/>
  <c r="FH20" i="7" s="1"/>
  <c r="FM20" i="7"/>
  <c r="FN20" i="7" s="1"/>
  <c r="FL241" i="7"/>
  <c r="FM241" i="7"/>
  <c r="FN241" i="7" s="1"/>
  <c r="FL131" i="7"/>
  <c r="FM131" i="7"/>
  <c r="FN131" i="7" s="1"/>
  <c r="FG156" i="7"/>
  <c r="FH156" i="7" s="1"/>
  <c r="FM156" i="7"/>
  <c r="FN156" i="7" s="1"/>
  <c r="FG74" i="7"/>
  <c r="FH74" i="7" s="1"/>
  <c r="FM74" i="7"/>
  <c r="FN74" i="7" s="1"/>
  <c r="FL263" i="7"/>
  <c r="FM263" i="7"/>
  <c r="FN263" i="7" s="1"/>
  <c r="FL256" i="7"/>
  <c r="FM256" i="7"/>
  <c r="FN256" i="7" s="1"/>
  <c r="FL30" i="7"/>
  <c r="FM30" i="7"/>
  <c r="FN30" i="7" s="1"/>
  <c r="FG172" i="7"/>
  <c r="FH172" i="7" s="1"/>
  <c r="FM172" i="7"/>
  <c r="FN172" i="7" s="1"/>
  <c r="EU98" i="7"/>
  <c r="EV98" i="7" s="1"/>
  <c r="FM98" i="7"/>
  <c r="FN98" i="7" s="1"/>
  <c r="FL137" i="7"/>
  <c r="FM137" i="7"/>
  <c r="FN137" i="7" s="1"/>
  <c r="FA259" i="7"/>
  <c r="FB259" i="7" s="1"/>
  <c r="FL240" i="7"/>
  <c r="FL118" i="7"/>
  <c r="FM81" i="7"/>
  <c r="FN81" i="7" s="1"/>
  <c r="FM246" i="7"/>
  <c r="FN246" i="7" s="1"/>
  <c r="FM233" i="7"/>
  <c r="FN233" i="7" s="1"/>
  <c r="FM112" i="7"/>
  <c r="FN112" i="7" s="1"/>
  <c r="FG256" i="7"/>
  <c r="FH256" i="7" s="1"/>
  <c r="FM258" i="7"/>
  <c r="FN258" i="7" s="1"/>
  <c r="FM43" i="7"/>
  <c r="FN43" i="7" s="1"/>
  <c r="FR4" i="7"/>
  <c r="FG219" i="7"/>
  <c r="FH219" i="7" s="1"/>
  <c r="FM264" i="7"/>
  <c r="FN264" i="7" s="1"/>
  <c r="FM257" i="7"/>
  <c r="FN257" i="7" s="1"/>
  <c r="FM232" i="7"/>
  <c r="FN232" i="7" s="1"/>
  <c r="FM219" i="7"/>
  <c r="FN219" i="7" s="1"/>
  <c r="FM200" i="7"/>
  <c r="FN200" i="7" s="1"/>
  <c r="FM187" i="7"/>
  <c r="FN187" i="7" s="1"/>
  <c r="FM168" i="7"/>
  <c r="FN168" i="7" s="1"/>
  <c r="FM155" i="7"/>
  <c r="FN155" i="7" s="1"/>
  <c r="FM142" i="7"/>
  <c r="FN142" i="7" s="1"/>
  <c r="FM110" i="7"/>
  <c r="FN110" i="7" s="1"/>
  <c r="FM104" i="7"/>
  <c r="FN104" i="7" s="1"/>
  <c r="FG105" i="7"/>
  <c r="FH105" i="7" s="1"/>
  <c r="FL270" i="7"/>
  <c r="FM262" i="7"/>
  <c r="FN262" i="7" s="1"/>
  <c r="FM211" i="7"/>
  <c r="FN211" i="7" s="1"/>
  <c r="EU206" i="7"/>
  <c r="EV206" i="7" s="1"/>
  <c r="FM261" i="7"/>
  <c r="FN261" i="7" s="1"/>
  <c r="FM255" i="7"/>
  <c r="FN255" i="7" s="1"/>
  <c r="EU242" i="7"/>
  <c r="EV242" i="7" s="1"/>
  <c r="FG242" i="7"/>
  <c r="FH242" i="7" s="1"/>
  <c r="FA194" i="7"/>
  <c r="FB194" i="7" s="1"/>
  <c r="FG194" i="7"/>
  <c r="FH194" i="7" s="1"/>
  <c r="EU146" i="7"/>
  <c r="EV146" i="7" s="1"/>
  <c r="FG146" i="7"/>
  <c r="FH146" i="7" s="1"/>
  <c r="EU114" i="7"/>
  <c r="EV114" i="7" s="1"/>
  <c r="FG114" i="7"/>
  <c r="FH114" i="7" s="1"/>
  <c r="EU18" i="7"/>
  <c r="EV18" i="7" s="1"/>
  <c r="FG18" i="7"/>
  <c r="FH18" i="7" s="1"/>
  <c r="FA249" i="7"/>
  <c r="FB249" i="7" s="1"/>
  <c r="FG249" i="7"/>
  <c r="FH249" i="7" s="1"/>
  <c r="EC241" i="7"/>
  <c r="ED241" i="7" s="1"/>
  <c r="FG241" i="7"/>
  <c r="FH241" i="7" s="1"/>
  <c r="EC225" i="7"/>
  <c r="ED225" i="7" s="1"/>
  <c r="FA225" i="7"/>
  <c r="FB225" i="7" s="1"/>
  <c r="EU217" i="7"/>
  <c r="EV217" i="7" s="1"/>
  <c r="FG217" i="7"/>
  <c r="FH217" i="7" s="1"/>
  <c r="EC209" i="7"/>
  <c r="ED209" i="7" s="1"/>
  <c r="FG209" i="7"/>
  <c r="FH209" i="7" s="1"/>
  <c r="EU201" i="7"/>
  <c r="EV201" i="7" s="1"/>
  <c r="FG201" i="7"/>
  <c r="FH201" i="7" s="1"/>
  <c r="EC193" i="7"/>
  <c r="ED193" i="7" s="1"/>
  <c r="FA193" i="7"/>
  <c r="FB193" i="7" s="1"/>
  <c r="EU185" i="7"/>
  <c r="EV185" i="7" s="1"/>
  <c r="FG185" i="7"/>
  <c r="FH185" i="7" s="1"/>
  <c r="EC177" i="7"/>
  <c r="ED177" i="7" s="1"/>
  <c r="FG177" i="7"/>
  <c r="FH177" i="7" s="1"/>
  <c r="EU169" i="7"/>
  <c r="EV169" i="7" s="1"/>
  <c r="FG169" i="7"/>
  <c r="FH169" i="7" s="1"/>
  <c r="EC161" i="7"/>
  <c r="ED161" i="7" s="1"/>
  <c r="FA161" i="7"/>
  <c r="FB161" i="7" s="1"/>
  <c r="EU153" i="7"/>
  <c r="EV153" i="7" s="1"/>
  <c r="FG153" i="7"/>
  <c r="FH153" i="7" s="1"/>
  <c r="EO145" i="7"/>
  <c r="EP145" i="7" s="1"/>
  <c r="FG145" i="7"/>
  <c r="FH145" i="7" s="1"/>
  <c r="EU137" i="7"/>
  <c r="EV137" i="7" s="1"/>
  <c r="FG137" i="7"/>
  <c r="FH137" i="7" s="1"/>
  <c r="EC129" i="7"/>
  <c r="ED129" i="7" s="1"/>
  <c r="EU129" i="7"/>
  <c r="EV129" i="7" s="1"/>
  <c r="EU121" i="7"/>
  <c r="EV121" i="7" s="1"/>
  <c r="FG121" i="7"/>
  <c r="FH121" i="7" s="1"/>
  <c r="EI113" i="7"/>
  <c r="EJ113" i="7" s="1"/>
  <c r="FG113" i="7"/>
  <c r="FH113" i="7" s="1"/>
  <c r="EC97" i="7"/>
  <c r="ED97" i="7" s="1"/>
  <c r="FA97" i="7"/>
  <c r="FB97" i="7" s="1"/>
  <c r="FG97" i="7"/>
  <c r="FH97" i="7" s="1"/>
  <c r="EU89" i="7"/>
  <c r="EV89" i="7" s="1"/>
  <c r="FG89" i="7"/>
  <c r="FH89" i="7" s="1"/>
  <c r="EU73" i="7"/>
  <c r="EV73" i="7" s="1"/>
  <c r="FG73" i="7"/>
  <c r="FH73" i="7" s="1"/>
  <c r="EC57" i="7"/>
  <c r="ED57" i="7" s="1"/>
  <c r="FA57" i="7"/>
  <c r="FB57" i="7" s="1"/>
  <c r="FG57" i="7"/>
  <c r="FH57" i="7" s="1"/>
  <c r="EU49" i="7"/>
  <c r="EV49" i="7" s="1"/>
  <c r="FG49" i="7"/>
  <c r="FH49" i="7" s="1"/>
  <c r="EI41" i="7"/>
  <c r="EJ41" i="7" s="1"/>
  <c r="FG41" i="7"/>
  <c r="FH41" i="7" s="1"/>
  <c r="EU33" i="7"/>
  <c r="EV33" i="7" s="1"/>
  <c r="FG33" i="7"/>
  <c r="FH33" i="7" s="1"/>
  <c r="EC25" i="7"/>
  <c r="ED25" i="7" s="1"/>
  <c r="FG25" i="7"/>
  <c r="FH25" i="7" s="1"/>
  <c r="EU17" i="7"/>
  <c r="EV17" i="7" s="1"/>
  <c r="FG17" i="7"/>
  <c r="FH17" i="7" s="1"/>
  <c r="EO9" i="7"/>
  <c r="EP9" i="7" s="1"/>
  <c r="FG9" i="7"/>
  <c r="FH9" i="7" s="1"/>
  <c r="FF270" i="7"/>
  <c r="FG161" i="7"/>
  <c r="FH161" i="7" s="1"/>
  <c r="EU250" i="7"/>
  <c r="EV250" i="7" s="1"/>
  <c r="FG250" i="7"/>
  <c r="FH250" i="7" s="1"/>
  <c r="EU186" i="7"/>
  <c r="EV186" i="7" s="1"/>
  <c r="FG186" i="7"/>
  <c r="FH186" i="7" s="1"/>
  <c r="EU10" i="7"/>
  <c r="EV10" i="7" s="1"/>
  <c r="FA10" i="7"/>
  <c r="FB10" i="7" s="1"/>
  <c r="EU248" i="7"/>
  <c r="EV248" i="7" s="1"/>
  <c r="FG248" i="7"/>
  <c r="FH248" i="7" s="1"/>
  <c r="EU168" i="7"/>
  <c r="EV168" i="7" s="1"/>
  <c r="FA168" i="7"/>
  <c r="FB168" i="7" s="1"/>
  <c r="EU128" i="7"/>
  <c r="EV128" i="7" s="1"/>
  <c r="FG128" i="7"/>
  <c r="FH128" i="7" s="1"/>
  <c r="EU56" i="7"/>
  <c r="EV56" i="7" s="1"/>
  <c r="FG56" i="7"/>
  <c r="FH56" i="7" s="1"/>
  <c r="EU8" i="7"/>
  <c r="EV8" i="7" s="1"/>
  <c r="FG8" i="7"/>
  <c r="FH8" i="7" s="1"/>
  <c r="FG206" i="7"/>
  <c r="FH206" i="7" s="1"/>
  <c r="FG10" i="7"/>
  <c r="FH10" i="7" s="1"/>
  <c r="EU234" i="7"/>
  <c r="EV234" i="7" s="1"/>
  <c r="FG234" i="7"/>
  <c r="FH234" i="7" s="1"/>
  <c r="EU178" i="7"/>
  <c r="EV178" i="7" s="1"/>
  <c r="FG178" i="7"/>
  <c r="FH178" i="7" s="1"/>
  <c r="EU138" i="7"/>
  <c r="EV138" i="7" s="1"/>
  <c r="FG138" i="7"/>
  <c r="FH138" i="7" s="1"/>
  <c r="EU106" i="7"/>
  <c r="EV106" i="7" s="1"/>
  <c r="FG106" i="7"/>
  <c r="FH106" i="7" s="1"/>
  <c r="EU50" i="7"/>
  <c r="EV50" i="7" s="1"/>
  <c r="FG50" i="7"/>
  <c r="FH50" i="7" s="1"/>
  <c r="EU160" i="7"/>
  <c r="EV160" i="7" s="1"/>
  <c r="FG160" i="7"/>
  <c r="FH160" i="7" s="1"/>
  <c r="EU120" i="7"/>
  <c r="EV120" i="7" s="1"/>
  <c r="FG120" i="7"/>
  <c r="FH120" i="7" s="1"/>
  <c r="EU88" i="7"/>
  <c r="EV88" i="7" s="1"/>
  <c r="FG88" i="7"/>
  <c r="FH88" i="7" s="1"/>
  <c r="EU40" i="7"/>
  <c r="EV40" i="7" s="1"/>
  <c r="FG40" i="7"/>
  <c r="FH40" i="7" s="1"/>
  <c r="FA239" i="7"/>
  <c r="FB239" i="7" s="1"/>
  <c r="FG239" i="7"/>
  <c r="FH239" i="7" s="1"/>
  <c r="EC215" i="7"/>
  <c r="ED215" i="7" s="1"/>
  <c r="FG215" i="7"/>
  <c r="FH215" i="7" s="1"/>
  <c r="FA175" i="7"/>
  <c r="FB175" i="7" s="1"/>
  <c r="FG175" i="7"/>
  <c r="FH175" i="7" s="1"/>
  <c r="EC151" i="7"/>
  <c r="ED151" i="7" s="1"/>
  <c r="FG151" i="7"/>
  <c r="FH151" i="7" s="1"/>
  <c r="FA127" i="7"/>
  <c r="FB127" i="7" s="1"/>
  <c r="FG127" i="7"/>
  <c r="FH127" i="7" s="1"/>
  <c r="EC103" i="7"/>
  <c r="ED103" i="7" s="1"/>
  <c r="FG103" i="7"/>
  <c r="FH103" i="7" s="1"/>
  <c r="EU79" i="7"/>
  <c r="EV79" i="7" s="1"/>
  <c r="FG79" i="7"/>
  <c r="FH79" i="7" s="1"/>
  <c r="FA55" i="7"/>
  <c r="FB55" i="7" s="1"/>
  <c r="FG55" i="7"/>
  <c r="FH55" i="7" s="1"/>
  <c r="EU31" i="7"/>
  <c r="EV31" i="7" s="1"/>
  <c r="FG31" i="7"/>
  <c r="FH31" i="7" s="1"/>
  <c r="EU7" i="7"/>
  <c r="EV7" i="7" s="1"/>
  <c r="FG7" i="7"/>
  <c r="FH7" i="7" s="1"/>
  <c r="FG200" i="7"/>
  <c r="FH200" i="7" s="1"/>
  <c r="FG98" i="7"/>
  <c r="FH98" i="7" s="1"/>
  <c r="FA226" i="7"/>
  <c r="FB226" i="7" s="1"/>
  <c r="FG226" i="7"/>
  <c r="FH226" i="7" s="1"/>
  <c r="EU154" i="7"/>
  <c r="EV154" i="7" s="1"/>
  <c r="FG154" i="7"/>
  <c r="FH154" i="7" s="1"/>
  <c r="EU216" i="7"/>
  <c r="EV216" i="7" s="1"/>
  <c r="FG216" i="7"/>
  <c r="FH216" i="7" s="1"/>
  <c r="EU176" i="7"/>
  <c r="EV176" i="7" s="1"/>
  <c r="FG176" i="7"/>
  <c r="FH176" i="7" s="1"/>
  <c r="EU136" i="7"/>
  <c r="EV136" i="7" s="1"/>
  <c r="FA136" i="7"/>
  <c r="FB136" i="7" s="1"/>
  <c r="FG72" i="7"/>
  <c r="FH72" i="7" s="1"/>
  <c r="FA72" i="7"/>
  <c r="FB72" i="7" s="1"/>
  <c r="EU16" i="7"/>
  <c r="EV16" i="7" s="1"/>
  <c r="FG16" i="7"/>
  <c r="FH16" i="7" s="1"/>
  <c r="EC247" i="7"/>
  <c r="ED247" i="7" s="1"/>
  <c r="FG247" i="7"/>
  <c r="FH247" i="7" s="1"/>
  <c r="EU223" i="7"/>
  <c r="EV223" i="7" s="1"/>
  <c r="FG223" i="7"/>
  <c r="FH223" i="7" s="1"/>
  <c r="EC199" i="7"/>
  <c r="ED199" i="7" s="1"/>
  <c r="FG199" i="7"/>
  <c r="FH199" i="7" s="1"/>
  <c r="EC183" i="7"/>
  <c r="ED183" i="7" s="1"/>
  <c r="FG183" i="7"/>
  <c r="FH183" i="7" s="1"/>
  <c r="EC167" i="7"/>
  <c r="ED167" i="7" s="1"/>
  <c r="FG167" i="7"/>
  <c r="FH167" i="7" s="1"/>
  <c r="EU143" i="7"/>
  <c r="EV143" i="7" s="1"/>
  <c r="FG143" i="7"/>
  <c r="FH143" i="7" s="1"/>
  <c r="EC119" i="7"/>
  <c r="ED119" i="7" s="1"/>
  <c r="FG119" i="7"/>
  <c r="FH119" i="7" s="1"/>
  <c r="EU95" i="7"/>
  <c r="EV95" i="7" s="1"/>
  <c r="FG95" i="7"/>
  <c r="FH95" i="7" s="1"/>
  <c r="EC70" i="7"/>
  <c r="ED70" i="7" s="1"/>
  <c r="FG70" i="7"/>
  <c r="FH70" i="7" s="1"/>
  <c r="EU39" i="7"/>
  <c r="EV39" i="7" s="1"/>
  <c r="FG39" i="7"/>
  <c r="FH39" i="7" s="1"/>
  <c r="FA23" i="7"/>
  <c r="FB23" i="7" s="1"/>
  <c r="FG23" i="7"/>
  <c r="FH23" i="7" s="1"/>
  <c r="EU254" i="7"/>
  <c r="EV254" i="7" s="1"/>
  <c r="FG254" i="7"/>
  <c r="FH254" i="7" s="1"/>
  <c r="EU246" i="7"/>
  <c r="EV246" i="7" s="1"/>
  <c r="FG246" i="7"/>
  <c r="FH246" i="7" s="1"/>
  <c r="EU238" i="7"/>
  <c r="EV238" i="7" s="1"/>
  <c r="FA238" i="7"/>
  <c r="FB238" i="7" s="1"/>
  <c r="EU230" i="7"/>
  <c r="EV230" i="7" s="1"/>
  <c r="FG230" i="7"/>
  <c r="FH230" i="7" s="1"/>
  <c r="EU222" i="7"/>
  <c r="EV222" i="7" s="1"/>
  <c r="FG222" i="7"/>
  <c r="FH222" i="7" s="1"/>
  <c r="EU214" i="7"/>
  <c r="EV214" i="7" s="1"/>
  <c r="FG214" i="7"/>
  <c r="FH214" i="7" s="1"/>
  <c r="EU198" i="7"/>
  <c r="EV198" i="7" s="1"/>
  <c r="FG198" i="7"/>
  <c r="FH198" i="7" s="1"/>
  <c r="EU182" i="7"/>
  <c r="EV182" i="7" s="1"/>
  <c r="FG182" i="7"/>
  <c r="FH182" i="7" s="1"/>
  <c r="EU166" i="7"/>
  <c r="EV166" i="7" s="1"/>
  <c r="FG166" i="7"/>
  <c r="FH166" i="7" s="1"/>
  <c r="FA150" i="7"/>
  <c r="FB150" i="7" s="1"/>
  <c r="FG150" i="7"/>
  <c r="FH150" i="7" s="1"/>
  <c r="FA134" i="7"/>
  <c r="FB134" i="7" s="1"/>
  <c r="FG134" i="7"/>
  <c r="FH134" i="7" s="1"/>
  <c r="EU118" i="7"/>
  <c r="EV118" i="7" s="1"/>
  <c r="FG118" i="7"/>
  <c r="FH118" i="7" s="1"/>
  <c r="EU94" i="7"/>
  <c r="EV94" i="7" s="1"/>
  <c r="FG94" i="7"/>
  <c r="FH94" i="7" s="1"/>
  <c r="EU78" i="7"/>
  <c r="EV78" i="7" s="1"/>
  <c r="FG78" i="7"/>
  <c r="FH78" i="7" s="1"/>
  <c r="EU54" i="7"/>
  <c r="EV54" i="7" s="1"/>
  <c r="FG54" i="7"/>
  <c r="FH54" i="7" s="1"/>
  <c r="EU46" i="7"/>
  <c r="EV46" i="7" s="1"/>
  <c r="FG46" i="7"/>
  <c r="FH46" i="7" s="1"/>
  <c r="EU30" i="7"/>
  <c r="EV30" i="7" s="1"/>
  <c r="FG30" i="7"/>
  <c r="FH30" i="7" s="1"/>
  <c r="FA6" i="7"/>
  <c r="FB6" i="7" s="1"/>
  <c r="FG6" i="7"/>
  <c r="FH6" i="7" s="1"/>
  <c r="EU72" i="7"/>
  <c r="EV72" i="7" s="1"/>
  <c r="FF263" i="7"/>
  <c r="FG263" i="7"/>
  <c r="FH263" i="7" s="1"/>
  <c r="FG193" i="7"/>
  <c r="FH193" i="7" s="1"/>
  <c r="FG42" i="7"/>
  <c r="FH42" i="7" s="1"/>
  <c r="EU202" i="7"/>
  <c r="EV202" i="7" s="1"/>
  <c r="FG202" i="7"/>
  <c r="FH202" i="7" s="1"/>
  <c r="EU170" i="7"/>
  <c r="EV170" i="7" s="1"/>
  <c r="FG170" i="7"/>
  <c r="FH170" i="7" s="1"/>
  <c r="EU130" i="7"/>
  <c r="EV130" i="7" s="1"/>
  <c r="FG130" i="7"/>
  <c r="FH130" i="7" s="1"/>
  <c r="FA90" i="7"/>
  <c r="FB90" i="7" s="1"/>
  <c r="FG90" i="7"/>
  <c r="FH90" i="7" s="1"/>
  <c r="EU240" i="7"/>
  <c r="EV240" i="7" s="1"/>
  <c r="FG240" i="7"/>
  <c r="FH240" i="7" s="1"/>
  <c r="EU208" i="7"/>
  <c r="EV208" i="7" s="1"/>
  <c r="FG208" i="7"/>
  <c r="FH208" i="7" s="1"/>
  <c r="EU144" i="7"/>
  <c r="EV144" i="7" s="1"/>
  <c r="FG144" i="7"/>
  <c r="FH144" i="7" s="1"/>
  <c r="EU104" i="7"/>
  <c r="EV104" i="7" s="1"/>
  <c r="FA104" i="7"/>
  <c r="FB104" i="7" s="1"/>
  <c r="EU48" i="7"/>
  <c r="EV48" i="7" s="1"/>
  <c r="FG48" i="7"/>
  <c r="FH48" i="7" s="1"/>
  <c r="EC231" i="7"/>
  <c r="ED231" i="7" s="1"/>
  <c r="FG231" i="7"/>
  <c r="FH231" i="7" s="1"/>
  <c r="FA207" i="7"/>
  <c r="FB207" i="7" s="1"/>
  <c r="FG207" i="7"/>
  <c r="FH207" i="7" s="1"/>
  <c r="EU191" i="7"/>
  <c r="EV191" i="7" s="1"/>
  <c r="FG191" i="7"/>
  <c r="FH191" i="7" s="1"/>
  <c r="EU159" i="7"/>
  <c r="EV159" i="7" s="1"/>
  <c r="FG159" i="7"/>
  <c r="FH159" i="7" s="1"/>
  <c r="EC135" i="7"/>
  <c r="ED135" i="7" s="1"/>
  <c r="FG135" i="7"/>
  <c r="FH135" i="7" s="1"/>
  <c r="EU111" i="7"/>
  <c r="EV111" i="7" s="1"/>
  <c r="FG111" i="7"/>
  <c r="FH111" i="7" s="1"/>
  <c r="EC87" i="7"/>
  <c r="ED87" i="7" s="1"/>
  <c r="FG87" i="7"/>
  <c r="FH87" i="7" s="1"/>
  <c r="EC47" i="7"/>
  <c r="ED47" i="7" s="1"/>
  <c r="FG47" i="7"/>
  <c r="FH47" i="7" s="1"/>
  <c r="FA15" i="7"/>
  <c r="FB15" i="7" s="1"/>
  <c r="FG15" i="7"/>
  <c r="FH15" i="7" s="1"/>
  <c r="EU190" i="7"/>
  <c r="EV190" i="7" s="1"/>
  <c r="FG190" i="7"/>
  <c r="FH190" i="7" s="1"/>
  <c r="EU174" i="7"/>
  <c r="EV174" i="7" s="1"/>
  <c r="FA174" i="7"/>
  <c r="FB174" i="7" s="1"/>
  <c r="EU158" i="7"/>
  <c r="EV158" i="7" s="1"/>
  <c r="FG158" i="7"/>
  <c r="FH158" i="7" s="1"/>
  <c r="EU126" i="7"/>
  <c r="EV126" i="7" s="1"/>
  <c r="FG126" i="7"/>
  <c r="FH126" i="7" s="1"/>
  <c r="EU110" i="7"/>
  <c r="EV110" i="7" s="1"/>
  <c r="FA110" i="7"/>
  <c r="FB110" i="7" s="1"/>
  <c r="EU102" i="7"/>
  <c r="EV102" i="7" s="1"/>
  <c r="FG102" i="7"/>
  <c r="FH102" i="7" s="1"/>
  <c r="EU86" i="7"/>
  <c r="EV86" i="7" s="1"/>
  <c r="FG86" i="7"/>
  <c r="FH86" i="7" s="1"/>
  <c r="EU69" i="7"/>
  <c r="EV69" i="7" s="1"/>
  <c r="FG69" i="7"/>
  <c r="FH69" i="7" s="1"/>
  <c r="EU38" i="7"/>
  <c r="EV38" i="7" s="1"/>
  <c r="FG38" i="7"/>
  <c r="FH38" i="7" s="1"/>
  <c r="EU22" i="7"/>
  <c r="EV22" i="7" s="1"/>
  <c r="FG22" i="7"/>
  <c r="FH22" i="7" s="1"/>
  <c r="FA14" i="7"/>
  <c r="FB14" i="7" s="1"/>
  <c r="FG14" i="7"/>
  <c r="FH14" i="7" s="1"/>
  <c r="EU253" i="7"/>
  <c r="EV253" i="7" s="1"/>
  <c r="FG253" i="7"/>
  <c r="FH253" i="7" s="1"/>
  <c r="FA245" i="7"/>
  <c r="FB245" i="7" s="1"/>
  <c r="FG245" i="7"/>
  <c r="FH245" i="7" s="1"/>
  <c r="EU237" i="7"/>
  <c r="EV237" i="7" s="1"/>
  <c r="FG237" i="7"/>
  <c r="FH237" i="7" s="1"/>
  <c r="EU229" i="7"/>
  <c r="EV229" i="7" s="1"/>
  <c r="FG229" i="7"/>
  <c r="FH229" i="7" s="1"/>
  <c r="EU221" i="7"/>
  <c r="EV221" i="7" s="1"/>
  <c r="FG221" i="7"/>
  <c r="FH221" i="7" s="1"/>
  <c r="FA213" i="7"/>
  <c r="FB213" i="7" s="1"/>
  <c r="FG213" i="7"/>
  <c r="FH213" i="7" s="1"/>
  <c r="EU205" i="7"/>
  <c r="EV205" i="7" s="1"/>
  <c r="FG205" i="7"/>
  <c r="FH205" i="7" s="1"/>
  <c r="EU197" i="7"/>
  <c r="EV197" i="7" s="1"/>
  <c r="FG197" i="7"/>
  <c r="FH197" i="7" s="1"/>
  <c r="EU189" i="7"/>
  <c r="EV189" i="7" s="1"/>
  <c r="FG189" i="7"/>
  <c r="FH189" i="7" s="1"/>
  <c r="FA181" i="7"/>
  <c r="FB181" i="7" s="1"/>
  <c r="FG181" i="7"/>
  <c r="FH181" i="7" s="1"/>
  <c r="EU173" i="7"/>
  <c r="EV173" i="7" s="1"/>
  <c r="FG173" i="7"/>
  <c r="FH173" i="7" s="1"/>
  <c r="EU165" i="7"/>
  <c r="EV165" i="7" s="1"/>
  <c r="FG165" i="7"/>
  <c r="FH165" i="7" s="1"/>
  <c r="EU157" i="7"/>
  <c r="EV157" i="7" s="1"/>
  <c r="FG157" i="7"/>
  <c r="FH157" i="7" s="1"/>
  <c r="EU149" i="7"/>
  <c r="EV149" i="7" s="1"/>
  <c r="FG149" i="7"/>
  <c r="FH149" i="7" s="1"/>
  <c r="EU141" i="7"/>
  <c r="EV141" i="7" s="1"/>
  <c r="FG141" i="7"/>
  <c r="FH141" i="7" s="1"/>
  <c r="EU133" i="7"/>
  <c r="EV133" i="7" s="1"/>
  <c r="FG133" i="7"/>
  <c r="FH133" i="7" s="1"/>
  <c r="EU125" i="7"/>
  <c r="EV125" i="7" s="1"/>
  <c r="FG125" i="7"/>
  <c r="FH125" i="7" s="1"/>
  <c r="EU117" i="7"/>
  <c r="EV117" i="7" s="1"/>
  <c r="FG117" i="7"/>
  <c r="FH117" i="7" s="1"/>
  <c r="EU109" i="7"/>
  <c r="EV109" i="7" s="1"/>
  <c r="FG109" i="7"/>
  <c r="FH109" i="7" s="1"/>
  <c r="EU101" i="7"/>
  <c r="EV101" i="7" s="1"/>
  <c r="FG101" i="7"/>
  <c r="FH101" i="7" s="1"/>
  <c r="EU93" i="7"/>
  <c r="EV93" i="7" s="1"/>
  <c r="FG93" i="7"/>
  <c r="FH93" i="7" s="1"/>
  <c r="EU85" i="7"/>
  <c r="EV85" i="7" s="1"/>
  <c r="FG85" i="7"/>
  <c r="FH85" i="7" s="1"/>
  <c r="EU77" i="7"/>
  <c r="EV77" i="7" s="1"/>
  <c r="FG77" i="7"/>
  <c r="FH77" i="7" s="1"/>
  <c r="EU68" i="7"/>
  <c r="EV68" i="7" s="1"/>
  <c r="FG68" i="7"/>
  <c r="FH68" i="7" s="1"/>
  <c r="EU53" i="7"/>
  <c r="EV53" i="7" s="1"/>
  <c r="FG53" i="7"/>
  <c r="FH53" i="7" s="1"/>
  <c r="EU45" i="7"/>
  <c r="EV45" i="7" s="1"/>
  <c r="FG45" i="7"/>
  <c r="FH45" i="7" s="1"/>
  <c r="EU37" i="7"/>
  <c r="EV37" i="7" s="1"/>
  <c r="FG37" i="7"/>
  <c r="FH37" i="7" s="1"/>
  <c r="EU29" i="7"/>
  <c r="EV29" i="7" s="1"/>
  <c r="FG29" i="7"/>
  <c r="FH29" i="7" s="1"/>
  <c r="EU21" i="7"/>
  <c r="EV21" i="7" s="1"/>
  <c r="FG21" i="7"/>
  <c r="FH21" i="7" s="1"/>
  <c r="EU13" i="7"/>
  <c r="EV13" i="7" s="1"/>
  <c r="FG13" i="7"/>
  <c r="FH13" i="7" s="1"/>
  <c r="EU5" i="7"/>
  <c r="EV5" i="7" s="1"/>
  <c r="FG5" i="7"/>
  <c r="FH5" i="7" s="1"/>
  <c r="FG238" i="7"/>
  <c r="FH238" i="7" s="1"/>
  <c r="FG136" i="7"/>
  <c r="FH136" i="7" s="1"/>
  <c r="EU218" i="7"/>
  <c r="EV218" i="7" s="1"/>
  <c r="FG218" i="7"/>
  <c r="FH218" i="7" s="1"/>
  <c r="EU34" i="7"/>
  <c r="EV34" i="7" s="1"/>
  <c r="FG34" i="7"/>
  <c r="FH34" i="7" s="1"/>
  <c r="EU224" i="7"/>
  <c r="EV224" i="7" s="1"/>
  <c r="FG224" i="7"/>
  <c r="FH224" i="7" s="1"/>
  <c r="EU184" i="7"/>
  <c r="EV184" i="7" s="1"/>
  <c r="FG184" i="7"/>
  <c r="FH184" i="7" s="1"/>
  <c r="EU152" i="7"/>
  <c r="EV152" i="7" s="1"/>
  <c r="FG152" i="7"/>
  <c r="FH152" i="7" s="1"/>
  <c r="EU96" i="7"/>
  <c r="EV96" i="7" s="1"/>
  <c r="FG96" i="7"/>
  <c r="FH96" i="7" s="1"/>
  <c r="EU32" i="7"/>
  <c r="EV32" i="7" s="1"/>
  <c r="FG32" i="7"/>
  <c r="FH32" i="7" s="1"/>
  <c r="FA32" i="7"/>
  <c r="FB32" i="7" s="1"/>
  <c r="EU244" i="7"/>
  <c r="EV244" i="7" s="1"/>
  <c r="FG244" i="7"/>
  <c r="FH244" i="7" s="1"/>
  <c r="EU228" i="7"/>
  <c r="EV228" i="7" s="1"/>
  <c r="FG228" i="7"/>
  <c r="FH228" i="7" s="1"/>
  <c r="EU212" i="7"/>
  <c r="EV212" i="7" s="1"/>
  <c r="FG212" i="7"/>
  <c r="FH212" i="7" s="1"/>
  <c r="EU204" i="7"/>
  <c r="EV204" i="7" s="1"/>
  <c r="FG204" i="7"/>
  <c r="FH204" i="7" s="1"/>
  <c r="FA188" i="7"/>
  <c r="FB188" i="7" s="1"/>
  <c r="FG188" i="7"/>
  <c r="FH188" i="7" s="1"/>
  <c r="EU164" i="7"/>
  <c r="EV164" i="7" s="1"/>
  <c r="FG164" i="7"/>
  <c r="FH164" i="7" s="1"/>
  <c r="EU148" i="7"/>
  <c r="EV148" i="7" s="1"/>
  <c r="FG148" i="7"/>
  <c r="FH148" i="7" s="1"/>
  <c r="EC124" i="7"/>
  <c r="ED124" i="7" s="1"/>
  <c r="FG124" i="7"/>
  <c r="FH124" i="7" s="1"/>
  <c r="EC108" i="7"/>
  <c r="ED108" i="7" s="1"/>
  <c r="FG108" i="7"/>
  <c r="FH108" i="7" s="1"/>
  <c r="EC92" i="7"/>
  <c r="ED92" i="7" s="1"/>
  <c r="FG92" i="7"/>
  <c r="FH92" i="7" s="1"/>
  <c r="EC76" i="7"/>
  <c r="ED76" i="7" s="1"/>
  <c r="FG76" i="7"/>
  <c r="FH76" i="7" s="1"/>
  <c r="EC52" i="7"/>
  <c r="ED52" i="7" s="1"/>
  <c r="FG52" i="7"/>
  <c r="FH52" i="7" s="1"/>
  <c r="EU4" i="7"/>
  <c r="EV4" i="7" s="1"/>
  <c r="FG4" i="7"/>
  <c r="FH4" i="7" s="1"/>
  <c r="FA206" i="7"/>
  <c r="FB206" i="7" s="1"/>
  <c r="FG129" i="7"/>
  <c r="FH129" i="7" s="1"/>
  <c r="EU210" i="7"/>
  <c r="EV210" i="7" s="1"/>
  <c r="FG210" i="7"/>
  <c r="FH210" i="7" s="1"/>
  <c r="FA162" i="7"/>
  <c r="FB162" i="7" s="1"/>
  <c r="FG162" i="7"/>
  <c r="FH162" i="7" s="1"/>
  <c r="EU122" i="7"/>
  <c r="EV122" i="7" s="1"/>
  <c r="FG122" i="7"/>
  <c r="FH122" i="7" s="1"/>
  <c r="EU26" i="7"/>
  <c r="EV26" i="7" s="1"/>
  <c r="FA26" i="7"/>
  <c r="FB26" i="7" s="1"/>
  <c r="EU232" i="7"/>
  <c r="EV232" i="7" s="1"/>
  <c r="FA232" i="7"/>
  <c r="FB232" i="7" s="1"/>
  <c r="EU192" i="7"/>
  <c r="EV192" i="7" s="1"/>
  <c r="FG192" i="7"/>
  <c r="FH192" i="7" s="1"/>
  <c r="EU80" i="7"/>
  <c r="EV80" i="7" s="1"/>
  <c r="FG80" i="7"/>
  <c r="FH80" i="7" s="1"/>
  <c r="EU24" i="7"/>
  <c r="EV24" i="7" s="1"/>
  <c r="FG24" i="7"/>
  <c r="FH24" i="7" s="1"/>
  <c r="FA252" i="7"/>
  <c r="FB252" i="7" s="1"/>
  <c r="FG252" i="7"/>
  <c r="FH252" i="7" s="1"/>
  <c r="EO236" i="7"/>
  <c r="EP236" i="7" s="1"/>
  <c r="FG236" i="7"/>
  <c r="FH236" i="7" s="1"/>
  <c r="FA220" i="7"/>
  <c r="FB220" i="7" s="1"/>
  <c r="FG220" i="7"/>
  <c r="FH220" i="7" s="1"/>
  <c r="EC140" i="7"/>
  <c r="ED140" i="7" s="1"/>
  <c r="FG140" i="7"/>
  <c r="FH140" i="7" s="1"/>
  <c r="EU132" i="7"/>
  <c r="EV132" i="7" s="1"/>
  <c r="FG132" i="7"/>
  <c r="FH132" i="7" s="1"/>
  <c r="EU116" i="7"/>
  <c r="EV116" i="7" s="1"/>
  <c r="FG116" i="7"/>
  <c r="FH116" i="7" s="1"/>
  <c r="EU100" i="7"/>
  <c r="EV100" i="7" s="1"/>
  <c r="FG100" i="7"/>
  <c r="FH100" i="7" s="1"/>
  <c r="EU84" i="7"/>
  <c r="EV84" i="7" s="1"/>
  <c r="FG84" i="7"/>
  <c r="FH84" i="7" s="1"/>
  <c r="EU60" i="7"/>
  <c r="EV60" i="7" s="1"/>
  <c r="FG60" i="7"/>
  <c r="FH60" i="7" s="1"/>
  <c r="EU44" i="7"/>
  <c r="EV44" i="7" s="1"/>
  <c r="FG44" i="7"/>
  <c r="FH44" i="7" s="1"/>
  <c r="EU36" i="7"/>
  <c r="EV36" i="7" s="1"/>
  <c r="FG36" i="7"/>
  <c r="FH36" i="7" s="1"/>
  <c r="EU28" i="7"/>
  <c r="EV28" i="7" s="1"/>
  <c r="FG28" i="7"/>
  <c r="FH28" i="7" s="1"/>
  <c r="EU12" i="7"/>
  <c r="EV12" i="7" s="1"/>
  <c r="FG12" i="7"/>
  <c r="FH12" i="7" s="1"/>
  <c r="EU251" i="7"/>
  <c r="EV251" i="7" s="1"/>
  <c r="FG251" i="7"/>
  <c r="FH251" i="7" s="1"/>
  <c r="FA251" i="7"/>
  <c r="FB251" i="7" s="1"/>
  <c r="EU243" i="7"/>
  <c r="EV243" i="7" s="1"/>
  <c r="FG243" i="7"/>
  <c r="FH243" i="7" s="1"/>
  <c r="EU235" i="7"/>
  <c r="EV235" i="7" s="1"/>
  <c r="FG235" i="7"/>
  <c r="FH235" i="7" s="1"/>
  <c r="EU227" i="7"/>
  <c r="EV227" i="7" s="1"/>
  <c r="FG227" i="7"/>
  <c r="FH227" i="7" s="1"/>
  <c r="EU195" i="7"/>
  <c r="EV195" i="7" s="1"/>
  <c r="FG195" i="7"/>
  <c r="FH195" i="7" s="1"/>
  <c r="EU187" i="7"/>
  <c r="EV187" i="7" s="1"/>
  <c r="FA187" i="7"/>
  <c r="FB187" i="7" s="1"/>
  <c r="EU179" i="7"/>
  <c r="EV179" i="7" s="1"/>
  <c r="FG179" i="7"/>
  <c r="FH179" i="7" s="1"/>
  <c r="EU171" i="7"/>
  <c r="EV171" i="7" s="1"/>
  <c r="FG171" i="7"/>
  <c r="FH171" i="7" s="1"/>
  <c r="EU163" i="7"/>
  <c r="EV163" i="7" s="1"/>
  <c r="FG163" i="7"/>
  <c r="FH163" i="7" s="1"/>
  <c r="EU155" i="7"/>
  <c r="EV155" i="7" s="1"/>
  <c r="FA155" i="7"/>
  <c r="FB155" i="7" s="1"/>
  <c r="EU147" i="7"/>
  <c r="EV147" i="7" s="1"/>
  <c r="FG147" i="7"/>
  <c r="FH147" i="7" s="1"/>
  <c r="EU139" i="7"/>
  <c r="EV139" i="7" s="1"/>
  <c r="FG139" i="7"/>
  <c r="FH139" i="7" s="1"/>
  <c r="EU131" i="7"/>
  <c r="EV131" i="7" s="1"/>
  <c r="FG131" i="7"/>
  <c r="FH131" i="7" s="1"/>
  <c r="EU123" i="7"/>
  <c r="EV123" i="7" s="1"/>
  <c r="FA123" i="7"/>
  <c r="FB123" i="7" s="1"/>
  <c r="EU115" i="7"/>
  <c r="EV115" i="7" s="1"/>
  <c r="FG115" i="7"/>
  <c r="FH115" i="7" s="1"/>
  <c r="EU107" i="7"/>
  <c r="EV107" i="7" s="1"/>
  <c r="FG107" i="7"/>
  <c r="FH107" i="7" s="1"/>
  <c r="EU99" i="7"/>
  <c r="EV99" i="7" s="1"/>
  <c r="FG99" i="7"/>
  <c r="FH99" i="7" s="1"/>
  <c r="EU91" i="7"/>
  <c r="EV91" i="7" s="1"/>
  <c r="FG91" i="7"/>
  <c r="FH91" i="7" s="1"/>
  <c r="EU83" i="7"/>
  <c r="EV83" i="7" s="1"/>
  <c r="FG83" i="7"/>
  <c r="FH83" i="7" s="1"/>
  <c r="EU75" i="7"/>
  <c r="EV75" i="7" s="1"/>
  <c r="FG75" i="7"/>
  <c r="FH75" i="7" s="1"/>
  <c r="EU59" i="7"/>
  <c r="EV59" i="7" s="1"/>
  <c r="FG59" i="7"/>
  <c r="FH59" i="7" s="1"/>
  <c r="FA51" i="7"/>
  <c r="FB51" i="7" s="1"/>
  <c r="FG51" i="7"/>
  <c r="FH51" i="7" s="1"/>
  <c r="EU35" i="7"/>
  <c r="EV35" i="7" s="1"/>
  <c r="FG35" i="7"/>
  <c r="FH35" i="7" s="1"/>
  <c r="EU27" i="7"/>
  <c r="EV27" i="7" s="1"/>
  <c r="FG27" i="7"/>
  <c r="FH27" i="7" s="1"/>
  <c r="EU19" i="7"/>
  <c r="EV19" i="7" s="1"/>
  <c r="FG19" i="7"/>
  <c r="FH19" i="7" s="1"/>
  <c r="EU11" i="7"/>
  <c r="EV11" i="7" s="1"/>
  <c r="FG11" i="7"/>
  <c r="FH11" i="7" s="1"/>
  <c r="FA129" i="7"/>
  <c r="FB129" i="7" s="1"/>
  <c r="FG225" i="7"/>
  <c r="FH225" i="7" s="1"/>
  <c r="FG174" i="7"/>
  <c r="FH174" i="7" s="1"/>
  <c r="FG123" i="7"/>
  <c r="FH123" i="7" s="1"/>
  <c r="FG26" i="7"/>
  <c r="FH26" i="7" s="1"/>
  <c r="FA257" i="7"/>
  <c r="FB257" i="7" s="1"/>
  <c r="FG255" i="7"/>
  <c r="FH255" i="7" s="1"/>
  <c r="FA256" i="7"/>
  <c r="FB256" i="7" s="1"/>
  <c r="FG260" i="7"/>
  <c r="FH260" i="7" s="1"/>
  <c r="FG259" i="7"/>
  <c r="FH259" i="7" s="1"/>
  <c r="FA264" i="7"/>
  <c r="FB264" i="7" s="1"/>
  <c r="FG264" i="7"/>
  <c r="FH264" i="7" s="1"/>
  <c r="FG258" i="7"/>
  <c r="FH258" i="7" s="1"/>
  <c r="FA262" i="7"/>
  <c r="FB262" i="7" s="1"/>
  <c r="FG257" i="7"/>
  <c r="FH257" i="7" s="1"/>
  <c r="FA260" i="7"/>
  <c r="FB260" i="7" s="1"/>
  <c r="FG262" i="7"/>
  <c r="FH262" i="7" s="1"/>
  <c r="FA78" i="7"/>
  <c r="FB78" i="7" s="1"/>
  <c r="EU196" i="7"/>
  <c r="EV196" i="7" s="1"/>
  <c r="EU180" i="7"/>
  <c r="EV180" i="7" s="1"/>
  <c r="EC172" i="7"/>
  <c r="ED172" i="7" s="1"/>
  <c r="EC156" i="7"/>
  <c r="ED156" i="7" s="1"/>
  <c r="EI20" i="7"/>
  <c r="EJ20" i="7" s="1"/>
  <c r="EU207" i="7"/>
  <c r="EV207" i="7" s="1"/>
  <c r="EU119" i="7"/>
  <c r="EV119" i="7" s="1"/>
  <c r="EU55" i="7"/>
  <c r="EV55" i="7" s="1"/>
  <c r="FA263" i="7"/>
  <c r="FB263" i="7" s="1"/>
  <c r="FA250" i="7"/>
  <c r="FB250" i="7" s="1"/>
  <c r="FA244" i="7"/>
  <c r="FB244" i="7" s="1"/>
  <c r="FA237" i="7"/>
  <c r="FB237" i="7" s="1"/>
  <c r="FA231" i="7"/>
  <c r="FB231" i="7" s="1"/>
  <c r="FA218" i="7"/>
  <c r="FB218" i="7" s="1"/>
  <c r="FA212" i="7"/>
  <c r="FB212" i="7" s="1"/>
  <c r="FA205" i="7"/>
  <c r="FB205" i="7" s="1"/>
  <c r="FA199" i="7"/>
  <c r="FB199" i="7" s="1"/>
  <c r="FA186" i="7"/>
  <c r="FB186" i="7" s="1"/>
  <c r="FA180" i="7"/>
  <c r="FB180" i="7" s="1"/>
  <c r="FA173" i="7"/>
  <c r="FB173" i="7" s="1"/>
  <c r="FA167" i="7"/>
  <c r="FB167" i="7" s="1"/>
  <c r="FA154" i="7"/>
  <c r="FB154" i="7" s="1"/>
  <c r="FA148" i="7"/>
  <c r="FB148" i="7" s="1"/>
  <c r="FA141" i="7"/>
  <c r="FB141" i="7" s="1"/>
  <c r="FA135" i="7"/>
  <c r="FB135" i="7" s="1"/>
  <c r="FA122" i="7"/>
  <c r="FB122" i="7" s="1"/>
  <c r="FA116" i="7"/>
  <c r="FB116" i="7" s="1"/>
  <c r="FA109" i="7"/>
  <c r="FB109" i="7" s="1"/>
  <c r="FA103" i="7"/>
  <c r="FB103" i="7" s="1"/>
  <c r="FA84" i="7"/>
  <c r="FB84" i="7" s="1"/>
  <c r="FA77" i="7"/>
  <c r="FB77" i="7" s="1"/>
  <c r="FA70" i="7"/>
  <c r="FB70" i="7" s="1"/>
  <c r="FA50" i="7"/>
  <c r="FB50" i="7" s="1"/>
  <c r="FA44" i="7"/>
  <c r="FB44" i="7" s="1"/>
  <c r="FA37" i="7"/>
  <c r="FB37" i="7" s="1"/>
  <c r="FA31" i="7"/>
  <c r="FB31" i="7" s="1"/>
  <c r="FA25" i="7"/>
  <c r="FB25" i="7" s="1"/>
  <c r="FA20" i="7"/>
  <c r="FB20" i="7" s="1"/>
  <c r="FA9" i="7"/>
  <c r="FB9" i="7" s="1"/>
  <c r="EU219" i="7"/>
  <c r="EV219" i="7" s="1"/>
  <c r="EU211" i="7"/>
  <c r="EV211" i="7" s="1"/>
  <c r="EU203" i="7"/>
  <c r="EV203" i="7" s="1"/>
  <c r="EU51" i="7"/>
  <c r="EV51" i="7" s="1"/>
  <c r="EU43" i="7"/>
  <c r="EV43" i="7" s="1"/>
  <c r="EU258" i="7"/>
  <c r="EV258" i="7" s="1"/>
  <c r="EU181" i="7"/>
  <c r="EV181" i="7" s="1"/>
  <c r="EU113" i="7"/>
  <c r="EV113" i="7" s="1"/>
  <c r="FA243" i="7"/>
  <c r="FB243" i="7" s="1"/>
  <c r="FA230" i="7"/>
  <c r="FB230" i="7" s="1"/>
  <c r="FA224" i="7"/>
  <c r="FB224" i="7" s="1"/>
  <c r="FA217" i="7"/>
  <c r="FB217" i="7" s="1"/>
  <c r="FA211" i="7"/>
  <c r="FB211" i="7" s="1"/>
  <c r="FA198" i="7"/>
  <c r="FB198" i="7" s="1"/>
  <c r="FA192" i="7"/>
  <c r="FB192" i="7" s="1"/>
  <c r="FA185" i="7"/>
  <c r="FB185" i="7" s="1"/>
  <c r="FA179" i="7"/>
  <c r="FB179" i="7" s="1"/>
  <c r="FA166" i="7"/>
  <c r="FB166" i="7" s="1"/>
  <c r="FA160" i="7"/>
  <c r="FB160" i="7" s="1"/>
  <c r="FA153" i="7"/>
  <c r="FB153" i="7" s="1"/>
  <c r="FA147" i="7"/>
  <c r="FB147" i="7" s="1"/>
  <c r="FA128" i="7"/>
  <c r="FB128" i="7" s="1"/>
  <c r="FA121" i="7"/>
  <c r="FB121" i="7" s="1"/>
  <c r="FA115" i="7"/>
  <c r="FB115" i="7" s="1"/>
  <c r="FA102" i="7"/>
  <c r="FB102" i="7" s="1"/>
  <c r="FA96" i="7"/>
  <c r="FB96" i="7" s="1"/>
  <c r="FA89" i="7"/>
  <c r="FB89" i="7" s="1"/>
  <c r="FA83" i="7"/>
  <c r="FB83" i="7" s="1"/>
  <c r="FA69" i="7"/>
  <c r="FB69" i="7" s="1"/>
  <c r="FA56" i="7"/>
  <c r="FB56" i="7" s="1"/>
  <c r="FA49" i="7"/>
  <c r="FB49" i="7" s="1"/>
  <c r="FA43" i="7"/>
  <c r="FB43" i="7" s="1"/>
  <c r="FA30" i="7"/>
  <c r="FB30" i="7" s="1"/>
  <c r="EU213" i="7"/>
  <c r="EV213" i="7" s="1"/>
  <c r="FA200" i="7"/>
  <c r="FB200" i="7" s="1"/>
  <c r="EU90" i="7"/>
  <c r="EV90" i="7" s="1"/>
  <c r="EU82" i="7"/>
  <c r="EV82" i="7" s="1"/>
  <c r="EU74" i="7"/>
  <c r="EV74" i="7" s="1"/>
  <c r="EU252" i="7"/>
  <c r="EV252" i="7" s="1"/>
  <c r="EU175" i="7"/>
  <c r="EV175" i="7" s="1"/>
  <c r="EU108" i="7"/>
  <c r="EV108" i="7" s="1"/>
  <c r="EU41" i="7"/>
  <c r="EV41" i="7" s="1"/>
  <c r="FA261" i="7"/>
  <c r="FB261" i="7" s="1"/>
  <c r="FA255" i="7"/>
  <c r="FB255" i="7" s="1"/>
  <c r="FA242" i="7"/>
  <c r="FB242" i="7" s="1"/>
  <c r="FA236" i="7"/>
  <c r="FB236" i="7" s="1"/>
  <c r="FA229" i="7"/>
  <c r="FB229" i="7" s="1"/>
  <c r="FA223" i="7"/>
  <c r="FB223" i="7" s="1"/>
  <c r="FA210" i="7"/>
  <c r="FB210" i="7" s="1"/>
  <c r="FA204" i="7"/>
  <c r="FB204" i="7" s="1"/>
  <c r="FA197" i="7"/>
  <c r="FB197" i="7" s="1"/>
  <c r="FA191" i="7"/>
  <c r="FB191" i="7" s="1"/>
  <c r="FA178" i="7"/>
  <c r="FB178" i="7" s="1"/>
  <c r="FA172" i="7"/>
  <c r="FB172" i="7" s="1"/>
  <c r="FA165" i="7"/>
  <c r="FB165" i="7" s="1"/>
  <c r="FA159" i="7"/>
  <c r="FB159" i="7" s="1"/>
  <c r="FA146" i="7"/>
  <c r="FB146" i="7" s="1"/>
  <c r="FA140" i="7"/>
  <c r="FB140" i="7" s="1"/>
  <c r="FA133" i="7"/>
  <c r="FB133" i="7" s="1"/>
  <c r="FA114" i="7"/>
  <c r="FB114" i="7" s="1"/>
  <c r="FA108" i="7"/>
  <c r="FB108" i="7" s="1"/>
  <c r="FA101" i="7"/>
  <c r="FB101" i="7" s="1"/>
  <c r="FA95" i="7"/>
  <c r="FB95" i="7" s="1"/>
  <c r="FA82" i="7"/>
  <c r="FB82" i="7" s="1"/>
  <c r="FA76" i="7"/>
  <c r="FB76" i="7" s="1"/>
  <c r="FA68" i="7"/>
  <c r="FB68" i="7" s="1"/>
  <c r="FA42" i="7"/>
  <c r="FB42" i="7" s="1"/>
  <c r="FA36" i="7"/>
  <c r="FB36" i="7" s="1"/>
  <c r="FA29" i="7"/>
  <c r="FB29" i="7" s="1"/>
  <c r="FA24" i="7"/>
  <c r="FB24" i="7" s="1"/>
  <c r="FA19" i="7"/>
  <c r="FB19" i="7" s="1"/>
  <c r="FA13" i="7"/>
  <c r="FB13" i="7" s="1"/>
  <c r="FA8" i="7"/>
  <c r="FB8" i="7" s="1"/>
  <c r="FA142" i="7"/>
  <c r="FB142" i="7" s="1"/>
  <c r="EU249" i="7"/>
  <c r="EV249" i="7" s="1"/>
  <c r="EU233" i="7"/>
  <c r="EV233" i="7" s="1"/>
  <c r="EU105" i="7"/>
  <c r="EV105" i="7" s="1"/>
  <c r="EI81" i="7"/>
  <c r="EJ81" i="7" s="1"/>
  <c r="EO20" i="7"/>
  <c r="EP20" i="7" s="1"/>
  <c r="EU245" i="7"/>
  <c r="EV245" i="7" s="1"/>
  <c r="EU162" i="7"/>
  <c r="EV162" i="7" s="1"/>
  <c r="EU103" i="7"/>
  <c r="EV103" i="7" s="1"/>
  <c r="FA254" i="7"/>
  <c r="FB254" i="7" s="1"/>
  <c r="FA248" i="7"/>
  <c r="FB248" i="7" s="1"/>
  <c r="FA241" i="7"/>
  <c r="FB241" i="7" s="1"/>
  <c r="FA235" i="7"/>
  <c r="FB235" i="7" s="1"/>
  <c r="FA222" i="7"/>
  <c r="FB222" i="7" s="1"/>
  <c r="FA216" i="7"/>
  <c r="FB216" i="7" s="1"/>
  <c r="FA209" i="7"/>
  <c r="FB209" i="7" s="1"/>
  <c r="FA203" i="7"/>
  <c r="FB203" i="7" s="1"/>
  <c r="FA190" i="7"/>
  <c r="FB190" i="7" s="1"/>
  <c r="FA184" i="7"/>
  <c r="FB184" i="7" s="1"/>
  <c r="FA177" i="7"/>
  <c r="FB177" i="7" s="1"/>
  <c r="FA171" i="7"/>
  <c r="FB171" i="7" s="1"/>
  <c r="FA158" i="7"/>
  <c r="FB158" i="7" s="1"/>
  <c r="FA152" i="7"/>
  <c r="FB152" i="7" s="1"/>
  <c r="FA145" i="7"/>
  <c r="FB145" i="7" s="1"/>
  <c r="FA139" i="7"/>
  <c r="FB139" i="7" s="1"/>
  <c r="FA126" i="7"/>
  <c r="FB126" i="7" s="1"/>
  <c r="FA120" i="7"/>
  <c r="FB120" i="7" s="1"/>
  <c r="FA113" i="7"/>
  <c r="FB113" i="7" s="1"/>
  <c r="FA107" i="7"/>
  <c r="FB107" i="7" s="1"/>
  <c r="FA94" i="7"/>
  <c r="FB94" i="7" s="1"/>
  <c r="FA88" i="7"/>
  <c r="FB88" i="7" s="1"/>
  <c r="FA81" i="7"/>
  <c r="FB81" i="7" s="1"/>
  <c r="FA75" i="7"/>
  <c r="FB75" i="7" s="1"/>
  <c r="FA54" i="7"/>
  <c r="FB54" i="7" s="1"/>
  <c r="FA48" i="7"/>
  <c r="FB48" i="7" s="1"/>
  <c r="FA41" i="7"/>
  <c r="FB41" i="7" s="1"/>
  <c r="FA35" i="7"/>
  <c r="FB35" i="7" s="1"/>
  <c r="FA18" i="7"/>
  <c r="FB18" i="7" s="1"/>
  <c r="FA91" i="7"/>
  <c r="FB91" i="7" s="1"/>
  <c r="EU112" i="7"/>
  <c r="EV112" i="7" s="1"/>
  <c r="ET270" i="7"/>
  <c r="EU239" i="7"/>
  <c r="EV239" i="7" s="1"/>
  <c r="EU151" i="7"/>
  <c r="EV151" i="7" s="1"/>
  <c r="EU97" i="7"/>
  <c r="EV97" i="7" s="1"/>
  <c r="FA253" i="7"/>
  <c r="FB253" i="7" s="1"/>
  <c r="FA247" i="7"/>
  <c r="FB247" i="7" s="1"/>
  <c r="FA234" i="7"/>
  <c r="FB234" i="7" s="1"/>
  <c r="FA228" i="7"/>
  <c r="FB228" i="7" s="1"/>
  <c r="FA221" i="7"/>
  <c r="FB221" i="7" s="1"/>
  <c r="FA215" i="7"/>
  <c r="FB215" i="7" s="1"/>
  <c r="FA202" i="7"/>
  <c r="FB202" i="7" s="1"/>
  <c r="FA196" i="7"/>
  <c r="FB196" i="7" s="1"/>
  <c r="FA189" i="7"/>
  <c r="FB189" i="7" s="1"/>
  <c r="FA183" i="7"/>
  <c r="FB183" i="7" s="1"/>
  <c r="FA170" i="7"/>
  <c r="FB170" i="7" s="1"/>
  <c r="FA164" i="7"/>
  <c r="FB164" i="7" s="1"/>
  <c r="FA157" i="7"/>
  <c r="FB157" i="7" s="1"/>
  <c r="FA151" i="7"/>
  <c r="FB151" i="7" s="1"/>
  <c r="FA138" i="7"/>
  <c r="FB138" i="7" s="1"/>
  <c r="FA132" i="7"/>
  <c r="FB132" i="7" s="1"/>
  <c r="FA125" i="7"/>
  <c r="FB125" i="7" s="1"/>
  <c r="FA119" i="7"/>
  <c r="FB119" i="7" s="1"/>
  <c r="FA106" i="7"/>
  <c r="FB106" i="7" s="1"/>
  <c r="FA100" i="7"/>
  <c r="FB100" i="7" s="1"/>
  <c r="FA93" i="7"/>
  <c r="FB93" i="7" s="1"/>
  <c r="FA87" i="7"/>
  <c r="FB87" i="7" s="1"/>
  <c r="FA74" i="7"/>
  <c r="FB74" i="7" s="1"/>
  <c r="FA60" i="7"/>
  <c r="FB60" i="7" s="1"/>
  <c r="FA53" i="7"/>
  <c r="FB53" i="7" s="1"/>
  <c r="FA47" i="7"/>
  <c r="FB47" i="7" s="1"/>
  <c r="FA34" i="7"/>
  <c r="FB34" i="7" s="1"/>
  <c r="FA28" i="7"/>
  <c r="FB28" i="7" s="1"/>
  <c r="FA17" i="7"/>
  <c r="FB17" i="7" s="1"/>
  <c r="FA12" i="7"/>
  <c r="FB12" i="7" s="1"/>
  <c r="FA7" i="7"/>
  <c r="FB7" i="7" s="1"/>
  <c r="EU127" i="7"/>
  <c r="EV127" i="7" s="1"/>
  <c r="ET264" i="7"/>
  <c r="EU226" i="7"/>
  <c r="EV226" i="7" s="1"/>
  <c r="EU140" i="7"/>
  <c r="EV140" i="7" s="1"/>
  <c r="EU92" i="7"/>
  <c r="EV92" i="7" s="1"/>
  <c r="EZ270" i="7"/>
  <c r="FA246" i="7"/>
  <c r="FB246" i="7" s="1"/>
  <c r="FA240" i="7"/>
  <c r="FB240" i="7" s="1"/>
  <c r="FA233" i="7"/>
  <c r="FB233" i="7" s="1"/>
  <c r="FA227" i="7"/>
  <c r="FB227" i="7" s="1"/>
  <c r="FA214" i="7"/>
  <c r="FB214" i="7" s="1"/>
  <c r="FA208" i="7"/>
  <c r="FB208" i="7" s="1"/>
  <c r="FA201" i="7"/>
  <c r="FB201" i="7" s="1"/>
  <c r="FA195" i="7"/>
  <c r="FB195" i="7" s="1"/>
  <c r="FA182" i="7"/>
  <c r="FB182" i="7" s="1"/>
  <c r="FA176" i="7"/>
  <c r="FB176" i="7" s="1"/>
  <c r="FA169" i="7"/>
  <c r="FB169" i="7" s="1"/>
  <c r="FA163" i="7"/>
  <c r="FB163" i="7" s="1"/>
  <c r="FA144" i="7"/>
  <c r="FB144" i="7" s="1"/>
  <c r="FA137" i="7"/>
  <c r="FB137" i="7" s="1"/>
  <c r="FA131" i="7"/>
  <c r="FB131" i="7" s="1"/>
  <c r="FA118" i="7"/>
  <c r="FB118" i="7" s="1"/>
  <c r="FA112" i="7"/>
  <c r="FB112" i="7" s="1"/>
  <c r="FA105" i="7"/>
  <c r="FB105" i="7" s="1"/>
  <c r="FA99" i="7"/>
  <c r="FB99" i="7" s="1"/>
  <c r="FA86" i="7"/>
  <c r="FB86" i="7" s="1"/>
  <c r="FA80" i="7"/>
  <c r="FB80" i="7" s="1"/>
  <c r="FA73" i="7"/>
  <c r="FB73" i="7" s="1"/>
  <c r="FA59" i="7"/>
  <c r="FB59" i="7" s="1"/>
  <c r="FA46" i="7"/>
  <c r="FB46" i="7" s="1"/>
  <c r="FA40" i="7"/>
  <c r="FB40" i="7" s="1"/>
  <c r="FA33" i="7"/>
  <c r="FB33" i="7" s="1"/>
  <c r="FA22" i="7"/>
  <c r="FB22" i="7" s="1"/>
  <c r="EU150" i="7"/>
  <c r="EV150" i="7" s="1"/>
  <c r="EU142" i="7"/>
  <c r="EV142" i="7" s="1"/>
  <c r="EU134" i="7"/>
  <c r="EV134" i="7" s="1"/>
  <c r="EU14" i="7"/>
  <c r="EV14" i="7" s="1"/>
  <c r="EU6" i="7"/>
  <c r="EV6" i="7" s="1"/>
  <c r="EN259" i="7"/>
  <c r="ET256" i="7"/>
  <c r="EU220" i="7"/>
  <c r="EV220" i="7" s="1"/>
  <c r="EU135" i="7"/>
  <c r="EV135" i="7" s="1"/>
  <c r="EU87" i="7"/>
  <c r="EV87" i="7" s="1"/>
  <c r="FA4" i="7"/>
  <c r="FB4" i="7" s="1"/>
  <c r="FA258" i="7"/>
  <c r="FB258" i="7" s="1"/>
  <c r="FA156" i="7"/>
  <c r="FB156" i="7" s="1"/>
  <c r="FA149" i="7"/>
  <c r="FB149" i="7" s="1"/>
  <c r="FA143" i="7"/>
  <c r="FB143" i="7" s="1"/>
  <c r="FA130" i="7"/>
  <c r="FB130" i="7" s="1"/>
  <c r="FA124" i="7"/>
  <c r="FB124" i="7" s="1"/>
  <c r="FA117" i="7"/>
  <c r="FB117" i="7" s="1"/>
  <c r="FA111" i="7"/>
  <c r="FB111" i="7" s="1"/>
  <c r="FA98" i="7"/>
  <c r="FB98" i="7" s="1"/>
  <c r="FA92" i="7"/>
  <c r="FB92" i="7" s="1"/>
  <c r="FA85" i="7"/>
  <c r="FB85" i="7" s="1"/>
  <c r="FA79" i="7"/>
  <c r="FB79" i="7" s="1"/>
  <c r="FA52" i="7"/>
  <c r="FB52" i="7" s="1"/>
  <c r="FA45" i="7"/>
  <c r="FB45" i="7" s="1"/>
  <c r="FA39" i="7"/>
  <c r="FB39" i="7" s="1"/>
  <c r="FA27" i="7"/>
  <c r="FB27" i="7" s="1"/>
  <c r="FA21" i="7"/>
  <c r="FB21" i="7" s="1"/>
  <c r="FA16" i="7"/>
  <c r="FB16" i="7" s="1"/>
  <c r="FA11" i="7"/>
  <c r="FB11" i="7" s="1"/>
  <c r="FA5" i="7"/>
  <c r="FB5" i="7" s="1"/>
  <c r="EU194" i="7"/>
  <c r="EV194" i="7" s="1"/>
  <c r="EU188" i="7"/>
  <c r="EV188" i="7" s="1"/>
  <c r="EU145" i="7"/>
  <c r="EV145" i="7" s="1"/>
  <c r="EU124" i="7"/>
  <c r="EV124" i="7" s="1"/>
  <c r="EU81" i="7"/>
  <c r="EV81" i="7" s="1"/>
  <c r="EU23" i="7"/>
  <c r="EV23" i="7" s="1"/>
  <c r="EU9" i="7"/>
  <c r="EV9" i="7" s="1"/>
  <c r="EO241" i="7"/>
  <c r="EP241" i="7" s="1"/>
  <c r="EU257" i="7"/>
  <c r="EV257" i="7" s="1"/>
  <c r="EU225" i="7"/>
  <c r="EV225" i="7" s="1"/>
  <c r="EU193" i="7"/>
  <c r="EV193" i="7" s="1"/>
  <c r="EU161" i="7"/>
  <c r="EV161" i="7" s="1"/>
  <c r="EU156" i="7"/>
  <c r="EV156" i="7" s="1"/>
  <c r="EU76" i="7"/>
  <c r="EV76" i="7" s="1"/>
  <c r="EZ4" i="7"/>
  <c r="EO204" i="7"/>
  <c r="EP204" i="7" s="1"/>
  <c r="ET4" i="7"/>
  <c r="EU263" i="7"/>
  <c r="EV263" i="7" s="1"/>
  <c r="EU231" i="7"/>
  <c r="EV231" i="7" s="1"/>
  <c r="EU199" i="7"/>
  <c r="EV199" i="7" s="1"/>
  <c r="EU167" i="7"/>
  <c r="EV167" i="7" s="1"/>
  <c r="EU70" i="7"/>
  <c r="EV70" i="7" s="1"/>
  <c r="EN270" i="7"/>
  <c r="EO161" i="7"/>
  <c r="EP161" i="7" s="1"/>
  <c r="EU262" i="7"/>
  <c r="EV262" i="7" s="1"/>
  <c r="EC31" i="7"/>
  <c r="ED31" i="7" s="1"/>
  <c r="EC15" i="7"/>
  <c r="ED15" i="7" s="1"/>
  <c r="EN4" i="7"/>
  <c r="EO156" i="7"/>
  <c r="EP156" i="7" s="1"/>
  <c r="EU261" i="7"/>
  <c r="EV261" i="7" s="1"/>
  <c r="EU255" i="7"/>
  <c r="EV255" i="7" s="1"/>
  <c r="EU236" i="7"/>
  <c r="EV236" i="7" s="1"/>
  <c r="EU172" i="7"/>
  <c r="EV172" i="7" s="1"/>
  <c r="EU57" i="7"/>
  <c r="EV57" i="7" s="1"/>
  <c r="EU25" i="7"/>
  <c r="EV25" i="7" s="1"/>
  <c r="EN264" i="7"/>
  <c r="EO113" i="7"/>
  <c r="EP113" i="7" s="1"/>
  <c r="EU241" i="7"/>
  <c r="EV241" i="7" s="1"/>
  <c r="EU209" i="7"/>
  <c r="EV209" i="7" s="1"/>
  <c r="EU177" i="7"/>
  <c r="EV177" i="7" s="1"/>
  <c r="EU52" i="7"/>
  <c r="EV52" i="7" s="1"/>
  <c r="EU20" i="7"/>
  <c r="EV20" i="7" s="1"/>
  <c r="EO76" i="7"/>
  <c r="EP76" i="7" s="1"/>
  <c r="EU260" i="7"/>
  <c r="EV260" i="7" s="1"/>
  <c r="EU247" i="7"/>
  <c r="EV247" i="7" s="1"/>
  <c r="EU215" i="7"/>
  <c r="EV215" i="7" s="1"/>
  <c r="EU183" i="7"/>
  <c r="EV183" i="7" s="1"/>
  <c r="EU47" i="7"/>
  <c r="EV47" i="7" s="1"/>
  <c r="EU15" i="7"/>
  <c r="EV15" i="7" s="1"/>
  <c r="DV264" i="7"/>
  <c r="EN263" i="7"/>
  <c r="EO25" i="7"/>
  <c r="EP25" i="7" s="1"/>
  <c r="EU259" i="7"/>
  <c r="EV259" i="7" s="1"/>
  <c r="EI95" i="7"/>
  <c r="EJ95" i="7" s="1"/>
  <c r="EO95" i="7"/>
  <c r="EP95" i="7" s="1"/>
  <c r="EI23" i="7"/>
  <c r="EJ23" i="7" s="1"/>
  <c r="EO23" i="7"/>
  <c r="EP23" i="7" s="1"/>
  <c r="EC206" i="7"/>
  <c r="ED206" i="7" s="1"/>
  <c r="EO206" i="7"/>
  <c r="EP206" i="7" s="1"/>
  <c r="EI158" i="7"/>
  <c r="EJ158" i="7" s="1"/>
  <c r="EO158" i="7"/>
  <c r="EP158" i="7" s="1"/>
  <c r="EI110" i="7"/>
  <c r="EJ110" i="7" s="1"/>
  <c r="EO110" i="7"/>
  <c r="EP110" i="7" s="1"/>
  <c r="EI46" i="7"/>
  <c r="EJ46" i="7" s="1"/>
  <c r="EO46" i="7"/>
  <c r="EP46" i="7" s="1"/>
  <c r="EC245" i="7"/>
  <c r="ED245" i="7" s="1"/>
  <c r="EO245" i="7"/>
  <c r="EP245" i="7" s="1"/>
  <c r="EC189" i="7"/>
  <c r="ED189" i="7" s="1"/>
  <c r="EO189" i="7"/>
  <c r="EP189" i="7" s="1"/>
  <c r="EC141" i="7"/>
  <c r="ED141" i="7" s="1"/>
  <c r="EO141" i="7"/>
  <c r="EP141" i="7" s="1"/>
  <c r="EC85" i="7"/>
  <c r="ED85" i="7" s="1"/>
  <c r="EO85" i="7"/>
  <c r="EP85" i="7" s="1"/>
  <c r="EC53" i="7"/>
  <c r="ED53" i="7" s="1"/>
  <c r="EO53" i="7"/>
  <c r="EP53" i="7" s="1"/>
  <c r="EC29" i="7"/>
  <c r="ED29" i="7" s="1"/>
  <c r="EO29" i="7"/>
  <c r="EP29" i="7" s="1"/>
  <c r="EC13" i="7"/>
  <c r="ED13" i="7" s="1"/>
  <c r="EO13" i="7"/>
  <c r="EP13" i="7" s="1"/>
  <c r="CX261" i="7"/>
  <c r="EO193" i="7"/>
  <c r="EP193" i="7" s="1"/>
  <c r="EO151" i="7"/>
  <c r="EP151" i="7" s="1"/>
  <c r="EO108" i="7"/>
  <c r="EP108" i="7" s="1"/>
  <c r="EO57" i="7"/>
  <c r="EP57" i="7" s="1"/>
  <c r="EO15" i="7"/>
  <c r="EP15" i="7" s="1"/>
  <c r="EC239" i="7"/>
  <c r="ED239" i="7" s="1"/>
  <c r="EO239" i="7"/>
  <c r="EP239" i="7" s="1"/>
  <c r="EO247" i="7"/>
  <c r="EP247" i="7" s="1"/>
  <c r="EO119" i="7"/>
  <c r="EP119" i="7" s="1"/>
  <c r="EC246" i="7"/>
  <c r="ED246" i="7" s="1"/>
  <c r="EO246" i="7"/>
  <c r="EP246" i="7" s="1"/>
  <c r="EC198" i="7"/>
  <c r="ED198" i="7" s="1"/>
  <c r="EO198" i="7"/>
  <c r="EP198" i="7" s="1"/>
  <c r="EC166" i="7"/>
  <c r="ED166" i="7" s="1"/>
  <c r="EO166" i="7"/>
  <c r="EP166" i="7" s="1"/>
  <c r="EI126" i="7"/>
  <c r="EJ126" i="7" s="1"/>
  <c r="EO126" i="7"/>
  <c r="EP126" i="7" s="1"/>
  <c r="EI86" i="7"/>
  <c r="EJ86" i="7" s="1"/>
  <c r="EO86" i="7"/>
  <c r="EP86" i="7" s="1"/>
  <c r="EC30" i="7"/>
  <c r="ED30" i="7" s="1"/>
  <c r="EO30" i="7"/>
  <c r="EP30" i="7" s="1"/>
  <c r="EC237" i="7"/>
  <c r="ED237" i="7" s="1"/>
  <c r="EO237" i="7"/>
  <c r="EP237" i="7" s="1"/>
  <c r="EC197" i="7"/>
  <c r="ED197" i="7" s="1"/>
  <c r="EO197" i="7"/>
  <c r="EP197" i="7" s="1"/>
  <c r="EC157" i="7"/>
  <c r="ED157" i="7" s="1"/>
  <c r="EO157" i="7"/>
  <c r="EP157" i="7" s="1"/>
  <c r="EC101" i="7"/>
  <c r="ED101" i="7" s="1"/>
  <c r="EO101" i="7"/>
  <c r="EP101" i="7" s="1"/>
  <c r="EC21" i="7"/>
  <c r="ED21" i="7" s="1"/>
  <c r="EO21" i="7"/>
  <c r="EP21" i="7" s="1"/>
  <c r="EC252" i="7"/>
  <c r="ED252" i="7" s="1"/>
  <c r="EC228" i="7"/>
  <c r="ED228" i="7" s="1"/>
  <c r="EO228" i="7"/>
  <c r="EP228" i="7" s="1"/>
  <c r="EC188" i="7"/>
  <c r="ED188" i="7" s="1"/>
  <c r="EC132" i="7"/>
  <c r="ED132" i="7" s="1"/>
  <c r="EO132" i="7"/>
  <c r="EP132" i="7" s="1"/>
  <c r="EC116" i="7"/>
  <c r="ED116" i="7" s="1"/>
  <c r="EO116" i="7"/>
  <c r="EP116" i="7" s="1"/>
  <c r="EI100" i="7"/>
  <c r="EJ100" i="7" s="1"/>
  <c r="EO100" i="7"/>
  <c r="EP100" i="7" s="1"/>
  <c r="EC84" i="7"/>
  <c r="ED84" i="7" s="1"/>
  <c r="EO84" i="7"/>
  <c r="EP84" i="7" s="1"/>
  <c r="EC60" i="7"/>
  <c r="ED60" i="7" s="1"/>
  <c r="EO60" i="7"/>
  <c r="EP60" i="7" s="1"/>
  <c r="EC44" i="7"/>
  <c r="ED44" i="7" s="1"/>
  <c r="EO44" i="7"/>
  <c r="EP44" i="7" s="1"/>
  <c r="EI36" i="7"/>
  <c r="EJ36" i="7" s="1"/>
  <c r="EI28" i="7"/>
  <c r="EJ28" i="7" s="1"/>
  <c r="EO28" i="7"/>
  <c r="EP28" i="7" s="1"/>
  <c r="EC12" i="7"/>
  <c r="ED12" i="7" s="1"/>
  <c r="EO12" i="7"/>
  <c r="EP12" i="7" s="1"/>
  <c r="DW4" i="7"/>
  <c r="DX4" i="7" s="1"/>
  <c r="EO4" i="7"/>
  <c r="EP4" i="7" s="1"/>
  <c r="EN258" i="7"/>
  <c r="EO258" i="7"/>
  <c r="EP258" i="7" s="1"/>
  <c r="EO231" i="7"/>
  <c r="EP231" i="7" s="1"/>
  <c r="EO188" i="7"/>
  <c r="EP188" i="7" s="1"/>
  <c r="EO103" i="7"/>
  <c r="EP103" i="7" s="1"/>
  <c r="EO52" i="7"/>
  <c r="EP52" i="7" s="1"/>
  <c r="EC223" i="7"/>
  <c r="ED223" i="7" s="1"/>
  <c r="EO223" i="7"/>
  <c r="EP223" i="7" s="1"/>
  <c r="EC191" i="7"/>
  <c r="ED191" i="7" s="1"/>
  <c r="EO191" i="7"/>
  <c r="EP191" i="7" s="1"/>
  <c r="EC230" i="7"/>
  <c r="ED230" i="7" s="1"/>
  <c r="EO230" i="7"/>
  <c r="EP230" i="7" s="1"/>
  <c r="EC182" i="7"/>
  <c r="ED182" i="7" s="1"/>
  <c r="EO182" i="7"/>
  <c r="EP182" i="7" s="1"/>
  <c r="EI142" i="7"/>
  <c r="EJ142" i="7" s="1"/>
  <c r="EO142" i="7"/>
  <c r="EP142" i="7" s="1"/>
  <c r="EI94" i="7"/>
  <c r="EJ94" i="7" s="1"/>
  <c r="EO94" i="7"/>
  <c r="EP94" i="7" s="1"/>
  <c r="EI54" i="7"/>
  <c r="EJ54" i="7" s="1"/>
  <c r="EO54" i="7"/>
  <c r="EP54" i="7" s="1"/>
  <c r="EI6" i="7"/>
  <c r="EJ6" i="7" s="1"/>
  <c r="EO6" i="7"/>
  <c r="EP6" i="7" s="1"/>
  <c r="EI229" i="7"/>
  <c r="EJ229" i="7" s="1"/>
  <c r="EO229" i="7"/>
  <c r="EP229" i="7" s="1"/>
  <c r="EC181" i="7"/>
  <c r="ED181" i="7" s="1"/>
  <c r="EO181" i="7"/>
  <c r="EP181" i="7" s="1"/>
  <c r="EC149" i="7"/>
  <c r="ED149" i="7" s="1"/>
  <c r="EO149" i="7"/>
  <c r="EP149" i="7" s="1"/>
  <c r="EC109" i="7"/>
  <c r="ED109" i="7" s="1"/>
  <c r="EO109" i="7"/>
  <c r="EP109" i="7" s="1"/>
  <c r="EC77" i="7"/>
  <c r="ED77" i="7" s="1"/>
  <c r="EO77" i="7"/>
  <c r="EP77" i="7" s="1"/>
  <c r="EC45" i="7"/>
  <c r="ED45" i="7" s="1"/>
  <c r="EO45" i="7"/>
  <c r="EP45" i="7" s="1"/>
  <c r="EI244" i="7"/>
  <c r="EJ244" i="7" s="1"/>
  <c r="EO244" i="7"/>
  <c r="EP244" i="7" s="1"/>
  <c r="EC220" i="7"/>
  <c r="ED220" i="7" s="1"/>
  <c r="DW212" i="7"/>
  <c r="DX212" i="7" s="1"/>
  <c r="EO212" i="7"/>
  <c r="EP212" i="7" s="1"/>
  <c r="EC251" i="7"/>
  <c r="ED251" i="7" s="1"/>
  <c r="EO251" i="7"/>
  <c r="EP251" i="7" s="1"/>
  <c r="EC243" i="7"/>
  <c r="ED243" i="7" s="1"/>
  <c r="EO243" i="7"/>
  <c r="EP243" i="7" s="1"/>
  <c r="EC235" i="7"/>
  <c r="ED235" i="7" s="1"/>
  <c r="EO235" i="7"/>
  <c r="EP235" i="7" s="1"/>
  <c r="EC227" i="7"/>
  <c r="ED227" i="7" s="1"/>
  <c r="EO227" i="7"/>
  <c r="EP227" i="7" s="1"/>
  <c r="EC219" i="7"/>
  <c r="ED219" i="7" s="1"/>
  <c r="EO219" i="7"/>
  <c r="EP219" i="7" s="1"/>
  <c r="EC211" i="7"/>
  <c r="ED211" i="7" s="1"/>
  <c r="EO211" i="7"/>
  <c r="EP211" i="7" s="1"/>
  <c r="EI203" i="7"/>
  <c r="EJ203" i="7" s="1"/>
  <c r="EO203" i="7"/>
  <c r="EP203" i="7" s="1"/>
  <c r="EC195" i="7"/>
  <c r="ED195" i="7" s="1"/>
  <c r="EO195" i="7"/>
  <c r="EP195" i="7" s="1"/>
  <c r="EC187" i="7"/>
  <c r="ED187" i="7" s="1"/>
  <c r="EO187" i="7"/>
  <c r="EP187" i="7" s="1"/>
  <c r="EC179" i="7"/>
  <c r="ED179" i="7" s="1"/>
  <c r="EO179" i="7"/>
  <c r="EP179" i="7" s="1"/>
  <c r="EC171" i="7"/>
  <c r="ED171" i="7" s="1"/>
  <c r="EO171" i="7"/>
  <c r="EP171" i="7" s="1"/>
  <c r="EC163" i="7"/>
  <c r="ED163" i="7" s="1"/>
  <c r="EO163" i="7"/>
  <c r="EP163" i="7" s="1"/>
  <c r="EC155" i="7"/>
  <c r="ED155" i="7" s="1"/>
  <c r="EO155" i="7"/>
  <c r="EP155" i="7" s="1"/>
  <c r="EC147" i="7"/>
  <c r="ED147" i="7" s="1"/>
  <c r="EO147" i="7"/>
  <c r="EP147" i="7" s="1"/>
  <c r="EC139" i="7"/>
  <c r="ED139" i="7" s="1"/>
  <c r="EO139" i="7"/>
  <c r="EP139" i="7" s="1"/>
  <c r="EC131" i="7"/>
  <c r="ED131" i="7" s="1"/>
  <c r="EO131" i="7"/>
  <c r="EP131" i="7" s="1"/>
  <c r="EC123" i="7"/>
  <c r="ED123" i="7" s="1"/>
  <c r="EO123" i="7"/>
  <c r="EP123" i="7" s="1"/>
  <c r="EC115" i="7"/>
  <c r="ED115" i="7" s="1"/>
  <c r="EO115" i="7"/>
  <c r="EP115" i="7" s="1"/>
  <c r="EC107" i="7"/>
  <c r="ED107" i="7" s="1"/>
  <c r="EO107" i="7"/>
  <c r="EP107" i="7" s="1"/>
  <c r="EC99" i="7"/>
  <c r="ED99" i="7" s="1"/>
  <c r="EO99" i="7"/>
  <c r="EP99" i="7" s="1"/>
  <c r="EC91" i="7"/>
  <c r="ED91" i="7" s="1"/>
  <c r="EO91" i="7"/>
  <c r="EP91" i="7" s="1"/>
  <c r="EC83" i="7"/>
  <c r="ED83" i="7" s="1"/>
  <c r="EO83" i="7"/>
  <c r="EP83" i="7" s="1"/>
  <c r="EC75" i="7"/>
  <c r="ED75" i="7" s="1"/>
  <c r="EO75" i="7"/>
  <c r="EP75" i="7" s="1"/>
  <c r="EC59" i="7"/>
  <c r="ED59" i="7" s="1"/>
  <c r="EO59" i="7"/>
  <c r="EP59" i="7" s="1"/>
  <c r="EC51" i="7"/>
  <c r="ED51" i="7" s="1"/>
  <c r="EO51" i="7"/>
  <c r="EP51" i="7" s="1"/>
  <c r="EC43" i="7"/>
  <c r="ED43" i="7" s="1"/>
  <c r="EO43" i="7"/>
  <c r="EP43" i="7" s="1"/>
  <c r="EC35" i="7"/>
  <c r="ED35" i="7" s="1"/>
  <c r="EO35" i="7"/>
  <c r="EP35" i="7" s="1"/>
  <c r="EC27" i="7"/>
  <c r="ED27" i="7" s="1"/>
  <c r="EO27" i="7"/>
  <c r="EP27" i="7" s="1"/>
  <c r="EC19" i="7"/>
  <c r="ED19" i="7" s="1"/>
  <c r="EO19" i="7"/>
  <c r="EP19" i="7" s="1"/>
  <c r="EC11" i="7"/>
  <c r="ED11" i="7" s="1"/>
  <c r="EO11" i="7"/>
  <c r="EP11" i="7" s="1"/>
  <c r="EC262" i="7"/>
  <c r="ED262" i="7" s="1"/>
  <c r="EO225" i="7"/>
  <c r="EP225" i="7" s="1"/>
  <c r="EO183" i="7"/>
  <c r="EP183" i="7" s="1"/>
  <c r="EO140" i="7"/>
  <c r="EP140" i="7" s="1"/>
  <c r="EO97" i="7"/>
  <c r="EP97" i="7" s="1"/>
  <c r="EO47" i="7"/>
  <c r="EP47" i="7" s="1"/>
  <c r="EC207" i="7"/>
  <c r="ED207" i="7" s="1"/>
  <c r="EO207" i="7"/>
  <c r="EP207" i="7" s="1"/>
  <c r="EC175" i="7"/>
  <c r="ED175" i="7" s="1"/>
  <c r="EO175" i="7"/>
  <c r="EP175" i="7" s="1"/>
  <c r="EC143" i="7"/>
  <c r="ED143" i="7" s="1"/>
  <c r="EO143" i="7"/>
  <c r="EP143" i="7" s="1"/>
  <c r="EC39" i="7"/>
  <c r="ED39" i="7" s="1"/>
  <c r="EO39" i="7"/>
  <c r="EP39" i="7" s="1"/>
  <c r="EC238" i="7"/>
  <c r="ED238" i="7" s="1"/>
  <c r="EO238" i="7"/>
  <c r="EP238" i="7" s="1"/>
  <c r="EI190" i="7"/>
  <c r="EJ190" i="7" s="1"/>
  <c r="EO190" i="7"/>
  <c r="EP190" i="7" s="1"/>
  <c r="EI150" i="7"/>
  <c r="EJ150" i="7" s="1"/>
  <c r="EO150" i="7"/>
  <c r="EP150" i="7" s="1"/>
  <c r="EC102" i="7"/>
  <c r="ED102" i="7" s="1"/>
  <c r="EO102" i="7"/>
  <c r="EP102" i="7" s="1"/>
  <c r="EI38" i="7"/>
  <c r="EJ38" i="7" s="1"/>
  <c r="EO38" i="7"/>
  <c r="EP38" i="7" s="1"/>
  <c r="EO70" i="7"/>
  <c r="EP70" i="7" s="1"/>
  <c r="EC253" i="7"/>
  <c r="ED253" i="7" s="1"/>
  <c r="EO253" i="7"/>
  <c r="EP253" i="7" s="1"/>
  <c r="EI205" i="7"/>
  <c r="EJ205" i="7" s="1"/>
  <c r="EO205" i="7"/>
  <c r="EP205" i="7" s="1"/>
  <c r="EC165" i="7"/>
  <c r="ED165" i="7" s="1"/>
  <c r="EO165" i="7"/>
  <c r="EP165" i="7" s="1"/>
  <c r="EC133" i="7"/>
  <c r="ED133" i="7" s="1"/>
  <c r="EO133" i="7"/>
  <c r="EP133" i="7" s="1"/>
  <c r="EC93" i="7"/>
  <c r="ED93" i="7" s="1"/>
  <c r="EO93" i="7"/>
  <c r="EP93" i="7" s="1"/>
  <c r="EC68" i="7"/>
  <c r="ED68" i="7" s="1"/>
  <c r="EO68" i="7"/>
  <c r="EP68" i="7" s="1"/>
  <c r="EC37" i="7"/>
  <c r="ED37" i="7" s="1"/>
  <c r="EO37" i="7"/>
  <c r="EP37" i="7" s="1"/>
  <c r="EC5" i="7"/>
  <c r="ED5" i="7" s="1"/>
  <c r="EO5" i="7"/>
  <c r="EP5" i="7" s="1"/>
  <c r="EC236" i="7"/>
  <c r="ED236" i="7" s="1"/>
  <c r="EC204" i="7"/>
  <c r="ED204" i="7" s="1"/>
  <c r="EI196" i="7"/>
  <c r="EJ196" i="7" s="1"/>
  <c r="EO196" i="7"/>
  <c r="EP196" i="7" s="1"/>
  <c r="EI180" i="7"/>
  <c r="EJ180" i="7" s="1"/>
  <c r="EO180" i="7"/>
  <c r="EP180" i="7" s="1"/>
  <c r="EI164" i="7"/>
  <c r="EJ164" i="7" s="1"/>
  <c r="EO164" i="7"/>
  <c r="EP164" i="7" s="1"/>
  <c r="EC148" i="7"/>
  <c r="ED148" i="7" s="1"/>
  <c r="EO148" i="7"/>
  <c r="EP148" i="7" s="1"/>
  <c r="EC250" i="7"/>
  <c r="ED250" i="7" s="1"/>
  <c r="EO250" i="7"/>
  <c r="EP250" i="7" s="1"/>
  <c r="EI242" i="7"/>
  <c r="EJ242" i="7" s="1"/>
  <c r="EO242" i="7"/>
  <c r="EP242" i="7" s="1"/>
  <c r="EC234" i="7"/>
  <c r="ED234" i="7" s="1"/>
  <c r="EO234" i="7"/>
  <c r="EP234" i="7" s="1"/>
  <c r="EI226" i="7"/>
  <c r="EJ226" i="7" s="1"/>
  <c r="EO226" i="7"/>
  <c r="EP226" i="7" s="1"/>
  <c r="EI218" i="7"/>
  <c r="EJ218" i="7" s="1"/>
  <c r="EO218" i="7"/>
  <c r="EP218" i="7" s="1"/>
  <c r="EI210" i="7"/>
  <c r="EJ210" i="7" s="1"/>
  <c r="EO210" i="7"/>
  <c r="EP210" i="7" s="1"/>
  <c r="EC202" i="7"/>
  <c r="ED202" i="7" s="1"/>
  <c r="EO202" i="7"/>
  <c r="EP202" i="7" s="1"/>
  <c r="EI194" i="7"/>
  <c r="EJ194" i="7" s="1"/>
  <c r="EO194" i="7"/>
  <c r="EP194" i="7" s="1"/>
  <c r="EC186" i="7"/>
  <c r="ED186" i="7" s="1"/>
  <c r="EO186" i="7"/>
  <c r="EP186" i="7" s="1"/>
  <c r="EC178" i="7"/>
  <c r="ED178" i="7" s="1"/>
  <c r="EO178" i="7"/>
  <c r="EP178" i="7" s="1"/>
  <c r="EC170" i="7"/>
  <c r="ED170" i="7" s="1"/>
  <c r="EO170" i="7"/>
  <c r="EP170" i="7" s="1"/>
  <c r="EC162" i="7"/>
  <c r="ED162" i="7" s="1"/>
  <c r="EO162" i="7"/>
  <c r="EP162" i="7" s="1"/>
  <c r="EC154" i="7"/>
  <c r="ED154" i="7" s="1"/>
  <c r="EO154" i="7"/>
  <c r="EP154" i="7" s="1"/>
  <c r="EC146" i="7"/>
  <c r="ED146" i="7" s="1"/>
  <c r="EO146" i="7"/>
  <c r="EP146" i="7" s="1"/>
  <c r="EC138" i="7"/>
  <c r="ED138" i="7" s="1"/>
  <c r="EO138" i="7"/>
  <c r="EP138" i="7" s="1"/>
  <c r="EC130" i="7"/>
  <c r="ED130" i="7" s="1"/>
  <c r="EO130" i="7"/>
  <c r="EP130" i="7" s="1"/>
  <c r="EC122" i="7"/>
  <c r="ED122" i="7" s="1"/>
  <c r="EO122" i="7"/>
  <c r="EP122" i="7" s="1"/>
  <c r="EC114" i="7"/>
  <c r="ED114" i="7" s="1"/>
  <c r="EO114" i="7"/>
  <c r="EP114" i="7" s="1"/>
  <c r="EC106" i="7"/>
  <c r="ED106" i="7" s="1"/>
  <c r="EO106" i="7"/>
  <c r="EP106" i="7" s="1"/>
  <c r="EC98" i="7"/>
  <c r="ED98" i="7" s="1"/>
  <c r="EO98" i="7"/>
  <c r="EP98" i="7" s="1"/>
  <c r="EC90" i="7"/>
  <c r="ED90" i="7" s="1"/>
  <c r="EO90" i="7"/>
  <c r="EP90" i="7" s="1"/>
  <c r="EC82" i="7"/>
  <c r="ED82" i="7" s="1"/>
  <c r="EO82" i="7"/>
  <c r="EP82" i="7" s="1"/>
  <c r="EC74" i="7"/>
  <c r="ED74" i="7" s="1"/>
  <c r="EO74" i="7"/>
  <c r="EP74" i="7" s="1"/>
  <c r="EC50" i="7"/>
  <c r="ED50" i="7" s="1"/>
  <c r="EO50" i="7"/>
  <c r="EP50" i="7" s="1"/>
  <c r="EC42" i="7"/>
  <c r="ED42" i="7" s="1"/>
  <c r="EO42" i="7"/>
  <c r="EP42" i="7" s="1"/>
  <c r="EC34" i="7"/>
  <c r="ED34" i="7" s="1"/>
  <c r="EO34" i="7"/>
  <c r="EP34" i="7" s="1"/>
  <c r="EC26" i="7"/>
  <c r="ED26" i="7" s="1"/>
  <c r="EO26" i="7"/>
  <c r="EP26" i="7" s="1"/>
  <c r="EC18" i="7"/>
  <c r="ED18" i="7" s="1"/>
  <c r="EO18" i="7"/>
  <c r="EP18" i="7" s="1"/>
  <c r="DW10" i="7"/>
  <c r="DX10" i="7" s="1"/>
  <c r="EO10" i="7"/>
  <c r="EP10" i="7" s="1"/>
  <c r="EH4" i="7"/>
  <c r="EI263" i="7"/>
  <c r="EJ263" i="7" s="1"/>
  <c r="EN262" i="7"/>
  <c r="EO262" i="7"/>
  <c r="EP262" i="7" s="1"/>
  <c r="EN256" i="7"/>
  <c r="EO220" i="7"/>
  <c r="EP220" i="7" s="1"/>
  <c r="EO177" i="7"/>
  <c r="EP177" i="7" s="1"/>
  <c r="EO135" i="7"/>
  <c r="EP135" i="7" s="1"/>
  <c r="EO92" i="7"/>
  <c r="EP92" i="7" s="1"/>
  <c r="EO41" i="7"/>
  <c r="EP41" i="7" s="1"/>
  <c r="EC214" i="7"/>
  <c r="ED214" i="7" s="1"/>
  <c r="EO214" i="7"/>
  <c r="EP214" i="7" s="1"/>
  <c r="EC134" i="7"/>
  <c r="ED134" i="7" s="1"/>
  <c r="EO134" i="7"/>
  <c r="EP134" i="7" s="1"/>
  <c r="EC69" i="7"/>
  <c r="ED69" i="7" s="1"/>
  <c r="EO69" i="7"/>
  <c r="EP69" i="7" s="1"/>
  <c r="EI14" i="7"/>
  <c r="EJ14" i="7" s="1"/>
  <c r="EO14" i="7"/>
  <c r="EP14" i="7" s="1"/>
  <c r="EO199" i="7"/>
  <c r="EP199" i="7" s="1"/>
  <c r="EI213" i="7"/>
  <c r="EJ213" i="7" s="1"/>
  <c r="EO213" i="7"/>
  <c r="EP213" i="7" s="1"/>
  <c r="EC125" i="7"/>
  <c r="ED125" i="7" s="1"/>
  <c r="EO125" i="7"/>
  <c r="EP125" i="7" s="1"/>
  <c r="DW249" i="7"/>
  <c r="DX249" i="7" s="1"/>
  <c r="EO249" i="7"/>
  <c r="EP249" i="7" s="1"/>
  <c r="DW217" i="7"/>
  <c r="DX217" i="7" s="1"/>
  <c r="EO217" i="7"/>
  <c r="EP217" i="7" s="1"/>
  <c r="EI201" i="7"/>
  <c r="EJ201" i="7" s="1"/>
  <c r="EO201" i="7"/>
  <c r="EP201" i="7" s="1"/>
  <c r="EC169" i="7"/>
  <c r="ED169" i="7" s="1"/>
  <c r="EO169" i="7"/>
  <c r="EP169" i="7" s="1"/>
  <c r="EI145" i="7"/>
  <c r="EJ145" i="7" s="1"/>
  <c r="DW137" i="7"/>
  <c r="DX137" i="7" s="1"/>
  <c r="EO137" i="7"/>
  <c r="EP137" i="7" s="1"/>
  <c r="EI121" i="7"/>
  <c r="EJ121" i="7" s="1"/>
  <c r="EO121" i="7"/>
  <c r="EP121" i="7" s="1"/>
  <c r="EI89" i="7"/>
  <c r="EJ89" i="7" s="1"/>
  <c r="EO89" i="7"/>
  <c r="EP89" i="7" s="1"/>
  <c r="DW73" i="7"/>
  <c r="DX73" i="7" s="1"/>
  <c r="EO73" i="7"/>
  <c r="EP73" i="7" s="1"/>
  <c r="EI9" i="7"/>
  <c r="EJ9" i="7" s="1"/>
  <c r="EI260" i="7"/>
  <c r="EJ260" i="7" s="1"/>
  <c r="EN261" i="7"/>
  <c r="EO261" i="7"/>
  <c r="EP261" i="7" s="1"/>
  <c r="EO257" i="7"/>
  <c r="EP257" i="7" s="1"/>
  <c r="EO215" i="7"/>
  <c r="EP215" i="7" s="1"/>
  <c r="EO172" i="7"/>
  <c r="EP172" i="7" s="1"/>
  <c r="EO129" i="7"/>
  <c r="EP129" i="7" s="1"/>
  <c r="EO87" i="7"/>
  <c r="EP87" i="7" s="1"/>
  <c r="EO36" i="7"/>
  <c r="EP36" i="7" s="1"/>
  <c r="EI159" i="7"/>
  <c r="EJ159" i="7" s="1"/>
  <c r="EO159" i="7"/>
  <c r="EP159" i="7" s="1"/>
  <c r="EI127" i="7"/>
  <c r="EJ127" i="7" s="1"/>
  <c r="EO127" i="7"/>
  <c r="EP127" i="7" s="1"/>
  <c r="EC111" i="7"/>
  <c r="ED111" i="7" s="1"/>
  <c r="EO111" i="7"/>
  <c r="EP111" i="7" s="1"/>
  <c r="EC79" i="7"/>
  <c r="ED79" i="7" s="1"/>
  <c r="EO79" i="7"/>
  <c r="EP79" i="7" s="1"/>
  <c r="DW55" i="7"/>
  <c r="DX55" i="7" s="1"/>
  <c r="EO55" i="7"/>
  <c r="EP55" i="7" s="1"/>
  <c r="EC7" i="7"/>
  <c r="ED7" i="7" s="1"/>
  <c r="EO7" i="7"/>
  <c r="EP7" i="7" s="1"/>
  <c r="EI254" i="7"/>
  <c r="EJ254" i="7" s="1"/>
  <c r="EO254" i="7"/>
  <c r="EP254" i="7" s="1"/>
  <c r="DW222" i="7"/>
  <c r="DX222" i="7" s="1"/>
  <c r="EO222" i="7"/>
  <c r="EP222" i="7" s="1"/>
  <c r="EC174" i="7"/>
  <c r="ED174" i="7" s="1"/>
  <c r="EO174" i="7"/>
  <c r="EP174" i="7" s="1"/>
  <c r="EI118" i="7"/>
  <c r="EJ118" i="7" s="1"/>
  <c r="EO118" i="7"/>
  <c r="EP118" i="7" s="1"/>
  <c r="EI78" i="7"/>
  <c r="EJ78" i="7" s="1"/>
  <c r="EO78" i="7"/>
  <c r="EP78" i="7" s="1"/>
  <c r="EC22" i="7"/>
  <c r="ED22" i="7" s="1"/>
  <c r="EO22" i="7"/>
  <c r="EP22" i="7" s="1"/>
  <c r="EI221" i="7"/>
  <c r="EJ221" i="7" s="1"/>
  <c r="EO221" i="7"/>
  <c r="EP221" i="7" s="1"/>
  <c r="EI173" i="7"/>
  <c r="EJ173" i="7" s="1"/>
  <c r="EO173" i="7"/>
  <c r="EP173" i="7" s="1"/>
  <c r="EC117" i="7"/>
  <c r="ED117" i="7" s="1"/>
  <c r="EO117" i="7"/>
  <c r="EP117" i="7" s="1"/>
  <c r="EC233" i="7"/>
  <c r="ED233" i="7" s="1"/>
  <c r="EO233" i="7"/>
  <c r="EP233" i="7" s="1"/>
  <c r="EI185" i="7"/>
  <c r="EJ185" i="7" s="1"/>
  <c r="EO185" i="7"/>
  <c r="EP185" i="7" s="1"/>
  <c r="EI153" i="7"/>
  <c r="EJ153" i="7" s="1"/>
  <c r="EO153" i="7"/>
  <c r="EP153" i="7" s="1"/>
  <c r="EC105" i="7"/>
  <c r="ED105" i="7" s="1"/>
  <c r="EO105" i="7"/>
  <c r="EP105" i="7" s="1"/>
  <c r="EI49" i="7"/>
  <c r="EJ49" i="7" s="1"/>
  <c r="EO49" i="7"/>
  <c r="EP49" i="7" s="1"/>
  <c r="EC33" i="7"/>
  <c r="ED33" i="7" s="1"/>
  <c r="EO33" i="7"/>
  <c r="EP33" i="7" s="1"/>
  <c r="EI17" i="7"/>
  <c r="EJ17" i="7" s="1"/>
  <c r="EO17" i="7"/>
  <c r="EP17" i="7" s="1"/>
  <c r="EI248" i="7"/>
  <c r="EJ248" i="7" s="1"/>
  <c r="EO248" i="7"/>
  <c r="EP248" i="7" s="1"/>
  <c r="EC240" i="7"/>
  <c r="ED240" i="7" s="1"/>
  <c r="EO240" i="7"/>
  <c r="EP240" i="7" s="1"/>
  <c r="EI232" i="7"/>
  <c r="EJ232" i="7" s="1"/>
  <c r="EO232" i="7"/>
  <c r="EP232" i="7" s="1"/>
  <c r="EI224" i="7"/>
  <c r="EJ224" i="7" s="1"/>
  <c r="EO224" i="7"/>
  <c r="EP224" i="7" s="1"/>
  <c r="EI216" i="7"/>
  <c r="EJ216" i="7" s="1"/>
  <c r="EO216" i="7"/>
  <c r="EP216" i="7" s="1"/>
  <c r="EC208" i="7"/>
  <c r="ED208" i="7" s="1"/>
  <c r="EO208" i="7"/>
  <c r="EP208" i="7" s="1"/>
  <c r="EI200" i="7"/>
  <c r="EJ200" i="7" s="1"/>
  <c r="EO200" i="7"/>
  <c r="EP200" i="7" s="1"/>
  <c r="EI192" i="7"/>
  <c r="EJ192" i="7" s="1"/>
  <c r="EO192" i="7"/>
  <c r="EP192" i="7" s="1"/>
  <c r="EI184" i="7"/>
  <c r="EJ184" i="7" s="1"/>
  <c r="EO184" i="7"/>
  <c r="EP184" i="7" s="1"/>
  <c r="EC176" i="7"/>
  <c r="ED176" i="7" s="1"/>
  <c r="EO176" i="7"/>
  <c r="EP176" i="7" s="1"/>
  <c r="EI168" i="7"/>
  <c r="EJ168" i="7" s="1"/>
  <c r="EO168" i="7"/>
  <c r="EP168" i="7" s="1"/>
  <c r="DW160" i="7"/>
  <c r="DX160" i="7" s="1"/>
  <c r="EO160" i="7"/>
  <c r="EP160" i="7" s="1"/>
  <c r="EI152" i="7"/>
  <c r="EJ152" i="7" s="1"/>
  <c r="EO152" i="7"/>
  <c r="EP152" i="7" s="1"/>
  <c r="EC144" i="7"/>
  <c r="ED144" i="7" s="1"/>
  <c r="EO144" i="7"/>
  <c r="EP144" i="7" s="1"/>
  <c r="EI136" i="7"/>
  <c r="EJ136" i="7" s="1"/>
  <c r="EO136" i="7"/>
  <c r="EP136" i="7" s="1"/>
  <c r="DW128" i="7"/>
  <c r="DX128" i="7" s="1"/>
  <c r="EO128" i="7"/>
  <c r="EP128" i="7" s="1"/>
  <c r="EI120" i="7"/>
  <c r="EJ120" i="7" s="1"/>
  <c r="EO120" i="7"/>
  <c r="EP120" i="7" s="1"/>
  <c r="EC112" i="7"/>
  <c r="ED112" i="7" s="1"/>
  <c r="EO112" i="7"/>
  <c r="EP112" i="7" s="1"/>
  <c r="EI104" i="7"/>
  <c r="EJ104" i="7" s="1"/>
  <c r="EO104" i="7"/>
  <c r="EP104" i="7" s="1"/>
  <c r="DW96" i="7"/>
  <c r="DX96" i="7" s="1"/>
  <c r="EO96" i="7"/>
  <c r="EP96" i="7" s="1"/>
  <c r="EI88" i="7"/>
  <c r="EJ88" i="7" s="1"/>
  <c r="EO88" i="7"/>
  <c r="EP88" i="7" s="1"/>
  <c r="EC80" i="7"/>
  <c r="ED80" i="7" s="1"/>
  <c r="EO80" i="7"/>
  <c r="EP80" i="7" s="1"/>
  <c r="EI72" i="7"/>
  <c r="EJ72" i="7" s="1"/>
  <c r="EO72" i="7"/>
  <c r="EP72" i="7" s="1"/>
  <c r="DW56" i="7"/>
  <c r="DX56" i="7" s="1"/>
  <c r="EO56" i="7"/>
  <c r="EP56" i="7" s="1"/>
  <c r="EI48" i="7"/>
  <c r="EJ48" i="7" s="1"/>
  <c r="EO48" i="7"/>
  <c r="EP48" i="7" s="1"/>
  <c r="EC40" i="7"/>
  <c r="ED40" i="7" s="1"/>
  <c r="EO40" i="7"/>
  <c r="EP40" i="7" s="1"/>
  <c r="EI32" i="7"/>
  <c r="EJ32" i="7" s="1"/>
  <c r="EO32" i="7"/>
  <c r="EP32" i="7" s="1"/>
  <c r="EC24" i="7"/>
  <c r="ED24" i="7" s="1"/>
  <c r="EO24" i="7"/>
  <c r="EP24" i="7" s="1"/>
  <c r="EC16" i="7"/>
  <c r="ED16" i="7" s="1"/>
  <c r="EO16" i="7"/>
  <c r="EP16" i="7" s="1"/>
  <c r="EC8" i="7"/>
  <c r="ED8" i="7" s="1"/>
  <c r="EO8" i="7"/>
  <c r="EP8" i="7" s="1"/>
  <c r="EH255" i="7"/>
  <c r="EN260" i="7"/>
  <c r="EN255" i="7"/>
  <c r="EO252" i="7"/>
  <c r="EP252" i="7" s="1"/>
  <c r="EO209" i="7"/>
  <c r="EP209" i="7" s="1"/>
  <c r="EO167" i="7"/>
  <c r="EP167" i="7" s="1"/>
  <c r="EO124" i="7"/>
  <c r="EP124" i="7" s="1"/>
  <c r="EO81" i="7"/>
  <c r="EP81" i="7" s="1"/>
  <c r="EO31" i="7"/>
  <c r="EP31" i="7" s="1"/>
  <c r="EI250" i="7"/>
  <c r="EJ250" i="7" s="1"/>
  <c r="EI237" i="7"/>
  <c r="EJ237" i="7" s="1"/>
  <c r="EI231" i="7"/>
  <c r="EJ231" i="7" s="1"/>
  <c r="EI212" i="7"/>
  <c r="EJ212" i="7" s="1"/>
  <c r="EI199" i="7"/>
  <c r="EJ199" i="7" s="1"/>
  <c r="EI186" i="7"/>
  <c r="EJ186" i="7" s="1"/>
  <c r="EI167" i="7"/>
  <c r="EJ167" i="7" s="1"/>
  <c r="EI154" i="7"/>
  <c r="EJ154" i="7" s="1"/>
  <c r="EI148" i="7"/>
  <c r="EJ148" i="7" s="1"/>
  <c r="EI141" i="7"/>
  <c r="EJ141" i="7" s="1"/>
  <c r="EI135" i="7"/>
  <c r="EJ135" i="7" s="1"/>
  <c r="EI122" i="7"/>
  <c r="EJ122" i="7" s="1"/>
  <c r="EI116" i="7"/>
  <c r="EJ116" i="7" s="1"/>
  <c r="EI105" i="7"/>
  <c r="EJ105" i="7" s="1"/>
  <c r="EI84" i="7"/>
  <c r="EJ84" i="7" s="1"/>
  <c r="EI73" i="7"/>
  <c r="EJ73" i="7" s="1"/>
  <c r="EI60" i="7"/>
  <c r="EJ60" i="7" s="1"/>
  <c r="EI44" i="7"/>
  <c r="EJ44" i="7" s="1"/>
  <c r="EI33" i="7"/>
  <c r="EJ33" i="7" s="1"/>
  <c r="EI22" i="7"/>
  <c r="EJ22" i="7" s="1"/>
  <c r="EI12" i="7"/>
  <c r="EJ12" i="7" s="1"/>
  <c r="EC260" i="7"/>
  <c r="ED260" i="7" s="1"/>
  <c r="EH270" i="7"/>
  <c r="EI262" i="7"/>
  <c r="EJ262" i="7" s="1"/>
  <c r="EI256" i="7"/>
  <c r="EJ256" i="7" s="1"/>
  <c r="EI249" i="7"/>
  <c r="EJ249" i="7" s="1"/>
  <c r="EI243" i="7"/>
  <c r="EJ243" i="7" s="1"/>
  <c r="EI230" i="7"/>
  <c r="EJ230" i="7" s="1"/>
  <c r="EI217" i="7"/>
  <c r="EJ217" i="7" s="1"/>
  <c r="EI211" i="7"/>
  <c r="EJ211" i="7" s="1"/>
  <c r="EI198" i="7"/>
  <c r="EJ198" i="7" s="1"/>
  <c r="EI179" i="7"/>
  <c r="EJ179" i="7" s="1"/>
  <c r="EI166" i="7"/>
  <c r="EJ166" i="7" s="1"/>
  <c r="EI160" i="7"/>
  <c r="EJ160" i="7" s="1"/>
  <c r="EI147" i="7"/>
  <c r="EJ147" i="7" s="1"/>
  <c r="EI134" i="7"/>
  <c r="EJ134" i="7" s="1"/>
  <c r="EI128" i="7"/>
  <c r="EJ128" i="7" s="1"/>
  <c r="EI115" i="7"/>
  <c r="EJ115" i="7" s="1"/>
  <c r="EI99" i="7"/>
  <c r="EJ99" i="7" s="1"/>
  <c r="EI83" i="7"/>
  <c r="EJ83" i="7" s="1"/>
  <c r="EI59" i="7"/>
  <c r="EJ59" i="7" s="1"/>
  <c r="EI43" i="7"/>
  <c r="EJ43" i="7" s="1"/>
  <c r="EI27" i="7"/>
  <c r="EJ27" i="7" s="1"/>
  <c r="EI11" i="7"/>
  <c r="EJ11" i="7" s="1"/>
  <c r="DQ259" i="7"/>
  <c r="DR259" i="7" s="1"/>
  <c r="EC256" i="7"/>
  <c r="ED256" i="7" s="1"/>
  <c r="EI261" i="7"/>
  <c r="EJ261" i="7" s="1"/>
  <c r="EI236" i="7"/>
  <c r="EJ236" i="7" s="1"/>
  <c r="EI223" i="7"/>
  <c r="EJ223" i="7" s="1"/>
  <c r="EI204" i="7"/>
  <c r="EJ204" i="7" s="1"/>
  <c r="EI197" i="7"/>
  <c r="EJ197" i="7" s="1"/>
  <c r="EI191" i="7"/>
  <c r="EJ191" i="7" s="1"/>
  <c r="EI178" i="7"/>
  <c r="EJ178" i="7" s="1"/>
  <c r="EI172" i="7"/>
  <c r="EJ172" i="7" s="1"/>
  <c r="EI165" i="7"/>
  <c r="EJ165" i="7" s="1"/>
  <c r="EI146" i="7"/>
  <c r="EJ146" i="7" s="1"/>
  <c r="EI140" i="7"/>
  <c r="EJ140" i="7" s="1"/>
  <c r="EI133" i="7"/>
  <c r="EJ133" i="7" s="1"/>
  <c r="EI114" i="7"/>
  <c r="EJ114" i="7" s="1"/>
  <c r="EI109" i="7"/>
  <c r="EJ109" i="7" s="1"/>
  <c r="EI98" i="7"/>
  <c r="EJ98" i="7" s="1"/>
  <c r="EI93" i="7"/>
  <c r="EJ93" i="7" s="1"/>
  <c r="EI82" i="7"/>
  <c r="EJ82" i="7" s="1"/>
  <c r="EI77" i="7"/>
  <c r="EJ77" i="7" s="1"/>
  <c r="EI53" i="7"/>
  <c r="EJ53" i="7" s="1"/>
  <c r="EI42" i="7"/>
  <c r="EJ42" i="7" s="1"/>
  <c r="EI37" i="7"/>
  <c r="EJ37" i="7" s="1"/>
  <c r="EI26" i="7"/>
  <c r="EJ26" i="7" s="1"/>
  <c r="EI21" i="7"/>
  <c r="EJ21" i="7" s="1"/>
  <c r="EI16" i="7"/>
  <c r="EJ16" i="7" s="1"/>
  <c r="EI10" i="7"/>
  <c r="EJ10" i="7" s="1"/>
  <c r="EI5" i="7"/>
  <c r="EJ5" i="7" s="1"/>
  <c r="EC203" i="7"/>
  <c r="ED203" i="7" s="1"/>
  <c r="EI241" i="7"/>
  <c r="EJ241" i="7" s="1"/>
  <c r="EI235" i="7"/>
  <c r="EJ235" i="7" s="1"/>
  <c r="EI222" i="7"/>
  <c r="EJ222" i="7" s="1"/>
  <c r="EI209" i="7"/>
  <c r="EJ209" i="7" s="1"/>
  <c r="EI177" i="7"/>
  <c r="EJ177" i="7" s="1"/>
  <c r="EI171" i="7"/>
  <c r="EJ171" i="7" s="1"/>
  <c r="EI139" i="7"/>
  <c r="EJ139" i="7" s="1"/>
  <c r="EI103" i="7"/>
  <c r="EJ103" i="7" s="1"/>
  <c r="EI87" i="7"/>
  <c r="EJ87" i="7" s="1"/>
  <c r="EI70" i="7"/>
  <c r="EJ70" i="7" s="1"/>
  <c r="EI47" i="7"/>
  <c r="EJ47" i="7" s="1"/>
  <c r="EI31" i="7"/>
  <c r="EJ31" i="7" s="1"/>
  <c r="EI15" i="7"/>
  <c r="EJ15" i="7" s="1"/>
  <c r="EC128" i="7"/>
  <c r="ED128" i="7" s="1"/>
  <c r="EI4" i="7"/>
  <c r="EJ4" i="7" s="1"/>
  <c r="EI253" i="7"/>
  <c r="EJ253" i="7" s="1"/>
  <c r="EI247" i="7"/>
  <c r="EJ247" i="7" s="1"/>
  <c r="EI234" i="7"/>
  <c r="EJ234" i="7" s="1"/>
  <c r="EI228" i="7"/>
  <c r="EJ228" i="7" s="1"/>
  <c r="EI215" i="7"/>
  <c r="EJ215" i="7" s="1"/>
  <c r="EI202" i="7"/>
  <c r="EJ202" i="7" s="1"/>
  <c r="EI189" i="7"/>
  <c r="EJ189" i="7" s="1"/>
  <c r="EI183" i="7"/>
  <c r="EJ183" i="7" s="1"/>
  <c r="EI170" i="7"/>
  <c r="EJ170" i="7" s="1"/>
  <c r="EI157" i="7"/>
  <c r="EJ157" i="7" s="1"/>
  <c r="EI151" i="7"/>
  <c r="EJ151" i="7" s="1"/>
  <c r="EI138" i="7"/>
  <c r="EJ138" i="7" s="1"/>
  <c r="EI132" i="7"/>
  <c r="EJ132" i="7" s="1"/>
  <c r="EI125" i="7"/>
  <c r="EJ125" i="7" s="1"/>
  <c r="EI119" i="7"/>
  <c r="EJ119" i="7" s="1"/>
  <c r="EI108" i="7"/>
  <c r="EJ108" i="7" s="1"/>
  <c r="EI102" i="7"/>
  <c r="EJ102" i="7" s="1"/>
  <c r="EI97" i="7"/>
  <c r="EJ97" i="7" s="1"/>
  <c r="EI92" i="7"/>
  <c r="EJ92" i="7" s="1"/>
  <c r="EI76" i="7"/>
  <c r="EJ76" i="7" s="1"/>
  <c r="EI69" i="7"/>
  <c r="EJ69" i="7" s="1"/>
  <c r="EI57" i="7"/>
  <c r="EJ57" i="7" s="1"/>
  <c r="EI52" i="7"/>
  <c r="EJ52" i="7" s="1"/>
  <c r="EI30" i="7"/>
  <c r="EJ30" i="7" s="1"/>
  <c r="EI25" i="7"/>
  <c r="EJ25" i="7" s="1"/>
  <c r="EI259" i="7"/>
  <c r="EJ259" i="7" s="1"/>
  <c r="EI246" i="7"/>
  <c r="EJ246" i="7" s="1"/>
  <c r="EI240" i="7"/>
  <c r="EJ240" i="7" s="1"/>
  <c r="EI233" i="7"/>
  <c r="EJ233" i="7" s="1"/>
  <c r="EI227" i="7"/>
  <c r="EJ227" i="7" s="1"/>
  <c r="EI214" i="7"/>
  <c r="EJ214" i="7" s="1"/>
  <c r="EI208" i="7"/>
  <c r="EJ208" i="7" s="1"/>
  <c r="EI195" i="7"/>
  <c r="EJ195" i="7" s="1"/>
  <c r="EI182" i="7"/>
  <c r="EJ182" i="7" s="1"/>
  <c r="EI176" i="7"/>
  <c r="EJ176" i="7" s="1"/>
  <c r="EI169" i="7"/>
  <c r="EJ169" i="7" s="1"/>
  <c r="EI163" i="7"/>
  <c r="EJ163" i="7" s="1"/>
  <c r="EI144" i="7"/>
  <c r="EJ144" i="7" s="1"/>
  <c r="EI137" i="7"/>
  <c r="EJ137" i="7" s="1"/>
  <c r="EI131" i="7"/>
  <c r="EJ131" i="7" s="1"/>
  <c r="EI107" i="7"/>
  <c r="EJ107" i="7" s="1"/>
  <c r="EI91" i="7"/>
  <c r="EJ91" i="7" s="1"/>
  <c r="EI75" i="7"/>
  <c r="EJ75" i="7" s="1"/>
  <c r="EI51" i="7"/>
  <c r="EJ51" i="7" s="1"/>
  <c r="EI35" i="7"/>
  <c r="EJ35" i="7" s="1"/>
  <c r="EI19" i="7"/>
  <c r="EJ19" i="7" s="1"/>
  <c r="EI258" i="7"/>
  <c r="EJ258" i="7" s="1"/>
  <c r="EI252" i="7"/>
  <c r="EJ252" i="7" s="1"/>
  <c r="EI245" i="7"/>
  <c r="EJ245" i="7" s="1"/>
  <c r="EI239" i="7"/>
  <c r="EJ239" i="7" s="1"/>
  <c r="EI220" i="7"/>
  <c r="EJ220" i="7" s="1"/>
  <c r="EI207" i="7"/>
  <c r="EJ207" i="7" s="1"/>
  <c r="EI188" i="7"/>
  <c r="EJ188" i="7" s="1"/>
  <c r="EI181" i="7"/>
  <c r="EJ181" i="7" s="1"/>
  <c r="EI175" i="7"/>
  <c r="EJ175" i="7" s="1"/>
  <c r="EI162" i="7"/>
  <c r="EJ162" i="7" s="1"/>
  <c r="EI156" i="7"/>
  <c r="EJ156" i="7" s="1"/>
  <c r="EI149" i="7"/>
  <c r="EJ149" i="7" s="1"/>
  <c r="EI143" i="7"/>
  <c r="EJ143" i="7" s="1"/>
  <c r="EI130" i="7"/>
  <c r="EJ130" i="7" s="1"/>
  <c r="EI124" i="7"/>
  <c r="EJ124" i="7" s="1"/>
  <c r="EI117" i="7"/>
  <c r="EJ117" i="7" s="1"/>
  <c r="EI112" i="7"/>
  <c r="EJ112" i="7" s="1"/>
  <c r="EI106" i="7"/>
  <c r="EJ106" i="7" s="1"/>
  <c r="EI101" i="7"/>
  <c r="EJ101" i="7" s="1"/>
  <c r="EI96" i="7"/>
  <c r="EJ96" i="7" s="1"/>
  <c r="EI90" i="7"/>
  <c r="EJ90" i="7" s="1"/>
  <c r="EI85" i="7"/>
  <c r="EJ85" i="7" s="1"/>
  <c r="EI80" i="7"/>
  <c r="EJ80" i="7" s="1"/>
  <c r="EI74" i="7"/>
  <c r="EJ74" i="7" s="1"/>
  <c r="EI68" i="7"/>
  <c r="EJ68" i="7" s="1"/>
  <c r="EI56" i="7"/>
  <c r="EJ56" i="7" s="1"/>
  <c r="EI50" i="7"/>
  <c r="EJ50" i="7" s="1"/>
  <c r="EI45" i="7"/>
  <c r="EJ45" i="7" s="1"/>
  <c r="EI40" i="7"/>
  <c r="EJ40" i="7" s="1"/>
  <c r="EI34" i="7"/>
  <c r="EJ34" i="7" s="1"/>
  <c r="EI29" i="7"/>
  <c r="EJ29" i="7" s="1"/>
  <c r="EI24" i="7"/>
  <c r="EJ24" i="7" s="1"/>
  <c r="EI18" i="7"/>
  <c r="EJ18" i="7" s="1"/>
  <c r="EI13" i="7"/>
  <c r="EJ13" i="7" s="1"/>
  <c r="EI8" i="7"/>
  <c r="EJ8" i="7" s="1"/>
  <c r="EC10" i="7"/>
  <c r="ED10" i="7" s="1"/>
  <c r="EI264" i="7"/>
  <c r="EJ264" i="7" s="1"/>
  <c r="EI257" i="7"/>
  <c r="EJ257" i="7" s="1"/>
  <c r="EI251" i="7"/>
  <c r="EJ251" i="7" s="1"/>
  <c r="EI238" i="7"/>
  <c r="EJ238" i="7" s="1"/>
  <c r="EI225" i="7"/>
  <c r="EJ225" i="7" s="1"/>
  <c r="EI219" i="7"/>
  <c r="EJ219" i="7" s="1"/>
  <c r="EI206" i="7"/>
  <c r="EJ206" i="7" s="1"/>
  <c r="EI193" i="7"/>
  <c r="EJ193" i="7" s="1"/>
  <c r="EI187" i="7"/>
  <c r="EJ187" i="7" s="1"/>
  <c r="EI174" i="7"/>
  <c r="EJ174" i="7" s="1"/>
  <c r="EI161" i="7"/>
  <c r="EJ161" i="7" s="1"/>
  <c r="EI155" i="7"/>
  <c r="EJ155" i="7" s="1"/>
  <c r="EI129" i="7"/>
  <c r="EJ129" i="7" s="1"/>
  <c r="EI123" i="7"/>
  <c r="EJ123" i="7" s="1"/>
  <c r="EI111" i="7"/>
  <c r="EJ111" i="7" s="1"/>
  <c r="EI79" i="7"/>
  <c r="EJ79" i="7" s="1"/>
  <c r="EI55" i="7"/>
  <c r="EJ55" i="7" s="1"/>
  <c r="EI39" i="7"/>
  <c r="EJ39" i="7" s="1"/>
  <c r="EI7" i="7"/>
  <c r="EJ7" i="7" s="1"/>
  <c r="DW185" i="7"/>
  <c r="DX185" i="7" s="1"/>
  <c r="EC185" i="7"/>
  <c r="ED185" i="7" s="1"/>
  <c r="DE145" i="7"/>
  <c r="DF145" i="7" s="1"/>
  <c r="EC145" i="7"/>
  <c r="ED145" i="7" s="1"/>
  <c r="DK113" i="7"/>
  <c r="DL113" i="7" s="1"/>
  <c r="EC113" i="7"/>
  <c r="ED113" i="7" s="1"/>
  <c r="DK81" i="7"/>
  <c r="DL81" i="7" s="1"/>
  <c r="EC81" i="7"/>
  <c r="ED81" i="7" s="1"/>
  <c r="DW17" i="7"/>
  <c r="DX17" i="7" s="1"/>
  <c r="EC17" i="7"/>
  <c r="ED17" i="7" s="1"/>
  <c r="EC249" i="7"/>
  <c r="ED249" i="7" s="1"/>
  <c r="DW232" i="7"/>
  <c r="DX232" i="7" s="1"/>
  <c r="EC232" i="7"/>
  <c r="ED232" i="7" s="1"/>
  <c r="DW224" i="7"/>
  <c r="DX224" i="7" s="1"/>
  <c r="EC224" i="7"/>
  <c r="ED224" i="7" s="1"/>
  <c r="DW216" i="7"/>
  <c r="DX216" i="7" s="1"/>
  <c r="EC216" i="7"/>
  <c r="ED216" i="7" s="1"/>
  <c r="DW200" i="7"/>
  <c r="DX200" i="7" s="1"/>
  <c r="EC200" i="7"/>
  <c r="ED200" i="7" s="1"/>
  <c r="DW192" i="7"/>
  <c r="DX192" i="7" s="1"/>
  <c r="EC192" i="7"/>
  <c r="ED192" i="7" s="1"/>
  <c r="DW184" i="7"/>
  <c r="DX184" i="7" s="1"/>
  <c r="EC184" i="7"/>
  <c r="ED184" i="7" s="1"/>
  <c r="DW168" i="7"/>
  <c r="DX168" i="7" s="1"/>
  <c r="EC168" i="7"/>
  <c r="ED168" i="7" s="1"/>
  <c r="DW152" i="7"/>
  <c r="DX152" i="7" s="1"/>
  <c r="EC152" i="7"/>
  <c r="ED152" i="7" s="1"/>
  <c r="EC136" i="7"/>
  <c r="ED136" i="7" s="1"/>
  <c r="DW136" i="7"/>
  <c r="DX136" i="7" s="1"/>
  <c r="DW120" i="7"/>
  <c r="DX120" i="7" s="1"/>
  <c r="EC120" i="7"/>
  <c r="ED120" i="7" s="1"/>
  <c r="DW104" i="7"/>
  <c r="DX104" i="7" s="1"/>
  <c r="EC104" i="7"/>
  <c r="ED104" i="7" s="1"/>
  <c r="DW88" i="7"/>
  <c r="DX88" i="7" s="1"/>
  <c r="EC88" i="7"/>
  <c r="ED88" i="7" s="1"/>
  <c r="DW72" i="7"/>
  <c r="DX72" i="7" s="1"/>
  <c r="EC72" i="7"/>
  <c r="ED72" i="7" s="1"/>
  <c r="DW48" i="7"/>
  <c r="DX48" i="7" s="1"/>
  <c r="EC48" i="7"/>
  <c r="ED48" i="7" s="1"/>
  <c r="DW32" i="7"/>
  <c r="DX32" i="7" s="1"/>
  <c r="EC32" i="7"/>
  <c r="ED32" i="7" s="1"/>
  <c r="DV256" i="7"/>
  <c r="DW256" i="7"/>
  <c r="DX256" i="7" s="1"/>
  <c r="EB258" i="7"/>
  <c r="EC258" i="7"/>
  <c r="ED258" i="7" s="1"/>
  <c r="EC222" i="7"/>
  <c r="ED222" i="7" s="1"/>
  <c r="EC160" i="7"/>
  <c r="ED160" i="7" s="1"/>
  <c r="DW248" i="7"/>
  <c r="DX248" i="7" s="1"/>
  <c r="EC248" i="7"/>
  <c r="ED248" i="7" s="1"/>
  <c r="DQ159" i="7"/>
  <c r="DR159" i="7" s="1"/>
  <c r="EC159" i="7"/>
  <c r="ED159" i="7" s="1"/>
  <c r="DQ127" i="7"/>
  <c r="DR127" i="7" s="1"/>
  <c r="EC127" i="7"/>
  <c r="ED127" i="7" s="1"/>
  <c r="DQ95" i="7"/>
  <c r="DR95" i="7" s="1"/>
  <c r="EC95" i="7"/>
  <c r="ED95" i="7" s="1"/>
  <c r="DQ55" i="7"/>
  <c r="DR55" i="7" s="1"/>
  <c r="EC55" i="7"/>
  <c r="ED55" i="7" s="1"/>
  <c r="DQ23" i="7"/>
  <c r="DR23" i="7" s="1"/>
  <c r="EC23" i="7"/>
  <c r="ED23" i="7" s="1"/>
  <c r="EB271" i="7"/>
  <c r="DW38" i="7"/>
  <c r="DX38" i="7" s="1"/>
  <c r="EC38" i="7"/>
  <c r="ED38" i="7" s="1"/>
  <c r="EC4" i="7"/>
  <c r="ED4" i="7" s="1"/>
  <c r="EC217" i="7"/>
  <c r="ED217" i="7" s="1"/>
  <c r="DW153" i="7"/>
  <c r="DX153" i="7" s="1"/>
  <c r="EC153" i="7"/>
  <c r="ED153" i="7" s="1"/>
  <c r="DW49" i="7"/>
  <c r="DX49" i="7" s="1"/>
  <c r="EC49" i="7"/>
  <c r="ED49" i="7" s="1"/>
  <c r="DQ46" i="7"/>
  <c r="DR46" i="7" s="1"/>
  <c r="EC46" i="7"/>
  <c r="ED46" i="7" s="1"/>
  <c r="DW14" i="7"/>
  <c r="DX14" i="7" s="1"/>
  <c r="EC14" i="7"/>
  <c r="ED14" i="7" s="1"/>
  <c r="EC221" i="7"/>
  <c r="ED221" i="7" s="1"/>
  <c r="EC213" i="7"/>
  <c r="ED213" i="7" s="1"/>
  <c r="DW205" i="7"/>
  <c r="DX205" i="7" s="1"/>
  <c r="EC205" i="7"/>
  <c r="ED205" i="7" s="1"/>
  <c r="DW173" i="7"/>
  <c r="DX173" i="7" s="1"/>
  <c r="EC173" i="7"/>
  <c r="ED173" i="7" s="1"/>
  <c r="DQ261" i="7"/>
  <c r="DR261" i="7" s="1"/>
  <c r="DV261" i="7"/>
  <c r="DW261" i="7"/>
  <c r="DX261" i="7" s="1"/>
  <c r="EB263" i="7"/>
  <c r="EC263" i="7"/>
  <c r="ED263" i="7" s="1"/>
  <c r="EB255" i="7"/>
  <c r="EC255" i="7"/>
  <c r="ED255" i="7" s="1"/>
  <c r="EC73" i="7"/>
  <c r="ED73" i="7" s="1"/>
  <c r="DK41" i="7"/>
  <c r="DL41" i="7" s="1"/>
  <c r="EC41" i="7"/>
  <c r="ED41" i="7" s="1"/>
  <c r="DQ150" i="7"/>
  <c r="DR150" i="7" s="1"/>
  <c r="EC150" i="7"/>
  <c r="ED150" i="7" s="1"/>
  <c r="DQ118" i="7"/>
  <c r="DR118" i="7" s="1"/>
  <c r="EC118" i="7"/>
  <c r="ED118" i="7" s="1"/>
  <c r="DW78" i="7"/>
  <c r="DX78" i="7" s="1"/>
  <c r="EC78" i="7"/>
  <c r="ED78" i="7" s="1"/>
  <c r="DW196" i="7"/>
  <c r="DX196" i="7" s="1"/>
  <c r="EC196" i="7"/>
  <c r="ED196" i="7" s="1"/>
  <c r="DW180" i="7"/>
  <c r="DX180" i="7" s="1"/>
  <c r="EC180" i="7"/>
  <c r="ED180" i="7" s="1"/>
  <c r="DW164" i="7"/>
  <c r="DX164" i="7" s="1"/>
  <c r="EC164" i="7"/>
  <c r="ED164" i="7" s="1"/>
  <c r="DW100" i="7"/>
  <c r="DX100" i="7" s="1"/>
  <c r="EC100" i="7"/>
  <c r="ED100" i="7" s="1"/>
  <c r="EC36" i="7"/>
  <c r="ED36" i="7" s="1"/>
  <c r="EC28" i="7"/>
  <c r="ED28" i="7" s="1"/>
  <c r="EC20" i="7"/>
  <c r="ED20" i="7" s="1"/>
  <c r="EC212" i="7"/>
  <c r="ED212" i="7" s="1"/>
  <c r="DW201" i="7"/>
  <c r="DX201" i="7" s="1"/>
  <c r="EC201" i="7"/>
  <c r="ED201" i="7" s="1"/>
  <c r="DW121" i="7"/>
  <c r="DX121" i="7" s="1"/>
  <c r="EC121" i="7"/>
  <c r="ED121" i="7" s="1"/>
  <c r="DW89" i="7"/>
  <c r="DX89" i="7" s="1"/>
  <c r="EC89" i="7"/>
  <c r="ED89" i="7" s="1"/>
  <c r="DW142" i="7"/>
  <c r="DX142" i="7" s="1"/>
  <c r="EC142" i="7"/>
  <c r="ED142" i="7" s="1"/>
  <c r="DW110" i="7"/>
  <c r="DX110" i="7" s="1"/>
  <c r="EC110" i="7"/>
  <c r="ED110" i="7" s="1"/>
  <c r="DQ86" i="7"/>
  <c r="DR86" i="7" s="1"/>
  <c r="EC86" i="7"/>
  <c r="ED86" i="7" s="1"/>
  <c r="DW54" i="7"/>
  <c r="DX54" i="7" s="1"/>
  <c r="EC54" i="7"/>
  <c r="ED54" i="7" s="1"/>
  <c r="EC6" i="7"/>
  <c r="ED6" i="7" s="1"/>
  <c r="EC137" i="7"/>
  <c r="ED137" i="7" s="1"/>
  <c r="EC56" i="7"/>
  <c r="ED56" i="7" s="1"/>
  <c r="DQ9" i="7"/>
  <c r="DR9" i="7" s="1"/>
  <c r="EC9" i="7"/>
  <c r="ED9" i="7" s="1"/>
  <c r="DW254" i="7"/>
  <c r="DX254" i="7" s="1"/>
  <c r="EC254" i="7"/>
  <c r="ED254" i="7" s="1"/>
  <c r="DW190" i="7"/>
  <c r="DX190" i="7" s="1"/>
  <c r="EC190" i="7"/>
  <c r="ED190" i="7" s="1"/>
  <c r="DW158" i="7"/>
  <c r="DX158" i="7" s="1"/>
  <c r="EC158" i="7"/>
  <c r="ED158" i="7" s="1"/>
  <c r="DW126" i="7"/>
  <c r="DX126" i="7" s="1"/>
  <c r="EC126" i="7"/>
  <c r="ED126" i="7" s="1"/>
  <c r="DW94" i="7"/>
  <c r="DX94" i="7" s="1"/>
  <c r="EC94" i="7"/>
  <c r="ED94" i="7" s="1"/>
  <c r="EC229" i="7"/>
  <c r="ED229" i="7" s="1"/>
  <c r="DW244" i="7"/>
  <c r="DX244" i="7" s="1"/>
  <c r="EC244" i="7"/>
  <c r="ED244" i="7" s="1"/>
  <c r="DW242" i="7"/>
  <c r="DX242" i="7" s="1"/>
  <c r="EC242" i="7"/>
  <c r="ED242" i="7" s="1"/>
  <c r="DQ226" i="7"/>
  <c r="DR226" i="7" s="1"/>
  <c r="EC226" i="7"/>
  <c r="ED226" i="7" s="1"/>
  <c r="DW218" i="7"/>
  <c r="DX218" i="7" s="1"/>
  <c r="EC218" i="7"/>
  <c r="ED218" i="7" s="1"/>
  <c r="DQ210" i="7"/>
  <c r="DR210" i="7" s="1"/>
  <c r="EC210" i="7"/>
  <c r="ED210" i="7" s="1"/>
  <c r="DQ194" i="7"/>
  <c r="DR194" i="7" s="1"/>
  <c r="EC194" i="7"/>
  <c r="ED194" i="7" s="1"/>
  <c r="DQ178" i="7"/>
  <c r="DR178" i="7" s="1"/>
  <c r="DV258" i="7"/>
  <c r="DW258" i="7"/>
  <c r="DX258" i="7" s="1"/>
  <c r="EC96" i="7"/>
  <c r="ED96" i="7" s="1"/>
  <c r="EC264" i="7"/>
  <c r="ED264" i="7" s="1"/>
  <c r="EC257" i="7"/>
  <c r="ED257" i="7" s="1"/>
  <c r="EC261" i="7"/>
  <c r="ED261" i="7" s="1"/>
  <c r="EC259" i="7"/>
  <c r="ED259" i="7" s="1"/>
  <c r="DK251" i="7"/>
  <c r="DL251" i="7" s="1"/>
  <c r="DW251" i="7"/>
  <c r="DX251" i="7" s="1"/>
  <c r="DK243" i="7"/>
  <c r="DL243" i="7" s="1"/>
  <c r="DW243" i="7"/>
  <c r="DX243" i="7" s="1"/>
  <c r="DQ235" i="7"/>
  <c r="DR235" i="7" s="1"/>
  <c r="DW235" i="7"/>
  <c r="DX235" i="7" s="1"/>
  <c r="DE227" i="7"/>
  <c r="DF227" i="7" s="1"/>
  <c r="DW227" i="7"/>
  <c r="DX227" i="7" s="1"/>
  <c r="DK219" i="7"/>
  <c r="DL219" i="7" s="1"/>
  <c r="DW219" i="7"/>
  <c r="DX219" i="7" s="1"/>
  <c r="DE211" i="7"/>
  <c r="DF211" i="7" s="1"/>
  <c r="DW211" i="7"/>
  <c r="DX211" i="7" s="1"/>
  <c r="DE203" i="7"/>
  <c r="DF203" i="7" s="1"/>
  <c r="DW203" i="7"/>
  <c r="DX203" i="7" s="1"/>
  <c r="DK195" i="7"/>
  <c r="DL195" i="7" s="1"/>
  <c r="DW195" i="7"/>
  <c r="DX195" i="7" s="1"/>
  <c r="DK187" i="7"/>
  <c r="DL187" i="7" s="1"/>
  <c r="DW187" i="7"/>
  <c r="DX187" i="7" s="1"/>
  <c r="DE179" i="7"/>
  <c r="DF179" i="7" s="1"/>
  <c r="DW179" i="7"/>
  <c r="DX179" i="7" s="1"/>
  <c r="DE171" i="7"/>
  <c r="DF171" i="7" s="1"/>
  <c r="DW171" i="7"/>
  <c r="DX171" i="7" s="1"/>
  <c r="DE163" i="7"/>
  <c r="DF163" i="7" s="1"/>
  <c r="DW163" i="7"/>
  <c r="DX163" i="7" s="1"/>
  <c r="DK155" i="7"/>
  <c r="DL155" i="7" s="1"/>
  <c r="DW155" i="7"/>
  <c r="DX155" i="7" s="1"/>
  <c r="DE147" i="7"/>
  <c r="DF147" i="7" s="1"/>
  <c r="DW147" i="7"/>
  <c r="DX147" i="7" s="1"/>
  <c r="DE139" i="7"/>
  <c r="DF139" i="7" s="1"/>
  <c r="DW139" i="7"/>
  <c r="DX139" i="7" s="1"/>
  <c r="DE131" i="7"/>
  <c r="DF131" i="7" s="1"/>
  <c r="DW131" i="7"/>
  <c r="DX131" i="7" s="1"/>
  <c r="DK123" i="7"/>
  <c r="DL123" i="7" s="1"/>
  <c r="DW123" i="7"/>
  <c r="DX123" i="7" s="1"/>
  <c r="DK115" i="7"/>
  <c r="DL115" i="7" s="1"/>
  <c r="DW115" i="7"/>
  <c r="DX115" i="7" s="1"/>
  <c r="DK107" i="7"/>
  <c r="DL107" i="7" s="1"/>
  <c r="DW107" i="7"/>
  <c r="DX107" i="7" s="1"/>
  <c r="DK99" i="7"/>
  <c r="DL99" i="7" s="1"/>
  <c r="DW99" i="7"/>
  <c r="DX99" i="7" s="1"/>
  <c r="DK91" i="7"/>
  <c r="DL91" i="7" s="1"/>
  <c r="DW91" i="7"/>
  <c r="DX91" i="7" s="1"/>
  <c r="DK83" i="7"/>
  <c r="DL83" i="7" s="1"/>
  <c r="DW83" i="7"/>
  <c r="DX83" i="7" s="1"/>
  <c r="DK75" i="7"/>
  <c r="DL75" i="7" s="1"/>
  <c r="DW75" i="7"/>
  <c r="DX75" i="7" s="1"/>
  <c r="DE59" i="7"/>
  <c r="DF59" i="7" s="1"/>
  <c r="DW59" i="7"/>
  <c r="DX59" i="7" s="1"/>
  <c r="DK51" i="7"/>
  <c r="DL51" i="7" s="1"/>
  <c r="DW51" i="7"/>
  <c r="DX51" i="7" s="1"/>
  <c r="DK43" i="7"/>
  <c r="DL43" i="7" s="1"/>
  <c r="DW43" i="7"/>
  <c r="DX43" i="7" s="1"/>
  <c r="DQ35" i="7"/>
  <c r="DR35" i="7" s="1"/>
  <c r="DW35" i="7"/>
  <c r="DX35" i="7" s="1"/>
  <c r="DQ27" i="7"/>
  <c r="DR27" i="7" s="1"/>
  <c r="DW27" i="7"/>
  <c r="DX27" i="7" s="1"/>
  <c r="DQ19" i="7"/>
  <c r="DR19" i="7" s="1"/>
  <c r="DW19" i="7"/>
  <c r="DX19" i="7" s="1"/>
  <c r="DE11" i="7"/>
  <c r="DF11" i="7" s="1"/>
  <c r="DW11" i="7"/>
  <c r="DX11" i="7" s="1"/>
  <c r="DQ264" i="7"/>
  <c r="DR264" i="7" s="1"/>
  <c r="DP264" i="7"/>
  <c r="DW210" i="7"/>
  <c r="DX210" i="7" s="1"/>
  <c r="DW95" i="7"/>
  <c r="DX95" i="7" s="1"/>
  <c r="DE220" i="7"/>
  <c r="DF220" i="7" s="1"/>
  <c r="DW220" i="7"/>
  <c r="DX220" i="7" s="1"/>
  <c r="DQ188" i="7"/>
  <c r="DR188" i="7" s="1"/>
  <c r="DW188" i="7"/>
  <c r="DX188" i="7" s="1"/>
  <c r="DQ132" i="7"/>
  <c r="DR132" i="7" s="1"/>
  <c r="DW132" i="7"/>
  <c r="DX132" i="7" s="1"/>
  <c r="DQ84" i="7"/>
  <c r="DR84" i="7" s="1"/>
  <c r="DW84" i="7"/>
  <c r="DX84" i="7" s="1"/>
  <c r="DK36" i="7"/>
  <c r="DL36" i="7" s="1"/>
  <c r="DW36" i="7"/>
  <c r="DX36" i="7" s="1"/>
  <c r="DV255" i="7"/>
  <c r="DW255" i="7"/>
  <c r="DX255" i="7" s="1"/>
  <c r="DE250" i="7"/>
  <c r="DF250" i="7" s="1"/>
  <c r="DW250" i="7"/>
  <c r="DX250" i="7" s="1"/>
  <c r="DQ234" i="7"/>
  <c r="DR234" i="7" s="1"/>
  <c r="DW234" i="7"/>
  <c r="DX234" i="7" s="1"/>
  <c r="DQ202" i="7"/>
  <c r="DR202" i="7" s="1"/>
  <c r="DW202" i="7"/>
  <c r="DX202" i="7" s="1"/>
  <c r="DQ186" i="7"/>
  <c r="DR186" i="7" s="1"/>
  <c r="DW186" i="7"/>
  <c r="DX186" i="7" s="1"/>
  <c r="DQ170" i="7"/>
  <c r="DR170" i="7" s="1"/>
  <c r="DW170" i="7"/>
  <c r="DX170" i="7" s="1"/>
  <c r="DQ162" i="7"/>
  <c r="DR162" i="7" s="1"/>
  <c r="DW162" i="7"/>
  <c r="DX162" i="7" s="1"/>
  <c r="DQ154" i="7"/>
  <c r="DR154" i="7" s="1"/>
  <c r="DW154" i="7"/>
  <c r="DX154" i="7" s="1"/>
  <c r="DQ146" i="7"/>
  <c r="DR146" i="7" s="1"/>
  <c r="DW146" i="7"/>
  <c r="DX146" i="7" s="1"/>
  <c r="DQ138" i="7"/>
  <c r="DR138" i="7" s="1"/>
  <c r="DW138" i="7"/>
  <c r="DX138" i="7" s="1"/>
  <c r="DQ130" i="7"/>
  <c r="DR130" i="7" s="1"/>
  <c r="DW130" i="7"/>
  <c r="DX130" i="7" s="1"/>
  <c r="DQ122" i="7"/>
  <c r="DR122" i="7" s="1"/>
  <c r="DW122" i="7"/>
  <c r="DX122" i="7" s="1"/>
  <c r="DQ114" i="7"/>
  <c r="DR114" i="7" s="1"/>
  <c r="DW114" i="7"/>
  <c r="DX114" i="7" s="1"/>
  <c r="DQ106" i="7"/>
  <c r="DR106" i="7" s="1"/>
  <c r="DW106" i="7"/>
  <c r="DX106" i="7" s="1"/>
  <c r="DQ98" i="7"/>
  <c r="DR98" i="7" s="1"/>
  <c r="DW98" i="7"/>
  <c r="DX98" i="7" s="1"/>
  <c r="DQ90" i="7"/>
  <c r="DR90" i="7" s="1"/>
  <c r="DW90" i="7"/>
  <c r="DX90" i="7" s="1"/>
  <c r="DQ82" i="7"/>
  <c r="DR82" i="7" s="1"/>
  <c r="DW82" i="7"/>
  <c r="DX82" i="7" s="1"/>
  <c r="DQ74" i="7"/>
  <c r="DR74" i="7" s="1"/>
  <c r="DW74" i="7"/>
  <c r="DX74" i="7" s="1"/>
  <c r="DQ50" i="7"/>
  <c r="DR50" i="7" s="1"/>
  <c r="DW50" i="7"/>
  <c r="DX50" i="7" s="1"/>
  <c r="DQ42" i="7"/>
  <c r="DR42" i="7" s="1"/>
  <c r="DW42" i="7"/>
  <c r="DX42" i="7" s="1"/>
  <c r="DQ34" i="7"/>
  <c r="DR34" i="7" s="1"/>
  <c r="DW34" i="7"/>
  <c r="DX34" i="7" s="1"/>
  <c r="DE26" i="7"/>
  <c r="DF26" i="7" s="1"/>
  <c r="DW26" i="7"/>
  <c r="DX26" i="7" s="1"/>
  <c r="DQ18" i="7"/>
  <c r="DR18" i="7" s="1"/>
  <c r="DW18" i="7"/>
  <c r="DX18" i="7" s="1"/>
  <c r="DP257" i="7"/>
  <c r="DQ257" i="7"/>
  <c r="DR257" i="7" s="1"/>
  <c r="DW127" i="7"/>
  <c r="DX127" i="7" s="1"/>
  <c r="DW46" i="7"/>
  <c r="DX46" i="7" s="1"/>
  <c r="DW9" i="7"/>
  <c r="DX9" i="7" s="1"/>
  <c r="DE140" i="7"/>
  <c r="DF140" i="7" s="1"/>
  <c r="DW140" i="7"/>
  <c r="DX140" i="7" s="1"/>
  <c r="DQ92" i="7"/>
  <c r="DR92" i="7" s="1"/>
  <c r="DW92" i="7"/>
  <c r="DX92" i="7" s="1"/>
  <c r="DQ28" i="7"/>
  <c r="DR28" i="7" s="1"/>
  <c r="DW28" i="7"/>
  <c r="DX28" i="7" s="1"/>
  <c r="DK241" i="7"/>
  <c r="DL241" i="7" s="1"/>
  <c r="DW241" i="7"/>
  <c r="DX241" i="7" s="1"/>
  <c r="DQ233" i="7"/>
  <c r="DR233" i="7" s="1"/>
  <c r="DW233" i="7"/>
  <c r="DX233" i="7" s="1"/>
  <c r="DK225" i="7"/>
  <c r="DL225" i="7" s="1"/>
  <c r="DW225" i="7"/>
  <c r="DX225" i="7" s="1"/>
  <c r="DE209" i="7"/>
  <c r="DF209" i="7" s="1"/>
  <c r="DW209" i="7"/>
  <c r="DX209" i="7" s="1"/>
  <c r="DE193" i="7"/>
  <c r="DF193" i="7" s="1"/>
  <c r="DW193" i="7"/>
  <c r="DX193" i="7" s="1"/>
  <c r="DE177" i="7"/>
  <c r="DF177" i="7" s="1"/>
  <c r="DW177" i="7"/>
  <c r="DX177" i="7" s="1"/>
  <c r="DQ169" i="7"/>
  <c r="DR169" i="7" s="1"/>
  <c r="DW169" i="7"/>
  <c r="DX169" i="7" s="1"/>
  <c r="DE161" i="7"/>
  <c r="DF161" i="7" s="1"/>
  <c r="DW161" i="7"/>
  <c r="DX161" i="7" s="1"/>
  <c r="DE129" i="7"/>
  <c r="DF129" i="7" s="1"/>
  <c r="DW129" i="7"/>
  <c r="DX129" i="7" s="1"/>
  <c r="DQ105" i="7"/>
  <c r="DR105" i="7" s="1"/>
  <c r="DW105" i="7"/>
  <c r="DX105" i="7" s="1"/>
  <c r="DE97" i="7"/>
  <c r="DF97" i="7" s="1"/>
  <c r="DW97" i="7"/>
  <c r="DX97" i="7" s="1"/>
  <c r="DK57" i="7"/>
  <c r="DL57" i="7" s="1"/>
  <c r="DW57" i="7"/>
  <c r="DX57" i="7" s="1"/>
  <c r="DQ33" i="7"/>
  <c r="DR33" i="7" s="1"/>
  <c r="DW33" i="7"/>
  <c r="DX33" i="7" s="1"/>
  <c r="DE25" i="7"/>
  <c r="DF25" i="7" s="1"/>
  <c r="DW25" i="7"/>
  <c r="DX25" i="7" s="1"/>
  <c r="DW159" i="7"/>
  <c r="DX159" i="7" s="1"/>
  <c r="DW86" i="7"/>
  <c r="DX86" i="7" s="1"/>
  <c r="DW41" i="7"/>
  <c r="DX41" i="7" s="1"/>
  <c r="DQ228" i="7"/>
  <c r="DR228" i="7" s="1"/>
  <c r="DW228" i="7"/>
  <c r="DX228" i="7" s="1"/>
  <c r="DE204" i="7"/>
  <c r="DF204" i="7" s="1"/>
  <c r="DW204" i="7"/>
  <c r="DX204" i="7" s="1"/>
  <c r="DE156" i="7"/>
  <c r="DF156" i="7" s="1"/>
  <c r="DW156" i="7"/>
  <c r="DX156" i="7" s="1"/>
  <c r="DE108" i="7"/>
  <c r="DF108" i="7" s="1"/>
  <c r="DW108" i="7"/>
  <c r="DX108" i="7" s="1"/>
  <c r="DQ60" i="7"/>
  <c r="DR60" i="7" s="1"/>
  <c r="DW60" i="7"/>
  <c r="DX60" i="7" s="1"/>
  <c r="DV263" i="7"/>
  <c r="DW263" i="7"/>
  <c r="DX263" i="7" s="1"/>
  <c r="DQ240" i="7"/>
  <c r="DR240" i="7" s="1"/>
  <c r="DW240" i="7"/>
  <c r="DX240" i="7" s="1"/>
  <c r="DQ208" i="7"/>
  <c r="DR208" i="7" s="1"/>
  <c r="DW208" i="7"/>
  <c r="DX208" i="7" s="1"/>
  <c r="DQ176" i="7"/>
  <c r="DR176" i="7" s="1"/>
  <c r="DW176" i="7"/>
  <c r="DX176" i="7" s="1"/>
  <c r="DQ144" i="7"/>
  <c r="DR144" i="7" s="1"/>
  <c r="DW144" i="7"/>
  <c r="DX144" i="7" s="1"/>
  <c r="DQ112" i="7"/>
  <c r="DR112" i="7" s="1"/>
  <c r="DW112" i="7"/>
  <c r="DX112" i="7" s="1"/>
  <c r="DQ80" i="7"/>
  <c r="DR80" i="7" s="1"/>
  <c r="DW80" i="7"/>
  <c r="DX80" i="7" s="1"/>
  <c r="DQ40" i="7"/>
  <c r="DR40" i="7" s="1"/>
  <c r="DW40" i="7"/>
  <c r="DX40" i="7" s="1"/>
  <c r="DQ24" i="7"/>
  <c r="DR24" i="7" s="1"/>
  <c r="DW24" i="7"/>
  <c r="DX24" i="7" s="1"/>
  <c r="DE16" i="7"/>
  <c r="DF16" i="7" s="1"/>
  <c r="DW16" i="7"/>
  <c r="DX16" i="7" s="1"/>
  <c r="DQ8" i="7"/>
  <c r="DR8" i="7" s="1"/>
  <c r="DW8" i="7"/>
  <c r="DX8" i="7" s="1"/>
  <c r="DW194" i="7"/>
  <c r="DX194" i="7" s="1"/>
  <c r="DW118" i="7"/>
  <c r="DX118" i="7" s="1"/>
  <c r="DW81" i="7"/>
  <c r="DX81" i="7" s="1"/>
  <c r="DE236" i="7"/>
  <c r="DF236" i="7" s="1"/>
  <c r="DW236" i="7"/>
  <c r="DX236" i="7" s="1"/>
  <c r="DK116" i="7"/>
  <c r="DL116" i="7" s="1"/>
  <c r="DW116" i="7"/>
  <c r="DX116" i="7" s="1"/>
  <c r="DQ247" i="7"/>
  <c r="DR247" i="7" s="1"/>
  <c r="DW247" i="7"/>
  <c r="DX247" i="7" s="1"/>
  <c r="DQ231" i="7"/>
  <c r="DR231" i="7" s="1"/>
  <c r="DW231" i="7"/>
  <c r="DX231" i="7" s="1"/>
  <c r="DQ215" i="7"/>
  <c r="DR215" i="7" s="1"/>
  <c r="DW215" i="7"/>
  <c r="DX215" i="7" s="1"/>
  <c r="DQ191" i="7"/>
  <c r="DR191" i="7" s="1"/>
  <c r="DW191" i="7"/>
  <c r="DX191" i="7" s="1"/>
  <c r="DQ79" i="7"/>
  <c r="DR79" i="7" s="1"/>
  <c r="DW79" i="7"/>
  <c r="DX79" i="7" s="1"/>
  <c r="DQ70" i="7"/>
  <c r="DR70" i="7" s="1"/>
  <c r="DW70" i="7"/>
  <c r="DX70" i="7" s="1"/>
  <c r="DQ47" i="7"/>
  <c r="DR47" i="7" s="1"/>
  <c r="DW47" i="7"/>
  <c r="DX47" i="7" s="1"/>
  <c r="DQ39" i="7"/>
  <c r="DR39" i="7" s="1"/>
  <c r="DW39" i="7"/>
  <c r="DX39" i="7" s="1"/>
  <c r="DQ31" i="7"/>
  <c r="DR31" i="7" s="1"/>
  <c r="DW31" i="7"/>
  <c r="DX31" i="7" s="1"/>
  <c r="DQ15" i="7"/>
  <c r="DR15" i="7" s="1"/>
  <c r="DW15" i="7"/>
  <c r="DX15" i="7" s="1"/>
  <c r="DQ260" i="7"/>
  <c r="DR260" i="7" s="1"/>
  <c r="DP260" i="7"/>
  <c r="DW150" i="7"/>
  <c r="DX150" i="7" s="1"/>
  <c r="DW113" i="7"/>
  <c r="DX113" i="7" s="1"/>
  <c r="DQ52" i="7"/>
  <c r="DR52" i="7" s="1"/>
  <c r="DW52" i="7"/>
  <c r="DX52" i="7" s="1"/>
  <c r="DQ20" i="7"/>
  <c r="DR20" i="7" s="1"/>
  <c r="DW20" i="7"/>
  <c r="DX20" i="7" s="1"/>
  <c r="DQ239" i="7"/>
  <c r="DR239" i="7" s="1"/>
  <c r="DW239" i="7"/>
  <c r="DX239" i="7" s="1"/>
  <c r="DQ223" i="7"/>
  <c r="DR223" i="7" s="1"/>
  <c r="DW223" i="7"/>
  <c r="DX223" i="7" s="1"/>
  <c r="DQ207" i="7"/>
  <c r="DR207" i="7" s="1"/>
  <c r="DW207" i="7"/>
  <c r="DX207" i="7" s="1"/>
  <c r="DQ199" i="7"/>
  <c r="DR199" i="7" s="1"/>
  <c r="DW199" i="7"/>
  <c r="DX199" i="7" s="1"/>
  <c r="DQ183" i="7"/>
  <c r="DR183" i="7" s="1"/>
  <c r="DW183" i="7"/>
  <c r="DX183" i="7" s="1"/>
  <c r="DQ175" i="7"/>
  <c r="DR175" i="7" s="1"/>
  <c r="DW175" i="7"/>
  <c r="DX175" i="7" s="1"/>
  <c r="DQ167" i="7"/>
  <c r="DR167" i="7" s="1"/>
  <c r="DW167" i="7"/>
  <c r="DX167" i="7" s="1"/>
  <c r="DQ151" i="7"/>
  <c r="DR151" i="7" s="1"/>
  <c r="DW151" i="7"/>
  <c r="DX151" i="7" s="1"/>
  <c r="DQ143" i="7"/>
  <c r="DR143" i="7" s="1"/>
  <c r="DW143" i="7"/>
  <c r="DX143" i="7" s="1"/>
  <c r="DQ135" i="7"/>
  <c r="DR135" i="7" s="1"/>
  <c r="DW135" i="7"/>
  <c r="DX135" i="7" s="1"/>
  <c r="DQ119" i="7"/>
  <c r="DR119" i="7" s="1"/>
  <c r="DW119" i="7"/>
  <c r="DX119" i="7" s="1"/>
  <c r="DQ111" i="7"/>
  <c r="DR111" i="7" s="1"/>
  <c r="DW111" i="7"/>
  <c r="DX111" i="7" s="1"/>
  <c r="DQ103" i="7"/>
  <c r="DR103" i="7" s="1"/>
  <c r="DW103" i="7"/>
  <c r="DX103" i="7" s="1"/>
  <c r="DQ87" i="7"/>
  <c r="DR87" i="7" s="1"/>
  <c r="DW87" i="7"/>
  <c r="DX87" i="7" s="1"/>
  <c r="DQ7" i="7"/>
  <c r="DR7" i="7" s="1"/>
  <c r="DW7" i="7"/>
  <c r="DX7" i="7" s="1"/>
  <c r="DQ246" i="7"/>
  <c r="DR246" i="7" s="1"/>
  <c r="DW246" i="7"/>
  <c r="DX246" i="7" s="1"/>
  <c r="DE238" i="7"/>
  <c r="DF238" i="7" s="1"/>
  <c r="DW238" i="7"/>
  <c r="DX238" i="7" s="1"/>
  <c r="DK230" i="7"/>
  <c r="DL230" i="7" s="1"/>
  <c r="DW230" i="7"/>
  <c r="DX230" i="7" s="1"/>
  <c r="DQ214" i="7"/>
  <c r="DR214" i="7" s="1"/>
  <c r="DW214" i="7"/>
  <c r="DX214" i="7" s="1"/>
  <c r="DQ206" i="7"/>
  <c r="DR206" i="7" s="1"/>
  <c r="DW206" i="7"/>
  <c r="DX206" i="7" s="1"/>
  <c r="DQ198" i="7"/>
  <c r="DR198" i="7" s="1"/>
  <c r="DW198" i="7"/>
  <c r="DX198" i="7" s="1"/>
  <c r="DQ182" i="7"/>
  <c r="DR182" i="7" s="1"/>
  <c r="DW182" i="7"/>
  <c r="DX182" i="7" s="1"/>
  <c r="DW174" i="7"/>
  <c r="DX174" i="7" s="1"/>
  <c r="DQ166" i="7"/>
  <c r="DR166" i="7" s="1"/>
  <c r="DW166" i="7"/>
  <c r="DX166" i="7" s="1"/>
  <c r="DQ134" i="7"/>
  <c r="DR134" i="7" s="1"/>
  <c r="DW134" i="7"/>
  <c r="DX134" i="7" s="1"/>
  <c r="DQ102" i="7"/>
  <c r="DR102" i="7" s="1"/>
  <c r="DW102" i="7"/>
  <c r="DX102" i="7" s="1"/>
  <c r="DK69" i="7"/>
  <c r="DL69" i="7" s="1"/>
  <c r="DW69" i="7"/>
  <c r="DX69" i="7" s="1"/>
  <c r="DK30" i="7"/>
  <c r="DL30" i="7" s="1"/>
  <c r="DW30" i="7"/>
  <c r="DX30" i="7" s="1"/>
  <c r="DE22" i="7"/>
  <c r="DF22" i="7" s="1"/>
  <c r="DW22" i="7"/>
  <c r="DX22" i="7" s="1"/>
  <c r="CS6" i="7"/>
  <c r="CT6" i="7" s="1"/>
  <c r="DW6" i="7"/>
  <c r="DX6" i="7" s="1"/>
  <c r="DW226" i="7"/>
  <c r="DX226" i="7" s="1"/>
  <c r="DW145" i="7"/>
  <c r="DX145" i="7" s="1"/>
  <c r="DK252" i="7"/>
  <c r="DL252" i="7" s="1"/>
  <c r="DW252" i="7"/>
  <c r="DX252" i="7" s="1"/>
  <c r="DE172" i="7"/>
  <c r="DF172" i="7" s="1"/>
  <c r="DW172" i="7"/>
  <c r="DX172" i="7" s="1"/>
  <c r="DK148" i="7"/>
  <c r="DL148" i="7" s="1"/>
  <c r="DW148" i="7"/>
  <c r="DX148" i="7" s="1"/>
  <c r="DQ124" i="7"/>
  <c r="DR124" i="7" s="1"/>
  <c r="DW124" i="7"/>
  <c r="DX124" i="7" s="1"/>
  <c r="DK76" i="7"/>
  <c r="DL76" i="7" s="1"/>
  <c r="DW76" i="7"/>
  <c r="DX76" i="7" s="1"/>
  <c r="DK44" i="7"/>
  <c r="DL44" i="7" s="1"/>
  <c r="DW44" i="7"/>
  <c r="DX44" i="7" s="1"/>
  <c r="DQ12" i="7"/>
  <c r="DR12" i="7" s="1"/>
  <c r="DW12" i="7"/>
  <c r="DX12" i="7" s="1"/>
  <c r="DQ253" i="7"/>
  <c r="DR253" i="7" s="1"/>
  <c r="DW253" i="7"/>
  <c r="DX253" i="7" s="1"/>
  <c r="DQ245" i="7"/>
  <c r="DR245" i="7" s="1"/>
  <c r="DW245" i="7"/>
  <c r="DX245" i="7" s="1"/>
  <c r="DQ237" i="7"/>
  <c r="DR237" i="7" s="1"/>
  <c r="DW237" i="7"/>
  <c r="DX237" i="7" s="1"/>
  <c r="DQ229" i="7"/>
  <c r="DR229" i="7" s="1"/>
  <c r="DW229" i="7"/>
  <c r="DX229" i="7" s="1"/>
  <c r="DQ221" i="7"/>
  <c r="DR221" i="7" s="1"/>
  <c r="DW221" i="7"/>
  <c r="DX221" i="7" s="1"/>
  <c r="DQ213" i="7"/>
  <c r="DR213" i="7" s="1"/>
  <c r="DW213" i="7"/>
  <c r="DX213" i="7" s="1"/>
  <c r="DQ197" i="7"/>
  <c r="DR197" i="7" s="1"/>
  <c r="DW197" i="7"/>
  <c r="DX197" i="7" s="1"/>
  <c r="DQ189" i="7"/>
  <c r="DR189" i="7" s="1"/>
  <c r="DW189" i="7"/>
  <c r="DX189" i="7" s="1"/>
  <c r="DQ181" i="7"/>
  <c r="DR181" i="7" s="1"/>
  <c r="DW181" i="7"/>
  <c r="DX181" i="7" s="1"/>
  <c r="DQ165" i="7"/>
  <c r="DR165" i="7" s="1"/>
  <c r="DW165" i="7"/>
  <c r="DX165" i="7" s="1"/>
  <c r="DQ157" i="7"/>
  <c r="DR157" i="7" s="1"/>
  <c r="DW157" i="7"/>
  <c r="DX157" i="7" s="1"/>
  <c r="DQ149" i="7"/>
  <c r="DR149" i="7" s="1"/>
  <c r="DW149" i="7"/>
  <c r="DX149" i="7" s="1"/>
  <c r="DQ141" i="7"/>
  <c r="DR141" i="7" s="1"/>
  <c r="DW141" i="7"/>
  <c r="DX141" i="7" s="1"/>
  <c r="DQ133" i="7"/>
  <c r="DR133" i="7" s="1"/>
  <c r="DW133" i="7"/>
  <c r="DX133" i="7" s="1"/>
  <c r="DQ125" i="7"/>
  <c r="DR125" i="7" s="1"/>
  <c r="DW125" i="7"/>
  <c r="DX125" i="7" s="1"/>
  <c r="DQ117" i="7"/>
  <c r="DR117" i="7" s="1"/>
  <c r="DW117" i="7"/>
  <c r="DX117" i="7" s="1"/>
  <c r="DQ109" i="7"/>
  <c r="DR109" i="7" s="1"/>
  <c r="DW109" i="7"/>
  <c r="DX109" i="7" s="1"/>
  <c r="DQ101" i="7"/>
  <c r="DR101" i="7" s="1"/>
  <c r="DW101" i="7"/>
  <c r="DX101" i="7" s="1"/>
  <c r="DQ93" i="7"/>
  <c r="DR93" i="7" s="1"/>
  <c r="DW93" i="7"/>
  <c r="DX93" i="7" s="1"/>
  <c r="DQ85" i="7"/>
  <c r="DR85" i="7" s="1"/>
  <c r="DW85" i="7"/>
  <c r="DX85" i="7" s="1"/>
  <c r="DQ77" i="7"/>
  <c r="DR77" i="7" s="1"/>
  <c r="DW77" i="7"/>
  <c r="DX77" i="7" s="1"/>
  <c r="DQ68" i="7"/>
  <c r="DR68" i="7" s="1"/>
  <c r="DW68" i="7"/>
  <c r="DX68" i="7" s="1"/>
  <c r="DQ53" i="7"/>
  <c r="DR53" i="7" s="1"/>
  <c r="DW53" i="7"/>
  <c r="DX53" i="7" s="1"/>
  <c r="DQ45" i="7"/>
  <c r="DR45" i="7" s="1"/>
  <c r="DW45" i="7"/>
  <c r="DX45" i="7" s="1"/>
  <c r="DQ37" i="7"/>
  <c r="DR37" i="7" s="1"/>
  <c r="DW37" i="7"/>
  <c r="DX37" i="7" s="1"/>
  <c r="DQ29" i="7"/>
  <c r="DR29" i="7" s="1"/>
  <c r="DW29" i="7"/>
  <c r="DX29" i="7" s="1"/>
  <c r="DQ21" i="7"/>
  <c r="DR21" i="7" s="1"/>
  <c r="DW21" i="7"/>
  <c r="DX21" i="7" s="1"/>
  <c r="DQ13" i="7"/>
  <c r="DR13" i="7" s="1"/>
  <c r="DW13" i="7"/>
  <c r="DX13" i="7" s="1"/>
  <c r="DQ5" i="7"/>
  <c r="DR5" i="7" s="1"/>
  <c r="DW5" i="7"/>
  <c r="DX5" i="7" s="1"/>
  <c r="DW178" i="7"/>
  <c r="DX178" i="7" s="1"/>
  <c r="DW23" i="7"/>
  <c r="DX23" i="7" s="1"/>
  <c r="DV271" i="7"/>
  <c r="DW257" i="7"/>
  <c r="DX257" i="7" s="1"/>
  <c r="DW262" i="7"/>
  <c r="DX262" i="7" s="1"/>
  <c r="DW260" i="7"/>
  <c r="DX260" i="7" s="1"/>
  <c r="DW259" i="7"/>
  <c r="DX259" i="7" s="1"/>
  <c r="DE180" i="7"/>
  <c r="DF180" i="7" s="1"/>
  <c r="DQ180" i="7"/>
  <c r="DR180" i="7" s="1"/>
  <c r="BT249" i="7"/>
  <c r="BU249" i="7" s="1"/>
  <c r="DQ249" i="7"/>
  <c r="DR249" i="7" s="1"/>
  <c r="DK153" i="7"/>
  <c r="DL153" i="7" s="1"/>
  <c r="DQ153" i="7"/>
  <c r="DR153" i="7" s="1"/>
  <c r="DE137" i="7"/>
  <c r="DF137" i="7" s="1"/>
  <c r="DQ137" i="7"/>
  <c r="DR137" i="7" s="1"/>
  <c r="DK121" i="7"/>
  <c r="DL121" i="7" s="1"/>
  <c r="DQ121" i="7"/>
  <c r="DR121" i="7" s="1"/>
  <c r="DE89" i="7"/>
  <c r="DF89" i="7" s="1"/>
  <c r="DQ89" i="7"/>
  <c r="DR89" i="7" s="1"/>
  <c r="DE73" i="7"/>
  <c r="DF73" i="7" s="1"/>
  <c r="DQ73" i="7"/>
  <c r="DR73" i="7" s="1"/>
  <c r="DE49" i="7"/>
  <c r="DF49" i="7" s="1"/>
  <c r="DQ49" i="7"/>
  <c r="DR49" i="7" s="1"/>
  <c r="DE17" i="7"/>
  <c r="DF17" i="7" s="1"/>
  <c r="DQ17" i="7"/>
  <c r="DR17" i="7" s="1"/>
  <c r="DK180" i="7"/>
  <c r="DL180" i="7" s="1"/>
  <c r="DQ256" i="7"/>
  <c r="DR256" i="7" s="1"/>
  <c r="DQ243" i="7"/>
  <c r="DR243" i="7" s="1"/>
  <c r="DQ187" i="7"/>
  <c r="DR187" i="7" s="1"/>
  <c r="DQ172" i="7"/>
  <c r="DR172" i="7" s="1"/>
  <c r="DQ129" i="7"/>
  <c r="DR129" i="7" s="1"/>
  <c r="DQ115" i="7"/>
  <c r="DR115" i="7" s="1"/>
  <c r="DQ51" i="7"/>
  <c r="DR51" i="7" s="1"/>
  <c r="DQ36" i="7"/>
  <c r="DR36" i="7" s="1"/>
  <c r="DQ22" i="7"/>
  <c r="DR22" i="7" s="1"/>
  <c r="DQ11" i="7"/>
  <c r="DR11" i="7" s="1"/>
  <c r="BT217" i="7"/>
  <c r="BU217" i="7" s="1"/>
  <c r="DQ217" i="7"/>
  <c r="DR217" i="7" s="1"/>
  <c r="DE201" i="7"/>
  <c r="DF201" i="7" s="1"/>
  <c r="DQ201" i="7"/>
  <c r="DR201" i="7" s="1"/>
  <c r="DK185" i="7"/>
  <c r="DL185" i="7" s="1"/>
  <c r="DQ185" i="7"/>
  <c r="DR185" i="7" s="1"/>
  <c r="DE248" i="7"/>
  <c r="DF248" i="7" s="1"/>
  <c r="DQ248" i="7"/>
  <c r="DR248" i="7" s="1"/>
  <c r="DE232" i="7"/>
  <c r="DF232" i="7" s="1"/>
  <c r="DQ232" i="7"/>
  <c r="DR232" i="7" s="1"/>
  <c r="DK224" i="7"/>
  <c r="DL224" i="7" s="1"/>
  <c r="DQ224" i="7"/>
  <c r="DR224" i="7" s="1"/>
  <c r="DE216" i="7"/>
  <c r="DF216" i="7" s="1"/>
  <c r="DQ216" i="7"/>
  <c r="DR216" i="7" s="1"/>
  <c r="DK200" i="7"/>
  <c r="DL200" i="7" s="1"/>
  <c r="DQ200" i="7"/>
  <c r="DR200" i="7" s="1"/>
  <c r="DK192" i="7"/>
  <c r="DL192" i="7" s="1"/>
  <c r="DQ192" i="7"/>
  <c r="DR192" i="7" s="1"/>
  <c r="CS184" i="7"/>
  <c r="CT184" i="7" s="1"/>
  <c r="DQ184" i="7"/>
  <c r="DR184" i="7" s="1"/>
  <c r="DK168" i="7"/>
  <c r="DL168" i="7" s="1"/>
  <c r="DQ168" i="7"/>
  <c r="DR168" i="7" s="1"/>
  <c r="DK160" i="7"/>
  <c r="DL160" i="7" s="1"/>
  <c r="DQ160" i="7"/>
  <c r="DR160" i="7" s="1"/>
  <c r="CM152" i="7"/>
  <c r="CN152" i="7" s="1"/>
  <c r="DQ152" i="7"/>
  <c r="DR152" i="7" s="1"/>
  <c r="CS136" i="7"/>
  <c r="CT136" i="7" s="1"/>
  <c r="DQ136" i="7"/>
  <c r="DR136" i="7" s="1"/>
  <c r="DK128" i="7"/>
  <c r="DL128" i="7" s="1"/>
  <c r="DQ128" i="7"/>
  <c r="DR128" i="7" s="1"/>
  <c r="DE120" i="7"/>
  <c r="DF120" i="7" s="1"/>
  <c r="DQ120" i="7"/>
  <c r="DR120" i="7" s="1"/>
  <c r="CG104" i="7"/>
  <c r="CH104" i="7" s="1"/>
  <c r="DQ104" i="7"/>
  <c r="DR104" i="7" s="1"/>
  <c r="DE96" i="7"/>
  <c r="DF96" i="7" s="1"/>
  <c r="DQ96" i="7"/>
  <c r="DR96" i="7" s="1"/>
  <c r="CG88" i="7"/>
  <c r="CH88" i="7" s="1"/>
  <c r="DQ88" i="7"/>
  <c r="DR88" i="7" s="1"/>
  <c r="DE72" i="7"/>
  <c r="DF72" i="7" s="1"/>
  <c r="DQ72" i="7"/>
  <c r="DR72" i="7" s="1"/>
  <c r="DE56" i="7"/>
  <c r="DF56" i="7" s="1"/>
  <c r="DQ56" i="7"/>
  <c r="DR56" i="7" s="1"/>
  <c r="DE48" i="7"/>
  <c r="DF48" i="7" s="1"/>
  <c r="DQ48" i="7"/>
  <c r="DR48" i="7" s="1"/>
  <c r="DE32" i="7"/>
  <c r="DF32" i="7" s="1"/>
  <c r="DQ32" i="7"/>
  <c r="DR32" i="7" s="1"/>
  <c r="DK163" i="7"/>
  <c r="DL163" i="7" s="1"/>
  <c r="DK27" i="7"/>
  <c r="DL27" i="7" s="1"/>
  <c r="DE230" i="7"/>
  <c r="DF230" i="7" s="1"/>
  <c r="DE168" i="7"/>
  <c r="DF168" i="7" s="1"/>
  <c r="DE88" i="7"/>
  <c r="DF88" i="7" s="1"/>
  <c r="DP263" i="7"/>
  <c r="DQ263" i="7"/>
  <c r="DR263" i="7" s="1"/>
  <c r="DQ262" i="7"/>
  <c r="DR262" i="7" s="1"/>
  <c r="DQ241" i="7"/>
  <c r="DR241" i="7" s="1"/>
  <c r="DQ227" i="7"/>
  <c r="DR227" i="7" s="1"/>
  <c r="DQ171" i="7"/>
  <c r="DR171" i="7" s="1"/>
  <c r="DQ156" i="7"/>
  <c r="DR156" i="7" s="1"/>
  <c r="DQ113" i="7"/>
  <c r="DR113" i="7" s="1"/>
  <c r="DQ99" i="7"/>
  <c r="DR99" i="7" s="1"/>
  <c r="DQ69" i="7"/>
  <c r="DR69" i="7" s="1"/>
  <c r="DK33" i="7"/>
  <c r="DL33" i="7" s="1"/>
  <c r="DK12" i="7"/>
  <c r="DL12" i="7" s="1"/>
  <c r="DE225" i="7"/>
  <c r="DF225" i="7" s="1"/>
  <c r="DE155" i="7"/>
  <c r="DF155" i="7" s="1"/>
  <c r="DE83" i="7"/>
  <c r="DF83" i="7" s="1"/>
  <c r="DQ252" i="7"/>
  <c r="DR252" i="7" s="1"/>
  <c r="DQ225" i="7"/>
  <c r="DR225" i="7" s="1"/>
  <c r="DQ211" i="7"/>
  <c r="DR211" i="7" s="1"/>
  <c r="DQ155" i="7"/>
  <c r="DR155" i="7" s="1"/>
  <c r="DQ140" i="7"/>
  <c r="DR140" i="7" s="1"/>
  <c r="DQ97" i="7"/>
  <c r="DR97" i="7" s="1"/>
  <c r="DQ83" i="7"/>
  <c r="DR83" i="7" s="1"/>
  <c r="DE244" i="7"/>
  <c r="DF244" i="7" s="1"/>
  <c r="DQ244" i="7"/>
  <c r="DR244" i="7" s="1"/>
  <c r="DE196" i="7"/>
  <c r="DF196" i="7" s="1"/>
  <c r="DQ196" i="7"/>
  <c r="DR196" i="7" s="1"/>
  <c r="DE254" i="7"/>
  <c r="DF254" i="7" s="1"/>
  <c r="DQ254" i="7"/>
  <c r="DR254" i="7" s="1"/>
  <c r="CS238" i="7"/>
  <c r="CT238" i="7" s="1"/>
  <c r="DQ238" i="7"/>
  <c r="DR238" i="7" s="1"/>
  <c r="CS222" i="7"/>
  <c r="CT222" i="7" s="1"/>
  <c r="DQ222" i="7"/>
  <c r="DR222" i="7" s="1"/>
  <c r="DK190" i="7"/>
  <c r="DL190" i="7" s="1"/>
  <c r="DQ190" i="7"/>
  <c r="DR190" i="7" s="1"/>
  <c r="CS174" i="7"/>
  <c r="CT174" i="7" s="1"/>
  <c r="DQ174" i="7"/>
  <c r="DR174" i="7" s="1"/>
  <c r="DE158" i="7"/>
  <c r="DF158" i="7" s="1"/>
  <c r="DQ158" i="7"/>
  <c r="DR158" i="7" s="1"/>
  <c r="CS142" i="7"/>
  <c r="CT142" i="7" s="1"/>
  <c r="DQ142" i="7"/>
  <c r="DR142" i="7" s="1"/>
  <c r="CS126" i="7"/>
  <c r="CT126" i="7" s="1"/>
  <c r="DQ126" i="7"/>
  <c r="DR126" i="7" s="1"/>
  <c r="CS110" i="7"/>
  <c r="CT110" i="7" s="1"/>
  <c r="DQ110" i="7"/>
  <c r="DR110" i="7" s="1"/>
  <c r="DE94" i="7"/>
  <c r="DF94" i="7" s="1"/>
  <c r="DQ94" i="7"/>
  <c r="DR94" i="7" s="1"/>
  <c r="DK78" i="7"/>
  <c r="DL78" i="7" s="1"/>
  <c r="DQ78" i="7"/>
  <c r="DR78" i="7" s="1"/>
  <c r="DE54" i="7"/>
  <c r="DF54" i="7" s="1"/>
  <c r="DQ54" i="7"/>
  <c r="DR54" i="7" s="1"/>
  <c r="DK38" i="7"/>
  <c r="DL38" i="7" s="1"/>
  <c r="DQ38" i="7"/>
  <c r="DR38" i="7" s="1"/>
  <c r="DK14" i="7"/>
  <c r="DL14" i="7" s="1"/>
  <c r="DQ14" i="7"/>
  <c r="DR14" i="7" s="1"/>
  <c r="DK73" i="7"/>
  <c r="DL73" i="7" s="1"/>
  <c r="DK131" i="7"/>
  <c r="DL131" i="7" s="1"/>
  <c r="DK6" i="7"/>
  <c r="DL6" i="7" s="1"/>
  <c r="DE217" i="7"/>
  <c r="DF217" i="7" s="1"/>
  <c r="DE152" i="7"/>
  <c r="DF152" i="7" s="1"/>
  <c r="DE69" i="7"/>
  <c r="DF69" i="7" s="1"/>
  <c r="DQ251" i="7"/>
  <c r="DR251" i="7" s="1"/>
  <c r="DQ209" i="7"/>
  <c r="DR209" i="7" s="1"/>
  <c r="DQ195" i="7"/>
  <c r="DR195" i="7" s="1"/>
  <c r="DQ139" i="7"/>
  <c r="DR139" i="7" s="1"/>
  <c r="DQ81" i="7"/>
  <c r="DR81" i="7" s="1"/>
  <c r="DQ59" i="7"/>
  <c r="DR59" i="7" s="1"/>
  <c r="DQ30" i="7"/>
  <c r="DR30" i="7" s="1"/>
  <c r="DQ6" i="7"/>
  <c r="DR6" i="7" s="1"/>
  <c r="DK205" i="7"/>
  <c r="DL205" i="7" s="1"/>
  <c r="DQ205" i="7"/>
  <c r="DR205" i="7" s="1"/>
  <c r="DE173" i="7"/>
  <c r="DF173" i="7" s="1"/>
  <c r="DQ173" i="7"/>
  <c r="DR173" i="7" s="1"/>
  <c r="DJ260" i="7"/>
  <c r="DK105" i="7"/>
  <c r="DL105" i="7" s="1"/>
  <c r="DK250" i="7"/>
  <c r="DL250" i="7" s="1"/>
  <c r="DE264" i="7"/>
  <c r="DF264" i="7" s="1"/>
  <c r="DQ250" i="7"/>
  <c r="DR250" i="7" s="1"/>
  <c r="DQ236" i="7"/>
  <c r="DR236" i="7" s="1"/>
  <c r="DQ193" i="7"/>
  <c r="DR193" i="7" s="1"/>
  <c r="DQ179" i="7"/>
  <c r="DR179" i="7" s="1"/>
  <c r="DQ123" i="7"/>
  <c r="DR123" i="7" s="1"/>
  <c r="DQ108" i="7"/>
  <c r="DR108" i="7" s="1"/>
  <c r="DQ57" i="7"/>
  <c r="DR57" i="7" s="1"/>
  <c r="DQ43" i="7"/>
  <c r="DR43" i="7" s="1"/>
  <c r="DQ16" i="7"/>
  <c r="DR16" i="7" s="1"/>
  <c r="DE212" i="7"/>
  <c r="DF212" i="7" s="1"/>
  <c r="DQ212" i="7"/>
  <c r="DR212" i="7" s="1"/>
  <c r="DE164" i="7"/>
  <c r="DF164" i="7" s="1"/>
  <c r="DQ164" i="7"/>
  <c r="DR164" i="7" s="1"/>
  <c r="DE148" i="7"/>
  <c r="DF148" i="7" s="1"/>
  <c r="DQ148" i="7"/>
  <c r="DR148" i="7" s="1"/>
  <c r="DE116" i="7"/>
  <c r="DF116" i="7" s="1"/>
  <c r="DQ116" i="7"/>
  <c r="DR116" i="7" s="1"/>
  <c r="DE100" i="7"/>
  <c r="DF100" i="7" s="1"/>
  <c r="DQ100" i="7"/>
  <c r="DR100" i="7" s="1"/>
  <c r="DE44" i="7"/>
  <c r="DF44" i="7" s="1"/>
  <c r="DQ44" i="7"/>
  <c r="DR44" i="7" s="1"/>
  <c r="DE4" i="7"/>
  <c r="DF4" i="7" s="1"/>
  <c r="DQ4" i="7"/>
  <c r="DR4" i="7" s="1"/>
  <c r="DK227" i="7"/>
  <c r="DL227" i="7" s="1"/>
  <c r="DE256" i="7"/>
  <c r="DF256" i="7" s="1"/>
  <c r="DE200" i="7"/>
  <c r="DF200" i="7" s="1"/>
  <c r="DE134" i="7"/>
  <c r="DF134" i="7" s="1"/>
  <c r="DE30" i="7"/>
  <c r="DF30" i="7" s="1"/>
  <c r="DP271" i="7"/>
  <c r="DQ220" i="7"/>
  <c r="DR220" i="7" s="1"/>
  <c r="DQ177" i="7"/>
  <c r="DR177" i="7" s="1"/>
  <c r="DQ163" i="7"/>
  <c r="DR163" i="7" s="1"/>
  <c r="DQ107" i="7"/>
  <c r="DR107" i="7" s="1"/>
  <c r="DQ41" i="7"/>
  <c r="DR41" i="7" s="1"/>
  <c r="DK212" i="7"/>
  <c r="DL212" i="7" s="1"/>
  <c r="DK84" i="7"/>
  <c r="DL84" i="7" s="1"/>
  <c r="DE251" i="7"/>
  <c r="DF251" i="7" s="1"/>
  <c r="DE190" i="7"/>
  <c r="DF190" i="7" s="1"/>
  <c r="DE121" i="7"/>
  <c r="DF121" i="7" s="1"/>
  <c r="DQ219" i="7"/>
  <c r="DR219" i="7" s="1"/>
  <c r="DQ204" i="7"/>
  <c r="DR204" i="7" s="1"/>
  <c r="DQ161" i="7"/>
  <c r="DR161" i="7" s="1"/>
  <c r="DQ147" i="7"/>
  <c r="DR147" i="7" s="1"/>
  <c r="DQ91" i="7"/>
  <c r="DR91" i="7" s="1"/>
  <c r="DQ76" i="7"/>
  <c r="DR76" i="7" s="1"/>
  <c r="DQ25" i="7"/>
  <c r="DR25" i="7" s="1"/>
  <c r="DK242" i="7"/>
  <c r="DL242" i="7" s="1"/>
  <c r="DQ242" i="7"/>
  <c r="DR242" i="7" s="1"/>
  <c r="DK218" i="7"/>
  <c r="DL218" i="7" s="1"/>
  <c r="DQ218" i="7"/>
  <c r="DR218" i="7" s="1"/>
  <c r="DK26" i="7"/>
  <c r="DL26" i="7" s="1"/>
  <c r="DQ26" i="7"/>
  <c r="DR26" i="7" s="1"/>
  <c r="DE10" i="7"/>
  <c r="DF10" i="7" s="1"/>
  <c r="DQ10" i="7"/>
  <c r="DR10" i="7" s="1"/>
  <c r="DJ264" i="7"/>
  <c r="DK59" i="7"/>
  <c r="DL59" i="7" s="1"/>
  <c r="DE243" i="7"/>
  <c r="DF243" i="7" s="1"/>
  <c r="DE185" i="7"/>
  <c r="DF185" i="7" s="1"/>
  <c r="DP255" i="7"/>
  <c r="DQ255" i="7"/>
  <c r="DR255" i="7" s="1"/>
  <c r="DQ230" i="7"/>
  <c r="DR230" i="7" s="1"/>
  <c r="DQ203" i="7"/>
  <c r="DR203" i="7" s="1"/>
  <c r="DQ145" i="7"/>
  <c r="DR145" i="7" s="1"/>
  <c r="DQ131" i="7"/>
  <c r="DR131" i="7" s="1"/>
  <c r="DQ75" i="7"/>
  <c r="DR75" i="7" s="1"/>
  <c r="DQ258" i="7"/>
  <c r="DR258" i="7" s="1"/>
  <c r="DE197" i="7"/>
  <c r="DF197" i="7" s="1"/>
  <c r="DK197" i="7"/>
  <c r="DL197" i="7" s="1"/>
  <c r="DE165" i="7"/>
  <c r="DF165" i="7" s="1"/>
  <c r="DK165" i="7"/>
  <c r="DL165" i="7" s="1"/>
  <c r="CY109" i="7"/>
  <c r="CZ109" i="7" s="1"/>
  <c r="DE109" i="7"/>
  <c r="DF109" i="7" s="1"/>
  <c r="DK109" i="7"/>
  <c r="DL109" i="7" s="1"/>
  <c r="CS68" i="7"/>
  <c r="CT68" i="7" s="1"/>
  <c r="DE68" i="7"/>
  <c r="DF68" i="7" s="1"/>
  <c r="DK68" i="7"/>
  <c r="DL68" i="7" s="1"/>
  <c r="DE21" i="7"/>
  <c r="DF21" i="7" s="1"/>
  <c r="DK21" i="7"/>
  <c r="DL21" i="7" s="1"/>
  <c r="DD261" i="7"/>
  <c r="DE261" i="7"/>
  <c r="DF261" i="7" s="1"/>
  <c r="DJ254" i="7"/>
  <c r="DK254" i="7"/>
  <c r="DL254" i="7" s="1"/>
  <c r="DJ16" i="7"/>
  <c r="DK16" i="7"/>
  <c r="DL16" i="7" s="1"/>
  <c r="DK216" i="7"/>
  <c r="DL216" i="7" s="1"/>
  <c r="DE245" i="7"/>
  <c r="DF245" i="7" s="1"/>
  <c r="DK245" i="7"/>
  <c r="DL245" i="7" s="1"/>
  <c r="DE213" i="7"/>
  <c r="DF213" i="7" s="1"/>
  <c r="DK213" i="7"/>
  <c r="DL213" i="7" s="1"/>
  <c r="CM189" i="7"/>
  <c r="CN189" i="7" s="1"/>
  <c r="DE189" i="7"/>
  <c r="DF189" i="7" s="1"/>
  <c r="DK189" i="7"/>
  <c r="DL189" i="7" s="1"/>
  <c r="DE149" i="7"/>
  <c r="DF149" i="7" s="1"/>
  <c r="DK149" i="7"/>
  <c r="DL149" i="7" s="1"/>
  <c r="DE117" i="7"/>
  <c r="DF117" i="7" s="1"/>
  <c r="DK117" i="7"/>
  <c r="DL117" i="7" s="1"/>
  <c r="DE85" i="7"/>
  <c r="DF85" i="7" s="1"/>
  <c r="DK85" i="7"/>
  <c r="DL85" i="7" s="1"/>
  <c r="DE45" i="7"/>
  <c r="DF45" i="7" s="1"/>
  <c r="DK45" i="7"/>
  <c r="DL45" i="7" s="1"/>
  <c r="CS13" i="7"/>
  <c r="CT13" i="7" s="1"/>
  <c r="DK13" i="7"/>
  <c r="DL13" i="7" s="1"/>
  <c r="DE13" i="7"/>
  <c r="DF13" i="7" s="1"/>
  <c r="CY260" i="7"/>
  <c r="CZ260" i="7" s="1"/>
  <c r="CX260" i="7"/>
  <c r="DJ88" i="7"/>
  <c r="DK88" i="7"/>
  <c r="DL88" i="7" s="1"/>
  <c r="DD57" i="7"/>
  <c r="DE57" i="7"/>
  <c r="DF57" i="7" s="1"/>
  <c r="DJ120" i="7"/>
  <c r="DK120" i="7"/>
  <c r="DL120" i="7" s="1"/>
  <c r="CM221" i="7"/>
  <c r="CN221" i="7" s="1"/>
  <c r="DE221" i="7"/>
  <c r="DF221" i="7" s="1"/>
  <c r="DK221" i="7"/>
  <c r="DL221" i="7" s="1"/>
  <c r="DE181" i="7"/>
  <c r="DF181" i="7" s="1"/>
  <c r="DK181" i="7"/>
  <c r="DL181" i="7" s="1"/>
  <c r="DE133" i="7"/>
  <c r="DF133" i="7" s="1"/>
  <c r="DK133" i="7"/>
  <c r="DL133" i="7" s="1"/>
  <c r="CY93" i="7"/>
  <c r="CZ93" i="7" s="1"/>
  <c r="DE93" i="7"/>
  <c r="DF93" i="7" s="1"/>
  <c r="DK93" i="7"/>
  <c r="DL93" i="7" s="1"/>
  <c r="DE37" i="7"/>
  <c r="DF37" i="7" s="1"/>
  <c r="DK37" i="7"/>
  <c r="DL37" i="7" s="1"/>
  <c r="DJ48" i="7"/>
  <c r="DK48" i="7"/>
  <c r="DL48" i="7" s="1"/>
  <c r="DK184" i="7"/>
  <c r="DL184" i="7" s="1"/>
  <c r="DE229" i="7"/>
  <c r="DF229" i="7" s="1"/>
  <c r="DK229" i="7"/>
  <c r="DL229" i="7" s="1"/>
  <c r="DE157" i="7"/>
  <c r="DF157" i="7" s="1"/>
  <c r="DK157" i="7"/>
  <c r="DL157" i="7" s="1"/>
  <c r="DE53" i="7"/>
  <c r="DF53" i="7" s="1"/>
  <c r="DK53" i="7"/>
  <c r="DL53" i="7" s="1"/>
  <c r="CM5" i="7"/>
  <c r="CN5" i="7" s="1"/>
  <c r="DE5" i="7"/>
  <c r="DF5" i="7" s="1"/>
  <c r="DK5" i="7"/>
  <c r="DL5" i="7" s="1"/>
  <c r="CS239" i="7"/>
  <c r="CT239" i="7" s="1"/>
  <c r="DE239" i="7"/>
  <c r="DF239" i="7" s="1"/>
  <c r="DK239" i="7"/>
  <c r="DL239" i="7" s="1"/>
  <c r="CY223" i="7"/>
  <c r="CZ223" i="7" s="1"/>
  <c r="DE223" i="7"/>
  <c r="DF223" i="7" s="1"/>
  <c r="DK223" i="7"/>
  <c r="DL223" i="7" s="1"/>
  <c r="DE207" i="7"/>
  <c r="DF207" i="7" s="1"/>
  <c r="DK207" i="7"/>
  <c r="DL207" i="7" s="1"/>
  <c r="DE183" i="7"/>
  <c r="DF183" i="7" s="1"/>
  <c r="DK183" i="7"/>
  <c r="DL183" i="7" s="1"/>
  <c r="DE151" i="7"/>
  <c r="DF151" i="7" s="1"/>
  <c r="DK151" i="7"/>
  <c r="DL151" i="7" s="1"/>
  <c r="DE127" i="7"/>
  <c r="DF127" i="7" s="1"/>
  <c r="DK127" i="7"/>
  <c r="DL127" i="7" s="1"/>
  <c r="DE103" i="7"/>
  <c r="DF103" i="7" s="1"/>
  <c r="DK103" i="7"/>
  <c r="DL103" i="7" s="1"/>
  <c r="CS47" i="7"/>
  <c r="CT47" i="7" s="1"/>
  <c r="DE47" i="7"/>
  <c r="DF47" i="7" s="1"/>
  <c r="DK47" i="7"/>
  <c r="DL47" i="7" s="1"/>
  <c r="CS15" i="7"/>
  <c r="CT15" i="7" s="1"/>
  <c r="DE15" i="7"/>
  <c r="DF15" i="7" s="1"/>
  <c r="DK15" i="7"/>
  <c r="DL15" i="7" s="1"/>
  <c r="CY253" i="7"/>
  <c r="CZ253" i="7" s="1"/>
  <c r="DE253" i="7"/>
  <c r="DF253" i="7" s="1"/>
  <c r="DK253" i="7"/>
  <c r="DL253" i="7" s="1"/>
  <c r="CM237" i="7"/>
  <c r="CN237" i="7" s="1"/>
  <c r="DE237" i="7"/>
  <c r="DF237" i="7" s="1"/>
  <c r="CM205" i="7"/>
  <c r="CN205" i="7" s="1"/>
  <c r="DE205" i="7"/>
  <c r="DF205" i="7" s="1"/>
  <c r="DE141" i="7"/>
  <c r="DF141" i="7" s="1"/>
  <c r="DK141" i="7"/>
  <c r="DL141" i="7" s="1"/>
  <c r="CM125" i="7"/>
  <c r="CN125" i="7" s="1"/>
  <c r="DE125" i="7"/>
  <c r="DF125" i="7" s="1"/>
  <c r="DK125" i="7"/>
  <c r="DL125" i="7" s="1"/>
  <c r="DE101" i="7"/>
  <c r="DF101" i="7" s="1"/>
  <c r="DK101" i="7"/>
  <c r="DL101" i="7" s="1"/>
  <c r="CM77" i="7"/>
  <c r="CN77" i="7" s="1"/>
  <c r="DE77" i="7"/>
  <c r="DF77" i="7" s="1"/>
  <c r="DK77" i="7"/>
  <c r="DL77" i="7" s="1"/>
  <c r="BT29" i="7"/>
  <c r="BU29" i="7" s="1"/>
  <c r="DK29" i="7"/>
  <c r="DL29" i="7" s="1"/>
  <c r="DE29" i="7"/>
  <c r="DF29" i="7" s="1"/>
  <c r="DE247" i="7"/>
  <c r="DF247" i="7" s="1"/>
  <c r="DK247" i="7"/>
  <c r="DL247" i="7" s="1"/>
  <c r="DE231" i="7"/>
  <c r="DF231" i="7" s="1"/>
  <c r="DK231" i="7"/>
  <c r="DL231" i="7" s="1"/>
  <c r="DE215" i="7"/>
  <c r="DF215" i="7" s="1"/>
  <c r="DK215" i="7"/>
  <c r="DL215" i="7" s="1"/>
  <c r="DK199" i="7"/>
  <c r="DL199" i="7" s="1"/>
  <c r="DE199" i="7"/>
  <c r="DF199" i="7" s="1"/>
  <c r="DE191" i="7"/>
  <c r="DF191" i="7" s="1"/>
  <c r="DK191" i="7"/>
  <c r="DL191" i="7" s="1"/>
  <c r="DE175" i="7"/>
  <c r="DF175" i="7" s="1"/>
  <c r="DK175" i="7"/>
  <c r="DL175" i="7" s="1"/>
  <c r="DE167" i="7"/>
  <c r="DF167" i="7" s="1"/>
  <c r="DK167" i="7"/>
  <c r="DL167" i="7" s="1"/>
  <c r="DE159" i="7"/>
  <c r="DF159" i="7" s="1"/>
  <c r="DK159" i="7"/>
  <c r="DL159" i="7" s="1"/>
  <c r="DE143" i="7"/>
  <c r="DF143" i="7" s="1"/>
  <c r="DK143" i="7"/>
  <c r="DL143" i="7" s="1"/>
  <c r="DE135" i="7"/>
  <c r="DF135" i="7" s="1"/>
  <c r="DK135" i="7"/>
  <c r="DL135" i="7" s="1"/>
  <c r="DE119" i="7"/>
  <c r="DF119" i="7" s="1"/>
  <c r="DK119" i="7"/>
  <c r="DL119" i="7" s="1"/>
  <c r="DE111" i="7"/>
  <c r="DF111" i="7" s="1"/>
  <c r="DK111" i="7"/>
  <c r="DL111" i="7" s="1"/>
  <c r="DE95" i="7"/>
  <c r="DF95" i="7" s="1"/>
  <c r="DK95" i="7"/>
  <c r="DL95" i="7" s="1"/>
  <c r="DE87" i="7"/>
  <c r="DF87" i="7" s="1"/>
  <c r="DK87" i="7"/>
  <c r="DL87" i="7" s="1"/>
  <c r="DE79" i="7"/>
  <c r="DF79" i="7" s="1"/>
  <c r="DK79" i="7"/>
  <c r="DL79" i="7" s="1"/>
  <c r="DE70" i="7"/>
  <c r="DF70" i="7" s="1"/>
  <c r="DK70" i="7"/>
  <c r="DL70" i="7" s="1"/>
  <c r="DE55" i="7"/>
  <c r="DF55" i="7" s="1"/>
  <c r="DK55" i="7"/>
  <c r="DL55" i="7" s="1"/>
  <c r="DE39" i="7"/>
  <c r="DF39" i="7" s="1"/>
  <c r="DK39" i="7"/>
  <c r="DL39" i="7" s="1"/>
  <c r="DE31" i="7"/>
  <c r="DF31" i="7" s="1"/>
  <c r="DK31" i="7"/>
  <c r="DL31" i="7" s="1"/>
  <c r="DE23" i="7"/>
  <c r="DF23" i="7" s="1"/>
  <c r="DK23" i="7"/>
  <c r="DL23" i="7" s="1"/>
  <c r="DE7" i="7"/>
  <c r="DF7" i="7" s="1"/>
  <c r="DK7" i="7"/>
  <c r="DL7" i="7" s="1"/>
  <c r="DJ152" i="7"/>
  <c r="DK152" i="7"/>
  <c r="DL152" i="7" s="1"/>
  <c r="DK237" i="7"/>
  <c r="DL237" i="7" s="1"/>
  <c r="DK173" i="7"/>
  <c r="DL173" i="7" s="1"/>
  <c r="DE104" i="7"/>
  <c r="DF104" i="7" s="1"/>
  <c r="CS246" i="7"/>
  <c r="CT246" i="7" s="1"/>
  <c r="DE246" i="7"/>
  <c r="DF246" i="7" s="1"/>
  <c r="DE214" i="7"/>
  <c r="DF214" i="7" s="1"/>
  <c r="DK214" i="7"/>
  <c r="DL214" i="7" s="1"/>
  <c r="CY206" i="7"/>
  <c r="CZ206" i="7" s="1"/>
  <c r="CS198" i="7"/>
  <c r="CT198" i="7" s="1"/>
  <c r="DK198" i="7"/>
  <c r="DL198" i="7" s="1"/>
  <c r="CS182" i="7"/>
  <c r="CT182" i="7" s="1"/>
  <c r="DE182" i="7"/>
  <c r="DF182" i="7" s="1"/>
  <c r="DK182" i="7"/>
  <c r="DL182" i="7" s="1"/>
  <c r="CS166" i="7"/>
  <c r="CT166" i="7" s="1"/>
  <c r="DK166" i="7"/>
  <c r="DL166" i="7" s="1"/>
  <c r="CS150" i="7"/>
  <c r="CT150" i="7" s="1"/>
  <c r="DE150" i="7"/>
  <c r="DF150" i="7" s="1"/>
  <c r="DK150" i="7"/>
  <c r="DL150" i="7" s="1"/>
  <c r="CS134" i="7"/>
  <c r="CT134" i="7" s="1"/>
  <c r="DK134" i="7"/>
  <c r="DL134" i="7" s="1"/>
  <c r="CS118" i="7"/>
  <c r="CT118" i="7" s="1"/>
  <c r="DE118" i="7"/>
  <c r="DF118" i="7" s="1"/>
  <c r="DK118" i="7"/>
  <c r="DL118" i="7" s="1"/>
  <c r="CS102" i="7"/>
  <c r="CT102" i="7" s="1"/>
  <c r="DK102" i="7"/>
  <c r="DL102" i="7" s="1"/>
  <c r="DE86" i="7"/>
  <c r="DF86" i="7" s="1"/>
  <c r="DK86" i="7"/>
  <c r="DL86" i="7" s="1"/>
  <c r="DE46" i="7"/>
  <c r="DF46" i="7" s="1"/>
  <c r="DK46" i="7"/>
  <c r="DL46" i="7" s="1"/>
  <c r="DD260" i="7"/>
  <c r="DE260" i="7"/>
  <c r="DF260" i="7" s="1"/>
  <c r="DJ105" i="7"/>
  <c r="DJ73" i="7"/>
  <c r="DJ33" i="7"/>
  <c r="DK4" i="7"/>
  <c r="DL4" i="7" s="1"/>
  <c r="DK255" i="7"/>
  <c r="DL255" i="7" s="1"/>
  <c r="DK249" i="7"/>
  <c r="DL249" i="7" s="1"/>
  <c r="DK244" i="7"/>
  <c r="DL244" i="7" s="1"/>
  <c r="DK236" i="7"/>
  <c r="DL236" i="7" s="1"/>
  <c r="DK204" i="7"/>
  <c r="DL204" i="7" s="1"/>
  <c r="DK193" i="7"/>
  <c r="DL193" i="7" s="1"/>
  <c r="DK172" i="7"/>
  <c r="DL172" i="7" s="1"/>
  <c r="DK161" i="7"/>
  <c r="DL161" i="7" s="1"/>
  <c r="DK140" i="7"/>
  <c r="DL140" i="7" s="1"/>
  <c r="DK129" i="7"/>
  <c r="DL129" i="7" s="1"/>
  <c r="DK108" i="7"/>
  <c r="DL108" i="7" s="1"/>
  <c r="DK97" i="7"/>
  <c r="DL97" i="7" s="1"/>
  <c r="DK25" i="7"/>
  <c r="DL25" i="7" s="1"/>
  <c r="DE241" i="7"/>
  <c r="DF241" i="7" s="1"/>
  <c r="DE187" i="7"/>
  <c r="DF187" i="7" s="1"/>
  <c r="DE153" i="7"/>
  <c r="DF153" i="7" s="1"/>
  <c r="DE136" i="7"/>
  <c r="DF136" i="7" s="1"/>
  <c r="DE102" i="7"/>
  <c r="DF102" i="7" s="1"/>
  <c r="DE43" i="7"/>
  <c r="DF43" i="7" s="1"/>
  <c r="DE14" i="7"/>
  <c r="DF14" i="7" s="1"/>
  <c r="DJ4" i="7"/>
  <c r="DK137" i="7"/>
  <c r="DL137" i="7" s="1"/>
  <c r="DE41" i="7"/>
  <c r="DF41" i="7" s="1"/>
  <c r="DE188" i="7"/>
  <c r="DF188" i="7" s="1"/>
  <c r="DE132" i="7"/>
  <c r="DF132" i="7" s="1"/>
  <c r="DE124" i="7"/>
  <c r="DF124" i="7" s="1"/>
  <c r="DE92" i="7"/>
  <c r="DF92" i="7" s="1"/>
  <c r="DE84" i="7"/>
  <c r="DF84" i="7" s="1"/>
  <c r="CS76" i="7"/>
  <c r="CT76" i="7" s="1"/>
  <c r="DE76" i="7"/>
  <c r="DF76" i="7" s="1"/>
  <c r="BT60" i="7"/>
  <c r="BU60" i="7" s="1"/>
  <c r="DE60" i="7"/>
  <c r="DF60" i="7" s="1"/>
  <c r="CY52" i="7"/>
  <c r="CZ52" i="7" s="1"/>
  <c r="DE52" i="7"/>
  <c r="DF52" i="7" s="1"/>
  <c r="CY36" i="7"/>
  <c r="CZ36" i="7" s="1"/>
  <c r="DE36" i="7"/>
  <c r="DF36" i="7" s="1"/>
  <c r="BT28" i="7"/>
  <c r="BU28" i="7" s="1"/>
  <c r="DE28" i="7"/>
  <c r="DF28" i="7" s="1"/>
  <c r="CS20" i="7"/>
  <c r="CT20" i="7" s="1"/>
  <c r="DE20" i="7"/>
  <c r="DF20" i="7" s="1"/>
  <c r="DE12" i="7"/>
  <c r="DF12" i="7" s="1"/>
  <c r="DD271" i="7"/>
  <c r="DD258" i="7"/>
  <c r="DE258" i="7"/>
  <c r="DF258" i="7" s="1"/>
  <c r="DK259" i="7"/>
  <c r="DL259" i="7" s="1"/>
  <c r="DK248" i="7"/>
  <c r="DL248" i="7" s="1"/>
  <c r="DK222" i="7"/>
  <c r="DL222" i="7" s="1"/>
  <c r="DK158" i="7"/>
  <c r="DL158" i="7" s="1"/>
  <c r="DK126" i="7"/>
  <c r="DL126" i="7" s="1"/>
  <c r="DK94" i="7"/>
  <c r="DL94" i="7" s="1"/>
  <c r="DK54" i="7"/>
  <c r="DL54" i="7" s="1"/>
  <c r="DK22" i="7"/>
  <c r="DL22" i="7" s="1"/>
  <c r="DE263" i="7"/>
  <c r="DF263" i="7" s="1"/>
  <c r="DE184" i="7"/>
  <c r="DF184" i="7" s="1"/>
  <c r="DE166" i="7"/>
  <c r="DF166" i="7" s="1"/>
  <c r="DE115" i="7"/>
  <c r="DF115" i="7" s="1"/>
  <c r="DE81" i="7"/>
  <c r="DF81" i="7" s="1"/>
  <c r="DE38" i="7"/>
  <c r="DF38" i="7" s="1"/>
  <c r="CS203" i="7"/>
  <c r="CT203" i="7" s="1"/>
  <c r="DK203" i="7"/>
  <c r="DL203" i="7" s="1"/>
  <c r="DK35" i="7"/>
  <c r="DL35" i="7" s="1"/>
  <c r="DE35" i="7"/>
  <c r="DF35" i="7" s="1"/>
  <c r="DK19" i="7"/>
  <c r="DL19" i="7" s="1"/>
  <c r="DE19" i="7"/>
  <c r="DF19" i="7" s="1"/>
  <c r="DD4" i="7"/>
  <c r="DK258" i="7"/>
  <c r="DL258" i="7" s="1"/>
  <c r="DK232" i="7"/>
  <c r="DL232" i="7" s="1"/>
  <c r="DK211" i="7"/>
  <c r="DL211" i="7" s="1"/>
  <c r="DK179" i="7"/>
  <c r="DL179" i="7" s="1"/>
  <c r="DK147" i="7"/>
  <c r="DL147" i="7" s="1"/>
  <c r="DK136" i="7"/>
  <c r="DL136" i="7" s="1"/>
  <c r="DK104" i="7"/>
  <c r="DL104" i="7" s="1"/>
  <c r="DK72" i="7"/>
  <c r="DL72" i="7" s="1"/>
  <c r="DK32" i="7"/>
  <c r="DL32" i="7" s="1"/>
  <c r="DK11" i="7"/>
  <c r="DL11" i="7" s="1"/>
  <c r="DE262" i="7"/>
  <c r="DF262" i="7" s="1"/>
  <c r="DE249" i="7"/>
  <c r="DF249" i="7" s="1"/>
  <c r="DE224" i="7"/>
  <c r="DF224" i="7" s="1"/>
  <c r="DE198" i="7"/>
  <c r="DF198" i="7" s="1"/>
  <c r="DE113" i="7"/>
  <c r="DF113" i="7" s="1"/>
  <c r="DE78" i="7"/>
  <c r="DF78" i="7" s="1"/>
  <c r="DD259" i="7"/>
  <c r="DE259" i="7"/>
  <c r="DF259" i="7" s="1"/>
  <c r="CM228" i="7"/>
  <c r="CN228" i="7" s="1"/>
  <c r="DE228" i="7"/>
  <c r="DF228" i="7" s="1"/>
  <c r="DK235" i="7"/>
  <c r="DL235" i="7" s="1"/>
  <c r="DE195" i="7"/>
  <c r="DF195" i="7" s="1"/>
  <c r="DE27" i="7"/>
  <c r="DF27" i="7" s="1"/>
  <c r="CS242" i="7"/>
  <c r="CT242" i="7" s="1"/>
  <c r="DE242" i="7"/>
  <c r="DF242" i="7" s="1"/>
  <c r="DK234" i="7"/>
  <c r="DL234" i="7" s="1"/>
  <c r="DE234" i="7"/>
  <c r="DF234" i="7" s="1"/>
  <c r="CS226" i="7"/>
  <c r="CT226" i="7" s="1"/>
  <c r="DK226" i="7"/>
  <c r="DL226" i="7" s="1"/>
  <c r="DE226" i="7"/>
  <c r="DF226" i="7" s="1"/>
  <c r="CS210" i="7"/>
  <c r="CT210" i="7" s="1"/>
  <c r="DE210" i="7"/>
  <c r="DF210" i="7" s="1"/>
  <c r="DK210" i="7"/>
  <c r="DL210" i="7" s="1"/>
  <c r="DK202" i="7"/>
  <c r="DL202" i="7" s="1"/>
  <c r="DE202" i="7"/>
  <c r="DF202" i="7" s="1"/>
  <c r="DK194" i="7"/>
  <c r="DL194" i="7" s="1"/>
  <c r="DE194" i="7"/>
  <c r="DF194" i="7" s="1"/>
  <c r="DE186" i="7"/>
  <c r="DF186" i="7" s="1"/>
  <c r="DK186" i="7"/>
  <c r="DL186" i="7" s="1"/>
  <c r="DE178" i="7"/>
  <c r="DF178" i="7" s="1"/>
  <c r="DK178" i="7"/>
  <c r="DL178" i="7" s="1"/>
  <c r="DK170" i="7"/>
  <c r="DL170" i="7" s="1"/>
  <c r="DE170" i="7"/>
  <c r="DF170" i="7" s="1"/>
  <c r="CS162" i="7"/>
  <c r="CT162" i="7" s="1"/>
  <c r="DK162" i="7"/>
  <c r="DL162" i="7" s="1"/>
  <c r="DE162" i="7"/>
  <c r="DF162" i="7" s="1"/>
  <c r="DE154" i="7"/>
  <c r="DF154" i="7" s="1"/>
  <c r="DK154" i="7"/>
  <c r="DL154" i="7" s="1"/>
  <c r="CS146" i="7"/>
  <c r="CT146" i="7" s="1"/>
  <c r="DE146" i="7"/>
  <c r="DF146" i="7" s="1"/>
  <c r="DK146" i="7"/>
  <c r="DL146" i="7" s="1"/>
  <c r="DK138" i="7"/>
  <c r="DL138" i="7" s="1"/>
  <c r="DE138" i="7"/>
  <c r="DF138" i="7" s="1"/>
  <c r="CS130" i="7"/>
  <c r="CT130" i="7" s="1"/>
  <c r="DK130" i="7"/>
  <c r="DL130" i="7" s="1"/>
  <c r="DE130" i="7"/>
  <c r="DF130" i="7" s="1"/>
  <c r="DE122" i="7"/>
  <c r="DF122" i="7" s="1"/>
  <c r="DK122" i="7"/>
  <c r="DL122" i="7" s="1"/>
  <c r="CS114" i="7"/>
  <c r="CT114" i="7" s="1"/>
  <c r="DE114" i="7"/>
  <c r="DF114" i="7" s="1"/>
  <c r="DK114" i="7"/>
  <c r="DL114" i="7" s="1"/>
  <c r="DK106" i="7"/>
  <c r="DL106" i="7" s="1"/>
  <c r="DE106" i="7"/>
  <c r="DF106" i="7" s="1"/>
  <c r="CS98" i="7"/>
  <c r="CT98" i="7" s="1"/>
  <c r="DK98" i="7"/>
  <c r="DL98" i="7" s="1"/>
  <c r="DE98" i="7"/>
  <c r="DF98" i="7" s="1"/>
  <c r="DE90" i="7"/>
  <c r="DF90" i="7" s="1"/>
  <c r="DK90" i="7"/>
  <c r="DL90" i="7" s="1"/>
  <c r="DE82" i="7"/>
  <c r="DF82" i="7" s="1"/>
  <c r="DK82" i="7"/>
  <c r="DL82" i="7" s="1"/>
  <c r="CY74" i="7"/>
  <c r="CZ74" i="7" s="1"/>
  <c r="DK74" i="7"/>
  <c r="DL74" i="7" s="1"/>
  <c r="DE74" i="7"/>
  <c r="DF74" i="7" s="1"/>
  <c r="CS50" i="7"/>
  <c r="CT50" i="7" s="1"/>
  <c r="DE50" i="7"/>
  <c r="DF50" i="7" s="1"/>
  <c r="DK50" i="7"/>
  <c r="DL50" i="7" s="1"/>
  <c r="CS42" i="7"/>
  <c r="CT42" i="7" s="1"/>
  <c r="DE42" i="7"/>
  <c r="DF42" i="7" s="1"/>
  <c r="DK42" i="7"/>
  <c r="DL42" i="7" s="1"/>
  <c r="CS34" i="7"/>
  <c r="CT34" i="7" s="1"/>
  <c r="DK34" i="7"/>
  <c r="DL34" i="7" s="1"/>
  <c r="DE34" i="7"/>
  <c r="DF34" i="7" s="1"/>
  <c r="CS18" i="7"/>
  <c r="CT18" i="7" s="1"/>
  <c r="DK18" i="7"/>
  <c r="DL18" i="7" s="1"/>
  <c r="DE18" i="7"/>
  <c r="DF18" i="7" s="1"/>
  <c r="CS10" i="7"/>
  <c r="CT10" i="7" s="1"/>
  <c r="DK10" i="7"/>
  <c r="DL10" i="7" s="1"/>
  <c r="DJ256" i="7"/>
  <c r="DK263" i="7"/>
  <c r="DL263" i="7" s="1"/>
  <c r="DK257" i="7"/>
  <c r="DL257" i="7" s="1"/>
  <c r="DK220" i="7"/>
  <c r="DL220" i="7" s="1"/>
  <c r="DK209" i="7"/>
  <c r="DL209" i="7" s="1"/>
  <c r="DK188" i="7"/>
  <c r="DL188" i="7" s="1"/>
  <c r="DK177" i="7"/>
  <c r="DL177" i="7" s="1"/>
  <c r="DK156" i="7"/>
  <c r="DL156" i="7" s="1"/>
  <c r="DK145" i="7"/>
  <c r="DL145" i="7" s="1"/>
  <c r="DK124" i="7"/>
  <c r="DL124" i="7" s="1"/>
  <c r="DK92" i="7"/>
  <c r="DL92" i="7" s="1"/>
  <c r="DK52" i="7"/>
  <c r="DL52" i="7" s="1"/>
  <c r="DK20" i="7"/>
  <c r="DL20" i="7" s="1"/>
  <c r="DE235" i="7"/>
  <c r="DF235" i="7" s="1"/>
  <c r="DE222" i="7"/>
  <c r="DF222" i="7" s="1"/>
  <c r="DE128" i="7"/>
  <c r="DF128" i="7" s="1"/>
  <c r="DE110" i="7"/>
  <c r="DF110" i="7" s="1"/>
  <c r="DE51" i="7"/>
  <c r="DF51" i="7" s="1"/>
  <c r="DE6" i="7"/>
  <c r="DF6" i="7" s="1"/>
  <c r="DK169" i="7"/>
  <c r="DL169" i="7" s="1"/>
  <c r="DE169" i="7"/>
  <c r="DF169" i="7" s="1"/>
  <c r="DE105" i="7"/>
  <c r="DF105" i="7" s="1"/>
  <c r="DD255" i="7"/>
  <c r="DE255" i="7"/>
  <c r="DF255" i="7" s="1"/>
  <c r="DK262" i="7"/>
  <c r="DL262" i="7" s="1"/>
  <c r="DK246" i="7"/>
  <c r="DL246" i="7" s="1"/>
  <c r="DK228" i="7"/>
  <c r="DL228" i="7" s="1"/>
  <c r="DK217" i="7"/>
  <c r="DL217" i="7" s="1"/>
  <c r="DK196" i="7"/>
  <c r="DL196" i="7" s="1"/>
  <c r="DK164" i="7"/>
  <c r="DL164" i="7" s="1"/>
  <c r="DK132" i="7"/>
  <c r="DL132" i="7" s="1"/>
  <c r="DK100" i="7"/>
  <c r="DL100" i="7" s="1"/>
  <c r="DK89" i="7"/>
  <c r="DL89" i="7" s="1"/>
  <c r="DK60" i="7"/>
  <c r="DL60" i="7" s="1"/>
  <c r="DK49" i="7"/>
  <c r="DL49" i="7" s="1"/>
  <c r="DK28" i="7"/>
  <c r="DL28" i="7" s="1"/>
  <c r="DK17" i="7"/>
  <c r="DL17" i="7" s="1"/>
  <c r="DE257" i="7"/>
  <c r="DF257" i="7" s="1"/>
  <c r="DE219" i="7"/>
  <c r="DF219" i="7" s="1"/>
  <c r="DE206" i="7"/>
  <c r="DF206" i="7" s="1"/>
  <c r="DE160" i="7"/>
  <c r="DF160" i="7" s="1"/>
  <c r="DE142" i="7"/>
  <c r="DF142" i="7" s="1"/>
  <c r="DE126" i="7"/>
  <c r="DF126" i="7" s="1"/>
  <c r="DE91" i="7"/>
  <c r="DF91" i="7" s="1"/>
  <c r="DE75" i="7"/>
  <c r="DF75" i="7" s="1"/>
  <c r="DK233" i="7"/>
  <c r="DL233" i="7" s="1"/>
  <c r="DK201" i="7"/>
  <c r="DL201" i="7" s="1"/>
  <c r="DE252" i="7"/>
  <c r="DF252" i="7" s="1"/>
  <c r="DK171" i="7"/>
  <c r="DL171" i="7" s="1"/>
  <c r="DK139" i="7"/>
  <c r="DL139" i="7" s="1"/>
  <c r="DE99" i="7"/>
  <c r="DF99" i="7" s="1"/>
  <c r="BT233" i="7"/>
  <c r="BU233" i="7" s="1"/>
  <c r="DE233" i="7"/>
  <c r="DF233" i="7" s="1"/>
  <c r="CG33" i="7"/>
  <c r="CH33" i="7" s="1"/>
  <c r="DE33" i="7"/>
  <c r="DF33" i="7" s="1"/>
  <c r="DE9" i="7"/>
  <c r="DF9" i="7" s="1"/>
  <c r="DK9" i="7"/>
  <c r="DL9" i="7" s="1"/>
  <c r="CY248" i="7"/>
  <c r="CZ248" i="7" s="1"/>
  <c r="DE240" i="7"/>
  <c r="DF240" i="7" s="1"/>
  <c r="DK240" i="7"/>
  <c r="DL240" i="7" s="1"/>
  <c r="CY232" i="7"/>
  <c r="CZ232" i="7" s="1"/>
  <c r="DE208" i="7"/>
  <c r="DF208" i="7" s="1"/>
  <c r="DK208" i="7"/>
  <c r="DL208" i="7" s="1"/>
  <c r="DE176" i="7"/>
  <c r="DF176" i="7" s="1"/>
  <c r="DK176" i="7"/>
  <c r="DL176" i="7" s="1"/>
  <c r="CY168" i="7"/>
  <c r="CZ168" i="7" s="1"/>
  <c r="DE144" i="7"/>
  <c r="DF144" i="7" s="1"/>
  <c r="DK144" i="7"/>
  <c r="DL144" i="7" s="1"/>
  <c r="CY120" i="7"/>
  <c r="CZ120" i="7" s="1"/>
  <c r="DE112" i="7"/>
  <c r="DF112" i="7" s="1"/>
  <c r="DK112" i="7"/>
  <c r="DL112" i="7" s="1"/>
  <c r="DK96" i="7"/>
  <c r="DL96" i="7" s="1"/>
  <c r="DE80" i="7"/>
  <c r="DF80" i="7" s="1"/>
  <c r="DK80" i="7"/>
  <c r="DL80" i="7" s="1"/>
  <c r="CS56" i="7"/>
  <c r="CT56" i="7" s="1"/>
  <c r="DK56" i="7"/>
  <c r="DL56" i="7" s="1"/>
  <c r="DE40" i="7"/>
  <c r="DF40" i="7" s="1"/>
  <c r="DK40" i="7"/>
  <c r="DL40" i="7" s="1"/>
  <c r="CY24" i="7"/>
  <c r="CZ24" i="7" s="1"/>
  <c r="DK24" i="7"/>
  <c r="DL24" i="7" s="1"/>
  <c r="DE24" i="7"/>
  <c r="DF24" i="7" s="1"/>
  <c r="DK8" i="7"/>
  <c r="DL8" i="7" s="1"/>
  <c r="DE8" i="7"/>
  <c r="DF8" i="7" s="1"/>
  <c r="DJ271" i="7"/>
  <c r="DK261" i="7"/>
  <c r="DL261" i="7" s="1"/>
  <c r="DK238" i="7"/>
  <c r="DL238" i="7" s="1"/>
  <c r="DK206" i="7"/>
  <c r="DL206" i="7" s="1"/>
  <c r="DK174" i="7"/>
  <c r="DL174" i="7" s="1"/>
  <c r="DK142" i="7"/>
  <c r="DL142" i="7" s="1"/>
  <c r="DK110" i="7"/>
  <c r="DL110" i="7" s="1"/>
  <c r="DE218" i="7"/>
  <c r="DF218" i="7" s="1"/>
  <c r="DE192" i="7"/>
  <c r="DF192" i="7" s="1"/>
  <c r="DE174" i="7"/>
  <c r="DF174" i="7" s="1"/>
  <c r="DE123" i="7"/>
  <c r="DF123" i="7" s="1"/>
  <c r="DE107" i="7"/>
  <c r="DF107" i="7" s="1"/>
  <c r="CY230" i="7"/>
  <c r="CZ230" i="7" s="1"/>
  <c r="CY214" i="7"/>
  <c r="CZ214" i="7" s="1"/>
  <c r="CY190" i="7"/>
  <c r="CZ190" i="7" s="1"/>
  <c r="CY158" i="7"/>
  <c r="CZ158" i="7" s="1"/>
  <c r="CY94" i="7"/>
  <c r="CZ94" i="7" s="1"/>
  <c r="CS86" i="7"/>
  <c r="CT86" i="7" s="1"/>
  <c r="CS78" i="7"/>
  <c r="CT78" i="7" s="1"/>
  <c r="CY54" i="7"/>
  <c r="CZ54" i="7" s="1"/>
  <c r="CM38" i="7"/>
  <c r="CN38" i="7" s="1"/>
  <c r="CS120" i="7"/>
  <c r="CT120" i="7" s="1"/>
  <c r="CY142" i="7"/>
  <c r="CZ142" i="7" s="1"/>
  <c r="CY174" i="7"/>
  <c r="CZ174" i="7" s="1"/>
  <c r="CY254" i="7"/>
  <c r="CZ254" i="7" s="1"/>
  <c r="BB173" i="7"/>
  <c r="BC173" i="7" s="1"/>
  <c r="BB157" i="7"/>
  <c r="BC157" i="7" s="1"/>
  <c r="BB141" i="7"/>
  <c r="BC141" i="7" s="1"/>
  <c r="CY110" i="7"/>
  <c r="CZ110" i="7" s="1"/>
  <c r="CY258" i="7"/>
  <c r="CZ258" i="7" s="1"/>
  <c r="CY68" i="7"/>
  <c r="CZ68" i="7" s="1"/>
  <c r="BT244" i="7"/>
  <c r="BU244" i="7" s="1"/>
  <c r="CS194" i="7"/>
  <c r="CT194" i="7" s="1"/>
  <c r="CY34" i="7"/>
  <c r="CZ34" i="7" s="1"/>
  <c r="BT212" i="7"/>
  <c r="BU212" i="7" s="1"/>
  <c r="CS178" i="7"/>
  <c r="CT178" i="7" s="1"/>
  <c r="CY6" i="7"/>
  <c r="CZ6" i="7" s="1"/>
  <c r="CS227" i="7"/>
  <c r="CT227" i="7" s="1"/>
  <c r="CY227" i="7"/>
  <c r="CZ227" i="7" s="1"/>
  <c r="CM235" i="7"/>
  <c r="CN235" i="7" s="1"/>
  <c r="CY235" i="7"/>
  <c r="CZ235" i="7" s="1"/>
  <c r="CS235" i="7"/>
  <c r="CT235" i="7" s="1"/>
  <c r="CR261" i="7"/>
  <c r="CS261" i="7"/>
  <c r="CT261" i="7" s="1"/>
  <c r="CM251" i="7"/>
  <c r="CN251" i="7" s="1"/>
  <c r="CY251" i="7"/>
  <c r="CZ251" i="7" s="1"/>
  <c r="CM219" i="7"/>
  <c r="CN219" i="7" s="1"/>
  <c r="CY219" i="7"/>
  <c r="CZ219" i="7" s="1"/>
  <c r="CM203" i="7"/>
  <c r="CN203" i="7" s="1"/>
  <c r="CY203" i="7"/>
  <c r="CZ203" i="7" s="1"/>
  <c r="CM187" i="7"/>
  <c r="CN187" i="7" s="1"/>
  <c r="CY187" i="7"/>
  <c r="CZ187" i="7" s="1"/>
  <c r="CM171" i="7"/>
  <c r="CN171" i="7" s="1"/>
  <c r="CY171" i="7"/>
  <c r="CZ171" i="7" s="1"/>
  <c r="CS171" i="7"/>
  <c r="CT171" i="7" s="1"/>
  <c r="CM155" i="7"/>
  <c r="CN155" i="7" s="1"/>
  <c r="CY155" i="7"/>
  <c r="CZ155" i="7" s="1"/>
  <c r="CY139" i="7"/>
  <c r="CZ139" i="7" s="1"/>
  <c r="CS139" i="7"/>
  <c r="CT139" i="7" s="1"/>
  <c r="CS123" i="7"/>
  <c r="CT123" i="7" s="1"/>
  <c r="CY123" i="7"/>
  <c r="CZ123" i="7" s="1"/>
  <c r="CY107" i="7"/>
  <c r="CZ107" i="7" s="1"/>
  <c r="CS107" i="7"/>
  <c r="CT107" i="7" s="1"/>
  <c r="CS91" i="7"/>
  <c r="CT91" i="7" s="1"/>
  <c r="CY91" i="7"/>
  <c r="CZ91" i="7" s="1"/>
  <c r="CM75" i="7"/>
  <c r="CN75" i="7" s="1"/>
  <c r="CY75" i="7"/>
  <c r="CZ75" i="7" s="1"/>
  <c r="CS75" i="7"/>
  <c r="CT75" i="7" s="1"/>
  <c r="CS51" i="7"/>
  <c r="CT51" i="7" s="1"/>
  <c r="CY51" i="7"/>
  <c r="CZ51" i="7" s="1"/>
  <c r="CS35" i="7"/>
  <c r="CT35" i="7" s="1"/>
  <c r="CY35" i="7"/>
  <c r="CZ35" i="7" s="1"/>
  <c r="CY19" i="7"/>
  <c r="CZ19" i="7" s="1"/>
  <c r="CS19" i="7"/>
  <c r="CT19" i="7" s="1"/>
  <c r="CS11" i="7"/>
  <c r="CT11" i="7" s="1"/>
  <c r="CY11" i="7"/>
  <c r="CZ11" i="7" s="1"/>
  <c r="CY259" i="7"/>
  <c r="CZ259" i="7" s="1"/>
  <c r="CX259" i="7"/>
  <c r="CY263" i="7"/>
  <c r="CZ263" i="7" s="1"/>
  <c r="CX263" i="7"/>
  <c r="CS243" i="7"/>
  <c r="CT243" i="7" s="1"/>
  <c r="CY243" i="7"/>
  <c r="CZ243" i="7" s="1"/>
  <c r="CS211" i="7"/>
  <c r="CT211" i="7" s="1"/>
  <c r="CY211" i="7"/>
  <c r="CZ211" i="7" s="1"/>
  <c r="CS195" i="7"/>
  <c r="CT195" i="7" s="1"/>
  <c r="CY195" i="7"/>
  <c r="CZ195" i="7" s="1"/>
  <c r="CS179" i="7"/>
  <c r="CT179" i="7" s="1"/>
  <c r="CY179" i="7"/>
  <c r="CZ179" i="7" s="1"/>
  <c r="CS163" i="7"/>
  <c r="CT163" i="7" s="1"/>
  <c r="CY163" i="7"/>
  <c r="CZ163" i="7" s="1"/>
  <c r="CS147" i="7"/>
  <c r="CT147" i="7" s="1"/>
  <c r="CY147" i="7"/>
  <c r="CZ147" i="7" s="1"/>
  <c r="CS131" i="7"/>
  <c r="CT131" i="7" s="1"/>
  <c r="CY131" i="7"/>
  <c r="CZ131" i="7" s="1"/>
  <c r="CS115" i="7"/>
  <c r="CT115" i="7" s="1"/>
  <c r="CY115" i="7"/>
  <c r="CZ115" i="7" s="1"/>
  <c r="CS99" i="7"/>
  <c r="CT99" i="7" s="1"/>
  <c r="CY99" i="7"/>
  <c r="CZ99" i="7" s="1"/>
  <c r="CS83" i="7"/>
  <c r="CT83" i="7" s="1"/>
  <c r="CY83" i="7"/>
  <c r="CZ83" i="7" s="1"/>
  <c r="CS59" i="7"/>
  <c r="CT59" i="7" s="1"/>
  <c r="CY59" i="7"/>
  <c r="CZ59" i="7" s="1"/>
  <c r="CS43" i="7"/>
  <c r="CT43" i="7" s="1"/>
  <c r="CY43" i="7"/>
  <c r="CZ43" i="7" s="1"/>
  <c r="CS27" i="7"/>
  <c r="CT27" i="7" s="1"/>
  <c r="CY27" i="7"/>
  <c r="CZ27" i="7" s="1"/>
  <c r="CS234" i="7"/>
  <c r="CT234" i="7" s="1"/>
  <c r="CY234" i="7"/>
  <c r="CZ234" i="7" s="1"/>
  <c r="CS138" i="7"/>
  <c r="CT138" i="7" s="1"/>
  <c r="CY138" i="7"/>
  <c r="CZ138" i="7" s="1"/>
  <c r="CS190" i="7"/>
  <c r="CT190" i="7" s="1"/>
  <c r="CY239" i="7"/>
  <c r="CZ239" i="7" s="1"/>
  <c r="CY222" i="7"/>
  <c r="CZ222" i="7" s="1"/>
  <c r="CY205" i="7"/>
  <c r="CZ205" i="7" s="1"/>
  <c r="CY184" i="7"/>
  <c r="CZ184" i="7" s="1"/>
  <c r="CY173" i="7"/>
  <c r="CZ173" i="7" s="1"/>
  <c r="CY152" i="7"/>
  <c r="CZ152" i="7" s="1"/>
  <c r="CY141" i="7"/>
  <c r="CZ141" i="7" s="1"/>
  <c r="CY88" i="7"/>
  <c r="CZ88" i="7" s="1"/>
  <c r="CY78" i="7"/>
  <c r="CZ78" i="7" s="1"/>
  <c r="CY33" i="7"/>
  <c r="CZ33" i="7" s="1"/>
  <c r="CY15" i="7"/>
  <c r="CZ15" i="7" s="1"/>
  <c r="CY5" i="7"/>
  <c r="CZ5" i="7" s="1"/>
  <c r="CS186" i="7"/>
  <c r="CT186" i="7" s="1"/>
  <c r="CY186" i="7"/>
  <c r="CZ186" i="7" s="1"/>
  <c r="CS154" i="7"/>
  <c r="CT154" i="7" s="1"/>
  <c r="CY154" i="7"/>
  <c r="CZ154" i="7" s="1"/>
  <c r="CS106" i="7"/>
  <c r="CT106" i="7" s="1"/>
  <c r="CY106" i="7"/>
  <c r="CZ106" i="7" s="1"/>
  <c r="CS26" i="7"/>
  <c r="CT26" i="7" s="1"/>
  <c r="CY26" i="7"/>
  <c r="CZ26" i="7" s="1"/>
  <c r="CS241" i="7"/>
  <c r="CT241" i="7" s="1"/>
  <c r="CY241" i="7"/>
  <c r="CZ241" i="7" s="1"/>
  <c r="CS225" i="7"/>
  <c r="CT225" i="7" s="1"/>
  <c r="CY225" i="7"/>
  <c r="CZ225" i="7" s="1"/>
  <c r="CS209" i="7"/>
  <c r="CT209" i="7" s="1"/>
  <c r="CY209" i="7"/>
  <c r="CZ209" i="7" s="1"/>
  <c r="BT201" i="7"/>
  <c r="BU201" i="7" s="1"/>
  <c r="CY201" i="7"/>
  <c r="CZ201" i="7" s="1"/>
  <c r="CS193" i="7"/>
  <c r="CT193" i="7" s="1"/>
  <c r="CY193" i="7"/>
  <c r="CZ193" i="7" s="1"/>
  <c r="BT185" i="7"/>
  <c r="BU185" i="7" s="1"/>
  <c r="CY185" i="7"/>
  <c r="CZ185" i="7" s="1"/>
  <c r="CS177" i="7"/>
  <c r="CT177" i="7" s="1"/>
  <c r="CY177" i="7"/>
  <c r="CZ177" i="7" s="1"/>
  <c r="BT169" i="7"/>
  <c r="BU169" i="7" s="1"/>
  <c r="CY169" i="7"/>
  <c r="CZ169" i="7" s="1"/>
  <c r="CS161" i="7"/>
  <c r="CT161" i="7" s="1"/>
  <c r="CY161" i="7"/>
  <c r="CZ161" i="7" s="1"/>
  <c r="BT153" i="7"/>
  <c r="BU153" i="7" s="1"/>
  <c r="CY153" i="7"/>
  <c r="CZ153" i="7" s="1"/>
  <c r="CS145" i="7"/>
  <c r="CT145" i="7" s="1"/>
  <c r="CY145" i="7"/>
  <c r="CZ145" i="7" s="1"/>
  <c r="BT137" i="7"/>
  <c r="BU137" i="7" s="1"/>
  <c r="CY137" i="7"/>
  <c r="CZ137" i="7" s="1"/>
  <c r="CS129" i="7"/>
  <c r="CT129" i="7" s="1"/>
  <c r="CY129" i="7"/>
  <c r="CZ129" i="7" s="1"/>
  <c r="BT121" i="7"/>
  <c r="BU121" i="7" s="1"/>
  <c r="CY121" i="7"/>
  <c r="CZ121" i="7" s="1"/>
  <c r="CS113" i="7"/>
  <c r="CT113" i="7" s="1"/>
  <c r="CY113" i="7"/>
  <c r="CZ113" i="7" s="1"/>
  <c r="CG105" i="7"/>
  <c r="CH105" i="7" s="1"/>
  <c r="CY105" i="7"/>
  <c r="CZ105" i="7" s="1"/>
  <c r="CS97" i="7"/>
  <c r="CT97" i="7" s="1"/>
  <c r="CY97" i="7"/>
  <c r="CZ97" i="7" s="1"/>
  <c r="CG89" i="7"/>
  <c r="CH89" i="7" s="1"/>
  <c r="CY89" i="7"/>
  <c r="CZ89" i="7" s="1"/>
  <c r="CS81" i="7"/>
  <c r="CT81" i="7" s="1"/>
  <c r="CY81" i="7"/>
  <c r="CZ81" i="7" s="1"/>
  <c r="BT73" i="7"/>
  <c r="BU73" i="7" s="1"/>
  <c r="CS57" i="7"/>
  <c r="CT57" i="7" s="1"/>
  <c r="CY57" i="7"/>
  <c r="CZ57" i="7" s="1"/>
  <c r="CG49" i="7"/>
  <c r="CH49" i="7" s="1"/>
  <c r="CY49" i="7"/>
  <c r="CZ49" i="7" s="1"/>
  <c r="CS41" i="7"/>
  <c r="CT41" i="7" s="1"/>
  <c r="CY41" i="7"/>
  <c r="CZ41" i="7" s="1"/>
  <c r="CS25" i="7"/>
  <c r="CT25" i="7" s="1"/>
  <c r="CY25" i="7"/>
  <c r="CZ25" i="7" s="1"/>
  <c r="CG17" i="7"/>
  <c r="CH17" i="7" s="1"/>
  <c r="CY17" i="7"/>
  <c r="CZ17" i="7" s="1"/>
  <c r="CS9" i="7"/>
  <c r="CT9" i="7" s="1"/>
  <c r="CY9" i="7"/>
  <c r="CZ9" i="7" s="1"/>
  <c r="CS255" i="7"/>
  <c r="CT255" i="7" s="1"/>
  <c r="CS88" i="7"/>
  <c r="CT88" i="7" s="1"/>
  <c r="CY264" i="7"/>
  <c r="CZ264" i="7" s="1"/>
  <c r="CY255" i="7"/>
  <c r="CZ255" i="7" s="1"/>
  <c r="CY238" i="7"/>
  <c r="CZ238" i="7" s="1"/>
  <c r="CY221" i="7"/>
  <c r="CZ221" i="7" s="1"/>
  <c r="CY212" i="7"/>
  <c r="CZ212" i="7" s="1"/>
  <c r="CY194" i="7"/>
  <c r="CZ194" i="7" s="1"/>
  <c r="CY162" i="7"/>
  <c r="CZ162" i="7" s="1"/>
  <c r="CY130" i="7"/>
  <c r="CZ130" i="7" s="1"/>
  <c r="CY98" i="7"/>
  <c r="CZ98" i="7" s="1"/>
  <c r="CY77" i="7"/>
  <c r="CZ77" i="7" s="1"/>
  <c r="CY60" i="7"/>
  <c r="CZ60" i="7" s="1"/>
  <c r="CY42" i="7"/>
  <c r="CZ42" i="7" s="1"/>
  <c r="CS202" i="7"/>
  <c r="CT202" i="7" s="1"/>
  <c r="CY202" i="7"/>
  <c r="CZ202" i="7" s="1"/>
  <c r="CS170" i="7"/>
  <c r="CT170" i="7" s="1"/>
  <c r="CY170" i="7"/>
  <c r="CZ170" i="7" s="1"/>
  <c r="CS122" i="7"/>
  <c r="CT122" i="7" s="1"/>
  <c r="CY122" i="7"/>
  <c r="CZ122" i="7" s="1"/>
  <c r="BB248" i="7"/>
  <c r="BC248" i="7" s="1"/>
  <c r="CS240" i="7"/>
  <c r="CT240" i="7" s="1"/>
  <c r="CY240" i="7"/>
  <c r="CZ240" i="7" s="1"/>
  <c r="BB232" i="7"/>
  <c r="BC232" i="7" s="1"/>
  <c r="CS224" i="7"/>
  <c r="CT224" i="7" s="1"/>
  <c r="CY224" i="7"/>
  <c r="CZ224" i="7" s="1"/>
  <c r="BB216" i="7"/>
  <c r="BC216" i="7" s="1"/>
  <c r="CS208" i="7"/>
  <c r="CT208" i="7" s="1"/>
  <c r="CY208" i="7"/>
  <c r="CZ208" i="7" s="1"/>
  <c r="BB200" i="7"/>
  <c r="BC200" i="7" s="1"/>
  <c r="CS192" i="7"/>
  <c r="CT192" i="7" s="1"/>
  <c r="CY192" i="7"/>
  <c r="CZ192" i="7" s="1"/>
  <c r="BB184" i="7"/>
  <c r="BC184" i="7" s="1"/>
  <c r="CS176" i="7"/>
  <c r="CT176" i="7" s="1"/>
  <c r="CY176" i="7"/>
  <c r="CZ176" i="7" s="1"/>
  <c r="CS160" i="7"/>
  <c r="CT160" i="7" s="1"/>
  <c r="CY160" i="7"/>
  <c r="CZ160" i="7" s="1"/>
  <c r="CS144" i="7"/>
  <c r="CT144" i="7" s="1"/>
  <c r="CY144" i="7"/>
  <c r="CZ144" i="7" s="1"/>
  <c r="CS128" i="7"/>
  <c r="CT128" i="7" s="1"/>
  <c r="CY128" i="7"/>
  <c r="CZ128" i="7" s="1"/>
  <c r="CS112" i="7"/>
  <c r="CT112" i="7" s="1"/>
  <c r="CY112" i="7"/>
  <c r="CZ112" i="7" s="1"/>
  <c r="CS96" i="7"/>
  <c r="CT96" i="7" s="1"/>
  <c r="CY96" i="7"/>
  <c r="CZ96" i="7" s="1"/>
  <c r="CS80" i="7"/>
  <c r="CT80" i="7" s="1"/>
  <c r="CY80" i="7"/>
  <c r="CZ80" i="7" s="1"/>
  <c r="CG72" i="7"/>
  <c r="CH72" i="7" s="1"/>
  <c r="CY72" i="7"/>
  <c r="CZ72" i="7" s="1"/>
  <c r="CG48" i="7"/>
  <c r="CH48" i="7" s="1"/>
  <c r="CY48" i="7"/>
  <c r="CZ48" i="7" s="1"/>
  <c r="CS40" i="7"/>
  <c r="CT40" i="7" s="1"/>
  <c r="CY40" i="7"/>
  <c r="CZ40" i="7" s="1"/>
  <c r="CG32" i="7"/>
  <c r="CH32" i="7" s="1"/>
  <c r="CY32" i="7"/>
  <c r="CZ32" i="7" s="1"/>
  <c r="CS24" i="7"/>
  <c r="CT24" i="7" s="1"/>
  <c r="CG16" i="7"/>
  <c r="CH16" i="7" s="1"/>
  <c r="CY16" i="7"/>
  <c r="CZ16" i="7" s="1"/>
  <c r="CS8" i="7"/>
  <c r="CT8" i="7" s="1"/>
  <c r="CY8" i="7"/>
  <c r="CZ8" i="7" s="1"/>
  <c r="CS254" i="7"/>
  <c r="CT254" i="7" s="1"/>
  <c r="CY246" i="7"/>
  <c r="CZ246" i="7" s="1"/>
  <c r="CY237" i="7"/>
  <c r="CZ237" i="7" s="1"/>
  <c r="CY228" i="7"/>
  <c r="CZ228" i="7" s="1"/>
  <c r="CY182" i="7"/>
  <c r="CZ182" i="7" s="1"/>
  <c r="CY150" i="7"/>
  <c r="CZ150" i="7" s="1"/>
  <c r="CY118" i="7"/>
  <c r="CZ118" i="7" s="1"/>
  <c r="CY86" i="7"/>
  <c r="CZ86" i="7" s="1"/>
  <c r="CY76" i="7"/>
  <c r="CZ76" i="7" s="1"/>
  <c r="CY50" i="7"/>
  <c r="CZ50" i="7" s="1"/>
  <c r="CY13" i="7"/>
  <c r="CZ13" i="7" s="1"/>
  <c r="CM90" i="7"/>
  <c r="CN90" i="7" s="1"/>
  <c r="CY90" i="7"/>
  <c r="CZ90" i="7" s="1"/>
  <c r="BN247" i="7"/>
  <c r="BO247" i="7" s="1"/>
  <c r="CY247" i="7"/>
  <c r="CZ247" i="7" s="1"/>
  <c r="CS231" i="7"/>
  <c r="CT231" i="7" s="1"/>
  <c r="CY231" i="7"/>
  <c r="CZ231" i="7" s="1"/>
  <c r="CS223" i="7"/>
  <c r="CT223" i="7" s="1"/>
  <c r="CS215" i="7"/>
  <c r="CT215" i="7" s="1"/>
  <c r="CY215" i="7"/>
  <c r="CZ215" i="7" s="1"/>
  <c r="CS207" i="7"/>
  <c r="CT207" i="7" s="1"/>
  <c r="CS199" i="7"/>
  <c r="CT199" i="7" s="1"/>
  <c r="CY199" i="7"/>
  <c r="CZ199" i="7" s="1"/>
  <c r="CS191" i="7"/>
  <c r="CT191" i="7" s="1"/>
  <c r="CY191" i="7"/>
  <c r="CZ191" i="7" s="1"/>
  <c r="CS183" i="7"/>
  <c r="CT183" i="7" s="1"/>
  <c r="CY183" i="7"/>
  <c r="CZ183" i="7" s="1"/>
  <c r="CS175" i="7"/>
  <c r="CT175" i="7" s="1"/>
  <c r="CY175" i="7"/>
  <c r="CZ175" i="7" s="1"/>
  <c r="CS167" i="7"/>
  <c r="CT167" i="7" s="1"/>
  <c r="CY167" i="7"/>
  <c r="CZ167" i="7" s="1"/>
  <c r="CS159" i="7"/>
  <c r="CT159" i="7" s="1"/>
  <c r="CY159" i="7"/>
  <c r="CZ159" i="7" s="1"/>
  <c r="CS151" i="7"/>
  <c r="CT151" i="7" s="1"/>
  <c r="CY151" i="7"/>
  <c r="CZ151" i="7" s="1"/>
  <c r="CG143" i="7"/>
  <c r="CH143" i="7" s="1"/>
  <c r="CY143" i="7"/>
  <c r="CZ143" i="7" s="1"/>
  <c r="CS135" i="7"/>
  <c r="CT135" i="7" s="1"/>
  <c r="CY135" i="7"/>
  <c r="CZ135" i="7" s="1"/>
  <c r="CS127" i="7"/>
  <c r="CT127" i="7" s="1"/>
  <c r="CY127" i="7"/>
  <c r="CZ127" i="7" s="1"/>
  <c r="CS119" i="7"/>
  <c r="CT119" i="7" s="1"/>
  <c r="CY119" i="7"/>
  <c r="CZ119" i="7" s="1"/>
  <c r="CS111" i="7"/>
  <c r="CT111" i="7" s="1"/>
  <c r="CY111" i="7"/>
  <c r="CZ111" i="7" s="1"/>
  <c r="CS103" i="7"/>
  <c r="CT103" i="7" s="1"/>
  <c r="CY103" i="7"/>
  <c r="CZ103" i="7" s="1"/>
  <c r="CS95" i="7"/>
  <c r="CT95" i="7" s="1"/>
  <c r="CY95" i="7"/>
  <c r="CZ95" i="7" s="1"/>
  <c r="CS87" i="7"/>
  <c r="CT87" i="7" s="1"/>
  <c r="CY87" i="7"/>
  <c r="CZ87" i="7" s="1"/>
  <c r="CS79" i="7"/>
  <c r="CT79" i="7" s="1"/>
  <c r="CY79" i="7"/>
  <c r="CZ79" i="7" s="1"/>
  <c r="CS70" i="7"/>
  <c r="CT70" i="7" s="1"/>
  <c r="CY70" i="7"/>
  <c r="CZ70" i="7" s="1"/>
  <c r="CS55" i="7"/>
  <c r="CT55" i="7" s="1"/>
  <c r="CY55" i="7"/>
  <c r="CZ55" i="7" s="1"/>
  <c r="CS39" i="7"/>
  <c r="CT39" i="7" s="1"/>
  <c r="CY39" i="7"/>
  <c r="CZ39" i="7" s="1"/>
  <c r="CS31" i="7"/>
  <c r="CT31" i="7" s="1"/>
  <c r="CY31" i="7"/>
  <c r="CZ31" i="7" s="1"/>
  <c r="CS23" i="7"/>
  <c r="CT23" i="7" s="1"/>
  <c r="CY23" i="7"/>
  <c r="CZ23" i="7" s="1"/>
  <c r="CS7" i="7"/>
  <c r="CT7" i="7" s="1"/>
  <c r="CY7" i="7"/>
  <c r="CZ7" i="7" s="1"/>
  <c r="CS248" i="7"/>
  <c r="CT248" i="7" s="1"/>
  <c r="CS158" i="7"/>
  <c r="CT158" i="7" s="1"/>
  <c r="CS48" i="7"/>
  <c r="CT48" i="7" s="1"/>
  <c r="CX257" i="7"/>
  <c r="CY262" i="7"/>
  <c r="CZ262" i="7" s="1"/>
  <c r="CY244" i="7"/>
  <c r="CZ244" i="7" s="1"/>
  <c r="CY126" i="7"/>
  <c r="CZ126" i="7" s="1"/>
  <c r="CY29" i="7"/>
  <c r="CZ29" i="7" s="1"/>
  <c r="CY20" i="7"/>
  <c r="CZ20" i="7" s="1"/>
  <c r="CS230" i="7"/>
  <c r="CT230" i="7" s="1"/>
  <c r="CS46" i="7"/>
  <c r="CT46" i="7" s="1"/>
  <c r="CY46" i="7"/>
  <c r="CZ46" i="7" s="1"/>
  <c r="CS30" i="7"/>
  <c r="CT30" i="7" s="1"/>
  <c r="CY30" i="7"/>
  <c r="CZ30" i="7" s="1"/>
  <c r="CS22" i="7"/>
  <c r="CT22" i="7" s="1"/>
  <c r="CY22" i="7"/>
  <c r="CZ22" i="7" s="1"/>
  <c r="CS14" i="7"/>
  <c r="CT14" i="7" s="1"/>
  <c r="CY14" i="7"/>
  <c r="CZ14" i="7" s="1"/>
  <c r="CS152" i="7"/>
  <c r="CT152" i="7" s="1"/>
  <c r="CS36" i="7"/>
  <c r="CT36" i="7" s="1"/>
  <c r="CX256" i="7"/>
  <c r="CY217" i="7"/>
  <c r="CZ217" i="7" s="1"/>
  <c r="CY210" i="7"/>
  <c r="CZ210" i="7" s="1"/>
  <c r="CY200" i="7"/>
  <c r="CZ200" i="7" s="1"/>
  <c r="CY189" i="7"/>
  <c r="CZ189" i="7" s="1"/>
  <c r="CY157" i="7"/>
  <c r="CZ157" i="7" s="1"/>
  <c r="CY136" i="7"/>
  <c r="CZ136" i="7" s="1"/>
  <c r="CY125" i="7"/>
  <c r="CZ125" i="7" s="1"/>
  <c r="CY104" i="7"/>
  <c r="CZ104" i="7" s="1"/>
  <c r="CY73" i="7"/>
  <c r="CZ73" i="7" s="1"/>
  <c r="CY56" i="7"/>
  <c r="CZ56" i="7" s="1"/>
  <c r="CY47" i="7"/>
  <c r="CZ47" i="7" s="1"/>
  <c r="CY38" i="7"/>
  <c r="CZ38" i="7" s="1"/>
  <c r="CS82" i="7"/>
  <c r="CT82" i="7" s="1"/>
  <c r="CS206" i="7"/>
  <c r="CT206" i="7" s="1"/>
  <c r="CS69" i="7"/>
  <c r="CT69" i="7" s="1"/>
  <c r="CY69" i="7"/>
  <c r="CZ69" i="7" s="1"/>
  <c r="CG253" i="7"/>
  <c r="CH253" i="7" s="1"/>
  <c r="CS245" i="7"/>
  <c r="CT245" i="7" s="1"/>
  <c r="CY245" i="7"/>
  <c r="CZ245" i="7" s="1"/>
  <c r="CS237" i="7"/>
  <c r="CT237" i="7" s="1"/>
  <c r="CS229" i="7"/>
  <c r="CT229" i="7" s="1"/>
  <c r="CY229" i="7"/>
  <c r="CZ229" i="7" s="1"/>
  <c r="CS213" i="7"/>
  <c r="CT213" i="7" s="1"/>
  <c r="CY213" i="7"/>
  <c r="CZ213" i="7" s="1"/>
  <c r="CS197" i="7"/>
  <c r="CT197" i="7" s="1"/>
  <c r="CY197" i="7"/>
  <c r="CZ197" i="7" s="1"/>
  <c r="CS181" i="7"/>
  <c r="CT181" i="7" s="1"/>
  <c r="CY181" i="7"/>
  <c r="CZ181" i="7" s="1"/>
  <c r="CS165" i="7"/>
  <c r="CT165" i="7" s="1"/>
  <c r="CY165" i="7"/>
  <c r="CZ165" i="7" s="1"/>
  <c r="CS149" i="7"/>
  <c r="CT149" i="7" s="1"/>
  <c r="CY149" i="7"/>
  <c r="CZ149" i="7" s="1"/>
  <c r="CS133" i="7"/>
  <c r="CT133" i="7" s="1"/>
  <c r="CY133" i="7"/>
  <c r="CZ133" i="7" s="1"/>
  <c r="CS117" i="7"/>
  <c r="CT117" i="7" s="1"/>
  <c r="CY117" i="7"/>
  <c r="CZ117" i="7" s="1"/>
  <c r="CG109" i="7"/>
  <c r="CH109" i="7" s="1"/>
  <c r="CS101" i="7"/>
  <c r="CT101" i="7" s="1"/>
  <c r="CY101" i="7"/>
  <c r="CZ101" i="7" s="1"/>
  <c r="CG93" i="7"/>
  <c r="CH93" i="7" s="1"/>
  <c r="CS85" i="7"/>
  <c r="CT85" i="7" s="1"/>
  <c r="CY85" i="7"/>
  <c r="CZ85" i="7" s="1"/>
  <c r="CG53" i="7"/>
  <c r="CH53" i="7" s="1"/>
  <c r="CY53" i="7"/>
  <c r="CZ53" i="7" s="1"/>
  <c r="CS45" i="7"/>
  <c r="CT45" i="7" s="1"/>
  <c r="CS37" i="7"/>
  <c r="CT37" i="7" s="1"/>
  <c r="CM21" i="7"/>
  <c r="CN21" i="7" s="1"/>
  <c r="CY21" i="7"/>
  <c r="CZ21" i="7" s="1"/>
  <c r="CY233" i="7"/>
  <c r="CZ233" i="7" s="1"/>
  <c r="CY226" i="7"/>
  <c r="CZ226" i="7" s="1"/>
  <c r="CY178" i="7"/>
  <c r="CZ178" i="7" s="1"/>
  <c r="CY146" i="7"/>
  <c r="CZ146" i="7" s="1"/>
  <c r="CY114" i="7"/>
  <c r="CZ114" i="7" s="1"/>
  <c r="CY82" i="7"/>
  <c r="CZ82" i="7" s="1"/>
  <c r="CY37" i="7"/>
  <c r="CZ37" i="7" s="1"/>
  <c r="CY28" i="7"/>
  <c r="CZ28" i="7" s="1"/>
  <c r="CY10" i="7"/>
  <c r="CZ10" i="7" s="1"/>
  <c r="CS250" i="7"/>
  <c r="CT250" i="7" s="1"/>
  <c r="CY250" i="7"/>
  <c r="CZ250" i="7" s="1"/>
  <c r="CS218" i="7"/>
  <c r="CT218" i="7" s="1"/>
  <c r="CY218" i="7"/>
  <c r="CZ218" i="7" s="1"/>
  <c r="CS74" i="7"/>
  <c r="CT74" i="7" s="1"/>
  <c r="CS214" i="7"/>
  <c r="CT214" i="7" s="1"/>
  <c r="V262" i="7"/>
  <c r="CY252" i="7"/>
  <c r="CZ252" i="7" s="1"/>
  <c r="CS236" i="7"/>
  <c r="CT236" i="7" s="1"/>
  <c r="CY236" i="7"/>
  <c r="CZ236" i="7" s="1"/>
  <c r="CS220" i="7"/>
  <c r="CT220" i="7" s="1"/>
  <c r="CY220" i="7"/>
  <c r="CZ220" i="7" s="1"/>
  <c r="CS204" i="7"/>
  <c r="CT204" i="7" s="1"/>
  <c r="CY204" i="7"/>
  <c r="CZ204" i="7" s="1"/>
  <c r="CS196" i="7"/>
  <c r="CT196" i="7" s="1"/>
  <c r="CY196" i="7"/>
  <c r="CZ196" i="7" s="1"/>
  <c r="CS188" i="7"/>
  <c r="CT188" i="7" s="1"/>
  <c r="CY188" i="7"/>
  <c r="CZ188" i="7" s="1"/>
  <c r="BT180" i="7"/>
  <c r="BU180" i="7" s="1"/>
  <c r="CY180" i="7"/>
  <c r="CZ180" i="7" s="1"/>
  <c r="CS172" i="7"/>
  <c r="CT172" i="7" s="1"/>
  <c r="CY172" i="7"/>
  <c r="CZ172" i="7" s="1"/>
  <c r="BT164" i="7"/>
  <c r="BU164" i="7" s="1"/>
  <c r="CY164" i="7"/>
  <c r="CZ164" i="7" s="1"/>
  <c r="CS156" i="7"/>
  <c r="CT156" i="7" s="1"/>
  <c r="CY156" i="7"/>
  <c r="CZ156" i="7" s="1"/>
  <c r="CM148" i="7"/>
  <c r="CN148" i="7" s="1"/>
  <c r="CY148" i="7"/>
  <c r="CZ148" i="7" s="1"/>
  <c r="CS140" i="7"/>
  <c r="CT140" i="7" s="1"/>
  <c r="CY140" i="7"/>
  <c r="CZ140" i="7" s="1"/>
  <c r="BT132" i="7"/>
  <c r="BU132" i="7" s="1"/>
  <c r="CY132" i="7"/>
  <c r="CZ132" i="7" s="1"/>
  <c r="CS124" i="7"/>
  <c r="CT124" i="7" s="1"/>
  <c r="CY124" i="7"/>
  <c r="CZ124" i="7" s="1"/>
  <c r="BT116" i="7"/>
  <c r="BU116" i="7" s="1"/>
  <c r="CY116" i="7"/>
  <c r="CZ116" i="7" s="1"/>
  <c r="CS108" i="7"/>
  <c r="CT108" i="7" s="1"/>
  <c r="CY108" i="7"/>
  <c r="CZ108" i="7" s="1"/>
  <c r="BT100" i="7"/>
  <c r="BU100" i="7" s="1"/>
  <c r="CY100" i="7"/>
  <c r="CZ100" i="7" s="1"/>
  <c r="CS92" i="7"/>
  <c r="CT92" i="7" s="1"/>
  <c r="CY92" i="7"/>
  <c r="CZ92" i="7" s="1"/>
  <c r="BT84" i="7"/>
  <c r="BU84" i="7" s="1"/>
  <c r="CY84" i="7"/>
  <c r="CZ84" i="7" s="1"/>
  <c r="CS52" i="7"/>
  <c r="CT52" i="7" s="1"/>
  <c r="BT44" i="7"/>
  <c r="BU44" i="7" s="1"/>
  <c r="CY44" i="7"/>
  <c r="CZ44" i="7" s="1"/>
  <c r="BT12" i="7"/>
  <c r="BU12" i="7" s="1"/>
  <c r="CY12" i="7"/>
  <c r="CZ12" i="7" s="1"/>
  <c r="CS4" i="7"/>
  <c r="CT4" i="7" s="1"/>
  <c r="CY4" i="7"/>
  <c r="CZ4" i="7" s="1"/>
  <c r="CS216" i="7"/>
  <c r="CT216" i="7" s="1"/>
  <c r="CX271" i="7"/>
  <c r="CY249" i="7"/>
  <c r="CZ249" i="7" s="1"/>
  <c r="CY242" i="7"/>
  <c r="CZ242" i="7" s="1"/>
  <c r="CY216" i="7"/>
  <c r="CZ216" i="7" s="1"/>
  <c r="CY207" i="7"/>
  <c r="CZ207" i="7" s="1"/>
  <c r="CY198" i="7"/>
  <c r="CZ198" i="7" s="1"/>
  <c r="CY166" i="7"/>
  <c r="CZ166" i="7" s="1"/>
  <c r="CY134" i="7"/>
  <c r="CZ134" i="7" s="1"/>
  <c r="CY102" i="7"/>
  <c r="CZ102" i="7" s="1"/>
  <c r="CY45" i="7"/>
  <c r="CZ45" i="7" s="1"/>
  <c r="CY18" i="7"/>
  <c r="CZ18" i="7" s="1"/>
  <c r="CM168" i="7"/>
  <c r="CN168" i="7" s="1"/>
  <c r="CM120" i="7"/>
  <c r="CN120" i="7" s="1"/>
  <c r="CM216" i="7"/>
  <c r="CN216" i="7" s="1"/>
  <c r="CR4" i="7"/>
  <c r="CR264" i="7"/>
  <c r="CS260" i="7"/>
  <c r="CT260" i="7" s="1"/>
  <c r="CS253" i="7"/>
  <c r="CT253" i="7" s="1"/>
  <c r="CS247" i="7"/>
  <c r="CT247" i="7" s="1"/>
  <c r="CS228" i="7"/>
  <c r="CT228" i="7" s="1"/>
  <c r="CS221" i="7"/>
  <c r="CT221" i="7" s="1"/>
  <c r="CS189" i="7"/>
  <c r="CT189" i="7" s="1"/>
  <c r="CS164" i="7"/>
  <c r="CT164" i="7" s="1"/>
  <c r="CS157" i="7"/>
  <c r="CT157" i="7" s="1"/>
  <c r="CS132" i="7"/>
  <c r="CT132" i="7" s="1"/>
  <c r="CS125" i="7"/>
  <c r="CT125" i="7" s="1"/>
  <c r="CS100" i="7"/>
  <c r="CT100" i="7" s="1"/>
  <c r="CS93" i="7"/>
  <c r="CT93" i="7" s="1"/>
  <c r="CS60" i="7"/>
  <c r="CT60" i="7" s="1"/>
  <c r="CS53" i="7"/>
  <c r="CT53" i="7" s="1"/>
  <c r="CS29" i="7"/>
  <c r="CT29" i="7" s="1"/>
  <c r="CM173" i="7"/>
  <c r="CN173" i="7" s="1"/>
  <c r="CR256" i="7"/>
  <c r="CS259" i="7"/>
  <c r="CT259" i="7" s="1"/>
  <c r="CS233" i="7"/>
  <c r="CT233" i="7" s="1"/>
  <c r="CS201" i="7"/>
  <c r="CT201" i="7" s="1"/>
  <c r="CS169" i="7"/>
  <c r="CT169" i="7" s="1"/>
  <c r="CS137" i="7"/>
  <c r="CT137" i="7" s="1"/>
  <c r="CS105" i="7"/>
  <c r="CT105" i="7" s="1"/>
  <c r="CS73" i="7"/>
  <c r="CT73" i="7" s="1"/>
  <c r="CS54" i="7"/>
  <c r="CT54" i="7" s="1"/>
  <c r="CS258" i="7"/>
  <c r="CT258" i="7" s="1"/>
  <c r="CS252" i="7"/>
  <c r="CT252" i="7" s="1"/>
  <c r="CS143" i="7"/>
  <c r="CT143" i="7" s="1"/>
  <c r="CS33" i="7"/>
  <c r="CT33" i="7" s="1"/>
  <c r="CS28" i="7"/>
  <c r="CT28" i="7" s="1"/>
  <c r="CS17" i="7"/>
  <c r="CT17" i="7" s="1"/>
  <c r="CS12" i="7"/>
  <c r="CT12" i="7" s="1"/>
  <c r="CS94" i="7"/>
  <c r="CT94" i="7" s="1"/>
  <c r="CL262" i="7"/>
  <c r="CM109" i="7"/>
  <c r="CN109" i="7" s="1"/>
  <c r="CS257" i="7"/>
  <c r="CT257" i="7" s="1"/>
  <c r="CS251" i="7"/>
  <c r="CT251" i="7" s="1"/>
  <c r="CS232" i="7"/>
  <c r="CT232" i="7" s="1"/>
  <c r="CS219" i="7"/>
  <c r="CT219" i="7" s="1"/>
  <c r="CS200" i="7"/>
  <c r="CT200" i="7" s="1"/>
  <c r="CS187" i="7"/>
  <c r="CT187" i="7" s="1"/>
  <c r="CS168" i="7"/>
  <c r="CT168" i="7" s="1"/>
  <c r="CS155" i="7"/>
  <c r="CT155" i="7" s="1"/>
  <c r="CS104" i="7"/>
  <c r="CT104" i="7" s="1"/>
  <c r="CS72" i="7"/>
  <c r="CT72" i="7" s="1"/>
  <c r="CS38" i="7"/>
  <c r="CT38" i="7" s="1"/>
  <c r="CL260" i="7"/>
  <c r="CM261" i="7"/>
  <c r="CN261" i="7" s="1"/>
  <c r="CM88" i="7"/>
  <c r="CN88" i="7" s="1"/>
  <c r="CS263" i="7"/>
  <c r="CT263" i="7" s="1"/>
  <c r="CS244" i="7"/>
  <c r="CT244" i="7" s="1"/>
  <c r="CS212" i="7"/>
  <c r="CT212" i="7" s="1"/>
  <c r="CS205" i="7"/>
  <c r="CT205" i="7" s="1"/>
  <c r="CS180" i="7"/>
  <c r="CT180" i="7" s="1"/>
  <c r="CS173" i="7"/>
  <c r="CT173" i="7" s="1"/>
  <c r="CS148" i="7"/>
  <c r="CT148" i="7" s="1"/>
  <c r="CS141" i="7"/>
  <c r="CT141" i="7" s="1"/>
  <c r="CS116" i="7"/>
  <c r="CT116" i="7" s="1"/>
  <c r="CS109" i="7"/>
  <c r="CT109" i="7" s="1"/>
  <c r="CS90" i="7"/>
  <c r="CT90" i="7" s="1"/>
  <c r="CS84" i="7"/>
  <c r="CT84" i="7" s="1"/>
  <c r="CS77" i="7"/>
  <c r="CT77" i="7" s="1"/>
  <c r="CS44" i="7"/>
  <c r="CT44" i="7" s="1"/>
  <c r="CS32" i="7"/>
  <c r="CT32" i="7" s="1"/>
  <c r="CS21" i="7"/>
  <c r="CT21" i="7" s="1"/>
  <c r="CS16" i="7"/>
  <c r="CT16" i="7" s="1"/>
  <c r="CS5" i="7"/>
  <c r="CT5" i="7" s="1"/>
  <c r="BT191" i="7"/>
  <c r="BU191" i="7" s="1"/>
  <c r="CM37" i="7"/>
  <c r="CN37" i="7" s="1"/>
  <c r="CR271" i="7"/>
  <c r="CS262" i="7"/>
  <c r="CT262" i="7" s="1"/>
  <c r="CS249" i="7"/>
  <c r="CT249" i="7" s="1"/>
  <c r="CS217" i="7"/>
  <c r="CT217" i="7" s="1"/>
  <c r="CS185" i="7"/>
  <c r="CT185" i="7" s="1"/>
  <c r="CS153" i="7"/>
  <c r="CT153" i="7" s="1"/>
  <c r="CS121" i="7"/>
  <c r="CT121" i="7" s="1"/>
  <c r="CS89" i="7"/>
  <c r="CT89" i="7" s="1"/>
  <c r="CS49" i="7"/>
  <c r="CT49" i="7" s="1"/>
  <c r="CM257" i="7"/>
  <c r="CN257" i="7" s="1"/>
  <c r="CM16" i="7"/>
  <c r="CN16" i="7" s="1"/>
  <c r="BB36" i="7"/>
  <c r="BC36" i="7" s="1"/>
  <c r="CM36" i="7"/>
  <c r="CN36" i="7" s="1"/>
  <c r="BH243" i="7"/>
  <c r="BI243" i="7" s="1"/>
  <c r="CM243" i="7"/>
  <c r="CN243" i="7" s="1"/>
  <c r="BN195" i="7"/>
  <c r="BO195" i="7" s="1"/>
  <c r="CM195" i="7"/>
  <c r="CN195" i="7" s="1"/>
  <c r="BH179" i="7"/>
  <c r="BI179" i="7" s="1"/>
  <c r="CM179" i="7"/>
  <c r="CN179" i="7" s="1"/>
  <c r="BH163" i="7"/>
  <c r="BI163" i="7" s="1"/>
  <c r="CM163" i="7"/>
  <c r="CN163" i="7" s="1"/>
  <c r="BH147" i="7"/>
  <c r="BI147" i="7" s="1"/>
  <c r="CM147" i="7"/>
  <c r="CN147" i="7" s="1"/>
  <c r="BT139" i="7"/>
  <c r="BU139" i="7" s="1"/>
  <c r="CM139" i="7"/>
  <c r="CN139" i="7" s="1"/>
  <c r="BH131" i="7"/>
  <c r="BI131" i="7" s="1"/>
  <c r="CM131" i="7"/>
  <c r="CN131" i="7" s="1"/>
  <c r="BT123" i="7"/>
  <c r="BU123" i="7" s="1"/>
  <c r="CM123" i="7"/>
  <c r="CN123" i="7" s="1"/>
  <c r="BH115" i="7"/>
  <c r="BI115" i="7" s="1"/>
  <c r="CM115" i="7"/>
  <c r="CN115" i="7" s="1"/>
  <c r="BT107" i="7"/>
  <c r="BU107" i="7" s="1"/>
  <c r="CM107" i="7"/>
  <c r="CN107" i="7" s="1"/>
  <c r="BN99" i="7"/>
  <c r="BO99" i="7" s="1"/>
  <c r="CM99" i="7"/>
  <c r="CN99" i="7" s="1"/>
  <c r="BT91" i="7"/>
  <c r="BU91" i="7" s="1"/>
  <c r="CM91" i="7"/>
  <c r="CN91" i="7" s="1"/>
  <c r="BN83" i="7"/>
  <c r="BO83" i="7" s="1"/>
  <c r="CM83" i="7"/>
  <c r="CN83" i="7" s="1"/>
  <c r="BN59" i="7"/>
  <c r="BO59" i="7" s="1"/>
  <c r="CM59" i="7"/>
  <c r="CN59" i="7" s="1"/>
  <c r="BT51" i="7"/>
  <c r="BU51" i="7" s="1"/>
  <c r="CM51" i="7"/>
  <c r="CN51" i="7" s="1"/>
  <c r="BN43" i="7"/>
  <c r="BO43" i="7" s="1"/>
  <c r="CM43" i="7"/>
  <c r="CN43" i="7" s="1"/>
  <c r="BT35" i="7"/>
  <c r="BU35" i="7" s="1"/>
  <c r="CM35" i="7"/>
  <c r="CN35" i="7" s="1"/>
  <c r="BN27" i="7"/>
  <c r="BO27" i="7" s="1"/>
  <c r="CM27" i="7"/>
  <c r="CN27" i="7" s="1"/>
  <c r="BT19" i="7"/>
  <c r="BU19" i="7" s="1"/>
  <c r="CM19" i="7"/>
  <c r="CN19" i="7" s="1"/>
  <c r="BN11" i="7"/>
  <c r="BO11" i="7" s="1"/>
  <c r="CM11" i="7"/>
  <c r="CN11" i="7" s="1"/>
  <c r="AU256" i="7"/>
  <c r="CF271" i="7"/>
  <c r="CG120" i="7"/>
  <c r="CH120" i="7" s="1"/>
  <c r="CL264" i="7"/>
  <c r="CM253" i="7"/>
  <c r="CN253" i="7" s="1"/>
  <c r="CM233" i="7"/>
  <c r="CN233" i="7" s="1"/>
  <c r="CM212" i="7"/>
  <c r="CN212" i="7" s="1"/>
  <c r="CM169" i="7"/>
  <c r="CN169" i="7" s="1"/>
  <c r="CM105" i="7"/>
  <c r="CN105" i="7" s="1"/>
  <c r="CM84" i="7"/>
  <c r="CN84" i="7" s="1"/>
  <c r="CM33" i="7"/>
  <c r="CN33" i="7" s="1"/>
  <c r="CM12" i="7"/>
  <c r="CN12" i="7" s="1"/>
  <c r="BB156" i="7"/>
  <c r="BC156" i="7" s="1"/>
  <c r="CM156" i="7"/>
  <c r="CN156" i="7" s="1"/>
  <c r="BB20" i="7"/>
  <c r="BC20" i="7" s="1"/>
  <c r="CM20" i="7"/>
  <c r="CN20" i="7" s="1"/>
  <c r="BN227" i="7"/>
  <c r="BO227" i="7" s="1"/>
  <c r="CM227" i="7"/>
  <c r="CN227" i="7" s="1"/>
  <c r="BH211" i="7"/>
  <c r="BI211" i="7" s="1"/>
  <c r="CM211" i="7"/>
  <c r="CN211" i="7" s="1"/>
  <c r="CG250" i="7"/>
  <c r="CH250" i="7" s="1"/>
  <c r="CM250" i="7"/>
  <c r="CN250" i="7" s="1"/>
  <c r="BT242" i="7"/>
  <c r="BU242" i="7" s="1"/>
  <c r="CM242" i="7"/>
  <c r="CN242" i="7" s="1"/>
  <c r="BT234" i="7"/>
  <c r="BU234" i="7" s="1"/>
  <c r="CM234" i="7"/>
  <c r="CN234" i="7" s="1"/>
  <c r="BT226" i="7"/>
  <c r="BU226" i="7" s="1"/>
  <c r="CM226" i="7"/>
  <c r="CN226" i="7" s="1"/>
  <c r="CG218" i="7"/>
  <c r="CH218" i="7" s="1"/>
  <c r="CM218" i="7"/>
  <c r="CN218" i="7" s="1"/>
  <c r="BT210" i="7"/>
  <c r="BU210" i="7" s="1"/>
  <c r="CM210" i="7"/>
  <c r="CN210" i="7" s="1"/>
  <c r="BT202" i="7"/>
  <c r="BU202" i="7" s="1"/>
  <c r="CM202" i="7"/>
  <c r="CN202" i="7" s="1"/>
  <c r="CG202" i="7"/>
  <c r="CH202" i="7" s="1"/>
  <c r="BT194" i="7"/>
  <c r="BU194" i="7" s="1"/>
  <c r="CM194" i="7"/>
  <c r="CN194" i="7" s="1"/>
  <c r="BT186" i="7"/>
  <c r="BU186" i="7" s="1"/>
  <c r="CM186" i="7"/>
  <c r="CN186" i="7" s="1"/>
  <c r="BT178" i="7"/>
  <c r="BU178" i="7" s="1"/>
  <c r="CM178" i="7"/>
  <c r="CN178" i="7" s="1"/>
  <c r="BT170" i="7"/>
  <c r="BU170" i="7" s="1"/>
  <c r="CG170" i="7"/>
  <c r="CH170" i="7" s="1"/>
  <c r="CM170" i="7"/>
  <c r="CN170" i="7" s="1"/>
  <c r="BT162" i="7"/>
  <c r="BU162" i="7" s="1"/>
  <c r="CM162" i="7"/>
  <c r="CN162" i="7" s="1"/>
  <c r="BT154" i="7"/>
  <c r="BU154" i="7" s="1"/>
  <c r="CM154" i="7"/>
  <c r="CN154" i="7" s="1"/>
  <c r="BT146" i="7"/>
  <c r="BU146" i="7" s="1"/>
  <c r="CM146" i="7"/>
  <c r="CN146" i="7" s="1"/>
  <c r="BT138" i="7"/>
  <c r="BU138" i="7" s="1"/>
  <c r="CM138" i="7"/>
  <c r="CN138" i="7" s="1"/>
  <c r="BT130" i="7"/>
  <c r="BU130" i="7" s="1"/>
  <c r="CM130" i="7"/>
  <c r="CN130" i="7" s="1"/>
  <c r="BT122" i="7"/>
  <c r="BU122" i="7" s="1"/>
  <c r="CM122" i="7"/>
  <c r="CN122" i="7" s="1"/>
  <c r="BT114" i="7"/>
  <c r="BU114" i="7" s="1"/>
  <c r="CM114" i="7"/>
  <c r="CN114" i="7" s="1"/>
  <c r="BT106" i="7"/>
  <c r="BU106" i="7" s="1"/>
  <c r="CM106" i="7"/>
  <c r="CN106" i="7" s="1"/>
  <c r="CG106" i="7"/>
  <c r="CH106" i="7" s="1"/>
  <c r="BT98" i="7"/>
  <c r="BU98" i="7" s="1"/>
  <c r="CM98" i="7"/>
  <c r="CN98" i="7" s="1"/>
  <c r="BT82" i="7"/>
  <c r="BU82" i="7" s="1"/>
  <c r="CM82" i="7"/>
  <c r="CN82" i="7" s="1"/>
  <c r="BT74" i="7"/>
  <c r="BU74" i="7" s="1"/>
  <c r="CG74" i="7"/>
  <c r="CH74" i="7" s="1"/>
  <c r="CM74" i="7"/>
  <c r="CN74" i="7" s="1"/>
  <c r="BT50" i="7"/>
  <c r="BU50" i="7" s="1"/>
  <c r="CM50" i="7"/>
  <c r="CN50" i="7" s="1"/>
  <c r="CG42" i="7"/>
  <c r="CH42" i="7" s="1"/>
  <c r="CM42" i="7"/>
  <c r="CN42" i="7" s="1"/>
  <c r="BT34" i="7"/>
  <c r="BU34" i="7" s="1"/>
  <c r="CM34" i="7"/>
  <c r="CN34" i="7" s="1"/>
  <c r="BT26" i="7"/>
  <c r="BU26" i="7" s="1"/>
  <c r="CM26" i="7"/>
  <c r="CN26" i="7" s="1"/>
  <c r="BT18" i="7"/>
  <c r="BU18" i="7" s="1"/>
  <c r="CM18" i="7"/>
  <c r="CN18" i="7" s="1"/>
  <c r="BT10" i="7"/>
  <c r="BU10" i="7" s="1"/>
  <c r="CM10" i="7"/>
  <c r="CN10" i="7" s="1"/>
  <c r="CG83" i="7"/>
  <c r="CH83" i="7" s="1"/>
  <c r="CM252" i="7"/>
  <c r="CN252" i="7" s="1"/>
  <c r="CM232" i="7"/>
  <c r="CN232" i="7" s="1"/>
  <c r="CM104" i="7"/>
  <c r="CN104" i="7" s="1"/>
  <c r="CM53" i="7"/>
  <c r="CN53" i="7" s="1"/>
  <c r="CM32" i="7"/>
  <c r="CN32" i="7" s="1"/>
  <c r="BB76" i="7"/>
  <c r="BC76" i="7" s="1"/>
  <c r="CM76" i="7"/>
  <c r="CN76" i="7" s="1"/>
  <c r="BB193" i="7"/>
  <c r="BC193" i="7" s="1"/>
  <c r="CM193" i="7"/>
  <c r="CN193" i="7" s="1"/>
  <c r="BT161" i="7"/>
  <c r="BU161" i="7" s="1"/>
  <c r="CM161" i="7"/>
  <c r="CN161" i="7" s="1"/>
  <c r="CG145" i="7"/>
  <c r="CH145" i="7" s="1"/>
  <c r="CM145" i="7"/>
  <c r="CN145" i="7" s="1"/>
  <c r="CG113" i="7"/>
  <c r="CH113" i="7" s="1"/>
  <c r="CM113" i="7"/>
  <c r="CN113" i="7" s="1"/>
  <c r="CG81" i="7"/>
  <c r="CH81" i="7" s="1"/>
  <c r="CM81" i="7"/>
  <c r="CN81" i="7" s="1"/>
  <c r="CG57" i="7"/>
  <c r="CH57" i="7" s="1"/>
  <c r="CM57" i="7"/>
  <c r="CN57" i="7" s="1"/>
  <c r="BT25" i="7"/>
  <c r="BU25" i="7" s="1"/>
  <c r="CM25" i="7"/>
  <c r="CN25" i="7" s="1"/>
  <c r="BH9" i="7"/>
  <c r="BI9" i="7" s="1"/>
  <c r="CM9" i="7"/>
  <c r="CN9" i="7" s="1"/>
  <c r="CG234" i="7"/>
  <c r="CH234" i="7" s="1"/>
  <c r="CM258" i="7"/>
  <c r="CN258" i="7" s="1"/>
  <c r="CL258" i="7"/>
  <c r="CM249" i="7"/>
  <c r="CN249" i="7" s="1"/>
  <c r="CM185" i="7"/>
  <c r="CN185" i="7" s="1"/>
  <c r="CM164" i="7"/>
  <c r="CN164" i="7" s="1"/>
  <c r="CM121" i="7"/>
  <c r="CN121" i="7" s="1"/>
  <c r="CM100" i="7"/>
  <c r="CN100" i="7" s="1"/>
  <c r="CM49" i="7"/>
  <c r="CN49" i="7" s="1"/>
  <c r="CM28" i="7"/>
  <c r="CN28" i="7" s="1"/>
  <c r="BT228" i="7"/>
  <c r="BU228" i="7" s="1"/>
  <c r="CG228" i="7"/>
  <c r="CH228" i="7" s="1"/>
  <c r="V198" i="7"/>
  <c r="CM188" i="7"/>
  <c r="CN188" i="7" s="1"/>
  <c r="BT148" i="7"/>
  <c r="BU148" i="7" s="1"/>
  <c r="CG148" i="7"/>
  <c r="CH148" i="7" s="1"/>
  <c r="BB108" i="7"/>
  <c r="BC108" i="7" s="1"/>
  <c r="CM108" i="7"/>
  <c r="CN108" i="7" s="1"/>
  <c r="BB92" i="7"/>
  <c r="BC92" i="7" s="1"/>
  <c r="CM92" i="7"/>
  <c r="CN92" i="7" s="1"/>
  <c r="BH52" i="7"/>
  <c r="BI52" i="7" s="1"/>
  <c r="CM52" i="7"/>
  <c r="CN52" i="7" s="1"/>
  <c r="BT4" i="7"/>
  <c r="BU4" i="7" s="1"/>
  <c r="CM4" i="7"/>
  <c r="CN4" i="7" s="1"/>
  <c r="BB225" i="7"/>
  <c r="BC225" i="7" s="1"/>
  <c r="CM225" i="7"/>
  <c r="CN225" i="7" s="1"/>
  <c r="BB209" i="7"/>
  <c r="BC209" i="7" s="1"/>
  <c r="CM209" i="7"/>
  <c r="CN209" i="7" s="1"/>
  <c r="BH177" i="7"/>
  <c r="BI177" i="7" s="1"/>
  <c r="CM177" i="7"/>
  <c r="CN177" i="7" s="1"/>
  <c r="CG129" i="7"/>
  <c r="CH129" i="7" s="1"/>
  <c r="CM129" i="7"/>
  <c r="CN129" i="7" s="1"/>
  <c r="BN97" i="7"/>
  <c r="BO97" i="7" s="1"/>
  <c r="CM97" i="7"/>
  <c r="CN97" i="7" s="1"/>
  <c r="BH41" i="7"/>
  <c r="BI41" i="7" s="1"/>
  <c r="CM41" i="7"/>
  <c r="CN41" i="7" s="1"/>
  <c r="CG240" i="7"/>
  <c r="CH240" i="7" s="1"/>
  <c r="CM240" i="7"/>
  <c r="CN240" i="7" s="1"/>
  <c r="CG224" i="7"/>
  <c r="CH224" i="7" s="1"/>
  <c r="CM224" i="7"/>
  <c r="CN224" i="7" s="1"/>
  <c r="CG208" i="7"/>
  <c r="CH208" i="7" s="1"/>
  <c r="CM208" i="7"/>
  <c r="CN208" i="7" s="1"/>
  <c r="BT192" i="7"/>
  <c r="BU192" i="7" s="1"/>
  <c r="CM192" i="7"/>
  <c r="CN192" i="7" s="1"/>
  <c r="BT176" i="7"/>
  <c r="BU176" i="7" s="1"/>
  <c r="CM176" i="7"/>
  <c r="CN176" i="7" s="1"/>
  <c r="BH168" i="7"/>
  <c r="BI168" i="7" s="1"/>
  <c r="BT160" i="7"/>
  <c r="BU160" i="7" s="1"/>
  <c r="CM160" i="7"/>
  <c r="CN160" i="7" s="1"/>
  <c r="BH152" i="7"/>
  <c r="BI152" i="7" s="1"/>
  <c r="BT144" i="7"/>
  <c r="BU144" i="7" s="1"/>
  <c r="CM144" i="7"/>
  <c r="CN144" i="7" s="1"/>
  <c r="BH136" i="7"/>
  <c r="BI136" i="7" s="1"/>
  <c r="BN128" i="7"/>
  <c r="BO128" i="7" s="1"/>
  <c r="CM128" i="7"/>
  <c r="CN128" i="7" s="1"/>
  <c r="BN112" i="7"/>
  <c r="BO112" i="7" s="1"/>
  <c r="CM112" i="7"/>
  <c r="CN112" i="7" s="1"/>
  <c r="BN96" i="7"/>
  <c r="BO96" i="7" s="1"/>
  <c r="CM96" i="7"/>
  <c r="CN96" i="7" s="1"/>
  <c r="BN80" i="7"/>
  <c r="BO80" i="7" s="1"/>
  <c r="CM80" i="7"/>
  <c r="CN80" i="7" s="1"/>
  <c r="BN56" i="7"/>
  <c r="BO56" i="7" s="1"/>
  <c r="CM56" i="7"/>
  <c r="CN56" i="7" s="1"/>
  <c r="BN40" i="7"/>
  <c r="BO40" i="7" s="1"/>
  <c r="CM40" i="7"/>
  <c r="CN40" i="7" s="1"/>
  <c r="BN24" i="7"/>
  <c r="BO24" i="7" s="1"/>
  <c r="CM24" i="7"/>
  <c r="CN24" i="7" s="1"/>
  <c r="BN8" i="7"/>
  <c r="BO8" i="7" s="1"/>
  <c r="CM8" i="7"/>
  <c r="CN8" i="7" s="1"/>
  <c r="CG221" i="7"/>
  <c r="CH221" i="7" s="1"/>
  <c r="CL256" i="7"/>
  <c r="CM248" i="7"/>
  <c r="CN248" i="7" s="1"/>
  <c r="CM184" i="7"/>
  <c r="CN184" i="7" s="1"/>
  <c r="CM141" i="7"/>
  <c r="CN141" i="7" s="1"/>
  <c r="CM48" i="7"/>
  <c r="CN48" i="7" s="1"/>
  <c r="V230" i="7"/>
  <c r="CM220" i="7"/>
  <c r="CN220" i="7" s="1"/>
  <c r="BB241" i="7"/>
  <c r="BC241" i="7" s="1"/>
  <c r="CM241" i="7"/>
  <c r="CN241" i="7" s="1"/>
  <c r="AJ257" i="7"/>
  <c r="AK257" i="7" s="1"/>
  <c r="CM247" i="7"/>
  <c r="CN247" i="7" s="1"/>
  <c r="CG247" i="7"/>
  <c r="CH247" i="7" s="1"/>
  <c r="BT239" i="7"/>
  <c r="BU239" i="7" s="1"/>
  <c r="CM239" i="7"/>
  <c r="CN239" i="7" s="1"/>
  <c r="AJ241" i="7"/>
  <c r="AK241" i="7" s="1"/>
  <c r="CM231" i="7"/>
  <c r="CN231" i="7" s="1"/>
  <c r="BT223" i="7"/>
  <c r="BU223" i="7" s="1"/>
  <c r="CM223" i="7"/>
  <c r="CN223" i="7" s="1"/>
  <c r="AJ225" i="7"/>
  <c r="AK225" i="7" s="1"/>
  <c r="CM215" i="7"/>
  <c r="CN215" i="7" s="1"/>
  <c r="BT207" i="7"/>
  <c r="BU207" i="7" s="1"/>
  <c r="CM207" i="7"/>
  <c r="CN207" i="7" s="1"/>
  <c r="AJ209" i="7"/>
  <c r="AK209" i="7" s="1"/>
  <c r="CM199" i="7"/>
  <c r="CN199" i="7" s="1"/>
  <c r="CG191" i="7"/>
  <c r="CH191" i="7" s="1"/>
  <c r="CM191" i="7"/>
  <c r="CN191" i="7" s="1"/>
  <c r="AJ193" i="7"/>
  <c r="AK193" i="7" s="1"/>
  <c r="CM183" i="7"/>
  <c r="CN183" i="7" s="1"/>
  <c r="CG175" i="7"/>
  <c r="CH175" i="7" s="1"/>
  <c r="CM175" i="7"/>
  <c r="CN175" i="7" s="1"/>
  <c r="BN167" i="7"/>
  <c r="BO167" i="7" s="1"/>
  <c r="CM167" i="7"/>
  <c r="CN167" i="7" s="1"/>
  <c r="BT159" i="7"/>
  <c r="BU159" i="7" s="1"/>
  <c r="CM159" i="7"/>
  <c r="CN159" i="7" s="1"/>
  <c r="BN151" i="7"/>
  <c r="BO151" i="7" s="1"/>
  <c r="CM151" i="7"/>
  <c r="CN151" i="7" s="1"/>
  <c r="BT143" i="7"/>
  <c r="BU143" i="7" s="1"/>
  <c r="CM143" i="7"/>
  <c r="CN143" i="7" s="1"/>
  <c r="BN135" i="7"/>
  <c r="BO135" i="7" s="1"/>
  <c r="CM135" i="7"/>
  <c r="CN135" i="7" s="1"/>
  <c r="CG127" i="7"/>
  <c r="CH127" i="7" s="1"/>
  <c r="CM127" i="7"/>
  <c r="CN127" i="7" s="1"/>
  <c r="BN119" i="7"/>
  <c r="BO119" i="7" s="1"/>
  <c r="CM119" i="7"/>
  <c r="CN119" i="7" s="1"/>
  <c r="CG111" i="7"/>
  <c r="CH111" i="7" s="1"/>
  <c r="CM111" i="7"/>
  <c r="CN111" i="7" s="1"/>
  <c r="BN103" i="7"/>
  <c r="BO103" i="7" s="1"/>
  <c r="CM103" i="7"/>
  <c r="CN103" i="7" s="1"/>
  <c r="BT95" i="7"/>
  <c r="BU95" i="7" s="1"/>
  <c r="CM95" i="7"/>
  <c r="CN95" i="7" s="1"/>
  <c r="BN87" i="7"/>
  <c r="BO87" i="7" s="1"/>
  <c r="CM87" i="7"/>
  <c r="CN87" i="7" s="1"/>
  <c r="CG79" i="7"/>
  <c r="CH79" i="7" s="1"/>
  <c r="CM79" i="7"/>
  <c r="CN79" i="7" s="1"/>
  <c r="BN70" i="7"/>
  <c r="BO70" i="7" s="1"/>
  <c r="CM70" i="7"/>
  <c r="CN70" i="7" s="1"/>
  <c r="CG55" i="7"/>
  <c r="CH55" i="7" s="1"/>
  <c r="CM55" i="7"/>
  <c r="CN55" i="7" s="1"/>
  <c r="BT47" i="7"/>
  <c r="BU47" i="7" s="1"/>
  <c r="CM47" i="7"/>
  <c r="CN47" i="7" s="1"/>
  <c r="BT39" i="7"/>
  <c r="BU39" i="7" s="1"/>
  <c r="CM39" i="7"/>
  <c r="CN39" i="7" s="1"/>
  <c r="BN31" i="7"/>
  <c r="BO31" i="7" s="1"/>
  <c r="CM31" i="7"/>
  <c r="CN31" i="7" s="1"/>
  <c r="BT23" i="7"/>
  <c r="BU23" i="7" s="1"/>
  <c r="CM23" i="7"/>
  <c r="CN23" i="7" s="1"/>
  <c r="CG15" i="7"/>
  <c r="CH15" i="7" s="1"/>
  <c r="CM15" i="7"/>
  <c r="CN15" i="7" s="1"/>
  <c r="CG7" i="7"/>
  <c r="CH7" i="7" s="1"/>
  <c r="CM7" i="7"/>
  <c r="CN7" i="7" s="1"/>
  <c r="CF260" i="7"/>
  <c r="CG260" i="7"/>
  <c r="CH260" i="7" s="1"/>
  <c r="CG215" i="7"/>
  <c r="CH215" i="7" s="1"/>
  <c r="CM244" i="7"/>
  <c r="CN244" i="7" s="1"/>
  <c r="CM201" i="7"/>
  <c r="CN201" i="7" s="1"/>
  <c r="CM180" i="7"/>
  <c r="CN180" i="7" s="1"/>
  <c r="CM137" i="7"/>
  <c r="CN137" i="7" s="1"/>
  <c r="CM116" i="7"/>
  <c r="CN116" i="7" s="1"/>
  <c r="CM73" i="7"/>
  <c r="CN73" i="7" s="1"/>
  <c r="CM44" i="7"/>
  <c r="CN44" i="7" s="1"/>
  <c r="BH236" i="7"/>
  <c r="BI236" i="7" s="1"/>
  <c r="CM236" i="7"/>
  <c r="CN236" i="7" s="1"/>
  <c r="BT196" i="7"/>
  <c r="BU196" i="7" s="1"/>
  <c r="CG196" i="7"/>
  <c r="CH196" i="7" s="1"/>
  <c r="BB140" i="7"/>
  <c r="BC140" i="7" s="1"/>
  <c r="CM140" i="7"/>
  <c r="CN140" i="7" s="1"/>
  <c r="BT246" i="7"/>
  <c r="BU246" i="7" s="1"/>
  <c r="CM246" i="7"/>
  <c r="CN246" i="7" s="1"/>
  <c r="BT222" i="7"/>
  <c r="BU222" i="7" s="1"/>
  <c r="CM222" i="7"/>
  <c r="CN222" i="7" s="1"/>
  <c r="BT206" i="7"/>
  <c r="BU206" i="7" s="1"/>
  <c r="CM206" i="7"/>
  <c r="CN206" i="7" s="1"/>
  <c r="BT190" i="7"/>
  <c r="BU190" i="7" s="1"/>
  <c r="CM190" i="7"/>
  <c r="CN190" i="7" s="1"/>
  <c r="BT174" i="7"/>
  <c r="BU174" i="7" s="1"/>
  <c r="CM174" i="7"/>
  <c r="CN174" i="7" s="1"/>
  <c r="BT158" i="7"/>
  <c r="BU158" i="7" s="1"/>
  <c r="CM158" i="7"/>
  <c r="CN158" i="7" s="1"/>
  <c r="BT134" i="7"/>
  <c r="BU134" i="7" s="1"/>
  <c r="CM134" i="7"/>
  <c r="CN134" i="7" s="1"/>
  <c r="BT118" i="7"/>
  <c r="BU118" i="7" s="1"/>
  <c r="CM118" i="7"/>
  <c r="CN118" i="7" s="1"/>
  <c r="BN102" i="7"/>
  <c r="BO102" i="7" s="1"/>
  <c r="CM102" i="7"/>
  <c r="CN102" i="7" s="1"/>
  <c r="BN86" i="7"/>
  <c r="BO86" i="7" s="1"/>
  <c r="CM86" i="7"/>
  <c r="CN86" i="7" s="1"/>
  <c r="BN69" i="7"/>
  <c r="BO69" i="7" s="1"/>
  <c r="CM69" i="7"/>
  <c r="CN69" i="7" s="1"/>
  <c r="BN46" i="7"/>
  <c r="BO46" i="7" s="1"/>
  <c r="CM46" i="7"/>
  <c r="CN46" i="7" s="1"/>
  <c r="BN30" i="7"/>
  <c r="BO30" i="7" s="1"/>
  <c r="CM30" i="7"/>
  <c r="CN30" i="7" s="1"/>
  <c r="BN14" i="7"/>
  <c r="BO14" i="7" s="1"/>
  <c r="CM14" i="7"/>
  <c r="CN14" i="7" s="1"/>
  <c r="CG183" i="7"/>
  <c r="CH183" i="7" s="1"/>
  <c r="CM263" i="7"/>
  <c r="CN263" i="7" s="1"/>
  <c r="CL263" i="7"/>
  <c r="CL255" i="7"/>
  <c r="CM255" i="7"/>
  <c r="CN255" i="7" s="1"/>
  <c r="CM200" i="7"/>
  <c r="CN200" i="7" s="1"/>
  <c r="CM157" i="7"/>
  <c r="CN157" i="7" s="1"/>
  <c r="CM136" i="7"/>
  <c r="CN136" i="7" s="1"/>
  <c r="CM93" i="7"/>
  <c r="CN93" i="7" s="1"/>
  <c r="CM72" i="7"/>
  <c r="CN72" i="7" s="1"/>
  <c r="BH204" i="7"/>
  <c r="BI204" i="7" s="1"/>
  <c r="CM204" i="7"/>
  <c r="CN204" i="7" s="1"/>
  <c r="BB172" i="7"/>
  <c r="BC172" i="7" s="1"/>
  <c r="CM172" i="7"/>
  <c r="CN172" i="7" s="1"/>
  <c r="BB124" i="7"/>
  <c r="BC124" i="7" s="1"/>
  <c r="CM124" i="7"/>
  <c r="CN124" i="7" s="1"/>
  <c r="BT254" i="7"/>
  <c r="BU254" i="7" s="1"/>
  <c r="CM254" i="7"/>
  <c r="CN254" i="7" s="1"/>
  <c r="AP238" i="7"/>
  <c r="AQ238" i="7" s="1"/>
  <c r="CM238" i="7"/>
  <c r="CN238" i="7" s="1"/>
  <c r="BT230" i="7"/>
  <c r="BU230" i="7" s="1"/>
  <c r="CM230" i="7"/>
  <c r="CN230" i="7" s="1"/>
  <c r="BT214" i="7"/>
  <c r="BU214" i="7" s="1"/>
  <c r="CM214" i="7"/>
  <c r="CN214" i="7" s="1"/>
  <c r="BT198" i="7"/>
  <c r="BU198" i="7" s="1"/>
  <c r="CM198" i="7"/>
  <c r="CN198" i="7" s="1"/>
  <c r="BT182" i="7"/>
  <c r="BU182" i="7" s="1"/>
  <c r="CM182" i="7"/>
  <c r="CN182" i="7" s="1"/>
  <c r="BN166" i="7"/>
  <c r="BO166" i="7" s="1"/>
  <c r="CM166" i="7"/>
  <c r="CN166" i="7" s="1"/>
  <c r="BT150" i="7"/>
  <c r="BU150" i="7" s="1"/>
  <c r="CM150" i="7"/>
  <c r="CN150" i="7" s="1"/>
  <c r="BT142" i="7"/>
  <c r="BU142" i="7" s="1"/>
  <c r="CM142" i="7"/>
  <c r="CN142" i="7" s="1"/>
  <c r="BT126" i="7"/>
  <c r="BU126" i="7" s="1"/>
  <c r="CM126" i="7"/>
  <c r="CN126" i="7" s="1"/>
  <c r="BT110" i="7"/>
  <c r="BU110" i="7" s="1"/>
  <c r="CM110" i="7"/>
  <c r="CN110" i="7" s="1"/>
  <c r="BT94" i="7"/>
  <c r="BU94" i="7" s="1"/>
  <c r="CM94" i="7"/>
  <c r="CN94" i="7" s="1"/>
  <c r="BT78" i="7"/>
  <c r="BU78" i="7" s="1"/>
  <c r="CM78" i="7"/>
  <c r="CN78" i="7" s="1"/>
  <c r="CG54" i="7"/>
  <c r="CH54" i="7" s="1"/>
  <c r="CM54" i="7"/>
  <c r="CN54" i="7" s="1"/>
  <c r="BT22" i="7"/>
  <c r="BU22" i="7" s="1"/>
  <c r="CM22" i="7"/>
  <c r="CN22" i="7" s="1"/>
  <c r="BT6" i="7"/>
  <c r="BU6" i="7" s="1"/>
  <c r="CM6" i="7"/>
  <c r="CN6" i="7" s="1"/>
  <c r="CG245" i="7"/>
  <c r="CH245" i="7" s="1"/>
  <c r="CM245" i="7"/>
  <c r="CN245" i="7" s="1"/>
  <c r="BT229" i="7"/>
  <c r="BU229" i="7" s="1"/>
  <c r="CM229" i="7"/>
  <c r="CN229" i="7" s="1"/>
  <c r="BT213" i="7"/>
  <c r="BU213" i="7" s="1"/>
  <c r="CM213" i="7"/>
  <c r="CN213" i="7" s="1"/>
  <c r="CG197" i="7"/>
  <c r="CH197" i="7" s="1"/>
  <c r="CM197" i="7"/>
  <c r="CN197" i="7" s="1"/>
  <c r="BT181" i="7"/>
  <c r="BU181" i="7" s="1"/>
  <c r="CM181" i="7"/>
  <c r="CN181" i="7" s="1"/>
  <c r="BT165" i="7"/>
  <c r="BU165" i="7" s="1"/>
  <c r="CM165" i="7"/>
  <c r="CN165" i="7" s="1"/>
  <c r="BT149" i="7"/>
  <c r="BU149" i="7" s="1"/>
  <c r="CM149" i="7"/>
  <c r="CN149" i="7" s="1"/>
  <c r="CG133" i="7"/>
  <c r="CH133" i="7" s="1"/>
  <c r="CM133" i="7"/>
  <c r="CN133" i="7" s="1"/>
  <c r="AV125" i="7"/>
  <c r="AW125" i="7" s="1"/>
  <c r="BT117" i="7"/>
  <c r="BU117" i="7" s="1"/>
  <c r="CM117" i="7"/>
  <c r="CN117" i="7" s="1"/>
  <c r="BT101" i="7"/>
  <c r="BU101" i="7" s="1"/>
  <c r="CM101" i="7"/>
  <c r="CN101" i="7" s="1"/>
  <c r="BT85" i="7"/>
  <c r="BU85" i="7" s="1"/>
  <c r="CM85" i="7"/>
  <c r="CN85" i="7" s="1"/>
  <c r="CG77" i="7"/>
  <c r="CH77" i="7" s="1"/>
  <c r="BT68" i="7"/>
  <c r="BU68" i="7" s="1"/>
  <c r="CM68" i="7"/>
  <c r="CN68" i="7" s="1"/>
  <c r="CG45" i="7"/>
  <c r="CH45" i="7" s="1"/>
  <c r="CM45" i="7"/>
  <c r="CN45" i="7" s="1"/>
  <c r="CG37" i="7"/>
  <c r="CH37" i="7" s="1"/>
  <c r="CG29" i="7"/>
  <c r="CH29" i="7" s="1"/>
  <c r="CM29" i="7"/>
  <c r="CN29" i="7" s="1"/>
  <c r="CG21" i="7"/>
  <c r="CH21" i="7" s="1"/>
  <c r="BT13" i="7"/>
  <c r="BU13" i="7" s="1"/>
  <c r="CM13" i="7"/>
  <c r="CN13" i="7" s="1"/>
  <c r="CG5" i="7"/>
  <c r="CH5" i="7" s="1"/>
  <c r="BT245" i="7"/>
  <c r="BU245" i="7" s="1"/>
  <c r="CG164" i="7"/>
  <c r="CH164" i="7" s="1"/>
  <c r="CM217" i="7"/>
  <c r="CN217" i="7" s="1"/>
  <c r="CM196" i="7"/>
  <c r="CN196" i="7" s="1"/>
  <c r="CM153" i="7"/>
  <c r="CN153" i="7" s="1"/>
  <c r="CM132" i="7"/>
  <c r="CN132" i="7" s="1"/>
  <c r="CM89" i="7"/>
  <c r="CN89" i="7" s="1"/>
  <c r="CM60" i="7"/>
  <c r="CN60" i="7" s="1"/>
  <c r="CM17" i="7"/>
  <c r="CN17" i="7" s="1"/>
  <c r="CL271" i="7"/>
  <c r="CM259" i="7"/>
  <c r="CN259" i="7" s="1"/>
  <c r="BT219" i="7"/>
  <c r="BU219" i="7" s="1"/>
  <c r="BT203" i="7"/>
  <c r="BU203" i="7" s="1"/>
  <c r="BT187" i="7"/>
  <c r="BU187" i="7" s="1"/>
  <c r="BT171" i="7"/>
  <c r="BU171" i="7" s="1"/>
  <c r="BT155" i="7"/>
  <c r="BU155" i="7" s="1"/>
  <c r="BT75" i="7"/>
  <c r="BU75" i="7" s="1"/>
  <c r="BT256" i="7"/>
  <c r="BU256" i="7" s="1"/>
  <c r="BT208" i="7"/>
  <c r="BU208" i="7" s="1"/>
  <c r="BT54" i="7"/>
  <c r="BU54" i="7" s="1"/>
  <c r="CG261" i="7"/>
  <c r="CH261" i="7" s="1"/>
  <c r="CG255" i="7"/>
  <c r="CH255" i="7" s="1"/>
  <c r="CG242" i="7"/>
  <c r="CH242" i="7" s="1"/>
  <c r="CG236" i="7"/>
  <c r="CH236" i="7" s="1"/>
  <c r="CG229" i="7"/>
  <c r="CH229" i="7" s="1"/>
  <c r="CG223" i="7"/>
  <c r="CH223" i="7" s="1"/>
  <c r="CG210" i="7"/>
  <c r="CH210" i="7" s="1"/>
  <c r="CG204" i="7"/>
  <c r="CH204" i="7" s="1"/>
  <c r="CG178" i="7"/>
  <c r="CH178" i="7" s="1"/>
  <c r="CG172" i="7"/>
  <c r="CH172" i="7" s="1"/>
  <c r="CG165" i="7"/>
  <c r="CH165" i="7" s="1"/>
  <c r="CG160" i="7"/>
  <c r="CH160" i="7" s="1"/>
  <c r="CG149" i="7"/>
  <c r="CH149" i="7" s="1"/>
  <c r="CG140" i="7"/>
  <c r="CH140" i="7" s="1"/>
  <c r="CG130" i="7"/>
  <c r="CH130" i="7" s="1"/>
  <c r="CG121" i="7"/>
  <c r="CH121" i="7" s="1"/>
  <c r="CG112" i="7"/>
  <c r="CH112" i="7" s="1"/>
  <c r="CG107" i="7"/>
  <c r="CH107" i="7" s="1"/>
  <c r="CG98" i="7"/>
  <c r="CH98" i="7" s="1"/>
  <c r="CG80" i="7"/>
  <c r="CH80" i="7" s="1"/>
  <c r="CG75" i="7"/>
  <c r="CH75" i="7" s="1"/>
  <c r="CG153" i="7"/>
  <c r="CH153" i="7" s="1"/>
  <c r="CG115" i="7"/>
  <c r="CH115" i="7" s="1"/>
  <c r="BT251" i="7"/>
  <c r="BU251" i="7" s="1"/>
  <c r="BT235" i="7"/>
  <c r="BU235" i="7" s="1"/>
  <c r="BT90" i="7"/>
  <c r="BU90" i="7" s="1"/>
  <c r="BN263" i="7"/>
  <c r="BO263" i="7" s="1"/>
  <c r="BT250" i="7"/>
  <c r="BU250" i="7" s="1"/>
  <c r="BT46" i="7"/>
  <c r="BU46" i="7" s="1"/>
  <c r="CA34" i="7"/>
  <c r="CB34" i="7" s="1"/>
  <c r="CG254" i="7"/>
  <c r="CH254" i="7" s="1"/>
  <c r="CG248" i="7"/>
  <c r="CH248" i="7" s="1"/>
  <c r="CG241" i="7"/>
  <c r="CH241" i="7" s="1"/>
  <c r="CG235" i="7"/>
  <c r="CH235" i="7" s="1"/>
  <c r="CG222" i="7"/>
  <c r="CH222" i="7" s="1"/>
  <c r="CG216" i="7"/>
  <c r="CH216" i="7" s="1"/>
  <c r="CG209" i="7"/>
  <c r="CH209" i="7" s="1"/>
  <c r="CG203" i="7"/>
  <c r="CH203" i="7" s="1"/>
  <c r="CG190" i="7"/>
  <c r="CH190" i="7" s="1"/>
  <c r="CG184" i="7"/>
  <c r="CH184" i="7" s="1"/>
  <c r="CG177" i="7"/>
  <c r="CH177" i="7" s="1"/>
  <c r="CG171" i="7"/>
  <c r="CH171" i="7" s="1"/>
  <c r="CG159" i="7"/>
  <c r="CH159" i="7" s="1"/>
  <c r="CG154" i="7"/>
  <c r="CH154" i="7" s="1"/>
  <c r="CG144" i="7"/>
  <c r="CH144" i="7" s="1"/>
  <c r="CG139" i="7"/>
  <c r="CH139" i="7" s="1"/>
  <c r="CG134" i="7"/>
  <c r="CH134" i="7" s="1"/>
  <c r="CG125" i="7"/>
  <c r="CH125" i="7" s="1"/>
  <c r="CG116" i="7"/>
  <c r="CH116" i="7" s="1"/>
  <c r="CG102" i="7"/>
  <c r="CH102" i="7" s="1"/>
  <c r="CG84" i="7"/>
  <c r="CH84" i="7" s="1"/>
  <c r="CG69" i="7"/>
  <c r="CH69" i="7" s="1"/>
  <c r="CG41" i="7"/>
  <c r="CH41" i="7" s="1"/>
  <c r="CG25" i="7"/>
  <c r="CH25" i="7" s="1"/>
  <c r="CG13" i="7"/>
  <c r="CH13" i="7" s="1"/>
  <c r="CG9" i="7"/>
  <c r="CH9" i="7" s="1"/>
  <c r="CG4" i="7"/>
  <c r="CH4" i="7" s="1"/>
  <c r="BN76" i="7"/>
  <c r="BO76" i="7" s="1"/>
  <c r="BT240" i="7"/>
  <c r="BU240" i="7" s="1"/>
  <c r="BT9" i="7"/>
  <c r="BU9" i="7" s="1"/>
  <c r="CF4" i="7"/>
  <c r="CG259" i="7"/>
  <c r="CH259" i="7" s="1"/>
  <c r="CG246" i="7"/>
  <c r="CH246" i="7" s="1"/>
  <c r="CG233" i="7"/>
  <c r="CH233" i="7" s="1"/>
  <c r="CG227" i="7"/>
  <c r="CH227" i="7" s="1"/>
  <c r="CG214" i="7"/>
  <c r="CH214" i="7" s="1"/>
  <c r="CG201" i="7"/>
  <c r="CH201" i="7" s="1"/>
  <c r="CG195" i="7"/>
  <c r="CH195" i="7" s="1"/>
  <c r="CG182" i="7"/>
  <c r="CH182" i="7" s="1"/>
  <c r="CG176" i="7"/>
  <c r="CH176" i="7" s="1"/>
  <c r="CG169" i="7"/>
  <c r="CH169" i="7" s="1"/>
  <c r="CG163" i="7"/>
  <c r="CH163" i="7" s="1"/>
  <c r="CG158" i="7"/>
  <c r="CH158" i="7" s="1"/>
  <c r="CG147" i="7"/>
  <c r="CH147" i="7" s="1"/>
  <c r="CG138" i="7"/>
  <c r="CH138" i="7" s="1"/>
  <c r="CG124" i="7"/>
  <c r="CH124" i="7" s="1"/>
  <c r="CG119" i="7"/>
  <c r="CH119" i="7" s="1"/>
  <c r="CG110" i="7"/>
  <c r="CH110" i="7" s="1"/>
  <c r="CG101" i="7"/>
  <c r="CH101" i="7" s="1"/>
  <c r="CG92" i="7"/>
  <c r="CH92" i="7" s="1"/>
  <c r="CG87" i="7"/>
  <c r="CH87" i="7" s="1"/>
  <c r="CG78" i="7"/>
  <c r="CH78" i="7" s="1"/>
  <c r="CG68" i="7"/>
  <c r="CH68" i="7" s="1"/>
  <c r="CG44" i="7"/>
  <c r="CH44" i="7" s="1"/>
  <c r="CG40" i="7"/>
  <c r="CH40" i="7" s="1"/>
  <c r="CG36" i="7"/>
  <c r="CH36" i="7" s="1"/>
  <c r="CG28" i="7"/>
  <c r="CH28" i="7" s="1"/>
  <c r="CG24" i="7"/>
  <c r="CH24" i="7" s="1"/>
  <c r="CG20" i="7"/>
  <c r="CH20" i="7" s="1"/>
  <c r="CG12" i="7"/>
  <c r="CH12" i="7" s="1"/>
  <c r="CG8" i="7"/>
  <c r="CH8" i="7" s="1"/>
  <c r="CG189" i="7"/>
  <c r="CH189" i="7" s="1"/>
  <c r="BT111" i="7"/>
  <c r="BU111" i="7" s="1"/>
  <c r="CG258" i="7"/>
  <c r="CH258" i="7" s="1"/>
  <c r="CG252" i="7"/>
  <c r="CH252" i="7" s="1"/>
  <c r="CG239" i="7"/>
  <c r="CH239" i="7" s="1"/>
  <c r="CG226" i="7"/>
  <c r="CH226" i="7" s="1"/>
  <c r="CG220" i="7"/>
  <c r="CH220" i="7" s="1"/>
  <c r="CG213" i="7"/>
  <c r="CH213" i="7" s="1"/>
  <c r="CG207" i="7"/>
  <c r="CH207" i="7" s="1"/>
  <c r="CG194" i="7"/>
  <c r="CH194" i="7" s="1"/>
  <c r="CG188" i="7"/>
  <c r="CH188" i="7" s="1"/>
  <c r="CG181" i="7"/>
  <c r="CH181" i="7" s="1"/>
  <c r="CG157" i="7"/>
  <c r="CH157" i="7" s="1"/>
  <c r="CG152" i="7"/>
  <c r="CH152" i="7" s="1"/>
  <c r="CG142" i="7"/>
  <c r="CH142" i="7" s="1"/>
  <c r="CG137" i="7"/>
  <c r="CH137" i="7" s="1"/>
  <c r="CG128" i="7"/>
  <c r="CH128" i="7" s="1"/>
  <c r="CG123" i="7"/>
  <c r="CH123" i="7" s="1"/>
  <c r="CG114" i="7"/>
  <c r="CH114" i="7" s="1"/>
  <c r="CG96" i="7"/>
  <c r="CH96" i="7" s="1"/>
  <c r="CG91" i="7"/>
  <c r="CH91" i="7" s="1"/>
  <c r="CG82" i="7"/>
  <c r="CH82" i="7" s="1"/>
  <c r="CG73" i="7"/>
  <c r="CH73" i="7" s="1"/>
  <c r="CG56" i="7"/>
  <c r="CH56" i="7" s="1"/>
  <c r="CG52" i="7"/>
  <c r="CH52" i="7" s="1"/>
  <c r="BT38" i="7"/>
  <c r="BU38" i="7" s="1"/>
  <c r="BT108" i="7"/>
  <c r="BU108" i="7" s="1"/>
  <c r="CG264" i="7"/>
  <c r="CH264" i="7" s="1"/>
  <c r="CG257" i="7"/>
  <c r="CH257" i="7" s="1"/>
  <c r="CG251" i="7"/>
  <c r="CH251" i="7" s="1"/>
  <c r="CG238" i="7"/>
  <c r="CH238" i="7" s="1"/>
  <c r="CG232" i="7"/>
  <c r="CH232" i="7" s="1"/>
  <c r="CG225" i="7"/>
  <c r="CH225" i="7" s="1"/>
  <c r="CG219" i="7"/>
  <c r="CH219" i="7" s="1"/>
  <c r="CG206" i="7"/>
  <c r="CH206" i="7" s="1"/>
  <c r="CG200" i="7"/>
  <c r="CH200" i="7" s="1"/>
  <c r="CG193" i="7"/>
  <c r="CH193" i="7" s="1"/>
  <c r="CG187" i="7"/>
  <c r="CH187" i="7" s="1"/>
  <c r="CG174" i="7"/>
  <c r="CH174" i="7" s="1"/>
  <c r="CG168" i="7"/>
  <c r="CH168" i="7" s="1"/>
  <c r="CG162" i="7"/>
  <c r="CH162" i="7" s="1"/>
  <c r="CG151" i="7"/>
  <c r="CH151" i="7" s="1"/>
  <c r="CG146" i="7"/>
  <c r="CH146" i="7" s="1"/>
  <c r="CG132" i="7"/>
  <c r="CH132" i="7" s="1"/>
  <c r="CG118" i="7"/>
  <c r="CH118" i="7" s="1"/>
  <c r="CG100" i="7"/>
  <c r="CH100" i="7" s="1"/>
  <c r="CG95" i="7"/>
  <c r="CH95" i="7" s="1"/>
  <c r="CG86" i="7"/>
  <c r="CH86" i="7" s="1"/>
  <c r="CG60" i="7"/>
  <c r="CH60" i="7" s="1"/>
  <c r="CG51" i="7"/>
  <c r="CH51" i="7" s="1"/>
  <c r="CG47" i="7"/>
  <c r="CH47" i="7" s="1"/>
  <c r="CG43" i="7"/>
  <c r="CH43" i="7" s="1"/>
  <c r="CG39" i="7"/>
  <c r="CH39" i="7" s="1"/>
  <c r="CG35" i="7"/>
  <c r="CH35" i="7" s="1"/>
  <c r="CG31" i="7"/>
  <c r="CH31" i="7" s="1"/>
  <c r="CG27" i="7"/>
  <c r="CH27" i="7" s="1"/>
  <c r="CG23" i="7"/>
  <c r="CH23" i="7" s="1"/>
  <c r="CG19" i="7"/>
  <c r="CH19" i="7" s="1"/>
  <c r="CG11" i="7"/>
  <c r="CH11" i="7" s="1"/>
  <c r="CG97" i="7"/>
  <c r="CH97" i="7" s="1"/>
  <c r="AP253" i="7"/>
  <c r="AQ253" i="7" s="1"/>
  <c r="AP237" i="7"/>
  <c r="AQ237" i="7" s="1"/>
  <c r="AP221" i="7"/>
  <c r="AQ221" i="7" s="1"/>
  <c r="AP205" i="7"/>
  <c r="AQ205" i="7" s="1"/>
  <c r="AP189" i="7"/>
  <c r="AQ189" i="7" s="1"/>
  <c r="BT133" i="7"/>
  <c r="BU133" i="7" s="1"/>
  <c r="BT45" i="7"/>
  <c r="BU45" i="7" s="1"/>
  <c r="BM271" i="7"/>
  <c r="BT224" i="7"/>
  <c r="BU224" i="7" s="1"/>
  <c r="BT86" i="7"/>
  <c r="BU86" i="7" s="1"/>
  <c r="CG263" i="7"/>
  <c r="CH263" i="7" s="1"/>
  <c r="CG244" i="7"/>
  <c r="CH244" i="7" s="1"/>
  <c r="CG237" i="7"/>
  <c r="CH237" i="7" s="1"/>
  <c r="CG231" i="7"/>
  <c r="CH231" i="7" s="1"/>
  <c r="CG212" i="7"/>
  <c r="CH212" i="7" s="1"/>
  <c r="CG205" i="7"/>
  <c r="CH205" i="7" s="1"/>
  <c r="CG199" i="7"/>
  <c r="CH199" i="7" s="1"/>
  <c r="CG186" i="7"/>
  <c r="CH186" i="7" s="1"/>
  <c r="CG180" i="7"/>
  <c r="CH180" i="7" s="1"/>
  <c r="CG173" i="7"/>
  <c r="CH173" i="7" s="1"/>
  <c r="CG167" i="7"/>
  <c r="CH167" i="7" s="1"/>
  <c r="CG161" i="7"/>
  <c r="CH161" i="7" s="1"/>
  <c r="CG156" i="7"/>
  <c r="CH156" i="7" s="1"/>
  <c r="CG141" i="7"/>
  <c r="CH141" i="7" s="1"/>
  <c r="CG136" i="7"/>
  <c r="CH136" i="7" s="1"/>
  <c r="CG131" i="7"/>
  <c r="CH131" i="7" s="1"/>
  <c r="CG122" i="7"/>
  <c r="CH122" i="7" s="1"/>
  <c r="CG99" i="7"/>
  <c r="CH99" i="7" s="1"/>
  <c r="CG90" i="7"/>
  <c r="CH90" i="7" s="1"/>
  <c r="CG59" i="7"/>
  <c r="CH59" i="7" s="1"/>
  <c r="BT258" i="7"/>
  <c r="BU258" i="7" s="1"/>
  <c r="BT70" i="7"/>
  <c r="BU70" i="7" s="1"/>
  <c r="CG262" i="7"/>
  <c r="CH262" i="7" s="1"/>
  <c r="CG256" i="7"/>
  <c r="CH256" i="7" s="1"/>
  <c r="CG249" i="7"/>
  <c r="CH249" i="7" s="1"/>
  <c r="CG243" i="7"/>
  <c r="CH243" i="7" s="1"/>
  <c r="CG230" i="7"/>
  <c r="CH230" i="7" s="1"/>
  <c r="CG217" i="7"/>
  <c r="CH217" i="7" s="1"/>
  <c r="CG211" i="7"/>
  <c r="CH211" i="7" s="1"/>
  <c r="CG198" i="7"/>
  <c r="CH198" i="7" s="1"/>
  <c r="CG192" i="7"/>
  <c r="CH192" i="7" s="1"/>
  <c r="CG185" i="7"/>
  <c r="CH185" i="7" s="1"/>
  <c r="CG179" i="7"/>
  <c r="CH179" i="7" s="1"/>
  <c r="CG166" i="7"/>
  <c r="CH166" i="7" s="1"/>
  <c r="CG155" i="7"/>
  <c r="CH155" i="7" s="1"/>
  <c r="CG150" i="7"/>
  <c r="CH150" i="7" s="1"/>
  <c r="CG135" i="7"/>
  <c r="CH135" i="7" s="1"/>
  <c r="CG126" i="7"/>
  <c r="CH126" i="7" s="1"/>
  <c r="CG117" i="7"/>
  <c r="CH117" i="7" s="1"/>
  <c r="CG108" i="7"/>
  <c r="CH108" i="7" s="1"/>
  <c r="CG103" i="7"/>
  <c r="CH103" i="7" s="1"/>
  <c r="CG94" i="7"/>
  <c r="CH94" i="7" s="1"/>
  <c r="CG85" i="7"/>
  <c r="CH85" i="7" s="1"/>
  <c r="CG76" i="7"/>
  <c r="CH76" i="7" s="1"/>
  <c r="CG70" i="7"/>
  <c r="CH70" i="7" s="1"/>
  <c r="CG50" i="7"/>
  <c r="CH50" i="7" s="1"/>
  <c r="CG46" i="7"/>
  <c r="CH46" i="7" s="1"/>
  <c r="CG38" i="7"/>
  <c r="CH38" i="7" s="1"/>
  <c r="CG34" i="7"/>
  <c r="CH34" i="7" s="1"/>
  <c r="CG30" i="7"/>
  <c r="CH30" i="7" s="1"/>
  <c r="CG26" i="7"/>
  <c r="CH26" i="7" s="1"/>
  <c r="CG22" i="7"/>
  <c r="CH22" i="7" s="1"/>
  <c r="CG18" i="7"/>
  <c r="CH18" i="7" s="1"/>
  <c r="CG14" i="7"/>
  <c r="CH14" i="7" s="1"/>
  <c r="CG10" i="7"/>
  <c r="CH10" i="7" s="1"/>
  <c r="CG6" i="7"/>
  <c r="CH6" i="7" s="1"/>
  <c r="BT197" i="7"/>
  <c r="BU197" i="7" s="1"/>
  <c r="BT175" i="7"/>
  <c r="BU175" i="7" s="1"/>
  <c r="BT127" i="7"/>
  <c r="BU127" i="7" s="1"/>
  <c r="BT115" i="7"/>
  <c r="BU115" i="7" s="1"/>
  <c r="BT79" i="7"/>
  <c r="BU79" i="7" s="1"/>
  <c r="CA244" i="7"/>
  <c r="CB244" i="7" s="1"/>
  <c r="CA139" i="7"/>
  <c r="CB139" i="7" s="1"/>
  <c r="CA7" i="7"/>
  <c r="CB7" i="7" s="1"/>
  <c r="BT42" i="7"/>
  <c r="BU42" i="7" s="1"/>
  <c r="BN225" i="7"/>
  <c r="BO225" i="7" s="1"/>
  <c r="BN47" i="7"/>
  <c r="BO47" i="7" s="1"/>
  <c r="BT255" i="7"/>
  <c r="BU255" i="7" s="1"/>
  <c r="BT69" i="7"/>
  <c r="BU69" i="7" s="1"/>
  <c r="BT20" i="7"/>
  <c r="BU20" i="7" s="1"/>
  <c r="BT8" i="7"/>
  <c r="BU8" i="7" s="1"/>
  <c r="CA241" i="7"/>
  <c r="CB241" i="7" s="1"/>
  <c r="CA216" i="7"/>
  <c r="CB216" i="7" s="1"/>
  <c r="CA190" i="7"/>
  <c r="CB190" i="7" s="1"/>
  <c r="CA85" i="7"/>
  <c r="CB85" i="7" s="1"/>
  <c r="CA39" i="7"/>
  <c r="CB39" i="7" s="1"/>
  <c r="BT261" i="7"/>
  <c r="BU261" i="7" s="1"/>
  <c r="BN153" i="7"/>
  <c r="BO153" i="7" s="1"/>
  <c r="BN145" i="7"/>
  <c r="BO145" i="7" s="1"/>
  <c r="BN137" i="7"/>
  <c r="BO137" i="7" s="1"/>
  <c r="BN129" i="7"/>
  <c r="BO129" i="7" s="1"/>
  <c r="BN121" i="7"/>
  <c r="BO121" i="7" s="1"/>
  <c r="BN113" i="7"/>
  <c r="BO113" i="7" s="1"/>
  <c r="BN105" i="7"/>
  <c r="BO105" i="7" s="1"/>
  <c r="BN89" i="7"/>
  <c r="BO89" i="7" s="1"/>
  <c r="BN81" i="7"/>
  <c r="BO81" i="7" s="1"/>
  <c r="BN57" i="7"/>
  <c r="BO57" i="7" s="1"/>
  <c r="BN49" i="7"/>
  <c r="BO49" i="7" s="1"/>
  <c r="BN33" i="7"/>
  <c r="BO33" i="7" s="1"/>
  <c r="BN17" i="7"/>
  <c r="BO17" i="7" s="1"/>
  <c r="BN204" i="7"/>
  <c r="BO204" i="7" s="1"/>
  <c r="BN25" i="7"/>
  <c r="BO25" i="7" s="1"/>
  <c r="BT260" i="7"/>
  <c r="BU260" i="7" s="1"/>
  <c r="BT238" i="7"/>
  <c r="BU238" i="7" s="1"/>
  <c r="BT195" i="7"/>
  <c r="BU195" i="7" s="1"/>
  <c r="BT179" i="7"/>
  <c r="BU179" i="7" s="1"/>
  <c r="BT163" i="7"/>
  <c r="BU163" i="7" s="1"/>
  <c r="BT147" i="7"/>
  <c r="BU147" i="7" s="1"/>
  <c r="BT131" i="7"/>
  <c r="BU131" i="7" s="1"/>
  <c r="BT113" i="7"/>
  <c r="BU113" i="7" s="1"/>
  <c r="BT99" i="7"/>
  <c r="BU99" i="7" s="1"/>
  <c r="BT92" i="7"/>
  <c r="BU92" i="7" s="1"/>
  <c r="BT36" i="7"/>
  <c r="BU36" i="7" s="1"/>
  <c r="BT27" i="7"/>
  <c r="BU27" i="7" s="1"/>
  <c r="CA263" i="7"/>
  <c r="CB263" i="7" s="1"/>
  <c r="CA237" i="7"/>
  <c r="CB237" i="7" s="1"/>
  <c r="CA212" i="7"/>
  <c r="CB212" i="7" s="1"/>
  <c r="CA186" i="7"/>
  <c r="CB186" i="7" s="1"/>
  <c r="CA126" i="7"/>
  <c r="CB126" i="7" s="1"/>
  <c r="CA80" i="7"/>
  <c r="CB80" i="7" s="1"/>
  <c r="BT218" i="7"/>
  <c r="BU218" i="7" s="1"/>
  <c r="CA12" i="7"/>
  <c r="CB12" i="7" s="1"/>
  <c r="CA21" i="7"/>
  <c r="CB21" i="7" s="1"/>
  <c r="CA30" i="7"/>
  <c r="CB30" i="7" s="1"/>
  <c r="CA35" i="7"/>
  <c r="CB35" i="7" s="1"/>
  <c r="CA44" i="7"/>
  <c r="CB44" i="7" s="1"/>
  <c r="CA53" i="7"/>
  <c r="CB53" i="7" s="1"/>
  <c r="CA69" i="7"/>
  <c r="CB69" i="7" s="1"/>
  <c r="CA91" i="7"/>
  <c r="CB91" i="7" s="1"/>
  <c r="CA102" i="7"/>
  <c r="CB102" i="7" s="1"/>
  <c r="CA108" i="7"/>
  <c r="CB108" i="7" s="1"/>
  <c r="CA114" i="7"/>
  <c r="CB114" i="7" s="1"/>
  <c r="CA127" i="7"/>
  <c r="CB127" i="7" s="1"/>
  <c r="CA133" i="7"/>
  <c r="CB133" i="7" s="1"/>
  <c r="CA140" i="7"/>
  <c r="CB140" i="7" s="1"/>
  <c r="CA146" i="7"/>
  <c r="CB146" i="7" s="1"/>
  <c r="CA159" i="7"/>
  <c r="CB159" i="7" s="1"/>
  <c r="CA165" i="7"/>
  <c r="CB165" i="7" s="1"/>
  <c r="CA172" i="7"/>
  <c r="CB172" i="7" s="1"/>
  <c r="CA178" i="7"/>
  <c r="CB178" i="7" s="1"/>
  <c r="CA191" i="7"/>
  <c r="CB191" i="7" s="1"/>
  <c r="CA197" i="7"/>
  <c r="CB197" i="7" s="1"/>
  <c r="CA204" i="7"/>
  <c r="CB204" i="7" s="1"/>
  <c r="CA210" i="7"/>
  <c r="CB210" i="7" s="1"/>
  <c r="CA223" i="7"/>
  <c r="CB223" i="7" s="1"/>
  <c r="CA229" i="7"/>
  <c r="CB229" i="7" s="1"/>
  <c r="CA236" i="7"/>
  <c r="CB236" i="7" s="1"/>
  <c r="CA242" i="7"/>
  <c r="CB242" i="7" s="1"/>
  <c r="CA255" i="7"/>
  <c r="CB255" i="7" s="1"/>
  <c r="CA261" i="7"/>
  <c r="CB261" i="7" s="1"/>
  <c r="CA8" i="7"/>
  <c r="CB8" i="7" s="1"/>
  <c r="CA17" i="7"/>
  <c r="CB17" i="7" s="1"/>
  <c r="CA26" i="7"/>
  <c r="CB26" i="7" s="1"/>
  <c r="CA31" i="7"/>
  <c r="CB31" i="7" s="1"/>
  <c r="CA40" i="7"/>
  <c r="CB40" i="7" s="1"/>
  <c r="CA49" i="7"/>
  <c r="CB49" i="7" s="1"/>
  <c r="CA70" i="7"/>
  <c r="CB70" i="7" s="1"/>
  <c r="CA76" i="7"/>
  <c r="CB76" i="7" s="1"/>
  <c r="CA81" i="7"/>
  <c r="CB81" i="7" s="1"/>
  <c r="CA86" i="7"/>
  <c r="CB86" i="7" s="1"/>
  <c r="CA92" i="7"/>
  <c r="CB92" i="7" s="1"/>
  <c r="CA97" i="7"/>
  <c r="CB97" i="7" s="1"/>
  <c r="CA103" i="7"/>
  <c r="CB103" i="7" s="1"/>
  <c r="CA115" i="7"/>
  <c r="CB115" i="7" s="1"/>
  <c r="CA121" i="7"/>
  <c r="CB121" i="7" s="1"/>
  <c r="CA128" i="7"/>
  <c r="CB128" i="7" s="1"/>
  <c r="CA134" i="7"/>
  <c r="CB134" i="7" s="1"/>
  <c r="CA147" i="7"/>
  <c r="CB147" i="7" s="1"/>
  <c r="CA153" i="7"/>
  <c r="CB153" i="7" s="1"/>
  <c r="CA160" i="7"/>
  <c r="CB160" i="7" s="1"/>
  <c r="CA166" i="7"/>
  <c r="CB166" i="7" s="1"/>
  <c r="CA179" i="7"/>
  <c r="CB179" i="7" s="1"/>
  <c r="CA185" i="7"/>
  <c r="CB185" i="7" s="1"/>
  <c r="CA192" i="7"/>
  <c r="CB192" i="7" s="1"/>
  <c r="CA198" i="7"/>
  <c r="CB198" i="7" s="1"/>
  <c r="CA211" i="7"/>
  <c r="CB211" i="7" s="1"/>
  <c r="CA217" i="7"/>
  <c r="CB217" i="7" s="1"/>
  <c r="CA224" i="7"/>
  <c r="CB224" i="7" s="1"/>
  <c r="CA230" i="7"/>
  <c r="CB230" i="7" s="1"/>
  <c r="CA243" i="7"/>
  <c r="CB243" i="7" s="1"/>
  <c r="CA249" i="7"/>
  <c r="CB249" i="7" s="1"/>
  <c r="CA256" i="7"/>
  <c r="CB256" i="7" s="1"/>
  <c r="CA262" i="7"/>
  <c r="CB262" i="7" s="1"/>
  <c r="CA13" i="7"/>
  <c r="CB13" i="7" s="1"/>
  <c r="CA22" i="7"/>
  <c r="CB22" i="7" s="1"/>
  <c r="CA27" i="7"/>
  <c r="CB27" i="7" s="1"/>
  <c r="CA36" i="7"/>
  <c r="CB36" i="7" s="1"/>
  <c r="CA45" i="7"/>
  <c r="CB45" i="7" s="1"/>
  <c r="CA54" i="7"/>
  <c r="CB54" i="7" s="1"/>
  <c r="CA59" i="7"/>
  <c r="CB59" i="7" s="1"/>
  <c r="CA72" i="7"/>
  <c r="CB72" i="7" s="1"/>
  <c r="CA87" i="7"/>
  <c r="CB87" i="7" s="1"/>
  <c r="CA104" i="7"/>
  <c r="CB104" i="7" s="1"/>
  <c r="CA109" i="7"/>
  <c r="CB109" i="7" s="1"/>
  <c r="CA116" i="7"/>
  <c r="CB116" i="7" s="1"/>
  <c r="CA122" i="7"/>
  <c r="CB122" i="7" s="1"/>
  <c r="CA135" i="7"/>
  <c r="CB135" i="7" s="1"/>
  <c r="CA141" i="7"/>
  <c r="CB141" i="7" s="1"/>
  <c r="CA9" i="7"/>
  <c r="CB9" i="7" s="1"/>
  <c r="CA18" i="7"/>
  <c r="CB18" i="7" s="1"/>
  <c r="CA23" i="7"/>
  <c r="CB23" i="7" s="1"/>
  <c r="CA32" i="7"/>
  <c r="CB32" i="7" s="1"/>
  <c r="CA41" i="7"/>
  <c r="CB41" i="7" s="1"/>
  <c r="CA50" i="7"/>
  <c r="CB50" i="7" s="1"/>
  <c r="CA55" i="7"/>
  <c r="CB55" i="7" s="1"/>
  <c r="CA77" i="7"/>
  <c r="CB77" i="7" s="1"/>
  <c r="CA82" i="7"/>
  <c r="CB82" i="7" s="1"/>
  <c r="CA88" i="7"/>
  <c r="CB88" i="7" s="1"/>
  <c r="CA93" i="7"/>
  <c r="CB93" i="7" s="1"/>
  <c r="CA98" i="7"/>
  <c r="CB98" i="7" s="1"/>
  <c r="CA110" i="7"/>
  <c r="CB110" i="7" s="1"/>
  <c r="CA123" i="7"/>
  <c r="CB123" i="7" s="1"/>
  <c r="CA129" i="7"/>
  <c r="CB129" i="7" s="1"/>
  <c r="CA136" i="7"/>
  <c r="CB136" i="7" s="1"/>
  <c r="CA142" i="7"/>
  <c r="CB142" i="7" s="1"/>
  <c r="CA155" i="7"/>
  <c r="CB155" i="7" s="1"/>
  <c r="CA161" i="7"/>
  <c r="CB161" i="7" s="1"/>
  <c r="CA168" i="7"/>
  <c r="CB168" i="7" s="1"/>
  <c r="CA174" i="7"/>
  <c r="CB174" i="7" s="1"/>
  <c r="CA187" i="7"/>
  <c r="CB187" i="7" s="1"/>
  <c r="CA193" i="7"/>
  <c r="CB193" i="7" s="1"/>
  <c r="CA200" i="7"/>
  <c r="CB200" i="7" s="1"/>
  <c r="CA206" i="7"/>
  <c r="CB206" i="7" s="1"/>
  <c r="CA219" i="7"/>
  <c r="CB219" i="7" s="1"/>
  <c r="CA225" i="7"/>
  <c r="CB225" i="7" s="1"/>
  <c r="CA232" i="7"/>
  <c r="CB232" i="7" s="1"/>
  <c r="CA238" i="7"/>
  <c r="CB238" i="7" s="1"/>
  <c r="CA251" i="7"/>
  <c r="CB251" i="7" s="1"/>
  <c r="CA257" i="7"/>
  <c r="CB257" i="7" s="1"/>
  <c r="CA264" i="7"/>
  <c r="CB264" i="7" s="1"/>
  <c r="CA5" i="7"/>
  <c r="CB5" i="7" s="1"/>
  <c r="CA14" i="7"/>
  <c r="CB14" i="7" s="1"/>
  <c r="CA19" i="7"/>
  <c r="CB19" i="7" s="1"/>
  <c r="CA28" i="7"/>
  <c r="CB28" i="7" s="1"/>
  <c r="CA37" i="7"/>
  <c r="CB37" i="7" s="1"/>
  <c r="CA46" i="7"/>
  <c r="CB46" i="7" s="1"/>
  <c r="CA51" i="7"/>
  <c r="CB51" i="7" s="1"/>
  <c r="CA60" i="7"/>
  <c r="CB60" i="7" s="1"/>
  <c r="CA73" i="7"/>
  <c r="CB73" i="7" s="1"/>
  <c r="CA83" i="7"/>
  <c r="CB83" i="7" s="1"/>
  <c r="CA99" i="7"/>
  <c r="CB99" i="7" s="1"/>
  <c r="CA105" i="7"/>
  <c r="CB105" i="7" s="1"/>
  <c r="CA111" i="7"/>
  <c r="CB111" i="7" s="1"/>
  <c r="CA117" i="7"/>
  <c r="CB117" i="7" s="1"/>
  <c r="CA124" i="7"/>
  <c r="CB124" i="7" s="1"/>
  <c r="CA130" i="7"/>
  <c r="CB130" i="7" s="1"/>
  <c r="CA143" i="7"/>
  <c r="CB143" i="7" s="1"/>
  <c r="CA149" i="7"/>
  <c r="CB149" i="7" s="1"/>
  <c r="CA156" i="7"/>
  <c r="CB156" i="7" s="1"/>
  <c r="CA162" i="7"/>
  <c r="CB162" i="7" s="1"/>
  <c r="CA175" i="7"/>
  <c r="CB175" i="7" s="1"/>
  <c r="CA181" i="7"/>
  <c r="CB181" i="7" s="1"/>
  <c r="CA188" i="7"/>
  <c r="CB188" i="7" s="1"/>
  <c r="CA194" i="7"/>
  <c r="CB194" i="7" s="1"/>
  <c r="CA207" i="7"/>
  <c r="CB207" i="7" s="1"/>
  <c r="CA213" i="7"/>
  <c r="CB213" i="7" s="1"/>
  <c r="CA220" i="7"/>
  <c r="CB220" i="7" s="1"/>
  <c r="CA226" i="7"/>
  <c r="CB226" i="7" s="1"/>
  <c r="CA239" i="7"/>
  <c r="CB239" i="7" s="1"/>
  <c r="CA245" i="7"/>
  <c r="CB245" i="7" s="1"/>
  <c r="CA252" i="7"/>
  <c r="CB252" i="7" s="1"/>
  <c r="CA258" i="7"/>
  <c r="CB258" i="7" s="1"/>
  <c r="CA10" i="7"/>
  <c r="CB10" i="7" s="1"/>
  <c r="CA15" i="7"/>
  <c r="CB15" i="7" s="1"/>
  <c r="CA24" i="7"/>
  <c r="CB24" i="7" s="1"/>
  <c r="CA33" i="7"/>
  <c r="CB33" i="7" s="1"/>
  <c r="CA42" i="7"/>
  <c r="CB42" i="7" s="1"/>
  <c r="CA47" i="7"/>
  <c r="CB47" i="7" s="1"/>
  <c r="CA56" i="7"/>
  <c r="CB56" i="7" s="1"/>
  <c r="CA78" i="7"/>
  <c r="CB78" i="7" s="1"/>
  <c r="CA84" i="7"/>
  <c r="CB84" i="7" s="1"/>
  <c r="CA89" i="7"/>
  <c r="CB89" i="7" s="1"/>
  <c r="CA94" i="7"/>
  <c r="CB94" i="7" s="1"/>
  <c r="CA100" i="7"/>
  <c r="CB100" i="7" s="1"/>
  <c r="CA112" i="7"/>
  <c r="CB112" i="7" s="1"/>
  <c r="CA118" i="7"/>
  <c r="CB118" i="7" s="1"/>
  <c r="CA131" i="7"/>
  <c r="CB131" i="7" s="1"/>
  <c r="CA137" i="7"/>
  <c r="CB137" i="7" s="1"/>
  <c r="CA144" i="7"/>
  <c r="CB144" i="7" s="1"/>
  <c r="CA150" i="7"/>
  <c r="CB150" i="7" s="1"/>
  <c r="CA163" i="7"/>
  <c r="CB163" i="7" s="1"/>
  <c r="CA169" i="7"/>
  <c r="CB169" i="7" s="1"/>
  <c r="CA176" i="7"/>
  <c r="CB176" i="7" s="1"/>
  <c r="CA182" i="7"/>
  <c r="CB182" i="7" s="1"/>
  <c r="CA195" i="7"/>
  <c r="CB195" i="7" s="1"/>
  <c r="CA201" i="7"/>
  <c r="CB201" i="7" s="1"/>
  <c r="CA208" i="7"/>
  <c r="CB208" i="7" s="1"/>
  <c r="CA214" i="7"/>
  <c r="CB214" i="7" s="1"/>
  <c r="CA227" i="7"/>
  <c r="CB227" i="7" s="1"/>
  <c r="CA233" i="7"/>
  <c r="CB233" i="7" s="1"/>
  <c r="CA240" i="7"/>
  <c r="CB240" i="7" s="1"/>
  <c r="CA246" i="7"/>
  <c r="CB246" i="7" s="1"/>
  <c r="CA259" i="7"/>
  <c r="CB259" i="7" s="1"/>
  <c r="CA6" i="7"/>
  <c r="CB6" i="7" s="1"/>
  <c r="CA11" i="7"/>
  <c r="CB11" i="7" s="1"/>
  <c r="CA20" i="7"/>
  <c r="CB20" i="7" s="1"/>
  <c r="CA29" i="7"/>
  <c r="CB29" i="7" s="1"/>
  <c r="CA38" i="7"/>
  <c r="CB38" i="7" s="1"/>
  <c r="CA43" i="7"/>
  <c r="CB43" i="7" s="1"/>
  <c r="CA52" i="7"/>
  <c r="CB52" i="7" s="1"/>
  <c r="CA68" i="7"/>
  <c r="CB68" i="7" s="1"/>
  <c r="CA74" i="7"/>
  <c r="CB74" i="7" s="1"/>
  <c r="CA79" i="7"/>
  <c r="CB79" i="7" s="1"/>
  <c r="CA95" i="7"/>
  <c r="CB95" i="7" s="1"/>
  <c r="CA106" i="7"/>
  <c r="CB106" i="7" s="1"/>
  <c r="CA119" i="7"/>
  <c r="CB119" i="7" s="1"/>
  <c r="CA125" i="7"/>
  <c r="CB125" i="7" s="1"/>
  <c r="CA132" i="7"/>
  <c r="CB132" i="7" s="1"/>
  <c r="CA138" i="7"/>
  <c r="CB138" i="7" s="1"/>
  <c r="CA151" i="7"/>
  <c r="CB151" i="7" s="1"/>
  <c r="CA157" i="7"/>
  <c r="CB157" i="7" s="1"/>
  <c r="CA164" i="7"/>
  <c r="CB164" i="7" s="1"/>
  <c r="CA170" i="7"/>
  <c r="CB170" i="7" s="1"/>
  <c r="CA183" i="7"/>
  <c r="CB183" i="7" s="1"/>
  <c r="CA189" i="7"/>
  <c r="CB189" i="7" s="1"/>
  <c r="CA196" i="7"/>
  <c r="CB196" i="7" s="1"/>
  <c r="CA202" i="7"/>
  <c r="CB202" i="7" s="1"/>
  <c r="CA215" i="7"/>
  <c r="CB215" i="7" s="1"/>
  <c r="CA221" i="7"/>
  <c r="CB221" i="7" s="1"/>
  <c r="CA228" i="7"/>
  <c r="CB228" i="7" s="1"/>
  <c r="CA234" i="7"/>
  <c r="CB234" i="7" s="1"/>
  <c r="CA247" i="7"/>
  <c r="CB247" i="7" s="1"/>
  <c r="CA253" i="7"/>
  <c r="CB253" i="7" s="1"/>
  <c r="CA260" i="7"/>
  <c r="CB260" i="7" s="1"/>
  <c r="CA4" i="7"/>
  <c r="CB4" i="7" s="1"/>
  <c r="CA218" i="7"/>
  <c r="CB218" i="7" s="1"/>
  <c r="CA167" i="7"/>
  <c r="CB167" i="7" s="1"/>
  <c r="CA90" i="7"/>
  <c r="CB90" i="7" s="1"/>
  <c r="BN169" i="7"/>
  <c r="BO169" i="7" s="1"/>
  <c r="BH120" i="7"/>
  <c r="BI120" i="7" s="1"/>
  <c r="BT120" i="7"/>
  <c r="BU120" i="7" s="1"/>
  <c r="BH104" i="7"/>
  <c r="BI104" i="7" s="1"/>
  <c r="BT104" i="7"/>
  <c r="BU104" i="7" s="1"/>
  <c r="BH88" i="7"/>
  <c r="BI88" i="7" s="1"/>
  <c r="BT88" i="7"/>
  <c r="BU88" i="7" s="1"/>
  <c r="BH72" i="7"/>
  <c r="BI72" i="7" s="1"/>
  <c r="BT72" i="7"/>
  <c r="BU72" i="7" s="1"/>
  <c r="BH48" i="7"/>
  <c r="BI48" i="7" s="1"/>
  <c r="BT48" i="7"/>
  <c r="BU48" i="7" s="1"/>
  <c r="BH32" i="7"/>
  <c r="BI32" i="7" s="1"/>
  <c r="BT32" i="7"/>
  <c r="BU32" i="7" s="1"/>
  <c r="BH16" i="7"/>
  <c r="BI16" i="7" s="1"/>
  <c r="BT16" i="7"/>
  <c r="BU16" i="7" s="1"/>
  <c r="BN183" i="7"/>
  <c r="BO183" i="7" s="1"/>
  <c r="BS4" i="7"/>
  <c r="BT259" i="7"/>
  <c r="BU259" i="7" s="1"/>
  <c r="BT243" i="7"/>
  <c r="BU243" i="7" s="1"/>
  <c r="BT227" i="7"/>
  <c r="BU227" i="7" s="1"/>
  <c r="BT211" i="7"/>
  <c r="BU211" i="7" s="1"/>
  <c r="BT189" i="7"/>
  <c r="BU189" i="7" s="1"/>
  <c r="BT184" i="7"/>
  <c r="BU184" i="7" s="1"/>
  <c r="BT173" i="7"/>
  <c r="BU173" i="7" s="1"/>
  <c r="BT168" i="7"/>
  <c r="BU168" i="7" s="1"/>
  <c r="BT157" i="7"/>
  <c r="BU157" i="7" s="1"/>
  <c r="BT152" i="7"/>
  <c r="BU152" i="7" s="1"/>
  <c r="BT141" i="7"/>
  <c r="BU141" i="7" s="1"/>
  <c r="BT136" i="7"/>
  <c r="BU136" i="7" s="1"/>
  <c r="BT125" i="7"/>
  <c r="BU125" i="7" s="1"/>
  <c r="BT119" i="7"/>
  <c r="BU119" i="7" s="1"/>
  <c r="BT112" i="7"/>
  <c r="BU112" i="7" s="1"/>
  <c r="BT105" i="7"/>
  <c r="BU105" i="7" s="1"/>
  <c r="BT52" i="7"/>
  <c r="BU52" i="7" s="1"/>
  <c r="BT43" i="7"/>
  <c r="BU43" i="7" s="1"/>
  <c r="BT17" i="7"/>
  <c r="BU17" i="7" s="1"/>
  <c r="BZ271" i="7"/>
  <c r="BZ4" i="7"/>
  <c r="CA235" i="7"/>
  <c r="CB235" i="7" s="1"/>
  <c r="CA209" i="7"/>
  <c r="CB209" i="7" s="1"/>
  <c r="CA184" i="7"/>
  <c r="CB184" i="7" s="1"/>
  <c r="CA158" i="7"/>
  <c r="CB158" i="7" s="1"/>
  <c r="CA120" i="7"/>
  <c r="CB120" i="7" s="1"/>
  <c r="CA75" i="7"/>
  <c r="CB75" i="7" s="1"/>
  <c r="BN15" i="7"/>
  <c r="BO15" i="7" s="1"/>
  <c r="BT15" i="7"/>
  <c r="BU15" i="7" s="1"/>
  <c r="BN7" i="7"/>
  <c r="BO7" i="7" s="1"/>
  <c r="BT7" i="7"/>
  <c r="BU7" i="7" s="1"/>
  <c r="BB73" i="7"/>
  <c r="BC73" i="7" s="1"/>
  <c r="BN161" i="7"/>
  <c r="BO161" i="7" s="1"/>
  <c r="BT264" i="7"/>
  <c r="BU264" i="7" s="1"/>
  <c r="BT253" i="7"/>
  <c r="BU253" i="7" s="1"/>
  <c r="BT248" i="7"/>
  <c r="BU248" i="7" s="1"/>
  <c r="BT237" i="7"/>
  <c r="BU237" i="7" s="1"/>
  <c r="BT232" i="7"/>
  <c r="BU232" i="7" s="1"/>
  <c r="BT221" i="7"/>
  <c r="BU221" i="7" s="1"/>
  <c r="BT216" i="7"/>
  <c r="BU216" i="7" s="1"/>
  <c r="BT205" i="7"/>
  <c r="BU205" i="7" s="1"/>
  <c r="BT200" i="7"/>
  <c r="BU200" i="7" s="1"/>
  <c r="BT183" i="7"/>
  <c r="BU183" i="7" s="1"/>
  <c r="BT167" i="7"/>
  <c r="BU167" i="7" s="1"/>
  <c r="BT151" i="7"/>
  <c r="BU151" i="7" s="1"/>
  <c r="BT135" i="7"/>
  <c r="BU135" i="7" s="1"/>
  <c r="BT97" i="7"/>
  <c r="BU97" i="7" s="1"/>
  <c r="BT83" i="7"/>
  <c r="BU83" i="7" s="1"/>
  <c r="BT76" i="7"/>
  <c r="BU76" i="7" s="1"/>
  <c r="BT59" i="7"/>
  <c r="BU59" i="7" s="1"/>
  <c r="BT33" i="7"/>
  <c r="BU33" i="7" s="1"/>
  <c r="CA231" i="7"/>
  <c r="CB231" i="7" s="1"/>
  <c r="CA205" i="7"/>
  <c r="CB205" i="7" s="1"/>
  <c r="CA180" i="7"/>
  <c r="CB180" i="7" s="1"/>
  <c r="CA154" i="7"/>
  <c r="CB154" i="7" s="1"/>
  <c r="CA113" i="7"/>
  <c r="CB113" i="7" s="1"/>
  <c r="CA25" i="7"/>
  <c r="CB25" i="7" s="1"/>
  <c r="BN55" i="7"/>
  <c r="BO55" i="7" s="1"/>
  <c r="BT55" i="7"/>
  <c r="BU55" i="7" s="1"/>
  <c r="BM262" i="7"/>
  <c r="BN140" i="7"/>
  <c r="BO140" i="7" s="1"/>
  <c r="BS263" i="7"/>
  <c r="BT247" i="7"/>
  <c r="BU247" i="7" s="1"/>
  <c r="BT231" i="7"/>
  <c r="BU231" i="7" s="1"/>
  <c r="BT215" i="7"/>
  <c r="BU215" i="7" s="1"/>
  <c r="BT199" i="7"/>
  <c r="BU199" i="7" s="1"/>
  <c r="BT193" i="7"/>
  <c r="BU193" i="7" s="1"/>
  <c r="BT188" i="7"/>
  <c r="BU188" i="7" s="1"/>
  <c r="BT177" i="7"/>
  <c r="BU177" i="7" s="1"/>
  <c r="BT172" i="7"/>
  <c r="BU172" i="7" s="1"/>
  <c r="BT166" i="7"/>
  <c r="BU166" i="7" s="1"/>
  <c r="BT156" i="7"/>
  <c r="BU156" i="7" s="1"/>
  <c r="BT145" i="7"/>
  <c r="BU145" i="7" s="1"/>
  <c r="BT140" i="7"/>
  <c r="BU140" i="7" s="1"/>
  <c r="BT129" i="7"/>
  <c r="BU129" i="7" s="1"/>
  <c r="BT124" i="7"/>
  <c r="BU124" i="7" s="1"/>
  <c r="BT103" i="7"/>
  <c r="BU103" i="7" s="1"/>
  <c r="BT96" i="7"/>
  <c r="BU96" i="7" s="1"/>
  <c r="BT89" i="7"/>
  <c r="BU89" i="7" s="1"/>
  <c r="BT49" i="7"/>
  <c r="BU49" i="7" s="1"/>
  <c r="BT41" i="7"/>
  <c r="BU41" i="7" s="1"/>
  <c r="BT24" i="7"/>
  <c r="BU24" i="7" s="1"/>
  <c r="BT14" i="7"/>
  <c r="BU14" i="7" s="1"/>
  <c r="CA254" i="7"/>
  <c r="CB254" i="7" s="1"/>
  <c r="CA203" i="7"/>
  <c r="CB203" i="7" s="1"/>
  <c r="CA177" i="7"/>
  <c r="CB177" i="7" s="1"/>
  <c r="CA152" i="7"/>
  <c r="CB152" i="7" s="1"/>
  <c r="CA107" i="7"/>
  <c r="CB107" i="7" s="1"/>
  <c r="CA57" i="7"/>
  <c r="CB57" i="7" s="1"/>
  <c r="BH118" i="7"/>
  <c r="BI118" i="7" s="1"/>
  <c r="BB109" i="7"/>
  <c r="BC109" i="7" s="1"/>
  <c r="BT109" i="7"/>
  <c r="BU109" i="7" s="1"/>
  <c r="BB93" i="7"/>
  <c r="BC93" i="7" s="1"/>
  <c r="BT93" i="7"/>
  <c r="BU93" i="7" s="1"/>
  <c r="BB77" i="7"/>
  <c r="BC77" i="7" s="1"/>
  <c r="BT77" i="7"/>
  <c r="BU77" i="7" s="1"/>
  <c r="BB53" i="7"/>
  <c r="BC53" i="7" s="1"/>
  <c r="BT53" i="7"/>
  <c r="BU53" i="7" s="1"/>
  <c r="BB37" i="7"/>
  <c r="BC37" i="7" s="1"/>
  <c r="BT37" i="7"/>
  <c r="BU37" i="7" s="1"/>
  <c r="BB21" i="7"/>
  <c r="BC21" i="7" s="1"/>
  <c r="BT21" i="7"/>
  <c r="BU21" i="7" s="1"/>
  <c r="BB5" i="7"/>
  <c r="BC5" i="7" s="1"/>
  <c r="BT5" i="7"/>
  <c r="BU5" i="7" s="1"/>
  <c r="BS271" i="7"/>
  <c r="BT262" i="7"/>
  <c r="BU262" i="7" s="1"/>
  <c r="BT257" i="7"/>
  <c r="BU257" i="7" s="1"/>
  <c r="BT252" i="7"/>
  <c r="BU252" i="7" s="1"/>
  <c r="BT241" i="7"/>
  <c r="BU241" i="7" s="1"/>
  <c r="BT236" i="7"/>
  <c r="BU236" i="7" s="1"/>
  <c r="BT225" i="7"/>
  <c r="BU225" i="7" s="1"/>
  <c r="BT220" i="7"/>
  <c r="BU220" i="7" s="1"/>
  <c r="BT209" i="7"/>
  <c r="BU209" i="7" s="1"/>
  <c r="BT204" i="7"/>
  <c r="BU204" i="7" s="1"/>
  <c r="BT102" i="7"/>
  <c r="BU102" i="7" s="1"/>
  <c r="BT81" i="7"/>
  <c r="BU81" i="7" s="1"/>
  <c r="BT57" i="7"/>
  <c r="BU57" i="7" s="1"/>
  <c r="BT40" i="7"/>
  <c r="BU40" i="7" s="1"/>
  <c r="BT31" i="7"/>
  <c r="BU31" i="7" s="1"/>
  <c r="CA250" i="7"/>
  <c r="CB250" i="7" s="1"/>
  <c r="CA199" i="7"/>
  <c r="CB199" i="7" s="1"/>
  <c r="CA173" i="7"/>
  <c r="CB173" i="7" s="1"/>
  <c r="CA148" i="7"/>
  <c r="CB148" i="7" s="1"/>
  <c r="CA101" i="7"/>
  <c r="CB101" i="7" s="1"/>
  <c r="CA16" i="7"/>
  <c r="CB16" i="7" s="1"/>
  <c r="BH133" i="7"/>
  <c r="BI133" i="7" s="1"/>
  <c r="BT128" i="7"/>
  <c r="BU128" i="7" s="1"/>
  <c r="BT87" i="7"/>
  <c r="BU87" i="7" s="1"/>
  <c r="BT80" i="7"/>
  <c r="BU80" i="7" s="1"/>
  <c r="BT56" i="7"/>
  <c r="BU56" i="7" s="1"/>
  <c r="BT30" i="7"/>
  <c r="BU30" i="7" s="1"/>
  <c r="BT11" i="7"/>
  <c r="BU11" i="7" s="1"/>
  <c r="CA248" i="7"/>
  <c r="CB248" i="7" s="1"/>
  <c r="CA222" i="7"/>
  <c r="CB222" i="7" s="1"/>
  <c r="CA171" i="7"/>
  <c r="CB171" i="7" s="1"/>
  <c r="CA145" i="7"/>
  <c r="CB145" i="7" s="1"/>
  <c r="CA96" i="7"/>
  <c r="CB96" i="7" s="1"/>
  <c r="CA48" i="7"/>
  <c r="CB48" i="7" s="1"/>
  <c r="AP218" i="7"/>
  <c r="AQ218" i="7" s="1"/>
  <c r="BN218" i="7"/>
  <c r="BO218" i="7" s="1"/>
  <c r="AP170" i="7"/>
  <c r="AQ170" i="7" s="1"/>
  <c r="BN170" i="7"/>
  <c r="BO170" i="7" s="1"/>
  <c r="AP138" i="7"/>
  <c r="AQ138" i="7" s="1"/>
  <c r="BN138" i="7"/>
  <c r="BO138" i="7" s="1"/>
  <c r="AP90" i="7"/>
  <c r="AQ90" i="7" s="1"/>
  <c r="BN90" i="7"/>
  <c r="BO90" i="7" s="1"/>
  <c r="BB42" i="7"/>
  <c r="BC42" i="7" s="1"/>
  <c r="BN42" i="7"/>
  <c r="BO42" i="7" s="1"/>
  <c r="BB249" i="7"/>
  <c r="BC249" i="7" s="1"/>
  <c r="BN249" i="7"/>
  <c r="BO249" i="7" s="1"/>
  <c r="BB233" i="7"/>
  <c r="BC233" i="7" s="1"/>
  <c r="BN233" i="7"/>
  <c r="BO233" i="7" s="1"/>
  <c r="BB217" i="7"/>
  <c r="BC217" i="7" s="1"/>
  <c r="BN217" i="7"/>
  <c r="BO217" i="7" s="1"/>
  <c r="BB201" i="7"/>
  <c r="BC201" i="7" s="1"/>
  <c r="BN201" i="7"/>
  <c r="BO201" i="7" s="1"/>
  <c r="BB185" i="7"/>
  <c r="BC185" i="7" s="1"/>
  <c r="BN185" i="7"/>
  <c r="BO185" i="7" s="1"/>
  <c r="BH73" i="7"/>
  <c r="BI73" i="7" s="1"/>
  <c r="BN73" i="7"/>
  <c r="BO73" i="7" s="1"/>
  <c r="BM4" i="7"/>
  <c r="BN264" i="7"/>
  <c r="BO264" i="7" s="1"/>
  <c r="BN243" i="7"/>
  <c r="BO243" i="7" s="1"/>
  <c r="BN221" i="7"/>
  <c r="BO221" i="7" s="1"/>
  <c r="BN200" i="7"/>
  <c r="BO200" i="7" s="1"/>
  <c r="BN179" i="7"/>
  <c r="BO179" i="7" s="1"/>
  <c r="BN157" i="7"/>
  <c r="BO157" i="7" s="1"/>
  <c r="BN136" i="7"/>
  <c r="BO136" i="7" s="1"/>
  <c r="BN115" i="7"/>
  <c r="BO115" i="7" s="1"/>
  <c r="BN93" i="7"/>
  <c r="BO93" i="7" s="1"/>
  <c r="BN72" i="7"/>
  <c r="BO72" i="7" s="1"/>
  <c r="BN21" i="7"/>
  <c r="BO21" i="7" s="1"/>
  <c r="AP250" i="7"/>
  <c r="AQ250" i="7" s="1"/>
  <c r="BN250" i="7"/>
  <c r="BO250" i="7" s="1"/>
  <c r="BH194" i="7"/>
  <c r="BI194" i="7" s="1"/>
  <c r="BN194" i="7"/>
  <c r="BO194" i="7" s="1"/>
  <c r="AP106" i="7"/>
  <c r="AQ106" i="7" s="1"/>
  <c r="BN106" i="7"/>
  <c r="BO106" i="7" s="1"/>
  <c r="V250" i="7"/>
  <c r="BN240" i="7"/>
  <c r="BO240" i="7" s="1"/>
  <c r="V218" i="7"/>
  <c r="BN208" i="7"/>
  <c r="BO208" i="7" s="1"/>
  <c r="V202" i="7"/>
  <c r="BN192" i="7"/>
  <c r="BO192" i="7" s="1"/>
  <c r="BB176" i="7"/>
  <c r="BC176" i="7" s="1"/>
  <c r="BN176" i="7"/>
  <c r="BO176" i="7" s="1"/>
  <c r="BB160" i="7"/>
  <c r="BC160" i="7" s="1"/>
  <c r="BN160" i="7"/>
  <c r="BO160" i="7" s="1"/>
  <c r="BH102" i="7"/>
  <c r="BI102" i="7" s="1"/>
  <c r="BM256" i="7"/>
  <c r="BN256" i="7"/>
  <c r="BO256" i="7" s="1"/>
  <c r="BN241" i="7"/>
  <c r="BO241" i="7" s="1"/>
  <c r="BN220" i="7"/>
  <c r="BO220" i="7" s="1"/>
  <c r="BN199" i="7"/>
  <c r="BO199" i="7" s="1"/>
  <c r="BN177" i="7"/>
  <c r="BO177" i="7" s="1"/>
  <c r="BN156" i="7"/>
  <c r="BO156" i="7" s="1"/>
  <c r="BN92" i="7"/>
  <c r="BO92" i="7" s="1"/>
  <c r="BN41" i="7"/>
  <c r="BO41" i="7" s="1"/>
  <c r="BN20" i="7"/>
  <c r="BO20" i="7" s="1"/>
  <c r="BH210" i="7"/>
  <c r="BI210" i="7" s="1"/>
  <c r="BN210" i="7"/>
  <c r="BO210" i="7" s="1"/>
  <c r="AP154" i="7"/>
  <c r="AQ154" i="7" s="1"/>
  <c r="BN154" i="7"/>
  <c r="BO154" i="7" s="1"/>
  <c r="BH98" i="7"/>
  <c r="BI98" i="7" s="1"/>
  <c r="BN98" i="7"/>
  <c r="BO98" i="7" s="1"/>
  <c r="BB26" i="7"/>
  <c r="BC26" i="7" s="1"/>
  <c r="BN26" i="7"/>
  <c r="BO26" i="7" s="1"/>
  <c r="V234" i="7"/>
  <c r="BN224" i="7"/>
  <c r="BO224" i="7" s="1"/>
  <c r="AV239" i="7"/>
  <c r="AW239" i="7" s="1"/>
  <c r="BN239" i="7"/>
  <c r="BO239" i="7" s="1"/>
  <c r="BH223" i="7"/>
  <c r="BI223" i="7" s="1"/>
  <c r="BN223" i="7"/>
  <c r="BO223" i="7" s="1"/>
  <c r="AV207" i="7"/>
  <c r="AW207" i="7" s="1"/>
  <c r="BN207" i="7"/>
  <c r="BO207" i="7" s="1"/>
  <c r="AV191" i="7"/>
  <c r="AW191" i="7" s="1"/>
  <c r="BN191" i="7"/>
  <c r="BO191" i="7" s="1"/>
  <c r="BH175" i="7"/>
  <c r="BI175" i="7" s="1"/>
  <c r="BN175" i="7"/>
  <c r="BO175" i="7" s="1"/>
  <c r="BH159" i="7"/>
  <c r="BI159" i="7" s="1"/>
  <c r="BN159" i="7"/>
  <c r="BO159" i="7" s="1"/>
  <c r="BH143" i="7"/>
  <c r="BI143" i="7" s="1"/>
  <c r="BN143" i="7"/>
  <c r="BO143" i="7" s="1"/>
  <c r="BH127" i="7"/>
  <c r="BI127" i="7" s="1"/>
  <c r="BN127" i="7"/>
  <c r="BO127" i="7" s="1"/>
  <c r="BH111" i="7"/>
  <c r="BI111" i="7" s="1"/>
  <c r="BN111" i="7"/>
  <c r="BO111" i="7" s="1"/>
  <c r="BH95" i="7"/>
  <c r="BI95" i="7" s="1"/>
  <c r="BN95" i="7"/>
  <c r="BO95" i="7" s="1"/>
  <c r="BH79" i="7"/>
  <c r="BI79" i="7" s="1"/>
  <c r="BN79" i="7"/>
  <c r="BO79" i="7" s="1"/>
  <c r="BH39" i="7"/>
  <c r="BI39" i="7" s="1"/>
  <c r="BN39" i="7"/>
  <c r="BO39" i="7" s="1"/>
  <c r="BH23" i="7"/>
  <c r="BI23" i="7" s="1"/>
  <c r="BN23" i="7"/>
  <c r="BO23" i="7" s="1"/>
  <c r="BA257" i="7"/>
  <c r="BH86" i="7"/>
  <c r="BI86" i="7" s="1"/>
  <c r="BM255" i="7"/>
  <c r="BN255" i="7"/>
  <c r="BO255" i="7" s="1"/>
  <c r="BN259" i="7"/>
  <c r="BO259" i="7" s="1"/>
  <c r="BN237" i="7"/>
  <c r="BO237" i="7" s="1"/>
  <c r="BN216" i="7"/>
  <c r="BO216" i="7" s="1"/>
  <c r="BN173" i="7"/>
  <c r="BO173" i="7" s="1"/>
  <c r="BN152" i="7"/>
  <c r="BO152" i="7" s="1"/>
  <c r="BN131" i="7"/>
  <c r="BO131" i="7" s="1"/>
  <c r="BN109" i="7"/>
  <c r="BO109" i="7" s="1"/>
  <c r="BN88" i="7"/>
  <c r="BO88" i="7" s="1"/>
  <c r="BN37" i="7"/>
  <c r="BO37" i="7" s="1"/>
  <c r="BN16" i="7"/>
  <c r="BO16" i="7" s="1"/>
  <c r="AP202" i="7"/>
  <c r="AQ202" i="7" s="1"/>
  <c r="BN202" i="7"/>
  <c r="BO202" i="7" s="1"/>
  <c r="BH146" i="7"/>
  <c r="BI146" i="7" s="1"/>
  <c r="BN146" i="7"/>
  <c r="BO146" i="7" s="1"/>
  <c r="BH82" i="7"/>
  <c r="BI82" i="7" s="1"/>
  <c r="BN82" i="7"/>
  <c r="BO82" i="7" s="1"/>
  <c r="BB10" i="7"/>
  <c r="BC10" i="7" s="1"/>
  <c r="BN10" i="7"/>
  <c r="BO10" i="7" s="1"/>
  <c r="BM258" i="7"/>
  <c r="BN258" i="7"/>
  <c r="BO258" i="7" s="1"/>
  <c r="BB144" i="7"/>
  <c r="BC144" i="7" s="1"/>
  <c r="BN144" i="7"/>
  <c r="BO144" i="7" s="1"/>
  <c r="BH254" i="7"/>
  <c r="BI254" i="7" s="1"/>
  <c r="BN254" i="7"/>
  <c r="BO254" i="7" s="1"/>
  <c r="V256" i="7"/>
  <c r="BN246" i="7"/>
  <c r="BO246" i="7" s="1"/>
  <c r="BH238" i="7"/>
  <c r="BI238" i="7" s="1"/>
  <c r="BN238" i="7"/>
  <c r="BO238" i="7" s="1"/>
  <c r="BH230" i="7"/>
  <c r="BI230" i="7" s="1"/>
  <c r="BN230" i="7"/>
  <c r="BO230" i="7" s="1"/>
  <c r="BH222" i="7"/>
  <c r="BI222" i="7" s="1"/>
  <c r="BN222" i="7"/>
  <c r="BO222" i="7" s="1"/>
  <c r="V224" i="7"/>
  <c r="BN214" i="7"/>
  <c r="BO214" i="7" s="1"/>
  <c r="BH206" i="7"/>
  <c r="BI206" i="7" s="1"/>
  <c r="BN206" i="7"/>
  <c r="BO206" i="7" s="1"/>
  <c r="BH198" i="7"/>
  <c r="BI198" i="7" s="1"/>
  <c r="BN198" i="7"/>
  <c r="BO198" i="7" s="1"/>
  <c r="BH190" i="7"/>
  <c r="BI190" i="7" s="1"/>
  <c r="BN190" i="7"/>
  <c r="BO190" i="7" s="1"/>
  <c r="V192" i="7"/>
  <c r="BN182" i="7"/>
  <c r="BO182" i="7" s="1"/>
  <c r="BB174" i="7"/>
  <c r="BC174" i="7" s="1"/>
  <c r="BN174" i="7"/>
  <c r="BO174" i="7" s="1"/>
  <c r="BB158" i="7"/>
  <c r="BC158" i="7" s="1"/>
  <c r="BN158" i="7"/>
  <c r="BO158" i="7" s="1"/>
  <c r="V160" i="7"/>
  <c r="BN150" i="7"/>
  <c r="BO150" i="7" s="1"/>
  <c r="BH142" i="7"/>
  <c r="BI142" i="7" s="1"/>
  <c r="BN142" i="7"/>
  <c r="BO142" i="7" s="1"/>
  <c r="BH134" i="7"/>
  <c r="BI134" i="7" s="1"/>
  <c r="BN134" i="7"/>
  <c r="BO134" i="7" s="1"/>
  <c r="BH126" i="7"/>
  <c r="BI126" i="7" s="1"/>
  <c r="BN126" i="7"/>
  <c r="BO126" i="7" s="1"/>
  <c r="V128" i="7"/>
  <c r="BN118" i="7"/>
  <c r="BO118" i="7" s="1"/>
  <c r="BB110" i="7"/>
  <c r="BC110" i="7" s="1"/>
  <c r="BN110" i="7"/>
  <c r="BO110" i="7" s="1"/>
  <c r="BB94" i="7"/>
  <c r="BC94" i="7" s="1"/>
  <c r="BN94" i="7"/>
  <c r="BO94" i="7" s="1"/>
  <c r="AP78" i="7"/>
  <c r="AQ78" i="7" s="1"/>
  <c r="BN78" i="7"/>
  <c r="BO78" i="7" s="1"/>
  <c r="BH54" i="7"/>
  <c r="BI54" i="7" s="1"/>
  <c r="BN54" i="7"/>
  <c r="BO54" i="7" s="1"/>
  <c r="AP38" i="7"/>
  <c r="AQ38" i="7" s="1"/>
  <c r="BN38" i="7"/>
  <c r="BO38" i="7" s="1"/>
  <c r="BH22" i="7"/>
  <c r="BI22" i="7" s="1"/>
  <c r="BN22" i="7"/>
  <c r="BO22" i="7" s="1"/>
  <c r="AP6" i="7"/>
  <c r="AQ6" i="7" s="1"/>
  <c r="BN6" i="7"/>
  <c r="BO6" i="7" s="1"/>
  <c r="AV263" i="7"/>
  <c r="AW263" i="7" s="1"/>
  <c r="BH69" i="7"/>
  <c r="BI69" i="7" s="1"/>
  <c r="BN257" i="7"/>
  <c r="BO257" i="7" s="1"/>
  <c r="BN236" i="7"/>
  <c r="BO236" i="7" s="1"/>
  <c r="BN215" i="7"/>
  <c r="BO215" i="7" s="1"/>
  <c r="BN193" i="7"/>
  <c r="BO193" i="7" s="1"/>
  <c r="BN172" i="7"/>
  <c r="BO172" i="7" s="1"/>
  <c r="BN108" i="7"/>
  <c r="BO108" i="7" s="1"/>
  <c r="BN36" i="7"/>
  <c r="BO36" i="7" s="1"/>
  <c r="AP234" i="7"/>
  <c r="AQ234" i="7" s="1"/>
  <c r="BN234" i="7"/>
  <c r="BO234" i="7" s="1"/>
  <c r="BH162" i="7"/>
  <c r="BI162" i="7" s="1"/>
  <c r="BN162" i="7"/>
  <c r="BO162" i="7" s="1"/>
  <c r="BH114" i="7"/>
  <c r="BI114" i="7" s="1"/>
  <c r="BN114" i="7"/>
  <c r="BO114" i="7" s="1"/>
  <c r="BB50" i="7"/>
  <c r="BC50" i="7" s="1"/>
  <c r="BN50" i="7"/>
  <c r="BO50" i="7" s="1"/>
  <c r="BH245" i="7"/>
  <c r="BI245" i="7" s="1"/>
  <c r="BN245" i="7"/>
  <c r="BO245" i="7" s="1"/>
  <c r="BH229" i="7"/>
  <c r="BI229" i="7" s="1"/>
  <c r="BN229" i="7"/>
  <c r="BO229" i="7" s="1"/>
  <c r="BH181" i="7"/>
  <c r="BI181" i="7" s="1"/>
  <c r="BN181" i="7"/>
  <c r="BO181" i="7" s="1"/>
  <c r="BB165" i="7"/>
  <c r="BC165" i="7" s="1"/>
  <c r="BN165" i="7"/>
  <c r="BO165" i="7" s="1"/>
  <c r="BB133" i="7"/>
  <c r="BC133" i="7" s="1"/>
  <c r="BN133" i="7"/>
  <c r="BO133" i="7" s="1"/>
  <c r="BB117" i="7"/>
  <c r="BC117" i="7" s="1"/>
  <c r="BN117" i="7"/>
  <c r="BO117" i="7" s="1"/>
  <c r="BB101" i="7"/>
  <c r="BC101" i="7" s="1"/>
  <c r="BN101" i="7"/>
  <c r="BO101" i="7" s="1"/>
  <c r="BB85" i="7"/>
  <c r="BC85" i="7" s="1"/>
  <c r="BN85" i="7"/>
  <c r="BO85" i="7" s="1"/>
  <c r="BB68" i="7"/>
  <c r="BC68" i="7" s="1"/>
  <c r="BN68" i="7"/>
  <c r="BO68" i="7" s="1"/>
  <c r="BB45" i="7"/>
  <c r="BC45" i="7" s="1"/>
  <c r="BN45" i="7"/>
  <c r="BO45" i="7" s="1"/>
  <c r="BB29" i="7"/>
  <c r="BC29" i="7" s="1"/>
  <c r="BN29" i="7"/>
  <c r="BO29" i="7" s="1"/>
  <c r="BB13" i="7"/>
  <c r="BC13" i="7" s="1"/>
  <c r="BN13" i="7"/>
  <c r="BO13" i="7" s="1"/>
  <c r="BH259" i="7"/>
  <c r="BI259" i="7" s="1"/>
  <c r="BH46" i="7"/>
  <c r="BI46" i="7" s="1"/>
  <c r="BM261" i="7"/>
  <c r="BN261" i="7"/>
  <c r="BO261" i="7" s="1"/>
  <c r="BN253" i="7"/>
  <c r="BO253" i="7" s="1"/>
  <c r="BN232" i="7"/>
  <c r="BO232" i="7" s="1"/>
  <c r="BN211" i="7"/>
  <c r="BO211" i="7" s="1"/>
  <c r="BN189" i="7"/>
  <c r="BO189" i="7" s="1"/>
  <c r="BN168" i="7"/>
  <c r="BO168" i="7" s="1"/>
  <c r="BN147" i="7"/>
  <c r="BO147" i="7" s="1"/>
  <c r="BN125" i="7"/>
  <c r="BO125" i="7" s="1"/>
  <c r="BN104" i="7"/>
  <c r="BO104" i="7" s="1"/>
  <c r="BN53" i="7"/>
  <c r="BO53" i="7" s="1"/>
  <c r="BN32" i="7"/>
  <c r="BO32" i="7" s="1"/>
  <c r="BH226" i="7"/>
  <c r="BI226" i="7" s="1"/>
  <c r="BN226" i="7"/>
  <c r="BO226" i="7" s="1"/>
  <c r="BH178" i="7"/>
  <c r="BI178" i="7" s="1"/>
  <c r="BN178" i="7"/>
  <c r="BO178" i="7" s="1"/>
  <c r="BH130" i="7"/>
  <c r="BI130" i="7" s="1"/>
  <c r="BN130" i="7"/>
  <c r="BO130" i="7" s="1"/>
  <c r="BB18" i="7"/>
  <c r="BC18" i="7" s="1"/>
  <c r="BN18" i="7"/>
  <c r="BO18" i="7" s="1"/>
  <c r="BB149" i="7"/>
  <c r="BC149" i="7" s="1"/>
  <c r="BN149" i="7"/>
  <c r="BO149" i="7" s="1"/>
  <c r="BH244" i="7"/>
  <c r="BI244" i="7" s="1"/>
  <c r="BN244" i="7"/>
  <c r="BO244" i="7" s="1"/>
  <c r="BH228" i="7"/>
  <c r="BI228" i="7" s="1"/>
  <c r="BN228" i="7"/>
  <c r="BO228" i="7" s="1"/>
  <c r="BH196" i="7"/>
  <c r="BI196" i="7" s="1"/>
  <c r="BN196" i="7"/>
  <c r="BO196" i="7" s="1"/>
  <c r="BB164" i="7"/>
  <c r="BC164" i="7" s="1"/>
  <c r="BN164" i="7"/>
  <c r="BO164" i="7" s="1"/>
  <c r="BB116" i="7"/>
  <c r="BC116" i="7" s="1"/>
  <c r="BN116" i="7"/>
  <c r="BO116" i="7" s="1"/>
  <c r="BB84" i="7"/>
  <c r="BC84" i="7" s="1"/>
  <c r="BN84" i="7"/>
  <c r="BO84" i="7" s="1"/>
  <c r="BB12" i="7"/>
  <c r="BC12" i="7" s="1"/>
  <c r="BN12" i="7"/>
  <c r="BO12" i="7" s="1"/>
  <c r="V14" i="7"/>
  <c r="BN4" i="7"/>
  <c r="BO4" i="7" s="1"/>
  <c r="BH258" i="7"/>
  <c r="BI258" i="7" s="1"/>
  <c r="BH30" i="7"/>
  <c r="BI30" i="7" s="1"/>
  <c r="BN252" i="7"/>
  <c r="BO252" i="7" s="1"/>
  <c r="BN231" i="7"/>
  <c r="BO231" i="7" s="1"/>
  <c r="BN209" i="7"/>
  <c r="BO209" i="7" s="1"/>
  <c r="BN188" i="7"/>
  <c r="BO188" i="7" s="1"/>
  <c r="BN124" i="7"/>
  <c r="BO124" i="7" s="1"/>
  <c r="BN52" i="7"/>
  <c r="BO52" i="7" s="1"/>
  <c r="BN9" i="7"/>
  <c r="BO9" i="7" s="1"/>
  <c r="BH242" i="7"/>
  <c r="BI242" i="7" s="1"/>
  <c r="BN242" i="7"/>
  <c r="BO242" i="7" s="1"/>
  <c r="AP186" i="7"/>
  <c r="AQ186" i="7" s="1"/>
  <c r="BN186" i="7"/>
  <c r="BO186" i="7" s="1"/>
  <c r="AP122" i="7"/>
  <c r="AQ122" i="7" s="1"/>
  <c r="BN122" i="7"/>
  <c r="BO122" i="7" s="1"/>
  <c r="AP74" i="7"/>
  <c r="AQ74" i="7" s="1"/>
  <c r="BN74" i="7"/>
  <c r="BO74" i="7" s="1"/>
  <c r="BB34" i="7"/>
  <c r="BC34" i="7" s="1"/>
  <c r="BN34" i="7"/>
  <c r="BO34" i="7" s="1"/>
  <c r="BH213" i="7"/>
  <c r="BI213" i="7" s="1"/>
  <c r="BN213" i="7"/>
  <c r="BO213" i="7" s="1"/>
  <c r="BH197" i="7"/>
  <c r="BI197" i="7" s="1"/>
  <c r="BN197" i="7"/>
  <c r="BO197" i="7" s="1"/>
  <c r="BH212" i="7"/>
  <c r="BI212" i="7" s="1"/>
  <c r="BN212" i="7"/>
  <c r="BO212" i="7" s="1"/>
  <c r="BH180" i="7"/>
  <c r="BI180" i="7" s="1"/>
  <c r="BN180" i="7"/>
  <c r="BO180" i="7" s="1"/>
  <c r="BB148" i="7"/>
  <c r="BC148" i="7" s="1"/>
  <c r="BN148" i="7"/>
  <c r="BO148" i="7" s="1"/>
  <c r="BB132" i="7"/>
  <c r="BC132" i="7" s="1"/>
  <c r="BN132" i="7"/>
  <c r="BO132" i="7" s="1"/>
  <c r="BB100" i="7"/>
  <c r="BC100" i="7" s="1"/>
  <c r="BN100" i="7"/>
  <c r="BO100" i="7" s="1"/>
  <c r="BB60" i="7"/>
  <c r="BC60" i="7" s="1"/>
  <c r="BN60" i="7"/>
  <c r="BO60" i="7" s="1"/>
  <c r="BB44" i="7"/>
  <c r="BC44" i="7" s="1"/>
  <c r="BN44" i="7"/>
  <c r="BO44" i="7" s="1"/>
  <c r="BB28" i="7"/>
  <c r="BC28" i="7" s="1"/>
  <c r="BN28" i="7"/>
  <c r="BO28" i="7" s="1"/>
  <c r="BH251" i="7"/>
  <c r="BI251" i="7" s="1"/>
  <c r="BN251" i="7"/>
  <c r="BO251" i="7" s="1"/>
  <c r="BH235" i="7"/>
  <c r="BI235" i="7" s="1"/>
  <c r="BN235" i="7"/>
  <c r="BO235" i="7" s="1"/>
  <c r="BH219" i="7"/>
  <c r="BI219" i="7" s="1"/>
  <c r="BN219" i="7"/>
  <c r="BO219" i="7" s="1"/>
  <c r="BH203" i="7"/>
  <c r="BI203" i="7" s="1"/>
  <c r="BN203" i="7"/>
  <c r="BO203" i="7" s="1"/>
  <c r="BH187" i="7"/>
  <c r="BI187" i="7" s="1"/>
  <c r="BN187" i="7"/>
  <c r="BO187" i="7" s="1"/>
  <c r="BH171" i="7"/>
  <c r="BI171" i="7" s="1"/>
  <c r="BN171" i="7"/>
  <c r="BO171" i="7" s="1"/>
  <c r="BH155" i="7"/>
  <c r="BI155" i="7" s="1"/>
  <c r="BN155" i="7"/>
  <c r="BO155" i="7" s="1"/>
  <c r="BH139" i="7"/>
  <c r="BI139" i="7" s="1"/>
  <c r="BN139" i="7"/>
  <c r="BO139" i="7" s="1"/>
  <c r="BH123" i="7"/>
  <c r="BI123" i="7" s="1"/>
  <c r="BN123" i="7"/>
  <c r="BO123" i="7" s="1"/>
  <c r="BH107" i="7"/>
  <c r="BI107" i="7" s="1"/>
  <c r="BN107" i="7"/>
  <c r="BO107" i="7" s="1"/>
  <c r="BH91" i="7"/>
  <c r="BI91" i="7" s="1"/>
  <c r="BN91" i="7"/>
  <c r="BO91" i="7" s="1"/>
  <c r="BH75" i="7"/>
  <c r="BI75" i="7" s="1"/>
  <c r="BN75" i="7"/>
  <c r="BO75" i="7" s="1"/>
  <c r="BH51" i="7"/>
  <c r="BI51" i="7" s="1"/>
  <c r="BN51" i="7"/>
  <c r="BO51" i="7" s="1"/>
  <c r="BH35" i="7"/>
  <c r="BI35" i="7" s="1"/>
  <c r="BN35" i="7"/>
  <c r="BO35" i="7" s="1"/>
  <c r="BH19" i="7"/>
  <c r="BI19" i="7" s="1"/>
  <c r="BN19" i="7"/>
  <c r="BO19" i="7" s="1"/>
  <c r="BH166" i="7"/>
  <c r="BI166" i="7" s="1"/>
  <c r="BH14" i="7"/>
  <c r="BI14" i="7" s="1"/>
  <c r="BM260" i="7"/>
  <c r="BN248" i="7"/>
  <c r="BO248" i="7" s="1"/>
  <c r="BN205" i="7"/>
  <c r="BO205" i="7" s="1"/>
  <c r="BN184" i="7"/>
  <c r="BO184" i="7" s="1"/>
  <c r="BN163" i="7"/>
  <c r="BO163" i="7" s="1"/>
  <c r="BN141" i="7"/>
  <c r="BO141" i="7" s="1"/>
  <c r="BN120" i="7"/>
  <c r="BO120" i="7" s="1"/>
  <c r="BN77" i="7"/>
  <c r="BO77" i="7" s="1"/>
  <c r="BN48" i="7"/>
  <c r="BO48" i="7" s="1"/>
  <c r="BN5" i="7"/>
  <c r="BO5" i="7" s="1"/>
  <c r="BB151" i="7"/>
  <c r="BC151" i="7" s="1"/>
  <c r="BH151" i="7"/>
  <c r="BI151" i="7" s="1"/>
  <c r="BB103" i="7"/>
  <c r="BC103" i="7" s="1"/>
  <c r="BH103" i="7"/>
  <c r="BI103" i="7" s="1"/>
  <c r="BB47" i="7"/>
  <c r="BC47" i="7" s="1"/>
  <c r="BH47" i="7"/>
  <c r="BI47" i="7" s="1"/>
  <c r="BB7" i="7"/>
  <c r="BC7" i="7" s="1"/>
  <c r="BH7" i="7"/>
  <c r="BI7" i="7" s="1"/>
  <c r="AV170" i="7"/>
  <c r="AW170" i="7" s="1"/>
  <c r="BH156" i="7"/>
  <c r="BI156" i="7" s="1"/>
  <c r="AV106" i="7"/>
  <c r="AW106" i="7" s="1"/>
  <c r="BB52" i="7"/>
  <c r="BC52" i="7" s="1"/>
  <c r="BH4" i="7"/>
  <c r="BI4" i="7" s="1"/>
  <c r="BH257" i="7"/>
  <c r="BI257" i="7" s="1"/>
  <c r="BH249" i="7"/>
  <c r="BI249" i="7" s="1"/>
  <c r="BH241" i="7"/>
  <c r="BI241" i="7" s="1"/>
  <c r="BH233" i="7"/>
  <c r="BI233" i="7" s="1"/>
  <c r="BH225" i="7"/>
  <c r="BI225" i="7" s="1"/>
  <c r="BH217" i="7"/>
  <c r="BI217" i="7" s="1"/>
  <c r="BH209" i="7"/>
  <c r="BI209" i="7" s="1"/>
  <c r="BH201" i="7"/>
  <c r="BI201" i="7" s="1"/>
  <c r="BH193" i="7"/>
  <c r="BI193" i="7" s="1"/>
  <c r="BH185" i="7"/>
  <c r="BI185" i="7" s="1"/>
  <c r="BH176" i="7"/>
  <c r="BI176" i="7" s="1"/>
  <c r="BH165" i="7"/>
  <c r="BI165" i="7" s="1"/>
  <c r="BH144" i="7"/>
  <c r="BI144" i="7" s="1"/>
  <c r="BH132" i="7"/>
  <c r="BI132" i="7" s="1"/>
  <c r="BH117" i="7"/>
  <c r="BI117" i="7" s="1"/>
  <c r="BH101" i="7"/>
  <c r="BI101" i="7" s="1"/>
  <c r="BH85" i="7"/>
  <c r="BI85" i="7" s="1"/>
  <c r="BH68" i="7"/>
  <c r="BI68" i="7" s="1"/>
  <c r="BH45" i="7"/>
  <c r="BI45" i="7" s="1"/>
  <c r="BH29" i="7"/>
  <c r="BI29" i="7" s="1"/>
  <c r="BH13" i="7"/>
  <c r="BI13" i="7" s="1"/>
  <c r="BB55" i="7"/>
  <c r="BC55" i="7" s="1"/>
  <c r="BH55" i="7"/>
  <c r="BI55" i="7" s="1"/>
  <c r="BB15" i="7"/>
  <c r="BC15" i="7" s="1"/>
  <c r="BH15" i="7"/>
  <c r="BI15" i="7" s="1"/>
  <c r="BG260" i="7"/>
  <c r="BH250" i="7"/>
  <c r="BI250" i="7" s="1"/>
  <c r="BH234" i="7"/>
  <c r="BI234" i="7" s="1"/>
  <c r="BH218" i="7"/>
  <c r="BI218" i="7" s="1"/>
  <c r="BH202" i="7"/>
  <c r="BI202" i="7" s="1"/>
  <c r="BH186" i="7"/>
  <c r="BI186" i="7" s="1"/>
  <c r="BH264" i="7"/>
  <c r="BI264" i="7" s="1"/>
  <c r="BH256" i="7"/>
  <c r="BI256" i="7" s="1"/>
  <c r="BH248" i="7"/>
  <c r="BI248" i="7" s="1"/>
  <c r="BH240" i="7"/>
  <c r="BI240" i="7" s="1"/>
  <c r="BH232" i="7"/>
  <c r="BI232" i="7" s="1"/>
  <c r="BH224" i="7"/>
  <c r="BI224" i="7" s="1"/>
  <c r="BH216" i="7"/>
  <c r="BI216" i="7" s="1"/>
  <c r="BH208" i="7"/>
  <c r="BI208" i="7" s="1"/>
  <c r="BH200" i="7"/>
  <c r="BI200" i="7" s="1"/>
  <c r="BH192" i="7"/>
  <c r="BI192" i="7" s="1"/>
  <c r="BH184" i="7"/>
  <c r="BI184" i="7" s="1"/>
  <c r="BH174" i="7"/>
  <c r="BI174" i="7" s="1"/>
  <c r="BH164" i="7"/>
  <c r="BI164" i="7" s="1"/>
  <c r="BH154" i="7"/>
  <c r="BI154" i="7" s="1"/>
  <c r="BH116" i="7"/>
  <c r="BI116" i="7" s="1"/>
  <c r="BH100" i="7"/>
  <c r="BI100" i="7" s="1"/>
  <c r="BH84" i="7"/>
  <c r="BI84" i="7" s="1"/>
  <c r="BH60" i="7"/>
  <c r="BI60" i="7" s="1"/>
  <c r="BH44" i="7"/>
  <c r="BI44" i="7" s="1"/>
  <c r="BH28" i="7"/>
  <c r="BI28" i="7" s="1"/>
  <c r="BH12" i="7"/>
  <c r="BI12" i="7" s="1"/>
  <c r="AV264" i="7"/>
  <c r="AW264" i="7" s="1"/>
  <c r="BG4" i="7"/>
  <c r="BH263" i="7"/>
  <c r="BI263" i="7" s="1"/>
  <c r="BH255" i="7"/>
  <c r="BI255" i="7" s="1"/>
  <c r="BH247" i="7"/>
  <c r="BI247" i="7" s="1"/>
  <c r="BH239" i="7"/>
  <c r="BI239" i="7" s="1"/>
  <c r="BH231" i="7"/>
  <c r="BI231" i="7" s="1"/>
  <c r="BH215" i="7"/>
  <c r="BI215" i="7" s="1"/>
  <c r="BH207" i="7"/>
  <c r="BI207" i="7" s="1"/>
  <c r="BH199" i="7"/>
  <c r="BI199" i="7" s="1"/>
  <c r="BH191" i="7"/>
  <c r="BI191" i="7" s="1"/>
  <c r="BH183" i="7"/>
  <c r="BI183" i="7" s="1"/>
  <c r="BH173" i="7"/>
  <c r="BI173" i="7" s="1"/>
  <c r="BH141" i="7"/>
  <c r="BI141" i="7" s="1"/>
  <c r="BH42" i="7"/>
  <c r="BI42" i="7" s="1"/>
  <c r="BH26" i="7"/>
  <c r="BI26" i="7" s="1"/>
  <c r="BH10" i="7"/>
  <c r="BI10" i="7" s="1"/>
  <c r="BB87" i="7"/>
  <c r="BC87" i="7" s="1"/>
  <c r="BH87" i="7"/>
  <c r="BI87" i="7" s="1"/>
  <c r="BB31" i="7"/>
  <c r="BC31" i="7" s="1"/>
  <c r="BH31" i="7"/>
  <c r="BI31" i="7" s="1"/>
  <c r="BB227" i="7"/>
  <c r="BC227" i="7" s="1"/>
  <c r="BB195" i="7"/>
  <c r="BC195" i="7" s="1"/>
  <c r="BB131" i="7"/>
  <c r="BC131" i="7" s="1"/>
  <c r="BB99" i="7"/>
  <c r="BC99" i="7" s="1"/>
  <c r="BH99" i="7"/>
  <c r="BI99" i="7" s="1"/>
  <c r="BB83" i="7"/>
  <c r="BC83" i="7" s="1"/>
  <c r="BH83" i="7"/>
  <c r="BI83" i="7" s="1"/>
  <c r="BB59" i="7"/>
  <c r="BC59" i="7" s="1"/>
  <c r="BH59" i="7"/>
  <c r="BI59" i="7" s="1"/>
  <c r="BB43" i="7"/>
  <c r="BC43" i="7" s="1"/>
  <c r="BH43" i="7"/>
  <c r="BI43" i="7" s="1"/>
  <c r="BB27" i="7"/>
  <c r="BC27" i="7" s="1"/>
  <c r="BH27" i="7"/>
  <c r="BI27" i="7" s="1"/>
  <c r="BB11" i="7"/>
  <c r="BC11" i="7" s="1"/>
  <c r="BH11" i="7"/>
  <c r="BI11" i="7" s="1"/>
  <c r="BH262" i="7"/>
  <c r="BI262" i="7" s="1"/>
  <c r="BH246" i="7"/>
  <c r="BI246" i="7" s="1"/>
  <c r="BH214" i="7"/>
  <c r="BI214" i="7" s="1"/>
  <c r="BH182" i="7"/>
  <c r="BI182" i="7" s="1"/>
  <c r="BH172" i="7"/>
  <c r="BI172" i="7" s="1"/>
  <c r="BH150" i="7"/>
  <c r="BI150" i="7" s="1"/>
  <c r="BH140" i="7"/>
  <c r="BI140" i="7" s="1"/>
  <c r="BH110" i="7"/>
  <c r="BI110" i="7" s="1"/>
  <c r="BH94" i="7"/>
  <c r="BI94" i="7" s="1"/>
  <c r="BH78" i="7"/>
  <c r="BI78" i="7" s="1"/>
  <c r="BH38" i="7"/>
  <c r="BI38" i="7" s="1"/>
  <c r="BH6" i="7"/>
  <c r="BI6" i="7" s="1"/>
  <c r="BB135" i="7"/>
  <c r="BC135" i="7" s="1"/>
  <c r="BH135" i="7"/>
  <c r="BI135" i="7" s="1"/>
  <c r="BB70" i="7"/>
  <c r="BC70" i="7" s="1"/>
  <c r="BH70" i="7"/>
  <c r="BI70" i="7" s="1"/>
  <c r="AV194" i="7"/>
  <c r="AW194" i="7" s="1"/>
  <c r="BH261" i="7"/>
  <c r="BI261" i="7" s="1"/>
  <c r="BH253" i="7"/>
  <c r="BI253" i="7" s="1"/>
  <c r="BH237" i="7"/>
  <c r="BI237" i="7" s="1"/>
  <c r="BH221" i="7"/>
  <c r="BI221" i="7" s="1"/>
  <c r="BH205" i="7"/>
  <c r="BI205" i="7" s="1"/>
  <c r="BH189" i="7"/>
  <c r="BI189" i="7" s="1"/>
  <c r="BH160" i="7"/>
  <c r="BI160" i="7" s="1"/>
  <c r="BH149" i="7"/>
  <c r="BI149" i="7" s="1"/>
  <c r="BH125" i="7"/>
  <c r="BI125" i="7" s="1"/>
  <c r="BH109" i="7"/>
  <c r="BI109" i="7" s="1"/>
  <c r="BH93" i="7"/>
  <c r="BI93" i="7" s="1"/>
  <c r="BH77" i="7"/>
  <c r="BI77" i="7" s="1"/>
  <c r="BH53" i="7"/>
  <c r="BI53" i="7" s="1"/>
  <c r="BH37" i="7"/>
  <c r="BI37" i="7" s="1"/>
  <c r="BH21" i="7"/>
  <c r="BI21" i="7" s="1"/>
  <c r="BH5" i="7"/>
  <c r="BI5" i="7" s="1"/>
  <c r="BB167" i="7"/>
  <c r="BC167" i="7" s="1"/>
  <c r="BH167" i="7"/>
  <c r="BI167" i="7" s="1"/>
  <c r="BB119" i="7"/>
  <c r="BC119" i="7" s="1"/>
  <c r="BH119" i="7"/>
  <c r="BI119" i="7" s="1"/>
  <c r="BB169" i="7"/>
  <c r="BC169" i="7" s="1"/>
  <c r="BH169" i="7"/>
  <c r="BI169" i="7" s="1"/>
  <c r="BB161" i="7"/>
  <c r="BC161" i="7" s="1"/>
  <c r="BH161" i="7"/>
  <c r="BI161" i="7" s="1"/>
  <c r="BB153" i="7"/>
  <c r="BC153" i="7" s="1"/>
  <c r="BH153" i="7"/>
  <c r="BI153" i="7" s="1"/>
  <c r="BB145" i="7"/>
  <c r="BC145" i="7" s="1"/>
  <c r="BH145" i="7"/>
  <c r="BI145" i="7" s="1"/>
  <c r="BB137" i="7"/>
  <c r="BC137" i="7" s="1"/>
  <c r="BH137" i="7"/>
  <c r="BI137" i="7" s="1"/>
  <c r="BB129" i="7"/>
  <c r="BC129" i="7" s="1"/>
  <c r="BH129" i="7"/>
  <c r="BI129" i="7" s="1"/>
  <c r="BB121" i="7"/>
  <c r="BC121" i="7" s="1"/>
  <c r="BH121" i="7"/>
  <c r="BI121" i="7" s="1"/>
  <c r="BB113" i="7"/>
  <c r="BC113" i="7" s="1"/>
  <c r="BH113" i="7"/>
  <c r="BI113" i="7" s="1"/>
  <c r="BB105" i="7"/>
  <c r="BC105" i="7" s="1"/>
  <c r="BH105" i="7"/>
  <c r="BI105" i="7" s="1"/>
  <c r="BB97" i="7"/>
  <c r="BC97" i="7" s="1"/>
  <c r="BH97" i="7"/>
  <c r="BI97" i="7" s="1"/>
  <c r="BB89" i="7"/>
  <c r="BC89" i="7" s="1"/>
  <c r="BH89" i="7"/>
  <c r="BI89" i="7" s="1"/>
  <c r="BB81" i="7"/>
  <c r="BC81" i="7" s="1"/>
  <c r="BH81" i="7"/>
  <c r="BI81" i="7" s="1"/>
  <c r="BB57" i="7"/>
  <c r="BC57" i="7" s="1"/>
  <c r="BH57" i="7"/>
  <c r="BI57" i="7" s="1"/>
  <c r="BB49" i="7"/>
  <c r="BC49" i="7" s="1"/>
  <c r="BH49" i="7"/>
  <c r="BI49" i="7" s="1"/>
  <c r="BB33" i="7"/>
  <c r="BC33" i="7" s="1"/>
  <c r="BH33" i="7"/>
  <c r="BI33" i="7" s="1"/>
  <c r="BB25" i="7"/>
  <c r="BC25" i="7" s="1"/>
  <c r="BH25" i="7"/>
  <c r="BI25" i="7" s="1"/>
  <c r="BB17" i="7"/>
  <c r="BC17" i="7" s="1"/>
  <c r="BH17" i="7"/>
  <c r="BI17" i="7" s="1"/>
  <c r="AU261" i="7"/>
  <c r="AV240" i="7"/>
  <c r="AW240" i="7" s="1"/>
  <c r="BB214" i="7"/>
  <c r="BC214" i="7" s="1"/>
  <c r="BG271" i="7"/>
  <c r="BH252" i="7"/>
  <c r="BI252" i="7" s="1"/>
  <c r="BH220" i="7"/>
  <c r="BI220" i="7" s="1"/>
  <c r="BH188" i="7"/>
  <c r="BI188" i="7" s="1"/>
  <c r="BH170" i="7"/>
  <c r="BI170" i="7" s="1"/>
  <c r="BH158" i="7"/>
  <c r="BI158" i="7" s="1"/>
  <c r="BH148" i="7"/>
  <c r="BI148" i="7" s="1"/>
  <c r="BH138" i="7"/>
  <c r="BI138" i="7" s="1"/>
  <c r="BH124" i="7"/>
  <c r="BI124" i="7" s="1"/>
  <c r="BH108" i="7"/>
  <c r="BI108" i="7" s="1"/>
  <c r="BH92" i="7"/>
  <c r="BI92" i="7" s="1"/>
  <c r="BH76" i="7"/>
  <c r="BI76" i="7" s="1"/>
  <c r="BH36" i="7"/>
  <c r="BI36" i="7" s="1"/>
  <c r="BH20" i="7"/>
  <c r="BI20" i="7" s="1"/>
  <c r="AV210" i="7"/>
  <c r="AW210" i="7" s="1"/>
  <c r="BB128" i="7"/>
  <c r="BC128" i="7" s="1"/>
  <c r="BH128" i="7"/>
  <c r="BI128" i="7" s="1"/>
  <c r="BB112" i="7"/>
  <c r="BC112" i="7" s="1"/>
  <c r="BH112" i="7"/>
  <c r="BI112" i="7" s="1"/>
  <c r="BB96" i="7"/>
  <c r="BC96" i="7" s="1"/>
  <c r="BH96" i="7"/>
  <c r="BI96" i="7" s="1"/>
  <c r="BB80" i="7"/>
  <c r="BC80" i="7" s="1"/>
  <c r="BH80" i="7"/>
  <c r="BI80" i="7" s="1"/>
  <c r="BB56" i="7"/>
  <c r="BC56" i="7" s="1"/>
  <c r="BH56" i="7"/>
  <c r="BI56" i="7" s="1"/>
  <c r="BB40" i="7"/>
  <c r="BC40" i="7" s="1"/>
  <c r="BH40" i="7"/>
  <c r="BI40" i="7" s="1"/>
  <c r="BB24" i="7"/>
  <c r="BC24" i="7" s="1"/>
  <c r="BH24" i="7"/>
  <c r="BI24" i="7" s="1"/>
  <c r="BB8" i="7"/>
  <c r="BC8" i="7" s="1"/>
  <c r="BH8" i="7"/>
  <c r="BI8" i="7" s="1"/>
  <c r="AV218" i="7"/>
  <c r="AW218" i="7" s="1"/>
  <c r="BH227" i="7"/>
  <c r="BI227" i="7" s="1"/>
  <c r="BH195" i="7"/>
  <c r="BI195" i="7" s="1"/>
  <c r="BH157" i="7"/>
  <c r="BI157" i="7" s="1"/>
  <c r="BH122" i="7"/>
  <c r="BI122" i="7" s="1"/>
  <c r="BH106" i="7"/>
  <c r="BI106" i="7" s="1"/>
  <c r="BH90" i="7"/>
  <c r="BI90" i="7" s="1"/>
  <c r="BH74" i="7"/>
  <c r="BI74" i="7" s="1"/>
  <c r="BH50" i="7"/>
  <c r="BI50" i="7" s="1"/>
  <c r="BH34" i="7"/>
  <c r="BI34" i="7" s="1"/>
  <c r="BH18" i="7"/>
  <c r="BI18" i="7" s="1"/>
  <c r="AV159" i="7"/>
  <c r="AW159" i="7" s="1"/>
  <c r="BB159" i="7"/>
  <c r="BC159" i="7" s="1"/>
  <c r="BB247" i="7"/>
  <c r="BC247" i="7" s="1"/>
  <c r="BB231" i="7"/>
  <c r="BC231" i="7" s="1"/>
  <c r="BB163" i="7"/>
  <c r="BC163" i="7" s="1"/>
  <c r="AV254" i="7"/>
  <c r="AW254" i="7" s="1"/>
  <c r="BB254" i="7"/>
  <c r="BC254" i="7" s="1"/>
  <c r="AV238" i="7"/>
  <c r="AW238" i="7" s="1"/>
  <c r="BB238" i="7"/>
  <c r="BC238" i="7" s="1"/>
  <c r="V240" i="7"/>
  <c r="BB230" i="7"/>
  <c r="BC230" i="7" s="1"/>
  <c r="AV222" i="7"/>
  <c r="AW222" i="7" s="1"/>
  <c r="BB222" i="7"/>
  <c r="BC222" i="7" s="1"/>
  <c r="AV206" i="7"/>
  <c r="AW206" i="7" s="1"/>
  <c r="BB206" i="7"/>
  <c r="BC206" i="7" s="1"/>
  <c r="V208" i="7"/>
  <c r="BB198" i="7"/>
  <c r="BC198" i="7" s="1"/>
  <c r="AP190" i="7"/>
  <c r="AQ190" i="7" s="1"/>
  <c r="BB190" i="7"/>
  <c r="BC190" i="7" s="1"/>
  <c r="V176" i="7"/>
  <c r="BB166" i="7"/>
  <c r="BC166" i="7" s="1"/>
  <c r="AP142" i="7"/>
  <c r="AQ142" i="7" s="1"/>
  <c r="BB142" i="7"/>
  <c r="BC142" i="7" s="1"/>
  <c r="V144" i="7"/>
  <c r="BB134" i="7"/>
  <c r="BC134" i="7" s="1"/>
  <c r="AP126" i="7"/>
  <c r="AQ126" i="7" s="1"/>
  <c r="BB126" i="7"/>
  <c r="BC126" i="7" s="1"/>
  <c r="V112" i="7"/>
  <c r="BB102" i="7"/>
  <c r="BC102" i="7" s="1"/>
  <c r="V96" i="7"/>
  <c r="BB86" i="7"/>
  <c r="BC86" i="7" s="1"/>
  <c r="V80" i="7"/>
  <c r="BB69" i="7"/>
  <c r="BC69" i="7" s="1"/>
  <c r="AV54" i="7"/>
  <c r="AW54" i="7" s="1"/>
  <c r="BB54" i="7"/>
  <c r="BC54" i="7" s="1"/>
  <c r="V56" i="7"/>
  <c r="BB46" i="7"/>
  <c r="BC46" i="7" s="1"/>
  <c r="V40" i="7"/>
  <c r="BB30" i="7"/>
  <c r="BC30" i="7" s="1"/>
  <c r="AV22" i="7"/>
  <c r="AW22" i="7" s="1"/>
  <c r="BB22" i="7"/>
  <c r="BC22" i="7" s="1"/>
  <c r="V24" i="7"/>
  <c r="BB14" i="7"/>
  <c r="BC14" i="7" s="1"/>
  <c r="AP222" i="7"/>
  <c r="AQ222" i="7" s="1"/>
  <c r="AV258" i="7"/>
  <c r="AW258" i="7" s="1"/>
  <c r="AV216" i="7"/>
  <c r="AW216" i="7" s="1"/>
  <c r="AV158" i="7"/>
  <c r="AW158" i="7" s="1"/>
  <c r="AV94" i="7"/>
  <c r="AW94" i="7" s="1"/>
  <c r="BA258" i="7"/>
  <c r="BB258" i="7"/>
  <c r="BC258" i="7" s="1"/>
  <c r="BB263" i="7"/>
  <c r="BC263" i="7" s="1"/>
  <c r="BB246" i="7"/>
  <c r="BC246" i="7" s="1"/>
  <c r="BB125" i="7"/>
  <c r="BC125" i="7" s="1"/>
  <c r="AJ233" i="7"/>
  <c r="AK233" i="7" s="1"/>
  <c r="BB223" i="7"/>
  <c r="BC223" i="7" s="1"/>
  <c r="AV143" i="7"/>
  <c r="AW143" i="7" s="1"/>
  <c r="BB143" i="7"/>
  <c r="BC143" i="7" s="1"/>
  <c r="V255" i="7"/>
  <c r="BB245" i="7"/>
  <c r="BC245" i="7" s="1"/>
  <c r="V239" i="7"/>
  <c r="BB229" i="7"/>
  <c r="BC229" i="7" s="1"/>
  <c r="V223" i="7"/>
  <c r="BB213" i="7"/>
  <c r="BC213" i="7" s="1"/>
  <c r="V207" i="7"/>
  <c r="BB197" i="7"/>
  <c r="BC197" i="7" s="1"/>
  <c r="V191" i="7"/>
  <c r="BB181" i="7"/>
  <c r="BC181" i="7" s="1"/>
  <c r="AP174" i="7"/>
  <c r="AQ174" i="7" s="1"/>
  <c r="AV234" i="7"/>
  <c r="AW234" i="7" s="1"/>
  <c r="AV215" i="7"/>
  <c r="AW215" i="7" s="1"/>
  <c r="AV192" i="7"/>
  <c r="AW192" i="7" s="1"/>
  <c r="AV154" i="7"/>
  <c r="AW154" i="7" s="1"/>
  <c r="AV90" i="7"/>
  <c r="AW90" i="7" s="1"/>
  <c r="BA271" i="7"/>
  <c r="BA4" i="7"/>
  <c r="BB208" i="7"/>
  <c r="BC208" i="7" s="1"/>
  <c r="BB192" i="7"/>
  <c r="BC192" i="7" s="1"/>
  <c r="BB38" i="7"/>
  <c r="BC38" i="7" s="1"/>
  <c r="AJ185" i="7"/>
  <c r="AK185" i="7" s="1"/>
  <c r="BB175" i="7"/>
  <c r="BC175" i="7" s="1"/>
  <c r="AV95" i="7"/>
  <c r="AW95" i="7" s="1"/>
  <c r="BB95" i="7"/>
  <c r="BC95" i="7" s="1"/>
  <c r="AV23" i="7"/>
  <c r="AW23" i="7" s="1"/>
  <c r="BB23" i="7"/>
  <c r="BC23" i="7" s="1"/>
  <c r="V246" i="7"/>
  <c r="BB236" i="7"/>
  <c r="BC236" i="7" s="1"/>
  <c r="V214" i="7"/>
  <c r="BB204" i="7"/>
  <c r="BC204" i="7" s="1"/>
  <c r="AP158" i="7"/>
  <c r="AQ158" i="7" s="1"/>
  <c r="AV255" i="7"/>
  <c r="AW255" i="7" s="1"/>
  <c r="AV232" i="7"/>
  <c r="AW232" i="7" s="1"/>
  <c r="AV142" i="7"/>
  <c r="AW142" i="7" s="1"/>
  <c r="AV78" i="7"/>
  <c r="AW78" i="7" s="1"/>
  <c r="BA264" i="7"/>
  <c r="BB264" i="7"/>
  <c r="BC264" i="7" s="1"/>
  <c r="BB259" i="7"/>
  <c r="BC259" i="7" s="1"/>
  <c r="BB240" i="7"/>
  <c r="BC240" i="7" s="1"/>
  <c r="BB224" i="7"/>
  <c r="BC224" i="7" s="1"/>
  <c r="BB189" i="7"/>
  <c r="BC189" i="7" s="1"/>
  <c r="BB138" i="7"/>
  <c r="BC138" i="7" s="1"/>
  <c r="BB122" i="7"/>
  <c r="BC122" i="7" s="1"/>
  <c r="BB106" i="7"/>
  <c r="BC106" i="7" s="1"/>
  <c r="AJ201" i="7"/>
  <c r="AK201" i="7" s="1"/>
  <c r="BB191" i="7"/>
  <c r="BC191" i="7" s="1"/>
  <c r="AV111" i="7"/>
  <c r="AW111" i="7" s="1"/>
  <c r="BB111" i="7"/>
  <c r="BC111" i="7" s="1"/>
  <c r="AV79" i="7"/>
  <c r="AW79" i="7" s="1"/>
  <c r="BB79" i="7"/>
  <c r="BC79" i="7" s="1"/>
  <c r="AV39" i="7"/>
  <c r="AW39" i="7" s="1"/>
  <c r="BB39" i="7"/>
  <c r="BC39" i="7" s="1"/>
  <c r="AV199" i="7"/>
  <c r="AW199" i="7" s="1"/>
  <c r="AP228" i="7"/>
  <c r="AQ228" i="7" s="1"/>
  <c r="BB228" i="7"/>
  <c r="BC228" i="7" s="1"/>
  <c r="AP196" i="7"/>
  <c r="AQ196" i="7" s="1"/>
  <c r="BB196" i="7"/>
  <c r="BC196" i="7" s="1"/>
  <c r="BB251" i="7"/>
  <c r="BC251" i="7" s="1"/>
  <c r="BB243" i="7"/>
  <c r="BC243" i="7" s="1"/>
  <c r="BB235" i="7"/>
  <c r="BC235" i="7" s="1"/>
  <c r="BB219" i="7"/>
  <c r="BC219" i="7" s="1"/>
  <c r="BB211" i="7"/>
  <c r="BC211" i="7" s="1"/>
  <c r="BB203" i="7"/>
  <c r="BC203" i="7" s="1"/>
  <c r="BB187" i="7"/>
  <c r="BC187" i="7" s="1"/>
  <c r="BB179" i="7"/>
  <c r="BC179" i="7" s="1"/>
  <c r="BB171" i="7"/>
  <c r="BC171" i="7" s="1"/>
  <c r="BB155" i="7"/>
  <c r="BC155" i="7" s="1"/>
  <c r="BB147" i="7"/>
  <c r="BC147" i="7" s="1"/>
  <c r="BB139" i="7"/>
  <c r="BC139" i="7" s="1"/>
  <c r="BB123" i="7"/>
  <c r="BC123" i="7" s="1"/>
  <c r="BB115" i="7"/>
  <c r="BC115" i="7" s="1"/>
  <c r="BB107" i="7"/>
  <c r="BC107" i="7" s="1"/>
  <c r="BB91" i="7"/>
  <c r="BC91" i="7" s="1"/>
  <c r="BB75" i="7"/>
  <c r="BC75" i="7" s="1"/>
  <c r="BB51" i="7"/>
  <c r="BC51" i="7" s="1"/>
  <c r="BB35" i="7"/>
  <c r="BC35" i="7" s="1"/>
  <c r="BB19" i="7"/>
  <c r="BC19" i="7" s="1"/>
  <c r="AP110" i="7"/>
  <c r="AQ110" i="7" s="1"/>
  <c r="AV250" i="7"/>
  <c r="AW250" i="7" s="1"/>
  <c r="AV231" i="7"/>
  <c r="AW231" i="7" s="1"/>
  <c r="AV208" i="7"/>
  <c r="AW208" i="7" s="1"/>
  <c r="AV186" i="7"/>
  <c r="AW186" i="7" s="1"/>
  <c r="AV138" i="7"/>
  <c r="AW138" i="7" s="1"/>
  <c r="AV74" i="7"/>
  <c r="AW74" i="7" s="1"/>
  <c r="BA255" i="7"/>
  <c r="BB255" i="7"/>
  <c r="BC255" i="7" s="1"/>
  <c r="BB256" i="7"/>
  <c r="BC256" i="7" s="1"/>
  <c r="BB221" i="7"/>
  <c r="BC221" i="7" s="1"/>
  <c r="BB205" i="7"/>
  <c r="BC205" i="7" s="1"/>
  <c r="BB188" i="7"/>
  <c r="BC188" i="7" s="1"/>
  <c r="BB170" i="7"/>
  <c r="BC170" i="7" s="1"/>
  <c r="BB154" i="7"/>
  <c r="BC154" i="7" s="1"/>
  <c r="AP244" i="7"/>
  <c r="AQ244" i="7" s="1"/>
  <c r="BB244" i="7"/>
  <c r="BC244" i="7" s="1"/>
  <c r="AP212" i="7"/>
  <c r="AQ212" i="7" s="1"/>
  <c r="BB212" i="7"/>
  <c r="BC212" i="7" s="1"/>
  <c r="AP180" i="7"/>
  <c r="AQ180" i="7" s="1"/>
  <c r="BB180" i="7"/>
  <c r="BC180" i="7" s="1"/>
  <c r="AP226" i="7"/>
  <c r="AQ226" i="7" s="1"/>
  <c r="BB226" i="7"/>
  <c r="BC226" i="7" s="1"/>
  <c r="AP210" i="7"/>
  <c r="AQ210" i="7" s="1"/>
  <c r="BB210" i="7"/>
  <c r="BC210" i="7" s="1"/>
  <c r="AP178" i="7"/>
  <c r="AQ178" i="7" s="1"/>
  <c r="BB178" i="7"/>
  <c r="BC178" i="7" s="1"/>
  <c r="AP162" i="7"/>
  <c r="AQ162" i="7" s="1"/>
  <c r="BB162" i="7"/>
  <c r="BC162" i="7" s="1"/>
  <c r="AP146" i="7"/>
  <c r="AQ146" i="7" s="1"/>
  <c r="BB146" i="7"/>
  <c r="BC146" i="7" s="1"/>
  <c r="AP130" i="7"/>
  <c r="AQ130" i="7" s="1"/>
  <c r="BB130" i="7"/>
  <c r="BC130" i="7" s="1"/>
  <c r="AP114" i="7"/>
  <c r="AQ114" i="7" s="1"/>
  <c r="BB114" i="7"/>
  <c r="BC114" i="7" s="1"/>
  <c r="AP98" i="7"/>
  <c r="AQ98" i="7" s="1"/>
  <c r="BB98" i="7"/>
  <c r="BC98" i="7" s="1"/>
  <c r="AP82" i="7"/>
  <c r="AQ82" i="7" s="1"/>
  <c r="BB82" i="7"/>
  <c r="BC82" i="7" s="1"/>
  <c r="AP94" i="7"/>
  <c r="AQ94" i="7" s="1"/>
  <c r="AV248" i="7"/>
  <c r="AW248" i="7" s="1"/>
  <c r="AV226" i="7"/>
  <c r="AW226" i="7" s="1"/>
  <c r="AV184" i="7"/>
  <c r="AW184" i="7" s="1"/>
  <c r="AV126" i="7"/>
  <c r="AW126" i="7" s="1"/>
  <c r="AV38" i="7"/>
  <c r="AW38" i="7" s="1"/>
  <c r="BA262" i="7"/>
  <c r="BB262" i="7"/>
  <c r="BC262" i="7" s="1"/>
  <c r="BB253" i="7"/>
  <c r="BC253" i="7" s="1"/>
  <c r="BB237" i="7"/>
  <c r="BC237" i="7" s="1"/>
  <c r="BB220" i="7"/>
  <c r="BC220" i="7" s="1"/>
  <c r="BB202" i="7"/>
  <c r="BC202" i="7" s="1"/>
  <c r="BB186" i="7"/>
  <c r="BC186" i="7" s="1"/>
  <c r="BB118" i="7"/>
  <c r="BC118" i="7" s="1"/>
  <c r="BB90" i="7"/>
  <c r="BC90" i="7" s="1"/>
  <c r="BB78" i="7"/>
  <c r="BC78" i="7" s="1"/>
  <c r="AP242" i="7"/>
  <c r="AQ242" i="7" s="1"/>
  <c r="BB242" i="7"/>
  <c r="BC242" i="7" s="1"/>
  <c r="AP194" i="7"/>
  <c r="AQ194" i="7" s="1"/>
  <c r="BB194" i="7"/>
  <c r="BC194" i="7" s="1"/>
  <c r="V187" i="7"/>
  <c r="BB177" i="7"/>
  <c r="BC177" i="7" s="1"/>
  <c r="V51" i="7"/>
  <c r="BB41" i="7"/>
  <c r="BC41" i="7" s="1"/>
  <c r="V19" i="7"/>
  <c r="BB9" i="7"/>
  <c r="BC9" i="7" s="1"/>
  <c r="AU262" i="7"/>
  <c r="AV247" i="7"/>
  <c r="AW247" i="7" s="1"/>
  <c r="AV224" i="7"/>
  <c r="AW224" i="7" s="1"/>
  <c r="AV202" i="7"/>
  <c r="AW202" i="7" s="1"/>
  <c r="AV183" i="7"/>
  <c r="AW183" i="7" s="1"/>
  <c r="AV122" i="7"/>
  <c r="AW122" i="7" s="1"/>
  <c r="AV9" i="7"/>
  <c r="AW9" i="7" s="1"/>
  <c r="BA261" i="7"/>
  <c r="BB261" i="7"/>
  <c r="BC261" i="7" s="1"/>
  <c r="BB252" i="7"/>
  <c r="BC252" i="7" s="1"/>
  <c r="BB234" i="7"/>
  <c r="BC234" i="7" s="1"/>
  <c r="BB218" i="7"/>
  <c r="BC218" i="7" s="1"/>
  <c r="BB183" i="7"/>
  <c r="BC183" i="7" s="1"/>
  <c r="BB150" i="7"/>
  <c r="BC150" i="7" s="1"/>
  <c r="AJ249" i="7"/>
  <c r="AK249" i="7" s="1"/>
  <c r="BB239" i="7"/>
  <c r="BC239" i="7" s="1"/>
  <c r="AJ217" i="7"/>
  <c r="AK217" i="7" s="1"/>
  <c r="BB207" i="7"/>
  <c r="BC207" i="7" s="1"/>
  <c r="AV127" i="7"/>
  <c r="AW127" i="7" s="1"/>
  <c r="BB127" i="7"/>
  <c r="BC127" i="7" s="1"/>
  <c r="AV168" i="7"/>
  <c r="AW168" i="7" s="1"/>
  <c r="BB168" i="7"/>
  <c r="BC168" i="7" s="1"/>
  <c r="AV152" i="7"/>
  <c r="AW152" i="7" s="1"/>
  <c r="BB152" i="7"/>
  <c r="BC152" i="7" s="1"/>
  <c r="AV136" i="7"/>
  <c r="AW136" i="7" s="1"/>
  <c r="BB136" i="7"/>
  <c r="BC136" i="7" s="1"/>
  <c r="AV120" i="7"/>
  <c r="AW120" i="7" s="1"/>
  <c r="BB120" i="7"/>
  <c r="BC120" i="7" s="1"/>
  <c r="AV104" i="7"/>
  <c r="AW104" i="7" s="1"/>
  <c r="BB104" i="7"/>
  <c r="BC104" i="7" s="1"/>
  <c r="AV88" i="7"/>
  <c r="AW88" i="7" s="1"/>
  <c r="BB88" i="7"/>
  <c r="BC88" i="7" s="1"/>
  <c r="AV72" i="7"/>
  <c r="AW72" i="7" s="1"/>
  <c r="BB72" i="7"/>
  <c r="BC72" i="7" s="1"/>
  <c r="AV48" i="7"/>
  <c r="AW48" i="7" s="1"/>
  <c r="BB48" i="7"/>
  <c r="BC48" i="7" s="1"/>
  <c r="AV32" i="7"/>
  <c r="AW32" i="7" s="1"/>
  <c r="BB32" i="7"/>
  <c r="BC32" i="7" s="1"/>
  <c r="AV16" i="7"/>
  <c r="AW16" i="7" s="1"/>
  <c r="BB16" i="7"/>
  <c r="BC16" i="7" s="1"/>
  <c r="AP22" i="7"/>
  <c r="AQ22" i="7" s="1"/>
  <c r="AV242" i="7"/>
  <c r="AW242" i="7" s="1"/>
  <c r="AV223" i="7"/>
  <c r="AW223" i="7" s="1"/>
  <c r="AV200" i="7"/>
  <c r="AW200" i="7" s="1"/>
  <c r="AV174" i="7"/>
  <c r="AW174" i="7" s="1"/>
  <c r="AV110" i="7"/>
  <c r="AW110" i="7" s="1"/>
  <c r="AV6" i="7"/>
  <c r="AW6" i="7" s="1"/>
  <c r="BA260" i="7"/>
  <c r="BB4" i="7"/>
  <c r="BC4" i="7" s="1"/>
  <c r="BB250" i="7"/>
  <c r="BC250" i="7" s="1"/>
  <c r="BB215" i="7"/>
  <c r="BC215" i="7" s="1"/>
  <c r="BB199" i="7"/>
  <c r="BC199" i="7" s="1"/>
  <c r="BB182" i="7"/>
  <c r="BC182" i="7" s="1"/>
  <c r="BB74" i="7"/>
  <c r="BC74" i="7" s="1"/>
  <c r="BB6" i="7"/>
  <c r="BC6" i="7" s="1"/>
  <c r="V251" i="7"/>
  <c r="AV241" i="7"/>
  <c r="AW241" i="7" s="1"/>
  <c r="V203" i="7"/>
  <c r="AV193" i="7"/>
  <c r="AW193" i="7" s="1"/>
  <c r="V171" i="7"/>
  <c r="AV161" i="7"/>
  <c r="AW161" i="7" s="1"/>
  <c r="AP121" i="7"/>
  <c r="AQ121" i="7" s="1"/>
  <c r="AV121" i="7"/>
  <c r="AW121" i="7" s="1"/>
  <c r="V91" i="7"/>
  <c r="AV81" i="7"/>
  <c r="AW81" i="7" s="1"/>
  <c r="AP33" i="7"/>
  <c r="AQ33" i="7" s="1"/>
  <c r="AV33" i="7"/>
  <c r="AW33" i="7" s="1"/>
  <c r="AV259" i="7"/>
  <c r="AW259" i="7" s="1"/>
  <c r="AU259" i="7"/>
  <c r="AV41" i="7"/>
  <c r="AW41" i="7" s="1"/>
  <c r="V261" i="7"/>
  <c r="AV251" i="7"/>
  <c r="AW251" i="7" s="1"/>
  <c r="V197" i="7"/>
  <c r="AV187" i="7"/>
  <c r="AW187" i="7" s="1"/>
  <c r="AP147" i="7"/>
  <c r="AQ147" i="7" s="1"/>
  <c r="AV147" i="7"/>
  <c r="AW147" i="7" s="1"/>
  <c r="AP99" i="7"/>
  <c r="AQ99" i="7" s="1"/>
  <c r="AV99" i="7"/>
  <c r="AW99" i="7" s="1"/>
  <c r="AP43" i="7"/>
  <c r="AQ43" i="7" s="1"/>
  <c r="AV43" i="7"/>
  <c r="AW43" i="7" s="1"/>
  <c r="V29" i="7"/>
  <c r="AV19" i="7"/>
  <c r="AW19" i="7" s="1"/>
  <c r="AU4" i="7"/>
  <c r="AU271" i="7"/>
  <c r="AU257" i="7"/>
  <c r="AV257" i="7"/>
  <c r="AW257" i="7" s="1"/>
  <c r="AV177" i="7"/>
  <c r="AW177" i="7" s="1"/>
  <c r="V229" i="7"/>
  <c r="AV219" i="7"/>
  <c r="AW219" i="7" s="1"/>
  <c r="AP179" i="7"/>
  <c r="AQ179" i="7" s="1"/>
  <c r="AV179" i="7"/>
  <c r="AW179" i="7" s="1"/>
  <c r="AP115" i="7"/>
  <c r="AQ115" i="7" s="1"/>
  <c r="AV115" i="7"/>
  <c r="AW115" i="7" s="1"/>
  <c r="AP59" i="7"/>
  <c r="AQ59" i="7" s="1"/>
  <c r="AV59" i="7"/>
  <c r="AW59" i="7" s="1"/>
  <c r="V219" i="7"/>
  <c r="AV209" i="7"/>
  <c r="AW209" i="7" s="1"/>
  <c r="AP153" i="7"/>
  <c r="AQ153" i="7" s="1"/>
  <c r="AV153" i="7"/>
  <c r="AW153" i="7" s="1"/>
  <c r="V123" i="7"/>
  <c r="AV113" i="7"/>
  <c r="AW113" i="7" s="1"/>
  <c r="AP73" i="7"/>
  <c r="AQ73" i="7" s="1"/>
  <c r="AJ83" i="7"/>
  <c r="AK83" i="7" s="1"/>
  <c r="AV73" i="7"/>
  <c r="AW73" i="7" s="1"/>
  <c r="V245" i="7"/>
  <c r="AV235" i="7"/>
  <c r="AW235" i="7" s="1"/>
  <c r="V213" i="7"/>
  <c r="AV203" i="7"/>
  <c r="AW203" i="7" s="1"/>
  <c r="V165" i="7"/>
  <c r="AV155" i="7"/>
  <c r="AW155" i="7" s="1"/>
  <c r="V133" i="7"/>
  <c r="AV123" i="7"/>
  <c r="AW123" i="7" s="1"/>
  <c r="AP83" i="7"/>
  <c r="AQ83" i="7" s="1"/>
  <c r="AV83" i="7"/>
  <c r="AW83" i="7" s="1"/>
  <c r="AP11" i="7"/>
  <c r="AQ11" i="7" s="1"/>
  <c r="AV11" i="7"/>
  <c r="AW11" i="7" s="1"/>
  <c r="AP233" i="7"/>
  <c r="AQ233" i="7" s="1"/>
  <c r="AV233" i="7"/>
  <c r="AW233" i="7" s="1"/>
  <c r="AP201" i="7"/>
  <c r="AQ201" i="7" s="1"/>
  <c r="AV201" i="7"/>
  <c r="AW201" i="7" s="1"/>
  <c r="AP169" i="7"/>
  <c r="AQ169" i="7" s="1"/>
  <c r="AV169" i="7"/>
  <c r="AW169" i="7" s="1"/>
  <c r="AP137" i="7"/>
  <c r="AQ137" i="7" s="1"/>
  <c r="AV137" i="7"/>
  <c r="AW137" i="7" s="1"/>
  <c r="AP105" i="7"/>
  <c r="AQ105" i="7" s="1"/>
  <c r="AV105" i="7"/>
  <c r="AW105" i="7" s="1"/>
  <c r="AP49" i="7"/>
  <c r="AQ49" i="7" s="1"/>
  <c r="AV49" i="7"/>
  <c r="AW49" i="7" s="1"/>
  <c r="AP227" i="7"/>
  <c r="AQ227" i="7" s="1"/>
  <c r="AV227" i="7"/>
  <c r="AW227" i="7" s="1"/>
  <c r="AP195" i="7"/>
  <c r="AQ195" i="7" s="1"/>
  <c r="AV195" i="7"/>
  <c r="AW195" i="7" s="1"/>
  <c r="V181" i="7"/>
  <c r="AV171" i="7"/>
  <c r="AW171" i="7" s="1"/>
  <c r="V149" i="7"/>
  <c r="AV139" i="7"/>
  <c r="AW139" i="7" s="1"/>
  <c r="V117" i="7"/>
  <c r="AV107" i="7"/>
  <c r="AW107" i="7" s="1"/>
  <c r="V68" i="7"/>
  <c r="AV51" i="7"/>
  <c r="AW51" i="7" s="1"/>
  <c r="AP27" i="7"/>
  <c r="AQ27" i="7" s="1"/>
  <c r="AV27" i="7"/>
  <c r="AW27" i="7" s="1"/>
  <c r="V235" i="7"/>
  <c r="AJ235" i="7"/>
  <c r="AK235" i="7" s="1"/>
  <c r="AV225" i="7"/>
  <c r="AW225" i="7" s="1"/>
  <c r="V139" i="7"/>
  <c r="AV129" i="7"/>
  <c r="AW129" i="7" s="1"/>
  <c r="AP89" i="7"/>
  <c r="AQ89" i="7" s="1"/>
  <c r="AV89" i="7"/>
  <c r="AW89" i="7" s="1"/>
  <c r="V75" i="7"/>
  <c r="AV57" i="7"/>
  <c r="AW57" i="7" s="1"/>
  <c r="V35" i="7"/>
  <c r="AV25" i="7"/>
  <c r="AW25" i="7" s="1"/>
  <c r="AP243" i="7"/>
  <c r="AQ243" i="7" s="1"/>
  <c r="AV243" i="7"/>
  <c r="AW243" i="7" s="1"/>
  <c r="AP211" i="7"/>
  <c r="AQ211" i="7" s="1"/>
  <c r="AV211" i="7"/>
  <c r="AW211" i="7" s="1"/>
  <c r="AP163" i="7"/>
  <c r="AQ163" i="7" s="1"/>
  <c r="AV163" i="7"/>
  <c r="AW163" i="7" s="1"/>
  <c r="AP131" i="7"/>
  <c r="AQ131" i="7" s="1"/>
  <c r="AV131" i="7"/>
  <c r="AW131" i="7" s="1"/>
  <c r="V101" i="7"/>
  <c r="AV91" i="7"/>
  <c r="AW91" i="7" s="1"/>
  <c r="V85" i="7"/>
  <c r="AV75" i="7"/>
  <c r="AW75" i="7" s="1"/>
  <c r="V45" i="7"/>
  <c r="AV35" i="7"/>
  <c r="AW35" i="7" s="1"/>
  <c r="AP249" i="7"/>
  <c r="AQ249" i="7" s="1"/>
  <c r="AV249" i="7"/>
  <c r="AW249" i="7" s="1"/>
  <c r="AP217" i="7"/>
  <c r="AQ217" i="7" s="1"/>
  <c r="AV217" i="7"/>
  <c r="AW217" i="7" s="1"/>
  <c r="AP185" i="7"/>
  <c r="AQ185" i="7" s="1"/>
  <c r="AV185" i="7"/>
  <c r="AW185" i="7" s="1"/>
  <c r="V155" i="7"/>
  <c r="AV145" i="7"/>
  <c r="AW145" i="7" s="1"/>
  <c r="V107" i="7"/>
  <c r="AV97" i="7"/>
  <c r="AW97" i="7" s="1"/>
  <c r="AP17" i="7"/>
  <c r="AQ17" i="7" s="1"/>
  <c r="AV17" i="7"/>
  <c r="AW17" i="7" s="1"/>
  <c r="AP50" i="7"/>
  <c r="AQ50" i="7" s="1"/>
  <c r="AV50" i="7"/>
  <c r="AW50" i="7" s="1"/>
  <c r="AP42" i="7"/>
  <c r="AQ42" i="7" s="1"/>
  <c r="AV42" i="7"/>
  <c r="AW42" i="7" s="1"/>
  <c r="AP34" i="7"/>
  <c r="AQ34" i="7" s="1"/>
  <c r="AV34" i="7"/>
  <c r="AW34" i="7" s="1"/>
  <c r="AP26" i="7"/>
  <c r="AQ26" i="7" s="1"/>
  <c r="AV26" i="7"/>
  <c r="AW26" i="7" s="1"/>
  <c r="AP18" i="7"/>
  <c r="AQ18" i="7" s="1"/>
  <c r="AV18" i="7"/>
  <c r="AW18" i="7" s="1"/>
  <c r="AP10" i="7"/>
  <c r="AQ10" i="7" s="1"/>
  <c r="AV10" i="7"/>
  <c r="AW10" i="7" s="1"/>
  <c r="AP230" i="7"/>
  <c r="AQ230" i="7" s="1"/>
  <c r="AP166" i="7"/>
  <c r="AQ166" i="7" s="1"/>
  <c r="AP102" i="7"/>
  <c r="AQ102" i="7" s="1"/>
  <c r="AP30" i="7"/>
  <c r="AQ30" i="7" s="1"/>
  <c r="AV4" i="7"/>
  <c r="AW4" i="7" s="1"/>
  <c r="AV175" i="7"/>
  <c r="AW175" i="7" s="1"/>
  <c r="AV46" i="7"/>
  <c r="AW46" i="7" s="1"/>
  <c r="AV14" i="7"/>
  <c r="AW14" i="7" s="1"/>
  <c r="V186" i="7"/>
  <c r="AV176" i="7"/>
  <c r="AW176" i="7" s="1"/>
  <c r="V122" i="7"/>
  <c r="AV112" i="7"/>
  <c r="AW112" i="7" s="1"/>
  <c r="V106" i="7"/>
  <c r="AV96" i="7"/>
  <c r="AW96" i="7" s="1"/>
  <c r="V50" i="7"/>
  <c r="AV40" i="7"/>
  <c r="AW40" i="7" s="1"/>
  <c r="V18" i="7"/>
  <c r="AV8" i="7"/>
  <c r="AW8" i="7" s="1"/>
  <c r="AP14" i="7"/>
  <c r="AQ14" i="7" s="1"/>
  <c r="V170" i="7"/>
  <c r="AV160" i="7"/>
  <c r="AW160" i="7" s="1"/>
  <c r="AP214" i="7"/>
  <c r="AQ214" i="7" s="1"/>
  <c r="AP167" i="7"/>
  <c r="AQ167" i="7" s="1"/>
  <c r="AP119" i="7"/>
  <c r="AQ119" i="7" s="1"/>
  <c r="AP79" i="7"/>
  <c r="AQ79" i="7" s="1"/>
  <c r="AP70" i="7"/>
  <c r="AQ70" i="7" s="1"/>
  <c r="AV70" i="7"/>
  <c r="AW70" i="7" s="1"/>
  <c r="AP55" i="7"/>
  <c r="AQ55" i="7" s="1"/>
  <c r="AV55" i="7"/>
  <c r="AW55" i="7" s="1"/>
  <c r="AP47" i="7"/>
  <c r="AQ47" i="7" s="1"/>
  <c r="AV47" i="7"/>
  <c r="AW47" i="7" s="1"/>
  <c r="AP31" i="7"/>
  <c r="AQ31" i="7" s="1"/>
  <c r="AV31" i="7"/>
  <c r="AW31" i="7" s="1"/>
  <c r="AP15" i="7"/>
  <c r="AQ15" i="7" s="1"/>
  <c r="AV15" i="7"/>
  <c r="AW15" i="7" s="1"/>
  <c r="AP7" i="7"/>
  <c r="AQ7" i="7" s="1"/>
  <c r="AV7" i="7"/>
  <c r="AW7" i="7" s="1"/>
  <c r="AP206" i="7"/>
  <c r="AQ206" i="7" s="1"/>
  <c r="AU260" i="7"/>
  <c r="AV246" i="7"/>
  <c r="AW246" i="7" s="1"/>
  <c r="AV230" i="7"/>
  <c r="AW230" i="7" s="1"/>
  <c r="AV214" i="7"/>
  <c r="AW214" i="7" s="1"/>
  <c r="AV198" i="7"/>
  <c r="AW198" i="7" s="1"/>
  <c r="AV190" i="7"/>
  <c r="AW190" i="7" s="1"/>
  <c r="AV182" i="7"/>
  <c r="AW182" i="7" s="1"/>
  <c r="V138" i="7"/>
  <c r="AV128" i="7"/>
  <c r="AW128" i="7" s="1"/>
  <c r="AP86" i="7"/>
  <c r="AQ86" i="7" s="1"/>
  <c r="AP151" i="7"/>
  <c r="AQ151" i="7" s="1"/>
  <c r="AP135" i="7"/>
  <c r="AQ135" i="7" s="1"/>
  <c r="AP127" i="7"/>
  <c r="AQ127" i="7" s="1"/>
  <c r="AP103" i="7"/>
  <c r="AQ103" i="7" s="1"/>
  <c r="AP87" i="7"/>
  <c r="AQ87" i="7" s="1"/>
  <c r="AC264" i="7"/>
  <c r="AJ53" i="7"/>
  <c r="AK53" i="7" s="1"/>
  <c r="AP262" i="7"/>
  <c r="AQ262" i="7" s="1"/>
  <c r="AP198" i="7"/>
  <c r="AQ198" i="7" s="1"/>
  <c r="AP134" i="7"/>
  <c r="AQ134" i="7" s="1"/>
  <c r="AP69" i="7"/>
  <c r="AQ69" i="7" s="1"/>
  <c r="AV253" i="7"/>
  <c r="AW253" i="7" s="1"/>
  <c r="AV245" i="7"/>
  <c r="AW245" i="7" s="1"/>
  <c r="AV237" i="7"/>
  <c r="AW237" i="7" s="1"/>
  <c r="AV229" i="7"/>
  <c r="AW229" i="7" s="1"/>
  <c r="AV221" i="7"/>
  <c r="AW221" i="7" s="1"/>
  <c r="AV213" i="7"/>
  <c r="AW213" i="7" s="1"/>
  <c r="AV205" i="7"/>
  <c r="AW205" i="7" s="1"/>
  <c r="AV197" i="7"/>
  <c r="AW197" i="7" s="1"/>
  <c r="AV189" i="7"/>
  <c r="AW189" i="7" s="1"/>
  <c r="AV181" i="7"/>
  <c r="AW181" i="7" s="1"/>
  <c r="AV167" i="7"/>
  <c r="AW167" i="7" s="1"/>
  <c r="AV151" i="7"/>
  <c r="AW151" i="7" s="1"/>
  <c r="AV135" i="7"/>
  <c r="AW135" i="7" s="1"/>
  <c r="AV119" i="7"/>
  <c r="AW119" i="7" s="1"/>
  <c r="AV103" i="7"/>
  <c r="AW103" i="7" s="1"/>
  <c r="AV87" i="7"/>
  <c r="AW87" i="7" s="1"/>
  <c r="AV69" i="7"/>
  <c r="AW69" i="7" s="1"/>
  <c r="AV30" i="7"/>
  <c r="AW30" i="7" s="1"/>
  <c r="V154" i="7"/>
  <c r="AV144" i="7"/>
  <c r="AW144" i="7" s="1"/>
  <c r="V90" i="7"/>
  <c r="AV80" i="7"/>
  <c r="AW80" i="7" s="1"/>
  <c r="V74" i="7"/>
  <c r="AV56" i="7"/>
  <c r="AW56" i="7" s="1"/>
  <c r="V34" i="7"/>
  <c r="AV24" i="7"/>
  <c r="AW24" i="7" s="1"/>
  <c r="AP150" i="7"/>
  <c r="AQ150" i="7" s="1"/>
  <c r="AP173" i="7"/>
  <c r="AQ173" i="7" s="1"/>
  <c r="AV173" i="7"/>
  <c r="AW173" i="7" s="1"/>
  <c r="V175" i="7"/>
  <c r="AV165" i="7"/>
  <c r="AW165" i="7" s="1"/>
  <c r="AP157" i="7"/>
  <c r="AQ157" i="7" s="1"/>
  <c r="AV157" i="7"/>
  <c r="AW157" i="7" s="1"/>
  <c r="V159" i="7"/>
  <c r="AV149" i="7"/>
  <c r="AW149" i="7" s="1"/>
  <c r="AP141" i="7"/>
  <c r="AQ141" i="7" s="1"/>
  <c r="AV141" i="7"/>
  <c r="AW141" i="7" s="1"/>
  <c r="V143" i="7"/>
  <c r="AV133" i="7"/>
  <c r="AW133" i="7" s="1"/>
  <c r="V127" i="7"/>
  <c r="AV117" i="7"/>
  <c r="AW117" i="7" s="1"/>
  <c r="AP109" i="7"/>
  <c r="AQ109" i="7" s="1"/>
  <c r="AV109" i="7"/>
  <c r="AW109" i="7" s="1"/>
  <c r="V111" i="7"/>
  <c r="AV101" i="7"/>
  <c r="AW101" i="7" s="1"/>
  <c r="AP93" i="7"/>
  <c r="AQ93" i="7" s="1"/>
  <c r="AV93" i="7"/>
  <c r="AW93" i="7" s="1"/>
  <c r="V95" i="7"/>
  <c r="AV85" i="7"/>
  <c r="AW85" i="7" s="1"/>
  <c r="AP77" i="7"/>
  <c r="AQ77" i="7" s="1"/>
  <c r="AV77" i="7"/>
  <c r="AW77" i="7" s="1"/>
  <c r="V79" i="7"/>
  <c r="AV68" i="7"/>
  <c r="AW68" i="7" s="1"/>
  <c r="AP53" i="7"/>
  <c r="AQ53" i="7" s="1"/>
  <c r="AV53" i="7"/>
  <c r="AW53" i="7" s="1"/>
  <c r="V55" i="7"/>
  <c r="AV45" i="7"/>
  <c r="AW45" i="7" s="1"/>
  <c r="AP37" i="7"/>
  <c r="AQ37" i="7" s="1"/>
  <c r="AV37" i="7"/>
  <c r="AW37" i="7" s="1"/>
  <c r="V39" i="7"/>
  <c r="AV29" i="7"/>
  <c r="AW29" i="7" s="1"/>
  <c r="AP21" i="7"/>
  <c r="AQ21" i="7" s="1"/>
  <c r="AV21" i="7"/>
  <c r="AW21" i="7" s="1"/>
  <c r="V23" i="7"/>
  <c r="AV13" i="7"/>
  <c r="AW13" i="7" s="1"/>
  <c r="AP5" i="7"/>
  <c r="AQ5" i="7" s="1"/>
  <c r="AV5" i="7"/>
  <c r="AW5" i="7" s="1"/>
  <c r="AP254" i="7"/>
  <c r="AQ254" i="7" s="1"/>
  <c r="AP54" i="7"/>
  <c r="AQ54" i="7" s="1"/>
  <c r="AV252" i="7"/>
  <c r="AW252" i="7" s="1"/>
  <c r="AV244" i="7"/>
  <c r="AW244" i="7" s="1"/>
  <c r="AV236" i="7"/>
  <c r="AW236" i="7" s="1"/>
  <c r="AV228" i="7"/>
  <c r="AW228" i="7" s="1"/>
  <c r="AV220" i="7"/>
  <c r="AW220" i="7" s="1"/>
  <c r="AV212" i="7"/>
  <c r="AW212" i="7" s="1"/>
  <c r="AV204" i="7"/>
  <c r="AW204" i="7" s="1"/>
  <c r="AV196" i="7"/>
  <c r="AW196" i="7" s="1"/>
  <c r="AV188" i="7"/>
  <c r="AW188" i="7" s="1"/>
  <c r="AV180" i="7"/>
  <c r="AW180" i="7" s="1"/>
  <c r="AV166" i="7"/>
  <c r="AW166" i="7" s="1"/>
  <c r="AV150" i="7"/>
  <c r="AW150" i="7" s="1"/>
  <c r="AV134" i="7"/>
  <c r="AW134" i="7" s="1"/>
  <c r="AV118" i="7"/>
  <c r="AW118" i="7" s="1"/>
  <c r="AV102" i="7"/>
  <c r="AW102" i="7" s="1"/>
  <c r="AV86" i="7"/>
  <c r="AW86" i="7" s="1"/>
  <c r="V182" i="7"/>
  <c r="AV172" i="7"/>
  <c r="AW172" i="7" s="1"/>
  <c r="AP164" i="7"/>
  <c r="AQ164" i="7" s="1"/>
  <c r="AV164" i="7"/>
  <c r="AW164" i="7" s="1"/>
  <c r="V166" i="7"/>
  <c r="AV156" i="7"/>
  <c r="AW156" i="7" s="1"/>
  <c r="AP148" i="7"/>
  <c r="AQ148" i="7" s="1"/>
  <c r="AV148" i="7"/>
  <c r="AW148" i="7" s="1"/>
  <c r="V150" i="7"/>
  <c r="AV140" i="7"/>
  <c r="AW140" i="7" s="1"/>
  <c r="AP132" i="7"/>
  <c r="AQ132" i="7" s="1"/>
  <c r="AV132" i="7"/>
  <c r="AW132" i="7" s="1"/>
  <c r="V134" i="7"/>
  <c r="AV124" i="7"/>
  <c r="AW124" i="7" s="1"/>
  <c r="AP116" i="7"/>
  <c r="AQ116" i="7" s="1"/>
  <c r="AV116" i="7"/>
  <c r="AW116" i="7" s="1"/>
  <c r="V118" i="7"/>
  <c r="AV108" i="7"/>
  <c r="AW108" i="7" s="1"/>
  <c r="AP100" i="7"/>
  <c r="AQ100" i="7" s="1"/>
  <c r="AV100" i="7"/>
  <c r="AW100" i="7" s="1"/>
  <c r="V102" i="7"/>
  <c r="AV92" i="7"/>
  <c r="AW92" i="7" s="1"/>
  <c r="AP84" i="7"/>
  <c r="AQ84" i="7" s="1"/>
  <c r="AV84" i="7"/>
  <c r="AW84" i="7" s="1"/>
  <c r="V86" i="7"/>
  <c r="AV76" i="7"/>
  <c r="AW76" i="7" s="1"/>
  <c r="AP60" i="7"/>
  <c r="AQ60" i="7" s="1"/>
  <c r="AV60" i="7"/>
  <c r="AW60" i="7" s="1"/>
  <c r="V69" i="7"/>
  <c r="AV52" i="7"/>
  <c r="AW52" i="7" s="1"/>
  <c r="AP44" i="7"/>
  <c r="AQ44" i="7" s="1"/>
  <c r="AV44" i="7"/>
  <c r="AW44" i="7" s="1"/>
  <c r="V46" i="7"/>
  <c r="AV36" i="7"/>
  <c r="AW36" i="7" s="1"/>
  <c r="AP28" i="7"/>
  <c r="AQ28" i="7" s="1"/>
  <c r="AV28" i="7"/>
  <c r="AW28" i="7" s="1"/>
  <c r="V30" i="7"/>
  <c r="AV20" i="7"/>
  <c r="AW20" i="7" s="1"/>
  <c r="AP12" i="7"/>
  <c r="AQ12" i="7" s="1"/>
  <c r="AV12" i="7"/>
  <c r="AW12" i="7" s="1"/>
  <c r="AP246" i="7"/>
  <c r="AQ246" i="7" s="1"/>
  <c r="AP182" i="7"/>
  <c r="AQ182" i="7" s="1"/>
  <c r="AP118" i="7"/>
  <c r="AQ118" i="7" s="1"/>
  <c r="AP46" i="7"/>
  <c r="AQ46" i="7" s="1"/>
  <c r="AV178" i="7"/>
  <c r="AW178" i="7" s="1"/>
  <c r="AV162" i="7"/>
  <c r="AW162" i="7" s="1"/>
  <c r="AV146" i="7"/>
  <c r="AW146" i="7" s="1"/>
  <c r="AV130" i="7"/>
  <c r="AW130" i="7" s="1"/>
  <c r="AV114" i="7"/>
  <c r="AW114" i="7" s="1"/>
  <c r="AV98" i="7"/>
  <c r="AW98" i="7" s="1"/>
  <c r="AV82" i="7"/>
  <c r="AW82" i="7" s="1"/>
  <c r="AJ167" i="7"/>
  <c r="AK167" i="7" s="1"/>
  <c r="AO264" i="7"/>
  <c r="AP264" i="7"/>
  <c r="AQ264" i="7" s="1"/>
  <c r="AO8" i="7"/>
  <c r="AO256" i="7"/>
  <c r="AP256" i="7"/>
  <c r="AQ256" i="7" s="1"/>
  <c r="AP248" i="7"/>
  <c r="AQ248" i="7" s="1"/>
  <c r="AP232" i="7"/>
  <c r="AQ232" i="7" s="1"/>
  <c r="AP216" i="7"/>
  <c r="AQ216" i="7" s="1"/>
  <c r="AP200" i="7"/>
  <c r="AQ200" i="7" s="1"/>
  <c r="AP184" i="7"/>
  <c r="AQ184" i="7" s="1"/>
  <c r="AP168" i="7"/>
  <c r="AQ168" i="7" s="1"/>
  <c r="AP152" i="7"/>
  <c r="AQ152" i="7" s="1"/>
  <c r="AP136" i="7"/>
  <c r="AQ136" i="7" s="1"/>
  <c r="AP120" i="7"/>
  <c r="AQ120" i="7" s="1"/>
  <c r="AP104" i="7"/>
  <c r="AQ104" i="7" s="1"/>
  <c r="AP88" i="7"/>
  <c r="AQ88" i="7" s="1"/>
  <c r="AP72" i="7"/>
  <c r="AQ72" i="7" s="1"/>
  <c r="AP48" i="7"/>
  <c r="AQ48" i="7" s="1"/>
  <c r="AP32" i="7"/>
  <c r="AQ32" i="7" s="1"/>
  <c r="AP16" i="7"/>
  <c r="AQ16" i="7" s="1"/>
  <c r="AJ135" i="7"/>
  <c r="AK135" i="7" s="1"/>
  <c r="AJ227" i="7"/>
  <c r="AK227" i="7" s="1"/>
  <c r="AJ157" i="7"/>
  <c r="AK157" i="7" s="1"/>
  <c r="AJ70" i="7"/>
  <c r="AK70" i="7" s="1"/>
  <c r="AP261" i="7"/>
  <c r="AQ261" i="7" s="1"/>
  <c r="AP245" i="7"/>
  <c r="AQ245" i="7" s="1"/>
  <c r="AP229" i="7"/>
  <c r="AQ229" i="7" s="1"/>
  <c r="AP213" i="7"/>
  <c r="AQ213" i="7" s="1"/>
  <c r="AP197" i="7"/>
  <c r="AQ197" i="7" s="1"/>
  <c r="AP181" i="7"/>
  <c r="AQ181" i="7" s="1"/>
  <c r="AP165" i="7"/>
  <c r="AQ165" i="7" s="1"/>
  <c r="AP149" i="7"/>
  <c r="AQ149" i="7" s="1"/>
  <c r="AP133" i="7"/>
  <c r="AQ133" i="7" s="1"/>
  <c r="AP125" i="7"/>
  <c r="AQ125" i="7" s="1"/>
  <c r="AP117" i="7"/>
  <c r="AQ117" i="7" s="1"/>
  <c r="AP101" i="7"/>
  <c r="AQ101" i="7" s="1"/>
  <c r="AP85" i="7"/>
  <c r="AQ85" i="7" s="1"/>
  <c r="AP68" i="7"/>
  <c r="AQ68" i="7" s="1"/>
  <c r="AP45" i="7"/>
  <c r="AQ45" i="7" s="1"/>
  <c r="AP29" i="7"/>
  <c r="AQ29" i="7" s="1"/>
  <c r="AP13" i="7"/>
  <c r="AQ13" i="7" s="1"/>
  <c r="AJ219" i="7"/>
  <c r="AK219" i="7" s="1"/>
  <c r="AJ147" i="7"/>
  <c r="AK147" i="7" s="1"/>
  <c r="AO271" i="7"/>
  <c r="AP260" i="7"/>
  <c r="AQ260" i="7" s="1"/>
  <c r="AP252" i="7"/>
  <c r="AQ252" i="7" s="1"/>
  <c r="AP236" i="7"/>
  <c r="AQ236" i="7" s="1"/>
  <c r="AP220" i="7"/>
  <c r="AQ220" i="7" s="1"/>
  <c r="AP204" i="7"/>
  <c r="AQ204" i="7" s="1"/>
  <c r="AP188" i="7"/>
  <c r="AQ188" i="7" s="1"/>
  <c r="AP172" i="7"/>
  <c r="AQ172" i="7" s="1"/>
  <c r="AP156" i="7"/>
  <c r="AQ156" i="7" s="1"/>
  <c r="AP140" i="7"/>
  <c r="AQ140" i="7" s="1"/>
  <c r="AP124" i="7"/>
  <c r="AQ124" i="7" s="1"/>
  <c r="AP108" i="7"/>
  <c r="AQ108" i="7" s="1"/>
  <c r="AP92" i="7"/>
  <c r="AQ92" i="7" s="1"/>
  <c r="AP76" i="7"/>
  <c r="AQ76" i="7" s="1"/>
  <c r="AP52" i="7"/>
  <c r="AQ52" i="7" s="1"/>
  <c r="AP36" i="7"/>
  <c r="AQ36" i="7" s="1"/>
  <c r="AP20" i="7"/>
  <c r="AQ20" i="7" s="1"/>
  <c r="AC169" i="7"/>
  <c r="AC153" i="7"/>
  <c r="AC121" i="7"/>
  <c r="AC105" i="7"/>
  <c r="AC49" i="7"/>
  <c r="AC33" i="7"/>
  <c r="AJ211" i="7"/>
  <c r="AK211" i="7" s="1"/>
  <c r="AJ43" i="7"/>
  <c r="AK43" i="7" s="1"/>
  <c r="AP259" i="7"/>
  <c r="AQ259" i="7" s="1"/>
  <c r="AP251" i="7"/>
  <c r="AQ251" i="7" s="1"/>
  <c r="AP235" i="7"/>
  <c r="AQ235" i="7" s="1"/>
  <c r="AP219" i="7"/>
  <c r="AQ219" i="7" s="1"/>
  <c r="AP203" i="7"/>
  <c r="AQ203" i="7" s="1"/>
  <c r="AP187" i="7"/>
  <c r="AQ187" i="7" s="1"/>
  <c r="AP171" i="7"/>
  <c r="AQ171" i="7" s="1"/>
  <c r="AP155" i="7"/>
  <c r="AQ155" i="7" s="1"/>
  <c r="AP139" i="7"/>
  <c r="AQ139" i="7" s="1"/>
  <c r="AP123" i="7"/>
  <c r="AQ123" i="7" s="1"/>
  <c r="AP107" i="7"/>
  <c r="AQ107" i="7" s="1"/>
  <c r="AP91" i="7"/>
  <c r="AQ91" i="7" s="1"/>
  <c r="AP75" i="7"/>
  <c r="AQ75" i="7" s="1"/>
  <c r="AP51" i="7"/>
  <c r="AQ51" i="7" s="1"/>
  <c r="AP35" i="7"/>
  <c r="AQ35" i="7" s="1"/>
  <c r="AP19" i="7"/>
  <c r="AQ19" i="7" s="1"/>
  <c r="AJ14" i="7"/>
  <c r="AK14" i="7" s="1"/>
  <c r="AJ203" i="7"/>
  <c r="AK203" i="7" s="1"/>
  <c r="AJ125" i="7"/>
  <c r="AK125" i="7" s="1"/>
  <c r="AJ31" i="7"/>
  <c r="AK31" i="7" s="1"/>
  <c r="AO263" i="7"/>
  <c r="AP258" i="7"/>
  <c r="AQ258" i="7" s="1"/>
  <c r="AJ259" i="7"/>
  <c r="AK259" i="7" s="1"/>
  <c r="AJ195" i="7"/>
  <c r="AK195" i="7" s="1"/>
  <c r="AJ115" i="7"/>
  <c r="AK115" i="7" s="1"/>
  <c r="AJ21" i="7"/>
  <c r="AK21" i="7" s="1"/>
  <c r="AP4" i="7"/>
  <c r="AQ4" i="7" s="1"/>
  <c r="AP257" i="7"/>
  <c r="AQ257" i="7" s="1"/>
  <c r="AP241" i="7"/>
  <c r="AQ241" i="7" s="1"/>
  <c r="AP225" i="7"/>
  <c r="AQ225" i="7" s="1"/>
  <c r="AP209" i="7"/>
  <c r="AQ209" i="7" s="1"/>
  <c r="AP193" i="7"/>
  <c r="AQ193" i="7" s="1"/>
  <c r="AP177" i="7"/>
  <c r="AQ177" i="7" s="1"/>
  <c r="AP161" i="7"/>
  <c r="AQ161" i="7" s="1"/>
  <c r="AP145" i="7"/>
  <c r="AQ145" i="7" s="1"/>
  <c r="AP129" i="7"/>
  <c r="AQ129" i="7" s="1"/>
  <c r="AP113" i="7"/>
  <c r="AQ113" i="7" s="1"/>
  <c r="AP97" i="7"/>
  <c r="AQ97" i="7" s="1"/>
  <c r="AP81" i="7"/>
  <c r="AQ81" i="7" s="1"/>
  <c r="AP57" i="7"/>
  <c r="AQ57" i="7" s="1"/>
  <c r="AP41" i="7"/>
  <c r="AQ41" i="7" s="1"/>
  <c r="AP25" i="7"/>
  <c r="AQ25" i="7" s="1"/>
  <c r="AP9" i="7"/>
  <c r="AQ9" i="7" s="1"/>
  <c r="AJ251" i="7"/>
  <c r="AK251" i="7" s="1"/>
  <c r="AJ187" i="7"/>
  <c r="AK187" i="7" s="1"/>
  <c r="AJ103" i="7"/>
  <c r="AK103" i="7" s="1"/>
  <c r="AJ11" i="7"/>
  <c r="AK11" i="7" s="1"/>
  <c r="AO255" i="7"/>
  <c r="AP240" i="7"/>
  <c r="AQ240" i="7" s="1"/>
  <c r="AP224" i="7"/>
  <c r="AQ224" i="7" s="1"/>
  <c r="AP208" i="7"/>
  <c r="AQ208" i="7" s="1"/>
  <c r="AP192" i="7"/>
  <c r="AQ192" i="7" s="1"/>
  <c r="AP176" i="7"/>
  <c r="AQ176" i="7" s="1"/>
  <c r="AP160" i="7"/>
  <c r="AQ160" i="7" s="1"/>
  <c r="AP144" i="7"/>
  <c r="AQ144" i="7" s="1"/>
  <c r="AP128" i="7"/>
  <c r="AQ128" i="7" s="1"/>
  <c r="AP112" i="7"/>
  <c r="AQ112" i="7" s="1"/>
  <c r="AP96" i="7"/>
  <c r="AQ96" i="7" s="1"/>
  <c r="AP80" i="7"/>
  <c r="AQ80" i="7" s="1"/>
  <c r="AP56" i="7"/>
  <c r="AQ56" i="7" s="1"/>
  <c r="AP40" i="7"/>
  <c r="AQ40" i="7" s="1"/>
  <c r="AP24" i="7"/>
  <c r="AQ24" i="7" s="1"/>
  <c r="AP8" i="7"/>
  <c r="AQ8" i="7" s="1"/>
  <c r="AJ243" i="7"/>
  <c r="AK243" i="7" s="1"/>
  <c r="AJ179" i="7"/>
  <c r="AK179" i="7" s="1"/>
  <c r="AJ93" i="7"/>
  <c r="AK93" i="7" s="1"/>
  <c r="AP247" i="7"/>
  <c r="AQ247" i="7" s="1"/>
  <c r="AP239" i="7"/>
  <c r="AQ239" i="7" s="1"/>
  <c r="AP231" i="7"/>
  <c r="AQ231" i="7" s="1"/>
  <c r="AP223" i="7"/>
  <c r="AQ223" i="7" s="1"/>
  <c r="AP215" i="7"/>
  <c r="AQ215" i="7" s="1"/>
  <c r="AP207" i="7"/>
  <c r="AQ207" i="7" s="1"/>
  <c r="AP199" i="7"/>
  <c r="AQ199" i="7" s="1"/>
  <c r="AP191" i="7"/>
  <c r="AQ191" i="7" s="1"/>
  <c r="AP183" i="7"/>
  <c r="AQ183" i="7" s="1"/>
  <c r="AP175" i="7"/>
  <c r="AQ175" i="7" s="1"/>
  <c r="AP159" i="7"/>
  <c r="AQ159" i="7" s="1"/>
  <c r="AP143" i="7"/>
  <c r="AQ143" i="7" s="1"/>
  <c r="AP111" i="7"/>
  <c r="AQ111" i="7" s="1"/>
  <c r="AP95" i="7"/>
  <c r="AQ95" i="7" s="1"/>
  <c r="AP39" i="7"/>
  <c r="AQ39" i="7" s="1"/>
  <c r="AP23" i="7"/>
  <c r="AQ23" i="7" s="1"/>
  <c r="AJ4" i="7"/>
  <c r="AK4" i="7" s="1"/>
  <c r="AJ258" i="7"/>
  <c r="AK258" i="7" s="1"/>
  <c r="AJ250" i="7"/>
  <c r="AK250" i="7" s="1"/>
  <c r="AJ242" i="7"/>
  <c r="AK242" i="7" s="1"/>
  <c r="AJ234" i="7"/>
  <c r="AK234" i="7" s="1"/>
  <c r="AJ226" i="7"/>
  <c r="AK226" i="7" s="1"/>
  <c r="AJ218" i="7"/>
  <c r="AK218" i="7" s="1"/>
  <c r="AJ210" i="7"/>
  <c r="AK210" i="7" s="1"/>
  <c r="AJ202" i="7"/>
  <c r="AK202" i="7" s="1"/>
  <c r="AJ194" i="7"/>
  <c r="AK194" i="7" s="1"/>
  <c r="AJ186" i="7"/>
  <c r="AK186" i="7" s="1"/>
  <c r="AJ178" i="7"/>
  <c r="AK178" i="7" s="1"/>
  <c r="AJ166" i="7"/>
  <c r="AK166" i="7" s="1"/>
  <c r="AJ156" i="7"/>
  <c r="AK156" i="7" s="1"/>
  <c r="AJ146" i="7"/>
  <c r="AK146" i="7" s="1"/>
  <c r="AJ134" i="7"/>
  <c r="AK134" i="7" s="1"/>
  <c r="AJ124" i="7"/>
  <c r="AK124" i="7" s="1"/>
  <c r="AJ114" i="7"/>
  <c r="AK114" i="7" s="1"/>
  <c r="AJ102" i="7"/>
  <c r="AK102" i="7" s="1"/>
  <c r="AJ92" i="7"/>
  <c r="AK92" i="7" s="1"/>
  <c r="AJ82" i="7"/>
  <c r="AK82" i="7" s="1"/>
  <c r="AJ69" i="7"/>
  <c r="AK69" i="7" s="1"/>
  <c r="AJ52" i="7"/>
  <c r="AK52" i="7" s="1"/>
  <c r="AJ42" i="7"/>
  <c r="AK42" i="7" s="1"/>
  <c r="AJ30" i="7"/>
  <c r="AK30" i="7" s="1"/>
  <c r="AJ20" i="7"/>
  <c r="AK20" i="7" s="1"/>
  <c r="AJ10" i="7"/>
  <c r="AK10" i="7" s="1"/>
  <c r="AI300" i="7"/>
  <c r="AJ265" i="7"/>
  <c r="AK265" i="7" s="1"/>
  <c r="AJ175" i="7"/>
  <c r="AK175" i="7" s="1"/>
  <c r="AJ165" i="7"/>
  <c r="AK165" i="7" s="1"/>
  <c r="AJ155" i="7"/>
  <c r="AK155" i="7" s="1"/>
  <c r="AJ143" i="7"/>
  <c r="AK143" i="7" s="1"/>
  <c r="AJ133" i="7"/>
  <c r="AK133" i="7" s="1"/>
  <c r="AJ123" i="7"/>
  <c r="AK123" i="7" s="1"/>
  <c r="AJ111" i="7"/>
  <c r="AK111" i="7" s="1"/>
  <c r="AJ101" i="7"/>
  <c r="AK101" i="7" s="1"/>
  <c r="AJ91" i="7"/>
  <c r="AK91" i="7" s="1"/>
  <c r="AJ79" i="7"/>
  <c r="AK79" i="7" s="1"/>
  <c r="AJ68" i="7"/>
  <c r="AK68" i="7" s="1"/>
  <c r="AJ51" i="7"/>
  <c r="AK51" i="7" s="1"/>
  <c r="AJ39" i="7"/>
  <c r="AK39" i="7" s="1"/>
  <c r="AJ29" i="7"/>
  <c r="AK29" i="7" s="1"/>
  <c r="AJ19" i="7"/>
  <c r="AK19" i="7" s="1"/>
  <c r="AJ7" i="7"/>
  <c r="AK7" i="7" s="1"/>
  <c r="AJ264" i="7"/>
  <c r="AK264" i="7" s="1"/>
  <c r="AJ256" i="7"/>
  <c r="AK256" i="7" s="1"/>
  <c r="AJ248" i="7"/>
  <c r="AK248" i="7" s="1"/>
  <c r="AJ240" i="7"/>
  <c r="AK240" i="7" s="1"/>
  <c r="AJ232" i="7"/>
  <c r="AK232" i="7" s="1"/>
  <c r="AJ224" i="7"/>
  <c r="AK224" i="7" s="1"/>
  <c r="AJ216" i="7"/>
  <c r="AK216" i="7" s="1"/>
  <c r="AJ208" i="7"/>
  <c r="AK208" i="7" s="1"/>
  <c r="AJ200" i="7"/>
  <c r="AK200" i="7" s="1"/>
  <c r="AJ192" i="7"/>
  <c r="AK192" i="7" s="1"/>
  <c r="AJ184" i="7"/>
  <c r="AK184" i="7" s="1"/>
  <c r="AJ174" i="7"/>
  <c r="AK174" i="7" s="1"/>
  <c r="AJ164" i="7"/>
  <c r="AK164" i="7" s="1"/>
  <c r="AJ154" i="7"/>
  <c r="AK154" i="7" s="1"/>
  <c r="AJ142" i="7"/>
  <c r="AK142" i="7" s="1"/>
  <c r="AJ132" i="7"/>
  <c r="AK132" i="7" s="1"/>
  <c r="AJ122" i="7"/>
  <c r="AK122" i="7" s="1"/>
  <c r="AJ110" i="7"/>
  <c r="AK110" i="7" s="1"/>
  <c r="AJ100" i="7"/>
  <c r="AK100" i="7" s="1"/>
  <c r="AJ90" i="7"/>
  <c r="AK90" i="7" s="1"/>
  <c r="AJ78" i="7"/>
  <c r="AK78" i="7" s="1"/>
  <c r="AJ60" i="7"/>
  <c r="AK60" i="7" s="1"/>
  <c r="AJ50" i="7"/>
  <c r="AK50" i="7" s="1"/>
  <c r="AJ38" i="7"/>
  <c r="AK38" i="7" s="1"/>
  <c r="AJ28" i="7"/>
  <c r="AK28" i="7" s="1"/>
  <c r="AJ18" i="7"/>
  <c r="AK18" i="7" s="1"/>
  <c r="AJ6" i="7"/>
  <c r="AK6" i="7" s="1"/>
  <c r="AI5" i="7"/>
  <c r="AJ263" i="7"/>
  <c r="AK263" i="7" s="1"/>
  <c r="AJ255" i="7"/>
  <c r="AK255" i="7" s="1"/>
  <c r="AJ247" i="7"/>
  <c r="AK247" i="7" s="1"/>
  <c r="AJ239" i="7"/>
  <c r="AK239" i="7" s="1"/>
  <c r="AJ231" i="7"/>
  <c r="AK231" i="7" s="1"/>
  <c r="AJ223" i="7"/>
  <c r="AK223" i="7" s="1"/>
  <c r="AJ215" i="7"/>
  <c r="AK215" i="7" s="1"/>
  <c r="AJ207" i="7"/>
  <c r="AK207" i="7" s="1"/>
  <c r="AJ199" i="7"/>
  <c r="AK199" i="7" s="1"/>
  <c r="AJ191" i="7"/>
  <c r="AK191" i="7" s="1"/>
  <c r="AJ183" i="7"/>
  <c r="AK183" i="7" s="1"/>
  <c r="AJ173" i="7"/>
  <c r="AK173" i="7" s="1"/>
  <c r="AJ163" i="7"/>
  <c r="AK163" i="7" s="1"/>
  <c r="AJ151" i="7"/>
  <c r="AK151" i="7" s="1"/>
  <c r="AJ141" i="7"/>
  <c r="AK141" i="7" s="1"/>
  <c r="AJ131" i="7"/>
  <c r="AK131" i="7" s="1"/>
  <c r="AJ119" i="7"/>
  <c r="AK119" i="7" s="1"/>
  <c r="AJ109" i="7"/>
  <c r="AK109" i="7" s="1"/>
  <c r="AJ99" i="7"/>
  <c r="AK99" i="7" s="1"/>
  <c r="AJ87" i="7"/>
  <c r="AK87" i="7" s="1"/>
  <c r="AJ77" i="7"/>
  <c r="AK77" i="7" s="1"/>
  <c r="AJ59" i="7"/>
  <c r="AK59" i="7" s="1"/>
  <c r="AJ47" i="7"/>
  <c r="AK47" i="7" s="1"/>
  <c r="AJ37" i="7"/>
  <c r="AK37" i="7" s="1"/>
  <c r="AJ27" i="7"/>
  <c r="AK27" i="7" s="1"/>
  <c r="AJ15" i="7"/>
  <c r="AK15" i="7" s="1"/>
  <c r="AJ5" i="7"/>
  <c r="AK5" i="7" s="1"/>
  <c r="AJ262" i="7"/>
  <c r="AK262" i="7" s="1"/>
  <c r="AJ254" i="7"/>
  <c r="AK254" i="7" s="1"/>
  <c r="AJ246" i="7"/>
  <c r="AK246" i="7" s="1"/>
  <c r="AJ238" i="7"/>
  <c r="AK238" i="7" s="1"/>
  <c r="AJ230" i="7"/>
  <c r="AK230" i="7" s="1"/>
  <c r="AJ222" i="7"/>
  <c r="AK222" i="7" s="1"/>
  <c r="AJ214" i="7"/>
  <c r="AK214" i="7" s="1"/>
  <c r="AJ206" i="7"/>
  <c r="AK206" i="7" s="1"/>
  <c r="AJ198" i="7"/>
  <c r="AK198" i="7" s="1"/>
  <c r="AJ190" i="7"/>
  <c r="AK190" i="7" s="1"/>
  <c r="AJ182" i="7"/>
  <c r="AK182" i="7" s="1"/>
  <c r="AJ172" i="7"/>
  <c r="AK172" i="7" s="1"/>
  <c r="AJ162" i="7"/>
  <c r="AK162" i="7" s="1"/>
  <c r="AJ150" i="7"/>
  <c r="AK150" i="7" s="1"/>
  <c r="AJ140" i="7"/>
  <c r="AK140" i="7" s="1"/>
  <c r="AJ130" i="7"/>
  <c r="AK130" i="7" s="1"/>
  <c r="AJ118" i="7"/>
  <c r="AK118" i="7" s="1"/>
  <c r="AJ108" i="7"/>
  <c r="AK108" i="7" s="1"/>
  <c r="AJ98" i="7"/>
  <c r="AK98" i="7" s="1"/>
  <c r="AJ86" i="7"/>
  <c r="AK86" i="7" s="1"/>
  <c r="AJ76" i="7"/>
  <c r="AK76" i="7" s="1"/>
  <c r="AJ46" i="7"/>
  <c r="AK46" i="7" s="1"/>
  <c r="AJ36" i="7"/>
  <c r="AK36" i="7" s="1"/>
  <c r="AJ26" i="7"/>
  <c r="AK26" i="7" s="1"/>
  <c r="AJ9" i="7"/>
  <c r="AK9" i="7" s="1"/>
  <c r="AJ17" i="7"/>
  <c r="AK17" i="7" s="1"/>
  <c r="AJ25" i="7"/>
  <c r="AK25" i="7" s="1"/>
  <c r="AJ33" i="7"/>
  <c r="AK33" i="7" s="1"/>
  <c r="AJ41" i="7"/>
  <c r="AK41" i="7" s="1"/>
  <c r="AJ49" i="7"/>
  <c r="AK49" i="7" s="1"/>
  <c r="AJ57" i="7"/>
  <c r="AK57" i="7" s="1"/>
  <c r="AJ73" i="7"/>
  <c r="AK73" i="7" s="1"/>
  <c r="AJ81" i="7"/>
  <c r="AK81" i="7" s="1"/>
  <c r="AJ89" i="7"/>
  <c r="AK89" i="7" s="1"/>
  <c r="AJ97" i="7"/>
  <c r="AK97" i="7" s="1"/>
  <c r="AJ105" i="7"/>
  <c r="AK105" i="7" s="1"/>
  <c r="AJ113" i="7"/>
  <c r="AK113" i="7" s="1"/>
  <c r="AJ121" i="7"/>
  <c r="AK121" i="7" s="1"/>
  <c r="AJ129" i="7"/>
  <c r="AK129" i="7" s="1"/>
  <c r="AJ137" i="7"/>
  <c r="AK137" i="7" s="1"/>
  <c r="AJ145" i="7"/>
  <c r="AK145" i="7" s="1"/>
  <c r="AJ153" i="7"/>
  <c r="AK153" i="7" s="1"/>
  <c r="AJ161" i="7"/>
  <c r="AK161" i="7" s="1"/>
  <c r="AJ169" i="7"/>
  <c r="AK169" i="7" s="1"/>
  <c r="AJ177" i="7"/>
  <c r="AK177" i="7" s="1"/>
  <c r="AJ8" i="7"/>
  <c r="AK8" i="7" s="1"/>
  <c r="AJ16" i="7"/>
  <c r="AK16" i="7" s="1"/>
  <c r="AJ24" i="7"/>
  <c r="AK24" i="7" s="1"/>
  <c r="AJ32" i="7"/>
  <c r="AK32" i="7" s="1"/>
  <c r="AJ40" i="7"/>
  <c r="AK40" i="7" s="1"/>
  <c r="AJ48" i="7"/>
  <c r="AK48" i="7" s="1"/>
  <c r="AJ56" i="7"/>
  <c r="AK56" i="7" s="1"/>
  <c r="AJ72" i="7"/>
  <c r="AK72" i="7" s="1"/>
  <c r="AJ80" i="7"/>
  <c r="AK80" i="7" s="1"/>
  <c r="AJ88" i="7"/>
  <c r="AK88" i="7" s="1"/>
  <c r="AJ96" i="7"/>
  <c r="AK96" i="7" s="1"/>
  <c r="AJ104" i="7"/>
  <c r="AK104" i="7" s="1"/>
  <c r="AJ112" i="7"/>
  <c r="AK112" i="7" s="1"/>
  <c r="AJ120" i="7"/>
  <c r="AK120" i="7" s="1"/>
  <c r="AJ128" i="7"/>
  <c r="AK128" i="7" s="1"/>
  <c r="AJ136" i="7"/>
  <c r="AK136" i="7" s="1"/>
  <c r="AJ144" i="7"/>
  <c r="AK144" i="7" s="1"/>
  <c r="AJ152" i="7"/>
  <c r="AK152" i="7" s="1"/>
  <c r="AJ160" i="7"/>
  <c r="AK160" i="7" s="1"/>
  <c r="AJ168" i="7"/>
  <c r="AK168" i="7" s="1"/>
  <c r="AJ176" i="7"/>
  <c r="AK176" i="7" s="1"/>
  <c r="AJ261" i="7"/>
  <c r="AK261" i="7" s="1"/>
  <c r="AJ253" i="7"/>
  <c r="AK253" i="7" s="1"/>
  <c r="AJ245" i="7"/>
  <c r="AK245" i="7" s="1"/>
  <c r="AJ237" i="7"/>
  <c r="AK237" i="7" s="1"/>
  <c r="AJ229" i="7"/>
  <c r="AK229" i="7" s="1"/>
  <c r="AJ221" i="7"/>
  <c r="AK221" i="7" s="1"/>
  <c r="AJ213" i="7"/>
  <c r="AK213" i="7" s="1"/>
  <c r="AJ205" i="7"/>
  <c r="AK205" i="7" s="1"/>
  <c r="AJ197" i="7"/>
  <c r="AK197" i="7" s="1"/>
  <c r="AJ189" i="7"/>
  <c r="AK189" i="7" s="1"/>
  <c r="AJ181" i="7"/>
  <c r="AK181" i="7" s="1"/>
  <c r="AJ171" i="7"/>
  <c r="AK171" i="7" s="1"/>
  <c r="AJ159" i="7"/>
  <c r="AK159" i="7" s="1"/>
  <c r="AJ149" i="7"/>
  <c r="AK149" i="7" s="1"/>
  <c r="AJ139" i="7"/>
  <c r="AK139" i="7" s="1"/>
  <c r="AJ127" i="7"/>
  <c r="AK127" i="7" s="1"/>
  <c r="AJ117" i="7"/>
  <c r="AK117" i="7" s="1"/>
  <c r="AJ107" i="7"/>
  <c r="AK107" i="7" s="1"/>
  <c r="AJ95" i="7"/>
  <c r="AK95" i="7" s="1"/>
  <c r="AJ85" i="7"/>
  <c r="AK85" i="7" s="1"/>
  <c r="AJ75" i="7"/>
  <c r="AK75" i="7" s="1"/>
  <c r="AJ55" i="7"/>
  <c r="AK55" i="7" s="1"/>
  <c r="AJ45" i="7"/>
  <c r="AK45" i="7" s="1"/>
  <c r="AJ35" i="7"/>
  <c r="AK35" i="7" s="1"/>
  <c r="AJ23" i="7"/>
  <c r="AK23" i="7" s="1"/>
  <c r="AJ13" i="7"/>
  <c r="AK13" i="7" s="1"/>
  <c r="AI271" i="7"/>
  <c r="AJ260" i="7"/>
  <c r="AK260" i="7" s="1"/>
  <c r="AJ252" i="7"/>
  <c r="AK252" i="7" s="1"/>
  <c r="AJ244" i="7"/>
  <c r="AK244" i="7" s="1"/>
  <c r="AJ236" i="7"/>
  <c r="AK236" i="7" s="1"/>
  <c r="AJ228" i="7"/>
  <c r="AK228" i="7" s="1"/>
  <c r="AJ220" i="7"/>
  <c r="AK220" i="7" s="1"/>
  <c r="AJ212" i="7"/>
  <c r="AK212" i="7" s="1"/>
  <c r="AJ204" i="7"/>
  <c r="AK204" i="7" s="1"/>
  <c r="AJ196" i="7"/>
  <c r="AK196" i="7" s="1"/>
  <c r="AJ188" i="7"/>
  <c r="AK188" i="7" s="1"/>
  <c r="AJ180" i="7"/>
  <c r="AK180" i="7" s="1"/>
  <c r="AJ170" i="7"/>
  <c r="AK170" i="7" s="1"/>
  <c r="AJ158" i="7"/>
  <c r="AK158" i="7" s="1"/>
  <c r="AJ148" i="7"/>
  <c r="AK148" i="7" s="1"/>
  <c r="AJ138" i="7"/>
  <c r="AK138" i="7" s="1"/>
  <c r="AJ126" i="7"/>
  <c r="AK126" i="7" s="1"/>
  <c r="AJ116" i="7"/>
  <c r="AK116" i="7" s="1"/>
  <c r="AJ106" i="7"/>
  <c r="AK106" i="7" s="1"/>
  <c r="AJ94" i="7"/>
  <c r="AK94" i="7" s="1"/>
  <c r="AJ84" i="7"/>
  <c r="AK84" i="7" s="1"/>
  <c r="AJ74" i="7"/>
  <c r="AK74" i="7" s="1"/>
  <c r="AJ54" i="7"/>
  <c r="AK54" i="7" s="1"/>
  <c r="AJ44" i="7"/>
  <c r="AK44" i="7" s="1"/>
  <c r="AJ34" i="7"/>
  <c r="AK34" i="7" s="1"/>
  <c r="AJ22" i="7"/>
  <c r="AK22" i="7" s="1"/>
  <c r="AJ12" i="7"/>
  <c r="AK12" i="7" s="1"/>
  <c r="AC244" i="7"/>
  <c r="AC212" i="7"/>
  <c r="AC180" i="7"/>
  <c r="AC164" i="7"/>
  <c r="AC84" i="7"/>
  <c r="AC28" i="7"/>
  <c r="AC232" i="7"/>
  <c r="AC200" i="7"/>
  <c r="AC259" i="7"/>
  <c r="AC227" i="7"/>
  <c r="AC219" i="7"/>
  <c r="AC195" i="7"/>
  <c r="AC163" i="7"/>
  <c r="AC155" i="7"/>
  <c r="AC131" i="7"/>
  <c r="AC123" i="7"/>
  <c r="AC99" i="7"/>
  <c r="AC91" i="7"/>
  <c r="AC59" i="7"/>
  <c r="AC51" i="7"/>
  <c r="AC27" i="7"/>
  <c r="AC19" i="7"/>
  <c r="AC148" i="7"/>
  <c r="AC100" i="7"/>
  <c r="AC12" i="7"/>
  <c r="AC260" i="7"/>
  <c r="AC228" i="7"/>
  <c r="AC196" i="7"/>
  <c r="AC144" i="7"/>
  <c r="AC80" i="7"/>
  <c r="AC257" i="7"/>
  <c r="AC249" i="7"/>
  <c r="AC241" i="7"/>
  <c r="AC233" i="7"/>
  <c r="AC225" i="7"/>
  <c r="AC217" i="7"/>
  <c r="AC209" i="7"/>
  <c r="AC201" i="7"/>
  <c r="AC193" i="7"/>
  <c r="AC185" i="7"/>
  <c r="AC177" i="7"/>
  <c r="AC161" i="7"/>
  <c r="AC145" i="7"/>
  <c r="AC129" i="7"/>
  <c r="AC113" i="7"/>
  <c r="AC97" i="7"/>
  <c r="AC81" i="7"/>
  <c r="AC57" i="7"/>
  <c r="AC41" i="7"/>
  <c r="AC25" i="7"/>
  <c r="AC9" i="7"/>
  <c r="AB209" i="7"/>
  <c r="AB81" i="7"/>
  <c r="AC256" i="7"/>
  <c r="AC224" i="7"/>
  <c r="AC192" i="7"/>
  <c r="AC132" i="7"/>
  <c r="AC60" i="7"/>
  <c r="AB193" i="7"/>
  <c r="AB57" i="7"/>
  <c r="AC252" i="7"/>
  <c r="AC220" i="7"/>
  <c r="AC188" i="7"/>
  <c r="AC128" i="7"/>
  <c r="AC56" i="7"/>
  <c r="AB177" i="7"/>
  <c r="AB41" i="7"/>
  <c r="AC248" i="7"/>
  <c r="AC216" i="7"/>
  <c r="AC184" i="7"/>
  <c r="AC116" i="7"/>
  <c r="AC44" i="7"/>
  <c r="AC112" i="7"/>
  <c r="AC40" i="7"/>
  <c r="AC240" i="7"/>
  <c r="AC208" i="7"/>
  <c r="AB257" i="7"/>
  <c r="AB129" i="7"/>
  <c r="AC8" i="7"/>
  <c r="AC236" i="7"/>
  <c r="AC204" i="7"/>
  <c r="AC160" i="7"/>
  <c r="AC96" i="7"/>
  <c r="AC24" i="7"/>
  <c r="V178" i="7"/>
  <c r="AD178" i="7"/>
  <c r="AE178" i="7" s="1"/>
  <c r="V114" i="7"/>
  <c r="AD114" i="7"/>
  <c r="AE114" i="7" s="1"/>
  <c r="V82" i="7"/>
  <c r="AD82" i="7"/>
  <c r="AE82" i="7" s="1"/>
  <c r="V257" i="7"/>
  <c r="AD257" i="7"/>
  <c r="AE257" i="7" s="1"/>
  <c r="V225" i="7"/>
  <c r="AD225" i="7"/>
  <c r="AE225" i="7" s="1"/>
  <c r="V201" i="7"/>
  <c r="AD201" i="7"/>
  <c r="AE201" i="7" s="1"/>
  <c r="V177" i="7"/>
  <c r="AD177" i="7"/>
  <c r="AE177" i="7" s="1"/>
  <c r="V161" i="7"/>
  <c r="AD161" i="7"/>
  <c r="AE161" i="7" s="1"/>
  <c r="V137" i="7"/>
  <c r="AD137" i="7"/>
  <c r="AE137" i="7" s="1"/>
  <c r="V113" i="7"/>
  <c r="AD113" i="7"/>
  <c r="AE113" i="7" s="1"/>
  <c r="V89" i="7"/>
  <c r="AD89" i="7"/>
  <c r="AE89" i="7" s="1"/>
  <c r="V73" i="7"/>
  <c r="AD73" i="7"/>
  <c r="AE73" i="7" s="1"/>
  <c r="V41" i="7"/>
  <c r="AD41" i="7"/>
  <c r="AE41" i="7" s="1"/>
  <c r="V17" i="7"/>
  <c r="AD17" i="7"/>
  <c r="AE17" i="7" s="1"/>
  <c r="AB158" i="7"/>
  <c r="AC158" i="7"/>
  <c r="AB134" i="7"/>
  <c r="AC134" i="7"/>
  <c r="AB110" i="7"/>
  <c r="AC110" i="7"/>
  <c r="AB94" i="7"/>
  <c r="AC94" i="7"/>
  <c r="AB69" i="7"/>
  <c r="AC69" i="7"/>
  <c r="AB30" i="7"/>
  <c r="AC30" i="7"/>
  <c r="AC255" i="7"/>
  <c r="AC223" i="7"/>
  <c r="AC199" i="7"/>
  <c r="AC183" i="7"/>
  <c r="AC89" i="7"/>
  <c r="AC79" i="7"/>
  <c r="AC39" i="7"/>
  <c r="V264" i="7"/>
  <c r="AD264" i="7"/>
  <c r="AE264" i="7" s="1"/>
  <c r="V248" i="7"/>
  <c r="AD248" i="7"/>
  <c r="AE248" i="7" s="1"/>
  <c r="V232" i="7"/>
  <c r="AD232" i="7"/>
  <c r="AE232" i="7" s="1"/>
  <c r="V216" i="7"/>
  <c r="AD216" i="7"/>
  <c r="AE216" i="7" s="1"/>
  <c r="V263" i="7"/>
  <c r="AD263" i="7"/>
  <c r="AE263" i="7" s="1"/>
  <c r="V247" i="7"/>
  <c r="AD247" i="7"/>
  <c r="AE247" i="7" s="1"/>
  <c r="V231" i="7"/>
  <c r="AD231" i="7"/>
  <c r="AE231" i="7" s="1"/>
  <c r="V215" i="7"/>
  <c r="AD215" i="7"/>
  <c r="AE215" i="7" s="1"/>
  <c r="V199" i="7"/>
  <c r="AD199" i="7"/>
  <c r="AE199" i="7" s="1"/>
  <c r="V183" i="7"/>
  <c r="AD183" i="7"/>
  <c r="AE183" i="7" s="1"/>
  <c r="V167" i="7"/>
  <c r="AD167" i="7"/>
  <c r="AE167" i="7" s="1"/>
  <c r="V151" i="7"/>
  <c r="AD151" i="7"/>
  <c r="AE151" i="7" s="1"/>
  <c r="V135" i="7"/>
  <c r="AD135" i="7"/>
  <c r="AE135" i="7" s="1"/>
  <c r="V119" i="7"/>
  <c r="AD119" i="7"/>
  <c r="AE119" i="7" s="1"/>
  <c r="V103" i="7"/>
  <c r="AD103" i="7"/>
  <c r="AE103" i="7" s="1"/>
  <c r="V87" i="7"/>
  <c r="AD87" i="7"/>
  <c r="AE87" i="7" s="1"/>
  <c r="V70" i="7"/>
  <c r="AD70" i="7"/>
  <c r="AE70" i="7" s="1"/>
  <c r="V47" i="7"/>
  <c r="AD47" i="7"/>
  <c r="AE47" i="7" s="1"/>
  <c r="V31" i="7"/>
  <c r="AD31" i="7"/>
  <c r="AE31" i="7" s="1"/>
  <c r="V15" i="7"/>
  <c r="AD15" i="7"/>
  <c r="AE15" i="7" s="1"/>
  <c r="AB233" i="7"/>
  <c r="AB201" i="7"/>
  <c r="AC261" i="7"/>
  <c r="AC253" i="7"/>
  <c r="AC245" i="7"/>
  <c r="AC237" i="7"/>
  <c r="AC229" i="7"/>
  <c r="AC221" i="7"/>
  <c r="AC213" i="7"/>
  <c r="AC205" i="7"/>
  <c r="AC197" i="7"/>
  <c r="AC189" i="7"/>
  <c r="AC181" i="7"/>
  <c r="AC172" i="7"/>
  <c r="AC151" i="7"/>
  <c r="AC140" i="7"/>
  <c r="AC119" i="7"/>
  <c r="AC108" i="7"/>
  <c r="AC87" i="7"/>
  <c r="AC76" i="7"/>
  <c r="AC47" i="7"/>
  <c r="AC36" i="7"/>
  <c r="AC15" i="7"/>
  <c r="AD246" i="7"/>
  <c r="AE246" i="7" s="1"/>
  <c r="AD224" i="7"/>
  <c r="AE224" i="7" s="1"/>
  <c r="AD203" i="7"/>
  <c r="AE203" i="7" s="1"/>
  <c r="AD182" i="7"/>
  <c r="AE182" i="7" s="1"/>
  <c r="AD160" i="7"/>
  <c r="AE160" i="7" s="1"/>
  <c r="AD139" i="7"/>
  <c r="AE139" i="7" s="1"/>
  <c r="AD118" i="7"/>
  <c r="AE118" i="7" s="1"/>
  <c r="AD96" i="7"/>
  <c r="AE96" i="7" s="1"/>
  <c r="AD75" i="7"/>
  <c r="AE75" i="7" s="1"/>
  <c r="AD46" i="7"/>
  <c r="AE46" i="7" s="1"/>
  <c r="AD24" i="7"/>
  <c r="AE24" i="7" s="1"/>
  <c r="V258" i="7"/>
  <c r="AD258" i="7"/>
  <c r="AE258" i="7" s="1"/>
  <c r="V254" i="7"/>
  <c r="AD254" i="7"/>
  <c r="AE254" i="7" s="1"/>
  <c r="V222" i="7"/>
  <c r="AD222" i="7"/>
  <c r="AE222" i="7" s="1"/>
  <c r="V54" i="7"/>
  <c r="AD54" i="7"/>
  <c r="AE54" i="7" s="1"/>
  <c r="AB259" i="7"/>
  <c r="AB227" i="7"/>
  <c r="AB195" i="7"/>
  <c r="AB163" i="7"/>
  <c r="AB131" i="7"/>
  <c r="AB99" i="7"/>
  <c r="AB59" i="7"/>
  <c r="AB27" i="7"/>
  <c r="AC171" i="7"/>
  <c r="AC149" i="7"/>
  <c r="AC139" i="7"/>
  <c r="AC117" i="7"/>
  <c r="AC107" i="7"/>
  <c r="AC85" i="7"/>
  <c r="AC75" i="7"/>
  <c r="AC45" i="7"/>
  <c r="AC35" i="7"/>
  <c r="AC13" i="7"/>
  <c r="AD245" i="7"/>
  <c r="AE245" i="7" s="1"/>
  <c r="AD223" i="7"/>
  <c r="AE223" i="7" s="1"/>
  <c r="AD202" i="7"/>
  <c r="AE202" i="7" s="1"/>
  <c r="AD181" i="7"/>
  <c r="AE181" i="7" s="1"/>
  <c r="AD159" i="7"/>
  <c r="AE159" i="7" s="1"/>
  <c r="AD138" i="7"/>
  <c r="AE138" i="7" s="1"/>
  <c r="AD117" i="7"/>
  <c r="AE117" i="7" s="1"/>
  <c r="AD95" i="7"/>
  <c r="AE95" i="7" s="1"/>
  <c r="AD74" i="7"/>
  <c r="AE74" i="7" s="1"/>
  <c r="AD45" i="7"/>
  <c r="AE45" i="7" s="1"/>
  <c r="AD23" i="7"/>
  <c r="AE23" i="7" s="1"/>
  <c r="V238" i="7"/>
  <c r="AD238" i="7"/>
  <c r="AE238" i="7" s="1"/>
  <c r="V206" i="7"/>
  <c r="AD206" i="7"/>
  <c r="AE206" i="7" s="1"/>
  <c r="V158" i="7"/>
  <c r="AD158" i="7"/>
  <c r="AE158" i="7" s="1"/>
  <c r="V142" i="7"/>
  <c r="AD142" i="7"/>
  <c r="AE142" i="7" s="1"/>
  <c r="V110" i="7"/>
  <c r="AD110" i="7"/>
  <c r="AE110" i="7" s="1"/>
  <c r="V78" i="7"/>
  <c r="AD78" i="7"/>
  <c r="AE78" i="7" s="1"/>
  <c r="V38" i="7"/>
  <c r="AA301" i="7" s="1"/>
  <c r="AD38" i="7"/>
  <c r="AE38" i="7" s="1"/>
  <c r="V173" i="7"/>
  <c r="AD173" i="7"/>
  <c r="AE173" i="7" s="1"/>
  <c r="V93" i="7"/>
  <c r="AD93" i="7"/>
  <c r="AE93" i="7" s="1"/>
  <c r="V77" i="7"/>
  <c r="AD77" i="7"/>
  <c r="AE77" i="7" s="1"/>
  <c r="AB178" i="7"/>
  <c r="AC178" i="7"/>
  <c r="AB154" i="7"/>
  <c r="AC154" i="7"/>
  <c r="AB130" i="7"/>
  <c r="AC130" i="7"/>
  <c r="AB90" i="7"/>
  <c r="AC90" i="7"/>
  <c r="AB34" i="7"/>
  <c r="AC34" i="7"/>
  <c r="AB10" i="7"/>
  <c r="AC10" i="7"/>
  <c r="AC251" i="7"/>
  <c r="AC203" i="7"/>
  <c r="AC137" i="7"/>
  <c r="AC95" i="7"/>
  <c r="AC55" i="7"/>
  <c r="AD262" i="7"/>
  <c r="AE262" i="7" s="1"/>
  <c r="AD240" i="7"/>
  <c r="AE240" i="7" s="1"/>
  <c r="AD219" i="7"/>
  <c r="AE219" i="7" s="1"/>
  <c r="AD198" i="7"/>
  <c r="AE198" i="7" s="1"/>
  <c r="AD176" i="7"/>
  <c r="AE176" i="7" s="1"/>
  <c r="AD155" i="7"/>
  <c r="AE155" i="7" s="1"/>
  <c r="AD134" i="7"/>
  <c r="AE134" i="7" s="1"/>
  <c r="AD112" i="7"/>
  <c r="AE112" i="7" s="1"/>
  <c r="AD91" i="7"/>
  <c r="AE91" i="7" s="1"/>
  <c r="AD69" i="7"/>
  <c r="AE69" i="7" s="1"/>
  <c r="AD40" i="7"/>
  <c r="AE40" i="7" s="1"/>
  <c r="AD19" i="7"/>
  <c r="AE19" i="7" s="1"/>
  <c r="V174" i="7"/>
  <c r="AD174" i="7"/>
  <c r="AE174" i="7" s="1"/>
  <c r="V253" i="7"/>
  <c r="AD253" i="7"/>
  <c r="AE253" i="7" s="1"/>
  <c r="V237" i="7"/>
  <c r="AD237" i="7"/>
  <c r="AE237" i="7" s="1"/>
  <c r="V189" i="7"/>
  <c r="AD189" i="7"/>
  <c r="AE189" i="7" s="1"/>
  <c r="V141" i="7"/>
  <c r="AD141" i="7"/>
  <c r="AE141" i="7" s="1"/>
  <c r="V125" i="7"/>
  <c r="AD125" i="7"/>
  <c r="AE125" i="7" s="1"/>
  <c r="V37" i="7"/>
  <c r="H28" i="7" s="1"/>
  <c r="AD37" i="7"/>
  <c r="AE37" i="7" s="1"/>
  <c r="V21" i="7"/>
  <c r="AD21" i="7"/>
  <c r="AE21" i="7" s="1"/>
  <c r="AB162" i="7"/>
  <c r="AC162" i="7"/>
  <c r="AB138" i="7"/>
  <c r="AC138" i="7"/>
  <c r="AB114" i="7"/>
  <c r="AC114" i="7"/>
  <c r="AB106" i="7"/>
  <c r="AC106" i="7"/>
  <c r="AB82" i="7"/>
  <c r="AC82" i="7"/>
  <c r="AB50" i="7"/>
  <c r="AC50" i="7"/>
  <c r="AB26" i="7"/>
  <c r="AC26" i="7"/>
  <c r="AC235" i="7"/>
  <c r="AC211" i="7"/>
  <c r="AC187" i="7"/>
  <c r="AC23" i="7"/>
  <c r="V260" i="7"/>
  <c r="AD260" i="7"/>
  <c r="AE260" i="7" s="1"/>
  <c r="V252" i="7"/>
  <c r="AD252" i="7"/>
  <c r="AE252" i="7" s="1"/>
  <c r="V244" i="7"/>
  <c r="AD244" i="7"/>
  <c r="AE244" i="7" s="1"/>
  <c r="V236" i="7"/>
  <c r="AD236" i="7"/>
  <c r="AE236" i="7" s="1"/>
  <c r="V228" i="7"/>
  <c r="AD228" i="7"/>
  <c r="AE228" i="7" s="1"/>
  <c r="V220" i="7"/>
  <c r="AD220" i="7"/>
  <c r="AE220" i="7" s="1"/>
  <c r="V212" i="7"/>
  <c r="AD212" i="7"/>
  <c r="AE212" i="7" s="1"/>
  <c r="V204" i="7"/>
  <c r="AD204" i="7"/>
  <c r="AE204" i="7" s="1"/>
  <c r="V196" i="7"/>
  <c r="AD196" i="7"/>
  <c r="AE196" i="7" s="1"/>
  <c r="V188" i="7"/>
  <c r="AD188" i="7"/>
  <c r="AE188" i="7" s="1"/>
  <c r="V180" i="7"/>
  <c r="AD180" i="7"/>
  <c r="AE180" i="7" s="1"/>
  <c r="V172" i="7"/>
  <c r="AD172" i="7"/>
  <c r="AE172" i="7" s="1"/>
  <c r="V164" i="7"/>
  <c r="AD164" i="7"/>
  <c r="AE164" i="7" s="1"/>
  <c r="V156" i="7"/>
  <c r="AD156" i="7"/>
  <c r="AE156" i="7" s="1"/>
  <c r="V148" i="7"/>
  <c r="AD148" i="7"/>
  <c r="AE148" i="7" s="1"/>
  <c r="V140" i="7"/>
  <c r="AD140" i="7"/>
  <c r="AE140" i="7" s="1"/>
  <c r="V132" i="7"/>
  <c r="AD132" i="7"/>
  <c r="AE132" i="7" s="1"/>
  <c r="V124" i="7"/>
  <c r="AD124" i="7"/>
  <c r="AE124" i="7" s="1"/>
  <c r="V116" i="7"/>
  <c r="AD116" i="7"/>
  <c r="AE116" i="7" s="1"/>
  <c r="V108" i="7"/>
  <c r="AD108" i="7"/>
  <c r="AE108" i="7" s="1"/>
  <c r="V100" i="7"/>
  <c r="AD100" i="7"/>
  <c r="AE100" i="7" s="1"/>
  <c r="V92" i="7"/>
  <c r="AD92" i="7"/>
  <c r="AE92" i="7" s="1"/>
  <c r="V84" i="7"/>
  <c r="AD84" i="7"/>
  <c r="AE84" i="7" s="1"/>
  <c r="V76" i="7"/>
  <c r="AD76" i="7"/>
  <c r="AE76" i="7" s="1"/>
  <c r="V60" i="7"/>
  <c r="AD60" i="7"/>
  <c r="AE60" i="7" s="1"/>
  <c r="V52" i="7"/>
  <c r="AD52" i="7"/>
  <c r="AE52" i="7" s="1"/>
  <c r="V44" i="7"/>
  <c r="AD44" i="7"/>
  <c r="AE44" i="7" s="1"/>
  <c r="V36" i="7"/>
  <c r="AD36" i="7"/>
  <c r="AE36" i="7" s="1"/>
  <c r="V28" i="7"/>
  <c r="AD28" i="7"/>
  <c r="AE28" i="7" s="1"/>
  <c r="V20" i="7"/>
  <c r="AD20" i="7"/>
  <c r="AE20" i="7" s="1"/>
  <c r="V12" i="7"/>
  <c r="AD12" i="7"/>
  <c r="AE12" i="7" s="1"/>
  <c r="AB270" i="7"/>
  <c r="AB219" i="7"/>
  <c r="AB155" i="7"/>
  <c r="AB123" i="7"/>
  <c r="AB91" i="7"/>
  <c r="AB51" i="7"/>
  <c r="AB19" i="7"/>
  <c r="AC6" i="7"/>
  <c r="AC258" i="7"/>
  <c r="AC250" i="7"/>
  <c r="AC242" i="7"/>
  <c r="AC234" i="7"/>
  <c r="AC226" i="7"/>
  <c r="AC218" i="7"/>
  <c r="AC210" i="7"/>
  <c r="AC202" i="7"/>
  <c r="AC194" i="7"/>
  <c r="AC186" i="7"/>
  <c r="AC168" i="7"/>
  <c r="AC157" i="7"/>
  <c r="AC147" i="7"/>
  <c r="AC136" i="7"/>
  <c r="AC125" i="7"/>
  <c r="AC115" i="7"/>
  <c r="AC104" i="7"/>
  <c r="AC93" i="7"/>
  <c r="AC83" i="7"/>
  <c r="AC72" i="7"/>
  <c r="AC53" i="7"/>
  <c r="AC43" i="7"/>
  <c r="AC32" i="7"/>
  <c r="AC21" i="7"/>
  <c r="AC11" i="7"/>
  <c r="AD261" i="7"/>
  <c r="AE261" i="7" s="1"/>
  <c r="AD239" i="7"/>
  <c r="AE239" i="7" s="1"/>
  <c r="AD218" i="7"/>
  <c r="AE218" i="7" s="1"/>
  <c r="AD197" i="7"/>
  <c r="AE197" i="7" s="1"/>
  <c r="AD175" i="7"/>
  <c r="AE175" i="7" s="1"/>
  <c r="AD154" i="7"/>
  <c r="AE154" i="7" s="1"/>
  <c r="AD133" i="7"/>
  <c r="AE133" i="7" s="1"/>
  <c r="AD111" i="7"/>
  <c r="AE111" i="7" s="1"/>
  <c r="AD90" i="7"/>
  <c r="AE90" i="7" s="1"/>
  <c r="AD68" i="7"/>
  <c r="AE68" i="7" s="1"/>
  <c r="AD39" i="7"/>
  <c r="AE39" i="7" s="1"/>
  <c r="AD18" i="7"/>
  <c r="AE18" i="7" s="1"/>
  <c r="V190" i="7"/>
  <c r="AD190" i="7"/>
  <c r="AE190" i="7" s="1"/>
  <c r="V126" i="7"/>
  <c r="AD126" i="7"/>
  <c r="AE126" i="7" s="1"/>
  <c r="V94" i="7"/>
  <c r="AD94" i="7"/>
  <c r="AE94" i="7" s="1"/>
  <c r="V22" i="7"/>
  <c r="AD22" i="7"/>
  <c r="AE22" i="7" s="1"/>
  <c r="V221" i="7"/>
  <c r="AD221" i="7"/>
  <c r="AE221" i="7" s="1"/>
  <c r="V205" i="7"/>
  <c r="AD205" i="7"/>
  <c r="AE205" i="7" s="1"/>
  <c r="V157" i="7"/>
  <c r="AD157" i="7"/>
  <c r="AE157" i="7" s="1"/>
  <c r="V109" i="7"/>
  <c r="AD109" i="7"/>
  <c r="AE109" i="7" s="1"/>
  <c r="V53" i="7"/>
  <c r="AD53" i="7"/>
  <c r="AE53" i="7" s="1"/>
  <c r="V5" i="7"/>
  <c r="AD5" i="7"/>
  <c r="AE5" i="7" s="1"/>
  <c r="AB170" i="7"/>
  <c r="AC170" i="7"/>
  <c r="AB146" i="7"/>
  <c r="AC146" i="7"/>
  <c r="AB122" i="7"/>
  <c r="AC122" i="7"/>
  <c r="AB98" i="7"/>
  <c r="AC98" i="7"/>
  <c r="AB74" i="7"/>
  <c r="AC74" i="7"/>
  <c r="AB42" i="7"/>
  <c r="AC42" i="7"/>
  <c r="AB18" i="7"/>
  <c r="AC18" i="7"/>
  <c r="AC7" i="7"/>
  <c r="AC243" i="7"/>
  <c r="AC179" i="7"/>
  <c r="AC159" i="7"/>
  <c r="AC127" i="7"/>
  <c r="AC73" i="7"/>
  <c r="V259" i="7"/>
  <c r="AD259" i="7"/>
  <c r="AE259" i="7" s="1"/>
  <c r="V243" i="7"/>
  <c r="AD243" i="7"/>
  <c r="AE243" i="7" s="1"/>
  <c r="V227" i="7"/>
  <c r="AD227" i="7"/>
  <c r="AE227" i="7" s="1"/>
  <c r="V211" i="7"/>
  <c r="AD211" i="7"/>
  <c r="AE211" i="7" s="1"/>
  <c r="V195" i="7"/>
  <c r="AD195" i="7"/>
  <c r="AE195" i="7" s="1"/>
  <c r="V179" i="7"/>
  <c r="AD179" i="7"/>
  <c r="AE179" i="7" s="1"/>
  <c r="V163" i="7"/>
  <c r="AD163" i="7"/>
  <c r="AE163" i="7" s="1"/>
  <c r="V147" i="7"/>
  <c r="AD147" i="7"/>
  <c r="AE147" i="7" s="1"/>
  <c r="V131" i="7"/>
  <c r="AD131" i="7"/>
  <c r="AE131" i="7" s="1"/>
  <c r="V115" i="7"/>
  <c r="AD115" i="7"/>
  <c r="AE115" i="7" s="1"/>
  <c r="V99" i="7"/>
  <c r="AD99" i="7"/>
  <c r="AE99" i="7" s="1"/>
  <c r="V83" i="7"/>
  <c r="AD83" i="7"/>
  <c r="AE83" i="7" s="1"/>
  <c r="V59" i="7"/>
  <c r="AD59" i="7"/>
  <c r="AE59" i="7" s="1"/>
  <c r="V43" i="7"/>
  <c r="AD43" i="7"/>
  <c r="AE43" i="7" s="1"/>
  <c r="V27" i="7"/>
  <c r="AD27" i="7"/>
  <c r="AE27" i="7" s="1"/>
  <c r="V11" i="7"/>
  <c r="AD11" i="7"/>
  <c r="AE11" i="7" s="1"/>
  <c r="AB249" i="7"/>
  <c r="AB217" i="7"/>
  <c r="AB185" i="7"/>
  <c r="AC5" i="7"/>
  <c r="AC176" i="7"/>
  <c r="AC167" i="7"/>
  <c r="AC156" i="7"/>
  <c r="AC135" i="7"/>
  <c r="AC124" i="7"/>
  <c r="AC103" i="7"/>
  <c r="AC92" i="7"/>
  <c r="AC70" i="7"/>
  <c r="AC52" i="7"/>
  <c r="AC31" i="7"/>
  <c r="AC20" i="7"/>
  <c r="AC300" i="7"/>
  <c r="AD256" i="7"/>
  <c r="AE256" i="7" s="1"/>
  <c r="AD235" i="7"/>
  <c r="AE235" i="7" s="1"/>
  <c r="AD214" i="7"/>
  <c r="AE214" i="7" s="1"/>
  <c r="AD192" i="7"/>
  <c r="AE192" i="7" s="1"/>
  <c r="AD171" i="7"/>
  <c r="AE171" i="7" s="1"/>
  <c r="AD150" i="7"/>
  <c r="AE150" i="7" s="1"/>
  <c r="AD128" i="7"/>
  <c r="AE128" i="7" s="1"/>
  <c r="AD107" i="7"/>
  <c r="AE107" i="7" s="1"/>
  <c r="AD86" i="7"/>
  <c r="AE86" i="7" s="1"/>
  <c r="AD56" i="7"/>
  <c r="AE56" i="7" s="1"/>
  <c r="AD35" i="7"/>
  <c r="AE35" i="7" s="1"/>
  <c r="AD14" i="7"/>
  <c r="AE14" i="7" s="1"/>
  <c r="V242" i="7"/>
  <c r="AD242" i="7"/>
  <c r="AE242" i="7" s="1"/>
  <c r="V210" i="7"/>
  <c r="AD210" i="7"/>
  <c r="AE210" i="7" s="1"/>
  <c r="V130" i="7"/>
  <c r="AD130" i="7"/>
  <c r="AE130" i="7" s="1"/>
  <c r="AC175" i="7"/>
  <c r="AC165" i="7"/>
  <c r="AC133" i="7"/>
  <c r="AC101" i="7"/>
  <c r="AC68" i="7"/>
  <c r="AC29" i="7"/>
  <c r="AD255" i="7"/>
  <c r="AE255" i="7" s="1"/>
  <c r="AD234" i="7"/>
  <c r="AE234" i="7" s="1"/>
  <c r="AD213" i="7"/>
  <c r="AE213" i="7" s="1"/>
  <c r="AD191" i="7"/>
  <c r="AE191" i="7" s="1"/>
  <c r="AD170" i="7"/>
  <c r="AE170" i="7" s="1"/>
  <c r="AD149" i="7"/>
  <c r="AE149" i="7" s="1"/>
  <c r="AD127" i="7"/>
  <c r="AE127" i="7" s="1"/>
  <c r="AD106" i="7"/>
  <c r="AE106" i="7" s="1"/>
  <c r="AD85" i="7"/>
  <c r="AE85" i="7" s="1"/>
  <c r="AD55" i="7"/>
  <c r="AE55" i="7" s="1"/>
  <c r="AD34" i="7"/>
  <c r="AE34" i="7" s="1"/>
  <c r="AD13" i="7"/>
  <c r="AE13" i="7" s="1"/>
  <c r="V194" i="7"/>
  <c r="AD194" i="7"/>
  <c r="AE194" i="7" s="1"/>
  <c r="V162" i="7"/>
  <c r="AD162" i="7"/>
  <c r="AE162" i="7" s="1"/>
  <c r="V98" i="7"/>
  <c r="AD98" i="7"/>
  <c r="AE98" i="7" s="1"/>
  <c r="V26" i="7"/>
  <c r="AD26" i="7"/>
  <c r="AE26" i="7" s="1"/>
  <c r="V241" i="7"/>
  <c r="AD241" i="7"/>
  <c r="AE241" i="7" s="1"/>
  <c r="V209" i="7"/>
  <c r="AD209" i="7"/>
  <c r="AE209" i="7" s="1"/>
  <c r="V185" i="7"/>
  <c r="AD185" i="7"/>
  <c r="AE185" i="7" s="1"/>
  <c r="V153" i="7"/>
  <c r="AD153" i="7"/>
  <c r="AE153" i="7" s="1"/>
  <c r="V121" i="7"/>
  <c r="AD121" i="7"/>
  <c r="AE121" i="7" s="1"/>
  <c r="V97" i="7"/>
  <c r="AD97" i="7"/>
  <c r="AE97" i="7" s="1"/>
  <c r="V57" i="7"/>
  <c r="AD57" i="7"/>
  <c r="AE57" i="7" s="1"/>
  <c r="V25" i="7"/>
  <c r="AD25" i="7"/>
  <c r="AE25" i="7" s="1"/>
  <c r="AB166" i="7"/>
  <c r="AC166" i="7"/>
  <c r="AB142" i="7"/>
  <c r="AC142" i="7"/>
  <c r="AB118" i="7"/>
  <c r="AC118" i="7"/>
  <c r="AB86" i="7"/>
  <c r="AC86" i="7"/>
  <c r="AB46" i="7"/>
  <c r="AC46" i="7"/>
  <c r="AB14" i="7"/>
  <c r="AC14" i="7"/>
  <c r="AC239" i="7"/>
  <c r="AC207" i="7"/>
  <c r="AC111" i="7"/>
  <c r="AD251" i="7"/>
  <c r="AE251" i="7" s="1"/>
  <c r="AD230" i="7"/>
  <c r="AE230" i="7" s="1"/>
  <c r="AD208" i="7"/>
  <c r="AE208" i="7" s="1"/>
  <c r="AD187" i="7"/>
  <c r="AE187" i="7" s="1"/>
  <c r="AD166" i="7"/>
  <c r="AE166" i="7" s="1"/>
  <c r="AD144" i="7"/>
  <c r="AE144" i="7" s="1"/>
  <c r="AD123" i="7"/>
  <c r="AE123" i="7" s="1"/>
  <c r="AD102" i="7"/>
  <c r="AE102" i="7" s="1"/>
  <c r="AD80" i="7"/>
  <c r="AE80" i="7" s="1"/>
  <c r="AD51" i="7"/>
  <c r="AE51" i="7" s="1"/>
  <c r="AD30" i="7"/>
  <c r="AE30" i="7" s="1"/>
  <c r="AD7" i="7"/>
  <c r="AE7" i="7" s="1"/>
  <c r="V226" i="7"/>
  <c r="AD226" i="7"/>
  <c r="AE226" i="7" s="1"/>
  <c r="V146" i="7"/>
  <c r="AD146" i="7"/>
  <c r="AE146" i="7" s="1"/>
  <c r="V42" i="7"/>
  <c r="AD42" i="7"/>
  <c r="AE42" i="7" s="1"/>
  <c r="V10" i="7"/>
  <c r="AD10" i="7"/>
  <c r="AE10" i="7" s="1"/>
  <c r="V4" i="7"/>
  <c r="AD4" i="7"/>
  <c r="AE4" i="7" s="1"/>
  <c r="V249" i="7"/>
  <c r="AD249" i="7"/>
  <c r="AE249" i="7" s="1"/>
  <c r="V233" i="7"/>
  <c r="AD233" i="7"/>
  <c r="AE233" i="7" s="1"/>
  <c r="V217" i="7"/>
  <c r="AD217" i="7"/>
  <c r="AE217" i="7" s="1"/>
  <c r="V193" i="7"/>
  <c r="AD193" i="7"/>
  <c r="AE193" i="7" s="1"/>
  <c r="V169" i="7"/>
  <c r="AD169" i="7"/>
  <c r="AE169" i="7" s="1"/>
  <c r="V145" i="7"/>
  <c r="AD145" i="7"/>
  <c r="AE145" i="7" s="1"/>
  <c r="V129" i="7"/>
  <c r="AD129" i="7"/>
  <c r="AE129" i="7" s="1"/>
  <c r="V105" i="7"/>
  <c r="AD105" i="7"/>
  <c r="AE105" i="7" s="1"/>
  <c r="V81" i="7"/>
  <c r="AD81" i="7"/>
  <c r="AE81" i="7" s="1"/>
  <c r="V49" i="7"/>
  <c r="AD49" i="7"/>
  <c r="AE49" i="7" s="1"/>
  <c r="V33" i="7"/>
  <c r="AD33" i="7"/>
  <c r="AE33" i="7" s="1"/>
  <c r="V9" i="7"/>
  <c r="AD9" i="7"/>
  <c r="AE9" i="7" s="1"/>
  <c r="AB150" i="7"/>
  <c r="AC150" i="7"/>
  <c r="AB126" i="7"/>
  <c r="AC126" i="7"/>
  <c r="AB102" i="7"/>
  <c r="AC102" i="7"/>
  <c r="AB78" i="7"/>
  <c r="AC78" i="7"/>
  <c r="AB54" i="7"/>
  <c r="AC54" i="7"/>
  <c r="AB38" i="7"/>
  <c r="D49" i="7" s="1"/>
  <c r="AC38" i="7"/>
  <c r="AB22" i="7"/>
  <c r="AC22" i="7"/>
  <c r="AC263" i="7"/>
  <c r="AC247" i="7"/>
  <c r="AC231" i="7"/>
  <c r="AC215" i="7"/>
  <c r="AC191" i="7"/>
  <c r="AC174" i="7"/>
  <c r="AC143" i="7"/>
  <c r="AC17" i="7"/>
  <c r="V200" i="7"/>
  <c r="AD200" i="7"/>
  <c r="AE200" i="7" s="1"/>
  <c r="V184" i="7"/>
  <c r="AD184" i="7"/>
  <c r="AE184" i="7" s="1"/>
  <c r="V168" i="7"/>
  <c r="AD168" i="7"/>
  <c r="AE168" i="7" s="1"/>
  <c r="V152" i="7"/>
  <c r="AD152" i="7"/>
  <c r="AE152" i="7" s="1"/>
  <c r="V136" i="7"/>
  <c r="AD136" i="7"/>
  <c r="AE136" i="7" s="1"/>
  <c r="V120" i="7"/>
  <c r="AD120" i="7"/>
  <c r="AE120" i="7" s="1"/>
  <c r="V104" i="7"/>
  <c r="AD104" i="7"/>
  <c r="AE104" i="7" s="1"/>
  <c r="V88" i="7"/>
  <c r="AD88" i="7"/>
  <c r="AE88" i="7" s="1"/>
  <c r="V72" i="7"/>
  <c r="AD72" i="7"/>
  <c r="AE72" i="7" s="1"/>
  <c r="V48" i="7"/>
  <c r="AD48" i="7"/>
  <c r="AE48" i="7" s="1"/>
  <c r="V32" i="7"/>
  <c r="AD32" i="7"/>
  <c r="AE32" i="7" s="1"/>
  <c r="V16" i="7"/>
  <c r="AD16" i="7"/>
  <c r="AE16" i="7" s="1"/>
  <c r="V8" i="7"/>
  <c r="AD8" i="7"/>
  <c r="AE8" i="7" s="1"/>
  <c r="AC4" i="7"/>
  <c r="AC262" i="7"/>
  <c r="AC254" i="7"/>
  <c r="AC246" i="7"/>
  <c r="AC238" i="7"/>
  <c r="AC230" i="7"/>
  <c r="AC222" i="7"/>
  <c r="AC214" i="7"/>
  <c r="AC206" i="7"/>
  <c r="AC198" i="7"/>
  <c r="AC190" i="7"/>
  <c r="AC182" i="7"/>
  <c r="AC173" i="7"/>
  <c r="AC152" i="7"/>
  <c r="AC141" i="7"/>
  <c r="AC120" i="7"/>
  <c r="AC109" i="7"/>
  <c r="AC88" i="7"/>
  <c r="AC77" i="7"/>
  <c r="AC48" i="7"/>
  <c r="AC37" i="7"/>
  <c r="AC16" i="7"/>
  <c r="AD250" i="7"/>
  <c r="AE250" i="7" s="1"/>
  <c r="AD229" i="7"/>
  <c r="AE229" i="7" s="1"/>
  <c r="AD207" i="7"/>
  <c r="AE207" i="7" s="1"/>
  <c r="AD186" i="7"/>
  <c r="AE186" i="7" s="1"/>
  <c r="AD165" i="7"/>
  <c r="AE165" i="7" s="1"/>
  <c r="AD143" i="7"/>
  <c r="AE143" i="7" s="1"/>
  <c r="AD122" i="7"/>
  <c r="AE122" i="7" s="1"/>
  <c r="AD101" i="7"/>
  <c r="AE101" i="7" s="1"/>
  <c r="AD79" i="7"/>
  <c r="AE79" i="7" s="1"/>
  <c r="AD50" i="7"/>
  <c r="AE50" i="7" s="1"/>
  <c r="AD29" i="7"/>
  <c r="AE29" i="7" s="1"/>
  <c r="AD6" i="7"/>
  <c r="AE6" i="7" s="1"/>
  <c r="BJ22" i="8" l="1"/>
  <c r="BJ23" i="8" s="1"/>
  <c r="BL21" i="8"/>
  <c r="BM21" i="8" s="1"/>
  <c r="DV22" i="8"/>
  <c r="DX21" i="8"/>
  <c r="AD22" i="8"/>
  <c r="AF21" i="8"/>
  <c r="AG21" i="8" s="1"/>
  <c r="HW23" i="8"/>
  <c r="GA23" i="8"/>
  <c r="GC22" i="8"/>
  <c r="GB22" i="8"/>
  <c r="FC24" i="8"/>
  <c r="GQ23" i="8"/>
  <c r="DG23" i="8"/>
  <c r="DG24" i="8" s="1"/>
  <c r="HX21" i="8"/>
  <c r="HY21" i="8" s="1"/>
  <c r="HV22" i="8"/>
  <c r="GH21" i="8"/>
  <c r="GJ20" i="8"/>
  <c r="GK20" i="8" s="1"/>
  <c r="ID23" i="8"/>
  <c r="IF22" i="8"/>
  <c r="IG22" i="8" s="1"/>
  <c r="FB21" i="8"/>
  <c r="FD20" i="8"/>
  <c r="FE20" i="8" s="1"/>
  <c r="ED21" i="8"/>
  <c r="EF20" i="8"/>
  <c r="EG20" i="8" s="1"/>
  <c r="DY21" i="8"/>
  <c r="DW22" i="8"/>
  <c r="GI21" i="8"/>
  <c r="GI22" i="8" s="1"/>
  <c r="W23" i="8"/>
  <c r="W24" i="8" s="1"/>
  <c r="DN21" i="8"/>
  <c r="DP20" i="8"/>
  <c r="DQ20" i="8" s="1"/>
  <c r="EM21" i="8"/>
  <c r="EM22" i="8" s="1"/>
  <c r="GP21" i="8"/>
  <c r="GR20" i="8"/>
  <c r="GS20" i="8" s="1"/>
  <c r="EU21" i="8"/>
  <c r="EV21" i="8" s="1"/>
  <c r="EW20" i="8"/>
  <c r="GX21" i="8"/>
  <c r="GZ20" i="8"/>
  <c r="HA20" i="8" s="1"/>
  <c r="ET22" i="8"/>
  <c r="BZ22" i="8"/>
  <c r="CB21" i="8"/>
  <c r="CC21" i="8" s="1"/>
  <c r="AM22" i="8"/>
  <c r="AN21" i="8"/>
  <c r="AO21" i="8" s="1"/>
  <c r="FL21" i="8"/>
  <c r="FM21" i="8" s="1"/>
  <c r="FK22" i="8"/>
  <c r="BR23" i="8"/>
  <c r="BR24" i="8" s="1"/>
  <c r="CI24" i="8"/>
  <c r="BU20" i="8"/>
  <c r="BS21" i="8"/>
  <c r="EL21" i="8"/>
  <c r="EN20" i="8"/>
  <c r="EO20" i="8" s="1"/>
  <c r="DF21" i="8"/>
  <c r="DH20" i="8"/>
  <c r="DI20" i="8" s="1"/>
  <c r="X21" i="8"/>
  <c r="Y21" i="8" s="1"/>
  <c r="V22" i="8"/>
  <c r="CJ21" i="8"/>
  <c r="CK21" i="8" s="1"/>
  <c r="CH22" i="8"/>
  <c r="CZ22" i="8"/>
  <c r="DA22" i="8" s="1"/>
  <c r="CX23" i="8"/>
  <c r="P21" i="8"/>
  <c r="Q21" i="8" s="1"/>
  <c r="N22" i="8"/>
  <c r="BK22" i="8"/>
  <c r="CQ22" i="8"/>
  <c r="CR21" i="8"/>
  <c r="CS21" i="8" s="1"/>
  <c r="HN21" i="8"/>
  <c r="HP20" i="8"/>
  <c r="HQ20" i="8" s="1"/>
  <c r="F22" i="8"/>
  <c r="H21" i="8"/>
  <c r="I21" i="8" s="1"/>
  <c r="G22" i="8"/>
  <c r="J42" i="7"/>
  <c r="K5" i="7"/>
  <c r="K42" i="7"/>
  <c r="J20" i="7"/>
  <c r="K47" i="7"/>
  <c r="J29" i="7"/>
  <c r="K12" i="7"/>
  <c r="J36" i="7"/>
  <c r="K46" i="7"/>
  <c r="J8" i="7"/>
  <c r="K14" i="7"/>
  <c r="J44" i="7"/>
  <c r="K25" i="7"/>
  <c r="J30" i="7"/>
  <c r="K6" i="7"/>
  <c r="K20" i="7"/>
  <c r="J9" i="7"/>
  <c r="K29" i="7"/>
  <c r="J21" i="7"/>
  <c r="K36" i="7"/>
  <c r="J3" i="7"/>
  <c r="K8" i="7"/>
  <c r="J38" i="7"/>
  <c r="K44" i="7"/>
  <c r="J16" i="7"/>
  <c r="K30" i="7"/>
  <c r="J41" i="7"/>
  <c r="J7" i="7"/>
  <c r="K9" i="7"/>
  <c r="J26" i="7"/>
  <c r="K21" i="7"/>
  <c r="J27" i="7"/>
  <c r="K3" i="7"/>
  <c r="J35" i="7"/>
  <c r="K38" i="7"/>
  <c r="J11" i="7"/>
  <c r="K16" i="7"/>
  <c r="J40" i="7"/>
  <c r="K41" i="7"/>
  <c r="J43" i="7"/>
  <c r="K7" i="7"/>
  <c r="J31" i="7"/>
  <c r="K26" i="7"/>
  <c r="J18" i="7"/>
  <c r="K27" i="7"/>
  <c r="J39" i="7"/>
  <c r="K35" i="7"/>
  <c r="J37" i="7"/>
  <c r="K11" i="7"/>
  <c r="J51" i="7"/>
  <c r="K40" i="7"/>
  <c r="J13" i="7"/>
  <c r="K43" i="7"/>
  <c r="K31" i="7"/>
  <c r="J5" i="7"/>
  <c r="K18" i="7"/>
  <c r="J48" i="7"/>
  <c r="K39" i="7"/>
  <c r="J45" i="7"/>
  <c r="J4" i="7"/>
  <c r="K4" i="7"/>
  <c r="J47" i="7"/>
  <c r="K45" i="7"/>
  <c r="J34" i="7"/>
  <c r="K50" i="7"/>
  <c r="J17" i="7"/>
  <c r="K28" i="7"/>
  <c r="J15" i="7"/>
  <c r="K22" i="7"/>
  <c r="J6" i="7"/>
  <c r="J33" i="7"/>
  <c r="J23" i="7"/>
  <c r="K33" i="7"/>
  <c r="J50" i="7"/>
  <c r="J28" i="7"/>
  <c r="J12" i="7"/>
  <c r="K34" i="7"/>
  <c r="J25" i="7"/>
  <c r="K17" i="7"/>
  <c r="J24" i="7"/>
  <c r="J46" i="7"/>
  <c r="K51" i="7"/>
  <c r="J52" i="7"/>
  <c r="J32" i="7"/>
  <c r="K37" i="7"/>
  <c r="K48" i="7"/>
  <c r="K24" i="7"/>
  <c r="J10" i="7"/>
  <c r="K15" i="7"/>
  <c r="J19" i="7"/>
  <c r="K52" i="7"/>
  <c r="K10" i="7"/>
  <c r="J22" i="7"/>
  <c r="K19" i="7"/>
  <c r="J14" i="7"/>
  <c r="K32" i="7"/>
  <c r="K13" i="7"/>
  <c r="K23" i="7"/>
  <c r="G30" i="7"/>
  <c r="G6" i="7"/>
  <c r="G19" i="7"/>
  <c r="G41" i="7"/>
  <c r="G17" i="7"/>
  <c r="G13" i="7"/>
  <c r="G37" i="7"/>
  <c r="F15" i="7"/>
  <c r="E15" i="7"/>
  <c r="G16" i="7"/>
  <c r="G38" i="7"/>
  <c r="G50" i="7"/>
  <c r="G44" i="7"/>
  <c r="F34" i="7"/>
  <c r="E34" i="7"/>
  <c r="G11" i="7"/>
  <c r="F16" i="7"/>
  <c r="E16" i="7"/>
  <c r="G40" i="7"/>
  <c r="E8" i="7"/>
  <c r="F8" i="7"/>
  <c r="F38" i="7"/>
  <c r="E38" i="7"/>
  <c r="G14" i="7"/>
  <c r="E10" i="7"/>
  <c r="F10" i="7"/>
  <c r="G34" i="7"/>
  <c r="G15" i="7"/>
  <c r="F22" i="7"/>
  <c r="E22" i="7"/>
  <c r="G8" i="7"/>
  <c r="E11" i="7"/>
  <c r="F11" i="7"/>
  <c r="F50" i="7"/>
  <c r="E50" i="7"/>
  <c r="G25" i="7"/>
  <c r="E14" i="7"/>
  <c r="F14" i="7"/>
  <c r="G23" i="7"/>
  <c r="G10" i="7"/>
  <c r="G22" i="7"/>
  <c r="F44" i="7"/>
  <c r="E44" i="7"/>
  <c r="F37" i="7"/>
  <c r="E37" i="7"/>
  <c r="BG278" i="7"/>
  <c r="DJ276" i="7"/>
  <c r="DD278" i="7"/>
  <c r="DP278" i="7"/>
  <c r="EH277" i="7"/>
  <c r="FF277" i="7"/>
  <c r="GJ273" i="7"/>
  <c r="GV275" i="7"/>
  <c r="HB275" i="7"/>
  <c r="HH275" i="7"/>
  <c r="IF273" i="7"/>
  <c r="IF277" i="7"/>
  <c r="JE277" i="7"/>
  <c r="JK272" i="7"/>
  <c r="JK275" i="7"/>
  <c r="KO277" i="7"/>
  <c r="LN274" i="7"/>
  <c r="H27" i="7"/>
  <c r="H39" i="7"/>
  <c r="H33" i="7"/>
  <c r="H4" i="7"/>
  <c r="H47" i="7"/>
  <c r="H21" i="7"/>
  <c r="AC301" i="7"/>
  <c r="AC303" i="7" s="1"/>
  <c r="BS276" i="7"/>
  <c r="DV278" i="7"/>
  <c r="ET275" i="7"/>
  <c r="FX275" i="7"/>
  <c r="FX277" i="7"/>
  <c r="GJ277" i="7"/>
  <c r="GP277" i="7"/>
  <c r="IS275" i="7"/>
  <c r="IY277" i="7"/>
  <c r="JQ277" i="7"/>
  <c r="KI272" i="7"/>
  <c r="LN276" i="7"/>
  <c r="H42" i="7"/>
  <c r="H7" i="7"/>
  <c r="LH271" i="7"/>
  <c r="DD276" i="7"/>
  <c r="DP276" i="7"/>
  <c r="EZ275" i="7"/>
  <c r="HB277" i="7"/>
  <c r="HZ277" i="7"/>
  <c r="KO272" i="7"/>
  <c r="I49" i="7"/>
  <c r="H49" i="7"/>
  <c r="H18" i="7"/>
  <c r="KU273" i="7"/>
  <c r="H32" i="7"/>
  <c r="H36" i="7"/>
  <c r="KO273" i="7"/>
  <c r="JE273" i="7"/>
  <c r="AB277" i="7"/>
  <c r="AI301" i="7"/>
  <c r="AI303" i="7" s="1"/>
  <c r="AI304" i="7" s="1"/>
  <c r="BM278" i="7"/>
  <c r="BZ276" i="7"/>
  <c r="CR276" i="7"/>
  <c r="GD275" i="7"/>
  <c r="GD277" i="7"/>
  <c r="GJ275" i="7"/>
  <c r="HT277" i="7"/>
  <c r="KC273" i="7"/>
  <c r="KI273" i="7"/>
  <c r="H26" i="7"/>
  <c r="H24" i="7"/>
  <c r="AA300" i="7"/>
  <c r="AI276" i="7"/>
  <c r="AI278" i="7"/>
  <c r="AO276" i="7"/>
  <c r="BA276" i="7"/>
  <c r="BA278" i="7"/>
  <c r="CX278" i="7"/>
  <c r="CR278" i="7"/>
  <c r="EB276" i="7"/>
  <c r="EN275" i="7"/>
  <c r="FR277" i="7"/>
  <c r="GV277" i="7"/>
  <c r="HH277" i="7"/>
  <c r="HZ275" i="7"/>
  <c r="IY275" i="7"/>
  <c r="JW277" i="7"/>
  <c r="JW272" i="7"/>
  <c r="KI275" i="7"/>
  <c r="LH274" i="7"/>
  <c r="JE272" i="7"/>
  <c r="KC272" i="7"/>
  <c r="H46" i="7"/>
  <c r="H29" i="7"/>
  <c r="H45" i="7"/>
  <c r="AI273" i="7"/>
  <c r="AU278" i="7"/>
  <c r="BM276" i="7"/>
  <c r="CL276" i="7"/>
  <c r="EH275" i="7"/>
  <c r="FL277" i="7"/>
  <c r="GP275" i="7"/>
  <c r="HN277" i="7"/>
  <c r="HT275" i="7"/>
  <c r="JW275" i="7"/>
  <c r="KC277" i="7"/>
  <c r="KI277" i="7"/>
  <c r="KU277" i="7"/>
  <c r="LH276" i="7"/>
  <c r="LP37" i="7"/>
  <c r="G43" i="7" s="1"/>
  <c r="LN271" i="7"/>
  <c r="H35" i="7"/>
  <c r="H9" i="7"/>
  <c r="H48" i="7"/>
  <c r="H12" i="7"/>
  <c r="H3" i="7"/>
  <c r="F45" i="7"/>
  <c r="E45" i="7"/>
  <c r="BZ278" i="7"/>
  <c r="CF278" i="7"/>
  <c r="CF276" i="7"/>
  <c r="CX276" i="7"/>
  <c r="DV276" i="7"/>
  <c r="EZ277" i="7"/>
  <c r="G45" i="7"/>
  <c r="HN275" i="7"/>
  <c r="IS277" i="7"/>
  <c r="IF275" i="7"/>
  <c r="JE275" i="7"/>
  <c r="JQ273" i="7"/>
  <c r="KC275" i="7"/>
  <c r="KU275" i="7"/>
  <c r="KU272" i="7"/>
  <c r="H5" i="7"/>
  <c r="LN272" i="7"/>
  <c r="AO278" i="7"/>
  <c r="BG276" i="7"/>
  <c r="BS278" i="7"/>
  <c r="CL278" i="7"/>
  <c r="DJ278" i="7"/>
  <c r="EB278" i="7"/>
  <c r="EN277" i="7"/>
  <c r="ET277" i="7"/>
  <c r="FF275" i="7"/>
  <c r="FL275" i="7"/>
  <c r="FR275" i="7"/>
  <c r="AB275" i="7"/>
  <c r="JK277" i="7"/>
  <c r="JQ275" i="7"/>
  <c r="KO275" i="7"/>
  <c r="JQ272" i="7"/>
  <c r="H31" i="7"/>
  <c r="LH272" i="7"/>
  <c r="F5" i="7"/>
  <c r="E5" i="7"/>
  <c r="G29" i="7"/>
  <c r="G28" i="7"/>
  <c r="G32" i="7"/>
  <c r="F24" i="7"/>
  <c r="E24" i="7"/>
  <c r="G39" i="7"/>
  <c r="E27" i="7"/>
  <c r="F27" i="7"/>
  <c r="E4" i="7"/>
  <c r="F4" i="7"/>
  <c r="F20" i="7"/>
  <c r="E20" i="7"/>
  <c r="H20" i="7"/>
  <c r="F31" i="7"/>
  <c r="E31" i="7"/>
  <c r="G26" i="7"/>
  <c r="F32" i="7"/>
  <c r="E32" i="7"/>
  <c r="G33" i="7"/>
  <c r="F18" i="7"/>
  <c r="E18" i="7"/>
  <c r="G9" i="7"/>
  <c r="F47" i="7"/>
  <c r="E47" i="7"/>
  <c r="F39" i="7"/>
  <c r="E39" i="7"/>
  <c r="G31" i="7"/>
  <c r="F46" i="7"/>
  <c r="E46" i="7"/>
  <c r="G46" i="7"/>
  <c r="G4" i="7"/>
  <c r="E9" i="7"/>
  <c r="F9" i="7"/>
  <c r="G47" i="7"/>
  <c r="G21" i="7"/>
  <c r="F48" i="7"/>
  <c r="E48" i="7"/>
  <c r="F3" i="7"/>
  <c r="E3" i="7"/>
  <c r="G20" i="7"/>
  <c r="F26" i="7"/>
  <c r="E26" i="7"/>
  <c r="G5" i="7"/>
  <c r="G24" i="7"/>
  <c r="G36" i="7"/>
  <c r="F33" i="7"/>
  <c r="E33" i="7"/>
  <c r="G35" i="7"/>
  <c r="F35" i="7"/>
  <c r="E35" i="7"/>
  <c r="E12" i="7"/>
  <c r="F12" i="7"/>
  <c r="F29" i="7"/>
  <c r="E29" i="7"/>
  <c r="F28" i="7"/>
  <c r="E28" i="7"/>
  <c r="G12" i="7"/>
  <c r="G18" i="7"/>
  <c r="F21" i="7"/>
  <c r="E21" i="7"/>
  <c r="G48" i="7"/>
  <c r="G27" i="7"/>
  <c r="F36" i="7"/>
  <c r="E36" i="7"/>
  <c r="G3" i="7"/>
  <c r="LH273" i="7"/>
  <c r="G7" i="7"/>
  <c r="F7" i="7"/>
  <c r="E7" i="7"/>
  <c r="G49" i="7"/>
  <c r="G42" i="7"/>
  <c r="K49" i="7"/>
  <c r="J49" i="7"/>
  <c r="LN278" i="7"/>
  <c r="LN277" i="7"/>
  <c r="F42" i="7"/>
  <c r="E42" i="7"/>
  <c r="F49" i="7"/>
  <c r="E49" i="7"/>
  <c r="LH277" i="7"/>
  <c r="LH278" i="7"/>
  <c r="KU279" i="7"/>
  <c r="KU278" i="7"/>
  <c r="KO274" i="7"/>
  <c r="FX273" i="7"/>
  <c r="KU274" i="7"/>
  <c r="KO279" i="7"/>
  <c r="KO278" i="7"/>
  <c r="KC274" i="7"/>
  <c r="KI274" i="7"/>
  <c r="IS272" i="7"/>
  <c r="KI278" i="7"/>
  <c r="KI279" i="7"/>
  <c r="KC279" i="7"/>
  <c r="KC278" i="7"/>
  <c r="JQ274" i="7"/>
  <c r="JW274" i="7"/>
  <c r="JW279" i="7"/>
  <c r="JW278" i="7"/>
  <c r="JQ279" i="7"/>
  <c r="JQ278" i="7"/>
  <c r="JK279" i="7"/>
  <c r="JK278" i="7"/>
  <c r="IF272" i="7"/>
  <c r="JK274" i="7"/>
  <c r="JE274" i="7"/>
  <c r="HT273" i="7"/>
  <c r="JE279" i="7"/>
  <c r="JE278" i="7"/>
  <c r="AB273" i="7"/>
  <c r="AB274" i="7"/>
  <c r="IY273" i="7"/>
  <c r="IY272" i="7"/>
  <c r="IY274" i="7"/>
  <c r="IY279" i="7"/>
  <c r="IY278" i="7"/>
  <c r="IF274" i="7"/>
  <c r="IS274" i="7"/>
  <c r="IS279" i="7"/>
  <c r="IS278" i="7"/>
  <c r="IS273" i="7"/>
  <c r="GP272" i="7"/>
  <c r="IF279" i="7"/>
  <c r="IF278" i="7"/>
  <c r="HH272" i="7"/>
  <c r="HZ273" i="7"/>
  <c r="HZ272" i="7"/>
  <c r="HT272" i="7"/>
  <c r="HT274" i="7"/>
  <c r="HZ279" i="7"/>
  <c r="HZ278" i="7"/>
  <c r="HZ274" i="7"/>
  <c r="HT279" i="7"/>
  <c r="HT278" i="7"/>
  <c r="HH273" i="7"/>
  <c r="HN273" i="7"/>
  <c r="HN272" i="7"/>
  <c r="HN274" i="7"/>
  <c r="HH274" i="7"/>
  <c r="HN279" i="7"/>
  <c r="HN278" i="7"/>
  <c r="FX272" i="7"/>
  <c r="HH279" i="7"/>
  <c r="HH278" i="7"/>
  <c r="GV272" i="7"/>
  <c r="GP273" i="7"/>
  <c r="HB274" i="7"/>
  <c r="HB278" i="7"/>
  <c r="HB279" i="7"/>
  <c r="GV273" i="7"/>
  <c r="HB273" i="7"/>
  <c r="HB272" i="7"/>
  <c r="GV279" i="7"/>
  <c r="GV278" i="7"/>
  <c r="GV274" i="7"/>
  <c r="GJ272" i="7"/>
  <c r="GP274" i="7"/>
  <c r="GP278" i="7"/>
  <c r="GP279" i="7"/>
  <c r="GJ279" i="7"/>
  <c r="GJ278" i="7"/>
  <c r="GJ274" i="7"/>
  <c r="GD272" i="7"/>
  <c r="GD273" i="7"/>
  <c r="FX274" i="7"/>
  <c r="GD274" i="7"/>
  <c r="GD279" i="7"/>
  <c r="GD278" i="7"/>
  <c r="FX279" i="7"/>
  <c r="FX278" i="7"/>
  <c r="FR274" i="7"/>
  <c r="FL274" i="7"/>
  <c r="FF273" i="7"/>
  <c r="FL273" i="7"/>
  <c r="FL279" i="7"/>
  <c r="FR278" i="7"/>
  <c r="FL278" i="7"/>
  <c r="FR279" i="7"/>
  <c r="FL272" i="7"/>
  <c r="FR273" i="7"/>
  <c r="FR272" i="7"/>
  <c r="EB273" i="7"/>
  <c r="FF272" i="7"/>
  <c r="ET274" i="7"/>
  <c r="FF274" i="7"/>
  <c r="FF279" i="7"/>
  <c r="FF278" i="7"/>
  <c r="EN274" i="7"/>
  <c r="EZ274" i="7"/>
  <c r="EZ273" i="7"/>
  <c r="EZ272" i="7"/>
  <c r="EZ279" i="7"/>
  <c r="EZ278" i="7"/>
  <c r="ET279" i="7"/>
  <c r="ET278" i="7"/>
  <c r="EH272" i="7"/>
  <c r="ET273" i="7"/>
  <c r="ET272" i="7"/>
  <c r="EN273" i="7"/>
  <c r="EN272" i="7"/>
  <c r="EH273" i="7"/>
  <c r="EN279" i="7"/>
  <c r="EN278" i="7"/>
  <c r="EB274" i="7"/>
  <c r="EH274" i="7"/>
  <c r="EH278" i="7"/>
  <c r="EH279" i="7"/>
  <c r="DV275" i="7"/>
  <c r="DV274" i="7"/>
  <c r="DP274" i="7"/>
  <c r="EB280" i="7"/>
  <c r="EB279" i="7"/>
  <c r="EB275" i="7"/>
  <c r="DV273" i="7"/>
  <c r="DD273" i="7"/>
  <c r="DV279" i="7"/>
  <c r="DV280" i="7"/>
  <c r="DD275" i="7"/>
  <c r="DP280" i="7"/>
  <c r="DP279" i="7"/>
  <c r="DD274" i="7"/>
  <c r="DP275" i="7"/>
  <c r="DP273" i="7"/>
  <c r="DJ275" i="7"/>
  <c r="DJ274" i="7"/>
  <c r="DJ273" i="7"/>
  <c r="CX273" i="7"/>
  <c r="DJ280" i="7"/>
  <c r="DJ279" i="7"/>
  <c r="DD279" i="7"/>
  <c r="DD280" i="7"/>
  <c r="CX274" i="7"/>
  <c r="CR275" i="7"/>
  <c r="CX275" i="7"/>
  <c r="CL274" i="7"/>
  <c r="CR273" i="7"/>
  <c r="CR274" i="7"/>
  <c r="CX280" i="7"/>
  <c r="CR280" i="7"/>
  <c r="CX279" i="7"/>
  <c r="CR279" i="7"/>
  <c r="BS275" i="7"/>
  <c r="CL275" i="7"/>
  <c r="CL273" i="7"/>
  <c r="CL279" i="7"/>
  <c r="CL280" i="7"/>
  <c r="CF275" i="7"/>
  <c r="CF274" i="7"/>
  <c r="CF273" i="7"/>
  <c r="CF280" i="7"/>
  <c r="CF279" i="7"/>
  <c r="BZ273" i="7"/>
  <c r="BZ274" i="7"/>
  <c r="BZ275" i="7"/>
  <c r="BZ280" i="7"/>
  <c r="BZ279" i="7"/>
  <c r="BS280" i="7"/>
  <c r="BS279" i="7"/>
  <c r="BS273" i="7"/>
  <c r="BS274" i="7"/>
  <c r="BM274" i="7"/>
  <c r="BM273" i="7"/>
  <c r="BM280" i="7"/>
  <c r="BM279" i="7"/>
  <c r="BM275" i="7"/>
  <c r="AU276" i="7"/>
  <c r="BG275" i="7"/>
  <c r="BG273" i="7"/>
  <c r="BG274" i="7"/>
  <c r="BG280" i="7"/>
  <c r="BG279" i="7"/>
  <c r="AU275" i="7"/>
  <c r="BA279" i="7"/>
  <c r="BA280" i="7"/>
  <c r="BA274" i="7"/>
  <c r="BA273" i="7"/>
  <c r="BA275" i="7"/>
  <c r="AO273" i="7"/>
  <c r="AU280" i="7"/>
  <c r="AU279" i="7"/>
  <c r="AO274" i="7"/>
  <c r="AU273" i="7"/>
  <c r="AU274" i="7"/>
  <c r="AO280" i="7"/>
  <c r="AO279" i="7"/>
  <c r="AO275" i="7"/>
  <c r="AI279" i="7"/>
  <c r="AI280" i="7"/>
  <c r="AI275" i="7"/>
  <c r="AI274" i="7"/>
  <c r="AA302" i="7"/>
  <c r="AB272" i="7"/>
  <c r="AB278" i="7"/>
  <c r="AB279" i="7"/>
  <c r="AC5" i="5"/>
  <c r="AE5" i="5" s="1"/>
  <c r="AC6" i="5"/>
  <c r="AC7" i="5"/>
  <c r="AE7" i="5" s="1"/>
  <c r="AC8" i="5"/>
  <c r="AE8" i="5" s="1"/>
  <c r="AC9" i="5"/>
  <c r="AE9" i="5" s="1"/>
  <c r="AC10" i="5"/>
  <c r="AE10" i="5" s="1"/>
  <c r="AC11" i="5"/>
  <c r="AE11" i="5" s="1"/>
  <c r="AC12" i="5"/>
  <c r="AE12" i="5" s="1"/>
  <c r="AC13" i="5"/>
  <c r="AE13" i="5" s="1"/>
  <c r="AC14" i="5"/>
  <c r="AE14" i="5" s="1"/>
  <c r="AC15" i="5"/>
  <c r="AE15" i="5" s="1"/>
  <c r="AC16" i="5"/>
  <c r="AE16" i="5" s="1"/>
  <c r="AC17" i="5"/>
  <c r="AE17" i="5" s="1"/>
  <c r="AC18" i="5"/>
  <c r="AE18" i="5" s="1"/>
  <c r="AC19" i="5"/>
  <c r="AE19" i="5" s="1"/>
  <c r="AC20" i="5"/>
  <c r="AE20" i="5" s="1"/>
  <c r="AC21" i="5"/>
  <c r="AE21" i="5" s="1"/>
  <c r="AC22" i="5"/>
  <c r="AE22" i="5" s="1"/>
  <c r="AC23" i="5"/>
  <c r="AE23" i="5" s="1"/>
  <c r="AC24" i="5"/>
  <c r="AE24" i="5" s="1"/>
  <c r="AC4" i="5"/>
  <c r="AE4" i="5" s="1"/>
  <c r="AE6" i="5"/>
  <c r="DW23" i="8" l="1"/>
  <c r="DW24" i="8" s="1"/>
  <c r="GJ21" i="8"/>
  <c r="GK21" i="8" s="1"/>
  <c r="GH22" i="8"/>
  <c r="HW24" i="8"/>
  <c r="AD23" i="8"/>
  <c r="AF22" i="8"/>
  <c r="AG22" i="8" s="1"/>
  <c r="CZ23" i="8"/>
  <c r="DA23" i="8" s="1"/>
  <c r="CX24" i="8"/>
  <c r="CZ24" i="8" s="1"/>
  <c r="DA24" i="8" s="1"/>
  <c r="DF22" i="8"/>
  <c r="DH21" i="8"/>
  <c r="DI21" i="8" s="1"/>
  <c r="CB22" i="8"/>
  <c r="CC22" i="8" s="1"/>
  <c r="BZ23" i="8"/>
  <c r="GP22" i="8"/>
  <c r="GR21" i="8"/>
  <c r="GS21" i="8" s="1"/>
  <c r="GI23" i="8"/>
  <c r="GI24" i="8" s="1"/>
  <c r="IF23" i="8"/>
  <c r="IG23" i="8" s="1"/>
  <c r="ID24" i="8"/>
  <c r="IF24" i="8" s="1"/>
  <c r="IG24" i="8" s="1"/>
  <c r="GQ24" i="8"/>
  <c r="FL22" i="8"/>
  <c r="FM22" i="8" s="1"/>
  <c r="FK23" i="8"/>
  <c r="EN21" i="8"/>
  <c r="EO21" i="8" s="1"/>
  <c r="EL22" i="8"/>
  <c r="BL22" i="8"/>
  <c r="BM22" i="8" s="1"/>
  <c r="BK23" i="8"/>
  <c r="BK24" i="8" s="1"/>
  <c r="CH23" i="8"/>
  <c r="CJ22" i="8"/>
  <c r="CK22" i="8" s="1"/>
  <c r="BT21" i="8"/>
  <c r="BU21" i="8" s="1"/>
  <c r="BS22" i="8"/>
  <c r="HV23" i="8"/>
  <c r="HX22" i="8"/>
  <c r="HY22" i="8" s="1"/>
  <c r="CR22" i="8"/>
  <c r="CS22" i="8" s="1"/>
  <c r="CQ23" i="8"/>
  <c r="GX22" i="8"/>
  <c r="GZ21" i="8"/>
  <c r="HA21" i="8" s="1"/>
  <c r="DP21" i="8"/>
  <c r="DQ21" i="8" s="1"/>
  <c r="DN22" i="8"/>
  <c r="EF21" i="8"/>
  <c r="EG21" i="8" s="1"/>
  <c r="ED22" i="8"/>
  <c r="DV23" i="8"/>
  <c r="DX22" i="8"/>
  <c r="DY22" i="8" s="1"/>
  <c r="P22" i="8"/>
  <c r="Q22" i="8" s="1"/>
  <c r="N23" i="8"/>
  <c r="V23" i="8"/>
  <c r="X22" i="8"/>
  <c r="Y22" i="8" s="1"/>
  <c r="AN22" i="8"/>
  <c r="AO22" i="8" s="1"/>
  <c r="AM23" i="8"/>
  <c r="GA24" i="8"/>
  <c r="GB23" i="8"/>
  <c r="GC23" i="8" s="1"/>
  <c r="ET23" i="8"/>
  <c r="EV22" i="8"/>
  <c r="EW22" i="8" s="1"/>
  <c r="EM23" i="8"/>
  <c r="EW21" i="8"/>
  <c r="EU22" i="8"/>
  <c r="EU23" i="8" s="1"/>
  <c r="EU24" i="8" s="1"/>
  <c r="FD21" i="8"/>
  <c r="FE21" i="8" s="1"/>
  <c r="FB22" i="8"/>
  <c r="BJ24" i="8"/>
  <c r="HP21" i="8"/>
  <c r="HQ21" i="8" s="1"/>
  <c r="HN22" i="8"/>
  <c r="G23" i="8"/>
  <c r="F23" i="8"/>
  <c r="H22" i="8"/>
  <c r="I22" i="8" s="1"/>
  <c r="LN273" i="7"/>
  <c r="L30" i="7"/>
  <c r="M30" i="7" s="1"/>
  <c r="L43" i="7"/>
  <c r="M43" i="7" s="1"/>
  <c r="L13" i="7"/>
  <c r="M13" i="7" s="1"/>
  <c r="L17" i="7"/>
  <c r="M17" i="7" s="1"/>
  <c r="L19" i="7"/>
  <c r="M19" i="7" s="1"/>
  <c r="L41" i="7"/>
  <c r="M41" i="7" s="1"/>
  <c r="L6" i="7"/>
  <c r="M6" i="7" s="1"/>
  <c r="L45" i="7"/>
  <c r="M45" i="7" s="1"/>
  <c r="L40" i="7"/>
  <c r="M40" i="7" s="1"/>
  <c r="L16" i="7"/>
  <c r="M16" i="7" s="1"/>
  <c r="L34" i="7"/>
  <c r="M34" i="7" s="1"/>
  <c r="L23" i="7"/>
  <c r="M23" i="7" s="1"/>
  <c r="L38" i="7"/>
  <c r="M38" i="7" s="1"/>
  <c r="L25" i="7"/>
  <c r="M25" i="7" s="1"/>
  <c r="L15" i="7"/>
  <c r="M15" i="7" s="1"/>
  <c r="L14" i="7"/>
  <c r="M14" i="7" s="1"/>
  <c r="L11" i="7"/>
  <c r="M11" i="7" s="1"/>
  <c r="L22" i="7"/>
  <c r="M22" i="7" s="1"/>
  <c r="L37" i="7"/>
  <c r="M37" i="7" s="1"/>
  <c r="L50" i="7"/>
  <c r="M50" i="7" s="1"/>
  <c r="L10" i="7"/>
  <c r="M10" i="7" s="1"/>
  <c r="L44" i="7"/>
  <c r="M44" i="7" s="1"/>
  <c r="L8" i="7"/>
  <c r="M8" i="7" s="1"/>
  <c r="L35" i="7"/>
  <c r="M35" i="7" s="1"/>
  <c r="L33" i="7"/>
  <c r="M33" i="7" s="1"/>
  <c r="L32" i="7"/>
  <c r="M32" i="7" s="1"/>
  <c r="L3" i="7"/>
  <c r="M3" i="7" s="1"/>
  <c r="L21" i="7"/>
  <c r="M21" i="7" s="1"/>
  <c r="L20" i="7"/>
  <c r="M20" i="7" s="1"/>
  <c r="L28" i="7"/>
  <c r="M28" i="7" s="1"/>
  <c r="L46" i="7"/>
  <c r="M46" i="7" s="1"/>
  <c r="L48" i="7"/>
  <c r="M48" i="7" s="1"/>
  <c r="L31" i="7"/>
  <c r="M31" i="7" s="1"/>
  <c r="L12" i="7"/>
  <c r="M12" i="7" s="1"/>
  <c r="L4" i="7"/>
  <c r="M4" i="7" s="1"/>
  <c r="L27" i="7"/>
  <c r="M27" i="7" s="1"/>
  <c r="L9" i="7"/>
  <c r="M9" i="7" s="1"/>
  <c r="L24" i="7"/>
  <c r="M24" i="7" s="1"/>
  <c r="L47" i="7"/>
  <c r="M47" i="7" s="1"/>
  <c r="L5" i="7"/>
  <c r="M5" i="7" s="1"/>
  <c r="L39" i="7"/>
  <c r="M39" i="7" s="1"/>
  <c r="L18" i="7"/>
  <c r="M18" i="7" s="1"/>
  <c r="L36" i="7"/>
  <c r="M36" i="7" s="1"/>
  <c r="L29" i="7"/>
  <c r="M29" i="7" s="1"/>
  <c r="L26" i="7"/>
  <c r="M26" i="7" s="1"/>
  <c r="LH279" i="7"/>
  <c r="L42" i="7"/>
  <c r="M42" i="7" s="1"/>
  <c r="L49" i="7"/>
  <c r="M49" i="7" s="1"/>
  <c r="LN279" i="7"/>
  <c r="AI281" i="7"/>
  <c r="L7" i="7"/>
  <c r="M7" i="7" s="1"/>
  <c r="KO280" i="7"/>
  <c r="KU280" i="7"/>
  <c r="KC280" i="7"/>
  <c r="KI280" i="7"/>
  <c r="JQ280" i="7"/>
  <c r="JW280" i="7"/>
  <c r="JE280" i="7"/>
  <c r="JK280" i="7"/>
  <c r="IS280" i="7"/>
  <c r="IY280" i="7"/>
  <c r="HZ280" i="7"/>
  <c r="IF280" i="7"/>
  <c r="HN280" i="7"/>
  <c r="HT280" i="7"/>
  <c r="HB280" i="7"/>
  <c r="HH280" i="7"/>
  <c r="GP280" i="7"/>
  <c r="GV280" i="7"/>
  <c r="GD280" i="7"/>
  <c r="GJ280" i="7"/>
  <c r="FR280" i="7"/>
  <c r="FX280" i="7"/>
  <c r="FF280" i="7"/>
  <c r="FL280" i="7"/>
  <c r="EN280" i="7"/>
  <c r="EZ280" i="7"/>
  <c r="ET280" i="7"/>
  <c r="EB281" i="7"/>
  <c r="EH280" i="7"/>
  <c r="DP281" i="7"/>
  <c r="DV281" i="7"/>
  <c r="DJ281" i="7"/>
  <c r="DD281" i="7"/>
  <c r="CX281" i="7"/>
  <c r="CR281" i="7"/>
  <c r="CF281" i="7"/>
  <c r="CL281" i="7"/>
  <c r="BM281" i="7"/>
  <c r="BZ281" i="7"/>
  <c r="BS281" i="7"/>
  <c r="BA281" i="7"/>
  <c r="BG281" i="7"/>
  <c r="AO281" i="7"/>
  <c r="AU281" i="7"/>
  <c r="AC304" i="7"/>
  <c r="AB280" i="7"/>
  <c r="AC27" i="5"/>
  <c r="AD6" i="5" s="1"/>
  <c r="AE27" i="5"/>
  <c r="AC31" i="5"/>
  <c r="EM24" i="8" l="1"/>
  <c r="DN23" i="8"/>
  <c r="DP22" i="8"/>
  <c r="DQ22" i="8" s="1"/>
  <c r="HX23" i="8"/>
  <c r="HY23" i="8" s="1"/>
  <c r="HV24" i="8"/>
  <c r="HX24" i="8" s="1"/>
  <c r="HY24" i="8" s="1"/>
  <c r="CB23" i="8"/>
  <c r="CC23" i="8" s="1"/>
  <c r="BZ24" i="8"/>
  <c r="CB24" i="8" s="1"/>
  <c r="CC24" i="8" s="1"/>
  <c r="AD24" i="8"/>
  <c r="AF24" i="8" s="1"/>
  <c r="AG24" i="8" s="1"/>
  <c r="AF23" i="8"/>
  <c r="AG23" i="8" s="1"/>
  <c r="GP23" i="8"/>
  <c r="GR22" i="8"/>
  <c r="GS22" i="8" s="1"/>
  <c r="BL23" i="8"/>
  <c r="BM23" i="8" s="1"/>
  <c r="FB23" i="8"/>
  <c r="FD22" i="8"/>
  <c r="FE22" i="8" s="1"/>
  <c r="GX23" i="8"/>
  <c r="GZ22" i="8"/>
  <c r="HA22" i="8" s="1"/>
  <c r="EL23" i="8"/>
  <c r="EN22" i="8"/>
  <c r="EO22" i="8" s="1"/>
  <c r="GJ22" i="8"/>
  <c r="GK22" i="8" s="1"/>
  <c r="GH23" i="8"/>
  <c r="X23" i="8"/>
  <c r="Y23" i="8" s="1"/>
  <c r="V24" i="8"/>
  <c r="X24" i="8" s="1"/>
  <c r="Y24" i="8" s="1"/>
  <c r="P23" i="8"/>
  <c r="Q23" i="8" s="1"/>
  <c r="N24" i="8"/>
  <c r="P24" i="8" s="1"/>
  <c r="Q24" i="8" s="1"/>
  <c r="GB24" i="8"/>
  <c r="GC24" i="8" s="1"/>
  <c r="CQ24" i="8"/>
  <c r="CR23" i="8"/>
  <c r="CS23" i="8" s="1"/>
  <c r="DH22" i="8"/>
  <c r="DI22" i="8" s="1"/>
  <c r="DF23" i="8"/>
  <c r="BS23" i="8"/>
  <c r="BT22" i="8"/>
  <c r="BU22" i="8" s="1"/>
  <c r="BL24" i="8"/>
  <c r="BM24" i="8" s="1"/>
  <c r="ET24" i="8"/>
  <c r="EV24" i="8" s="1"/>
  <c r="EW24" i="8" s="1"/>
  <c r="EV23" i="8"/>
  <c r="EW23" i="8" s="1"/>
  <c r="DV24" i="8"/>
  <c r="DX24" i="8" s="1"/>
  <c r="DY24" i="8" s="1"/>
  <c r="DX23" i="8"/>
  <c r="DY23" i="8" s="1"/>
  <c r="CJ23" i="8"/>
  <c r="CK23" i="8" s="1"/>
  <c r="CH24" i="8"/>
  <c r="CJ24" i="8" s="1"/>
  <c r="CK24" i="8" s="1"/>
  <c r="AM24" i="8"/>
  <c r="AN23" i="8"/>
  <c r="AO23" i="8"/>
  <c r="ED23" i="8"/>
  <c r="EF22" i="8"/>
  <c r="EG22" i="8" s="1"/>
  <c r="FK24" i="8"/>
  <c r="FL23" i="8"/>
  <c r="FM23" i="8" s="1"/>
  <c r="HP22" i="8"/>
  <c r="HQ22" i="8" s="1"/>
  <c r="HN23" i="8"/>
  <c r="G24" i="8"/>
  <c r="F24" i="8"/>
  <c r="H23" i="8"/>
  <c r="I23" i="8" s="1"/>
  <c r="AD9" i="5"/>
  <c r="AD22" i="5"/>
  <c r="AD23" i="5"/>
  <c r="AD16" i="5"/>
  <c r="AD5" i="5"/>
  <c r="AD17" i="5"/>
  <c r="AD15" i="5"/>
  <c r="AD21" i="5"/>
  <c r="AD12" i="5"/>
  <c r="AD18" i="5"/>
  <c r="AD7" i="5"/>
  <c r="AD19" i="5"/>
  <c r="AD10" i="5"/>
  <c r="AD11" i="5"/>
  <c r="AD24" i="5"/>
  <c r="AD13" i="5"/>
  <c r="AD8" i="5"/>
  <c r="AD4" i="5"/>
  <c r="AD20" i="5"/>
  <c r="AD14" i="5"/>
  <c r="T33" i="5"/>
  <c r="R33" i="5"/>
  <c r="HH4" i="5"/>
  <c r="T20" i="5"/>
  <c r="R20" i="5"/>
  <c r="HB4" i="5"/>
  <c r="R31" i="5"/>
  <c r="GV4" i="5"/>
  <c r="Q31" i="5"/>
  <c r="R26" i="5"/>
  <c r="GP4" i="5"/>
  <c r="R5" i="5"/>
  <c r="GJ4" i="5"/>
  <c r="R11" i="5"/>
  <c r="GD4" i="5"/>
  <c r="R27" i="5"/>
  <c r="FX4" i="5"/>
  <c r="R32" i="5"/>
  <c r="FR4" i="5"/>
  <c r="R24" i="5"/>
  <c r="FL4" i="5"/>
  <c r="R15" i="5"/>
  <c r="FF4" i="5"/>
  <c r="R28" i="5"/>
  <c r="EZ4" i="5"/>
  <c r="R25" i="5"/>
  <c r="ET4" i="5"/>
  <c r="R22" i="5"/>
  <c r="EN4" i="5"/>
  <c r="R10" i="5"/>
  <c r="EH4" i="5"/>
  <c r="R12" i="5"/>
  <c r="EB4" i="5"/>
  <c r="R21" i="5"/>
  <c r="DV4" i="5"/>
  <c r="Q21" i="5"/>
  <c r="AF18" i="5"/>
  <c r="AL18" i="5"/>
  <c r="AM18" i="5" s="1"/>
  <c r="AS18" i="5"/>
  <c r="AT18" i="5" s="1"/>
  <c r="AZ18" i="5"/>
  <c r="BA18" i="5" s="1"/>
  <c r="BG18" i="5"/>
  <c r="BH18" i="5" s="1"/>
  <c r="BN18" i="5"/>
  <c r="BT18" i="5"/>
  <c r="BU18" i="5" s="1"/>
  <c r="BZ18" i="5"/>
  <c r="CA18" i="5" s="1"/>
  <c r="CF18" i="5"/>
  <c r="CL18" i="5"/>
  <c r="CM18" i="5" s="1"/>
  <c r="CR18" i="5"/>
  <c r="CS18" i="5" s="1"/>
  <c r="CX18" i="5"/>
  <c r="CY18" i="5" s="1"/>
  <c r="DD18" i="5"/>
  <c r="DE18" i="5" s="1"/>
  <c r="DJ18" i="5"/>
  <c r="DK18" i="5" s="1"/>
  <c r="DP18" i="5"/>
  <c r="DV18" i="5"/>
  <c r="DW18" i="5" s="1"/>
  <c r="EB18" i="5"/>
  <c r="EC18" i="5" s="1"/>
  <c r="EH18" i="5"/>
  <c r="EN18" i="5"/>
  <c r="EO18" i="5" s="1"/>
  <c r="ET18" i="5"/>
  <c r="EU18" i="5" s="1"/>
  <c r="EZ18" i="5"/>
  <c r="FA18" i="5" s="1"/>
  <c r="FF18" i="5"/>
  <c r="FG18" i="5" s="1"/>
  <c r="FL18" i="5"/>
  <c r="FM18" i="5" s="1"/>
  <c r="FR18" i="5"/>
  <c r="FS18" i="5" s="1"/>
  <c r="FX18" i="5"/>
  <c r="FY18" i="5" s="1"/>
  <c r="GD18" i="5"/>
  <c r="GE18" i="5" s="1"/>
  <c r="GJ18" i="5"/>
  <c r="GP18" i="5"/>
  <c r="GQ18" i="5" s="1"/>
  <c r="GV18" i="5"/>
  <c r="GW18" i="5" s="1"/>
  <c r="HB18" i="5"/>
  <c r="HH18" i="5"/>
  <c r="HI18" i="5" s="1"/>
  <c r="R9" i="5"/>
  <c r="DP4" i="5"/>
  <c r="R23" i="5"/>
  <c r="DJ4" i="5"/>
  <c r="R8" i="5"/>
  <c r="DD4" i="5"/>
  <c r="R4" i="5"/>
  <c r="R30" i="5"/>
  <c r="CX4" i="5"/>
  <c r="CR4" i="5"/>
  <c r="R17" i="5"/>
  <c r="CL4" i="5"/>
  <c r="R7" i="5"/>
  <c r="CF4" i="5"/>
  <c r="R14" i="5"/>
  <c r="BZ4" i="5"/>
  <c r="R13" i="5"/>
  <c r="BT4" i="5"/>
  <c r="EF23" i="8" l="1"/>
  <c r="EG23" i="8" s="1"/>
  <c r="ED24" i="8"/>
  <c r="EF24" i="8" s="1"/>
  <c r="EG24" i="8" s="1"/>
  <c r="FD23" i="8"/>
  <c r="FE23" i="8" s="1"/>
  <c r="FB24" i="8"/>
  <c r="FD24" i="8" s="1"/>
  <c r="FE24" i="8" s="1"/>
  <c r="CR24" i="8"/>
  <c r="CS24" i="8" s="1"/>
  <c r="AN24" i="8"/>
  <c r="AO24" i="8" s="1"/>
  <c r="EL24" i="8"/>
  <c r="EN24" i="8" s="1"/>
  <c r="EN23" i="8"/>
  <c r="EO23" i="8" s="1"/>
  <c r="GR23" i="8"/>
  <c r="GS23" i="8" s="1"/>
  <c r="GP24" i="8"/>
  <c r="GR24" i="8" s="1"/>
  <c r="GS24" i="8" s="1"/>
  <c r="DP23" i="8"/>
  <c r="DQ23" i="8" s="1"/>
  <c r="DN24" i="8"/>
  <c r="DP24" i="8" s="1"/>
  <c r="DQ24" i="8" s="1"/>
  <c r="GH24" i="8"/>
  <c r="GJ24" i="8" s="1"/>
  <c r="GK24" i="8" s="1"/>
  <c r="GJ23" i="8"/>
  <c r="GK23" i="8" s="1"/>
  <c r="BT23" i="8"/>
  <c r="BU23" i="8" s="1"/>
  <c r="BS24" i="8"/>
  <c r="FL24" i="8"/>
  <c r="FM24" i="8" s="1"/>
  <c r="DF24" i="8"/>
  <c r="DH24" i="8" s="1"/>
  <c r="DI24" i="8" s="1"/>
  <c r="DH23" i="8"/>
  <c r="DI23" i="8" s="1"/>
  <c r="GX24" i="8"/>
  <c r="GZ24" i="8" s="1"/>
  <c r="HA24" i="8" s="1"/>
  <c r="GZ23" i="8"/>
  <c r="HA23" i="8" s="1"/>
  <c r="EO24" i="8"/>
  <c r="HN24" i="8"/>
  <c r="HP24" i="8" s="1"/>
  <c r="HQ24" i="8" s="1"/>
  <c r="HP23" i="8"/>
  <c r="HQ23" i="8" s="1"/>
  <c r="H24" i="8"/>
  <c r="I24" i="8" s="1"/>
  <c r="U33" i="5"/>
  <c r="X33" i="5" s="1"/>
  <c r="AC29" i="5"/>
  <c r="AI18" i="5"/>
  <c r="AG18" i="5"/>
  <c r="U20" i="5"/>
  <c r="X20" i="5" s="1"/>
  <c r="EP18" i="5"/>
  <c r="EQ18" i="5" s="1"/>
  <c r="FZ18" i="5"/>
  <c r="GA18" i="5" s="1"/>
  <c r="FT18" i="5"/>
  <c r="FU18" i="5" s="1"/>
  <c r="FN18" i="5"/>
  <c r="FO18" i="5" s="1"/>
  <c r="BP18" i="5"/>
  <c r="BQ18" i="5" s="1"/>
  <c r="EJ18" i="5"/>
  <c r="EK18" i="5" s="1"/>
  <c r="HD18" i="5"/>
  <c r="HE18" i="5" s="1"/>
  <c r="GX18" i="5"/>
  <c r="GY18" i="5" s="1"/>
  <c r="DR18" i="5"/>
  <c r="DS18" i="5" s="1"/>
  <c r="BI18" i="5"/>
  <c r="BJ18" i="5" s="1"/>
  <c r="FH18" i="5"/>
  <c r="FI18" i="5" s="1"/>
  <c r="GR18" i="5"/>
  <c r="GS18" i="5" s="1"/>
  <c r="DF18" i="5"/>
  <c r="DG18" i="5" s="1"/>
  <c r="BB18" i="5"/>
  <c r="BC18" i="5" s="1"/>
  <c r="GL18" i="5"/>
  <c r="GM18" i="5" s="1"/>
  <c r="FB18" i="5"/>
  <c r="FC18" i="5" s="1"/>
  <c r="CH18" i="5"/>
  <c r="CI18" i="5" s="1"/>
  <c r="GF18" i="5"/>
  <c r="GG18" i="5" s="1"/>
  <c r="CZ18" i="5"/>
  <c r="DA18" i="5" s="1"/>
  <c r="AU18" i="5"/>
  <c r="AV18" i="5" s="1"/>
  <c r="HC18" i="5"/>
  <c r="EI18" i="5"/>
  <c r="GK18" i="5"/>
  <c r="DL18" i="5"/>
  <c r="DM18" i="5" s="1"/>
  <c r="ED18" i="5"/>
  <c r="EE18" i="5" s="1"/>
  <c r="CB18" i="5"/>
  <c r="CC18" i="5" s="1"/>
  <c r="DX18" i="5"/>
  <c r="DY18" i="5" s="1"/>
  <c r="CT18" i="5"/>
  <c r="CU18" i="5" s="1"/>
  <c r="BV18" i="5"/>
  <c r="BW18" i="5" s="1"/>
  <c r="EV18" i="5"/>
  <c r="EW18" i="5" s="1"/>
  <c r="AN18" i="5"/>
  <c r="AO18" i="5" s="1"/>
  <c r="DQ18" i="5"/>
  <c r="CN18" i="5"/>
  <c r="CO18" i="5" s="1"/>
  <c r="BO18" i="5"/>
  <c r="HJ18" i="5"/>
  <c r="HK18" i="5" s="1"/>
  <c r="CG18" i="5"/>
  <c r="HH5" i="5"/>
  <c r="HI5" i="5" s="1"/>
  <c r="HH6" i="5"/>
  <c r="HI6" i="5" s="1"/>
  <c r="HH7" i="5"/>
  <c r="HI7" i="5" s="1"/>
  <c r="HH8" i="5"/>
  <c r="HI8" i="5" s="1"/>
  <c r="HH9" i="5"/>
  <c r="HI9" i="5" s="1"/>
  <c r="HH10" i="5"/>
  <c r="HI10" i="5" s="1"/>
  <c r="HH11" i="5"/>
  <c r="HI11" i="5" s="1"/>
  <c r="HH12" i="5"/>
  <c r="HI12" i="5" s="1"/>
  <c r="HH13" i="5"/>
  <c r="HI13" i="5" s="1"/>
  <c r="HH14" i="5"/>
  <c r="HI14" i="5" s="1"/>
  <c r="HH15" i="5"/>
  <c r="HI15" i="5" s="1"/>
  <c r="HH16" i="5"/>
  <c r="HI16" i="5" s="1"/>
  <c r="HH17" i="5"/>
  <c r="HI17" i="5" s="1"/>
  <c r="HH19" i="5"/>
  <c r="HI19" i="5" s="1"/>
  <c r="HH20" i="5"/>
  <c r="HI20" i="5" s="1"/>
  <c r="HH21" i="5"/>
  <c r="HI21" i="5" s="1"/>
  <c r="HH22" i="5"/>
  <c r="HI22" i="5" s="1"/>
  <c r="HH23" i="5"/>
  <c r="HI23" i="5" s="1"/>
  <c r="HH24" i="5"/>
  <c r="HI24" i="5" s="1"/>
  <c r="HI4" i="5"/>
  <c r="HB5" i="5"/>
  <c r="HC5" i="5" s="1"/>
  <c r="HB6" i="5"/>
  <c r="HC6" i="5" s="1"/>
  <c r="HB7" i="5"/>
  <c r="HC7" i="5" s="1"/>
  <c r="HB8" i="5"/>
  <c r="HC8" i="5" s="1"/>
  <c r="HB9" i="5"/>
  <c r="HC9" i="5" s="1"/>
  <c r="HB10" i="5"/>
  <c r="HC10" i="5" s="1"/>
  <c r="HB11" i="5"/>
  <c r="HC11" i="5" s="1"/>
  <c r="HB12" i="5"/>
  <c r="HC12" i="5" s="1"/>
  <c r="HB13" i="5"/>
  <c r="HC13" i="5" s="1"/>
  <c r="HB14" i="5"/>
  <c r="HC14" i="5" s="1"/>
  <c r="HB15" i="5"/>
  <c r="HC15" i="5" s="1"/>
  <c r="HB16" i="5"/>
  <c r="HC16" i="5" s="1"/>
  <c r="HB17" i="5"/>
  <c r="HC17" i="5" s="1"/>
  <c r="HB19" i="5"/>
  <c r="HC19" i="5" s="1"/>
  <c r="HB20" i="5"/>
  <c r="HC20" i="5" s="1"/>
  <c r="HB21" i="5"/>
  <c r="HC21" i="5" s="1"/>
  <c r="HB22" i="5"/>
  <c r="HC22" i="5" s="1"/>
  <c r="HB23" i="5"/>
  <c r="HC23" i="5" s="1"/>
  <c r="HB24" i="5"/>
  <c r="HC24" i="5" s="1"/>
  <c r="GV5" i="5"/>
  <c r="GW5" i="5" s="1"/>
  <c r="GV6" i="5"/>
  <c r="GW6" i="5" s="1"/>
  <c r="GV7" i="5"/>
  <c r="GW7" i="5" s="1"/>
  <c r="GV8" i="5"/>
  <c r="GW8" i="5" s="1"/>
  <c r="GV9" i="5"/>
  <c r="GW9" i="5" s="1"/>
  <c r="GV10" i="5"/>
  <c r="GW10" i="5" s="1"/>
  <c r="GV11" i="5"/>
  <c r="GW11" i="5" s="1"/>
  <c r="GV12" i="5"/>
  <c r="GW12" i="5" s="1"/>
  <c r="GV13" i="5"/>
  <c r="GW13" i="5" s="1"/>
  <c r="GV14" i="5"/>
  <c r="GW14" i="5" s="1"/>
  <c r="GV15" i="5"/>
  <c r="GW15" i="5" s="1"/>
  <c r="GV16" i="5"/>
  <c r="GW16" i="5" s="1"/>
  <c r="GV17" i="5"/>
  <c r="GW17" i="5" s="1"/>
  <c r="GV19" i="5"/>
  <c r="GW19" i="5" s="1"/>
  <c r="GV20" i="5"/>
  <c r="GW20" i="5" s="1"/>
  <c r="GV21" i="5"/>
  <c r="GW21" i="5" s="1"/>
  <c r="GV22" i="5"/>
  <c r="GW22" i="5" s="1"/>
  <c r="GV23" i="5"/>
  <c r="GW23" i="5" s="1"/>
  <c r="GV24" i="5"/>
  <c r="GW24" i="5" s="1"/>
  <c r="GW4" i="5"/>
  <c r="GP5" i="5"/>
  <c r="GP6" i="5"/>
  <c r="GQ6" i="5" s="1"/>
  <c r="GP7" i="5"/>
  <c r="GQ7" i="5" s="1"/>
  <c r="GP8" i="5"/>
  <c r="GQ8" i="5" s="1"/>
  <c r="GP9" i="5"/>
  <c r="GQ9" i="5" s="1"/>
  <c r="GP10" i="5"/>
  <c r="GQ10" i="5" s="1"/>
  <c r="GP11" i="5"/>
  <c r="GQ11" i="5" s="1"/>
  <c r="GP12" i="5"/>
  <c r="GQ12" i="5" s="1"/>
  <c r="GP13" i="5"/>
  <c r="GQ13" i="5" s="1"/>
  <c r="GP14" i="5"/>
  <c r="GQ14" i="5" s="1"/>
  <c r="GP15" i="5"/>
  <c r="GQ15" i="5" s="1"/>
  <c r="GP16" i="5"/>
  <c r="GQ16" i="5" s="1"/>
  <c r="GP17" i="5"/>
  <c r="GQ17" i="5" s="1"/>
  <c r="GP19" i="5"/>
  <c r="GQ19" i="5" s="1"/>
  <c r="GP20" i="5"/>
  <c r="GQ20" i="5" s="1"/>
  <c r="GP21" i="5"/>
  <c r="GQ21" i="5" s="1"/>
  <c r="GP22" i="5"/>
  <c r="GQ22" i="5" s="1"/>
  <c r="GP23" i="5"/>
  <c r="GQ23" i="5" s="1"/>
  <c r="GP24" i="5"/>
  <c r="GQ24" i="5" s="1"/>
  <c r="GJ5" i="5"/>
  <c r="GK5" i="5" s="1"/>
  <c r="GJ6" i="5"/>
  <c r="GK6" i="5" s="1"/>
  <c r="GJ7" i="5"/>
  <c r="GK7" i="5" s="1"/>
  <c r="GJ8" i="5"/>
  <c r="GK8" i="5" s="1"/>
  <c r="GJ9" i="5"/>
  <c r="GK9" i="5" s="1"/>
  <c r="GJ10" i="5"/>
  <c r="GK10" i="5" s="1"/>
  <c r="GJ11" i="5"/>
  <c r="GK11" i="5" s="1"/>
  <c r="GJ12" i="5"/>
  <c r="GK12" i="5" s="1"/>
  <c r="GJ13" i="5"/>
  <c r="GK13" i="5" s="1"/>
  <c r="GJ14" i="5"/>
  <c r="GK14" i="5" s="1"/>
  <c r="GJ15" i="5"/>
  <c r="GK15" i="5" s="1"/>
  <c r="GJ16" i="5"/>
  <c r="GK16" i="5" s="1"/>
  <c r="GJ17" i="5"/>
  <c r="GK17" i="5" s="1"/>
  <c r="GJ19" i="5"/>
  <c r="GK19" i="5" s="1"/>
  <c r="GJ20" i="5"/>
  <c r="GK20" i="5" s="1"/>
  <c r="GJ21" i="5"/>
  <c r="GK21" i="5" s="1"/>
  <c r="GJ22" i="5"/>
  <c r="GK22" i="5" s="1"/>
  <c r="GJ23" i="5"/>
  <c r="GK23" i="5" s="1"/>
  <c r="GJ24" i="5"/>
  <c r="GK24" i="5" s="1"/>
  <c r="GD5" i="5"/>
  <c r="GD6" i="5"/>
  <c r="GE6" i="5" s="1"/>
  <c r="GD7" i="5"/>
  <c r="GE7" i="5" s="1"/>
  <c r="GD8" i="5"/>
  <c r="GE8" i="5" s="1"/>
  <c r="GD9" i="5"/>
  <c r="GE9" i="5" s="1"/>
  <c r="GD10" i="5"/>
  <c r="GE10" i="5" s="1"/>
  <c r="GD11" i="5"/>
  <c r="GE11" i="5" s="1"/>
  <c r="GD12" i="5"/>
  <c r="GE12" i="5" s="1"/>
  <c r="GD13" i="5"/>
  <c r="GE13" i="5" s="1"/>
  <c r="GD14" i="5"/>
  <c r="GE14" i="5" s="1"/>
  <c r="GD15" i="5"/>
  <c r="GE15" i="5" s="1"/>
  <c r="GD16" i="5"/>
  <c r="GE16" i="5" s="1"/>
  <c r="GD17" i="5"/>
  <c r="GE17" i="5" s="1"/>
  <c r="GD19" i="5"/>
  <c r="GE19" i="5" s="1"/>
  <c r="GD20" i="5"/>
  <c r="GE20" i="5" s="1"/>
  <c r="GD21" i="5"/>
  <c r="GE21" i="5" s="1"/>
  <c r="GD22" i="5"/>
  <c r="GE22" i="5" s="1"/>
  <c r="GD23" i="5"/>
  <c r="GE23" i="5" s="1"/>
  <c r="GD24" i="5"/>
  <c r="GE24" i="5" s="1"/>
  <c r="GE4" i="5"/>
  <c r="FX24" i="5"/>
  <c r="FY24" i="5" s="1"/>
  <c r="FX5" i="5"/>
  <c r="FX6" i="5"/>
  <c r="FY6" i="5" s="1"/>
  <c r="FX7" i="5"/>
  <c r="FY7" i="5" s="1"/>
  <c r="FX8" i="5"/>
  <c r="FY8" i="5" s="1"/>
  <c r="FX9" i="5"/>
  <c r="FY9" i="5" s="1"/>
  <c r="FX10" i="5"/>
  <c r="FY10" i="5" s="1"/>
  <c r="FX11" i="5"/>
  <c r="FY11" i="5" s="1"/>
  <c r="FX12" i="5"/>
  <c r="FY12" i="5" s="1"/>
  <c r="FX13" i="5"/>
  <c r="FY13" i="5" s="1"/>
  <c r="FX14" i="5"/>
  <c r="FY14" i="5" s="1"/>
  <c r="FX15" i="5"/>
  <c r="FY15" i="5" s="1"/>
  <c r="FX16" i="5"/>
  <c r="FY16" i="5" s="1"/>
  <c r="FX17" i="5"/>
  <c r="FY17" i="5" s="1"/>
  <c r="FX19" i="5"/>
  <c r="FY19" i="5" s="1"/>
  <c r="FX20" i="5"/>
  <c r="FY20" i="5" s="1"/>
  <c r="FX21" i="5"/>
  <c r="FY21" i="5" s="1"/>
  <c r="FX22" i="5"/>
  <c r="FY22" i="5" s="1"/>
  <c r="FX23" i="5"/>
  <c r="FY23" i="5" s="1"/>
  <c r="FR5" i="5"/>
  <c r="FS5" i="5" s="1"/>
  <c r="FR6" i="5"/>
  <c r="FS6" i="5" s="1"/>
  <c r="FR7" i="5"/>
  <c r="FS7" i="5" s="1"/>
  <c r="FR8" i="5"/>
  <c r="FS8" i="5" s="1"/>
  <c r="FR9" i="5"/>
  <c r="FS9" i="5" s="1"/>
  <c r="FR10" i="5"/>
  <c r="FS10" i="5" s="1"/>
  <c r="FR11" i="5"/>
  <c r="FS11" i="5" s="1"/>
  <c r="FR12" i="5"/>
  <c r="FS12" i="5" s="1"/>
  <c r="FR13" i="5"/>
  <c r="FS13" i="5" s="1"/>
  <c r="FR14" i="5"/>
  <c r="FS14" i="5" s="1"/>
  <c r="FR15" i="5"/>
  <c r="FS15" i="5" s="1"/>
  <c r="FR16" i="5"/>
  <c r="FS16" i="5" s="1"/>
  <c r="FR17" i="5"/>
  <c r="FS17" i="5" s="1"/>
  <c r="FR19" i="5"/>
  <c r="FS19" i="5" s="1"/>
  <c r="FR20" i="5"/>
  <c r="FS20" i="5" s="1"/>
  <c r="FR21" i="5"/>
  <c r="FS21" i="5" s="1"/>
  <c r="FR22" i="5"/>
  <c r="FS22" i="5" s="1"/>
  <c r="FR23" i="5"/>
  <c r="FS23" i="5" s="1"/>
  <c r="FR24" i="5"/>
  <c r="FS24" i="5" s="1"/>
  <c r="FS4" i="5"/>
  <c r="FL5" i="5"/>
  <c r="FL6" i="5"/>
  <c r="FM6" i="5" s="1"/>
  <c r="FL7" i="5"/>
  <c r="FM7" i="5" s="1"/>
  <c r="FL8" i="5"/>
  <c r="FM8" i="5" s="1"/>
  <c r="FL9" i="5"/>
  <c r="FM9" i="5" s="1"/>
  <c r="FL10" i="5"/>
  <c r="FM10" i="5" s="1"/>
  <c r="FL11" i="5"/>
  <c r="FM11" i="5" s="1"/>
  <c r="FL12" i="5"/>
  <c r="FM12" i="5" s="1"/>
  <c r="FL13" i="5"/>
  <c r="FM13" i="5" s="1"/>
  <c r="FL14" i="5"/>
  <c r="FM14" i="5" s="1"/>
  <c r="FL15" i="5"/>
  <c r="FM15" i="5" s="1"/>
  <c r="FL16" i="5"/>
  <c r="FM16" i="5" s="1"/>
  <c r="FL17" i="5"/>
  <c r="FM17" i="5" s="1"/>
  <c r="FL19" i="5"/>
  <c r="FM19" i="5" s="1"/>
  <c r="FL20" i="5"/>
  <c r="FM20" i="5" s="1"/>
  <c r="FL21" i="5"/>
  <c r="FM21" i="5" s="1"/>
  <c r="FL22" i="5"/>
  <c r="FM22" i="5" s="1"/>
  <c r="FL23" i="5"/>
  <c r="FM23" i="5" s="1"/>
  <c r="FL24" i="5"/>
  <c r="FM24" i="5" s="1"/>
  <c r="FM4" i="5"/>
  <c r="FF5" i="5"/>
  <c r="FG5" i="5" s="1"/>
  <c r="FF6" i="5"/>
  <c r="FG6" i="5" s="1"/>
  <c r="FF7" i="5"/>
  <c r="FG7" i="5" s="1"/>
  <c r="FF8" i="5"/>
  <c r="FG8" i="5" s="1"/>
  <c r="FF9" i="5"/>
  <c r="FG9" i="5" s="1"/>
  <c r="FF10" i="5"/>
  <c r="FG10" i="5" s="1"/>
  <c r="FF11" i="5"/>
  <c r="FG11" i="5" s="1"/>
  <c r="FF12" i="5"/>
  <c r="FG12" i="5" s="1"/>
  <c r="FF13" i="5"/>
  <c r="FG13" i="5" s="1"/>
  <c r="FF14" i="5"/>
  <c r="FG14" i="5" s="1"/>
  <c r="FF15" i="5"/>
  <c r="FG15" i="5" s="1"/>
  <c r="FF16" i="5"/>
  <c r="FG16" i="5" s="1"/>
  <c r="FF17" i="5"/>
  <c r="FG17" i="5" s="1"/>
  <c r="FF19" i="5"/>
  <c r="FG19" i="5" s="1"/>
  <c r="FF20" i="5"/>
  <c r="FG20" i="5" s="1"/>
  <c r="FF21" i="5"/>
  <c r="FG21" i="5" s="1"/>
  <c r="FF22" i="5"/>
  <c r="FG22" i="5" s="1"/>
  <c r="FF23" i="5"/>
  <c r="FG23" i="5" s="1"/>
  <c r="FF24" i="5"/>
  <c r="FG24" i="5" s="1"/>
  <c r="FG4" i="5"/>
  <c r="EZ5" i="5"/>
  <c r="EZ6" i="5"/>
  <c r="FA6" i="5" s="1"/>
  <c r="EZ7" i="5"/>
  <c r="FA7" i="5" s="1"/>
  <c r="EZ8" i="5"/>
  <c r="FA8" i="5" s="1"/>
  <c r="EZ9" i="5"/>
  <c r="FA9" i="5" s="1"/>
  <c r="EZ10" i="5"/>
  <c r="FA10" i="5" s="1"/>
  <c r="EZ11" i="5"/>
  <c r="FA11" i="5" s="1"/>
  <c r="EZ12" i="5"/>
  <c r="FA12" i="5" s="1"/>
  <c r="EZ13" i="5"/>
  <c r="FA13" i="5" s="1"/>
  <c r="EZ14" i="5"/>
  <c r="FA14" i="5" s="1"/>
  <c r="EZ15" i="5"/>
  <c r="FA15" i="5" s="1"/>
  <c r="EZ16" i="5"/>
  <c r="FA16" i="5" s="1"/>
  <c r="EZ17" i="5"/>
  <c r="FA17" i="5" s="1"/>
  <c r="EZ19" i="5"/>
  <c r="FA19" i="5" s="1"/>
  <c r="EZ20" i="5"/>
  <c r="FA20" i="5" s="1"/>
  <c r="EZ21" i="5"/>
  <c r="FA21" i="5" s="1"/>
  <c r="EZ22" i="5"/>
  <c r="FA22" i="5" s="1"/>
  <c r="EZ23" i="5"/>
  <c r="FA23" i="5" s="1"/>
  <c r="EZ24" i="5"/>
  <c r="FA24" i="5" s="1"/>
  <c r="FA4" i="5"/>
  <c r="ET5" i="5"/>
  <c r="EU5" i="5" s="1"/>
  <c r="ET6" i="5"/>
  <c r="EU6" i="5" s="1"/>
  <c r="ET7" i="5"/>
  <c r="EU7" i="5" s="1"/>
  <c r="ET8" i="5"/>
  <c r="EU8" i="5" s="1"/>
  <c r="ET9" i="5"/>
  <c r="EU9" i="5" s="1"/>
  <c r="ET10" i="5"/>
  <c r="EU10" i="5" s="1"/>
  <c r="ET11" i="5"/>
  <c r="EU11" i="5" s="1"/>
  <c r="ET12" i="5"/>
  <c r="EU12" i="5" s="1"/>
  <c r="ET13" i="5"/>
  <c r="EU13" i="5" s="1"/>
  <c r="ET14" i="5"/>
  <c r="EU14" i="5" s="1"/>
  <c r="ET15" i="5"/>
  <c r="EU15" i="5" s="1"/>
  <c r="ET16" i="5"/>
  <c r="EU16" i="5" s="1"/>
  <c r="ET17" i="5"/>
  <c r="EU17" i="5" s="1"/>
  <c r="ET19" i="5"/>
  <c r="EU19" i="5" s="1"/>
  <c r="ET20" i="5"/>
  <c r="EU20" i="5" s="1"/>
  <c r="ET21" i="5"/>
  <c r="EU21" i="5" s="1"/>
  <c r="ET22" i="5"/>
  <c r="EU22" i="5" s="1"/>
  <c r="ET23" i="5"/>
  <c r="EU23" i="5" s="1"/>
  <c r="ET24" i="5"/>
  <c r="EU24" i="5" s="1"/>
  <c r="EU4" i="5"/>
  <c r="EN5" i="5"/>
  <c r="EO5" i="5" s="1"/>
  <c r="EN6" i="5"/>
  <c r="EO6" i="5" s="1"/>
  <c r="EN7" i="5"/>
  <c r="EO7" i="5" s="1"/>
  <c r="EN8" i="5"/>
  <c r="EO8" i="5" s="1"/>
  <c r="EN9" i="5"/>
  <c r="EO9" i="5" s="1"/>
  <c r="EN10" i="5"/>
  <c r="EO10" i="5" s="1"/>
  <c r="EN11" i="5"/>
  <c r="EO11" i="5" s="1"/>
  <c r="EN12" i="5"/>
  <c r="EO12" i="5" s="1"/>
  <c r="EN13" i="5"/>
  <c r="EO13" i="5" s="1"/>
  <c r="EN14" i="5"/>
  <c r="EO14" i="5" s="1"/>
  <c r="EN15" i="5"/>
  <c r="EO15" i="5" s="1"/>
  <c r="EN16" i="5"/>
  <c r="EO16" i="5" s="1"/>
  <c r="EN17" i="5"/>
  <c r="EO17" i="5" s="1"/>
  <c r="EN19" i="5"/>
  <c r="EO19" i="5" s="1"/>
  <c r="EN20" i="5"/>
  <c r="EO20" i="5" s="1"/>
  <c r="EN21" i="5"/>
  <c r="EO21" i="5" s="1"/>
  <c r="EN22" i="5"/>
  <c r="EO22" i="5" s="1"/>
  <c r="EN23" i="5"/>
  <c r="EO23" i="5" s="1"/>
  <c r="EN24" i="5"/>
  <c r="EO24" i="5" s="1"/>
  <c r="EO4" i="5"/>
  <c r="EH5" i="5"/>
  <c r="EH6" i="5"/>
  <c r="EI6" i="5" s="1"/>
  <c r="EH7" i="5"/>
  <c r="EI7" i="5" s="1"/>
  <c r="EH8" i="5"/>
  <c r="EI8" i="5" s="1"/>
  <c r="EH9" i="5"/>
  <c r="EI9" i="5" s="1"/>
  <c r="EH10" i="5"/>
  <c r="EI10" i="5" s="1"/>
  <c r="EH11" i="5"/>
  <c r="EI11" i="5" s="1"/>
  <c r="EH12" i="5"/>
  <c r="EI12" i="5" s="1"/>
  <c r="EH13" i="5"/>
  <c r="EI13" i="5" s="1"/>
  <c r="EH14" i="5"/>
  <c r="EI14" i="5" s="1"/>
  <c r="EH15" i="5"/>
  <c r="EI15" i="5" s="1"/>
  <c r="EH16" i="5"/>
  <c r="EI16" i="5" s="1"/>
  <c r="EH17" i="5"/>
  <c r="EI17" i="5" s="1"/>
  <c r="EH19" i="5"/>
  <c r="EI19" i="5" s="1"/>
  <c r="EH20" i="5"/>
  <c r="EI20" i="5" s="1"/>
  <c r="EH21" i="5"/>
  <c r="EI21" i="5" s="1"/>
  <c r="EH22" i="5"/>
  <c r="EI22" i="5" s="1"/>
  <c r="EH23" i="5"/>
  <c r="EI23" i="5" s="1"/>
  <c r="EH24" i="5"/>
  <c r="EI24" i="5" s="1"/>
  <c r="EI4" i="5"/>
  <c r="EB5" i="5"/>
  <c r="EB6" i="5"/>
  <c r="EC6" i="5" s="1"/>
  <c r="EB7" i="5"/>
  <c r="EC7" i="5" s="1"/>
  <c r="EB8" i="5"/>
  <c r="EC8" i="5" s="1"/>
  <c r="EB9" i="5"/>
  <c r="EC9" i="5" s="1"/>
  <c r="EB10" i="5"/>
  <c r="EC10" i="5" s="1"/>
  <c r="EB11" i="5"/>
  <c r="EC11" i="5" s="1"/>
  <c r="EB12" i="5"/>
  <c r="EC12" i="5" s="1"/>
  <c r="EB13" i="5"/>
  <c r="EC13" i="5" s="1"/>
  <c r="EB14" i="5"/>
  <c r="EC14" i="5" s="1"/>
  <c r="EB15" i="5"/>
  <c r="EC15" i="5" s="1"/>
  <c r="EB16" i="5"/>
  <c r="EC16" i="5" s="1"/>
  <c r="EB17" i="5"/>
  <c r="EC17" i="5" s="1"/>
  <c r="EB19" i="5"/>
  <c r="EC19" i="5" s="1"/>
  <c r="EB20" i="5"/>
  <c r="EC20" i="5" s="1"/>
  <c r="EB21" i="5"/>
  <c r="EC21" i="5" s="1"/>
  <c r="EB22" i="5"/>
  <c r="EC22" i="5" s="1"/>
  <c r="EB23" i="5"/>
  <c r="EC23" i="5" s="1"/>
  <c r="EB24" i="5"/>
  <c r="EC24" i="5" s="1"/>
  <c r="EB25" i="5"/>
  <c r="DV5" i="5"/>
  <c r="DW5" i="5" s="1"/>
  <c r="DV6" i="5"/>
  <c r="DW6" i="5" s="1"/>
  <c r="DV7" i="5"/>
  <c r="DW7" i="5" s="1"/>
  <c r="DV8" i="5"/>
  <c r="DW8" i="5" s="1"/>
  <c r="DV9" i="5"/>
  <c r="DW9" i="5" s="1"/>
  <c r="DV10" i="5"/>
  <c r="DW10" i="5" s="1"/>
  <c r="DV11" i="5"/>
  <c r="DW11" i="5" s="1"/>
  <c r="DV12" i="5"/>
  <c r="DW12" i="5" s="1"/>
  <c r="DV13" i="5"/>
  <c r="DW13" i="5" s="1"/>
  <c r="DV14" i="5"/>
  <c r="DW14" i="5" s="1"/>
  <c r="DV15" i="5"/>
  <c r="DW15" i="5" s="1"/>
  <c r="DV16" i="5"/>
  <c r="DW16" i="5" s="1"/>
  <c r="DV17" i="5"/>
  <c r="DW17" i="5" s="1"/>
  <c r="DV19" i="5"/>
  <c r="DW19" i="5" s="1"/>
  <c r="DV20" i="5"/>
  <c r="DW20" i="5" s="1"/>
  <c r="DV21" i="5"/>
  <c r="DW21" i="5" s="1"/>
  <c r="DV22" i="5"/>
  <c r="DW22" i="5" s="1"/>
  <c r="DV23" i="5"/>
  <c r="DW23" i="5" s="1"/>
  <c r="DV24" i="5"/>
  <c r="DW24" i="5" s="1"/>
  <c r="DP5" i="5"/>
  <c r="DQ5" i="5" s="1"/>
  <c r="DP6" i="5"/>
  <c r="DQ6" i="5" s="1"/>
  <c r="DP7" i="5"/>
  <c r="DQ7" i="5" s="1"/>
  <c r="DP8" i="5"/>
  <c r="DQ8" i="5" s="1"/>
  <c r="DP9" i="5"/>
  <c r="DQ9" i="5" s="1"/>
  <c r="DP10" i="5"/>
  <c r="DQ10" i="5" s="1"/>
  <c r="DP11" i="5"/>
  <c r="DQ11" i="5" s="1"/>
  <c r="DP12" i="5"/>
  <c r="DQ12" i="5" s="1"/>
  <c r="DP13" i="5"/>
  <c r="DQ13" i="5" s="1"/>
  <c r="DP14" i="5"/>
  <c r="DQ14" i="5" s="1"/>
  <c r="DP15" i="5"/>
  <c r="DQ15" i="5" s="1"/>
  <c r="DP16" i="5"/>
  <c r="DQ16" i="5" s="1"/>
  <c r="DP17" i="5"/>
  <c r="DQ17" i="5" s="1"/>
  <c r="DP19" i="5"/>
  <c r="DQ19" i="5" s="1"/>
  <c r="DP20" i="5"/>
  <c r="DQ20" i="5" s="1"/>
  <c r="DP21" i="5"/>
  <c r="DQ21" i="5" s="1"/>
  <c r="DP22" i="5"/>
  <c r="DQ22" i="5" s="1"/>
  <c r="DP23" i="5"/>
  <c r="DQ23" i="5" s="1"/>
  <c r="DP24" i="5"/>
  <c r="DQ24" i="5" s="1"/>
  <c r="BT24" i="8" l="1"/>
  <c r="BU24" i="8" s="1"/>
  <c r="EO32" i="5"/>
  <c r="E22" i="5"/>
  <c r="FG32" i="5"/>
  <c r="E15" i="5"/>
  <c r="E32" i="5"/>
  <c r="FS32" i="5"/>
  <c r="GW32" i="5"/>
  <c r="E31" i="5"/>
  <c r="E25" i="5"/>
  <c r="EU32" i="5"/>
  <c r="E33" i="5"/>
  <c r="HI32" i="5"/>
  <c r="D33" i="5"/>
  <c r="HI30" i="5"/>
  <c r="F33" i="5"/>
  <c r="D20" i="5"/>
  <c r="HC30" i="5"/>
  <c r="GW30" i="5"/>
  <c r="F31" i="5"/>
  <c r="D26" i="5"/>
  <c r="FM30" i="5"/>
  <c r="FY30" i="5"/>
  <c r="GK30" i="5"/>
  <c r="GQ5" i="5"/>
  <c r="GQ30" i="5"/>
  <c r="FS30" i="5"/>
  <c r="FY5" i="5"/>
  <c r="D27" i="5"/>
  <c r="FM5" i="5"/>
  <c r="E24" i="5" s="1"/>
  <c r="D24" i="5"/>
  <c r="D32" i="5"/>
  <c r="GE5" i="5"/>
  <c r="E11" i="5" s="1"/>
  <c r="D11" i="5"/>
  <c r="GE30" i="5"/>
  <c r="D5" i="5"/>
  <c r="F32" i="5"/>
  <c r="FA5" i="5"/>
  <c r="FA33" i="5" s="1"/>
  <c r="FA30" i="5"/>
  <c r="EO30" i="5"/>
  <c r="F15" i="5"/>
  <c r="D28" i="5"/>
  <c r="D15" i="5"/>
  <c r="FG30" i="5"/>
  <c r="EU30" i="5"/>
  <c r="D22" i="5"/>
  <c r="D25" i="5"/>
  <c r="F25" i="5"/>
  <c r="F22" i="5"/>
  <c r="EI5" i="5"/>
  <c r="F10" i="5" s="1"/>
  <c r="D10" i="5"/>
  <c r="EI30" i="5"/>
  <c r="EC30" i="5"/>
  <c r="D21" i="5"/>
  <c r="EC5" i="5"/>
  <c r="D12" i="5"/>
  <c r="DW30" i="5"/>
  <c r="DQ30" i="5"/>
  <c r="D9" i="5"/>
  <c r="HI33" i="5"/>
  <c r="GW33" i="5"/>
  <c r="EO33" i="5"/>
  <c r="FS33" i="5"/>
  <c r="FG33" i="5"/>
  <c r="GK4" i="5"/>
  <c r="DQ4" i="5"/>
  <c r="EU33" i="5"/>
  <c r="GQ4" i="5"/>
  <c r="HC4" i="5"/>
  <c r="FY4" i="5"/>
  <c r="DW4" i="5"/>
  <c r="EC25" i="5"/>
  <c r="ED25" i="5"/>
  <c r="EE25" i="5" s="1"/>
  <c r="EC4" i="5"/>
  <c r="DJ5" i="5"/>
  <c r="DJ6" i="5"/>
  <c r="DK6" i="5" s="1"/>
  <c r="DJ7" i="5"/>
  <c r="DK7" i="5" s="1"/>
  <c r="DJ8" i="5"/>
  <c r="DK8" i="5" s="1"/>
  <c r="DJ9" i="5"/>
  <c r="DK9" i="5" s="1"/>
  <c r="DJ10" i="5"/>
  <c r="DK10" i="5" s="1"/>
  <c r="DJ11" i="5"/>
  <c r="DK11" i="5" s="1"/>
  <c r="DJ12" i="5"/>
  <c r="DK12" i="5" s="1"/>
  <c r="DJ13" i="5"/>
  <c r="DK13" i="5" s="1"/>
  <c r="DJ14" i="5"/>
  <c r="DK14" i="5" s="1"/>
  <c r="DJ15" i="5"/>
  <c r="DK15" i="5" s="1"/>
  <c r="DJ16" i="5"/>
  <c r="DK16" i="5" s="1"/>
  <c r="DJ17" i="5"/>
  <c r="DK17" i="5" s="1"/>
  <c r="DJ19" i="5"/>
  <c r="DK19" i="5" s="1"/>
  <c r="DJ20" i="5"/>
  <c r="DK20" i="5" s="1"/>
  <c r="DJ21" i="5"/>
  <c r="DK21" i="5" s="1"/>
  <c r="DJ22" i="5"/>
  <c r="DK22" i="5" s="1"/>
  <c r="DJ23" i="5"/>
  <c r="DK23" i="5" s="1"/>
  <c r="DJ24" i="5"/>
  <c r="DK24" i="5" s="1"/>
  <c r="DD5" i="5"/>
  <c r="DD6" i="5"/>
  <c r="DE6" i="5" s="1"/>
  <c r="DD7" i="5"/>
  <c r="DE7" i="5" s="1"/>
  <c r="DD8" i="5"/>
  <c r="DE8" i="5" s="1"/>
  <c r="DD9" i="5"/>
  <c r="DE9" i="5" s="1"/>
  <c r="DD10" i="5"/>
  <c r="DE10" i="5" s="1"/>
  <c r="DD11" i="5"/>
  <c r="DE11" i="5" s="1"/>
  <c r="DD12" i="5"/>
  <c r="DE12" i="5" s="1"/>
  <c r="DD13" i="5"/>
  <c r="DE13" i="5" s="1"/>
  <c r="DD14" i="5"/>
  <c r="DE14" i="5" s="1"/>
  <c r="DD15" i="5"/>
  <c r="DE15" i="5" s="1"/>
  <c r="DD16" i="5"/>
  <c r="DE16" i="5" s="1"/>
  <c r="DD17" i="5"/>
  <c r="DE17" i="5" s="1"/>
  <c r="DD19" i="5"/>
  <c r="DE19" i="5" s="1"/>
  <c r="DD20" i="5"/>
  <c r="DE20" i="5" s="1"/>
  <c r="DD21" i="5"/>
  <c r="DE21" i="5" s="1"/>
  <c r="DD22" i="5"/>
  <c r="DE22" i="5" s="1"/>
  <c r="DD23" i="5"/>
  <c r="DE23" i="5" s="1"/>
  <c r="DD24" i="5"/>
  <c r="DE24" i="5" s="1"/>
  <c r="CX5" i="5"/>
  <c r="CX6" i="5"/>
  <c r="CY6" i="5" s="1"/>
  <c r="CX7" i="5"/>
  <c r="CY7" i="5" s="1"/>
  <c r="CX8" i="5"/>
  <c r="CY8" i="5" s="1"/>
  <c r="CX9" i="5"/>
  <c r="CY9" i="5" s="1"/>
  <c r="CX10" i="5"/>
  <c r="CY10" i="5" s="1"/>
  <c r="CX11" i="5"/>
  <c r="CY11" i="5" s="1"/>
  <c r="CX12" i="5"/>
  <c r="CY12" i="5" s="1"/>
  <c r="CX13" i="5"/>
  <c r="CY13" i="5" s="1"/>
  <c r="CX14" i="5"/>
  <c r="CY14" i="5" s="1"/>
  <c r="CX15" i="5"/>
  <c r="CY15" i="5" s="1"/>
  <c r="CX16" i="5"/>
  <c r="CY16" i="5" s="1"/>
  <c r="CX17" i="5"/>
  <c r="CY17" i="5" s="1"/>
  <c r="CX19" i="5"/>
  <c r="CY19" i="5" s="1"/>
  <c r="CX20" i="5"/>
  <c r="CY20" i="5" s="1"/>
  <c r="CX21" i="5"/>
  <c r="CY21" i="5" s="1"/>
  <c r="CX22" i="5"/>
  <c r="CY22" i="5" s="1"/>
  <c r="CX23" i="5"/>
  <c r="CY23" i="5" s="1"/>
  <c r="CX24" i="5"/>
  <c r="CY24" i="5" s="1"/>
  <c r="CY4" i="5"/>
  <c r="CR5" i="5"/>
  <c r="CR6" i="5"/>
  <c r="CS6" i="5" s="1"/>
  <c r="CR7" i="5"/>
  <c r="CS7" i="5" s="1"/>
  <c r="CR8" i="5"/>
  <c r="CS8" i="5" s="1"/>
  <c r="CR9" i="5"/>
  <c r="CS9" i="5" s="1"/>
  <c r="CR10" i="5"/>
  <c r="CS10" i="5" s="1"/>
  <c r="CR11" i="5"/>
  <c r="CS11" i="5" s="1"/>
  <c r="CR12" i="5"/>
  <c r="CS12" i="5" s="1"/>
  <c r="CR13" i="5"/>
  <c r="CS13" i="5" s="1"/>
  <c r="CR14" i="5"/>
  <c r="CS14" i="5" s="1"/>
  <c r="CR15" i="5"/>
  <c r="CS15" i="5" s="1"/>
  <c r="CR16" i="5"/>
  <c r="CS16" i="5" s="1"/>
  <c r="CR17" i="5"/>
  <c r="CS17" i="5" s="1"/>
  <c r="CR19" i="5"/>
  <c r="CS19" i="5" s="1"/>
  <c r="CR20" i="5"/>
  <c r="CS20" i="5" s="1"/>
  <c r="CR21" i="5"/>
  <c r="CS21" i="5" s="1"/>
  <c r="CR22" i="5"/>
  <c r="CS22" i="5" s="1"/>
  <c r="CR23" i="5"/>
  <c r="CS23" i="5" s="1"/>
  <c r="CR24" i="5"/>
  <c r="CS24" i="5" s="1"/>
  <c r="CS4" i="5"/>
  <c r="CL5" i="5"/>
  <c r="CL6" i="5"/>
  <c r="CM6" i="5" s="1"/>
  <c r="CL7" i="5"/>
  <c r="CM7" i="5" s="1"/>
  <c r="CL8" i="5"/>
  <c r="CM8" i="5" s="1"/>
  <c r="CL9" i="5"/>
  <c r="CM9" i="5" s="1"/>
  <c r="CL10" i="5"/>
  <c r="CM10" i="5" s="1"/>
  <c r="CL11" i="5"/>
  <c r="CM11" i="5" s="1"/>
  <c r="CL12" i="5"/>
  <c r="CM12" i="5" s="1"/>
  <c r="CL13" i="5"/>
  <c r="CM13" i="5" s="1"/>
  <c r="CL14" i="5"/>
  <c r="CM14" i="5" s="1"/>
  <c r="CL15" i="5"/>
  <c r="CM15" i="5" s="1"/>
  <c r="CL16" i="5"/>
  <c r="CM16" i="5" s="1"/>
  <c r="CL17" i="5"/>
  <c r="CM17" i="5" s="1"/>
  <c r="CL19" i="5"/>
  <c r="CM19" i="5" s="1"/>
  <c r="CL20" i="5"/>
  <c r="CM20" i="5" s="1"/>
  <c r="CL21" i="5"/>
  <c r="CM21" i="5" s="1"/>
  <c r="CL22" i="5"/>
  <c r="CM22" i="5" s="1"/>
  <c r="CL23" i="5"/>
  <c r="CM23" i="5" s="1"/>
  <c r="CL24" i="5"/>
  <c r="CM24" i="5" s="1"/>
  <c r="CM4" i="5"/>
  <c r="CF5" i="5"/>
  <c r="CF6" i="5"/>
  <c r="CG6" i="5" s="1"/>
  <c r="CF7" i="5"/>
  <c r="CG7" i="5" s="1"/>
  <c r="CF8" i="5"/>
  <c r="CG8" i="5" s="1"/>
  <c r="CF9" i="5"/>
  <c r="CG9" i="5" s="1"/>
  <c r="CF10" i="5"/>
  <c r="CG10" i="5" s="1"/>
  <c r="CF11" i="5"/>
  <c r="CG11" i="5" s="1"/>
  <c r="CF12" i="5"/>
  <c r="CG12" i="5" s="1"/>
  <c r="CF13" i="5"/>
  <c r="CG13" i="5" s="1"/>
  <c r="CF14" i="5"/>
  <c r="CG14" i="5" s="1"/>
  <c r="CF15" i="5"/>
  <c r="CG15" i="5" s="1"/>
  <c r="CF16" i="5"/>
  <c r="CG16" i="5" s="1"/>
  <c r="CF17" i="5"/>
  <c r="CG17" i="5" s="1"/>
  <c r="CF19" i="5"/>
  <c r="CG19" i="5" s="1"/>
  <c r="CF20" i="5"/>
  <c r="CG20" i="5" s="1"/>
  <c r="CF21" i="5"/>
  <c r="CG21" i="5" s="1"/>
  <c r="CF22" i="5"/>
  <c r="CG22" i="5" s="1"/>
  <c r="CF23" i="5"/>
  <c r="CG23" i="5" s="1"/>
  <c r="CF24" i="5"/>
  <c r="CG24" i="5" s="1"/>
  <c r="CG4" i="5"/>
  <c r="BZ5" i="5"/>
  <c r="BZ6" i="5"/>
  <c r="CA6" i="5" s="1"/>
  <c r="BZ7" i="5"/>
  <c r="CA7" i="5" s="1"/>
  <c r="BZ8" i="5"/>
  <c r="CA8" i="5" s="1"/>
  <c r="BZ9" i="5"/>
  <c r="CA9" i="5" s="1"/>
  <c r="BZ10" i="5"/>
  <c r="CA10" i="5" s="1"/>
  <c r="BZ11" i="5"/>
  <c r="CA11" i="5" s="1"/>
  <c r="BZ12" i="5"/>
  <c r="CA12" i="5" s="1"/>
  <c r="BZ13" i="5"/>
  <c r="CA13" i="5" s="1"/>
  <c r="BZ14" i="5"/>
  <c r="CA14" i="5" s="1"/>
  <c r="BZ15" i="5"/>
  <c r="CA15" i="5" s="1"/>
  <c r="BZ16" i="5"/>
  <c r="CA16" i="5" s="1"/>
  <c r="BZ17" i="5"/>
  <c r="CA17" i="5" s="1"/>
  <c r="BZ19" i="5"/>
  <c r="CA19" i="5" s="1"/>
  <c r="BZ20" i="5"/>
  <c r="CA20" i="5" s="1"/>
  <c r="BZ21" i="5"/>
  <c r="CA21" i="5" s="1"/>
  <c r="BZ22" i="5"/>
  <c r="CA22" i="5" s="1"/>
  <c r="BZ23" i="5"/>
  <c r="CA23" i="5" s="1"/>
  <c r="BZ24" i="5"/>
  <c r="CA24" i="5" s="1"/>
  <c r="CA4" i="5"/>
  <c r="BT5" i="5"/>
  <c r="BT6" i="5"/>
  <c r="BU6" i="5" s="1"/>
  <c r="BT7" i="5"/>
  <c r="BU7" i="5" s="1"/>
  <c r="BT8" i="5"/>
  <c r="BU8" i="5" s="1"/>
  <c r="BT9" i="5"/>
  <c r="BU9" i="5" s="1"/>
  <c r="BT10" i="5"/>
  <c r="BU10" i="5" s="1"/>
  <c r="BT11" i="5"/>
  <c r="BU11" i="5" s="1"/>
  <c r="BT12" i="5"/>
  <c r="BU12" i="5" s="1"/>
  <c r="BT13" i="5"/>
  <c r="BU13" i="5" s="1"/>
  <c r="BT14" i="5"/>
  <c r="BU14" i="5" s="1"/>
  <c r="BT15" i="5"/>
  <c r="BU15" i="5" s="1"/>
  <c r="BT16" i="5"/>
  <c r="BU16" i="5" s="1"/>
  <c r="BT17" i="5"/>
  <c r="BU17" i="5" s="1"/>
  <c r="BT19" i="5"/>
  <c r="BU19" i="5" s="1"/>
  <c r="BT20" i="5"/>
  <c r="BU20" i="5" s="1"/>
  <c r="BT21" i="5"/>
  <c r="BU21" i="5" s="1"/>
  <c r="BT22" i="5"/>
  <c r="BU22" i="5" s="1"/>
  <c r="BT23" i="5"/>
  <c r="BU23" i="5" s="1"/>
  <c r="BT24" i="5"/>
  <c r="BU24" i="5" s="1"/>
  <c r="BU4" i="5"/>
  <c r="R19" i="5"/>
  <c r="BN4" i="5"/>
  <c r="R16" i="5"/>
  <c r="BG4" i="5"/>
  <c r="FM32" i="5" l="1"/>
  <c r="EC32" i="5"/>
  <c r="E12" i="5"/>
  <c r="E28" i="5"/>
  <c r="DW32" i="5"/>
  <c r="E21" i="5"/>
  <c r="FA32" i="5"/>
  <c r="FY32" i="5"/>
  <c r="E27" i="5"/>
  <c r="E10" i="5"/>
  <c r="HC32" i="5"/>
  <c r="E20" i="5"/>
  <c r="EI32" i="5"/>
  <c r="GQ32" i="5"/>
  <c r="E26" i="5"/>
  <c r="E9" i="5"/>
  <c r="DQ32" i="5"/>
  <c r="GE32" i="5"/>
  <c r="E5" i="5"/>
  <c r="GK32" i="5"/>
  <c r="F20" i="5"/>
  <c r="T31" i="5"/>
  <c r="T26" i="5"/>
  <c r="F26" i="5"/>
  <c r="T5" i="5"/>
  <c r="T24" i="5"/>
  <c r="T11" i="5"/>
  <c r="T15" i="5"/>
  <c r="T27" i="5"/>
  <c r="T32" i="5"/>
  <c r="F11" i="5"/>
  <c r="F27" i="5"/>
  <c r="F24" i="5"/>
  <c r="FM33" i="5"/>
  <c r="GE33" i="5"/>
  <c r="F5" i="5"/>
  <c r="T25" i="5"/>
  <c r="T10" i="5"/>
  <c r="T28" i="5"/>
  <c r="T22" i="5"/>
  <c r="F28" i="5"/>
  <c r="EI33" i="5"/>
  <c r="T12" i="5"/>
  <c r="T21" i="5"/>
  <c r="F12" i="5"/>
  <c r="F21" i="5"/>
  <c r="DK5" i="5"/>
  <c r="DK30" i="5"/>
  <c r="D23" i="5"/>
  <c r="DE5" i="5"/>
  <c r="D8" i="5"/>
  <c r="DE30" i="5"/>
  <c r="T23" i="5"/>
  <c r="T9" i="5"/>
  <c r="T8" i="5"/>
  <c r="T4" i="5"/>
  <c r="T30" i="5"/>
  <c r="CY30" i="5"/>
  <c r="D4" i="5"/>
  <c r="F9" i="5"/>
  <c r="CG5" i="5"/>
  <c r="F7" i="5" s="1"/>
  <c r="D7" i="5"/>
  <c r="CG30" i="5"/>
  <c r="FY33" i="5"/>
  <c r="T16" i="5"/>
  <c r="T7" i="5"/>
  <c r="T14" i="5"/>
  <c r="T17" i="5"/>
  <c r="T13" i="5"/>
  <c r="HC33" i="5"/>
  <c r="DW33" i="5"/>
  <c r="GK33" i="5"/>
  <c r="CS5" i="5"/>
  <c r="F30" i="5" s="1"/>
  <c r="CS30" i="5"/>
  <c r="D30" i="5"/>
  <c r="DQ33" i="5"/>
  <c r="DE4" i="5"/>
  <c r="BU5" i="5"/>
  <c r="F13" i="5" s="1"/>
  <c r="BW30" i="5"/>
  <c r="D13" i="5"/>
  <c r="T19" i="5"/>
  <c r="CM5" i="5"/>
  <c r="CM32" i="5" s="1"/>
  <c r="CM30" i="5"/>
  <c r="D17" i="5"/>
  <c r="GQ33" i="5"/>
  <c r="EC33" i="5"/>
  <c r="DK4" i="5"/>
  <c r="CA5" i="5"/>
  <c r="F14" i="5" s="1"/>
  <c r="D14" i="5"/>
  <c r="CB30" i="5"/>
  <c r="CY5" i="5"/>
  <c r="CY33" i="5" s="1"/>
  <c r="T18" i="5"/>
  <c r="R18" i="5"/>
  <c r="R29" i="5"/>
  <c r="AZ4" i="5"/>
  <c r="AS4" i="5"/>
  <c r="Q19" i="5"/>
  <c r="Q13" i="5"/>
  <c r="Q14" i="5"/>
  <c r="Q7" i="5"/>
  <c r="Q17" i="5"/>
  <c r="Q30" i="5"/>
  <c r="Q4" i="5"/>
  <c r="Q8" i="5"/>
  <c r="Q23" i="5"/>
  <c r="Q9" i="5"/>
  <c r="Q12" i="5"/>
  <c r="Q10" i="5"/>
  <c r="Q22" i="5"/>
  <c r="Q25" i="5"/>
  <c r="Q28" i="5"/>
  <c r="Q15" i="5"/>
  <c r="Q24" i="5"/>
  <c r="Q32" i="5"/>
  <c r="Q27" i="5"/>
  <c r="Q11" i="5"/>
  <c r="Q5" i="5"/>
  <c r="Q26" i="5"/>
  <c r="Q20" i="5"/>
  <c r="Q33" i="5"/>
  <c r="Q16" i="5"/>
  <c r="Q29" i="5"/>
  <c r="Q18" i="5"/>
  <c r="Q6" i="5"/>
  <c r="R6" i="5"/>
  <c r="AL4" i="5"/>
  <c r="BW32" i="5" l="1"/>
  <c r="E13" i="5"/>
  <c r="E17" i="5"/>
  <c r="CB32" i="5"/>
  <c r="E14" i="5"/>
  <c r="CY32" i="5"/>
  <c r="E4" i="5"/>
  <c r="E7" i="5"/>
  <c r="DK32" i="5"/>
  <c r="E23" i="5"/>
  <c r="E8" i="5"/>
  <c r="DE32" i="5"/>
  <c r="U15" i="5"/>
  <c r="X15" i="5" s="1"/>
  <c r="U5" i="5"/>
  <c r="X5" i="5" s="1"/>
  <c r="U16" i="5"/>
  <c r="X16" i="5" s="1"/>
  <c r="U11" i="5"/>
  <c r="X11" i="5" s="1"/>
  <c r="U26" i="5"/>
  <c r="X26" i="5" s="1"/>
  <c r="U22" i="5"/>
  <c r="X22" i="5" s="1"/>
  <c r="U27" i="5"/>
  <c r="X27" i="5" s="1"/>
  <c r="U18" i="5"/>
  <c r="X18" i="5" s="1"/>
  <c r="U23" i="5"/>
  <c r="X23" i="5" s="1"/>
  <c r="U24" i="5"/>
  <c r="X24" i="5" s="1"/>
  <c r="U13" i="5"/>
  <c r="X13" i="5" s="1"/>
  <c r="U14" i="5"/>
  <c r="X14" i="5" s="1"/>
  <c r="U30" i="5"/>
  <c r="X30" i="5" s="1"/>
  <c r="U10" i="5"/>
  <c r="X10" i="5" s="1"/>
  <c r="U8" i="5"/>
  <c r="X8" i="5" s="1"/>
  <c r="U19" i="5"/>
  <c r="X19" i="5" s="1"/>
  <c r="U17" i="5"/>
  <c r="X17" i="5" s="1"/>
  <c r="U7" i="5"/>
  <c r="X7" i="5" s="1"/>
  <c r="U4" i="5"/>
  <c r="X4" i="5" s="1"/>
  <c r="U25" i="5"/>
  <c r="X25" i="5" s="1"/>
  <c r="U32" i="5"/>
  <c r="X32" i="5" s="1"/>
  <c r="U31" i="5"/>
  <c r="X31" i="5" s="1"/>
  <c r="U28" i="5"/>
  <c r="X28" i="5" s="1"/>
  <c r="U21" i="5"/>
  <c r="X21" i="5" s="1"/>
  <c r="U12" i="5"/>
  <c r="X12" i="5" s="1"/>
  <c r="CS33" i="5"/>
  <c r="F4" i="5"/>
  <c r="CG32" i="5"/>
  <c r="CG33" i="5"/>
  <c r="U9" i="5"/>
  <c r="X9" i="5" s="1"/>
  <c r="F8" i="5"/>
  <c r="F23" i="5"/>
  <c r="DK33" i="5"/>
  <c r="BW33" i="5"/>
  <c r="DE33" i="5"/>
  <c r="CB33" i="5"/>
  <c r="Q36" i="5"/>
  <c r="N31" i="5" s="1"/>
  <c r="S31" i="5" s="1"/>
  <c r="T29" i="5"/>
  <c r="T6" i="5"/>
  <c r="V31" i="5" l="1"/>
  <c r="U6" i="5"/>
  <c r="X6" i="5" s="1"/>
  <c r="U29" i="5"/>
  <c r="X29" i="5" s="1"/>
  <c r="X36" i="5" s="1"/>
  <c r="N33" i="5"/>
  <c r="V33" i="5" s="1"/>
  <c r="N20" i="5"/>
  <c r="V20" i="5" s="1"/>
  <c r="N24" i="5"/>
  <c r="V24" i="5" s="1"/>
  <c r="N21" i="5"/>
  <c r="V21" i="5" s="1"/>
  <c r="N12" i="5"/>
  <c r="V12" i="5" s="1"/>
  <c r="N8" i="5"/>
  <c r="V8" i="5" s="1"/>
  <c r="N4" i="5"/>
  <c r="V4" i="5" s="1"/>
  <c r="N32" i="5"/>
  <c r="V32" i="5" s="1"/>
  <c r="N14" i="5"/>
  <c r="V14" i="5" s="1"/>
  <c r="N23" i="5"/>
  <c r="V23" i="5" s="1"/>
  <c r="N29" i="5"/>
  <c r="S29" i="5" s="1"/>
  <c r="N30" i="5"/>
  <c r="V30" i="5" s="1"/>
  <c r="N11" i="5"/>
  <c r="V11" i="5" s="1"/>
  <c r="N16" i="5"/>
  <c r="V16" i="5" s="1"/>
  <c r="N22" i="5"/>
  <c r="V22" i="5" s="1"/>
  <c r="N5" i="5"/>
  <c r="V5" i="5" s="1"/>
  <c r="N19" i="5"/>
  <c r="V19" i="5" s="1"/>
  <c r="N13" i="5"/>
  <c r="V13" i="5" s="1"/>
  <c r="N17" i="5"/>
  <c r="V17" i="5" s="1"/>
  <c r="N25" i="5"/>
  <c r="V25" i="5" s="1"/>
  <c r="N9" i="5"/>
  <c r="V9" i="5" s="1"/>
  <c r="N18" i="5"/>
  <c r="V18" i="5" s="1"/>
  <c r="N6" i="5"/>
  <c r="V6" i="5" s="1"/>
  <c r="N10" i="5"/>
  <c r="V10" i="5" s="1"/>
  <c r="N28" i="5"/>
  <c r="V28" i="5" s="1"/>
  <c r="N26" i="5"/>
  <c r="V26" i="5" s="1"/>
  <c r="N7" i="5"/>
  <c r="V7" i="5" s="1"/>
  <c r="N15" i="5"/>
  <c r="V15" i="5" s="1"/>
  <c r="N27" i="5"/>
  <c r="V27" i="5" s="1"/>
  <c r="V29" i="5" l="1"/>
  <c r="V36" i="5" s="1"/>
  <c r="S6" i="5"/>
  <c r="N36" i="5"/>
  <c r="S33" i="5"/>
  <c r="S20" i="5"/>
  <c r="S26" i="5"/>
  <c r="S5" i="5"/>
  <c r="S11" i="5"/>
  <c r="S27" i="5"/>
  <c r="S32" i="5"/>
  <c r="S24" i="5"/>
  <c r="S15" i="5"/>
  <c r="S28" i="5"/>
  <c r="S25" i="5"/>
  <c r="S22" i="5"/>
  <c r="S10" i="5"/>
  <c r="S12" i="5"/>
  <c r="S21" i="5"/>
  <c r="S9" i="5"/>
  <c r="S23" i="5"/>
  <c r="S8" i="5"/>
  <c r="S4" i="5"/>
  <c r="S30" i="5"/>
  <c r="S17" i="5"/>
  <c r="S7" i="5"/>
  <c r="S14" i="5"/>
  <c r="S13" i="5"/>
  <c r="S19" i="5"/>
  <c r="S18" i="5"/>
  <c r="S16" i="5"/>
  <c r="S36" i="5" l="1"/>
  <c r="BN5" i="5"/>
  <c r="BO5" i="5" s="1"/>
  <c r="BN6" i="5"/>
  <c r="BO6" i="5" s="1"/>
  <c r="BN7" i="5"/>
  <c r="BO7" i="5" s="1"/>
  <c r="BN8" i="5"/>
  <c r="BO8" i="5" s="1"/>
  <c r="BN9" i="5"/>
  <c r="BO9" i="5" s="1"/>
  <c r="BN10" i="5"/>
  <c r="BO10" i="5" s="1"/>
  <c r="BN11" i="5"/>
  <c r="BO11" i="5" s="1"/>
  <c r="BN12" i="5"/>
  <c r="BO12" i="5" s="1"/>
  <c r="BN13" i="5"/>
  <c r="BO13" i="5" s="1"/>
  <c r="BN14" i="5"/>
  <c r="BO14" i="5" s="1"/>
  <c r="BN15" i="5"/>
  <c r="BO15" i="5" s="1"/>
  <c r="BN16" i="5"/>
  <c r="BO16" i="5" s="1"/>
  <c r="BN17" i="5"/>
  <c r="BO17" i="5" s="1"/>
  <c r="BN19" i="5"/>
  <c r="BO19" i="5" s="1"/>
  <c r="BN20" i="5"/>
  <c r="BO20" i="5" s="1"/>
  <c r="BN21" i="5"/>
  <c r="BO21" i="5" s="1"/>
  <c r="BN22" i="5"/>
  <c r="BO22" i="5" s="1"/>
  <c r="BN23" i="5"/>
  <c r="BO23" i="5" s="1"/>
  <c r="BN24" i="5"/>
  <c r="BO24" i="5" s="1"/>
  <c r="D19" i="5" l="1"/>
  <c r="BQ30" i="5"/>
  <c r="BO4" i="5"/>
  <c r="BG5" i="5"/>
  <c r="BH5" i="5" s="1"/>
  <c r="BG6" i="5"/>
  <c r="BH6" i="5" s="1"/>
  <c r="BG7" i="5"/>
  <c r="BH7" i="5" s="1"/>
  <c r="BG8" i="5"/>
  <c r="BH8" i="5" s="1"/>
  <c r="BG9" i="5"/>
  <c r="BH9" i="5" s="1"/>
  <c r="BG10" i="5"/>
  <c r="BH10" i="5" s="1"/>
  <c r="BG11" i="5"/>
  <c r="BH11" i="5" s="1"/>
  <c r="BG12" i="5"/>
  <c r="BH12" i="5" s="1"/>
  <c r="BG13" i="5"/>
  <c r="BH13" i="5" s="1"/>
  <c r="BG14" i="5"/>
  <c r="BH14" i="5" s="1"/>
  <c r="BG15" i="5"/>
  <c r="BH15" i="5" s="1"/>
  <c r="BG16" i="5"/>
  <c r="BH16" i="5" s="1"/>
  <c r="BG17" i="5"/>
  <c r="BH17" i="5" s="1"/>
  <c r="BG19" i="5"/>
  <c r="BH19" i="5" s="1"/>
  <c r="BG20" i="5"/>
  <c r="BH20" i="5" s="1"/>
  <c r="BG21" i="5"/>
  <c r="BH21" i="5" s="1"/>
  <c r="BG22" i="5"/>
  <c r="BH22" i="5" s="1"/>
  <c r="BG23" i="5"/>
  <c r="BH23" i="5" s="1"/>
  <c r="BG24" i="5"/>
  <c r="BH24" i="5" s="1"/>
  <c r="AZ5" i="5"/>
  <c r="AZ6" i="5"/>
  <c r="BA6" i="5" s="1"/>
  <c r="AZ7" i="5"/>
  <c r="BA7" i="5" s="1"/>
  <c r="AZ8" i="5"/>
  <c r="BA8" i="5" s="1"/>
  <c r="AZ9" i="5"/>
  <c r="BA9" i="5" s="1"/>
  <c r="AZ10" i="5"/>
  <c r="BA10" i="5" s="1"/>
  <c r="AZ11" i="5"/>
  <c r="BA11" i="5" s="1"/>
  <c r="AZ12" i="5"/>
  <c r="BA12" i="5" s="1"/>
  <c r="AZ13" i="5"/>
  <c r="BA13" i="5" s="1"/>
  <c r="AZ14" i="5"/>
  <c r="BA14" i="5" s="1"/>
  <c r="AZ15" i="5"/>
  <c r="BA15" i="5" s="1"/>
  <c r="AZ16" i="5"/>
  <c r="BA16" i="5" s="1"/>
  <c r="AZ17" i="5"/>
  <c r="BA17" i="5" s="1"/>
  <c r="AZ19" i="5"/>
  <c r="BA19" i="5" s="1"/>
  <c r="AZ20" i="5"/>
  <c r="BA20" i="5" s="1"/>
  <c r="AZ21" i="5"/>
  <c r="BA21" i="5" s="1"/>
  <c r="AZ22" i="5"/>
  <c r="BA22" i="5" s="1"/>
  <c r="AZ23" i="5"/>
  <c r="BA23" i="5" s="1"/>
  <c r="AZ24" i="5"/>
  <c r="BA24" i="5" s="1"/>
  <c r="AS5" i="5"/>
  <c r="AS6" i="5"/>
  <c r="AT6" i="5" s="1"/>
  <c r="AS7" i="5"/>
  <c r="AT7" i="5" s="1"/>
  <c r="AS8" i="5"/>
  <c r="AT8" i="5" s="1"/>
  <c r="AS9" i="5"/>
  <c r="AT9" i="5" s="1"/>
  <c r="AS10" i="5"/>
  <c r="AT10" i="5" s="1"/>
  <c r="AS11" i="5"/>
  <c r="AT11" i="5" s="1"/>
  <c r="AS12" i="5"/>
  <c r="AT12" i="5" s="1"/>
  <c r="AS13" i="5"/>
  <c r="AT13" i="5" s="1"/>
  <c r="AS14" i="5"/>
  <c r="AT14" i="5" s="1"/>
  <c r="AS15" i="5"/>
  <c r="AT15" i="5" s="1"/>
  <c r="AS16" i="5"/>
  <c r="AT16" i="5" s="1"/>
  <c r="AS17" i="5"/>
  <c r="AT17" i="5" s="1"/>
  <c r="AS19" i="5"/>
  <c r="AT19" i="5" s="1"/>
  <c r="AS20" i="5"/>
  <c r="AT20" i="5" s="1"/>
  <c r="AS21" i="5"/>
  <c r="AT21" i="5" s="1"/>
  <c r="AS22" i="5"/>
  <c r="AT22" i="5" s="1"/>
  <c r="AS23" i="5"/>
  <c r="AT23" i="5" s="1"/>
  <c r="AS24" i="5"/>
  <c r="AT24" i="5" s="1"/>
  <c r="AL5" i="5"/>
  <c r="AL6" i="5"/>
  <c r="AL7" i="5"/>
  <c r="AL8" i="5"/>
  <c r="AL9" i="5"/>
  <c r="AL10" i="5"/>
  <c r="AL11" i="5"/>
  <c r="AL12" i="5"/>
  <c r="AL13" i="5"/>
  <c r="AL14" i="5"/>
  <c r="AL15" i="5"/>
  <c r="AL16" i="5"/>
  <c r="AL17" i="5"/>
  <c r="AL19" i="5"/>
  <c r="AL20" i="5"/>
  <c r="AL21" i="5"/>
  <c r="AL22" i="5"/>
  <c r="AL23" i="5"/>
  <c r="AL24" i="5"/>
  <c r="AF5" i="5"/>
  <c r="AG5" i="5" s="1"/>
  <c r="AF6" i="5"/>
  <c r="AG6" i="5" s="1"/>
  <c r="AF7" i="5"/>
  <c r="AG7" i="5" s="1"/>
  <c r="AF8" i="5"/>
  <c r="AG8" i="5" s="1"/>
  <c r="AF9" i="5"/>
  <c r="AG9" i="5" s="1"/>
  <c r="AF10" i="5"/>
  <c r="AG10" i="5" s="1"/>
  <c r="AF11" i="5"/>
  <c r="AG11" i="5" s="1"/>
  <c r="AF12" i="5"/>
  <c r="AG12" i="5" s="1"/>
  <c r="AF13" i="5"/>
  <c r="AG13" i="5" s="1"/>
  <c r="AF14" i="5"/>
  <c r="AG14" i="5" s="1"/>
  <c r="AF15" i="5"/>
  <c r="AG15" i="5" s="1"/>
  <c r="AF16" i="5"/>
  <c r="AG16" i="5" s="1"/>
  <c r="AF17" i="5"/>
  <c r="AG17" i="5" s="1"/>
  <c r="AF19" i="5"/>
  <c r="AG19" i="5" s="1"/>
  <c r="AF20" i="5"/>
  <c r="AG20" i="5" s="1"/>
  <c r="AF21" i="5"/>
  <c r="AG21" i="5" s="1"/>
  <c r="AF22" i="5"/>
  <c r="AG22" i="5" s="1"/>
  <c r="AF23" i="5"/>
  <c r="AG23" i="5" s="1"/>
  <c r="AF24" i="5"/>
  <c r="AG24" i="5" s="1"/>
  <c r="AF4" i="5"/>
  <c r="BA5" i="5" l="1"/>
  <c r="BC31" i="5"/>
  <c r="BQ32" i="5"/>
  <c r="E19" i="5"/>
  <c r="AG4" i="5"/>
  <c r="FG35" i="5"/>
  <c r="EI35" i="5"/>
  <c r="DK35" i="5"/>
  <c r="CM35" i="5"/>
  <c r="HC35" i="5"/>
  <c r="H12" i="5"/>
  <c r="H16" i="5"/>
  <c r="AU35" i="5"/>
  <c r="H33" i="5"/>
  <c r="H21" i="5"/>
  <c r="H18" i="5"/>
  <c r="H29" i="5"/>
  <c r="GW35" i="5"/>
  <c r="CG35" i="5"/>
  <c r="BJ35" i="5"/>
  <c r="H31" i="5"/>
  <c r="FY35" i="5"/>
  <c r="H9" i="5"/>
  <c r="H19" i="5"/>
  <c r="FA35" i="5"/>
  <c r="EC35" i="5"/>
  <c r="DE35" i="5"/>
  <c r="H26" i="5"/>
  <c r="H32" i="5"/>
  <c r="H23" i="5"/>
  <c r="H6" i="5"/>
  <c r="GE35" i="5"/>
  <c r="BC35" i="5"/>
  <c r="H11" i="5"/>
  <c r="FM35" i="5"/>
  <c r="H8" i="5"/>
  <c r="AM35" i="5"/>
  <c r="H30" i="5"/>
  <c r="H22" i="5"/>
  <c r="CB35" i="5"/>
  <c r="H5" i="5"/>
  <c r="GQ35" i="5"/>
  <c r="FS35" i="5"/>
  <c r="H4" i="5"/>
  <c r="EU35" i="5"/>
  <c r="DW35" i="5"/>
  <c r="CY35" i="5"/>
  <c r="H27" i="5"/>
  <c r="H24" i="5"/>
  <c r="BQ35" i="5"/>
  <c r="H15" i="5"/>
  <c r="H17" i="5"/>
  <c r="H7" i="5"/>
  <c r="H10" i="5"/>
  <c r="BW35" i="5"/>
  <c r="HI35" i="5"/>
  <c r="H28" i="5"/>
  <c r="H14" i="5"/>
  <c r="H20" i="5"/>
  <c r="EO35" i="5"/>
  <c r="DQ35" i="5"/>
  <c r="CS35" i="5"/>
  <c r="GK35" i="5"/>
  <c r="H25" i="5"/>
  <c r="H13" i="5"/>
  <c r="AM31" i="5"/>
  <c r="AT5" i="5"/>
  <c r="AU31" i="5"/>
  <c r="I33" i="5"/>
  <c r="I20" i="5"/>
  <c r="I31" i="5"/>
  <c r="I26" i="5"/>
  <c r="I32" i="5"/>
  <c r="I24" i="5"/>
  <c r="I11" i="5"/>
  <c r="I5" i="5"/>
  <c r="I27" i="5"/>
  <c r="I15" i="5"/>
  <c r="I25" i="5"/>
  <c r="I22" i="5"/>
  <c r="I28" i="5"/>
  <c r="I12" i="5"/>
  <c r="I21" i="5"/>
  <c r="I10" i="5"/>
  <c r="I9" i="5"/>
  <c r="I4" i="5"/>
  <c r="I23" i="5"/>
  <c r="I8" i="5"/>
  <c r="FN16" i="5"/>
  <c r="FO16" i="5" s="1"/>
  <c r="EV16" i="5"/>
  <c r="EW16" i="5" s="1"/>
  <c r="GL16" i="5"/>
  <c r="GM16" i="5" s="1"/>
  <c r="FT16" i="5"/>
  <c r="FU16" i="5" s="1"/>
  <c r="EP16" i="5"/>
  <c r="EQ16" i="5" s="1"/>
  <c r="DX16" i="5"/>
  <c r="DY16" i="5" s="1"/>
  <c r="HJ16" i="5"/>
  <c r="HK16" i="5" s="1"/>
  <c r="GR16" i="5"/>
  <c r="GS16" i="5" s="1"/>
  <c r="DL16" i="5"/>
  <c r="DM16" i="5" s="1"/>
  <c r="DF16" i="5"/>
  <c r="DG16" i="5" s="1"/>
  <c r="GX16" i="5"/>
  <c r="GY16" i="5" s="1"/>
  <c r="FZ16" i="5"/>
  <c r="GA16" i="5" s="1"/>
  <c r="DR16" i="5"/>
  <c r="DS16" i="5" s="1"/>
  <c r="GF16" i="5"/>
  <c r="GG16" i="5" s="1"/>
  <c r="EJ16" i="5"/>
  <c r="EK16" i="5" s="1"/>
  <c r="HD16" i="5"/>
  <c r="HE16" i="5" s="1"/>
  <c r="FH16" i="5"/>
  <c r="FI16" i="5" s="1"/>
  <c r="CZ16" i="5"/>
  <c r="DA16" i="5" s="1"/>
  <c r="CB16" i="5"/>
  <c r="CC16" i="5" s="1"/>
  <c r="ED16" i="5"/>
  <c r="EE16" i="5" s="1"/>
  <c r="CH16" i="5"/>
  <c r="CI16" i="5" s="1"/>
  <c r="FB16" i="5"/>
  <c r="FC16" i="5" s="1"/>
  <c r="CN16" i="5"/>
  <c r="CO16" i="5" s="1"/>
  <c r="CT16" i="5"/>
  <c r="CU16" i="5" s="1"/>
  <c r="BV16" i="5"/>
  <c r="BW16" i="5" s="1"/>
  <c r="GX14" i="5"/>
  <c r="GY14" i="5" s="1"/>
  <c r="FT14" i="5"/>
  <c r="FU14" i="5" s="1"/>
  <c r="EP14" i="5"/>
  <c r="EQ14" i="5" s="1"/>
  <c r="DX14" i="5"/>
  <c r="DY14" i="5" s="1"/>
  <c r="GR14" i="5"/>
  <c r="GS14" i="5" s="1"/>
  <c r="FZ14" i="5"/>
  <c r="GA14" i="5" s="1"/>
  <c r="DL14" i="5"/>
  <c r="DM14" i="5" s="1"/>
  <c r="DR14" i="5"/>
  <c r="DS14" i="5" s="1"/>
  <c r="GF14" i="5"/>
  <c r="GG14" i="5" s="1"/>
  <c r="EJ14" i="5"/>
  <c r="EK14" i="5" s="1"/>
  <c r="HD14" i="5"/>
  <c r="HE14" i="5" s="1"/>
  <c r="FH14" i="5"/>
  <c r="FI14" i="5" s="1"/>
  <c r="FB14" i="5"/>
  <c r="FC14" i="5" s="1"/>
  <c r="ED14" i="5"/>
  <c r="EE14" i="5" s="1"/>
  <c r="FN14" i="5"/>
  <c r="FO14" i="5" s="1"/>
  <c r="CB14" i="5"/>
  <c r="CC14" i="5" s="1"/>
  <c r="DF14" i="5"/>
  <c r="DG14" i="5" s="1"/>
  <c r="EV14" i="5"/>
  <c r="EW14" i="5" s="1"/>
  <c r="CH14" i="5"/>
  <c r="CI14" i="5" s="1"/>
  <c r="GL14" i="5"/>
  <c r="GM14" i="5" s="1"/>
  <c r="CN14" i="5"/>
  <c r="CO14" i="5" s="1"/>
  <c r="CZ14" i="5"/>
  <c r="DA14" i="5" s="1"/>
  <c r="BV14" i="5"/>
  <c r="BW14" i="5" s="1"/>
  <c r="CT14" i="5"/>
  <c r="CU14" i="5" s="1"/>
  <c r="HJ14" i="5"/>
  <c r="HK14" i="5" s="1"/>
  <c r="HJ15" i="5"/>
  <c r="HK15" i="5" s="1"/>
  <c r="GL15" i="5"/>
  <c r="GM15" i="5" s="1"/>
  <c r="FT15" i="5"/>
  <c r="FU15" i="5" s="1"/>
  <c r="EP15" i="5"/>
  <c r="EQ15" i="5" s="1"/>
  <c r="DX15" i="5"/>
  <c r="DY15" i="5" s="1"/>
  <c r="GX15" i="5"/>
  <c r="GY15" i="5" s="1"/>
  <c r="GR15" i="5"/>
  <c r="GS15" i="5" s="1"/>
  <c r="FZ15" i="5"/>
  <c r="GA15" i="5" s="1"/>
  <c r="DL15" i="5"/>
  <c r="DM15" i="5" s="1"/>
  <c r="DR15" i="5"/>
  <c r="DS15" i="5" s="1"/>
  <c r="DF15" i="5"/>
  <c r="DG15" i="5" s="1"/>
  <c r="GF15" i="5"/>
  <c r="GG15" i="5" s="1"/>
  <c r="EJ15" i="5"/>
  <c r="EK15" i="5" s="1"/>
  <c r="HD15" i="5"/>
  <c r="HE15" i="5" s="1"/>
  <c r="FH15" i="5"/>
  <c r="FI15" i="5" s="1"/>
  <c r="FB15" i="5"/>
  <c r="FC15" i="5" s="1"/>
  <c r="ED15" i="5"/>
  <c r="EE15" i="5" s="1"/>
  <c r="CZ15" i="5"/>
  <c r="DA15" i="5" s="1"/>
  <c r="FN15" i="5"/>
  <c r="FO15" i="5" s="1"/>
  <c r="CB15" i="5"/>
  <c r="CC15" i="5" s="1"/>
  <c r="EV15" i="5"/>
  <c r="EW15" i="5" s="1"/>
  <c r="CH15" i="5"/>
  <c r="CI15" i="5" s="1"/>
  <c r="CN15" i="5"/>
  <c r="CO15" i="5" s="1"/>
  <c r="BV15" i="5"/>
  <c r="BW15" i="5" s="1"/>
  <c r="CT15" i="5"/>
  <c r="CU15" i="5" s="1"/>
  <c r="GW37" i="5"/>
  <c r="FY37" i="5"/>
  <c r="FA37" i="5"/>
  <c r="DL4" i="5"/>
  <c r="DM4" i="5" s="1"/>
  <c r="HD4" i="5"/>
  <c r="HE4" i="5" s="1"/>
  <c r="FT4" i="5"/>
  <c r="FU4" i="5" s="1"/>
  <c r="DR4" i="5"/>
  <c r="DS4" i="5" s="1"/>
  <c r="EU37" i="5"/>
  <c r="EC37" i="5"/>
  <c r="GR4" i="5"/>
  <c r="GS4" i="5" s="1"/>
  <c r="GF4" i="5"/>
  <c r="GG4" i="5" s="1"/>
  <c r="EJ4" i="5"/>
  <c r="EK4" i="5" s="1"/>
  <c r="DF4" i="5"/>
  <c r="DG4" i="5" s="1"/>
  <c r="I13" i="5"/>
  <c r="GL4" i="5"/>
  <c r="GM4" i="5" s="1"/>
  <c r="FS37" i="5"/>
  <c r="FN4" i="5"/>
  <c r="FO4" i="5" s="1"/>
  <c r="FH4" i="5"/>
  <c r="FI4" i="5" s="1"/>
  <c r="EO37" i="5"/>
  <c r="DW37" i="5"/>
  <c r="HJ4" i="5"/>
  <c r="HK4" i="5" s="1"/>
  <c r="HC37" i="5"/>
  <c r="DQ37" i="5"/>
  <c r="I17" i="5"/>
  <c r="I14" i="5"/>
  <c r="GX4" i="5"/>
  <c r="GY4" i="5" s="1"/>
  <c r="FZ4" i="5"/>
  <c r="GA4" i="5" s="1"/>
  <c r="FB4" i="5"/>
  <c r="FC4" i="5" s="1"/>
  <c r="I30" i="5"/>
  <c r="GE37" i="5"/>
  <c r="FM37" i="5"/>
  <c r="ED4" i="5"/>
  <c r="EE4" i="5" s="1"/>
  <c r="GQ37" i="5"/>
  <c r="GK37" i="5"/>
  <c r="EV4" i="5"/>
  <c r="EW4" i="5" s="1"/>
  <c r="EI37" i="5"/>
  <c r="CH4" i="5"/>
  <c r="CI4" i="5" s="1"/>
  <c r="FG37" i="5"/>
  <c r="HI37" i="5"/>
  <c r="EP4" i="5"/>
  <c r="EQ4" i="5" s="1"/>
  <c r="I7" i="5"/>
  <c r="DX4" i="5"/>
  <c r="DY4" i="5" s="1"/>
  <c r="CN4" i="5"/>
  <c r="CO4" i="5" s="1"/>
  <c r="DE37" i="5"/>
  <c r="BV4" i="5"/>
  <c r="BW4" i="5" s="1"/>
  <c r="CT4" i="5"/>
  <c r="CU4" i="5" s="1"/>
  <c r="CB4" i="5"/>
  <c r="CC4" i="5" s="1"/>
  <c r="DK37" i="5"/>
  <c r="CZ4" i="5"/>
  <c r="DA4" i="5" s="1"/>
  <c r="GR13" i="5"/>
  <c r="GS13" i="5" s="1"/>
  <c r="FZ13" i="5"/>
  <c r="GA13" i="5" s="1"/>
  <c r="DL13" i="5"/>
  <c r="DM13" i="5" s="1"/>
  <c r="DR13" i="5"/>
  <c r="DS13" i="5" s="1"/>
  <c r="GF13" i="5"/>
  <c r="GG13" i="5" s="1"/>
  <c r="FH13" i="5"/>
  <c r="FI13" i="5" s="1"/>
  <c r="EJ13" i="5"/>
  <c r="EK13" i="5" s="1"/>
  <c r="HD13" i="5"/>
  <c r="HE13" i="5" s="1"/>
  <c r="DF13" i="5"/>
  <c r="DG13" i="5" s="1"/>
  <c r="FN13" i="5"/>
  <c r="FO13" i="5" s="1"/>
  <c r="FB13" i="5"/>
  <c r="FC13" i="5" s="1"/>
  <c r="ED13" i="5"/>
  <c r="EE13" i="5" s="1"/>
  <c r="HJ13" i="5"/>
  <c r="HK13" i="5" s="1"/>
  <c r="GL13" i="5"/>
  <c r="GM13" i="5" s="1"/>
  <c r="EV13" i="5"/>
  <c r="EW13" i="5" s="1"/>
  <c r="GX13" i="5"/>
  <c r="GY13" i="5" s="1"/>
  <c r="EP13" i="5"/>
  <c r="EQ13" i="5" s="1"/>
  <c r="DX13" i="5"/>
  <c r="DY13" i="5" s="1"/>
  <c r="CH13" i="5"/>
  <c r="CI13" i="5" s="1"/>
  <c r="CN13" i="5"/>
  <c r="CO13" i="5" s="1"/>
  <c r="CB13" i="5"/>
  <c r="CC13" i="5" s="1"/>
  <c r="BV13" i="5"/>
  <c r="BW13" i="5" s="1"/>
  <c r="CT13" i="5"/>
  <c r="CU13" i="5" s="1"/>
  <c r="FT13" i="5"/>
  <c r="FU13" i="5" s="1"/>
  <c r="CZ13" i="5"/>
  <c r="DA13" i="5" s="1"/>
  <c r="DR24" i="5"/>
  <c r="DS24" i="5" s="1"/>
  <c r="GR24" i="5"/>
  <c r="GS24" i="5" s="1"/>
  <c r="FN24" i="5"/>
  <c r="FO24" i="5" s="1"/>
  <c r="FH24" i="5"/>
  <c r="FI24" i="5" s="1"/>
  <c r="GL24" i="5"/>
  <c r="GM24" i="5" s="1"/>
  <c r="GF24" i="5"/>
  <c r="GG24" i="5" s="1"/>
  <c r="EJ24" i="5"/>
  <c r="EK24" i="5" s="1"/>
  <c r="HJ24" i="5"/>
  <c r="HK24" i="5" s="1"/>
  <c r="GX24" i="5"/>
  <c r="GY24" i="5" s="1"/>
  <c r="FZ24" i="5"/>
  <c r="GA24" i="5" s="1"/>
  <c r="FB24" i="5"/>
  <c r="FC24" i="5" s="1"/>
  <c r="ED24" i="5"/>
  <c r="EE24" i="5" s="1"/>
  <c r="DF24" i="5"/>
  <c r="DG24" i="5" s="1"/>
  <c r="EV24" i="5"/>
  <c r="EW24" i="5" s="1"/>
  <c r="CH24" i="5"/>
  <c r="CI24" i="5" s="1"/>
  <c r="EP24" i="5"/>
  <c r="EQ24" i="5" s="1"/>
  <c r="DX24" i="5"/>
  <c r="DY24" i="5" s="1"/>
  <c r="CN24" i="5"/>
  <c r="CO24" i="5" s="1"/>
  <c r="BV24" i="5"/>
  <c r="BW24" i="5" s="1"/>
  <c r="CT24" i="5"/>
  <c r="CU24" i="5" s="1"/>
  <c r="HD24" i="5"/>
  <c r="HE24" i="5" s="1"/>
  <c r="DL24" i="5"/>
  <c r="DM24" i="5" s="1"/>
  <c r="CZ24" i="5"/>
  <c r="DA24" i="5" s="1"/>
  <c r="FT24" i="5"/>
  <c r="FU24" i="5" s="1"/>
  <c r="CB24" i="5"/>
  <c r="CC24" i="5" s="1"/>
  <c r="GR23" i="5"/>
  <c r="GS23" i="5" s="1"/>
  <c r="FN23" i="5"/>
  <c r="FO23" i="5" s="1"/>
  <c r="GL23" i="5"/>
  <c r="GM23" i="5" s="1"/>
  <c r="GF23" i="5"/>
  <c r="GG23" i="5" s="1"/>
  <c r="EJ23" i="5"/>
  <c r="EK23" i="5" s="1"/>
  <c r="HJ23" i="5"/>
  <c r="HK23" i="5" s="1"/>
  <c r="GX23" i="5"/>
  <c r="GY23" i="5" s="1"/>
  <c r="FZ23" i="5"/>
  <c r="GA23" i="5" s="1"/>
  <c r="FB23" i="5"/>
  <c r="FC23" i="5" s="1"/>
  <c r="ED23" i="5"/>
  <c r="EE23" i="5" s="1"/>
  <c r="EV23" i="5"/>
  <c r="EW23" i="5" s="1"/>
  <c r="HD23" i="5"/>
  <c r="HE23" i="5" s="1"/>
  <c r="FT23" i="5"/>
  <c r="FU23" i="5" s="1"/>
  <c r="EP23" i="5"/>
  <c r="EQ23" i="5" s="1"/>
  <c r="DX23" i="5"/>
  <c r="DY23" i="5" s="1"/>
  <c r="FH23" i="5"/>
  <c r="FI23" i="5" s="1"/>
  <c r="DR23" i="5"/>
  <c r="DS23" i="5" s="1"/>
  <c r="CH23" i="5"/>
  <c r="CI23" i="5" s="1"/>
  <c r="CN23" i="5"/>
  <c r="CO23" i="5" s="1"/>
  <c r="BV23" i="5"/>
  <c r="BW23" i="5" s="1"/>
  <c r="CT23" i="5"/>
  <c r="CU23" i="5" s="1"/>
  <c r="DL23" i="5"/>
  <c r="DM23" i="5" s="1"/>
  <c r="CZ23" i="5"/>
  <c r="DA23" i="5" s="1"/>
  <c r="DF23" i="5"/>
  <c r="DG23" i="5" s="1"/>
  <c r="CB23" i="5"/>
  <c r="CC23" i="5" s="1"/>
  <c r="EV17" i="5"/>
  <c r="EW17" i="5" s="1"/>
  <c r="FN17" i="5"/>
  <c r="FO17" i="5" s="1"/>
  <c r="DF17" i="5"/>
  <c r="DG17" i="5" s="1"/>
  <c r="FT17" i="5"/>
  <c r="FU17" i="5" s="1"/>
  <c r="EP17" i="5"/>
  <c r="EQ17" i="5" s="1"/>
  <c r="DX17" i="5"/>
  <c r="DY17" i="5" s="1"/>
  <c r="GL17" i="5"/>
  <c r="GM17" i="5" s="1"/>
  <c r="DL17" i="5"/>
  <c r="DM17" i="5" s="1"/>
  <c r="HJ17" i="5"/>
  <c r="HK17" i="5" s="1"/>
  <c r="GR17" i="5"/>
  <c r="GS17" i="5" s="1"/>
  <c r="DR17" i="5"/>
  <c r="DS17" i="5" s="1"/>
  <c r="GX17" i="5"/>
  <c r="GY17" i="5" s="1"/>
  <c r="FZ17" i="5"/>
  <c r="GA17" i="5" s="1"/>
  <c r="GF17" i="5"/>
  <c r="GG17" i="5" s="1"/>
  <c r="EJ17" i="5"/>
  <c r="EK17" i="5" s="1"/>
  <c r="CT17" i="5"/>
  <c r="CU17" i="5" s="1"/>
  <c r="CZ17" i="5"/>
  <c r="DA17" i="5" s="1"/>
  <c r="CB17" i="5"/>
  <c r="CC17" i="5" s="1"/>
  <c r="HD17" i="5"/>
  <c r="HE17" i="5" s="1"/>
  <c r="ED17" i="5"/>
  <c r="EE17" i="5" s="1"/>
  <c r="CH17" i="5"/>
  <c r="CI17" i="5" s="1"/>
  <c r="BV17" i="5"/>
  <c r="BW17" i="5" s="1"/>
  <c r="FB17" i="5"/>
  <c r="FC17" i="5" s="1"/>
  <c r="CN17" i="5"/>
  <c r="CO17" i="5" s="1"/>
  <c r="FH17" i="5"/>
  <c r="FI17" i="5" s="1"/>
  <c r="AI12" i="5"/>
  <c r="DR12" i="5"/>
  <c r="DS12" i="5" s="1"/>
  <c r="FH12" i="5"/>
  <c r="FI12" i="5" s="1"/>
  <c r="GF12" i="5"/>
  <c r="GG12" i="5" s="1"/>
  <c r="EJ12" i="5"/>
  <c r="EK12" i="5" s="1"/>
  <c r="HD12" i="5"/>
  <c r="HE12" i="5" s="1"/>
  <c r="FN12" i="5"/>
  <c r="FO12" i="5" s="1"/>
  <c r="FB12" i="5"/>
  <c r="FC12" i="5" s="1"/>
  <c r="ED12" i="5"/>
  <c r="EE12" i="5" s="1"/>
  <c r="HJ12" i="5"/>
  <c r="HK12" i="5" s="1"/>
  <c r="DF12" i="5"/>
  <c r="DG12" i="5" s="1"/>
  <c r="GL12" i="5"/>
  <c r="GM12" i="5" s="1"/>
  <c r="EV12" i="5"/>
  <c r="EW12" i="5" s="1"/>
  <c r="GX12" i="5"/>
  <c r="GY12" i="5" s="1"/>
  <c r="DX12" i="5"/>
  <c r="DY12" i="5" s="1"/>
  <c r="CH12" i="5"/>
  <c r="CI12" i="5" s="1"/>
  <c r="CN12" i="5"/>
  <c r="CO12" i="5" s="1"/>
  <c r="DL12" i="5"/>
  <c r="DM12" i="5" s="1"/>
  <c r="GR12" i="5"/>
  <c r="GS12" i="5" s="1"/>
  <c r="BV12" i="5"/>
  <c r="BW12" i="5" s="1"/>
  <c r="FT12" i="5"/>
  <c r="FU12" i="5" s="1"/>
  <c r="CT12" i="5"/>
  <c r="CU12" i="5" s="1"/>
  <c r="CZ12" i="5"/>
  <c r="DA12" i="5" s="1"/>
  <c r="FZ12" i="5"/>
  <c r="GA12" i="5" s="1"/>
  <c r="CB12" i="5"/>
  <c r="CC12" i="5" s="1"/>
  <c r="EP12" i="5"/>
  <c r="EQ12" i="5" s="1"/>
  <c r="HD11" i="5"/>
  <c r="HE11" i="5" s="1"/>
  <c r="GF11" i="5"/>
  <c r="GG11" i="5" s="1"/>
  <c r="EJ11" i="5"/>
  <c r="EK11" i="5" s="1"/>
  <c r="FN11" i="5"/>
  <c r="FO11" i="5" s="1"/>
  <c r="FB11" i="5"/>
  <c r="FC11" i="5" s="1"/>
  <c r="ED11" i="5"/>
  <c r="EE11" i="5" s="1"/>
  <c r="HJ11" i="5"/>
  <c r="HK11" i="5" s="1"/>
  <c r="GL11" i="5"/>
  <c r="GM11" i="5" s="1"/>
  <c r="EV11" i="5"/>
  <c r="EW11" i="5" s="1"/>
  <c r="GX11" i="5"/>
  <c r="GY11" i="5" s="1"/>
  <c r="FZ11" i="5"/>
  <c r="GA11" i="5" s="1"/>
  <c r="FT11" i="5"/>
  <c r="FU11" i="5" s="1"/>
  <c r="EP11" i="5"/>
  <c r="EQ11" i="5" s="1"/>
  <c r="DX11" i="5"/>
  <c r="DY11" i="5" s="1"/>
  <c r="CH11" i="5"/>
  <c r="CI11" i="5" s="1"/>
  <c r="DF11" i="5"/>
  <c r="DG11" i="5" s="1"/>
  <c r="BV11" i="5"/>
  <c r="BW11" i="5" s="1"/>
  <c r="CN11" i="5"/>
  <c r="CO11" i="5" s="1"/>
  <c r="DL11" i="5"/>
  <c r="DM11" i="5" s="1"/>
  <c r="GR11" i="5"/>
  <c r="GS11" i="5" s="1"/>
  <c r="CT11" i="5"/>
  <c r="CU11" i="5" s="1"/>
  <c r="FH11" i="5"/>
  <c r="FI11" i="5" s="1"/>
  <c r="CZ11" i="5"/>
  <c r="DA11" i="5" s="1"/>
  <c r="CB11" i="5"/>
  <c r="CC11" i="5" s="1"/>
  <c r="DR11" i="5"/>
  <c r="DS11" i="5" s="1"/>
  <c r="GF22" i="5"/>
  <c r="GG22" i="5" s="1"/>
  <c r="EJ22" i="5"/>
  <c r="EK22" i="5" s="1"/>
  <c r="HJ22" i="5"/>
  <c r="HK22" i="5" s="1"/>
  <c r="GX22" i="5"/>
  <c r="GY22" i="5" s="1"/>
  <c r="FZ22" i="5"/>
  <c r="GA22" i="5" s="1"/>
  <c r="FB22" i="5"/>
  <c r="FC22" i="5" s="1"/>
  <c r="ED22" i="5"/>
  <c r="EE22" i="5" s="1"/>
  <c r="EV22" i="5"/>
  <c r="EW22" i="5" s="1"/>
  <c r="HD22" i="5"/>
  <c r="HE22" i="5" s="1"/>
  <c r="FT22" i="5"/>
  <c r="FU22" i="5" s="1"/>
  <c r="EP22" i="5"/>
  <c r="EQ22" i="5" s="1"/>
  <c r="DX22" i="5"/>
  <c r="DY22" i="5" s="1"/>
  <c r="FH22" i="5"/>
  <c r="FI22" i="5" s="1"/>
  <c r="DL22" i="5"/>
  <c r="DM22" i="5" s="1"/>
  <c r="DF22" i="5"/>
  <c r="DG22" i="5" s="1"/>
  <c r="CN22" i="5"/>
  <c r="CO22" i="5" s="1"/>
  <c r="FN22" i="5"/>
  <c r="FO22" i="5" s="1"/>
  <c r="BV22" i="5"/>
  <c r="BW22" i="5" s="1"/>
  <c r="CT22" i="5"/>
  <c r="CU22" i="5" s="1"/>
  <c r="GL22" i="5"/>
  <c r="GM22" i="5" s="1"/>
  <c r="CB22" i="5"/>
  <c r="CC22" i="5" s="1"/>
  <c r="GR22" i="5"/>
  <c r="GS22" i="5" s="1"/>
  <c r="CZ22" i="5"/>
  <c r="DA22" i="5" s="1"/>
  <c r="CH22" i="5"/>
  <c r="CI22" i="5" s="1"/>
  <c r="DR22" i="5"/>
  <c r="DS22" i="5" s="1"/>
  <c r="GF10" i="5"/>
  <c r="GG10" i="5" s="1"/>
  <c r="EJ10" i="5"/>
  <c r="EK10" i="5" s="1"/>
  <c r="FN10" i="5"/>
  <c r="FO10" i="5" s="1"/>
  <c r="CZ10" i="5"/>
  <c r="DA10" i="5" s="1"/>
  <c r="HJ10" i="5"/>
  <c r="HK10" i="5" s="1"/>
  <c r="FB10" i="5"/>
  <c r="FC10" i="5" s="1"/>
  <c r="ED10" i="5"/>
  <c r="EE10" i="5" s="1"/>
  <c r="GL10" i="5"/>
  <c r="GM10" i="5" s="1"/>
  <c r="GX10" i="5"/>
  <c r="GY10" i="5" s="1"/>
  <c r="EV10" i="5"/>
  <c r="EW10" i="5" s="1"/>
  <c r="FZ10" i="5"/>
  <c r="GA10" i="5" s="1"/>
  <c r="GR10" i="5"/>
  <c r="GS10" i="5" s="1"/>
  <c r="FT10" i="5"/>
  <c r="FU10" i="5" s="1"/>
  <c r="EP10" i="5"/>
  <c r="EQ10" i="5" s="1"/>
  <c r="DX10" i="5"/>
  <c r="DY10" i="5" s="1"/>
  <c r="FH10" i="5"/>
  <c r="FI10" i="5" s="1"/>
  <c r="DL10" i="5"/>
  <c r="DM10" i="5" s="1"/>
  <c r="DF10" i="5"/>
  <c r="DG10" i="5" s="1"/>
  <c r="CN10" i="5"/>
  <c r="CO10" i="5" s="1"/>
  <c r="HD10" i="5"/>
  <c r="HE10" i="5" s="1"/>
  <c r="BV10" i="5"/>
  <c r="BW10" i="5" s="1"/>
  <c r="CT10" i="5"/>
  <c r="CU10" i="5" s="1"/>
  <c r="CH10" i="5"/>
  <c r="CI10" i="5" s="1"/>
  <c r="CB10" i="5"/>
  <c r="CC10" i="5" s="1"/>
  <c r="DR10" i="5"/>
  <c r="DS10" i="5" s="1"/>
  <c r="FB6" i="5"/>
  <c r="FC6" i="5" s="1"/>
  <c r="ED6" i="5"/>
  <c r="EE6" i="5" s="1"/>
  <c r="FZ6" i="5"/>
  <c r="GA6" i="5" s="1"/>
  <c r="FH6" i="5"/>
  <c r="FI6" i="5" s="1"/>
  <c r="EV6" i="5"/>
  <c r="EW6" i="5" s="1"/>
  <c r="GR6" i="5"/>
  <c r="GS6" i="5" s="1"/>
  <c r="FT6" i="5"/>
  <c r="FU6" i="5" s="1"/>
  <c r="EP6" i="5"/>
  <c r="EQ6" i="5" s="1"/>
  <c r="DX6" i="5"/>
  <c r="DY6" i="5" s="1"/>
  <c r="HD6" i="5"/>
  <c r="HE6" i="5" s="1"/>
  <c r="DR6" i="5"/>
  <c r="DS6" i="5" s="1"/>
  <c r="HJ6" i="5"/>
  <c r="HK6" i="5" s="1"/>
  <c r="GF6" i="5"/>
  <c r="GG6" i="5" s="1"/>
  <c r="EJ6" i="5"/>
  <c r="EK6" i="5" s="1"/>
  <c r="FN6" i="5"/>
  <c r="FO6" i="5" s="1"/>
  <c r="BV6" i="5"/>
  <c r="BW6" i="5" s="1"/>
  <c r="CT6" i="5"/>
  <c r="CU6" i="5" s="1"/>
  <c r="GL6" i="5"/>
  <c r="GM6" i="5" s="1"/>
  <c r="DL6" i="5"/>
  <c r="DM6" i="5" s="1"/>
  <c r="CZ6" i="5"/>
  <c r="DA6" i="5" s="1"/>
  <c r="CB6" i="5"/>
  <c r="CC6" i="5" s="1"/>
  <c r="DF6" i="5"/>
  <c r="DG6" i="5" s="1"/>
  <c r="CH6" i="5"/>
  <c r="CI6" i="5" s="1"/>
  <c r="GX6" i="5"/>
  <c r="GY6" i="5" s="1"/>
  <c r="CN6" i="5"/>
  <c r="CO6" i="5" s="1"/>
  <c r="FN9" i="5"/>
  <c r="FO9" i="5" s="1"/>
  <c r="HJ9" i="5"/>
  <c r="HK9" i="5" s="1"/>
  <c r="FB9" i="5"/>
  <c r="FC9" i="5" s="1"/>
  <c r="ED9" i="5"/>
  <c r="EE9" i="5" s="1"/>
  <c r="GX9" i="5"/>
  <c r="GY9" i="5" s="1"/>
  <c r="GL9" i="5"/>
  <c r="GM9" i="5" s="1"/>
  <c r="FZ9" i="5"/>
  <c r="GA9" i="5" s="1"/>
  <c r="EV9" i="5"/>
  <c r="EW9" i="5" s="1"/>
  <c r="GR9" i="5"/>
  <c r="GS9" i="5" s="1"/>
  <c r="FT9" i="5"/>
  <c r="FU9" i="5" s="1"/>
  <c r="FH9" i="5"/>
  <c r="FI9" i="5" s="1"/>
  <c r="EP9" i="5"/>
  <c r="EQ9" i="5" s="1"/>
  <c r="DX9" i="5"/>
  <c r="DY9" i="5" s="1"/>
  <c r="HD9" i="5"/>
  <c r="HE9" i="5" s="1"/>
  <c r="DR9" i="5"/>
  <c r="DS9" i="5" s="1"/>
  <c r="CN9" i="5"/>
  <c r="CO9" i="5" s="1"/>
  <c r="DL9" i="5"/>
  <c r="DM9" i="5" s="1"/>
  <c r="DF9" i="5"/>
  <c r="DG9" i="5" s="1"/>
  <c r="BV9" i="5"/>
  <c r="BW9" i="5" s="1"/>
  <c r="GF9" i="5"/>
  <c r="GG9" i="5" s="1"/>
  <c r="CT9" i="5"/>
  <c r="CU9" i="5" s="1"/>
  <c r="CZ9" i="5"/>
  <c r="DA9" i="5" s="1"/>
  <c r="CB9" i="5"/>
  <c r="CC9" i="5" s="1"/>
  <c r="EJ9" i="5"/>
  <c r="EK9" i="5" s="1"/>
  <c r="CH9" i="5"/>
  <c r="CI9" i="5" s="1"/>
  <c r="FB20" i="5"/>
  <c r="FC20" i="5" s="1"/>
  <c r="ED20" i="5"/>
  <c r="EE20" i="5" s="1"/>
  <c r="HD20" i="5"/>
  <c r="HE20" i="5" s="1"/>
  <c r="EV20" i="5"/>
  <c r="EW20" i="5" s="1"/>
  <c r="FH20" i="5"/>
  <c r="FI20" i="5" s="1"/>
  <c r="FT20" i="5"/>
  <c r="FU20" i="5" s="1"/>
  <c r="EP20" i="5"/>
  <c r="EQ20" i="5" s="1"/>
  <c r="DX20" i="5"/>
  <c r="DY20" i="5" s="1"/>
  <c r="FN20" i="5"/>
  <c r="FO20" i="5" s="1"/>
  <c r="DL20" i="5"/>
  <c r="DM20" i="5" s="1"/>
  <c r="GR20" i="5"/>
  <c r="GS20" i="5" s="1"/>
  <c r="GL20" i="5"/>
  <c r="GM20" i="5" s="1"/>
  <c r="DR20" i="5"/>
  <c r="DS20" i="5" s="1"/>
  <c r="HJ20" i="5"/>
  <c r="HK20" i="5" s="1"/>
  <c r="CN20" i="5"/>
  <c r="CO20" i="5" s="1"/>
  <c r="GX20" i="5"/>
  <c r="GY20" i="5" s="1"/>
  <c r="BV20" i="5"/>
  <c r="BW20" i="5" s="1"/>
  <c r="CT20" i="5"/>
  <c r="CU20" i="5" s="1"/>
  <c r="GF20" i="5"/>
  <c r="GG20" i="5" s="1"/>
  <c r="CZ20" i="5"/>
  <c r="DA20" i="5" s="1"/>
  <c r="CB20" i="5"/>
  <c r="CC20" i="5" s="1"/>
  <c r="DF20" i="5"/>
  <c r="DG20" i="5" s="1"/>
  <c r="EJ20" i="5"/>
  <c r="EK20" i="5" s="1"/>
  <c r="CH20" i="5"/>
  <c r="CI20" i="5" s="1"/>
  <c r="FZ20" i="5"/>
  <c r="GA20" i="5" s="1"/>
  <c r="HJ8" i="5"/>
  <c r="HK8" i="5" s="1"/>
  <c r="FN8" i="5"/>
  <c r="FO8" i="5" s="1"/>
  <c r="GX8" i="5"/>
  <c r="GY8" i="5" s="1"/>
  <c r="GL8" i="5"/>
  <c r="GM8" i="5" s="1"/>
  <c r="FB8" i="5"/>
  <c r="FC8" i="5" s="1"/>
  <c r="ED8" i="5"/>
  <c r="EE8" i="5" s="1"/>
  <c r="FZ8" i="5"/>
  <c r="GA8" i="5" s="1"/>
  <c r="EV8" i="5"/>
  <c r="EW8" i="5" s="1"/>
  <c r="GR8" i="5"/>
  <c r="GS8" i="5" s="1"/>
  <c r="FT8" i="5"/>
  <c r="FU8" i="5" s="1"/>
  <c r="FH8" i="5"/>
  <c r="FI8" i="5" s="1"/>
  <c r="EP8" i="5"/>
  <c r="EQ8" i="5" s="1"/>
  <c r="DX8" i="5"/>
  <c r="DY8" i="5" s="1"/>
  <c r="HD8" i="5"/>
  <c r="HE8" i="5" s="1"/>
  <c r="DL8" i="5"/>
  <c r="DM8" i="5" s="1"/>
  <c r="DR8" i="5"/>
  <c r="DS8" i="5" s="1"/>
  <c r="CN8" i="5"/>
  <c r="CO8" i="5" s="1"/>
  <c r="BV8" i="5"/>
  <c r="BW8" i="5" s="1"/>
  <c r="GF8" i="5"/>
  <c r="GG8" i="5" s="1"/>
  <c r="CT8" i="5"/>
  <c r="CU8" i="5" s="1"/>
  <c r="DF8" i="5"/>
  <c r="DG8" i="5" s="1"/>
  <c r="CZ8" i="5"/>
  <c r="DA8" i="5" s="1"/>
  <c r="CB8" i="5"/>
  <c r="CC8" i="5" s="1"/>
  <c r="EJ8" i="5"/>
  <c r="EK8" i="5" s="1"/>
  <c r="CH8" i="5"/>
  <c r="CI8" i="5" s="1"/>
  <c r="FZ5" i="5"/>
  <c r="GA5" i="5" s="1"/>
  <c r="FH5" i="5"/>
  <c r="FI5" i="5" s="1"/>
  <c r="EV5" i="5"/>
  <c r="EW5" i="5" s="1"/>
  <c r="DF5" i="5"/>
  <c r="DG5" i="5" s="1"/>
  <c r="HD5" i="5"/>
  <c r="HE5" i="5" s="1"/>
  <c r="GR5" i="5"/>
  <c r="GS5" i="5" s="1"/>
  <c r="FT5" i="5"/>
  <c r="FU5" i="5" s="1"/>
  <c r="EP5" i="5"/>
  <c r="EQ5" i="5" s="1"/>
  <c r="DX5" i="5"/>
  <c r="DY5" i="5" s="1"/>
  <c r="DL5" i="5"/>
  <c r="DM5" i="5" s="1"/>
  <c r="DR5" i="5"/>
  <c r="DS5" i="5" s="1"/>
  <c r="HJ5" i="5"/>
  <c r="HK5" i="5" s="1"/>
  <c r="GF5" i="5"/>
  <c r="GG5" i="5" s="1"/>
  <c r="EJ5" i="5"/>
  <c r="EK5" i="5" s="1"/>
  <c r="FN5" i="5"/>
  <c r="FO5" i="5" s="1"/>
  <c r="CT5" i="5"/>
  <c r="CU5" i="5" s="1"/>
  <c r="GL5" i="5"/>
  <c r="GM5" i="5" s="1"/>
  <c r="CZ5" i="5"/>
  <c r="DA5" i="5" s="1"/>
  <c r="CB5" i="5"/>
  <c r="CC5" i="5" s="1"/>
  <c r="ED5" i="5"/>
  <c r="EE5" i="5" s="1"/>
  <c r="FB5" i="5"/>
  <c r="FC5" i="5" s="1"/>
  <c r="CH5" i="5"/>
  <c r="CI5" i="5" s="1"/>
  <c r="GX5" i="5"/>
  <c r="GY5" i="5" s="1"/>
  <c r="CN5" i="5"/>
  <c r="CO5" i="5" s="1"/>
  <c r="BV5" i="5"/>
  <c r="BW5" i="5" s="1"/>
  <c r="GX21" i="5"/>
  <c r="GY21" i="5" s="1"/>
  <c r="FB21" i="5"/>
  <c r="FC21" i="5" s="1"/>
  <c r="ED21" i="5"/>
  <c r="EE21" i="5" s="1"/>
  <c r="HD21" i="5"/>
  <c r="HE21" i="5" s="1"/>
  <c r="EV21" i="5"/>
  <c r="EW21" i="5" s="1"/>
  <c r="FT21" i="5"/>
  <c r="FU21" i="5" s="1"/>
  <c r="FH21" i="5"/>
  <c r="FI21" i="5" s="1"/>
  <c r="EP21" i="5"/>
  <c r="EQ21" i="5" s="1"/>
  <c r="DX21" i="5"/>
  <c r="DY21" i="5" s="1"/>
  <c r="FN21" i="5"/>
  <c r="FO21" i="5" s="1"/>
  <c r="GR21" i="5"/>
  <c r="GS21" i="5" s="1"/>
  <c r="DR21" i="5"/>
  <c r="DS21" i="5" s="1"/>
  <c r="HJ21" i="5"/>
  <c r="HK21" i="5" s="1"/>
  <c r="FZ21" i="5"/>
  <c r="GA21" i="5" s="1"/>
  <c r="CN21" i="5"/>
  <c r="CO21" i="5" s="1"/>
  <c r="BV21" i="5"/>
  <c r="BW21" i="5" s="1"/>
  <c r="CT21" i="5"/>
  <c r="CU21" i="5" s="1"/>
  <c r="GL21" i="5"/>
  <c r="GM21" i="5" s="1"/>
  <c r="GF21" i="5"/>
  <c r="GG21" i="5" s="1"/>
  <c r="CZ21" i="5"/>
  <c r="DA21" i="5" s="1"/>
  <c r="DL21" i="5"/>
  <c r="DM21" i="5" s="1"/>
  <c r="CB21" i="5"/>
  <c r="CC21" i="5" s="1"/>
  <c r="EJ21" i="5"/>
  <c r="EK21" i="5" s="1"/>
  <c r="DF21" i="5"/>
  <c r="DG21" i="5" s="1"/>
  <c r="CH21" i="5"/>
  <c r="CI21" i="5" s="1"/>
  <c r="DF19" i="5"/>
  <c r="DG19" i="5" s="1"/>
  <c r="FB19" i="5"/>
  <c r="FC19" i="5" s="1"/>
  <c r="ED19" i="5"/>
  <c r="EE19" i="5" s="1"/>
  <c r="HD19" i="5"/>
  <c r="HE19" i="5" s="1"/>
  <c r="FH19" i="5"/>
  <c r="FI19" i="5" s="1"/>
  <c r="EV19" i="5"/>
  <c r="EW19" i="5" s="1"/>
  <c r="FT19" i="5"/>
  <c r="FU19" i="5" s="1"/>
  <c r="FN19" i="5"/>
  <c r="FO19" i="5" s="1"/>
  <c r="EP19" i="5"/>
  <c r="EQ19" i="5" s="1"/>
  <c r="DX19" i="5"/>
  <c r="DY19" i="5" s="1"/>
  <c r="GL19" i="5"/>
  <c r="GM19" i="5" s="1"/>
  <c r="DL19" i="5"/>
  <c r="DM19" i="5" s="1"/>
  <c r="HJ19" i="5"/>
  <c r="HK19" i="5" s="1"/>
  <c r="GR19" i="5"/>
  <c r="GS19" i="5" s="1"/>
  <c r="DR19" i="5"/>
  <c r="DS19" i="5" s="1"/>
  <c r="GX19" i="5"/>
  <c r="GY19" i="5" s="1"/>
  <c r="GF19" i="5"/>
  <c r="GG19" i="5" s="1"/>
  <c r="FZ19" i="5"/>
  <c r="GA19" i="5" s="1"/>
  <c r="EJ19" i="5"/>
  <c r="EK19" i="5" s="1"/>
  <c r="BV19" i="5"/>
  <c r="BW19" i="5" s="1"/>
  <c r="CT19" i="5"/>
  <c r="CU19" i="5" s="1"/>
  <c r="CZ19" i="5"/>
  <c r="DA19" i="5" s="1"/>
  <c r="CB19" i="5"/>
  <c r="CC19" i="5" s="1"/>
  <c r="CH19" i="5"/>
  <c r="CI19" i="5" s="1"/>
  <c r="CN19" i="5"/>
  <c r="CO19" i="5" s="1"/>
  <c r="AI7" i="5"/>
  <c r="GL7" i="5"/>
  <c r="GM7" i="5" s="1"/>
  <c r="DF7" i="5"/>
  <c r="DG7" i="5" s="1"/>
  <c r="GX7" i="5"/>
  <c r="GY7" i="5" s="1"/>
  <c r="FB7" i="5"/>
  <c r="FC7" i="5" s="1"/>
  <c r="ED7" i="5"/>
  <c r="EE7" i="5" s="1"/>
  <c r="FZ7" i="5"/>
  <c r="GA7" i="5" s="1"/>
  <c r="EV7" i="5"/>
  <c r="EW7" i="5" s="1"/>
  <c r="FH7" i="5"/>
  <c r="FI7" i="5" s="1"/>
  <c r="GR7" i="5"/>
  <c r="GS7" i="5" s="1"/>
  <c r="FT7" i="5"/>
  <c r="FU7" i="5" s="1"/>
  <c r="EP7" i="5"/>
  <c r="EQ7" i="5" s="1"/>
  <c r="DX7" i="5"/>
  <c r="DY7" i="5" s="1"/>
  <c r="HD7" i="5"/>
  <c r="HE7" i="5" s="1"/>
  <c r="DL7" i="5"/>
  <c r="DM7" i="5" s="1"/>
  <c r="DR7" i="5"/>
  <c r="DS7" i="5" s="1"/>
  <c r="GF7" i="5"/>
  <c r="GG7" i="5" s="1"/>
  <c r="EJ7" i="5"/>
  <c r="EK7" i="5" s="1"/>
  <c r="BV7" i="5"/>
  <c r="BW7" i="5" s="1"/>
  <c r="CT7" i="5"/>
  <c r="CU7" i="5" s="1"/>
  <c r="CB7" i="5"/>
  <c r="CC7" i="5" s="1"/>
  <c r="CZ7" i="5"/>
  <c r="DA7" i="5" s="1"/>
  <c r="HJ7" i="5"/>
  <c r="HK7" i="5" s="1"/>
  <c r="CH7" i="5"/>
  <c r="CI7" i="5" s="1"/>
  <c r="CN7" i="5"/>
  <c r="CO7" i="5" s="1"/>
  <c r="FN7" i="5"/>
  <c r="FO7" i="5" s="1"/>
  <c r="CY37" i="5"/>
  <c r="CS37" i="5"/>
  <c r="CM37" i="5"/>
  <c r="CG37" i="5"/>
  <c r="CB37" i="5"/>
  <c r="BW37" i="5"/>
  <c r="BQ33" i="5"/>
  <c r="F19" i="5"/>
  <c r="I19" i="5"/>
  <c r="BQ37" i="5"/>
  <c r="BJ30" i="5"/>
  <c r="D16" i="5"/>
  <c r="I16" i="5"/>
  <c r="AI10" i="5"/>
  <c r="AI4" i="5"/>
  <c r="AI8" i="5"/>
  <c r="AI5" i="5"/>
  <c r="AI6" i="5"/>
  <c r="AI9" i="5"/>
  <c r="AI13" i="5"/>
  <c r="AI11" i="5"/>
  <c r="D18" i="5"/>
  <c r="D29" i="5"/>
  <c r="BB13" i="5"/>
  <c r="BC13" i="5" s="1"/>
  <c r="BP13" i="5"/>
  <c r="BQ13" i="5" s="1"/>
  <c r="BI13" i="5"/>
  <c r="BJ13" i="5" s="1"/>
  <c r="AU12" i="5"/>
  <c r="AV12" i="5" s="1"/>
  <c r="BP12" i="5"/>
  <c r="BQ12" i="5" s="1"/>
  <c r="BB12" i="5"/>
  <c r="BC12" i="5" s="1"/>
  <c r="BI12" i="5"/>
  <c r="BJ12" i="5" s="1"/>
  <c r="BB23" i="5"/>
  <c r="BC23" i="5" s="1"/>
  <c r="BP23" i="5"/>
  <c r="BQ23" i="5" s="1"/>
  <c r="BI23" i="5"/>
  <c r="BJ23" i="5" s="1"/>
  <c r="BB9" i="5"/>
  <c r="BC9" i="5" s="1"/>
  <c r="BP9" i="5"/>
  <c r="BQ9" i="5" s="1"/>
  <c r="BI9" i="5"/>
  <c r="BJ9" i="5" s="1"/>
  <c r="BP20" i="5"/>
  <c r="BQ20" i="5" s="1"/>
  <c r="BB20" i="5"/>
  <c r="BC20" i="5" s="1"/>
  <c r="BI20" i="5"/>
  <c r="BJ20" i="5" s="1"/>
  <c r="BP19" i="5"/>
  <c r="BQ19" i="5" s="1"/>
  <c r="BB19" i="5"/>
  <c r="BC19" i="5" s="1"/>
  <c r="BI19" i="5"/>
  <c r="BJ19" i="5" s="1"/>
  <c r="BB7" i="5"/>
  <c r="BC7" i="5" s="1"/>
  <c r="BP7" i="5"/>
  <c r="BQ7" i="5" s="1"/>
  <c r="BI7" i="5"/>
  <c r="BJ7" i="5" s="1"/>
  <c r="AU24" i="5"/>
  <c r="AV24" i="5" s="1"/>
  <c r="BP24" i="5"/>
  <c r="BQ24" i="5" s="1"/>
  <c r="BB24" i="5"/>
  <c r="BC24" i="5" s="1"/>
  <c r="BI24" i="5"/>
  <c r="BJ24" i="5" s="1"/>
  <c r="BB11" i="5"/>
  <c r="BC11" i="5" s="1"/>
  <c r="BP11" i="5"/>
  <c r="BQ11" i="5" s="1"/>
  <c r="BI11" i="5"/>
  <c r="BJ11" i="5" s="1"/>
  <c r="AU10" i="5"/>
  <c r="AV10" i="5" s="1"/>
  <c r="BP10" i="5"/>
  <c r="BQ10" i="5" s="1"/>
  <c r="BB10" i="5"/>
  <c r="BC10" i="5" s="1"/>
  <c r="BI10" i="5"/>
  <c r="BJ10" i="5" s="1"/>
  <c r="BH4" i="5"/>
  <c r="BP5" i="5"/>
  <c r="BQ5" i="5" s="1"/>
  <c r="BB5" i="5"/>
  <c r="BC5" i="5" s="1"/>
  <c r="BI5" i="5"/>
  <c r="BJ5" i="5" s="1"/>
  <c r="BP8" i="5"/>
  <c r="BQ8" i="5" s="1"/>
  <c r="BB8" i="5"/>
  <c r="BC8" i="5" s="1"/>
  <c r="BI8" i="5"/>
  <c r="BJ8" i="5" s="1"/>
  <c r="BP17" i="5"/>
  <c r="BQ17" i="5" s="1"/>
  <c r="BB17" i="5"/>
  <c r="BC17" i="5" s="1"/>
  <c r="BI17" i="5"/>
  <c r="BJ17" i="5" s="1"/>
  <c r="AU16" i="5"/>
  <c r="AV16" i="5" s="1"/>
  <c r="BB16" i="5"/>
  <c r="BC16" i="5" s="1"/>
  <c r="BP16" i="5"/>
  <c r="BQ16" i="5" s="1"/>
  <c r="BI16" i="5"/>
  <c r="BJ16" i="5" s="1"/>
  <c r="AU22" i="5"/>
  <c r="AV22" i="5" s="1"/>
  <c r="BB22" i="5"/>
  <c r="BC22" i="5" s="1"/>
  <c r="BP22" i="5"/>
  <c r="BQ22" i="5" s="1"/>
  <c r="BI22" i="5"/>
  <c r="BJ22" i="5" s="1"/>
  <c r="BB21" i="5"/>
  <c r="BC21" i="5" s="1"/>
  <c r="BP21" i="5"/>
  <c r="BQ21" i="5" s="1"/>
  <c r="BI21" i="5"/>
  <c r="BJ21" i="5" s="1"/>
  <c r="BP6" i="5"/>
  <c r="BQ6" i="5" s="1"/>
  <c r="BC6" i="5"/>
  <c r="BI6" i="5"/>
  <c r="BJ6" i="5" s="1"/>
  <c r="AU15" i="5"/>
  <c r="AV15" i="5" s="1"/>
  <c r="BB15" i="5"/>
  <c r="BC15" i="5" s="1"/>
  <c r="BP15" i="5"/>
  <c r="BQ15" i="5" s="1"/>
  <c r="BI15" i="5"/>
  <c r="BJ15" i="5" s="1"/>
  <c r="AU4" i="5"/>
  <c r="BP4" i="5"/>
  <c r="BQ4" i="5" s="1"/>
  <c r="BB4" i="5"/>
  <c r="BC4" i="5" s="1"/>
  <c r="BI4" i="5"/>
  <c r="BJ4" i="5" s="1"/>
  <c r="BA4" i="5"/>
  <c r="AU14" i="5"/>
  <c r="AV14" i="5" s="1"/>
  <c r="BP14" i="5"/>
  <c r="BQ14" i="5" s="1"/>
  <c r="BB14" i="5"/>
  <c r="BC14" i="5" s="1"/>
  <c r="BI14" i="5"/>
  <c r="BJ14" i="5" s="1"/>
  <c r="AU21" i="5"/>
  <c r="AV21" i="5" s="1"/>
  <c r="AU9" i="5"/>
  <c r="AV9" i="5" s="1"/>
  <c r="AU23" i="5"/>
  <c r="AV23" i="5" s="1"/>
  <c r="AU20" i="5"/>
  <c r="AV20" i="5" s="1"/>
  <c r="AU8" i="5"/>
  <c r="AV8" i="5" s="1"/>
  <c r="AU11" i="5"/>
  <c r="AV11" i="5" s="1"/>
  <c r="AU19" i="5"/>
  <c r="AV19" i="5" s="1"/>
  <c r="AU7" i="5"/>
  <c r="AV7" i="5" s="1"/>
  <c r="AU6" i="5"/>
  <c r="AV6" i="5" s="1"/>
  <c r="AU5" i="5"/>
  <c r="AV5" i="5" s="1"/>
  <c r="AU13" i="5"/>
  <c r="AV13" i="5" s="1"/>
  <c r="AU17" i="5"/>
  <c r="AV17" i="5" s="1"/>
  <c r="AT4" i="5"/>
  <c r="AM15" i="5"/>
  <c r="AM17" i="5"/>
  <c r="AI19" i="5"/>
  <c r="AM13" i="5"/>
  <c r="AI20" i="5"/>
  <c r="AM23" i="5"/>
  <c r="AM4" i="5"/>
  <c r="AM16" i="5"/>
  <c r="AM14" i="5"/>
  <c r="AM24" i="5"/>
  <c r="AM10" i="5"/>
  <c r="AM21" i="5"/>
  <c r="AM9" i="5"/>
  <c r="AM12" i="5"/>
  <c r="AM11" i="5"/>
  <c r="AM22" i="5"/>
  <c r="AM20" i="5"/>
  <c r="AM8" i="5"/>
  <c r="AI17" i="5"/>
  <c r="AM19" i="5"/>
  <c r="AM7" i="5"/>
  <c r="D6" i="5" s="1"/>
  <c r="AM6" i="5"/>
  <c r="AM5" i="5"/>
  <c r="AN24" i="5"/>
  <c r="AO24" i="5" s="1"/>
  <c r="AN16" i="5"/>
  <c r="AO16" i="5" s="1"/>
  <c r="AN8" i="5"/>
  <c r="AN5" i="5"/>
  <c r="AO5" i="5" s="1"/>
  <c r="AN4" i="5"/>
  <c r="AN7" i="5"/>
  <c r="AN22" i="5"/>
  <c r="AO22" i="5" s="1"/>
  <c r="AN15" i="5"/>
  <c r="AO15" i="5" s="1"/>
  <c r="AN14" i="5"/>
  <c r="AO14" i="5" s="1"/>
  <c r="AN23" i="5"/>
  <c r="AO23" i="5" s="1"/>
  <c r="AN6" i="5"/>
  <c r="AO6" i="5" s="1"/>
  <c r="AN21" i="5"/>
  <c r="AO21" i="5" s="1"/>
  <c r="AN13" i="5"/>
  <c r="AO13" i="5" s="1"/>
  <c r="AN17" i="5"/>
  <c r="AO17" i="5" s="1"/>
  <c r="AN9" i="5"/>
  <c r="AO9" i="5" s="1"/>
  <c r="AN10" i="5"/>
  <c r="AO10" i="5" s="1"/>
  <c r="AN19" i="5"/>
  <c r="AO19" i="5" s="1"/>
  <c r="AN11" i="5"/>
  <c r="AO11" i="5" s="1"/>
  <c r="AN20" i="5"/>
  <c r="AO20" i="5" s="1"/>
  <c r="AN12" i="5"/>
  <c r="AO12" i="5" s="1"/>
  <c r="AI23" i="5"/>
  <c r="AI15" i="5"/>
  <c r="AI22" i="5"/>
  <c r="AI14" i="5"/>
  <c r="AI21" i="5"/>
  <c r="AI24" i="5"/>
  <c r="AI16" i="5"/>
  <c r="BQ39" i="5" l="1"/>
  <c r="AM32" i="5"/>
  <c r="BC32" i="5"/>
  <c r="E18" i="5"/>
  <c r="J9" i="5"/>
  <c r="J5" i="5"/>
  <c r="BQ38" i="5"/>
  <c r="J21" i="5"/>
  <c r="J26" i="5"/>
  <c r="GW38" i="5"/>
  <c r="FY38" i="5"/>
  <c r="J27" i="5"/>
  <c r="J11" i="5"/>
  <c r="J12" i="5"/>
  <c r="J31" i="5"/>
  <c r="FA38" i="5"/>
  <c r="EC38" i="5"/>
  <c r="DE38" i="5"/>
  <c r="CM38" i="5"/>
  <c r="J19" i="5"/>
  <c r="J10" i="5"/>
  <c r="J20" i="5"/>
  <c r="CG38" i="5"/>
  <c r="GQ38" i="5"/>
  <c r="DK38" i="5"/>
  <c r="J13" i="5"/>
  <c r="J22" i="5"/>
  <c r="J33" i="5"/>
  <c r="CB38" i="5"/>
  <c r="J14" i="5"/>
  <c r="J25" i="5"/>
  <c r="J16" i="5"/>
  <c r="EU38" i="5"/>
  <c r="DW38" i="5"/>
  <c r="CY38" i="5"/>
  <c r="J23" i="5"/>
  <c r="J7" i="5"/>
  <c r="J28" i="5"/>
  <c r="J18" i="5"/>
  <c r="BJ38" i="5"/>
  <c r="GK38" i="5"/>
  <c r="J17" i="5"/>
  <c r="J15" i="5"/>
  <c r="FS38" i="5"/>
  <c r="BW38" i="5"/>
  <c r="BC38" i="5"/>
  <c r="HI38" i="5"/>
  <c r="J8" i="5"/>
  <c r="GE38" i="5"/>
  <c r="EI38" i="5"/>
  <c r="J30" i="5"/>
  <c r="J24" i="5"/>
  <c r="EO38" i="5"/>
  <c r="DQ38" i="5"/>
  <c r="CS38" i="5"/>
  <c r="AU38" i="5"/>
  <c r="HC38" i="5"/>
  <c r="FG38" i="5"/>
  <c r="J4" i="5"/>
  <c r="J32" i="5"/>
  <c r="FM38" i="5"/>
  <c r="J29" i="5"/>
  <c r="BJ32" i="5"/>
  <c r="E30" i="5"/>
  <c r="E16" i="5"/>
  <c r="CS32" i="5"/>
  <c r="AU33" i="5"/>
  <c r="AU32" i="5"/>
  <c r="E29" i="5"/>
  <c r="K33" i="5"/>
  <c r="HI34" i="5"/>
  <c r="G33" i="5"/>
  <c r="G20" i="5"/>
  <c r="K20" i="5"/>
  <c r="HC34" i="5"/>
  <c r="G26" i="5"/>
  <c r="K31" i="5"/>
  <c r="G31" i="5"/>
  <c r="GW34" i="5"/>
  <c r="K26" i="5"/>
  <c r="GE34" i="5"/>
  <c r="G11" i="5"/>
  <c r="GQ34" i="5"/>
  <c r="K24" i="5"/>
  <c r="K32" i="5"/>
  <c r="K27" i="5"/>
  <c r="K11" i="5"/>
  <c r="K5" i="5"/>
  <c r="FM34" i="5"/>
  <c r="G24" i="5"/>
  <c r="FY34" i="5"/>
  <c r="G27" i="5"/>
  <c r="G5" i="5"/>
  <c r="GK34" i="5"/>
  <c r="FS34" i="5"/>
  <c r="G32" i="5"/>
  <c r="FG34" i="5"/>
  <c r="G15" i="5"/>
  <c r="K15" i="5"/>
  <c r="K25" i="5"/>
  <c r="K22" i="5"/>
  <c r="K28" i="5"/>
  <c r="FA34" i="5"/>
  <c r="G28" i="5"/>
  <c r="EU34" i="5"/>
  <c r="G25" i="5"/>
  <c r="G22" i="5"/>
  <c r="EO34" i="5"/>
  <c r="DW34" i="5"/>
  <c r="G21" i="5"/>
  <c r="K10" i="5"/>
  <c r="K21" i="5"/>
  <c r="K12" i="5"/>
  <c r="EI34" i="5"/>
  <c r="G10" i="5"/>
  <c r="EC34" i="5"/>
  <c r="G12" i="5"/>
  <c r="K4" i="5"/>
  <c r="K23" i="5"/>
  <c r="K8" i="5"/>
  <c r="K9" i="5"/>
  <c r="DE34" i="5"/>
  <c r="G8" i="5"/>
  <c r="CY34" i="5"/>
  <c r="G4" i="5"/>
  <c r="DK34" i="5"/>
  <c r="G23" i="5"/>
  <c r="G9" i="5"/>
  <c r="DQ34" i="5"/>
  <c r="F17" i="5"/>
  <c r="G17" i="5"/>
  <c r="G14" i="5"/>
  <c r="CB34" i="5"/>
  <c r="CS34" i="5"/>
  <c r="G30" i="5"/>
  <c r="EU39" i="5"/>
  <c r="EC39" i="5"/>
  <c r="K13" i="5"/>
  <c r="FS39" i="5"/>
  <c r="EO39" i="5"/>
  <c r="DW39" i="5"/>
  <c r="DK39" i="5"/>
  <c r="HC39" i="5"/>
  <c r="L20" i="5" s="1"/>
  <c r="DQ39" i="5"/>
  <c r="K17" i="5"/>
  <c r="K14" i="5"/>
  <c r="K30" i="5"/>
  <c r="GE39" i="5"/>
  <c r="FM39" i="5"/>
  <c r="DE39" i="5"/>
  <c r="GQ39" i="5"/>
  <c r="GK39" i="5"/>
  <c r="EI39" i="5"/>
  <c r="K7" i="5"/>
  <c r="FG39" i="5"/>
  <c r="HI39" i="5"/>
  <c r="FY39" i="5"/>
  <c r="GW39" i="5"/>
  <c r="FA39" i="5"/>
  <c r="CM39" i="5"/>
  <c r="BW34" i="5"/>
  <c r="G13" i="5"/>
  <c r="G7" i="5"/>
  <c r="CG34" i="5"/>
  <c r="CM34" i="5"/>
  <c r="CM33" i="5"/>
  <c r="CY39" i="5"/>
  <c r="CS39" i="5"/>
  <c r="BW39" i="5"/>
  <c r="CG39" i="5"/>
  <c r="CB39" i="5"/>
  <c r="BQ34" i="5"/>
  <c r="G19" i="5"/>
  <c r="K19" i="5"/>
  <c r="BJ34" i="5"/>
  <c r="G16" i="5"/>
  <c r="BJ33" i="5"/>
  <c r="F16" i="5"/>
  <c r="K16" i="5"/>
  <c r="F18" i="5"/>
  <c r="BC33" i="5"/>
  <c r="AM39" i="5"/>
  <c r="K29" i="5"/>
  <c r="K6" i="5"/>
  <c r="K18" i="5"/>
  <c r="AM33" i="5"/>
  <c r="F29" i="5"/>
  <c r="BC34" i="5"/>
  <c r="G18" i="5"/>
  <c r="AU39" i="5"/>
  <c r="BJ39" i="5"/>
  <c r="BC39" i="5"/>
  <c r="AO4" i="5"/>
  <c r="AV4" i="5"/>
  <c r="HI40" i="5" l="1"/>
  <c r="L33" i="5"/>
  <c r="M33" i="5" s="1"/>
  <c r="M20" i="5"/>
  <c r="HC40" i="5"/>
  <c r="GW40" i="5"/>
  <c r="L31" i="5"/>
  <c r="M31" i="5" s="1"/>
  <c r="L5" i="5"/>
  <c r="M5" i="5" s="1"/>
  <c r="L26" i="5"/>
  <c r="M26" i="5" s="1"/>
  <c r="FY40" i="5"/>
  <c r="L27" i="5"/>
  <c r="M27" i="5" s="1"/>
  <c r="FS40" i="5"/>
  <c r="L32" i="5"/>
  <c r="M32" i="5" s="1"/>
  <c r="FM40" i="5"/>
  <c r="L24" i="5"/>
  <c r="M24" i="5" s="1"/>
  <c r="GE40" i="5"/>
  <c r="L11" i="5"/>
  <c r="M11" i="5" s="1"/>
  <c r="FA40" i="5"/>
  <c r="L28" i="5"/>
  <c r="M28" i="5" s="1"/>
  <c r="EU40" i="5"/>
  <c r="L25" i="5"/>
  <c r="M25" i="5" s="1"/>
  <c r="FG40" i="5"/>
  <c r="L15" i="5"/>
  <c r="M15" i="5" s="1"/>
  <c r="EO40" i="5"/>
  <c r="L22" i="5"/>
  <c r="M22" i="5" s="1"/>
  <c r="EI40" i="5"/>
  <c r="L10" i="5"/>
  <c r="M10" i="5" s="1"/>
  <c r="EC40" i="5"/>
  <c r="L12" i="5"/>
  <c r="M12" i="5" s="1"/>
  <c r="DW40" i="5"/>
  <c r="L21" i="5"/>
  <c r="M21" i="5" s="1"/>
  <c r="DQ40" i="5"/>
  <c r="L9" i="5"/>
  <c r="M9" i="5" s="1"/>
  <c r="DE40" i="5"/>
  <c r="L8" i="5"/>
  <c r="M8" i="5" s="1"/>
  <c r="DK40" i="5"/>
  <c r="L23" i="5"/>
  <c r="M23" i="5" s="1"/>
  <c r="CY40" i="5"/>
  <c r="L4" i="5"/>
  <c r="M4" i="5" s="1"/>
  <c r="L14" i="5"/>
  <c r="M14" i="5" s="1"/>
  <c r="CB40" i="5"/>
  <c r="GQ40" i="5"/>
  <c r="GK40" i="5"/>
  <c r="L7" i="5"/>
  <c r="M7" i="5" s="1"/>
  <c r="CG40" i="5"/>
  <c r="L17" i="5"/>
  <c r="M17" i="5" s="1"/>
  <c r="CM40" i="5"/>
  <c r="L13" i="5"/>
  <c r="M13" i="5" s="1"/>
  <c r="BW40" i="5"/>
  <c r="L30" i="5"/>
  <c r="M30" i="5" s="1"/>
  <c r="CS40" i="5"/>
  <c r="L19" i="5"/>
  <c r="M19" i="5" s="1"/>
  <c r="BQ40" i="5"/>
  <c r="L16" i="5"/>
  <c r="M16" i="5" s="1"/>
  <c r="BJ40" i="5"/>
  <c r="E6" i="5"/>
  <c r="F6" i="5"/>
  <c r="AM40" i="5"/>
  <c r="L6" i="5"/>
  <c r="AU40" i="5"/>
  <c r="L29" i="5"/>
  <c r="AU34" i="5"/>
  <c r="G29" i="5"/>
  <c r="BC40" i="5"/>
  <c r="L18" i="5"/>
  <c r="M18" i="5" s="1"/>
  <c r="M29" i="5" l="1"/>
  <c r="E5" i="1"/>
  <c r="O5" i="1" s="1"/>
  <c r="E3" i="1"/>
  <c r="O3" i="1" s="1"/>
  <c r="F3" i="1" l="1"/>
  <c r="E4" i="1"/>
  <c r="O4" i="1" s="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E71" i="1"/>
  <c r="E72" i="1"/>
  <c r="O72" i="1" s="1"/>
  <c r="E73" i="1"/>
  <c r="E74" i="1"/>
  <c r="E75" i="1"/>
  <c r="O75" i="1" s="1"/>
  <c r="E76" i="1"/>
  <c r="O76" i="1" s="1"/>
  <c r="E77" i="1"/>
  <c r="E78" i="1"/>
  <c r="E79" i="1"/>
  <c r="O79" i="1" s="1"/>
  <c r="E80" i="1"/>
  <c r="O80" i="1" s="1"/>
  <c r="E81" i="1"/>
  <c r="E82" i="1"/>
  <c r="E83" i="1"/>
  <c r="E84" i="1"/>
  <c r="O84" i="1" s="1"/>
  <c r="E85" i="1"/>
  <c r="E86" i="1"/>
  <c r="E87" i="1"/>
  <c r="O87" i="1" s="1"/>
  <c r="E88" i="1"/>
  <c r="O88" i="1" s="1"/>
  <c r="E89" i="1"/>
  <c r="E90" i="1"/>
  <c r="E91" i="1"/>
  <c r="O91" i="1" s="1"/>
  <c r="E92" i="1"/>
  <c r="O92" i="1" s="1"/>
  <c r="E93" i="1"/>
  <c r="E94" i="1"/>
  <c r="E95" i="1"/>
  <c r="O95" i="1" s="1"/>
  <c r="E96" i="1"/>
  <c r="O96" i="1" s="1"/>
  <c r="E97" i="1"/>
  <c r="E98" i="1"/>
  <c r="O98" i="1" s="1"/>
  <c r="E99" i="1"/>
  <c r="O99" i="1" s="1"/>
  <c r="E100" i="1"/>
  <c r="E101" i="1"/>
  <c r="O101" i="1" s="1"/>
  <c r="E102" i="1"/>
  <c r="O102" i="1" s="1"/>
  <c r="E103" i="1"/>
  <c r="O103" i="1" s="1"/>
  <c r="E104" i="1"/>
  <c r="E105" i="1"/>
  <c r="O105" i="1" s="1"/>
  <c r="E106" i="1"/>
  <c r="O106" i="1" s="1"/>
  <c r="E107" i="1"/>
  <c r="O107" i="1" s="1"/>
  <c r="E108" i="1"/>
  <c r="O108" i="1" s="1"/>
  <c r="E109" i="1"/>
  <c r="O109" i="1" s="1"/>
  <c r="E110" i="1"/>
  <c r="O110" i="1" s="1"/>
  <c r="E111" i="1"/>
  <c r="O111" i="1" s="1"/>
  <c r="E112" i="1"/>
  <c r="O112" i="1" s="1"/>
  <c r="E113" i="1"/>
  <c r="O113" i="1" s="1"/>
  <c r="E114" i="1"/>
  <c r="O114" i="1" s="1"/>
  <c r="E115" i="1"/>
  <c r="O115" i="1" s="1"/>
  <c r="E116" i="1"/>
  <c r="E117" i="1"/>
  <c r="O117" i="1" s="1"/>
  <c r="E118" i="1"/>
  <c r="O118" i="1" s="1"/>
  <c r="E119" i="1"/>
  <c r="O119" i="1" s="1"/>
  <c r="E120" i="1"/>
  <c r="E121" i="1"/>
  <c r="O121" i="1" s="1"/>
  <c r="E122" i="1"/>
  <c r="O122" i="1" s="1"/>
  <c r="E123" i="1"/>
  <c r="O123" i="1" s="1"/>
  <c r="E124" i="1"/>
  <c r="O124" i="1" s="1"/>
  <c r="E125" i="1"/>
  <c r="O125" i="1" s="1"/>
  <c r="E126" i="1"/>
  <c r="O126" i="1" s="1"/>
  <c r="E127" i="1"/>
  <c r="O127" i="1" s="1"/>
  <c r="E128" i="1"/>
  <c r="O128" i="1" s="1"/>
  <c r="E129" i="1"/>
  <c r="O129" i="1" s="1"/>
  <c r="E130" i="1"/>
  <c r="O130" i="1" s="1"/>
  <c r="E131" i="1"/>
  <c r="O131" i="1" s="1"/>
  <c r="E132" i="1"/>
  <c r="O132" i="1" s="1"/>
  <c r="E133" i="1"/>
  <c r="O133" i="1" s="1"/>
  <c r="E134" i="1"/>
  <c r="O134" i="1" s="1"/>
  <c r="E135" i="1"/>
  <c r="O135" i="1" s="1"/>
  <c r="E136" i="1"/>
  <c r="O136" i="1" s="1"/>
  <c r="E137" i="1"/>
  <c r="O137" i="1" s="1"/>
  <c r="E138" i="1"/>
  <c r="O138" i="1" s="1"/>
  <c r="E139" i="1"/>
  <c r="O139" i="1" s="1"/>
  <c r="E140" i="1"/>
  <c r="O140" i="1" s="1"/>
  <c r="E141" i="1"/>
  <c r="O141" i="1" s="1"/>
  <c r="E142" i="1"/>
  <c r="O142" i="1" s="1"/>
  <c r="E143" i="1"/>
  <c r="O143" i="1" s="1"/>
  <c r="E144" i="1"/>
  <c r="O144" i="1" s="1"/>
  <c r="E145" i="1"/>
  <c r="O145" i="1" s="1"/>
  <c r="E146" i="1"/>
  <c r="O146" i="1" s="1"/>
  <c r="E147" i="1"/>
  <c r="O147" i="1" s="1"/>
  <c r="E148" i="1"/>
  <c r="O148" i="1" s="1"/>
  <c r="E149" i="1"/>
  <c r="O149" i="1" s="1"/>
  <c r="E150" i="1"/>
  <c r="O150" i="1" s="1"/>
  <c r="E151" i="1"/>
  <c r="O151" i="1" s="1"/>
  <c r="E152" i="1"/>
  <c r="O152" i="1" s="1"/>
  <c r="E153" i="1"/>
  <c r="O153" i="1" s="1"/>
  <c r="E154" i="1"/>
  <c r="O154" i="1" s="1"/>
  <c r="E155" i="1"/>
  <c r="O155" i="1" s="1"/>
  <c r="E156" i="1"/>
  <c r="O156" i="1" s="1"/>
  <c r="E157" i="1"/>
  <c r="O157" i="1" s="1"/>
  <c r="E158" i="1"/>
  <c r="O158" i="1" s="1"/>
  <c r="E159" i="1"/>
  <c r="O159" i="1" s="1"/>
  <c r="E160" i="1"/>
  <c r="O160" i="1" s="1"/>
  <c r="E161" i="1"/>
  <c r="O161" i="1" s="1"/>
  <c r="E162" i="1"/>
  <c r="O162" i="1" s="1"/>
  <c r="E163" i="1"/>
  <c r="O163" i="1" s="1"/>
  <c r="E164" i="1"/>
  <c r="O164" i="1" s="1"/>
  <c r="E165" i="1"/>
  <c r="O165" i="1" s="1"/>
  <c r="E166" i="1"/>
  <c r="O166" i="1" s="1"/>
  <c r="E167" i="1"/>
  <c r="O167" i="1" s="1"/>
  <c r="E168" i="1"/>
  <c r="O168" i="1" s="1"/>
  <c r="E169" i="1"/>
  <c r="O169" i="1" s="1"/>
  <c r="E170" i="1"/>
  <c r="O170" i="1" s="1"/>
  <c r="E171" i="1"/>
  <c r="O171" i="1" s="1"/>
  <c r="E172" i="1"/>
  <c r="O172" i="1" s="1"/>
  <c r="E173" i="1"/>
  <c r="O173" i="1" s="1"/>
  <c r="E174" i="1"/>
  <c r="O174" i="1" s="1"/>
  <c r="E175" i="1"/>
  <c r="O175" i="1" s="1"/>
  <c r="E176" i="1"/>
  <c r="O176" i="1" s="1"/>
  <c r="E177" i="1"/>
  <c r="O177" i="1" s="1"/>
  <c r="E178" i="1"/>
  <c r="O178" i="1" s="1"/>
  <c r="E179" i="1"/>
  <c r="O179" i="1" s="1"/>
  <c r="E180" i="1"/>
  <c r="O180" i="1" s="1"/>
  <c r="E181" i="1"/>
  <c r="O181" i="1" s="1"/>
  <c r="E182" i="1"/>
  <c r="O182" i="1" s="1"/>
  <c r="E183" i="1"/>
  <c r="O183" i="1" s="1"/>
  <c r="E184" i="1"/>
  <c r="O184" i="1" s="1"/>
  <c r="E185" i="1"/>
  <c r="O185" i="1" s="1"/>
  <c r="E186" i="1"/>
  <c r="O186" i="1" s="1"/>
  <c r="E187" i="1"/>
  <c r="O187" i="1" s="1"/>
  <c r="E188" i="1"/>
  <c r="O188" i="1" s="1"/>
  <c r="E189" i="1"/>
  <c r="O189" i="1" s="1"/>
  <c r="E190" i="1"/>
  <c r="O190" i="1" s="1"/>
  <c r="E191" i="1"/>
  <c r="O191" i="1" s="1"/>
  <c r="E192" i="1"/>
  <c r="O192" i="1" s="1"/>
  <c r="E193" i="1"/>
  <c r="O193" i="1" s="1"/>
  <c r="E194" i="1"/>
  <c r="O194" i="1" s="1"/>
  <c r="E195" i="1"/>
  <c r="O195" i="1" s="1"/>
  <c r="E196" i="1"/>
  <c r="O196" i="1" s="1"/>
  <c r="E197" i="1"/>
  <c r="O197" i="1" s="1"/>
  <c r="E198" i="1"/>
  <c r="O198" i="1" s="1"/>
  <c r="E199" i="1"/>
  <c r="O199" i="1" s="1"/>
  <c r="E200" i="1"/>
  <c r="O200" i="1" s="1"/>
  <c r="E201" i="1"/>
  <c r="O201" i="1" s="1"/>
  <c r="E202" i="1"/>
  <c r="O202" i="1" s="1"/>
  <c r="E203" i="1"/>
  <c r="O203" i="1" s="1"/>
  <c r="E204" i="1"/>
  <c r="O204" i="1" s="1"/>
  <c r="E205" i="1"/>
  <c r="O205" i="1" s="1"/>
  <c r="E206" i="1"/>
  <c r="O206" i="1" s="1"/>
  <c r="E207" i="1"/>
  <c r="O207" i="1" s="1"/>
  <c r="E208" i="1"/>
  <c r="O208" i="1" s="1"/>
  <c r="E209" i="1"/>
  <c r="O209" i="1" s="1"/>
  <c r="E210" i="1"/>
  <c r="O210" i="1" s="1"/>
  <c r="E211" i="1"/>
  <c r="O211" i="1" s="1"/>
  <c r="E212" i="1"/>
  <c r="O212" i="1" s="1"/>
  <c r="E213" i="1"/>
  <c r="O213" i="1" s="1"/>
  <c r="E214" i="1"/>
  <c r="O214" i="1" s="1"/>
  <c r="E215" i="1"/>
  <c r="O215" i="1" s="1"/>
  <c r="E216" i="1"/>
  <c r="O216" i="1" s="1"/>
  <c r="E217" i="1"/>
  <c r="O217" i="1" s="1"/>
  <c r="E218" i="1"/>
  <c r="O218" i="1" s="1"/>
  <c r="E219" i="1"/>
  <c r="O219" i="1" s="1"/>
  <c r="E220" i="1"/>
  <c r="O220" i="1" s="1"/>
  <c r="E221" i="1"/>
  <c r="O221" i="1" s="1"/>
  <c r="E222" i="1"/>
  <c r="O222" i="1" s="1"/>
  <c r="E223" i="1"/>
  <c r="O223" i="1" s="1"/>
  <c r="E224" i="1"/>
  <c r="O224" i="1" s="1"/>
  <c r="E225" i="1"/>
  <c r="O225" i="1" s="1"/>
  <c r="E226" i="1"/>
  <c r="O226" i="1" s="1"/>
  <c r="E227" i="1"/>
  <c r="O227" i="1" s="1"/>
  <c r="E228" i="1"/>
  <c r="O228" i="1" s="1"/>
  <c r="E229" i="1"/>
  <c r="O229" i="1" s="1"/>
  <c r="E230" i="1"/>
  <c r="O230" i="1" s="1"/>
  <c r="E231" i="1"/>
  <c r="O231" i="1" s="1"/>
  <c r="E232" i="1"/>
  <c r="O232" i="1" s="1"/>
  <c r="E233" i="1"/>
  <c r="O233" i="1" s="1"/>
  <c r="E234" i="1"/>
  <c r="O234" i="1" s="1"/>
  <c r="E235" i="1"/>
  <c r="O235" i="1" s="1"/>
  <c r="E236" i="1"/>
  <c r="O236" i="1" s="1"/>
  <c r="E237" i="1"/>
  <c r="O237" i="1" s="1"/>
  <c r="E238" i="1"/>
  <c r="O238" i="1" s="1"/>
  <c r="E239" i="1"/>
  <c r="O239" i="1" s="1"/>
  <c r="E240" i="1"/>
  <c r="O240" i="1" s="1"/>
  <c r="E241" i="1"/>
  <c r="O241" i="1" s="1"/>
  <c r="E242" i="1"/>
  <c r="O242" i="1" s="1"/>
  <c r="E243" i="1"/>
  <c r="O243" i="1" s="1"/>
  <c r="E244" i="1"/>
  <c r="O244" i="1" s="1"/>
  <c r="E245" i="1"/>
  <c r="O245" i="1" s="1"/>
  <c r="E246" i="1"/>
  <c r="O246" i="1" s="1"/>
  <c r="E247" i="1"/>
  <c r="O247" i="1" s="1"/>
  <c r="E248" i="1"/>
  <c r="O248" i="1" s="1"/>
  <c r="E249" i="1"/>
  <c r="O249" i="1" s="1"/>
  <c r="E250" i="1"/>
  <c r="O250" i="1" s="1"/>
  <c r="E251" i="1"/>
  <c r="O251" i="1" s="1"/>
  <c r="E252" i="1"/>
  <c r="O252" i="1" s="1"/>
  <c r="E253" i="1"/>
  <c r="O253" i="1" s="1"/>
  <c r="E254" i="1"/>
  <c r="O254" i="1" s="1"/>
  <c r="E255" i="1"/>
  <c r="O255" i="1" s="1"/>
  <c r="E256" i="1"/>
  <c r="O256" i="1" s="1"/>
  <c r="E257" i="1"/>
  <c r="O257" i="1" s="1"/>
  <c r="E258" i="1"/>
  <c r="O258" i="1" s="1"/>
  <c r="E259" i="1"/>
  <c r="O259" i="1" s="1"/>
  <c r="E260" i="1"/>
  <c r="O260" i="1" s="1"/>
  <c r="E261" i="1"/>
  <c r="O261" i="1" s="1"/>
  <c r="E262" i="1"/>
  <c r="O262" i="1" s="1"/>
  <c r="E263" i="1"/>
  <c r="O263" i="1" s="1"/>
  <c r="E264" i="1"/>
  <c r="O264" i="1" s="1"/>
  <c r="E265" i="1"/>
  <c r="O265" i="1" s="1"/>
  <c r="E266" i="1"/>
  <c r="O266" i="1" s="1"/>
  <c r="E267" i="1"/>
  <c r="O267" i="1" s="1"/>
  <c r="E268" i="1"/>
  <c r="O268" i="1" s="1"/>
  <c r="E269" i="1"/>
  <c r="O269" i="1" s="1"/>
  <c r="E270" i="1"/>
  <c r="O270" i="1" s="1"/>
  <c r="E271" i="1"/>
  <c r="O271" i="1" s="1"/>
  <c r="E272" i="1"/>
  <c r="O272" i="1" s="1"/>
  <c r="E273" i="1"/>
  <c r="O273" i="1" s="1"/>
  <c r="E274" i="1"/>
  <c r="O274" i="1" s="1"/>
  <c r="E275" i="1"/>
  <c r="O275" i="1" s="1"/>
  <c r="E276" i="1"/>
  <c r="O276" i="1" s="1"/>
  <c r="E277" i="1"/>
  <c r="O277" i="1" s="1"/>
  <c r="E278" i="1"/>
  <c r="O278" i="1" s="1"/>
  <c r="E279" i="1"/>
  <c r="O279" i="1" s="1"/>
  <c r="E280" i="1"/>
  <c r="O280" i="1" s="1"/>
  <c r="E281" i="1"/>
  <c r="O281" i="1" s="1"/>
  <c r="E282" i="1"/>
  <c r="O282" i="1" s="1"/>
  <c r="E283" i="1"/>
  <c r="O283" i="1" s="1"/>
  <c r="E284" i="1"/>
  <c r="O284" i="1" s="1"/>
  <c r="E285" i="1"/>
  <c r="O285" i="1" s="1"/>
  <c r="E286" i="1"/>
  <c r="O286" i="1" s="1"/>
  <c r="E287" i="1"/>
  <c r="O287" i="1" s="1"/>
  <c r="E288" i="1"/>
  <c r="O288" i="1" s="1"/>
  <c r="E289" i="1"/>
  <c r="O289" i="1" s="1"/>
  <c r="E290" i="1"/>
  <c r="O290" i="1" s="1"/>
  <c r="E291" i="1"/>
  <c r="O291" i="1" s="1"/>
  <c r="E292" i="1"/>
  <c r="O292" i="1" s="1"/>
  <c r="E293" i="1"/>
  <c r="O293" i="1" s="1"/>
  <c r="E294" i="1"/>
  <c r="O294" i="1" s="1"/>
  <c r="E295" i="1"/>
  <c r="O295" i="1" s="1"/>
  <c r="E296" i="1"/>
  <c r="O296" i="1" s="1"/>
  <c r="E297" i="1"/>
  <c r="O297" i="1" s="1"/>
  <c r="E298" i="1"/>
  <c r="O298" i="1" s="1"/>
  <c r="E299" i="1"/>
  <c r="O299" i="1" s="1"/>
  <c r="E300" i="1"/>
  <c r="O300" i="1" s="1"/>
  <c r="E301" i="1"/>
  <c r="O301" i="1" s="1"/>
  <c r="E302" i="1"/>
  <c r="O302" i="1" s="1"/>
  <c r="E303" i="1"/>
  <c r="O303" i="1" s="1"/>
  <c r="E304" i="1"/>
  <c r="O304" i="1" s="1"/>
  <c r="E305" i="1"/>
  <c r="O305" i="1" s="1"/>
  <c r="E306" i="1"/>
  <c r="O306" i="1" s="1"/>
  <c r="E307" i="1"/>
  <c r="O307" i="1" s="1"/>
  <c r="E308" i="1"/>
  <c r="O308" i="1" s="1"/>
  <c r="E309" i="1"/>
  <c r="O309" i="1" s="1"/>
  <c r="E310" i="1"/>
  <c r="O310" i="1" s="1"/>
  <c r="E311" i="1"/>
  <c r="O311" i="1" s="1"/>
  <c r="E312" i="1"/>
  <c r="O312" i="1" s="1"/>
  <c r="E313" i="1"/>
  <c r="O313" i="1" s="1"/>
  <c r="E314" i="1"/>
  <c r="O314" i="1" s="1"/>
  <c r="E315" i="1"/>
  <c r="O315" i="1" s="1"/>
  <c r="E316" i="1"/>
  <c r="O316" i="1" s="1"/>
  <c r="E317" i="1"/>
  <c r="O317" i="1" s="1"/>
  <c r="E318" i="1"/>
  <c r="O318" i="1" s="1"/>
  <c r="E319" i="1"/>
  <c r="O319" i="1" s="1"/>
  <c r="E320" i="1"/>
  <c r="O320" i="1" s="1"/>
  <c r="E321" i="1"/>
  <c r="O321" i="1" s="1"/>
  <c r="E322" i="1"/>
  <c r="O322" i="1" s="1"/>
  <c r="E323" i="1"/>
  <c r="O323" i="1" s="1"/>
  <c r="E324" i="1"/>
  <c r="O324" i="1" s="1"/>
  <c r="E325" i="1"/>
  <c r="O325" i="1" s="1"/>
  <c r="E326" i="1"/>
  <c r="O326" i="1" s="1"/>
  <c r="E327" i="1"/>
  <c r="O327" i="1" s="1"/>
  <c r="E328" i="1"/>
  <c r="O328" i="1" s="1"/>
  <c r="E329" i="1"/>
  <c r="O329" i="1" s="1"/>
  <c r="E330" i="1"/>
  <c r="O330" i="1" s="1"/>
  <c r="E331" i="1"/>
  <c r="O331" i="1" s="1"/>
  <c r="E332" i="1"/>
  <c r="O332" i="1" s="1"/>
  <c r="E333" i="1"/>
  <c r="O333" i="1" s="1"/>
  <c r="E334" i="1"/>
  <c r="O334" i="1" s="1"/>
  <c r="E335" i="1"/>
  <c r="O335" i="1" s="1"/>
  <c r="E336" i="1"/>
  <c r="O336" i="1" s="1"/>
  <c r="E337" i="1"/>
  <c r="O337" i="1" s="1"/>
  <c r="E338" i="1"/>
  <c r="O338" i="1" s="1"/>
  <c r="E339" i="1"/>
  <c r="O339" i="1" s="1"/>
  <c r="E340" i="1"/>
  <c r="O340" i="1" s="1"/>
  <c r="E341" i="1"/>
  <c r="O341" i="1" s="1"/>
  <c r="E342" i="1"/>
  <c r="O342" i="1" s="1"/>
  <c r="E343" i="1"/>
  <c r="O343" i="1" s="1"/>
  <c r="E344" i="1"/>
  <c r="O344" i="1" s="1"/>
  <c r="E345" i="1"/>
  <c r="O345" i="1" s="1"/>
  <c r="E346" i="1"/>
  <c r="O346" i="1" s="1"/>
  <c r="E347" i="1"/>
  <c r="O347" i="1" s="1"/>
  <c r="E348" i="1"/>
  <c r="O348" i="1" s="1"/>
  <c r="E349" i="1"/>
  <c r="O349" i="1" s="1"/>
  <c r="E350" i="1"/>
  <c r="O350" i="1" s="1"/>
  <c r="E351" i="1"/>
  <c r="O351" i="1" s="1"/>
  <c r="E352" i="1"/>
  <c r="O352" i="1" s="1"/>
  <c r="E353" i="1"/>
  <c r="O353" i="1" s="1"/>
  <c r="E354" i="1"/>
  <c r="O354" i="1" s="1"/>
  <c r="E355" i="1"/>
  <c r="O355" i="1" s="1"/>
  <c r="E356" i="1"/>
  <c r="O356" i="1" s="1"/>
  <c r="E357" i="1"/>
  <c r="O357" i="1" s="1"/>
  <c r="E358" i="1"/>
  <c r="O358" i="1" s="1"/>
  <c r="E359" i="1"/>
  <c r="O359" i="1" s="1"/>
  <c r="E360" i="1"/>
  <c r="O360" i="1" s="1"/>
  <c r="E361" i="1"/>
  <c r="O361" i="1" s="1"/>
  <c r="E362" i="1"/>
  <c r="O362" i="1" s="1"/>
  <c r="E363" i="1"/>
  <c r="O363" i="1" s="1"/>
  <c r="E364" i="1"/>
  <c r="O364" i="1" s="1"/>
  <c r="E365" i="1"/>
  <c r="O365" i="1" s="1"/>
  <c r="E366" i="1"/>
  <c r="O366" i="1" s="1"/>
  <c r="E367" i="1"/>
  <c r="O367" i="1" s="1"/>
  <c r="E368" i="1"/>
  <c r="O368" i="1" s="1"/>
  <c r="E369" i="1"/>
  <c r="O369" i="1" s="1"/>
  <c r="E370" i="1"/>
  <c r="O370" i="1" s="1"/>
  <c r="E371" i="1"/>
  <c r="O371" i="1" s="1"/>
  <c r="E372" i="1"/>
  <c r="O372" i="1" s="1"/>
  <c r="E373" i="1"/>
  <c r="O373" i="1" s="1"/>
  <c r="E374" i="1"/>
  <c r="O374" i="1" s="1"/>
  <c r="E375" i="1"/>
  <c r="O375" i="1" s="1"/>
  <c r="E376" i="1"/>
  <c r="O376" i="1" s="1"/>
  <c r="E377" i="1"/>
  <c r="O377" i="1" s="1"/>
  <c r="E378" i="1"/>
  <c r="O378" i="1" s="1"/>
  <c r="E379" i="1"/>
  <c r="O379" i="1" s="1"/>
  <c r="E380" i="1"/>
  <c r="O380" i="1" s="1"/>
  <c r="E381" i="1"/>
  <c r="O381" i="1" s="1"/>
  <c r="E382" i="1"/>
  <c r="O382" i="1" s="1"/>
  <c r="E383" i="1"/>
  <c r="O383" i="1" s="1"/>
  <c r="E384" i="1"/>
  <c r="O384" i="1" s="1"/>
  <c r="E385" i="1"/>
  <c r="O385" i="1" s="1"/>
  <c r="E386" i="1"/>
  <c r="O386" i="1" s="1"/>
  <c r="E387" i="1"/>
  <c r="O387" i="1" s="1"/>
  <c r="E388" i="1"/>
  <c r="O388" i="1" s="1"/>
  <c r="E389" i="1"/>
  <c r="O389" i="1" s="1"/>
  <c r="E390" i="1"/>
  <c r="O390" i="1" s="1"/>
  <c r="E391" i="1"/>
  <c r="O391" i="1" s="1"/>
  <c r="E392" i="1"/>
  <c r="O392" i="1" s="1"/>
  <c r="E393" i="1"/>
  <c r="O393" i="1" s="1"/>
  <c r="E394" i="1"/>
  <c r="O394" i="1" s="1"/>
  <c r="E395" i="1"/>
  <c r="O395" i="1" s="1"/>
  <c r="E396" i="1"/>
  <c r="O396" i="1" s="1"/>
  <c r="E397" i="1"/>
  <c r="O397" i="1" s="1"/>
  <c r="E398" i="1"/>
  <c r="O398" i="1" s="1"/>
  <c r="E399" i="1"/>
  <c r="O399" i="1" s="1"/>
  <c r="E400" i="1"/>
  <c r="O400" i="1" s="1"/>
  <c r="E401" i="1"/>
  <c r="O401" i="1" s="1"/>
  <c r="E402" i="1"/>
  <c r="O402" i="1" s="1"/>
  <c r="E403" i="1"/>
  <c r="O403" i="1" s="1"/>
  <c r="E404" i="1"/>
  <c r="O404" i="1" s="1"/>
  <c r="E405" i="1"/>
  <c r="O405" i="1" s="1"/>
  <c r="E406" i="1"/>
  <c r="O406" i="1" s="1"/>
  <c r="E407" i="1"/>
  <c r="O407" i="1" s="1"/>
  <c r="E408" i="1"/>
  <c r="O408" i="1" s="1"/>
  <c r="E409" i="1"/>
  <c r="O409" i="1" s="1"/>
  <c r="E410" i="1"/>
  <c r="O410" i="1" s="1"/>
  <c r="E411" i="1"/>
  <c r="O411" i="1" s="1"/>
  <c r="E412" i="1"/>
  <c r="O412" i="1" s="1"/>
  <c r="E413" i="1"/>
  <c r="O413" i="1" s="1"/>
  <c r="E414" i="1"/>
  <c r="O414" i="1" s="1"/>
  <c r="E415" i="1"/>
  <c r="O415" i="1" s="1"/>
  <c r="E416" i="1"/>
  <c r="O416" i="1" s="1"/>
  <c r="E417" i="1"/>
  <c r="O417" i="1" s="1"/>
  <c r="E418" i="1"/>
  <c r="O418" i="1" s="1"/>
  <c r="E419" i="1"/>
  <c r="O419" i="1" s="1"/>
  <c r="E420" i="1"/>
  <c r="O420" i="1" s="1"/>
  <c r="E421" i="1"/>
  <c r="O421" i="1" s="1"/>
  <c r="E422" i="1"/>
  <c r="O422" i="1" s="1"/>
  <c r="E423" i="1"/>
  <c r="O423" i="1" s="1"/>
  <c r="E424" i="1"/>
  <c r="O424" i="1" s="1"/>
  <c r="E425" i="1"/>
  <c r="O425" i="1" s="1"/>
  <c r="E426" i="1"/>
  <c r="O426" i="1" s="1"/>
  <c r="E427" i="1"/>
  <c r="O427" i="1" s="1"/>
  <c r="E428" i="1"/>
  <c r="O428" i="1" s="1"/>
  <c r="E429" i="1"/>
  <c r="O429" i="1" s="1"/>
  <c r="E430" i="1"/>
  <c r="O430" i="1" s="1"/>
  <c r="E431" i="1"/>
  <c r="O431" i="1" s="1"/>
  <c r="E432" i="1"/>
  <c r="O432" i="1" s="1"/>
  <c r="E433" i="1"/>
  <c r="O433" i="1" s="1"/>
  <c r="E434" i="1"/>
  <c r="O434" i="1" s="1"/>
  <c r="E435" i="1"/>
  <c r="O435" i="1" s="1"/>
  <c r="E436" i="1"/>
  <c r="O436" i="1" s="1"/>
  <c r="E437" i="1"/>
  <c r="O437" i="1" s="1"/>
  <c r="E438" i="1"/>
  <c r="O438" i="1" s="1"/>
  <c r="E439" i="1"/>
  <c r="O439" i="1" s="1"/>
  <c r="E440" i="1"/>
  <c r="O440" i="1" s="1"/>
  <c r="E441" i="1"/>
  <c r="O441" i="1" s="1"/>
  <c r="E442" i="1"/>
  <c r="O442" i="1" s="1"/>
  <c r="E443" i="1"/>
  <c r="O443" i="1" s="1"/>
  <c r="E444" i="1"/>
  <c r="O444" i="1" s="1"/>
  <c r="E445" i="1"/>
  <c r="O445" i="1" s="1"/>
  <c r="E446" i="1"/>
  <c r="O446" i="1" s="1"/>
  <c r="E447" i="1"/>
  <c r="O447" i="1" s="1"/>
  <c r="E448" i="1"/>
  <c r="O448" i="1" s="1"/>
  <c r="E449" i="1"/>
  <c r="O449" i="1" s="1"/>
  <c r="E450" i="1"/>
  <c r="O450" i="1" s="1"/>
  <c r="E451" i="1"/>
  <c r="O451" i="1" s="1"/>
  <c r="E452" i="1"/>
  <c r="O452" i="1" s="1"/>
  <c r="E453" i="1"/>
  <c r="O453" i="1" s="1"/>
  <c r="E454" i="1"/>
  <c r="O454" i="1" s="1"/>
  <c r="E455" i="1"/>
  <c r="O455" i="1" s="1"/>
  <c r="E456" i="1"/>
  <c r="O456" i="1" s="1"/>
  <c r="E457" i="1"/>
  <c r="O457" i="1" s="1"/>
  <c r="E458" i="1"/>
  <c r="O458" i="1" s="1"/>
  <c r="E459" i="1"/>
  <c r="O459" i="1" s="1"/>
  <c r="E460" i="1"/>
  <c r="O460" i="1" s="1"/>
  <c r="E461" i="1"/>
  <c r="O461" i="1" s="1"/>
  <c r="E462" i="1"/>
  <c r="O462" i="1" s="1"/>
  <c r="E463" i="1"/>
  <c r="O463" i="1" s="1"/>
  <c r="E464" i="1"/>
  <c r="O464" i="1" s="1"/>
  <c r="E465" i="1"/>
  <c r="O465" i="1" s="1"/>
  <c r="E466" i="1"/>
  <c r="O466" i="1" s="1"/>
  <c r="E467" i="1"/>
  <c r="O467" i="1" s="1"/>
  <c r="E468" i="1"/>
  <c r="O468" i="1" s="1"/>
  <c r="E469" i="1"/>
  <c r="O469" i="1" s="1"/>
  <c r="E470" i="1"/>
  <c r="O470" i="1" s="1"/>
  <c r="E471" i="1"/>
  <c r="O471" i="1" s="1"/>
  <c r="E472" i="1"/>
  <c r="O472" i="1" s="1"/>
  <c r="E473" i="1"/>
  <c r="O473" i="1" s="1"/>
  <c r="E474" i="1"/>
  <c r="O474" i="1" s="1"/>
  <c r="E475" i="1"/>
  <c r="O475" i="1" s="1"/>
  <c r="E476" i="1"/>
  <c r="O476" i="1" s="1"/>
  <c r="E477" i="1"/>
  <c r="O477" i="1" s="1"/>
  <c r="E478" i="1"/>
  <c r="O478" i="1" s="1"/>
  <c r="E479" i="1"/>
  <c r="O479" i="1" s="1"/>
  <c r="E480" i="1"/>
  <c r="O480" i="1" s="1"/>
  <c r="E481" i="1"/>
  <c r="O481" i="1" s="1"/>
  <c r="E482" i="1"/>
  <c r="O482" i="1" s="1"/>
  <c r="E483" i="1"/>
  <c r="O483" i="1" s="1"/>
  <c r="E484" i="1"/>
  <c r="O484" i="1" s="1"/>
  <c r="E485" i="1"/>
  <c r="O485" i="1" s="1"/>
  <c r="E486" i="1"/>
  <c r="O486" i="1" s="1"/>
  <c r="E487" i="1"/>
  <c r="O487" i="1" s="1"/>
  <c r="E488" i="1"/>
  <c r="O488" i="1" s="1"/>
  <c r="E489" i="1"/>
  <c r="O489" i="1" s="1"/>
  <c r="E490" i="1"/>
  <c r="O490" i="1" s="1"/>
  <c r="E491" i="1"/>
  <c r="O491" i="1" s="1"/>
  <c r="E492" i="1"/>
  <c r="O492" i="1" s="1"/>
  <c r="E493" i="1"/>
  <c r="O493" i="1" s="1"/>
  <c r="E494" i="1"/>
  <c r="O494" i="1" s="1"/>
  <c r="E495" i="1"/>
  <c r="O495" i="1" s="1"/>
  <c r="E496" i="1"/>
  <c r="O496" i="1" s="1"/>
  <c r="E497" i="1"/>
  <c r="O497" i="1" s="1"/>
  <c r="E498" i="1"/>
  <c r="O498" i="1" s="1"/>
  <c r="E499" i="1"/>
  <c r="O499" i="1" s="1"/>
  <c r="E500" i="1"/>
  <c r="O500" i="1" s="1"/>
  <c r="E501" i="1"/>
  <c r="O501" i="1" s="1"/>
  <c r="E502" i="1"/>
  <c r="O502" i="1" s="1"/>
  <c r="E503" i="1"/>
  <c r="O503" i="1" s="1"/>
  <c r="E504" i="1"/>
  <c r="O504" i="1" s="1"/>
  <c r="E505" i="1"/>
  <c r="O505" i="1" s="1"/>
  <c r="E506" i="1"/>
  <c r="O506" i="1" s="1"/>
  <c r="E507" i="1"/>
  <c r="O507" i="1" s="1"/>
  <c r="E508" i="1"/>
  <c r="O508" i="1" s="1"/>
  <c r="E509" i="1"/>
  <c r="O509" i="1" s="1"/>
  <c r="E510" i="1"/>
  <c r="O510" i="1" s="1"/>
  <c r="E511" i="1"/>
  <c r="O511" i="1" s="1"/>
  <c r="E512" i="1"/>
  <c r="O512" i="1" s="1"/>
  <c r="E513" i="1"/>
  <c r="O513" i="1" s="1"/>
  <c r="E514" i="1"/>
  <c r="O514" i="1" s="1"/>
  <c r="E515" i="1"/>
  <c r="O515" i="1" s="1"/>
  <c r="E516" i="1"/>
  <c r="O516" i="1" s="1"/>
  <c r="E517" i="1"/>
  <c r="O517" i="1" s="1"/>
  <c r="E518" i="1"/>
  <c r="O518" i="1" s="1"/>
  <c r="E519" i="1"/>
  <c r="O519" i="1" s="1"/>
  <c r="E520" i="1"/>
  <c r="O520" i="1" s="1"/>
  <c r="E521" i="1"/>
  <c r="O521" i="1" s="1"/>
  <c r="E522" i="1"/>
  <c r="O522" i="1" s="1"/>
  <c r="E523" i="1"/>
  <c r="O523" i="1" s="1"/>
  <c r="E524" i="1"/>
  <c r="O524" i="1" s="1"/>
  <c r="E525" i="1"/>
  <c r="O525" i="1" s="1"/>
  <c r="E526" i="1"/>
  <c r="O526" i="1" s="1"/>
  <c r="E527" i="1"/>
  <c r="O527" i="1" s="1"/>
  <c r="E528" i="1"/>
  <c r="O528" i="1" s="1"/>
  <c r="E529" i="1"/>
  <c r="O529" i="1" s="1"/>
  <c r="E530" i="1"/>
  <c r="O530" i="1" s="1"/>
  <c r="E531" i="1"/>
  <c r="O531" i="1" s="1"/>
  <c r="E532" i="1"/>
  <c r="O532" i="1" s="1"/>
  <c r="E533" i="1"/>
  <c r="O533" i="1" s="1"/>
  <c r="E534" i="1"/>
  <c r="O534" i="1" s="1"/>
  <c r="E535" i="1"/>
  <c r="O535" i="1" s="1"/>
  <c r="E536" i="1"/>
  <c r="O536" i="1" s="1"/>
  <c r="E537" i="1"/>
  <c r="O537" i="1" s="1"/>
  <c r="E538" i="1"/>
  <c r="O538" i="1" s="1"/>
  <c r="E539" i="1"/>
  <c r="O539" i="1" s="1"/>
  <c r="E540" i="1"/>
  <c r="O540" i="1" s="1"/>
  <c r="E541" i="1"/>
  <c r="O541" i="1" s="1"/>
  <c r="E542" i="1"/>
  <c r="O542" i="1" s="1"/>
  <c r="E543" i="1"/>
  <c r="O543" i="1" s="1"/>
  <c r="E544" i="1"/>
  <c r="O544" i="1" s="1"/>
  <c r="E545" i="1"/>
  <c r="O545" i="1" s="1"/>
  <c r="E546" i="1"/>
  <c r="O546" i="1" s="1"/>
  <c r="E547" i="1"/>
  <c r="O547" i="1" s="1"/>
  <c r="E548" i="1"/>
  <c r="O548" i="1" s="1"/>
  <c r="E549" i="1"/>
  <c r="O549" i="1" s="1"/>
  <c r="E550" i="1"/>
  <c r="O550" i="1" s="1"/>
  <c r="E551" i="1"/>
  <c r="O551" i="1" s="1"/>
  <c r="E552" i="1"/>
  <c r="O552" i="1" s="1"/>
  <c r="E553" i="1"/>
  <c r="O553" i="1" s="1"/>
  <c r="E554" i="1"/>
  <c r="O554" i="1" s="1"/>
  <c r="E555" i="1"/>
  <c r="O555" i="1" s="1"/>
  <c r="E556" i="1"/>
  <c r="O556" i="1" s="1"/>
  <c r="E557" i="1"/>
  <c r="O557" i="1" s="1"/>
  <c r="E558" i="1"/>
  <c r="O558" i="1" s="1"/>
  <c r="E559" i="1"/>
  <c r="O559" i="1" s="1"/>
  <c r="E560" i="1"/>
  <c r="O560" i="1" s="1"/>
  <c r="E561" i="1"/>
  <c r="O561" i="1" s="1"/>
  <c r="E562" i="1"/>
  <c r="O562" i="1" s="1"/>
  <c r="E563" i="1"/>
  <c r="O563" i="1" s="1"/>
  <c r="E564" i="1"/>
  <c r="O564" i="1" s="1"/>
  <c r="E565" i="1"/>
  <c r="O565" i="1" s="1"/>
  <c r="E566" i="1"/>
  <c r="O566" i="1" s="1"/>
  <c r="E567" i="1"/>
  <c r="O567" i="1" s="1"/>
  <c r="E568" i="1"/>
  <c r="O568" i="1" s="1"/>
  <c r="E569" i="1"/>
  <c r="O569" i="1" s="1"/>
  <c r="E570" i="1"/>
  <c r="O570" i="1" s="1"/>
  <c r="E571" i="1"/>
  <c r="O571" i="1" s="1"/>
  <c r="E572" i="1"/>
  <c r="O572" i="1" s="1"/>
  <c r="E573" i="1"/>
  <c r="O573" i="1" s="1"/>
  <c r="E574" i="1"/>
  <c r="O574" i="1" s="1"/>
  <c r="E575" i="1"/>
  <c r="O575" i="1" s="1"/>
  <c r="E576" i="1"/>
  <c r="O576" i="1" s="1"/>
  <c r="E577" i="1"/>
  <c r="O577" i="1" s="1"/>
  <c r="E578" i="1"/>
  <c r="O578" i="1" s="1"/>
  <c r="E579" i="1"/>
  <c r="O579" i="1" s="1"/>
  <c r="E580" i="1"/>
  <c r="O580" i="1" s="1"/>
  <c r="E581" i="1"/>
  <c r="O581" i="1" s="1"/>
  <c r="E582" i="1"/>
  <c r="O582" i="1" s="1"/>
  <c r="E583" i="1"/>
  <c r="O583" i="1" s="1"/>
  <c r="E584" i="1"/>
  <c r="O584" i="1" s="1"/>
  <c r="E585" i="1"/>
  <c r="O585" i="1" s="1"/>
  <c r="E586" i="1"/>
  <c r="O586" i="1" s="1"/>
  <c r="E587" i="1"/>
  <c r="O587" i="1" s="1"/>
  <c r="E588" i="1"/>
  <c r="O588" i="1" s="1"/>
  <c r="E589" i="1"/>
  <c r="O589" i="1" s="1"/>
  <c r="E590" i="1"/>
  <c r="O590" i="1" s="1"/>
  <c r="E591" i="1"/>
  <c r="O591" i="1" s="1"/>
  <c r="E592" i="1"/>
  <c r="O592" i="1" s="1"/>
  <c r="E593" i="1"/>
  <c r="O593" i="1" s="1"/>
  <c r="E594" i="1"/>
  <c r="O594" i="1" s="1"/>
  <c r="E595" i="1"/>
  <c r="O595" i="1" s="1"/>
  <c r="E596" i="1"/>
  <c r="O596" i="1" s="1"/>
  <c r="E597" i="1"/>
  <c r="O597" i="1" s="1"/>
  <c r="E598" i="1"/>
  <c r="O598" i="1" s="1"/>
  <c r="E599" i="1"/>
  <c r="O599" i="1" s="1"/>
  <c r="E600" i="1"/>
  <c r="O600" i="1" s="1"/>
  <c r="E601" i="1"/>
  <c r="O601" i="1" s="1"/>
  <c r="E602" i="1"/>
  <c r="O602" i="1" s="1"/>
  <c r="E603" i="1"/>
  <c r="O603" i="1" s="1"/>
  <c r="E604" i="1"/>
  <c r="O604" i="1" s="1"/>
  <c r="E605" i="1"/>
  <c r="O605" i="1" s="1"/>
  <c r="E606" i="1"/>
  <c r="O606" i="1" s="1"/>
  <c r="E607" i="1"/>
  <c r="O607" i="1" s="1"/>
  <c r="E608" i="1"/>
  <c r="O608" i="1" s="1"/>
  <c r="E609" i="1"/>
  <c r="O609" i="1" s="1"/>
  <c r="E610" i="1"/>
  <c r="O610" i="1" s="1"/>
  <c r="E611" i="1"/>
  <c r="O611" i="1" s="1"/>
  <c r="E612" i="1"/>
  <c r="O612" i="1" s="1"/>
  <c r="E613" i="1"/>
  <c r="O613" i="1" s="1"/>
  <c r="E614" i="1"/>
  <c r="O614" i="1" s="1"/>
  <c r="E615" i="1"/>
  <c r="O615" i="1" s="1"/>
  <c r="E616" i="1"/>
  <c r="O616" i="1" s="1"/>
  <c r="E617" i="1"/>
  <c r="O617" i="1" s="1"/>
  <c r="E618" i="1"/>
  <c r="O618" i="1" s="1"/>
  <c r="E619" i="1"/>
  <c r="O619" i="1" s="1"/>
  <c r="E620" i="1"/>
  <c r="O620" i="1" s="1"/>
  <c r="E621" i="1"/>
  <c r="O621" i="1" s="1"/>
  <c r="E622" i="1"/>
  <c r="O622" i="1" s="1"/>
  <c r="E623" i="1"/>
  <c r="O623" i="1" s="1"/>
  <c r="E624" i="1"/>
  <c r="O624" i="1" s="1"/>
  <c r="E625" i="1"/>
  <c r="O625" i="1" s="1"/>
  <c r="E626" i="1"/>
  <c r="O626" i="1" s="1"/>
  <c r="E627" i="1"/>
  <c r="O627" i="1" s="1"/>
  <c r="E628" i="1"/>
  <c r="O628" i="1" s="1"/>
  <c r="E629" i="1"/>
  <c r="O629" i="1" s="1"/>
  <c r="E630" i="1"/>
  <c r="O630" i="1" s="1"/>
  <c r="E631" i="1"/>
  <c r="O631" i="1" s="1"/>
  <c r="E632" i="1"/>
  <c r="O632" i="1" s="1"/>
  <c r="E633" i="1"/>
  <c r="O633" i="1" s="1"/>
  <c r="E634" i="1"/>
  <c r="O634" i="1" s="1"/>
  <c r="E635" i="1"/>
  <c r="O635" i="1" s="1"/>
  <c r="E636" i="1"/>
  <c r="O636" i="1" s="1"/>
  <c r="E637" i="1"/>
  <c r="O637" i="1" s="1"/>
  <c r="E638" i="1"/>
  <c r="O638" i="1" s="1"/>
  <c r="E639" i="1"/>
  <c r="O639" i="1" s="1"/>
  <c r="E640" i="1"/>
  <c r="O640" i="1" s="1"/>
  <c r="E641" i="1"/>
  <c r="O641" i="1" s="1"/>
  <c r="E642" i="1"/>
  <c r="O642" i="1" s="1"/>
  <c r="E643" i="1"/>
  <c r="O643" i="1" s="1"/>
  <c r="E644" i="1"/>
  <c r="O644" i="1" s="1"/>
  <c r="E645" i="1"/>
  <c r="O645" i="1" s="1"/>
  <c r="E646" i="1"/>
  <c r="O646" i="1" s="1"/>
  <c r="E647" i="1"/>
  <c r="O647" i="1" s="1"/>
  <c r="E648" i="1"/>
  <c r="O648" i="1" s="1"/>
  <c r="E649" i="1"/>
  <c r="O649" i="1" s="1"/>
  <c r="E650" i="1"/>
  <c r="O650" i="1" s="1"/>
  <c r="E651" i="1"/>
  <c r="O651" i="1" s="1"/>
  <c r="E652" i="1"/>
  <c r="O652" i="1" s="1"/>
  <c r="E653" i="1"/>
  <c r="O653" i="1" s="1"/>
  <c r="E654" i="1"/>
  <c r="O654" i="1" s="1"/>
  <c r="E655" i="1"/>
  <c r="O655" i="1" s="1"/>
  <c r="E656" i="1"/>
  <c r="O656" i="1" s="1"/>
  <c r="E657" i="1"/>
  <c r="O657" i="1" s="1"/>
  <c r="E658" i="1"/>
  <c r="O658" i="1" s="1"/>
  <c r="E659" i="1"/>
  <c r="O659" i="1" s="1"/>
  <c r="E660" i="1"/>
  <c r="O660" i="1" s="1"/>
  <c r="E661" i="1"/>
  <c r="O661" i="1" s="1"/>
  <c r="E662" i="1"/>
  <c r="O662" i="1" s="1"/>
  <c r="E663" i="1"/>
  <c r="O663" i="1" s="1"/>
  <c r="E664" i="1"/>
  <c r="O664" i="1" s="1"/>
  <c r="E665" i="1"/>
  <c r="O665" i="1" s="1"/>
  <c r="E666" i="1"/>
  <c r="O666" i="1" s="1"/>
  <c r="E667" i="1"/>
  <c r="O667" i="1" s="1"/>
  <c r="E668" i="1"/>
  <c r="O668" i="1" s="1"/>
  <c r="E669" i="1"/>
  <c r="O669" i="1" s="1"/>
  <c r="E670" i="1"/>
  <c r="O670" i="1" s="1"/>
  <c r="E671" i="1"/>
  <c r="O671" i="1" s="1"/>
  <c r="E672" i="1"/>
  <c r="O672" i="1" s="1"/>
  <c r="E673" i="1"/>
  <c r="O673" i="1" s="1"/>
  <c r="E674" i="1"/>
  <c r="O674" i="1" s="1"/>
  <c r="E675" i="1"/>
  <c r="O675" i="1" s="1"/>
  <c r="E676" i="1"/>
  <c r="O676" i="1" s="1"/>
  <c r="E677" i="1"/>
  <c r="O677" i="1" s="1"/>
  <c r="E678" i="1"/>
  <c r="O678" i="1" s="1"/>
  <c r="E679" i="1"/>
  <c r="O679" i="1" s="1"/>
  <c r="E680" i="1"/>
  <c r="O680" i="1" s="1"/>
  <c r="E681" i="1"/>
  <c r="O681" i="1" s="1"/>
  <c r="E682" i="1"/>
  <c r="O682" i="1" s="1"/>
  <c r="E683" i="1"/>
  <c r="O683" i="1" s="1"/>
  <c r="E684" i="1"/>
  <c r="O684" i="1" s="1"/>
  <c r="E685" i="1"/>
  <c r="O685" i="1" s="1"/>
  <c r="E686" i="1"/>
  <c r="O686" i="1" s="1"/>
  <c r="E687" i="1"/>
  <c r="O687" i="1" s="1"/>
  <c r="E688" i="1"/>
  <c r="O688" i="1" s="1"/>
  <c r="E689" i="1"/>
  <c r="O689" i="1" s="1"/>
  <c r="E690" i="1"/>
  <c r="O690" i="1" s="1"/>
  <c r="E691" i="1"/>
  <c r="O691" i="1" s="1"/>
  <c r="E692" i="1"/>
  <c r="O692" i="1" s="1"/>
  <c r="E693" i="1"/>
  <c r="O693" i="1" s="1"/>
  <c r="E694" i="1"/>
  <c r="O694" i="1" s="1"/>
  <c r="E695" i="1"/>
  <c r="O695" i="1" s="1"/>
  <c r="E696" i="1"/>
  <c r="O696" i="1" s="1"/>
  <c r="E697" i="1"/>
  <c r="O697" i="1" s="1"/>
  <c r="E698" i="1"/>
  <c r="O698" i="1" s="1"/>
  <c r="E699" i="1"/>
  <c r="O699" i="1" s="1"/>
  <c r="E700" i="1"/>
  <c r="O700" i="1" s="1"/>
  <c r="E701" i="1"/>
  <c r="O701" i="1" s="1"/>
  <c r="E702" i="1"/>
  <c r="O702" i="1" s="1"/>
  <c r="E703" i="1"/>
  <c r="O703" i="1" s="1"/>
  <c r="E704" i="1"/>
  <c r="O704" i="1" s="1"/>
  <c r="E705" i="1"/>
  <c r="O705" i="1" s="1"/>
  <c r="E706" i="1"/>
  <c r="O706" i="1" s="1"/>
  <c r="E707" i="1"/>
  <c r="O707" i="1" s="1"/>
  <c r="E708" i="1"/>
  <c r="O708" i="1" s="1"/>
  <c r="E709" i="1"/>
  <c r="O709" i="1" s="1"/>
  <c r="E710" i="1"/>
  <c r="O710" i="1" s="1"/>
  <c r="E711" i="1"/>
  <c r="O711" i="1" s="1"/>
  <c r="E712" i="1"/>
  <c r="O712" i="1" s="1"/>
  <c r="E713" i="1"/>
  <c r="O713" i="1" s="1"/>
  <c r="E714" i="1"/>
  <c r="O714" i="1" s="1"/>
  <c r="E715" i="1"/>
  <c r="O715" i="1" s="1"/>
  <c r="E716" i="1"/>
  <c r="O716" i="1" s="1"/>
  <c r="E717" i="1"/>
  <c r="O717" i="1" s="1"/>
  <c r="E718" i="1"/>
  <c r="O718" i="1" s="1"/>
  <c r="E719" i="1"/>
  <c r="O719" i="1" s="1"/>
  <c r="E720" i="1"/>
  <c r="O720" i="1" s="1"/>
  <c r="E721" i="1"/>
  <c r="O721" i="1" s="1"/>
  <c r="E722" i="1"/>
  <c r="O722" i="1" s="1"/>
  <c r="E723" i="1"/>
  <c r="O723" i="1" s="1"/>
  <c r="E724" i="1"/>
  <c r="O724" i="1" s="1"/>
  <c r="E725" i="1"/>
  <c r="O725" i="1" s="1"/>
  <c r="E726" i="1"/>
  <c r="O726" i="1" s="1"/>
  <c r="E727" i="1"/>
  <c r="O727" i="1" s="1"/>
  <c r="E728" i="1"/>
  <c r="O728" i="1" s="1"/>
  <c r="E729" i="1"/>
  <c r="O729" i="1" s="1"/>
  <c r="E730" i="1"/>
  <c r="O730" i="1" s="1"/>
  <c r="E731" i="1"/>
  <c r="O731" i="1" s="1"/>
  <c r="E732" i="1"/>
  <c r="O732" i="1" s="1"/>
  <c r="E733" i="1"/>
  <c r="O733" i="1" s="1"/>
  <c r="E734" i="1"/>
  <c r="O734" i="1" s="1"/>
  <c r="E735" i="1"/>
  <c r="O735" i="1" s="1"/>
  <c r="E736" i="1"/>
  <c r="O736" i="1" s="1"/>
  <c r="E737" i="1"/>
  <c r="O737" i="1" s="1"/>
  <c r="E738" i="1"/>
  <c r="O738" i="1" s="1"/>
  <c r="E739" i="1"/>
  <c r="O739" i="1" s="1"/>
  <c r="E740" i="1"/>
  <c r="O740" i="1" s="1"/>
  <c r="E741" i="1"/>
  <c r="O741" i="1" s="1"/>
  <c r="E742" i="1"/>
  <c r="O742" i="1" s="1"/>
  <c r="E743" i="1"/>
  <c r="O743" i="1" s="1"/>
  <c r="E744" i="1"/>
  <c r="O744" i="1" s="1"/>
  <c r="E745" i="1"/>
  <c r="O745" i="1" s="1"/>
  <c r="E746" i="1"/>
  <c r="O746" i="1" s="1"/>
  <c r="E747" i="1"/>
  <c r="O747" i="1" s="1"/>
  <c r="E748" i="1"/>
  <c r="O748" i="1" s="1"/>
  <c r="E749" i="1"/>
  <c r="O749" i="1" s="1"/>
  <c r="E750" i="1"/>
  <c r="O750" i="1" s="1"/>
  <c r="E751" i="1"/>
  <c r="O751" i="1" s="1"/>
  <c r="E752" i="1"/>
  <c r="O752" i="1" s="1"/>
  <c r="E753" i="1"/>
  <c r="O753" i="1" s="1"/>
  <c r="E754" i="1"/>
  <c r="O754" i="1" s="1"/>
  <c r="E755" i="1"/>
  <c r="O755" i="1" s="1"/>
  <c r="E756" i="1"/>
  <c r="O756" i="1" s="1"/>
  <c r="E757" i="1"/>
  <c r="O757" i="1" s="1"/>
  <c r="E758" i="1"/>
  <c r="O758" i="1" s="1"/>
  <c r="E759" i="1"/>
  <c r="O759" i="1" s="1"/>
  <c r="E760" i="1"/>
  <c r="O760" i="1" s="1"/>
  <c r="E761" i="1"/>
  <c r="O761" i="1" s="1"/>
  <c r="E762" i="1"/>
  <c r="O762" i="1" s="1"/>
  <c r="E763" i="1"/>
  <c r="O763" i="1" s="1"/>
  <c r="E764" i="1"/>
  <c r="O764" i="1" s="1"/>
  <c r="E765" i="1"/>
  <c r="O765" i="1" s="1"/>
  <c r="E766" i="1"/>
  <c r="O766" i="1" s="1"/>
  <c r="E767" i="1"/>
  <c r="O767" i="1" s="1"/>
  <c r="E768" i="1"/>
  <c r="O768" i="1" s="1"/>
  <c r="E769" i="1"/>
  <c r="O769" i="1" s="1"/>
  <c r="E770" i="1"/>
  <c r="O770" i="1" s="1"/>
  <c r="E771" i="1"/>
  <c r="O771" i="1" s="1"/>
  <c r="E772" i="1"/>
  <c r="O772" i="1" s="1"/>
  <c r="E773" i="1"/>
  <c r="O773" i="1" s="1"/>
  <c r="E774" i="1"/>
  <c r="O774" i="1" s="1"/>
  <c r="E775" i="1"/>
  <c r="O775" i="1" s="1"/>
  <c r="E776" i="1"/>
  <c r="O776" i="1" s="1"/>
  <c r="E777" i="1"/>
  <c r="O777" i="1" s="1"/>
  <c r="E778" i="1"/>
  <c r="O778" i="1" s="1"/>
  <c r="E779" i="1"/>
  <c r="O779" i="1" s="1"/>
  <c r="E780" i="1"/>
  <c r="O780" i="1" s="1"/>
  <c r="E781" i="1"/>
  <c r="O781" i="1" s="1"/>
  <c r="E782" i="1"/>
  <c r="O782" i="1" s="1"/>
  <c r="E783" i="1"/>
  <c r="O783" i="1" s="1"/>
  <c r="E784" i="1"/>
  <c r="O784" i="1" s="1"/>
  <c r="E17" i="1"/>
  <c r="O17" i="1" s="1"/>
  <c r="E18" i="1"/>
  <c r="O18" i="1" s="1"/>
  <c r="E19" i="1"/>
  <c r="O19" i="1" s="1"/>
  <c r="E20" i="1"/>
  <c r="O20" i="1" s="1"/>
  <c r="E21" i="1"/>
  <c r="O21" i="1" s="1"/>
  <c r="E22" i="1"/>
  <c r="O22" i="1" s="1"/>
  <c r="E23" i="1"/>
  <c r="O23" i="1" s="1"/>
  <c r="E24" i="1"/>
  <c r="O24" i="1" s="1"/>
  <c r="E25" i="1"/>
  <c r="O25" i="1" s="1"/>
  <c r="E26" i="1"/>
  <c r="O26" i="1" s="1"/>
  <c r="E27" i="1"/>
  <c r="O27" i="1" s="1"/>
  <c r="E28" i="1"/>
  <c r="O28" i="1" s="1"/>
  <c r="E29" i="1"/>
  <c r="O29" i="1" s="1"/>
  <c r="E30" i="1"/>
  <c r="O30" i="1" s="1"/>
  <c r="E31" i="1"/>
  <c r="O31" i="1" s="1"/>
  <c r="E32" i="1"/>
  <c r="O32" i="1" s="1"/>
  <c r="E33" i="1"/>
  <c r="O33" i="1" s="1"/>
  <c r="E34" i="1"/>
  <c r="O34" i="1" s="1"/>
  <c r="E35" i="1"/>
  <c r="O35" i="1" s="1"/>
  <c r="E36" i="1"/>
  <c r="O36" i="1" s="1"/>
  <c r="E37" i="1"/>
  <c r="O37" i="1" s="1"/>
  <c r="E38" i="1"/>
  <c r="O38" i="1" s="1"/>
  <c r="E39" i="1"/>
  <c r="O39" i="1" s="1"/>
  <c r="E40" i="1"/>
  <c r="O40" i="1" s="1"/>
  <c r="E41" i="1"/>
  <c r="O41" i="1" s="1"/>
  <c r="E42" i="1"/>
  <c r="O42" i="1" s="1"/>
  <c r="E43" i="1"/>
  <c r="O43" i="1" s="1"/>
  <c r="E44" i="1"/>
  <c r="O44" i="1" s="1"/>
  <c r="E45" i="1"/>
  <c r="O45" i="1" s="1"/>
  <c r="E46" i="1"/>
  <c r="O46" i="1" s="1"/>
  <c r="E47" i="1"/>
  <c r="O47" i="1" s="1"/>
  <c r="E48" i="1"/>
  <c r="O48" i="1" s="1"/>
  <c r="E49" i="1"/>
  <c r="O49" i="1" s="1"/>
  <c r="E50" i="1"/>
  <c r="O50" i="1" s="1"/>
  <c r="E51" i="1"/>
  <c r="O51" i="1" s="1"/>
  <c r="E52" i="1"/>
  <c r="O52" i="1" s="1"/>
  <c r="E53" i="1"/>
  <c r="O53" i="1" s="1"/>
  <c r="E54" i="1"/>
  <c r="O54" i="1" s="1"/>
  <c r="E55" i="1"/>
  <c r="O55" i="1" s="1"/>
  <c r="E56" i="1"/>
  <c r="O56" i="1" s="1"/>
  <c r="E57" i="1"/>
  <c r="O57" i="1" s="1"/>
  <c r="E58" i="1"/>
  <c r="O58" i="1" s="1"/>
  <c r="E59" i="1"/>
  <c r="O59" i="1" s="1"/>
  <c r="E60" i="1"/>
  <c r="O60" i="1" s="1"/>
  <c r="E61" i="1"/>
  <c r="O61" i="1" s="1"/>
  <c r="E62" i="1"/>
  <c r="O62" i="1" s="1"/>
  <c r="E63" i="1"/>
  <c r="O63" i="1" s="1"/>
  <c r="E64" i="1"/>
  <c r="O64" i="1" s="1"/>
  <c r="E65" i="1"/>
  <c r="O65" i="1" s="1"/>
  <c r="E66" i="1"/>
  <c r="O66" i="1" s="1"/>
  <c r="E67" i="1"/>
  <c r="O67" i="1" s="1"/>
  <c r="E68" i="1"/>
  <c r="O68" i="1" s="1"/>
  <c r="E69" i="1"/>
  <c r="E70" i="1"/>
  <c r="E6" i="1"/>
  <c r="O6" i="1" s="1"/>
  <c r="E7" i="1"/>
  <c r="O7" i="1" s="1"/>
  <c r="E8" i="1"/>
  <c r="O8" i="1" s="1"/>
  <c r="E9" i="1"/>
  <c r="O9" i="1" s="1"/>
  <c r="E10" i="1"/>
  <c r="O10" i="1" s="1"/>
  <c r="E11" i="1"/>
  <c r="O11" i="1" s="1"/>
  <c r="E12" i="1"/>
  <c r="O12" i="1" s="1"/>
  <c r="E13" i="1"/>
  <c r="O13" i="1" s="1"/>
  <c r="E14" i="1"/>
  <c r="O14" i="1" s="1"/>
  <c r="E15" i="1"/>
  <c r="O15" i="1" s="1"/>
  <c r="E16" i="1"/>
  <c r="O16" i="1" s="1"/>
  <c r="H4" i="1" l="1"/>
  <c r="P4" i="1" s="1"/>
  <c r="L6" i="1"/>
  <c r="M6" i="1" s="1"/>
  <c r="H3" i="1"/>
  <c r="P3" i="1" s="1"/>
  <c r="H778" i="1"/>
  <c r="P778" i="1" s="1"/>
  <c r="H770" i="1"/>
  <c r="P770" i="1" s="1"/>
  <c r="H762" i="1"/>
  <c r="P762" i="1" s="1"/>
  <c r="H754" i="1"/>
  <c r="P754" i="1" s="1"/>
  <c r="H746" i="1"/>
  <c r="P746" i="1" s="1"/>
  <c r="H738" i="1"/>
  <c r="P738" i="1" s="1"/>
  <c r="H730" i="1"/>
  <c r="P730" i="1" s="1"/>
  <c r="H722" i="1"/>
  <c r="P722" i="1" s="1"/>
  <c r="H714" i="1"/>
  <c r="P714" i="1" s="1"/>
  <c r="H706" i="1"/>
  <c r="P706" i="1" s="1"/>
  <c r="H698" i="1"/>
  <c r="P698" i="1" s="1"/>
  <c r="H690" i="1"/>
  <c r="P690" i="1" s="1"/>
  <c r="H682" i="1"/>
  <c r="P682" i="1" s="1"/>
  <c r="H674" i="1"/>
  <c r="P674" i="1" s="1"/>
  <c r="H666" i="1"/>
  <c r="P666" i="1" s="1"/>
  <c r="H658" i="1"/>
  <c r="P658" i="1" s="1"/>
  <c r="H650" i="1"/>
  <c r="P650" i="1" s="1"/>
  <c r="H777" i="1"/>
  <c r="P777" i="1" s="1"/>
  <c r="H769" i="1"/>
  <c r="P769" i="1" s="1"/>
  <c r="H761" i="1"/>
  <c r="P761" i="1" s="1"/>
  <c r="H753" i="1"/>
  <c r="P753" i="1" s="1"/>
  <c r="H745" i="1"/>
  <c r="P745" i="1" s="1"/>
  <c r="H737" i="1"/>
  <c r="P737" i="1" s="1"/>
  <c r="H729" i="1"/>
  <c r="P729" i="1" s="1"/>
  <c r="H721" i="1"/>
  <c r="P721" i="1" s="1"/>
  <c r="H713" i="1"/>
  <c r="P713" i="1" s="1"/>
  <c r="H705" i="1"/>
  <c r="P705" i="1" s="1"/>
  <c r="H697" i="1"/>
  <c r="P697" i="1" s="1"/>
  <c r="H689" i="1"/>
  <c r="P689" i="1" s="1"/>
  <c r="H681" i="1"/>
  <c r="P681" i="1" s="1"/>
  <c r="H673" i="1"/>
  <c r="P673" i="1" s="1"/>
  <c r="H665" i="1"/>
  <c r="P665" i="1" s="1"/>
  <c r="H657" i="1"/>
  <c r="P657" i="1" s="1"/>
  <c r="H649" i="1"/>
  <c r="P649" i="1" s="1"/>
  <c r="H641" i="1"/>
  <c r="P641" i="1" s="1"/>
  <c r="H633" i="1"/>
  <c r="P633" i="1" s="1"/>
  <c r="H625" i="1"/>
  <c r="P625" i="1" s="1"/>
  <c r="H617" i="1"/>
  <c r="P617" i="1" s="1"/>
  <c r="H609" i="1"/>
  <c r="P609" i="1" s="1"/>
  <c r="H601" i="1"/>
  <c r="P601" i="1" s="1"/>
  <c r="H593" i="1"/>
  <c r="P593" i="1" s="1"/>
  <c r="H585" i="1"/>
  <c r="P585" i="1" s="1"/>
  <c r="H577" i="1"/>
  <c r="P577" i="1" s="1"/>
  <c r="H569" i="1"/>
  <c r="P569" i="1" s="1"/>
  <c r="H561" i="1"/>
  <c r="P561" i="1" s="1"/>
  <c r="H642" i="1"/>
  <c r="P642" i="1" s="1"/>
  <c r="H634" i="1"/>
  <c r="P634" i="1" s="1"/>
  <c r="H626" i="1"/>
  <c r="P626" i="1" s="1"/>
  <c r="H618" i="1"/>
  <c r="P618" i="1" s="1"/>
  <c r="H610" i="1"/>
  <c r="P610" i="1" s="1"/>
  <c r="H602" i="1"/>
  <c r="P602" i="1" s="1"/>
  <c r="H594" i="1"/>
  <c r="P594" i="1" s="1"/>
  <c r="H586" i="1"/>
  <c r="P586" i="1" s="1"/>
  <c r="H578" i="1"/>
  <c r="P578" i="1" s="1"/>
  <c r="H570" i="1"/>
  <c r="P570" i="1" s="1"/>
  <c r="H562" i="1"/>
  <c r="P562" i="1" s="1"/>
  <c r="H554" i="1"/>
  <c r="P554" i="1" s="1"/>
  <c r="H546" i="1"/>
  <c r="P546" i="1" s="1"/>
  <c r="H538" i="1"/>
  <c r="P538" i="1" s="1"/>
  <c r="H530" i="1"/>
  <c r="P530" i="1" s="1"/>
  <c r="H522" i="1"/>
  <c r="P522" i="1" s="1"/>
  <c r="H514" i="1"/>
  <c r="P514" i="1" s="1"/>
  <c r="H506" i="1"/>
  <c r="P506" i="1" s="1"/>
  <c r="H498" i="1"/>
  <c r="P498" i="1" s="1"/>
  <c r="H490" i="1"/>
  <c r="P490" i="1" s="1"/>
  <c r="H482" i="1"/>
  <c r="P482" i="1" s="1"/>
  <c r="H474" i="1"/>
  <c r="P474" i="1" s="1"/>
  <c r="H466" i="1"/>
  <c r="P466" i="1" s="1"/>
  <c r="H458" i="1"/>
  <c r="P458" i="1" s="1"/>
  <c r="H450" i="1"/>
  <c r="P450" i="1" s="1"/>
  <c r="H442" i="1"/>
  <c r="P442" i="1" s="1"/>
  <c r="H434" i="1"/>
  <c r="P434" i="1" s="1"/>
  <c r="H426" i="1"/>
  <c r="P426" i="1" s="1"/>
  <c r="H418" i="1"/>
  <c r="P418" i="1" s="1"/>
  <c r="H410" i="1"/>
  <c r="P410" i="1" s="1"/>
  <c r="H402" i="1"/>
  <c r="P402" i="1" s="1"/>
  <c r="H394" i="1"/>
  <c r="P394" i="1" s="1"/>
  <c r="H386" i="1"/>
  <c r="P386" i="1" s="1"/>
  <c r="H378" i="1"/>
  <c r="P378" i="1" s="1"/>
  <c r="H370" i="1"/>
  <c r="P370" i="1" s="1"/>
  <c r="H362" i="1"/>
  <c r="P362" i="1" s="1"/>
  <c r="H354" i="1"/>
  <c r="P354" i="1" s="1"/>
  <c r="H346" i="1"/>
  <c r="P346" i="1" s="1"/>
  <c r="H338" i="1"/>
  <c r="P338" i="1" s="1"/>
  <c r="H330" i="1"/>
  <c r="P330" i="1" s="1"/>
  <c r="H322" i="1"/>
  <c r="P322" i="1" s="1"/>
  <c r="H314" i="1"/>
  <c r="P314" i="1" s="1"/>
  <c r="H306" i="1"/>
  <c r="P306" i="1" s="1"/>
  <c r="H298" i="1"/>
  <c r="P298" i="1" s="1"/>
  <c r="H290" i="1"/>
  <c r="P290" i="1" s="1"/>
  <c r="H282" i="1"/>
  <c r="P282" i="1" s="1"/>
  <c r="H274" i="1"/>
  <c r="P274" i="1" s="1"/>
  <c r="H266" i="1"/>
  <c r="P266" i="1" s="1"/>
  <c r="H258" i="1"/>
  <c r="P258" i="1" s="1"/>
  <c r="H250" i="1"/>
  <c r="P250" i="1" s="1"/>
  <c r="H242" i="1"/>
  <c r="P242" i="1" s="1"/>
  <c r="H234" i="1"/>
  <c r="P234" i="1" s="1"/>
  <c r="H226" i="1"/>
  <c r="P226" i="1" s="1"/>
  <c r="H218" i="1"/>
  <c r="P218" i="1" s="1"/>
  <c r="H210" i="1"/>
  <c r="P210" i="1" s="1"/>
  <c r="H202" i="1"/>
  <c r="P202" i="1" s="1"/>
  <c r="H194" i="1"/>
  <c r="P194" i="1" s="1"/>
  <c r="H186" i="1"/>
  <c r="P186" i="1" s="1"/>
  <c r="H178" i="1"/>
  <c r="P178" i="1" s="1"/>
  <c r="H170" i="1"/>
  <c r="P170" i="1" s="1"/>
  <c r="H162" i="1"/>
  <c r="P162" i="1" s="1"/>
  <c r="H154" i="1"/>
  <c r="P154" i="1" s="1"/>
  <c r="H146" i="1"/>
  <c r="P146" i="1" s="1"/>
  <c r="H138" i="1"/>
  <c r="P138" i="1" s="1"/>
  <c r="H130" i="1"/>
  <c r="H122" i="1"/>
  <c r="H114" i="1"/>
  <c r="P114" i="1" s="1"/>
  <c r="H106" i="1"/>
  <c r="P106" i="1" s="1"/>
  <c r="H98" i="1"/>
  <c r="H90" i="1"/>
  <c r="H82" i="1"/>
  <c r="P82" i="1" s="1"/>
  <c r="H74" i="1"/>
  <c r="H66" i="1"/>
  <c r="P66" i="1" s="1"/>
  <c r="H58" i="1"/>
  <c r="P58" i="1" s="1"/>
  <c r="H50" i="1"/>
  <c r="P50" i="1" s="1"/>
  <c r="H42" i="1"/>
  <c r="P42" i="1" s="1"/>
  <c r="H34" i="1"/>
  <c r="P34" i="1" s="1"/>
  <c r="H26" i="1"/>
  <c r="P26" i="1" s="1"/>
  <c r="H18" i="1"/>
  <c r="P18" i="1" s="1"/>
  <c r="H10" i="1"/>
  <c r="P10" i="1" s="1"/>
  <c r="H553" i="1"/>
  <c r="P553" i="1" s="1"/>
  <c r="H545" i="1"/>
  <c r="P545" i="1" s="1"/>
  <c r="H537" i="1"/>
  <c r="P537" i="1" s="1"/>
  <c r="H529" i="1"/>
  <c r="P529" i="1" s="1"/>
  <c r="H521" i="1"/>
  <c r="P521" i="1" s="1"/>
  <c r="H513" i="1"/>
  <c r="P513" i="1" s="1"/>
  <c r="H505" i="1"/>
  <c r="P505" i="1" s="1"/>
  <c r="H497" i="1"/>
  <c r="P497" i="1" s="1"/>
  <c r="H489" i="1"/>
  <c r="P489" i="1" s="1"/>
  <c r="H481" i="1"/>
  <c r="P481" i="1" s="1"/>
  <c r="H473" i="1"/>
  <c r="P473" i="1" s="1"/>
  <c r="H465" i="1"/>
  <c r="P465" i="1" s="1"/>
  <c r="H457" i="1"/>
  <c r="P457" i="1" s="1"/>
  <c r="H449" i="1"/>
  <c r="P449" i="1" s="1"/>
  <c r="H441" i="1"/>
  <c r="P441" i="1" s="1"/>
  <c r="H433" i="1"/>
  <c r="P433" i="1" s="1"/>
  <c r="H425" i="1"/>
  <c r="P425" i="1" s="1"/>
  <c r="H417" i="1"/>
  <c r="P417" i="1" s="1"/>
  <c r="H409" i="1"/>
  <c r="P409" i="1" s="1"/>
  <c r="H401" i="1"/>
  <c r="P401" i="1" s="1"/>
  <c r="H393" i="1"/>
  <c r="P393" i="1" s="1"/>
  <c r="H385" i="1"/>
  <c r="P385" i="1" s="1"/>
  <c r="H377" i="1"/>
  <c r="P377" i="1" s="1"/>
  <c r="H369" i="1"/>
  <c r="P369" i="1" s="1"/>
  <c r="H361" i="1"/>
  <c r="P361" i="1" s="1"/>
  <c r="H353" i="1"/>
  <c r="P353" i="1" s="1"/>
  <c r="H345" i="1"/>
  <c r="P345" i="1" s="1"/>
  <c r="H337" i="1"/>
  <c r="P337" i="1" s="1"/>
  <c r="H329" i="1"/>
  <c r="P329" i="1" s="1"/>
  <c r="H321" i="1"/>
  <c r="P321" i="1" s="1"/>
  <c r="H313" i="1"/>
  <c r="P313" i="1" s="1"/>
  <c r="H305" i="1"/>
  <c r="P305" i="1" s="1"/>
  <c r="H297" i="1"/>
  <c r="P297" i="1" s="1"/>
  <c r="H289" i="1"/>
  <c r="P289" i="1" s="1"/>
  <c r="H281" i="1"/>
  <c r="P281" i="1" s="1"/>
  <c r="H273" i="1"/>
  <c r="P273" i="1" s="1"/>
  <c r="H265" i="1"/>
  <c r="P265" i="1" s="1"/>
  <c r="H257" i="1"/>
  <c r="P257" i="1" s="1"/>
  <c r="H249" i="1"/>
  <c r="P249" i="1" s="1"/>
  <c r="H241" i="1"/>
  <c r="P241" i="1" s="1"/>
  <c r="H233" i="1"/>
  <c r="P233" i="1" s="1"/>
  <c r="H225" i="1"/>
  <c r="P225" i="1" s="1"/>
  <c r="H217" i="1"/>
  <c r="P217" i="1" s="1"/>
  <c r="H209" i="1"/>
  <c r="P209" i="1" s="1"/>
  <c r="H201" i="1"/>
  <c r="P201" i="1" s="1"/>
  <c r="H193" i="1"/>
  <c r="P193" i="1" s="1"/>
  <c r="H185" i="1"/>
  <c r="P185" i="1" s="1"/>
  <c r="H177" i="1"/>
  <c r="P177" i="1" s="1"/>
  <c r="H169" i="1"/>
  <c r="P169" i="1" s="1"/>
  <c r="H161" i="1"/>
  <c r="P161" i="1" s="1"/>
  <c r="H153" i="1"/>
  <c r="P153" i="1" s="1"/>
  <c r="H145" i="1"/>
  <c r="P145" i="1" s="1"/>
  <c r="H137" i="1"/>
  <c r="P137" i="1" s="1"/>
  <c r="H129" i="1"/>
  <c r="H121" i="1"/>
  <c r="P121" i="1" s="1"/>
  <c r="H113" i="1"/>
  <c r="H105" i="1"/>
  <c r="H97" i="1"/>
  <c r="H89" i="1"/>
  <c r="P89" i="1" s="1"/>
  <c r="H81" i="1"/>
  <c r="P81" i="1" s="1"/>
  <c r="H73" i="1"/>
  <c r="H65" i="1"/>
  <c r="P65" i="1" s="1"/>
  <c r="H57" i="1"/>
  <c r="P57" i="1" s="1"/>
  <c r="H16" i="1"/>
  <c r="P16" i="1" s="1"/>
  <c r="H8" i="1"/>
  <c r="P8" i="1" s="1"/>
  <c r="K5" i="1"/>
  <c r="K6" i="1" s="1"/>
  <c r="H784" i="1"/>
  <c r="P784" i="1" s="1"/>
  <c r="H744" i="1"/>
  <c r="P744" i="1" s="1"/>
  <c r="H704" i="1"/>
  <c r="P704" i="1" s="1"/>
  <c r="H648" i="1"/>
  <c r="P648" i="1" s="1"/>
  <c r="H592" i="1"/>
  <c r="P592" i="1" s="1"/>
  <c r="H552" i="1"/>
  <c r="P552" i="1" s="1"/>
  <c r="H512" i="1"/>
  <c r="P512" i="1" s="1"/>
  <c r="H456" i="1"/>
  <c r="P456" i="1" s="1"/>
  <c r="H416" i="1"/>
  <c r="P416" i="1" s="1"/>
  <c r="H384" i="1"/>
  <c r="P384" i="1" s="1"/>
  <c r="H336" i="1"/>
  <c r="P336" i="1" s="1"/>
  <c r="H304" i="1"/>
  <c r="P304" i="1" s="1"/>
  <c r="H272" i="1"/>
  <c r="P272" i="1" s="1"/>
  <c r="H232" i="1"/>
  <c r="P232" i="1" s="1"/>
  <c r="H208" i="1"/>
  <c r="P208" i="1" s="1"/>
  <c r="H184" i="1"/>
  <c r="P184" i="1" s="1"/>
  <c r="H152" i="1"/>
  <c r="P152" i="1" s="1"/>
  <c r="H136" i="1"/>
  <c r="P136" i="1" s="1"/>
  <c r="H120" i="1"/>
  <c r="P120" i="1" s="1"/>
  <c r="H112" i="1"/>
  <c r="P112" i="1" s="1"/>
  <c r="H96" i="1"/>
  <c r="H80" i="1"/>
  <c r="P80" i="1" s="1"/>
  <c r="H64" i="1"/>
  <c r="P64" i="1" s="1"/>
  <c r="H56" i="1"/>
  <c r="P56" i="1" s="1"/>
  <c r="H32" i="1"/>
  <c r="P32" i="1" s="1"/>
  <c r="H24" i="1"/>
  <c r="P24" i="1" s="1"/>
  <c r="H783" i="1"/>
  <c r="P783" i="1" s="1"/>
  <c r="H775" i="1"/>
  <c r="P775" i="1" s="1"/>
  <c r="H767" i="1"/>
  <c r="P767" i="1" s="1"/>
  <c r="H759" i="1"/>
  <c r="P759" i="1" s="1"/>
  <c r="H751" i="1"/>
  <c r="P751" i="1" s="1"/>
  <c r="H743" i="1"/>
  <c r="P743" i="1" s="1"/>
  <c r="H735" i="1"/>
  <c r="P735" i="1" s="1"/>
  <c r="H727" i="1"/>
  <c r="P727" i="1" s="1"/>
  <c r="H719" i="1"/>
  <c r="P719" i="1" s="1"/>
  <c r="H711" i="1"/>
  <c r="P711" i="1" s="1"/>
  <c r="H703" i="1"/>
  <c r="P703" i="1" s="1"/>
  <c r="H695" i="1"/>
  <c r="P695" i="1" s="1"/>
  <c r="H687" i="1"/>
  <c r="P687" i="1" s="1"/>
  <c r="H679" i="1"/>
  <c r="P679" i="1" s="1"/>
  <c r="H671" i="1"/>
  <c r="P671" i="1" s="1"/>
  <c r="H663" i="1"/>
  <c r="P663" i="1" s="1"/>
  <c r="H655" i="1"/>
  <c r="P655" i="1" s="1"/>
  <c r="H647" i="1"/>
  <c r="P647" i="1" s="1"/>
  <c r="H639" i="1"/>
  <c r="P639" i="1" s="1"/>
  <c r="H631" i="1"/>
  <c r="P631" i="1" s="1"/>
  <c r="H623" i="1"/>
  <c r="P623" i="1" s="1"/>
  <c r="H615" i="1"/>
  <c r="P615" i="1" s="1"/>
  <c r="H607" i="1"/>
  <c r="P607" i="1" s="1"/>
  <c r="H599" i="1"/>
  <c r="P599" i="1" s="1"/>
  <c r="H591" i="1"/>
  <c r="P591" i="1" s="1"/>
  <c r="H583" i="1"/>
  <c r="P583" i="1" s="1"/>
  <c r="H575" i="1"/>
  <c r="P575" i="1" s="1"/>
  <c r="H567" i="1"/>
  <c r="P567" i="1" s="1"/>
  <c r="H559" i="1"/>
  <c r="P559" i="1" s="1"/>
  <c r="H551" i="1"/>
  <c r="P551" i="1" s="1"/>
  <c r="H543" i="1"/>
  <c r="P543" i="1" s="1"/>
  <c r="H535" i="1"/>
  <c r="P535" i="1" s="1"/>
  <c r="H527" i="1"/>
  <c r="P527" i="1" s="1"/>
  <c r="H519" i="1"/>
  <c r="P519" i="1" s="1"/>
  <c r="H511" i="1"/>
  <c r="P511" i="1" s="1"/>
  <c r="H503" i="1"/>
  <c r="P503" i="1" s="1"/>
  <c r="H495" i="1"/>
  <c r="P495" i="1" s="1"/>
  <c r="H487" i="1"/>
  <c r="P487" i="1" s="1"/>
  <c r="H479" i="1"/>
  <c r="P479" i="1" s="1"/>
  <c r="H471" i="1"/>
  <c r="P471" i="1" s="1"/>
  <c r="H463" i="1"/>
  <c r="P463" i="1" s="1"/>
  <c r="H455" i="1"/>
  <c r="P455" i="1" s="1"/>
  <c r="H447" i="1"/>
  <c r="P447" i="1" s="1"/>
  <c r="H439" i="1"/>
  <c r="P439" i="1" s="1"/>
  <c r="H431" i="1"/>
  <c r="P431" i="1" s="1"/>
  <c r="H423" i="1"/>
  <c r="P423" i="1" s="1"/>
  <c r="H415" i="1"/>
  <c r="P415" i="1" s="1"/>
  <c r="H407" i="1"/>
  <c r="P407" i="1" s="1"/>
  <c r="H399" i="1"/>
  <c r="P399" i="1" s="1"/>
  <c r="H391" i="1"/>
  <c r="P391" i="1" s="1"/>
  <c r="H383" i="1"/>
  <c r="P383" i="1" s="1"/>
  <c r="H375" i="1"/>
  <c r="P375" i="1" s="1"/>
  <c r="H367" i="1"/>
  <c r="P367" i="1" s="1"/>
  <c r="H359" i="1"/>
  <c r="P359" i="1" s="1"/>
  <c r="H351" i="1"/>
  <c r="P351" i="1" s="1"/>
  <c r="H343" i="1"/>
  <c r="P343" i="1" s="1"/>
  <c r="H776" i="1"/>
  <c r="P776" i="1" s="1"/>
  <c r="H752" i="1"/>
  <c r="P752" i="1" s="1"/>
  <c r="H720" i="1"/>
  <c r="P720" i="1" s="1"/>
  <c r="H680" i="1"/>
  <c r="P680" i="1" s="1"/>
  <c r="H664" i="1"/>
  <c r="P664" i="1" s="1"/>
  <c r="H624" i="1"/>
  <c r="P624" i="1" s="1"/>
  <c r="H608" i="1"/>
  <c r="P608" i="1" s="1"/>
  <c r="H560" i="1"/>
  <c r="P560" i="1" s="1"/>
  <c r="H520" i="1"/>
  <c r="P520" i="1" s="1"/>
  <c r="H496" i="1"/>
  <c r="P496" i="1" s="1"/>
  <c r="H464" i="1"/>
  <c r="P464" i="1" s="1"/>
  <c r="H448" i="1"/>
  <c r="P448" i="1" s="1"/>
  <c r="H408" i="1"/>
  <c r="P408" i="1" s="1"/>
  <c r="H392" i="1"/>
  <c r="P392" i="1" s="1"/>
  <c r="H352" i="1"/>
  <c r="P352" i="1" s="1"/>
  <c r="H328" i="1"/>
  <c r="P328" i="1" s="1"/>
  <c r="H296" i="1"/>
  <c r="P296" i="1" s="1"/>
  <c r="H264" i="1"/>
  <c r="P264" i="1" s="1"/>
  <c r="H240" i="1"/>
  <c r="P240" i="1" s="1"/>
  <c r="H216" i="1"/>
  <c r="P216" i="1" s="1"/>
  <c r="H168" i="1"/>
  <c r="P168" i="1" s="1"/>
  <c r="H40" i="1"/>
  <c r="P40" i="1" s="1"/>
  <c r="H782" i="1"/>
  <c r="P782" i="1" s="1"/>
  <c r="H774" i="1"/>
  <c r="P774" i="1" s="1"/>
  <c r="H766" i="1"/>
  <c r="P766" i="1" s="1"/>
  <c r="H758" i="1"/>
  <c r="P758" i="1" s="1"/>
  <c r="H750" i="1"/>
  <c r="P750" i="1" s="1"/>
  <c r="H742" i="1"/>
  <c r="P742" i="1" s="1"/>
  <c r="H734" i="1"/>
  <c r="P734" i="1" s="1"/>
  <c r="H726" i="1"/>
  <c r="P726" i="1" s="1"/>
  <c r="H718" i="1"/>
  <c r="P718" i="1" s="1"/>
  <c r="H710" i="1"/>
  <c r="P710" i="1" s="1"/>
  <c r="H702" i="1"/>
  <c r="P702" i="1" s="1"/>
  <c r="H694" i="1"/>
  <c r="P694" i="1" s="1"/>
  <c r="H686" i="1"/>
  <c r="P686" i="1" s="1"/>
  <c r="H678" i="1"/>
  <c r="P678" i="1" s="1"/>
  <c r="H670" i="1"/>
  <c r="P670" i="1" s="1"/>
  <c r="H662" i="1"/>
  <c r="P662" i="1" s="1"/>
  <c r="H654" i="1"/>
  <c r="P654" i="1" s="1"/>
  <c r="H646" i="1"/>
  <c r="P646" i="1" s="1"/>
  <c r="H638" i="1"/>
  <c r="P638" i="1" s="1"/>
  <c r="H630" i="1"/>
  <c r="P630" i="1" s="1"/>
  <c r="H622" i="1"/>
  <c r="P622" i="1" s="1"/>
  <c r="H614" i="1"/>
  <c r="P614" i="1" s="1"/>
  <c r="H606" i="1"/>
  <c r="P606" i="1" s="1"/>
  <c r="H598" i="1"/>
  <c r="P598" i="1" s="1"/>
  <c r="H590" i="1"/>
  <c r="P590" i="1" s="1"/>
  <c r="H582" i="1"/>
  <c r="P582" i="1" s="1"/>
  <c r="H574" i="1"/>
  <c r="P574" i="1" s="1"/>
  <c r="H566" i="1"/>
  <c r="P566" i="1" s="1"/>
  <c r="H558" i="1"/>
  <c r="P558" i="1" s="1"/>
  <c r="H550" i="1"/>
  <c r="P550" i="1" s="1"/>
  <c r="H542" i="1"/>
  <c r="P542" i="1" s="1"/>
  <c r="H534" i="1"/>
  <c r="P534" i="1" s="1"/>
  <c r="H526" i="1"/>
  <c r="P526" i="1" s="1"/>
  <c r="H518" i="1"/>
  <c r="P518" i="1" s="1"/>
  <c r="H510" i="1"/>
  <c r="P510" i="1" s="1"/>
  <c r="H502" i="1"/>
  <c r="P502" i="1" s="1"/>
  <c r="H494" i="1"/>
  <c r="P494" i="1" s="1"/>
  <c r="H486" i="1"/>
  <c r="P486" i="1" s="1"/>
  <c r="H478" i="1"/>
  <c r="P478" i="1" s="1"/>
  <c r="H470" i="1"/>
  <c r="P470" i="1" s="1"/>
  <c r="H462" i="1"/>
  <c r="P462" i="1" s="1"/>
  <c r="H454" i="1"/>
  <c r="P454" i="1" s="1"/>
  <c r="H446" i="1"/>
  <c r="P446" i="1" s="1"/>
  <c r="H438" i="1"/>
  <c r="P438" i="1" s="1"/>
  <c r="H430" i="1"/>
  <c r="P430" i="1" s="1"/>
  <c r="H422" i="1"/>
  <c r="P422" i="1" s="1"/>
  <c r="H414" i="1"/>
  <c r="P414" i="1" s="1"/>
  <c r="H406" i="1"/>
  <c r="P406" i="1" s="1"/>
  <c r="H398" i="1"/>
  <c r="P398" i="1" s="1"/>
  <c r="H390" i="1"/>
  <c r="P390" i="1" s="1"/>
  <c r="H382" i="1"/>
  <c r="P382" i="1" s="1"/>
  <c r="H374" i="1"/>
  <c r="P374" i="1" s="1"/>
  <c r="H366" i="1"/>
  <c r="P366" i="1" s="1"/>
  <c r="H358" i="1"/>
  <c r="P358" i="1" s="1"/>
  <c r="H350" i="1"/>
  <c r="P350" i="1" s="1"/>
  <c r="H342" i="1"/>
  <c r="P342" i="1" s="1"/>
  <c r="H736" i="1"/>
  <c r="P736" i="1" s="1"/>
  <c r="H688" i="1"/>
  <c r="P688" i="1" s="1"/>
  <c r="H632" i="1"/>
  <c r="P632" i="1" s="1"/>
  <c r="H576" i="1"/>
  <c r="P576" i="1" s="1"/>
  <c r="H536" i="1"/>
  <c r="P536" i="1" s="1"/>
  <c r="H480" i="1"/>
  <c r="P480" i="1" s="1"/>
  <c r="H424" i="1"/>
  <c r="P424" i="1" s="1"/>
  <c r="H368" i="1"/>
  <c r="P368" i="1" s="1"/>
  <c r="H312" i="1"/>
  <c r="P312" i="1" s="1"/>
  <c r="H248" i="1"/>
  <c r="P248" i="1" s="1"/>
  <c r="H160" i="1"/>
  <c r="P160" i="1" s="1"/>
  <c r="H781" i="1"/>
  <c r="P781" i="1" s="1"/>
  <c r="H773" i="1"/>
  <c r="P773" i="1" s="1"/>
  <c r="H765" i="1"/>
  <c r="P765" i="1" s="1"/>
  <c r="H757" i="1"/>
  <c r="P757" i="1" s="1"/>
  <c r="H749" i="1"/>
  <c r="P749" i="1" s="1"/>
  <c r="H741" i="1"/>
  <c r="P741" i="1" s="1"/>
  <c r="H733" i="1"/>
  <c r="P733" i="1" s="1"/>
  <c r="H725" i="1"/>
  <c r="P725" i="1" s="1"/>
  <c r="H717" i="1"/>
  <c r="P717" i="1" s="1"/>
  <c r="H709" i="1"/>
  <c r="P709" i="1" s="1"/>
  <c r="H701" i="1"/>
  <c r="P701" i="1" s="1"/>
  <c r="H693" i="1"/>
  <c r="P693" i="1" s="1"/>
  <c r="H685" i="1"/>
  <c r="P685" i="1" s="1"/>
  <c r="H677" i="1"/>
  <c r="P677" i="1" s="1"/>
  <c r="H669" i="1"/>
  <c r="P669" i="1" s="1"/>
  <c r="H661" i="1"/>
  <c r="P661" i="1" s="1"/>
  <c r="H653" i="1"/>
  <c r="P653" i="1" s="1"/>
  <c r="H645" i="1"/>
  <c r="P645" i="1" s="1"/>
  <c r="H637" i="1"/>
  <c r="P637" i="1" s="1"/>
  <c r="H629" i="1"/>
  <c r="P629" i="1" s="1"/>
  <c r="H621" i="1"/>
  <c r="P621" i="1" s="1"/>
  <c r="H613" i="1"/>
  <c r="P613" i="1" s="1"/>
  <c r="H605" i="1"/>
  <c r="P605" i="1" s="1"/>
  <c r="H597" i="1"/>
  <c r="P597" i="1" s="1"/>
  <c r="H589" i="1"/>
  <c r="P589" i="1" s="1"/>
  <c r="H581" i="1"/>
  <c r="P581" i="1" s="1"/>
  <c r="H573" i="1"/>
  <c r="P573" i="1" s="1"/>
  <c r="H565" i="1"/>
  <c r="P565" i="1" s="1"/>
  <c r="H557" i="1"/>
  <c r="P557" i="1" s="1"/>
  <c r="H549" i="1"/>
  <c r="P549" i="1" s="1"/>
  <c r="H541" i="1"/>
  <c r="P541" i="1" s="1"/>
  <c r="H533" i="1"/>
  <c r="P533" i="1" s="1"/>
  <c r="H525" i="1"/>
  <c r="P525" i="1" s="1"/>
  <c r="H517" i="1"/>
  <c r="P517" i="1" s="1"/>
  <c r="H509" i="1"/>
  <c r="P509" i="1" s="1"/>
  <c r="H501" i="1"/>
  <c r="P501" i="1" s="1"/>
  <c r="H493" i="1"/>
  <c r="P493" i="1" s="1"/>
  <c r="H485" i="1"/>
  <c r="P485" i="1" s="1"/>
  <c r="H477" i="1"/>
  <c r="P477" i="1" s="1"/>
  <c r="H469" i="1"/>
  <c r="P469" i="1" s="1"/>
  <c r="H461" i="1"/>
  <c r="P461" i="1" s="1"/>
  <c r="H453" i="1"/>
  <c r="P453" i="1" s="1"/>
  <c r="H445" i="1"/>
  <c r="P445" i="1" s="1"/>
  <c r="H437" i="1"/>
  <c r="P437" i="1" s="1"/>
  <c r="H429" i="1"/>
  <c r="P429" i="1" s="1"/>
  <c r="H421" i="1"/>
  <c r="P421" i="1" s="1"/>
  <c r="H413" i="1"/>
  <c r="P413" i="1" s="1"/>
  <c r="H405" i="1"/>
  <c r="P405" i="1" s="1"/>
  <c r="H397" i="1"/>
  <c r="P397" i="1" s="1"/>
  <c r="H760" i="1"/>
  <c r="P760" i="1" s="1"/>
  <c r="H696" i="1"/>
  <c r="P696" i="1" s="1"/>
  <c r="H640" i="1"/>
  <c r="P640" i="1" s="1"/>
  <c r="H584" i="1"/>
  <c r="P584" i="1" s="1"/>
  <c r="H544" i="1"/>
  <c r="P544" i="1" s="1"/>
  <c r="H488" i="1"/>
  <c r="P488" i="1" s="1"/>
  <c r="H432" i="1"/>
  <c r="P432" i="1" s="1"/>
  <c r="H360" i="1"/>
  <c r="P360" i="1" s="1"/>
  <c r="H288" i="1"/>
  <c r="P288" i="1" s="1"/>
  <c r="H192" i="1"/>
  <c r="P192" i="1" s="1"/>
  <c r="P90" i="1"/>
  <c r="P74" i="1"/>
  <c r="H780" i="1"/>
  <c r="P780" i="1" s="1"/>
  <c r="H772" i="1"/>
  <c r="P772" i="1" s="1"/>
  <c r="H764" i="1"/>
  <c r="P764" i="1" s="1"/>
  <c r="H756" i="1"/>
  <c r="P756" i="1" s="1"/>
  <c r="H748" i="1"/>
  <c r="P748" i="1" s="1"/>
  <c r="H740" i="1"/>
  <c r="P740" i="1" s="1"/>
  <c r="H732" i="1"/>
  <c r="P732" i="1" s="1"/>
  <c r="H724" i="1"/>
  <c r="P724" i="1" s="1"/>
  <c r="H716" i="1"/>
  <c r="P716" i="1" s="1"/>
  <c r="H708" i="1"/>
  <c r="P708" i="1" s="1"/>
  <c r="H700" i="1"/>
  <c r="P700" i="1" s="1"/>
  <c r="H692" i="1"/>
  <c r="P692" i="1" s="1"/>
  <c r="H684" i="1"/>
  <c r="P684" i="1" s="1"/>
  <c r="H676" i="1"/>
  <c r="P676" i="1" s="1"/>
  <c r="H668" i="1"/>
  <c r="P668" i="1" s="1"/>
  <c r="H660" i="1"/>
  <c r="P660" i="1" s="1"/>
  <c r="H652" i="1"/>
  <c r="P652" i="1" s="1"/>
  <c r="H644" i="1"/>
  <c r="P644" i="1" s="1"/>
  <c r="H636" i="1"/>
  <c r="P636" i="1" s="1"/>
  <c r="H628" i="1"/>
  <c r="P628" i="1" s="1"/>
  <c r="H620" i="1"/>
  <c r="P620" i="1" s="1"/>
  <c r="H612" i="1"/>
  <c r="P612" i="1" s="1"/>
  <c r="H604" i="1"/>
  <c r="P604" i="1" s="1"/>
  <c r="H596" i="1"/>
  <c r="P596" i="1" s="1"/>
  <c r="H588" i="1"/>
  <c r="P588" i="1" s="1"/>
  <c r="H580" i="1"/>
  <c r="P580" i="1" s="1"/>
  <c r="H572" i="1"/>
  <c r="P572" i="1" s="1"/>
  <c r="H564" i="1"/>
  <c r="P564" i="1" s="1"/>
  <c r="H556" i="1"/>
  <c r="P556" i="1" s="1"/>
  <c r="H548" i="1"/>
  <c r="P548" i="1" s="1"/>
  <c r="H540" i="1"/>
  <c r="P540" i="1" s="1"/>
  <c r="H532" i="1"/>
  <c r="P532" i="1" s="1"/>
  <c r="H524" i="1"/>
  <c r="P524" i="1" s="1"/>
  <c r="H516" i="1"/>
  <c r="P516" i="1" s="1"/>
  <c r="H508" i="1"/>
  <c r="P508" i="1" s="1"/>
  <c r="H500" i="1"/>
  <c r="P500" i="1" s="1"/>
  <c r="H492" i="1"/>
  <c r="P492" i="1" s="1"/>
  <c r="H484" i="1"/>
  <c r="P484" i="1" s="1"/>
  <c r="H476" i="1"/>
  <c r="P476" i="1" s="1"/>
  <c r="H468" i="1"/>
  <c r="P468" i="1" s="1"/>
  <c r="H460" i="1"/>
  <c r="P460" i="1" s="1"/>
  <c r="H452" i="1"/>
  <c r="P452" i="1" s="1"/>
  <c r="H444" i="1"/>
  <c r="P444" i="1" s="1"/>
  <c r="H436" i="1"/>
  <c r="P436" i="1" s="1"/>
  <c r="H428" i="1"/>
  <c r="P428" i="1" s="1"/>
  <c r="H420" i="1"/>
  <c r="P420" i="1" s="1"/>
  <c r="H412" i="1"/>
  <c r="P412" i="1" s="1"/>
  <c r="H404" i="1"/>
  <c r="P404" i="1" s="1"/>
  <c r="H396" i="1"/>
  <c r="P396" i="1" s="1"/>
  <c r="H388" i="1"/>
  <c r="P388" i="1" s="1"/>
  <c r="H380" i="1"/>
  <c r="P380" i="1" s="1"/>
  <c r="H372" i="1"/>
  <c r="P372" i="1" s="1"/>
  <c r="H364" i="1"/>
  <c r="P364" i="1" s="1"/>
  <c r="H356" i="1"/>
  <c r="P356" i="1" s="1"/>
  <c r="H768" i="1"/>
  <c r="P768" i="1" s="1"/>
  <c r="H728" i="1"/>
  <c r="P728" i="1" s="1"/>
  <c r="H712" i="1"/>
  <c r="P712" i="1" s="1"/>
  <c r="H672" i="1"/>
  <c r="P672" i="1" s="1"/>
  <c r="H656" i="1"/>
  <c r="P656" i="1" s="1"/>
  <c r="H616" i="1"/>
  <c r="P616" i="1" s="1"/>
  <c r="H600" i="1"/>
  <c r="P600" i="1" s="1"/>
  <c r="H568" i="1"/>
  <c r="P568" i="1" s="1"/>
  <c r="H528" i="1"/>
  <c r="P528" i="1" s="1"/>
  <c r="H504" i="1"/>
  <c r="P504" i="1" s="1"/>
  <c r="H472" i="1"/>
  <c r="P472" i="1" s="1"/>
  <c r="H440" i="1"/>
  <c r="P440" i="1" s="1"/>
  <c r="H400" i="1"/>
  <c r="P400" i="1" s="1"/>
  <c r="H376" i="1"/>
  <c r="P376" i="1" s="1"/>
  <c r="H344" i="1"/>
  <c r="P344" i="1" s="1"/>
  <c r="H320" i="1"/>
  <c r="P320" i="1" s="1"/>
  <c r="H280" i="1"/>
  <c r="P280" i="1" s="1"/>
  <c r="H256" i="1"/>
  <c r="P256" i="1" s="1"/>
  <c r="H224" i="1"/>
  <c r="P224" i="1" s="1"/>
  <c r="H200" i="1"/>
  <c r="P200" i="1" s="1"/>
  <c r="H176" i="1"/>
  <c r="P176" i="1" s="1"/>
  <c r="H144" i="1"/>
  <c r="P144" i="1" s="1"/>
  <c r="H128" i="1"/>
  <c r="H104" i="1"/>
  <c r="P104" i="1" s="1"/>
  <c r="H88" i="1"/>
  <c r="H72" i="1"/>
  <c r="P72" i="1" s="1"/>
  <c r="H48" i="1"/>
  <c r="P48" i="1" s="1"/>
  <c r="P97" i="1"/>
  <c r="P73" i="1"/>
  <c r="H779" i="1"/>
  <c r="P779" i="1" s="1"/>
  <c r="H771" i="1"/>
  <c r="P771" i="1" s="1"/>
  <c r="H763" i="1"/>
  <c r="P763" i="1" s="1"/>
  <c r="H755" i="1"/>
  <c r="P755" i="1" s="1"/>
  <c r="H747" i="1"/>
  <c r="P747" i="1" s="1"/>
  <c r="H739" i="1"/>
  <c r="P739" i="1" s="1"/>
  <c r="H731" i="1"/>
  <c r="P731" i="1" s="1"/>
  <c r="H723" i="1"/>
  <c r="P723" i="1" s="1"/>
  <c r="H715" i="1"/>
  <c r="P715" i="1" s="1"/>
  <c r="H707" i="1"/>
  <c r="P707" i="1" s="1"/>
  <c r="H699" i="1"/>
  <c r="P699" i="1" s="1"/>
  <c r="H691" i="1"/>
  <c r="P691" i="1" s="1"/>
  <c r="H683" i="1"/>
  <c r="P683" i="1" s="1"/>
  <c r="H675" i="1"/>
  <c r="P675" i="1" s="1"/>
  <c r="H667" i="1"/>
  <c r="P667" i="1" s="1"/>
  <c r="H659" i="1"/>
  <c r="P659" i="1" s="1"/>
  <c r="H651" i="1"/>
  <c r="P651" i="1" s="1"/>
  <c r="H643" i="1"/>
  <c r="P643" i="1" s="1"/>
  <c r="H635" i="1"/>
  <c r="P635" i="1" s="1"/>
  <c r="H627" i="1"/>
  <c r="P627" i="1" s="1"/>
  <c r="H619" i="1"/>
  <c r="P619" i="1" s="1"/>
  <c r="H611" i="1"/>
  <c r="P611" i="1" s="1"/>
  <c r="H603" i="1"/>
  <c r="P603" i="1" s="1"/>
  <c r="H595" i="1"/>
  <c r="P595" i="1" s="1"/>
  <c r="H587" i="1"/>
  <c r="P587" i="1" s="1"/>
  <c r="H579" i="1"/>
  <c r="P579" i="1" s="1"/>
  <c r="H571" i="1"/>
  <c r="P571" i="1" s="1"/>
  <c r="H563" i="1"/>
  <c r="P563" i="1" s="1"/>
  <c r="H555" i="1"/>
  <c r="P555" i="1" s="1"/>
  <c r="H547" i="1"/>
  <c r="P547" i="1" s="1"/>
  <c r="H539" i="1"/>
  <c r="P539" i="1" s="1"/>
  <c r="H531" i="1"/>
  <c r="P531" i="1" s="1"/>
  <c r="H523" i="1"/>
  <c r="P523" i="1" s="1"/>
  <c r="H515" i="1"/>
  <c r="P515" i="1" s="1"/>
  <c r="H507" i="1"/>
  <c r="P507" i="1" s="1"/>
  <c r="H499" i="1"/>
  <c r="P499" i="1" s="1"/>
  <c r="H491" i="1"/>
  <c r="P491" i="1" s="1"/>
  <c r="H483" i="1"/>
  <c r="P483" i="1" s="1"/>
  <c r="H475" i="1"/>
  <c r="P475" i="1" s="1"/>
  <c r="H467" i="1"/>
  <c r="P467" i="1" s="1"/>
  <c r="H459" i="1"/>
  <c r="P459" i="1" s="1"/>
  <c r="H451" i="1"/>
  <c r="P451" i="1" s="1"/>
  <c r="H443" i="1"/>
  <c r="P443" i="1" s="1"/>
  <c r="H435" i="1"/>
  <c r="P435" i="1" s="1"/>
  <c r="H427" i="1"/>
  <c r="P427" i="1" s="1"/>
  <c r="H419" i="1"/>
  <c r="P419" i="1" s="1"/>
  <c r="H411" i="1"/>
  <c r="P411" i="1" s="1"/>
  <c r="H403" i="1"/>
  <c r="P403" i="1" s="1"/>
  <c r="H395" i="1"/>
  <c r="P395" i="1" s="1"/>
  <c r="H387" i="1"/>
  <c r="P387" i="1" s="1"/>
  <c r="H379" i="1"/>
  <c r="P379" i="1" s="1"/>
  <c r="H371" i="1"/>
  <c r="P371" i="1" s="1"/>
  <c r="H363" i="1"/>
  <c r="P363" i="1" s="1"/>
  <c r="H355" i="1"/>
  <c r="P355" i="1" s="1"/>
  <c r="H335" i="1"/>
  <c r="P335" i="1" s="1"/>
  <c r="H327" i="1"/>
  <c r="P327" i="1" s="1"/>
  <c r="H319" i="1"/>
  <c r="P319" i="1" s="1"/>
  <c r="H311" i="1"/>
  <c r="P311" i="1" s="1"/>
  <c r="H303" i="1"/>
  <c r="P303" i="1" s="1"/>
  <c r="H295" i="1"/>
  <c r="P295" i="1" s="1"/>
  <c r="H287" i="1"/>
  <c r="P287" i="1" s="1"/>
  <c r="H279" i="1"/>
  <c r="P279" i="1" s="1"/>
  <c r="H271" i="1"/>
  <c r="P271" i="1" s="1"/>
  <c r="H263" i="1"/>
  <c r="P263" i="1" s="1"/>
  <c r="H255" i="1"/>
  <c r="P255" i="1" s="1"/>
  <c r="H247" i="1"/>
  <c r="P247" i="1" s="1"/>
  <c r="H239" i="1"/>
  <c r="P239" i="1" s="1"/>
  <c r="H231" i="1"/>
  <c r="P231" i="1" s="1"/>
  <c r="H223" i="1"/>
  <c r="P223" i="1" s="1"/>
  <c r="H215" i="1"/>
  <c r="P215" i="1" s="1"/>
  <c r="H207" i="1"/>
  <c r="P207" i="1" s="1"/>
  <c r="H199" i="1"/>
  <c r="P199" i="1" s="1"/>
  <c r="H191" i="1"/>
  <c r="P191" i="1" s="1"/>
  <c r="H183" i="1"/>
  <c r="P183" i="1" s="1"/>
  <c r="H175" i="1"/>
  <c r="P175" i="1" s="1"/>
  <c r="H167" i="1"/>
  <c r="P167" i="1" s="1"/>
  <c r="H159" i="1"/>
  <c r="P159" i="1" s="1"/>
  <c r="H151" i="1"/>
  <c r="P151" i="1" s="1"/>
  <c r="H143" i="1"/>
  <c r="P143" i="1" s="1"/>
  <c r="H135" i="1"/>
  <c r="P135" i="1" s="1"/>
  <c r="H127" i="1"/>
  <c r="H119" i="1"/>
  <c r="H111" i="1"/>
  <c r="P111" i="1" s="1"/>
  <c r="H103" i="1"/>
  <c r="P103" i="1" s="1"/>
  <c r="H95" i="1"/>
  <c r="P95" i="1" s="1"/>
  <c r="H87" i="1"/>
  <c r="H79" i="1"/>
  <c r="H71" i="1"/>
  <c r="P71" i="1" s="1"/>
  <c r="H63" i="1"/>
  <c r="P63" i="1" s="1"/>
  <c r="H55" i="1"/>
  <c r="P55" i="1" s="1"/>
  <c r="H47" i="1"/>
  <c r="P47" i="1" s="1"/>
  <c r="H39" i="1"/>
  <c r="P39" i="1" s="1"/>
  <c r="H31" i="1"/>
  <c r="P31" i="1" s="1"/>
  <c r="H23" i="1"/>
  <c r="P23" i="1" s="1"/>
  <c r="H15" i="1"/>
  <c r="P15" i="1" s="1"/>
  <c r="H7" i="1"/>
  <c r="P7" i="1" s="1"/>
  <c r="H334" i="1"/>
  <c r="P334" i="1" s="1"/>
  <c r="H326" i="1"/>
  <c r="P326" i="1" s="1"/>
  <c r="H318" i="1"/>
  <c r="P318" i="1" s="1"/>
  <c r="H310" i="1"/>
  <c r="P310" i="1" s="1"/>
  <c r="H302" i="1"/>
  <c r="P302" i="1" s="1"/>
  <c r="H294" i="1"/>
  <c r="P294" i="1" s="1"/>
  <c r="H286" i="1"/>
  <c r="P286" i="1" s="1"/>
  <c r="H278" i="1"/>
  <c r="P278" i="1" s="1"/>
  <c r="H270" i="1"/>
  <c r="P270" i="1" s="1"/>
  <c r="H262" i="1"/>
  <c r="P262" i="1" s="1"/>
  <c r="H254" i="1"/>
  <c r="P254" i="1" s="1"/>
  <c r="H246" i="1"/>
  <c r="P246" i="1" s="1"/>
  <c r="H238" i="1"/>
  <c r="P238" i="1" s="1"/>
  <c r="H230" i="1"/>
  <c r="P230" i="1" s="1"/>
  <c r="H222" i="1"/>
  <c r="P222" i="1" s="1"/>
  <c r="H214" i="1"/>
  <c r="P214" i="1" s="1"/>
  <c r="H206" i="1"/>
  <c r="P206" i="1" s="1"/>
  <c r="H198" i="1"/>
  <c r="P198" i="1" s="1"/>
  <c r="H190" i="1"/>
  <c r="P190" i="1" s="1"/>
  <c r="H182" i="1"/>
  <c r="P182" i="1" s="1"/>
  <c r="H174" i="1"/>
  <c r="P174" i="1" s="1"/>
  <c r="H166" i="1"/>
  <c r="P166" i="1" s="1"/>
  <c r="H158" i="1"/>
  <c r="P158" i="1" s="1"/>
  <c r="H150" i="1"/>
  <c r="P150" i="1" s="1"/>
  <c r="H142" i="1"/>
  <c r="P142" i="1" s="1"/>
  <c r="H134" i="1"/>
  <c r="P134" i="1" s="1"/>
  <c r="H126" i="1"/>
  <c r="P126" i="1" s="1"/>
  <c r="H118" i="1"/>
  <c r="P118" i="1" s="1"/>
  <c r="H110" i="1"/>
  <c r="P110" i="1" s="1"/>
  <c r="H102" i="1"/>
  <c r="P102" i="1" s="1"/>
  <c r="H94" i="1"/>
  <c r="P94" i="1" s="1"/>
  <c r="H86" i="1"/>
  <c r="P86" i="1" s="1"/>
  <c r="H78" i="1"/>
  <c r="P78" i="1" s="1"/>
  <c r="H70" i="1"/>
  <c r="P70" i="1" s="1"/>
  <c r="H62" i="1"/>
  <c r="P62" i="1" s="1"/>
  <c r="H54" i="1"/>
  <c r="P54" i="1" s="1"/>
  <c r="H46" i="1"/>
  <c r="P46" i="1" s="1"/>
  <c r="H38" i="1"/>
  <c r="P38" i="1" s="1"/>
  <c r="H30" i="1"/>
  <c r="P30" i="1" s="1"/>
  <c r="H22" i="1"/>
  <c r="P22" i="1" s="1"/>
  <c r="H14" i="1"/>
  <c r="P14" i="1" s="1"/>
  <c r="H6" i="1"/>
  <c r="P6" i="1" s="1"/>
  <c r="H389" i="1"/>
  <c r="P389" i="1" s="1"/>
  <c r="H381" i="1"/>
  <c r="P381" i="1" s="1"/>
  <c r="H373" i="1"/>
  <c r="P373" i="1" s="1"/>
  <c r="H365" i="1"/>
  <c r="P365" i="1" s="1"/>
  <c r="H357" i="1"/>
  <c r="P357" i="1" s="1"/>
  <c r="H349" i="1"/>
  <c r="P349" i="1" s="1"/>
  <c r="H341" i="1"/>
  <c r="P341" i="1" s="1"/>
  <c r="H333" i="1"/>
  <c r="P333" i="1" s="1"/>
  <c r="H325" i="1"/>
  <c r="P325" i="1" s="1"/>
  <c r="H317" i="1"/>
  <c r="P317" i="1" s="1"/>
  <c r="H309" i="1"/>
  <c r="P309" i="1" s="1"/>
  <c r="H301" i="1"/>
  <c r="P301" i="1" s="1"/>
  <c r="H293" i="1"/>
  <c r="P293" i="1" s="1"/>
  <c r="H285" i="1"/>
  <c r="P285" i="1" s="1"/>
  <c r="H277" i="1"/>
  <c r="P277" i="1" s="1"/>
  <c r="H269" i="1"/>
  <c r="P269" i="1" s="1"/>
  <c r="H261" i="1"/>
  <c r="P261" i="1" s="1"/>
  <c r="H253" i="1"/>
  <c r="P253" i="1" s="1"/>
  <c r="H245" i="1"/>
  <c r="P245" i="1" s="1"/>
  <c r="H237" i="1"/>
  <c r="P237" i="1" s="1"/>
  <c r="H229" i="1"/>
  <c r="P229" i="1" s="1"/>
  <c r="H221" i="1"/>
  <c r="P221" i="1" s="1"/>
  <c r="H213" i="1"/>
  <c r="P213" i="1" s="1"/>
  <c r="H205" i="1"/>
  <c r="P205" i="1" s="1"/>
  <c r="H348" i="1"/>
  <c r="P348" i="1" s="1"/>
  <c r="H340" i="1"/>
  <c r="P340" i="1" s="1"/>
  <c r="H332" i="1"/>
  <c r="P332" i="1" s="1"/>
  <c r="H324" i="1"/>
  <c r="P324" i="1" s="1"/>
  <c r="H316" i="1"/>
  <c r="P316" i="1" s="1"/>
  <c r="H308" i="1"/>
  <c r="P308" i="1" s="1"/>
  <c r="H300" i="1"/>
  <c r="P300" i="1" s="1"/>
  <c r="H292" i="1"/>
  <c r="P292" i="1" s="1"/>
  <c r="H284" i="1"/>
  <c r="P284" i="1" s="1"/>
  <c r="H276" i="1"/>
  <c r="P276" i="1" s="1"/>
  <c r="H268" i="1"/>
  <c r="P268" i="1" s="1"/>
  <c r="H260" i="1"/>
  <c r="P260" i="1" s="1"/>
  <c r="H252" i="1"/>
  <c r="P252" i="1" s="1"/>
  <c r="H244" i="1"/>
  <c r="P244" i="1" s="1"/>
  <c r="H236" i="1"/>
  <c r="P236" i="1" s="1"/>
  <c r="H228" i="1"/>
  <c r="P228" i="1" s="1"/>
  <c r="H220" i="1"/>
  <c r="P220" i="1" s="1"/>
  <c r="H212" i="1"/>
  <c r="P212" i="1" s="1"/>
  <c r="H204" i="1"/>
  <c r="P204" i="1" s="1"/>
  <c r="H196" i="1"/>
  <c r="P196" i="1" s="1"/>
  <c r="H188" i="1"/>
  <c r="P188" i="1" s="1"/>
  <c r="H180" i="1"/>
  <c r="P180" i="1" s="1"/>
  <c r="H172" i="1"/>
  <c r="P172" i="1" s="1"/>
  <c r="H164" i="1"/>
  <c r="P164" i="1" s="1"/>
  <c r="H156" i="1"/>
  <c r="P156" i="1" s="1"/>
  <c r="H148" i="1"/>
  <c r="P148" i="1" s="1"/>
  <c r="H140" i="1"/>
  <c r="P140" i="1" s="1"/>
  <c r="H132" i="1"/>
  <c r="P132" i="1" s="1"/>
  <c r="H124" i="1"/>
  <c r="H116" i="1"/>
  <c r="P116" i="1" s="1"/>
  <c r="H108" i="1"/>
  <c r="H100" i="1"/>
  <c r="P100" i="1" s="1"/>
  <c r="H92" i="1"/>
  <c r="P92" i="1" s="1"/>
  <c r="H84" i="1"/>
  <c r="P84" i="1" s="1"/>
  <c r="H76" i="1"/>
  <c r="P76" i="1" s="1"/>
  <c r="H68" i="1"/>
  <c r="H60" i="1"/>
  <c r="P60" i="1" s="1"/>
  <c r="H52" i="1"/>
  <c r="P52" i="1" s="1"/>
  <c r="H44" i="1"/>
  <c r="P44" i="1" s="1"/>
  <c r="H36" i="1"/>
  <c r="P36" i="1" s="1"/>
  <c r="H28" i="1"/>
  <c r="P28" i="1" s="1"/>
  <c r="H20" i="1"/>
  <c r="P20" i="1" s="1"/>
  <c r="H12" i="1"/>
  <c r="P12" i="1" s="1"/>
  <c r="H347" i="1"/>
  <c r="P347" i="1" s="1"/>
  <c r="H339" i="1"/>
  <c r="P339" i="1" s="1"/>
  <c r="H331" i="1"/>
  <c r="P331" i="1" s="1"/>
  <c r="H323" i="1"/>
  <c r="P323" i="1" s="1"/>
  <c r="H315" i="1"/>
  <c r="P315" i="1" s="1"/>
  <c r="H307" i="1"/>
  <c r="P307" i="1" s="1"/>
  <c r="H299" i="1"/>
  <c r="P299" i="1" s="1"/>
  <c r="H291" i="1"/>
  <c r="P291" i="1" s="1"/>
  <c r="H283" i="1"/>
  <c r="P283" i="1" s="1"/>
  <c r="H275" i="1"/>
  <c r="P275" i="1" s="1"/>
  <c r="H267" i="1"/>
  <c r="P267" i="1" s="1"/>
  <c r="H259" i="1"/>
  <c r="P259" i="1" s="1"/>
  <c r="H251" i="1"/>
  <c r="P251" i="1" s="1"/>
  <c r="H243" i="1"/>
  <c r="P243" i="1" s="1"/>
  <c r="H235" i="1"/>
  <c r="P235" i="1" s="1"/>
  <c r="H227" i="1"/>
  <c r="P227" i="1" s="1"/>
  <c r="H219" i="1"/>
  <c r="P219" i="1" s="1"/>
  <c r="H211" i="1"/>
  <c r="P211" i="1" s="1"/>
  <c r="H203" i="1"/>
  <c r="P203" i="1" s="1"/>
  <c r="H195" i="1"/>
  <c r="P195" i="1" s="1"/>
  <c r="H187" i="1"/>
  <c r="P187" i="1" s="1"/>
  <c r="H179" i="1"/>
  <c r="P179" i="1" s="1"/>
  <c r="H171" i="1"/>
  <c r="P171" i="1" s="1"/>
  <c r="H163" i="1"/>
  <c r="P163" i="1" s="1"/>
  <c r="H155" i="1"/>
  <c r="P155" i="1" s="1"/>
  <c r="H147" i="1"/>
  <c r="P147" i="1" s="1"/>
  <c r="H139" i="1"/>
  <c r="P139" i="1" s="1"/>
  <c r="H131" i="1"/>
  <c r="H123" i="1"/>
  <c r="P123" i="1" s="1"/>
  <c r="H115" i="1"/>
  <c r="P115" i="1" s="1"/>
  <c r="H107" i="1"/>
  <c r="P107" i="1" s="1"/>
  <c r="H99" i="1"/>
  <c r="P99" i="1" s="1"/>
  <c r="H91" i="1"/>
  <c r="P91" i="1" s="1"/>
  <c r="H83" i="1"/>
  <c r="P83" i="1" s="1"/>
  <c r="H75" i="1"/>
  <c r="H67" i="1"/>
  <c r="P67" i="1" s="1"/>
  <c r="H59" i="1"/>
  <c r="P59" i="1" s="1"/>
  <c r="H51" i="1"/>
  <c r="P51" i="1" s="1"/>
  <c r="H43" i="1"/>
  <c r="P43" i="1" s="1"/>
  <c r="H35" i="1"/>
  <c r="P35" i="1" s="1"/>
  <c r="H27" i="1"/>
  <c r="P27" i="1" s="1"/>
  <c r="H19" i="1"/>
  <c r="P19" i="1" s="1"/>
  <c r="H11" i="1"/>
  <c r="P11" i="1" s="1"/>
  <c r="H49" i="1"/>
  <c r="P49" i="1" s="1"/>
  <c r="H41" i="1"/>
  <c r="P41" i="1" s="1"/>
  <c r="H33" i="1"/>
  <c r="P33" i="1" s="1"/>
  <c r="H25" i="1"/>
  <c r="P25" i="1" s="1"/>
  <c r="H17" i="1"/>
  <c r="P17" i="1" s="1"/>
  <c r="H9" i="1"/>
  <c r="P9" i="1" s="1"/>
  <c r="H197" i="1"/>
  <c r="P197" i="1" s="1"/>
  <c r="H189" i="1"/>
  <c r="P189" i="1" s="1"/>
  <c r="H181" i="1"/>
  <c r="P181" i="1" s="1"/>
  <c r="H173" i="1"/>
  <c r="P173" i="1" s="1"/>
  <c r="H165" i="1"/>
  <c r="P165" i="1" s="1"/>
  <c r="H157" i="1"/>
  <c r="P157" i="1" s="1"/>
  <c r="H149" i="1"/>
  <c r="P149" i="1" s="1"/>
  <c r="H141" i="1"/>
  <c r="P141" i="1" s="1"/>
  <c r="H133" i="1"/>
  <c r="P133" i="1" s="1"/>
  <c r="H125" i="1"/>
  <c r="H117" i="1"/>
  <c r="H109" i="1"/>
  <c r="P109" i="1" s="1"/>
  <c r="H101" i="1"/>
  <c r="P101" i="1" s="1"/>
  <c r="H93" i="1"/>
  <c r="P93" i="1" s="1"/>
  <c r="J2" i="1"/>
  <c r="H85" i="1"/>
  <c r="P85" i="1" s="1"/>
  <c r="H77" i="1"/>
  <c r="P77" i="1" s="1"/>
  <c r="H69" i="1"/>
  <c r="P69" i="1" s="1"/>
  <c r="H61" i="1"/>
  <c r="P61" i="1" s="1"/>
  <c r="H53" i="1"/>
  <c r="P53" i="1" s="1"/>
  <c r="H45" i="1"/>
  <c r="P45" i="1" s="1"/>
  <c r="H37" i="1"/>
  <c r="P37" i="1" s="1"/>
  <c r="H29" i="1"/>
  <c r="P29" i="1" s="1"/>
  <c r="H21" i="1"/>
  <c r="P21" i="1" s="1"/>
  <c r="H13" i="1"/>
  <c r="P13" i="1" s="1"/>
  <c r="H5" i="1"/>
  <c r="P5" i="1" s="1"/>
  <c r="O120" i="1"/>
  <c r="O104" i="1"/>
  <c r="P128" i="1"/>
  <c r="P96" i="1"/>
  <c r="P124" i="1"/>
  <c r="P108" i="1"/>
  <c r="O116" i="1"/>
  <c r="O100" i="1"/>
  <c r="P88" i="1"/>
  <c r="P68" i="1"/>
  <c r="O83" i="1"/>
  <c r="O71" i="1"/>
  <c r="P131" i="1"/>
  <c r="P127" i="1"/>
  <c r="P119" i="1"/>
  <c r="P87" i="1"/>
  <c r="P79" i="1"/>
  <c r="P75" i="1"/>
  <c r="O94" i="1"/>
  <c r="O90" i="1"/>
  <c r="O86" i="1"/>
  <c r="O82" i="1"/>
  <c r="O78" i="1"/>
  <c r="O74" i="1"/>
  <c r="O70" i="1"/>
  <c r="P130" i="1"/>
  <c r="P122" i="1"/>
  <c r="P98" i="1"/>
  <c r="O97" i="1"/>
  <c r="O93" i="1"/>
  <c r="O89" i="1"/>
  <c r="O85" i="1"/>
  <c r="O81" i="1"/>
  <c r="O77" i="1"/>
  <c r="O73" i="1"/>
  <c r="O69" i="1"/>
  <c r="P129" i="1"/>
  <c r="P125" i="1"/>
  <c r="P117" i="1"/>
  <c r="P113" i="1"/>
  <c r="P105" i="1"/>
  <c r="G784"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K7" i="1" l="1"/>
  <c r="AO8" i="5" l="1"/>
  <c r="AO7" i="5"/>
  <c r="AM34" i="5" l="1"/>
  <c r="G6" i="5"/>
  <c r="M6" i="5" s="1"/>
  <c r="AU37" i="5" l="1"/>
  <c r="I29" i="5"/>
  <c r="BJ37" i="5"/>
  <c r="BC37" i="5"/>
  <c r="I18" i="5"/>
  <c r="I6" i="5"/>
  <c r="AM37" i="5"/>
  <c r="AH18" i="5" s="1"/>
  <c r="AH12" i="5" l="1"/>
  <c r="AH7" i="5"/>
  <c r="AH6" i="5"/>
  <c r="AH10" i="5"/>
  <c r="AH4" i="5"/>
  <c r="AH9" i="5"/>
  <c r="AH8" i="5"/>
  <c r="AH13" i="5"/>
  <c r="AH5" i="5"/>
  <c r="AH11" i="5"/>
  <c r="AH24" i="5"/>
  <c r="AH14" i="5"/>
  <c r="AH21" i="5"/>
  <c r="AH15" i="5"/>
  <c r="AH19" i="5"/>
  <c r="AH23" i="5"/>
  <c r="AH17" i="5"/>
  <c r="AH16" i="5"/>
  <c r="AH22" i="5"/>
  <c r="AH20" i="5"/>
  <c r="AM38" i="5" l="1"/>
  <c r="J6" i="5"/>
</calcChain>
</file>

<file path=xl/sharedStrings.xml><?xml version="1.0" encoding="utf-8"?>
<sst xmlns="http://schemas.openxmlformats.org/spreadsheetml/2006/main" count="3455" uniqueCount="928">
  <si>
    <t>Tu</t>
  </si>
  <si>
    <t>01/29/2019</t>
  </si>
  <si>
    <t>Mo</t>
  </si>
  <si>
    <t>01/28/2019</t>
  </si>
  <si>
    <t>Fr</t>
  </si>
  <si>
    <t>01/25/2019</t>
  </si>
  <si>
    <t>Th</t>
  </si>
  <si>
    <t>01/24/2019</t>
  </si>
  <si>
    <t>We</t>
  </si>
  <si>
    <t>01/23/2019</t>
  </si>
  <si>
    <t>01/22/2019</t>
  </si>
  <si>
    <t>01/21/2019</t>
  </si>
  <si>
    <t>01/18/2019</t>
  </si>
  <si>
    <t>01/17/2019</t>
  </si>
  <si>
    <t>01/16/2019</t>
  </si>
  <si>
    <t>01/15/2019</t>
  </si>
  <si>
    <t>01/14/2019</t>
  </si>
  <si>
    <t>12/31/2018</t>
  </si>
  <si>
    <t>12/28/2018</t>
  </si>
  <si>
    <t>12/27/2018</t>
  </si>
  <si>
    <t>12/24/2018</t>
  </si>
  <si>
    <t>12/21/2018</t>
  </si>
  <si>
    <t>12/20/2018</t>
  </si>
  <si>
    <t>12/19/2018</t>
  </si>
  <si>
    <t>12/18/2018</t>
  </si>
  <si>
    <t>12/17/2018</t>
  </si>
  <si>
    <t>12/14/2018</t>
  </si>
  <si>
    <t>12/13/2018</t>
  </si>
  <si>
    <t>11/30/2018</t>
  </si>
  <si>
    <t>11/29/2018</t>
  </si>
  <si>
    <t>11/28/2018</t>
  </si>
  <si>
    <t>11/27/2018</t>
  </si>
  <si>
    <t>11/26/2018</t>
  </si>
  <si>
    <t>11/23/2018</t>
  </si>
  <si>
    <t>11/22/2018</t>
  </si>
  <si>
    <t>11/21/2018</t>
  </si>
  <si>
    <t>11/20/2018</t>
  </si>
  <si>
    <t>11/19/2018</t>
  </si>
  <si>
    <t>11/16/2018</t>
  </si>
  <si>
    <t>11/15/2018</t>
  </si>
  <si>
    <t>11/14/2018</t>
  </si>
  <si>
    <t>11/13/2018</t>
  </si>
  <si>
    <t>10/31/2018</t>
  </si>
  <si>
    <t>10/30/2018</t>
  </si>
  <si>
    <t>10/29/2018</t>
  </si>
  <si>
    <t>10/26/2018</t>
  </si>
  <si>
    <t>10/25/2018</t>
  </si>
  <si>
    <t>10/24/2018</t>
  </si>
  <si>
    <t>10/23/2018</t>
  </si>
  <si>
    <t>10/22/2018</t>
  </si>
  <si>
    <t>10/19/2018</t>
  </si>
  <si>
    <t>10/18/2018</t>
  </si>
  <si>
    <t>10/17/2018</t>
  </si>
  <si>
    <t>10/16/2018</t>
  </si>
  <si>
    <t>10/15/2018</t>
  </si>
  <si>
    <t>09/28/2018</t>
  </si>
  <si>
    <t>09/27/2018</t>
  </si>
  <si>
    <t>09/26/2018</t>
  </si>
  <si>
    <t>09/25/2018</t>
  </si>
  <si>
    <t>09/24/2018</t>
  </si>
  <si>
    <t>09/21/2018</t>
  </si>
  <si>
    <t>09/20/2018</t>
  </si>
  <si>
    <t>09/19/2018</t>
  </si>
  <si>
    <t>09/18/2018</t>
  </si>
  <si>
    <t>09/17/2018</t>
  </si>
  <si>
    <t>09/14/2018</t>
  </si>
  <si>
    <t>09/13/2018</t>
  </si>
  <si>
    <t>08/31/2018</t>
  </si>
  <si>
    <t>08/30/2018</t>
  </si>
  <si>
    <t>08/29/2018</t>
  </si>
  <si>
    <t>08/28/2018</t>
  </si>
  <si>
    <t>08/27/2018</t>
  </si>
  <si>
    <t>08/24/2018</t>
  </si>
  <si>
    <t>08/23/2018</t>
  </si>
  <si>
    <t>08/22/2018</t>
  </si>
  <si>
    <t>08/21/2018</t>
  </si>
  <si>
    <t>08/20/2018</t>
  </si>
  <si>
    <t>08/17/2018</t>
  </si>
  <si>
    <t>08/16/2018</t>
  </si>
  <si>
    <t>08/15/2018</t>
  </si>
  <si>
    <t>08/14/2018</t>
  </si>
  <si>
    <t>08/13/2018</t>
  </si>
  <si>
    <t>07/31/2018</t>
  </si>
  <si>
    <t>07/30/2018</t>
  </si>
  <si>
    <t>07/27/2018</t>
  </si>
  <si>
    <t>07/26/2018</t>
  </si>
  <si>
    <t>07/25/2018</t>
  </si>
  <si>
    <t>07/24/2018</t>
  </si>
  <si>
    <t>07/23/2018</t>
  </si>
  <si>
    <t>07/20/2018</t>
  </si>
  <si>
    <t>07/19/2018</t>
  </si>
  <si>
    <t>07/18/2018</t>
  </si>
  <si>
    <t>07/17/2018</t>
  </si>
  <si>
    <t>07/16/2018</t>
  </si>
  <si>
    <t>07/13/2018</t>
  </si>
  <si>
    <t>06/29/2018</t>
  </si>
  <si>
    <t>06/28/2018</t>
  </si>
  <si>
    <t>06/27/2018</t>
  </si>
  <si>
    <t>06/26/2018</t>
  </si>
  <si>
    <t>06/25/2018</t>
  </si>
  <si>
    <t>06/22/2018</t>
  </si>
  <si>
    <t>06/21/2018</t>
  </si>
  <si>
    <t>06/20/2018</t>
  </si>
  <si>
    <t>06/19/2018</t>
  </si>
  <si>
    <t>06/18/2018</t>
  </si>
  <si>
    <t>06/15/2018</t>
  </si>
  <si>
    <t>06/14/2018</t>
  </si>
  <si>
    <t>06/13/2018</t>
  </si>
  <si>
    <t>05/31/2018</t>
  </si>
  <si>
    <t>05/30/2018</t>
  </si>
  <si>
    <t>05/29/2018</t>
  </si>
  <si>
    <t>05/28/2018</t>
  </si>
  <si>
    <t>05/25/2018</t>
  </si>
  <si>
    <t>05/24/2018</t>
  </si>
  <si>
    <t>05/23/2018</t>
  </si>
  <si>
    <t>05/22/2018</t>
  </si>
  <si>
    <t>05/21/2018</t>
  </si>
  <si>
    <t>05/18/2018</t>
  </si>
  <si>
    <t>05/17/2018</t>
  </si>
  <si>
    <t>05/16/2018</t>
  </si>
  <si>
    <t>05/15/2018</t>
  </si>
  <si>
    <t>05/14/2018</t>
  </si>
  <si>
    <t>04/30/2018</t>
  </si>
  <si>
    <t>04/27/2018</t>
  </si>
  <si>
    <t>04/26/2018</t>
  </si>
  <si>
    <t>04/25/2018</t>
  </si>
  <si>
    <t>04/24/2018</t>
  </si>
  <si>
    <t>04/23/2018</t>
  </si>
  <si>
    <t>04/20/2018</t>
  </si>
  <si>
    <t>04/19/2018</t>
  </si>
  <si>
    <t>04/18/2018</t>
  </si>
  <si>
    <t>04/17/2018</t>
  </si>
  <si>
    <t>04/16/2018</t>
  </si>
  <si>
    <t>04/13/2018</t>
  </si>
  <si>
    <t>03/29/2018</t>
  </si>
  <si>
    <t>03/28/2018</t>
  </si>
  <si>
    <t>03/27/2018</t>
  </si>
  <si>
    <t>03/26/2018</t>
  </si>
  <si>
    <t>03/23/2018</t>
  </si>
  <si>
    <t>03/22/2018</t>
  </si>
  <si>
    <t>03/21/2018</t>
  </si>
  <si>
    <t>03/20/2018</t>
  </si>
  <si>
    <t>03/19/2018</t>
  </si>
  <si>
    <t>03/16/2018</t>
  </si>
  <si>
    <t>03/15/2018</t>
  </si>
  <si>
    <t>03/14/2018</t>
  </si>
  <si>
    <t>03/13/2018</t>
  </si>
  <si>
    <t>02/28/2018</t>
  </si>
  <si>
    <t>02/27/2018</t>
  </si>
  <si>
    <t>02/26/2018</t>
  </si>
  <si>
    <t>02/23/2018</t>
  </si>
  <si>
    <t>02/22/2018</t>
  </si>
  <si>
    <t>02/21/2018</t>
  </si>
  <si>
    <t>02/20/2018</t>
  </si>
  <si>
    <t>02/19/2018</t>
  </si>
  <si>
    <t>02/16/2018</t>
  </si>
  <si>
    <t>02/15/2018</t>
  </si>
  <si>
    <t>02/14/2018</t>
  </si>
  <si>
    <t>02/13/2018</t>
  </si>
  <si>
    <t>01/31/2018</t>
  </si>
  <si>
    <t>01/30/2018</t>
  </si>
  <si>
    <t>01/29/2018</t>
  </si>
  <si>
    <t>01/26/2018</t>
  </si>
  <si>
    <t>01/25/2018</t>
  </si>
  <si>
    <t>01/24/2018</t>
  </si>
  <si>
    <t>01/23/2018</t>
  </si>
  <si>
    <t>01/22/2018</t>
  </si>
  <si>
    <t>01/19/2018</t>
  </si>
  <si>
    <t>01/18/2018</t>
  </si>
  <si>
    <t>01/17/2018</t>
  </si>
  <si>
    <t>01/16/2018</t>
  </si>
  <si>
    <t>01/15/2018</t>
  </si>
  <si>
    <t>12/29/2017</t>
  </si>
  <si>
    <t>12/28/2017</t>
  </si>
  <si>
    <t>12/27/2017</t>
  </si>
  <si>
    <t>12/22/2017</t>
  </si>
  <si>
    <t>12/21/2017</t>
  </si>
  <si>
    <t>12/20/2017</t>
  </si>
  <si>
    <t>12/19/2017</t>
  </si>
  <si>
    <t>12/18/2017</t>
  </si>
  <si>
    <t>12/15/2017</t>
  </si>
  <si>
    <t>12/14/2017</t>
  </si>
  <si>
    <t>12/13/2017</t>
  </si>
  <si>
    <t>11/30/2017</t>
  </si>
  <si>
    <t>11/29/2017</t>
  </si>
  <si>
    <t>11/28/2017</t>
  </si>
  <si>
    <t>11/27/2017</t>
  </si>
  <si>
    <t>11/24/2017</t>
  </si>
  <si>
    <t>11/23/2017</t>
  </si>
  <si>
    <t>11/22/2017</t>
  </si>
  <si>
    <t>11/21/2017</t>
  </si>
  <si>
    <t>11/20/2017</t>
  </si>
  <si>
    <t>11/17/2017</t>
  </si>
  <si>
    <t>11/16/2017</t>
  </si>
  <si>
    <t>11/15/2017</t>
  </si>
  <si>
    <t>11/14/2017</t>
  </si>
  <si>
    <t>11/13/2017</t>
  </si>
  <si>
    <t>10/31/2017</t>
  </si>
  <si>
    <t>10/30/2017</t>
  </si>
  <si>
    <t>10/27/2017</t>
  </si>
  <si>
    <t>10/26/2017</t>
  </si>
  <si>
    <t>10/25/2017</t>
  </si>
  <si>
    <t>10/24/2017</t>
  </si>
  <si>
    <t>10/23/2017</t>
  </si>
  <si>
    <t>10/20/2017</t>
  </si>
  <si>
    <t>10/19/2017</t>
  </si>
  <si>
    <t>10/18/2017</t>
  </si>
  <si>
    <t>10/17/2017</t>
  </si>
  <si>
    <t>10/16/2017</t>
  </si>
  <si>
    <t>10/13/2017</t>
  </si>
  <si>
    <t>09/29/2017</t>
  </si>
  <si>
    <t>09/28/2017</t>
  </si>
  <si>
    <t>09/27/2017</t>
  </si>
  <si>
    <t>09/26/2017</t>
  </si>
  <si>
    <t>09/25/2017</t>
  </si>
  <si>
    <t>09/22/2017</t>
  </si>
  <si>
    <t>09/21/2017</t>
  </si>
  <si>
    <t>09/20/2017</t>
  </si>
  <si>
    <t>09/19/2017</t>
  </si>
  <si>
    <t>09/18/2017</t>
  </si>
  <si>
    <t>09/15/2017</t>
  </si>
  <si>
    <t>09/14/2017</t>
  </si>
  <si>
    <t>09/13/2017</t>
  </si>
  <si>
    <t>08/31/2017</t>
  </si>
  <si>
    <t>08/30/2017</t>
  </si>
  <si>
    <t>08/29/2017</t>
  </si>
  <si>
    <t>08/28/2017</t>
  </si>
  <si>
    <t>08/25/2017</t>
  </si>
  <si>
    <t>08/24/2017</t>
  </si>
  <si>
    <t>08/23/2017</t>
  </si>
  <si>
    <t>08/22/2017</t>
  </si>
  <si>
    <t>08/21/2017</t>
  </si>
  <si>
    <t>08/18/2017</t>
  </si>
  <si>
    <t>08/17/2017</t>
  </si>
  <si>
    <t>08/16/2017</t>
  </si>
  <si>
    <t>08/15/2017</t>
  </si>
  <si>
    <t>08/14/2017</t>
  </si>
  <si>
    <t>07/31/2017</t>
  </si>
  <si>
    <t>07/28/2017</t>
  </si>
  <si>
    <t>07/27/2017</t>
  </si>
  <si>
    <t>07/26/2017</t>
  </si>
  <si>
    <t>07/25/2017</t>
  </si>
  <si>
    <t>07/24/2017</t>
  </si>
  <si>
    <t>07/21/2017</t>
  </si>
  <si>
    <t>07/20/2017</t>
  </si>
  <si>
    <t>07/19/2017</t>
  </si>
  <si>
    <t>07/18/2017</t>
  </si>
  <si>
    <t>07/17/2017</t>
  </si>
  <si>
    <t>07/14/2017</t>
  </si>
  <si>
    <t>07/13/2017</t>
  </si>
  <si>
    <t>06/30/2017</t>
  </si>
  <si>
    <t>06/29/2017</t>
  </si>
  <si>
    <t>06/28/2017</t>
  </si>
  <si>
    <t>06/27/2017</t>
  </si>
  <si>
    <t>06/26/2017</t>
  </si>
  <si>
    <t>06/23/2017</t>
  </si>
  <si>
    <t>06/22/2017</t>
  </si>
  <si>
    <t>06/21/2017</t>
  </si>
  <si>
    <t>06/20/2017</t>
  </si>
  <si>
    <t>06/19/2017</t>
  </si>
  <si>
    <t>06/16/2017</t>
  </si>
  <si>
    <t>06/15/2017</t>
  </si>
  <si>
    <t>06/14/2017</t>
  </si>
  <si>
    <t>06/13/2017</t>
  </si>
  <si>
    <t>05/31/2017</t>
  </si>
  <si>
    <t>05/30/2017</t>
  </si>
  <si>
    <t>05/29/2017</t>
  </si>
  <si>
    <t>05/26/2017</t>
  </si>
  <si>
    <t>05/25/2017</t>
  </si>
  <si>
    <t>05/24/2017</t>
  </si>
  <si>
    <t>05/23/2017</t>
  </si>
  <si>
    <t>05/22/2017</t>
  </si>
  <si>
    <t>05/19/2017</t>
  </si>
  <si>
    <t>05/18/2017</t>
  </si>
  <si>
    <t>05/17/2017</t>
  </si>
  <si>
    <t>05/16/2017</t>
  </si>
  <si>
    <t>05/15/2017</t>
  </si>
  <si>
    <t>04/28/2017</t>
  </si>
  <si>
    <t>04/27/2017</t>
  </si>
  <si>
    <t>04/26/2017</t>
  </si>
  <si>
    <t>04/25/2017</t>
  </si>
  <si>
    <t>04/24/2017</t>
  </si>
  <si>
    <t>04/21/2017</t>
  </si>
  <si>
    <t>04/20/2017</t>
  </si>
  <si>
    <t>04/19/2017</t>
  </si>
  <si>
    <t>04/18/2017</t>
  </si>
  <si>
    <t>04/13/2017</t>
  </si>
  <si>
    <t>03/31/2017</t>
  </si>
  <si>
    <t>03/30/2017</t>
  </si>
  <si>
    <t>03/29/2017</t>
  </si>
  <si>
    <t>03/28/2017</t>
  </si>
  <si>
    <t>03/27/2017</t>
  </si>
  <si>
    <t>03/24/2017</t>
  </si>
  <si>
    <t>03/23/2017</t>
  </si>
  <si>
    <t>03/22/2017</t>
  </si>
  <si>
    <t>03/21/2017</t>
  </si>
  <si>
    <t>03/20/2017</t>
  </si>
  <si>
    <t>03/17/2017</t>
  </si>
  <si>
    <t>03/16/2017</t>
  </si>
  <si>
    <t>03/15/2017</t>
  </si>
  <si>
    <t>03/14/2017</t>
  </si>
  <si>
    <t>03/13/2017</t>
  </si>
  <si>
    <t>02/28/2017</t>
  </si>
  <si>
    <t>02/27/2017</t>
  </si>
  <si>
    <t>02/24/2017</t>
  </si>
  <si>
    <t>02/23/2017</t>
  </si>
  <si>
    <t>02/22/2017</t>
  </si>
  <si>
    <t>02/21/2017</t>
  </si>
  <si>
    <t>02/20/2017</t>
  </si>
  <si>
    <t>02/17/2017</t>
  </si>
  <si>
    <t>02/16/2017</t>
  </si>
  <si>
    <t>02/15/2017</t>
  </si>
  <si>
    <t>02/14/2017</t>
  </si>
  <si>
    <t>02/13/2017</t>
  </si>
  <si>
    <t>01/31/2017</t>
  </si>
  <si>
    <t>01/30/2017</t>
  </si>
  <si>
    <t>01/27/2017</t>
  </si>
  <si>
    <t>01/26/2017</t>
  </si>
  <si>
    <t>01/25/2017</t>
  </si>
  <si>
    <t>01/24/2017</t>
  </si>
  <si>
    <t>01/23/2017</t>
  </si>
  <si>
    <t>01/20/2017</t>
  </si>
  <si>
    <t>01/19/2017</t>
  </si>
  <si>
    <t>01/18/2017</t>
  </si>
  <si>
    <t>01/17/2017</t>
  </si>
  <si>
    <t>01/16/2017</t>
  </si>
  <si>
    <t>01/13/2017</t>
  </si>
  <si>
    <t>12/30/2016</t>
  </si>
  <si>
    <t>12/29/2016</t>
  </si>
  <si>
    <t>12/28/2016</t>
  </si>
  <si>
    <t>12/27/2016</t>
  </si>
  <si>
    <t>12/23/2016</t>
  </si>
  <si>
    <t>12/22/2016</t>
  </si>
  <si>
    <t>12/21/2016</t>
  </si>
  <si>
    <t>12/20/2016</t>
  </si>
  <si>
    <t>12/19/2016</t>
  </si>
  <si>
    <t>12/16/2016</t>
  </si>
  <si>
    <t>12/15/2016</t>
  </si>
  <si>
    <t>12/14/2016</t>
  </si>
  <si>
    <t>12/13/2016</t>
  </si>
  <si>
    <t>11/30/2016</t>
  </si>
  <si>
    <t>11/29/2016</t>
  </si>
  <si>
    <t>11/28/2016</t>
  </si>
  <si>
    <t>11/25/2016</t>
  </si>
  <si>
    <t>11/24/2016</t>
  </si>
  <si>
    <t>11/23/2016</t>
  </si>
  <si>
    <t>11/22/2016</t>
  </si>
  <si>
    <t>11/21/2016</t>
  </si>
  <si>
    <t>11/18/2016</t>
  </si>
  <si>
    <t>11/17/2016</t>
  </si>
  <si>
    <t>11/16/2016</t>
  </si>
  <si>
    <t>11/15/2016</t>
  </si>
  <si>
    <t>11/14/2016</t>
  </si>
  <si>
    <t>10/31/2016</t>
  </si>
  <si>
    <t>10/28/2016</t>
  </si>
  <si>
    <t>10/27/2016</t>
  </si>
  <si>
    <t>10/26/2016</t>
  </si>
  <si>
    <t>10/25/2016</t>
  </si>
  <si>
    <t>10/24/2016</t>
  </si>
  <si>
    <t>10/21/2016</t>
  </si>
  <si>
    <t>10/20/2016</t>
  </si>
  <si>
    <t>10/19/2016</t>
  </si>
  <si>
    <t>10/18/2016</t>
  </si>
  <si>
    <t>10/17/2016</t>
  </si>
  <si>
    <t>10/14/2016</t>
  </si>
  <si>
    <t>10/13/2016</t>
  </si>
  <si>
    <t>09/30/2016</t>
  </si>
  <si>
    <t>09/29/2016</t>
  </si>
  <si>
    <t>09/28/2016</t>
  </si>
  <si>
    <t>09/27/2016</t>
  </si>
  <si>
    <t>09/26/2016</t>
  </si>
  <si>
    <t>09/23/2016</t>
  </si>
  <si>
    <t>09/22/2016</t>
  </si>
  <si>
    <t>09/21/2016</t>
  </si>
  <si>
    <t>09/20/2016</t>
  </si>
  <si>
    <t>09/19/2016</t>
  </si>
  <si>
    <t>09/16/2016</t>
  </si>
  <si>
    <t>09/15/2016</t>
  </si>
  <si>
    <t>09/14/2016</t>
  </si>
  <si>
    <t>09/13/2016</t>
  </si>
  <si>
    <t>08/31/2016</t>
  </si>
  <si>
    <t>08/30/2016</t>
  </si>
  <si>
    <t>08/29/2016</t>
  </si>
  <si>
    <t>08/26/2016</t>
  </si>
  <si>
    <t>08/25/2016</t>
  </si>
  <si>
    <t>08/24/2016</t>
  </si>
  <si>
    <t>08/23/2016</t>
  </si>
  <si>
    <t>08/22/2016</t>
  </si>
  <si>
    <t>08/19/2016</t>
  </si>
  <si>
    <t>08/18/2016</t>
  </si>
  <si>
    <t>08/17/2016</t>
  </si>
  <si>
    <t>08/16/2016</t>
  </si>
  <si>
    <t>08/15/2016</t>
  </si>
  <si>
    <t>07/29/2016</t>
  </si>
  <si>
    <t>07/28/2016</t>
  </si>
  <si>
    <t>07/27/2016</t>
  </si>
  <si>
    <t>07/26/2016</t>
  </si>
  <si>
    <t>07/25/2016</t>
  </si>
  <si>
    <t>07/22/2016</t>
  </si>
  <si>
    <t>07/21/2016</t>
  </si>
  <si>
    <t>07/20/2016</t>
  </si>
  <si>
    <t>07/19/2016</t>
  </si>
  <si>
    <t>07/18/2016</t>
  </si>
  <si>
    <t>07/15/2016</t>
  </si>
  <si>
    <t>07/14/2016</t>
  </si>
  <si>
    <t>07/13/2016</t>
  </si>
  <si>
    <t>06/30/2016</t>
  </si>
  <si>
    <t>06/29/2016</t>
  </si>
  <si>
    <t>06/28/2016</t>
  </si>
  <si>
    <t>06/27/2016</t>
  </si>
  <si>
    <t>06/24/2016</t>
  </si>
  <si>
    <t>06/23/2016</t>
  </si>
  <si>
    <t>06/22/2016</t>
  </si>
  <si>
    <t>06/21/2016</t>
  </si>
  <si>
    <t>06/20/2016</t>
  </si>
  <si>
    <t>06/17/2016</t>
  </si>
  <si>
    <t>06/16/2016</t>
  </si>
  <si>
    <t>06/15/2016</t>
  </si>
  <si>
    <t>06/14/2016</t>
  </si>
  <si>
    <t>06/13/2016</t>
  </si>
  <si>
    <t>05/31/2016</t>
  </si>
  <si>
    <t>05/30/2016</t>
  </si>
  <si>
    <t>05/27/2016</t>
  </si>
  <si>
    <t>05/26/2016</t>
  </si>
  <si>
    <t>05/25/2016</t>
  </si>
  <si>
    <t>05/24/2016</t>
  </si>
  <si>
    <t>05/23/2016</t>
  </si>
  <si>
    <t>05/20/2016</t>
  </si>
  <si>
    <t>05/19/2016</t>
  </si>
  <si>
    <t>05/18/2016</t>
  </si>
  <si>
    <t>05/17/2016</t>
  </si>
  <si>
    <t>05/16/2016</t>
  </si>
  <si>
    <t>05/13/2016</t>
  </si>
  <si>
    <t>04/29/2016</t>
  </si>
  <si>
    <t>04/28/2016</t>
  </si>
  <si>
    <t>04/27/2016</t>
  </si>
  <si>
    <t>04/26/2016</t>
  </si>
  <si>
    <t>04/25/2016</t>
  </si>
  <si>
    <t>04/22/2016</t>
  </si>
  <si>
    <t>04/21/2016</t>
  </si>
  <si>
    <t>04/20/2016</t>
  </si>
  <si>
    <t>04/19/2016</t>
  </si>
  <si>
    <t>04/18/2016</t>
  </si>
  <si>
    <t>04/15/2016</t>
  </si>
  <si>
    <t>04/14/2016</t>
  </si>
  <si>
    <t>04/13/2016</t>
  </si>
  <si>
    <t>03/31/2016</t>
  </si>
  <si>
    <t>03/30/2016</t>
  </si>
  <si>
    <t>03/29/2016</t>
  </si>
  <si>
    <t>03/24/2016</t>
  </si>
  <si>
    <t>03/23/2016</t>
  </si>
  <si>
    <t>03/22/2016</t>
  </si>
  <si>
    <t>03/21/2016</t>
  </si>
  <si>
    <t>03/18/2016</t>
  </si>
  <si>
    <t>03/17/2016</t>
  </si>
  <si>
    <t>03/16/2016</t>
  </si>
  <si>
    <t>03/15/2016</t>
  </si>
  <si>
    <t>03/14/2016</t>
  </si>
  <si>
    <t>02/29/2016</t>
  </si>
  <si>
    <t>02/26/2016</t>
  </si>
  <si>
    <t>02/25/2016</t>
  </si>
  <si>
    <t>02/24/2016</t>
  </si>
  <si>
    <t>02/23/2016</t>
  </si>
  <si>
    <t>02/22/2016</t>
  </si>
  <si>
    <t>02/19/2016</t>
  </si>
  <si>
    <t>02/18/2016</t>
  </si>
  <si>
    <t>02/17/2016</t>
  </si>
  <si>
    <t>02/16/2016</t>
  </si>
  <si>
    <t>02/15/2016</t>
  </si>
  <si>
    <t>01/29/2016</t>
  </si>
  <si>
    <t>01/28/2016</t>
  </si>
  <si>
    <t>01/27/2016</t>
  </si>
  <si>
    <t>01/26/2016</t>
  </si>
  <si>
    <t>01/25/2016</t>
  </si>
  <si>
    <t>01/22/2016</t>
  </si>
  <si>
    <t>01/21/2016</t>
  </si>
  <si>
    <t>01/20/2016</t>
  </si>
  <si>
    <t>01/19/2016</t>
  </si>
  <si>
    <t>01/18/2016</t>
  </si>
  <si>
    <t>01/15/2016</t>
  </si>
  <si>
    <t>01/14/2016</t>
  </si>
  <si>
    <t>01/13/2016</t>
  </si>
  <si>
    <t>CAC 40</t>
  </si>
  <si>
    <t>DATE</t>
  </si>
  <si>
    <t>SUEZ</t>
  </si>
  <si>
    <t>Variation indice</t>
  </si>
  <si>
    <t>Epsilon</t>
  </si>
  <si>
    <t>Rent Action</t>
  </si>
  <si>
    <t>Rent Indice</t>
  </si>
  <si>
    <t>Alpha</t>
  </si>
  <si>
    <t>Beta</t>
  </si>
  <si>
    <t>Vol Marché</t>
  </si>
  <si>
    <t>Risk Marché</t>
  </si>
  <si>
    <t>Risk Specifique</t>
  </si>
  <si>
    <t>Suez</t>
  </si>
  <si>
    <t>Rent Indice ^2</t>
  </si>
  <si>
    <t>Epsilon^2</t>
  </si>
  <si>
    <t>SAFRAN</t>
  </si>
  <si>
    <t xml:space="preserve">Pondération </t>
  </si>
  <si>
    <t xml:space="preserve">Risk total </t>
  </si>
  <si>
    <t>BUREAU VERITAS</t>
  </si>
  <si>
    <t>CARREFOUR</t>
  </si>
  <si>
    <t>DBV TECHNOLOGIES</t>
  </si>
  <si>
    <t>ELIS</t>
  </si>
  <si>
    <t>ENGIE</t>
  </si>
  <si>
    <t>ERAMET</t>
  </si>
  <si>
    <t xml:space="preserve">EUROP M GROUP      EUROPCAR </t>
  </si>
  <si>
    <t>EUTELSAT</t>
  </si>
  <si>
    <t>GAZTRANSPORT</t>
  </si>
  <si>
    <t>NATIXIS</t>
  </si>
  <si>
    <t>PEUGEOT</t>
  </si>
  <si>
    <t>PUBLICIS</t>
  </si>
  <si>
    <t>RENAULT</t>
  </si>
  <si>
    <t>RUBIS</t>
  </si>
  <si>
    <t>SANOFI</t>
  </si>
  <si>
    <t>STEF</t>
  </si>
  <si>
    <t>TELEPERFORMANCE</t>
  </si>
  <si>
    <t>TOTAL</t>
  </si>
  <si>
    <t>TRIGANO</t>
  </si>
  <si>
    <t>VALLOUREC</t>
  </si>
  <si>
    <t>WORLDLINE</t>
  </si>
  <si>
    <t>AUDIO VALLEY</t>
  </si>
  <si>
    <t>UNIBAIL</t>
  </si>
  <si>
    <t>TRACKER CAC</t>
  </si>
  <si>
    <t>Cours Air France</t>
  </si>
  <si>
    <t>Epsilon ^2</t>
  </si>
  <si>
    <t xml:space="preserve">Cours Air liquide </t>
  </si>
  <si>
    <t>Cours ARKEMA</t>
  </si>
  <si>
    <t>Cours ATOS</t>
  </si>
  <si>
    <t>Cours BIO - UV</t>
  </si>
  <si>
    <t xml:space="preserve">Action ayant un fort risk spé
de fait de sa vol et des diff. origines 
de la vol faisant ainsi des rent 
knd mm élvé mais par contre ne suit pas le 
vraiment le ché peu corrélé.
Le risk spé a un lien avec la vol  </t>
  </si>
  <si>
    <t>Forte vol et haut rent de l'actif
=&gt;réduit risk béta + alpha= risk spé
elvé du fait de la vol
B Faible, Vol et rent actif actif=&gt; faible Risk spé</t>
  </si>
  <si>
    <t xml:space="preserve">Fort béta+forte vol marché pour forte vol action =&gt;fort risk spé 
Faible béta+faible vol marché pour faible vol action=&gt; faible risk spé
Fort béta+faible vol marché pour forte vol action=&gt;risk spé modéré
Faible béta+forte vol marché pour faible vol action=&gt;très faible risk spé
</t>
  </si>
  <si>
    <t xml:space="preserve">Moyenne indice </t>
  </si>
  <si>
    <t>Moyenne action</t>
  </si>
  <si>
    <t>Dates</t>
  </si>
  <si>
    <t xml:space="preserve">Volatilité action </t>
  </si>
  <si>
    <t>(x-X)^2</t>
  </si>
  <si>
    <t>Variance action</t>
  </si>
  <si>
    <t>Indice</t>
  </si>
  <si>
    <t>Action</t>
  </si>
  <si>
    <t>Variance indice</t>
  </si>
  <si>
    <t>Volatilité Marché</t>
  </si>
  <si>
    <t>Risque Specifique</t>
  </si>
  <si>
    <t>Risque Marché</t>
  </si>
  <si>
    <t>Covariance</t>
  </si>
  <si>
    <t>Rendement Indice</t>
  </si>
  <si>
    <t>Rendement Indice ^2</t>
  </si>
  <si>
    <t>Rendement Action</t>
  </si>
  <si>
    <t>Rendement Action ^2</t>
  </si>
  <si>
    <t xml:space="preserve">Air France </t>
  </si>
  <si>
    <t>Air Liquide</t>
  </si>
  <si>
    <t>Atos</t>
  </si>
  <si>
    <t>Arkema</t>
  </si>
  <si>
    <t>BIO-UV</t>
  </si>
  <si>
    <t xml:space="preserve">Libellés valeurs </t>
  </si>
  <si>
    <t>AIR France</t>
  </si>
  <si>
    <t>AIR LIQUIDE</t>
  </si>
  <si>
    <t>ARKEMA</t>
  </si>
  <si>
    <t>BIO - UV</t>
  </si>
  <si>
    <t>Dernier cours</t>
  </si>
  <si>
    <t>Baisse de 10% du marché</t>
  </si>
  <si>
    <t xml:space="preserve">Cours après la baisse </t>
  </si>
  <si>
    <t>Variation veille</t>
  </si>
  <si>
    <t>Contribution</t>
  </si>
  <si>
    <t>Quantité</t>
  </si>
  <si>
    <t>ATOS</t>
  </si>
  <si>
    <t>moyenne action</t>
  </si>
  <si>
    <t xml:space="preserve">BUREAU VERITAS </t>
  </si>
  <si>
    <t>EUROPCAR</t>
  </si>
  <si>
    <t>TRACKER CAC40</t>
  </si>
  <si>
    <t>Moyenne rendement action</t>
  </si>
  <si>
    <t>Variance rendement  action</t>
  </si>
  <si>
    <t>Dates: 18/07/19-16/08/19</t>
  </si>
  <si>
    <t xml:space="preserve">Valorisation après la baisse </t>
  </si>
  <si>
    <t>Valorisation</t>
  </si>
  <si>
    <t>ACCORHOTELS</t>
  </si>
  <si>
    <t>AIR FRANCE KLM</t>
  </si>
  <si>
    <t>AIRBUS GROUP (EX-EADS)</t>
  </si>
  <si>
    <t>ALSTOM</t>
  </si>
  <si>
    <t>ARCELORMITTAL</t>
  </si>
  <si>
    <t>AXA</t>
  </si>
  <si>
    <t>BNP PARIBAS</t>
  </si>
  <si>
    <t>BOUYGUES</t>
  </si>
  <si>
    <t>CAPGEMINI</t>
  </si>
  <si>
    <t>CREDIT AGRICOLE</t>
  </si>
  <si>
    <t>DANONE</t>
  </si>
  <si>
    <t>DASSAULT SYSTEMES</t>
  </si>
  <si>
    <t>EDENRED</t>
  </si>
  <si>
    <t>EDF</t>
  </si>
  <si>
    <t>EIFFAGE</t>
  </si>
  <si>
    <t>ENGIE (EX GDF SUEZ)</t>
  </si>
  <si>
    <t>ESSILORLUXOTTICA</t>
  </si>
  <si>
    <t>FAURECIA</t>
  </si>
  <si>
    <t>GECINA</t>
  </si>
  <si>
    <t>GETLINK (EX EUROTUNNEL)</t>
  </si>
  <si>
    <t>HERMES INTERNATIONAL</t>
  </si>
  <si>
    <t>INGENICO</t>
  </si>
  <si>
    <t>KERING (EX-PPR)</t>
  </si>
  <si>
    <t>KLEPIERRE</t>
  </si>
  <si>
    <t>LEGRAND</t>
  </si>
  <si>
    <t>L'OREAL</t>
  </si>
  <si>
    <t>LVMH</t>
  </si>
  <si>
    <t>MICHELIN</t>
  </si>
  <si>
    <t>ORANGE</t>
  </si>
  <si>
    <t>PERNOD RICARD</t>
  </si>
  <si>
    <t>PSA GROUPE (EX-PEUGEOT)</t>
  </si>
  <si>
    <t>SAINT-GOBAIN</t>
  </si>
  <si>
    <t>SCHNEIDER ELECTRIC</t>
  </si>
  <si>
    <t>SCOR SE</t>
  </si>
  <si>
    <t>SES</t>
  </si>
  <si>
    <t>SOCIETE GENERALE</t>
  </si>
  <si>
    <t>SODEXO</t>
  </si>
  <si>
    <t>SOLVAY</t>
  </si>
  <si>
    <t>STMICROELECTRONICS</t>
  </si>
  <si>
    <t>Aug 16, 2019</t>
  </si>
  <si>
    <t>Aug 15, 2019</t>
  </si>
  <si>
    <t>Aug 14, 2019</t>
  </si>
  <si>
    <t>Aug 13, 2019</t>
  </si>
  <si>
    <t>Aug 12, 2019</t>
  </si>
  <si>
    <t>Aug 09, 2019</t>
  </si>
  <si>
    <t>Aug 08, 2019</t>
  </si>
  <si>
    <t>Aug 07, 2019</t>
  </si>
  <si>
    <t>Aug 06, 2019</t>
  </si>
  <si>
    <t>Aug 05, 2019</t>
  </si>
  <si>
    <t>Aug 02, 2019</t>
  </si>
  <si>
    <t>Aug 01, 2019</t>
  </si>
  <si>
    <t>Jul 31, 2019</t>
  </si>
  <si>
    <t>Jul 30, 2019</t>
  </si>
  <si>
    <t>Jul 29, 2019</t>
  </si>
  <si>
    <t>Jul 26, 2019</t>
  </si>
  <si>
    <t>Jul 25, 2019</t>
  </si>
  <si>
    <t>Jul 24, 2019</t>
  </si>
  <si>
    <t>Jul 23, 2019</t>
  </si>
  <si>
    <t>Jul 22, 2019</t>
  </si>
  <si>
    <t>Jul 19, 2019</t>
  </si>
  <si>
    <t>Jul 18, 2019</t>
  </si>
  <si>
    <t>Jul 17, 2019</t>
  </si>
  <si>
    <t>Jul 16, 2019</t>
  </si>
  <si>
    <t>Jul 15, 2019</t>
  </si>
  <si>
    <t>Jul 12, 2019</t>
  </si>
  <si>
    <t>Jul 11, 2019</t>
  </si>
  <si>
    <t>Jul 10, 2019</t>
  </si>
  <si>
    <t>Jul 09, 2019</t>
  </si>
  <si>
    <t>Jul 08, 2019</t>
  </si>
  <si>
    <t>Jul 05, 2019</t>
  </si>
  <si>
    <t>Jul 04, 2019</t>
  </si>
  <si>
    <t>Jul 03, 2019</t>
  </si>
  <si>
    <t>Jul 02, 2019</t>
  </si>
  <si>
    <t>Jul 01, 2019</t>
  </si>
  <si>
    <t>Jun 28, 2019</t>
  </si>
  <si>
    <t>Jun 27, 2019</t>
  </si>
  <si>
    <t>Jun 26, 2019</t>
  </si>
  <si>
    <t>Jun 25, 2019</t>
  </si>
  <si>
    <t>Jun 24, 2019</t>
  </si>
  <si>
    <t>Jun 21, 2019</t>
  </si>
  <si>
    <t>Jun 20, 2019</t>
  </si>
  <si>
    <t>Jun 19, 2019</t>
  </si>
  <si>
    <t>Jun 18, 2019</t>
  </si>
  <si>
    <t>Jun 17, 2019</t>
  </si>
  <si>
    <t>Jun 14, 2019</t>
  </si>
  <si>
    <t>Jun 13, 2019</t>
  </si>
  <si>
    <t>Jun 12, 2019</t>
  </si>
  <si>
    <t>Jun 11, 2019</t>
  </si>
  <si>
    <t>Jun 10, 2019</t>
  </si>
  <si>
    <t>Jun 07, 2019</t>
  </si>
  <si>
    <t>Jun 06, 2019</t>
  </si>
  <si>
    <t>Jun 05, 2019</t>
  </si>
  <si>
    <t>Jun 04, 2019</t>
  </si>
  <si>
    <t>Jun 03, 2019</t>
  </si>
  <si>
    <t>May 31, 2019</t>
  </si>
  <si>
    <t>May 30, 2019</t>
  </si>
  <si>
    <t>May 29, 2019</t>
  </si>
  <si>
    <t>May 28, 2019</t>
  </si>
  <si>
    <t>May 27, 2019</t>
  </si>
  <si>
    <t>May 24, 2019</t>
  </si>
  <si>
    <t>May 23, 2019</t>
  </si>
  <si>
    <t>May 22, 2019</t>
  </si>
  <si>
    <t>May 21, 2019</t>
  </si>
  <si>
    <t>May 20, 2019</t>
  </si>
  <si>
    <t>May 17, 2019</t>
  </si>
  <si>
    <t>May 16, 2019</t>
  </si>
  <si>
    <t>May 15, 2019</t>
  </si>
  <si>
    <t>May 14, 2019</t>
  </si>
  <si>
    <t>May 13, 2019</t>
  </si>
  <si>
    <t>May 10, 2019</t>
  </si>
  <si>
    <t>May 09, 2019</t>
  </si>
  <si>
    <t>May 08, 2019</t>
  </si>
  <si>
    <t>May 07, 2019</t>
  </si>
  <si>
    <t>May 06, 2019</t>
  </si>
  <si>
    <t>May 03, 2019</t>
  </si>
  <si>
    <t>May 02, 2019</t>
  </si>
  <si>
    <t>Apr 30, 2019</t>
  </si>
  <si>
    <t>Apr 29, 2019</t>
  </si>
  <si>
    <t>Apr 26, 2019</t>
  </si>
  <si>
    <t>Apr 25, 2019</t>
  </si>
  <si>
    <t>Apr 24, 2019</t>
  </si>
  <si>
    <t>Apr 23, 2019</t>
  </si>
  <si>
    <t>Apr 18, 2019</t>
  </si>
  <si>
    <t>Apr 17, 2019</t>
  </si>
  <si>
    <t>Apr 16, 2019</t>
  </si>
  <si>
    <t>Apr 15, 2019</t>
  </si>
  <si>
    <t>Apr 12, 2019</t>
  </si>
  <si>
    <t>Apr 11, 2019</t>
  </si>
  <si>
    <t>Apr 10, 2019</t>
  </si>
  <si>
    <t>Apr 09, 2019</t>
  </si>
  <si>
    <t>Apr 08, 2019</t>
  </si>
  <si>
    <t>Apr 05, 2019</t>
  </si>
  <si>
    <t>Apr 04, 2019</t>
  </si>
  <si>
    <t>Apr 03, 2019</t>
  </si>
  <si>
    <t>Apr 02, 2019</t>
  </si>
  <si>
    <t>Apr 01, 2019</t>
  </si>
  <si>
    <t>Mar 29, 2019</t>
  </si>
  <si>
    <t>Mar 28, 2019</t>
  </si>
  <si>
    <t>Mar 27, 2019</t>
  </si>
  <si>
    <t>Mar 26, 2019</t>
  </si>
  <si>
    <t>Mar 25, 2019</t>
  </si>
  <si>
    <t>Mar 22, 2019</t>
  </si>
  <si>
    <t>Mar 21, 2019</t>
  </si>
  <si>
    <t>Mar 20, 2019</t>
  </si>
  <si>
    <t>Mar 19, 2019</t>
  </si>
  <si>
    <t>Mar 18, 2019</t>
  </si>
  <si>
    <t>Mar 15, 2019</t>
  </si>
  <si>
    <t>Mar 14, 2019</t>
  </si>
  <si>
    <t>Mar 13, 2019</t>
  </si>
  <si>
    <t>Mar 12, 2019</t>
  </si>
  <si>
    <t>Mar 11, 2019</t>
  </si>
  <si>
    <t>Mar 08, 2019</t>
  </si>
  <si>
    <t>Mar 07, 2019</t>
  </si>
  <si>
    <t>Mar 06, 2019</t>
  </si>
  <si>
    <t>Mar 05, 2019</t>
  </si>
  <si>
    <t>Mar 04, 2019</t>
  </si>
  <si>
    <t>Mar 01, 2019</t>
  </si>
  <si>
    <t>Feb 28, 2019</t>
  </si>
  <si>
    <t>Feb 27, 2019</t>
  </si>
  <si>
    <t>Feb 26, 2019</t>
  </si>
  <si>
    <t>Feb 25, 2019</t>
  </si>
  <si>
    <t>Feb 22, 2019</t>
  </si>
  <si>
    <t>Feb 21, 2019</t>
  </si>
  <si>
    <t>Feb 20, 2019</t>
  </si>
  <si>
    <t>Feb 19, 2019</t>
  </si>
  <si>
    <t>Feb 18, 2019</t>
  </si>
  <si>
    <t>Feb 15, 2019</t>
  </si>
  <si>
    <t>Feb 14, 2019</t>
  </si>
  <si>
    <t>Feb 13, 2019</t>
  </si>
  <si>
    <t>Feb 12, 2019</t>
  </si>
  <si>
    <t>Feb 11, 2019</t>
  </si>
  <si>
    <t>Feb 08, 2019</t>
  </si>
  <si>
    <t>Feb 07, 2019</t>
  </si>
  <si>
    <t>Feb 06, 2019</t>
  </si>
  <si>
    <t>Feb 05, 2019</t>
  </si>
  <si>
    <t>Feb 04, 2019</t>
  </si>
  <si>
    <t>Feb 01, 2019</t>
  </si>
  <si>
    <t>Jan 31, 2019</t>
  </si>
  <si>
    <t>Jan 30, 2019</t>
  </si>
  <si>
    <t>Jan 29, 2019</t>
  </si>
  <si>
    <t>Jan 28, 2019</t>
  </si>
  <si>
    <t>Jan 25, 2019</t>
  </si>
  <si>
    <t>Jan 24, 2019</t>
  </si>
  <si>
    <t>Jan 23, 2019</t>
  </si>
  <si>
    <t>Jan 22, 2019</t>
  </si>
  <si>
    <t>Jan 21, 2019</t>
  </si>
  <si>
    <t>Jan 18, 2019</t>
  </si>
  <si>
    <t>Jan 17, 2019</t>
  </si>
  <si>
    <t>Jan 16, 2019</t>
  </si>
  <si>
    <t>Jan 15, 2019</t>
  </si>
  <si>
    <t>Jan 14, 2019</t>
  </si>
  <si>
    <t>Jan 11, 2019</t>
  </si>
  <si>
    <t>Jan 10, 2019</t>
  </si>
  <si>
    <t>Jan 09, 2019</t>
  </si>
  <si>
    <t>Jan 08, 2019</t>
  </si>
  <si>
    <t>Jan 07, 2019</t>
  </si>
  <si>
    <t>Jan 04, 2019</t>
  </si>
  <si>
    <t>Jan 03, 2019</t>
  </si>
  <si>
    <t>Jan 02, 2019</t>
  </si>
  <si>
    <t>Dec 31, 2018</t>
  </si>
  <si>
    <t>Dec 28, 2018</t>
  </si>
  <si>
    <t>Dec 27, 2018</t>
  </si>
  <si>
    <t>Dec 24, 2018</t>
  </si>
  <si>
    <t>Dec 21, 2018</t>
  </si>
  <si>
    <t>Dec 20, 2018</t>
  </si>
  <si>
    <t>Dec 19, 2018</t>
  </si>
  <si>
    <t>Dec 18, 2018</t>
  </si>
  <si>
    <t>Dec 17, 2018</t>
  </si>
  <si>
    <t>Dec 14, 2018</t>
  </si>
  <si>
    <t>Dec 13, 2018</t>
  </si>
  <si>
    <t>Dec 12, 2018</t>
  </si>
  <si>
    <t>Dec 11, 2018</t>
  </si>
  <si>
    <t>Dec 10, 2018</t>
  </si>
  <si>
    <t>Dec 07, 2018</t>
  </si>
  <si>
    <t>Dec 06, 2018</t>
  </si>
  <si>
    <t>Dec 05, 2018</t>
  </si>
  <si>
    <t>Dec 04, 2018</t>
  </si>
  <si>
    <t>Dec 03, 2018</t>
  </si>
  <si>
    <t>Nov 30, 2018</t>
  </si>
  <si>
    <t>Nov 29, 2018</t>
  </si>
  <si>
    <t>Nov 28, 2018</t>
  </si>
  <si>
    <t>Nov 27, 2018</t>
  </si>
  <si>
    <t>Nov 26, 2018</t>
  </si>
  <si>
    <t>Nov 23, 2018</t>
  </si>
  <si>
    <t>Nov 22, 2018</t>
  </si>
  <si>
    <t>Nov 21, 2018</t>
  </si>
  <si>
    <t>Nov 20, 2018</t>
  </si>
  <si>
    <t>Nov 19, 2018</t>
  </si>
  <si>
    <t>Nov 16, 2018</t>
  </si>
  <si>
    <t>Nov 15, 2018</t>
  </si>
  <si>
    <t>Nov 14, 2018</t>
  </si>
  <si>
    <t>Nov 13, 2018</t>
  </si>
  <si>
    <t>Nov 12, 2018</t>
  </si>
  <si>
    <t>Nov 09, 2018</t>
  </si>
  <si>
    <t>Nov 08, 2018</t>
  </si>
  <si>
    <t>Nov 07, 2018</t>
  </si>
  <si>
    <t>Nov 06, 2018</t>
  </si>
  <si>
    <t>Nov 05, 2018</t>
  </si>
  <si>
    <t>Nov 02, 2018</t>
  </si>
  <si>
    <t>Nov 01, 2018</t>
  </si>
  <si>
    <t>Oct 31, 2018</t>
  </si>
  <si>
    <t>Oct 30, 2018</t>
  </si>
  <si>
    <t>Oct 29, 2018</t>
  </si>
  <si>
    <t>Oct 26, 2018</t>
  </si>
  <si>
    <t>Oct 25, 2018</t>
  </si>
  <si>
    <t>Oct 24, 2018</t>
  </si>
  <si>
    <t>Oct 23, 2018</t>
  </si>
  <si>
    <t>Oct 22, 2018</t>
  </si>
  <si>
    <t>Oct 19, 2018</t>
  </si>
  <si>
    <t>Oct 18, 2018</t>
  </si>
  <si>
    <t>Oct 17, 2018</t>
  </si>
  <si>
    <t>Oct 16, 2018</t>
  </si>
  <si>
    <t>Oct 15, 2018</t>
  </si>
  <si>
    <t>Oct 12, 2018</t>
  </si>
  <si>
    <t>Oct 11, 2018</t>
  </si>
  <si>
    <t>Oct 10, 2018</t>
  </si>
  <si>
    <t>Oct 09, 2018</t>
  </si>
  <si>
    <t>Oct 08, 2018</t>
  </si>
  <si>
    <t>Oct 05, 2018</t>
  </si>
  <si>
    <t>Oct 04, 2018</t>
  </si>
  <si>
    <t>Oct 03, 2018</t>
  </si>
  <si>
    <t>Oct 02, 2018</t>
  </si>
  <si>
    <t>Oct 01, 2018</t>
  </si>
  <si>
    <t>Sep 28, 2018</t>
  </si>
  <si>
    <t>Sep 27, 2018</t>
  </si>
  <si>
    <t>Sep 26, 2018</t>
  </si>
  <si>
    <t>Sep 25, 2018</t>
  </si>
  <si>
    <t>Sep 24, 2018</t>
  </si>
  <si>
    <t>Sep 21, 2018</t>
  </si>
  <si>
    <t>Sep 20, 2018</t>
  </si>
  <si>
    <t>Sep 19, 2018</t>
  </si>
  <si>
    <t>Sep 18, 2018</t>
  </si>
  <si>
    <t>Sep 17, 2018</t>
  </si>
  <si>
    <t>Sep 14, 2018</t>
  </si>
  <si>
    <t>Sep 13, 2018</t>
  </si>
  <si>
    <t>Sep 12, 2018</t>
  </si>
  <si>
    <t>Sep 11, 2018</t>
  </si>
  <si>
    <t>Sep 10, 2018</t>
  </si>
  <si>
    <t>Sep 07, 2018</t>
  </si>
  <si>
    <t>Sep 06, 2018</t>
  </si>
  <si>
    <t>Sep 05, 2018</t>
  </si>
  <si>
    <t>Sep 04, 2018</t>
  </si>
  <si>
    <t>Sep 03, 2018</t>
  </si>
  <si>
    <t>Aug 31, 2018</t>
  </si>
  <si>
    <t>Aug 30, 2018</t>
  </si>
  <si>
    <t>Aug 29, 2018</t>
  </si>
  <si>
    <t>Aug 28, 2018</t>
  </si>
  <si>
    <t>Aug 27, 2018</t>
  </si>
  <si>
    <t>Aug 24, 2018</t>
  </si>
  <si>
    <t>Aug 23, 2018</t>
  </si>
  <si>
    <t>Aug 22, 2018</t>
  </si>
  <si>
    <t>Aug 21, 2018</t>
  </si>
  <si>
    <t>Aug 20, 2018</t>
  </si>
  <si>
    <t xml:space="preserve">Dates </t>
  </si>
  <si>
    <t xml:space="preserve">Rendement indice </t>
  </si>
  <si>
    <t>Rendement indice^2</t>
  </si>
  <si>
    <t>CAC Large 60</t>
  </si>
  <si>
    <t>Rent moyenne action</t>
  </si>
  <si>
    <t xml:space="preserve">Rent moyenne Indice </t>
  </si>
  <si>
    <t>Rt-Rm</t>
  </si>
  <si>
    <t>Accor Hotel</t>
  </si>
  <si>
    <t>Rp-Rm</t>
  </si>
  <si>
    <t>Airbus</t>
  </si>
  <si>
    <t>BNP PARISBAS</t>
  </si>
  <si>
    <t xml:space="preserve">CARREFOUR </t>
  </si>
  <si>
    <t>DASSAULT SYSTÈME</t>
  </si>
  <si>
    <t>ESSILOR</t>
  </si>
  <si>
    <t>GETLINK</t>
  </si>
  <si>
    <t>HERMES</t>
  </si>
  <si>
    <t>KERING</t>
  </si>
  <si>
    <t>KLEPIERRE SA</t>
  </si>
  <si>
    <t>LEGRAND SA</t>
  </si>
  <si>
    <t xml:space="preserve">PERNOD RICARD </t>
  </si>
  <si>
    <t>SAINT GOBAIN</t>
  </si>
  <si>
    <t>SCHNEIDER</t>
  </si>
  <si>
    <t>SCORS SE</t>
  </si>
  <si>
    <t>STMICROELECTRONIX</t>
  </si>
  <si>
    <t>VALEURS</t>
  </si>
  <si>
    <t xml:space="preserve">Alpha </t>
  </si>
  <si>
    <t xml:space="preserve">Beta </t>
  </si>
  <si>
    <t xml:space="preserve">Risque spécifique </t>
  </si>
  <si>
    <t>-</t>
  </si>
  <si>
    <t>+</t>
  </si>
  <si>
    <t>Volatilité marché</t>
  </si>
  <si>
    <t>Volatilité action</t>
  </si>
  <si>
    <t xml:space="preserve">Très fort </t>
  </si>
  <si>
    <t>Moyennement Fort</t>
  </si>
  <si>
    <t xml:space="preserve"> Fort </t>
  </si>
  <si>
    <t>Faible</t>
  </si>
  <si>
    <t>Très faible</t>
  </si>
  <si>
    <t>Exemple</t>
  </si>
  <si>
    <t>Moyennement Faible</t>
  </si>
  <si>
    <t xml:space="preserve">exemple de accord </t>
  </si>
  <si>
    <t>DANONE &amp; AXA</t>
  </si>
  <si>
    <t>Décorellé</t>
  </si>
  <si>
    <t>Dates: 18/08/18-18/08/19</t>
  </si>
  <si>
    <t>Différence</t>
  </si>
  <si>
    <t>GAIN</t>
  </si>
  <si>
    <t>Perte</t>
  </si>
  <si>
    <t>GAIN MOYEN</t>
  </si>
  <si>
    <t>PERTE MOYENNE</t>
  </si>
  <si>
    <t>Relative Strength</t>
  </si>
  <si>
    <t>14DAY RSI</t>
  </si>
  <si>
    <t>²</t>
  </si>
  <si>
    <t>RSI 14 jours</t>
  </si>
  <si>
    <t>TRACKER</t>
  </si>
  <si>
    <t xml:space="preserve">Moyenne Marché </t>
  </si>
  <si>
    <t>(n/n-1)^2</t>
  </si>
  <si>
    <t>Autre façon de calculer la variance</t>
  </si>
  <si>
    <t xml:space="preserve">Moyenne </t>
  </si>
  <si>
    <t>Autre façon de cal. La variance</t>
  </si>
  <si>
    <t>Beta moyen du fonds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</si>
</sst>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_-;\-* #,##0.00\ _€_-;_-* &quot;-&quot;??\ _€_-;_-@_-"/>
    <numFmt numFmtId="166" formatCode="0.0%"/>
    <numFmt numFmtId="167" formatCode="0.000%"/>
    <numFmt numFmtId="169" formatCode="0.000000000E+00"/>
    <numFmt numFmtId="171" formatCode="_-* #,##0.00\ [$€-40C]_-;\-* #,##0.00\ [$€-40C]_-;_-* &quot;-&quot;??\ [$€-40C]_-;_-@_-"/>
    <numFmt numFmtId="172" formatCode="0.0000%"/>
    <numFmt numFmtId="173" formatCode="0.000000%"/>
    <numFmt numFmtId="174" formatCode="0.0000"/>
    <numFmt numFmtId="177" formatCode="0.0"/>
  </numFmts>
  <fonts count="18" x14ac:knownFonts="1">
    <font>
      <sz val="11"/>
      <color theme="1"/>
      <name val="Calibri"/>
      <family val="2"/>
      <scheme val="minor"/>
    </font>
    <font>
      <b/>
      <sz val="11"/>
      <color theme="1"/>
      <name val="Calibri"/>
      <family val="2"/>
      <scheme val="minor"/>
    </font>
    <font>
      <sz val="11"/>
      <color theme="1"/>
      <name val="Calibri"/>
      <family val="2"/>
      <scheme val="minor"/>
    </font>
    <font>
      <sz val="8"/>
      <name val="Times New Roman"/>
      <family val="1"/>
    </font>
    <font>
      <sz val="10"/>
      <color theme="1"/>
      <name val="Arial"/>
      <family val="2"/>
    </font>
    <font>
      <sz val="11"/>
      <color rgb="FFC00000"/>
      <name val="Calibri"/>
      <family val="2"/>
      <scheme val="minor"/>
    </font>
    <font>
      <sz val="11"/>
      <color theme="8"/>
      <name val="Calibri"/>
      <family val="2"/>
      <scheme val="minor"/>
    </font>
    <font>
      <sz val="11"/>
      <color theme="1"/>
      <name val="Arial"/>
      <family val="2"/>
    </font>
    <font>
      <b/>
      <sz val="11"/>
      <color theme="0"/>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b/>
      <sz val="12"/>
      <color rgb="FFC00000"/>
      <name val="Calibri"/>
      <family val="2"/>
      <scheme val="minor"/>
    </font>
    <font>
      <b/>
      <sz val="12"/>
      <color theme="8" tint="0.39997558519241921"/>
      <name val="Calibri"/>
      <family val="2"/>
      <scheme val="minor"/>
    </font>
    <font>
      <b/>
      <sz val="12"/>
      <color theme="8"/>
      <name val="Calibri"/>
      <family val="2"/>
      <scheme val="minor"/>
    </font>
    <font>
      <b/>
      <sz val="12"/>
      <name val="Calibri"/>
      <family val="2"/>
      <scheme val="minor"/>
    </font>
    <font>
      <b/>
      <sz val="11"/>
      <name val="Calibri"/>
      <family val="2"/>
      <scheme val="minor"/>
    </font>
    <font>
      <sz val="11"/>
      <color theme="0"/>
      <name val="Calibri"/>
      <family val="2"/>
      <scheme val="minor"/>
    </font>
  </fonts>
  <fills count="13">
    <fill>
      <patternFill patternType="none"/>
    </fill>
    <fill>
      <patternFill patternType="gray125"/>
    </fill>
    <fill>
      <patternFill patternType="solid">
        <fgColor theme="2"/>
        <bgColor indexed="64"/>
      </patternFill>
    </fill>
    <fill>
      <patternFill patternType="solid">
        <fgColor rgb="FFFFFFFF"/>
        <bgColor indexed="64"/>
      </patternFill>
    </fill>
    <fill>
      <patternFill patternType="solid">
        <fgColor rgb="FFEDF4FA"/>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9"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171" fontId="3" fillId="0" borderId="2" applyNumberFormat="0" applyFill="0" applyAlignment="0" applyProtection="0"/>
  </cellStyleXfs>
  <cellXfs count="146">
    <xf numFmtId="0" fontId="0" fillId="0" borderId="0" xfId="0"/>
    <xf numFmtId="0" fontId="1" fillId="0" borderId="0" xfId="0" applyFont="1"/>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center"/>
    </xf>
    <xf numFmtId="166" fontId="0" fillId="0" borderId="0" xfId="2" applyNumberFormat="1" applyFont="1"/>
    <xf numFmtId="10" fontId="0" fillId="0" borderId="0" xfId="0" applyNumberFormat="1"/>
    <xf numFmtId="167" fontId="0" fillId="0" borderId="0" xfId="0" applyNumberFormat="1"/>
    <xf numFmtId="169" fontId="0" fillId="0" borderId="0" xfId="0" applyNumberFormat="1"/>
    <xf numFmtId="14" fontId="0" fillId="0" borderId="0" xfId="0" applyNumberFormat="1"/>
    <xf numFmtId="164" fontId="0" fillId="0" borderId="0" xfId="0" applyNumberFormat="1"/>
    <xf numFmtId="0" fontId="0" fillId="0" borderId="1" xfId="0" applyBorder="1"/>
    <xf numFmtId="0" fontId="0" fillId="0" borderId="0" xfId="0" applyBorder="1"/>
    <xf numFmtId="0" fontId="0" fillId="0" borderId="0" xfId="2" applyNumberFormat="1" applyFont="1"/>
    <xf numFmtId="0" fontId="0" fillId="0" borderId="0" xfId="0"/>
    <xf numFmtId="0" fontId="0" fillId="2" borderId="0" xfId="0" applyFill="1"/>
    <xf numFmtId="166" fontId="0" fillId="0" borderId="0" xfId="0" applyNumberFormat="1"/>
    <xf numFmtId="172" fontId="0" fillId="0" borderId="0" xfId="0" applyNumberFormat="1"/>
    <xf numFmtId="0" fontId="0" fillId="0" borderId="0" xfId="0" applyAlignment="1"/>
    <xf numFmtId="0" fontId="0" fillId="0" borderId="0" xfId="0" applyAlignment="1">
      <alignment horizontal="left" vertical="top" wrapText="1"/>
    </xf>
    <xf numFmtId="0" fontId="5" fillId="0" borderId="0" xfId="0" applyFont="1" applyBorder="1" applyAlignment="1">
      <alignment horizontal="center"/>
    </xf>
    <xf numFmtId="0" fontId="0" fillId="0" borderId="0" xfId="0" applyAlignment="1">
      <alignment vertical="center"/>
    </xf>
    <xf numFmtId="0" fontId="0" fillId="0" borderId="5" xfId="0" applyBorder="1"/>
    <xf numFmtId="0" fontId="0" fillId="0" borderId="6" xfId="0" applyBorder="1" applyAlignment="1">
      <alignment horizontal="center" vertical="center"/>
    </xf>
    <xf numFmtId="0" fontId="0" fillId="0" borderId="7" xfId="0" applyBorder="1"/>
    <xf numFmtId="10" fontId="0" fillId="0" borderId="7" xfId="0" applyNumberFormat="1" applyBorder="1"/>
    <xf numFmtId="167" fontId="0" fillId="0" borderId="7" xfId="0" applyNumberFormat="1" applyBorder="1"/>
    <xf numFmtId="0" fontId="0" fillId="0" borderId="6" xfId="0" applyBorder="1"/>
    <xf numFmtId="0" fontId="0" fillId="0" borderId="8" xfId="0" applyBorder="1" applyAlignment="1">
      <alignment horizontal="center" vertical="center"/>
    </xf>
    <xf numFmtId="0" fontId="0" fillId="0" borderId="9" xfId="0" applyBorder="1"/>
    <xf numFmtId="10" fontId="0" fillId="0" borderId="10" xfId="0" applyNumberFormat="1" applyBorder="1"/>
    <xf numFmtId="0" fontId="6" fillId="0" borderId="3" xfId="0" applyFont="1" applyBorder="1" applyAlignment="1">
      <alignment horizontal="center"/>
    </xf>
    <xf numFmtId="0" fontId="6" fillId="0" borderId="11" xfId="0" applyFont="1" applyBorder="1" applyAlignment="1">
      <alignment horizontal="center"/>
    </xf>
    <xf numFmtId="0" fontId="6" fillId="0" borderId="4" xfId="0" applyFont="1" applyBorder="1" applyAlignment="1">
      <alignment horizontal="center"/>
    </xf>
    <xf numFmtId="0" fontId="6" fillId="0" borderId="0" xfId="0" applyFont="1" applyBorder="1" applyAlignment="1">
      <alignment horizontal="center"/>
    </xf>
    <xf numFmtId="10" fontId="0" fillId="0" borderId="0" xfId="0" applyNumberFormat="1" applyBorder="1"/>
    <xf numFmtId="167" fontId="0" fillId="0" borderId="0" xfId="0" applyNumberFormat="1" applyBorder="1"/>
    <xf numFmtId="10" fontId="0" fillId="0" borderId="9" xfId="0" applyNumberFormat="1" applyBorder="1"/>
    <xf numFmtId="0" fontId="6" fillId="0" borderId="0" xfId="0" applyFont="1" applyBorder="1" applyAlignment="1"/>
    <xf numFmtId="0" fontId="0" fillId="0" borderId="12" xfId="0" applyBorder="1"/>
    <xf numFmtId="0" fontId="0" fillId="0" borderId="13" xfId="0" applyBorder="1"/>
    <xf numFmtId="0" fontId="1" fillId="0" borderId="0" xfId="0" applyFont="1" applyBorder="1" applyAlignment="1">
      <alignment horizontal="center"/>
    </xf>
    <xf numFmtId="2" fontId="0" fillId="0" borderId="0" xfId="0" applyNumberFormat="1" applyAlignment="1">
      <alignment horizontal="center"/>
    </xf>
    <xf numFmtId="0" fontId="0" fillId="0" borderId="6" xfId="0" applyBorder="1" applyAlignment="1">
      <alignment horizontal="center" vertical="center"/>
    </xf>
    <xf numFmtId="172" fontId="0" fillId="0" borderId="0" xfId="0" applyNumberFormat="1" applyBorder="1"/>
    <xf numFmtId="173" fontId="0" fillId="0" borderId="0" xfId="0" applyNumberFormat="1" applyBorder="1"/>
    <xf numFmtId="173" fontId="0" fillId="0" borderId="7" xfId="0" applyNumberFormat="1" applyBorder="1"/>
    <xf numFmtId="14" fontId="0" fillId="0" borderId="0" xfId="1" applyNumberFormat="1" applyFont="1"/>
    <xf numFmtId="0" fontId="9" fillId="0" borderId="0" xfId="0" applyFont="1"/>
    <xf numFmtId="0" fontId="9" fillId="5" borderId="14" xfId="0" applyFont="1" applyFill="1" applyBorder="1" applyAlignment="1">
      <alignment horizontal="center"/>
    </xf>
    <xf numFmtId="0" fontId="10" fillId="6" borderId="0" xfId="0" applyFont="1" applyFill="1"/>
    <xf numFmtId="10" fontId="9" fillId="5" borderId="14" xfId="0" applyNumberFormat="1" applyFont="1" applyFill="1" applyBorder="1" applyAlignment="1">
      <alignment horizontal="center"/>
    </xf>
    <xf numFmtId="164" fontId="9" fillId="5" borderId="14" xfId="1" applyFont="1" applyFill="1" applyBorder="1" applyAlignment="1">
      <alignment horizontal="center" vertical="center"/>
    </xf>
    <xf numFmtId="14" fontId="0" fillId="0" borderId="1" xfId="0" applyNumberFormat="1" applyBorder="1"/>
    <xf numFmtId="0" fontId="0" fillId="0" borderId="1" xfId="0" applyBorder="1" applyAlignment="1">
      <alignment horizontal="left"/>
    </xf>
    <xf numFmtId="0" fontId="0" fillId="0" borderId="1" xfId="0" applyBorder="1" applyAlignment="1">
      <alignment horizontal="center"/>
    </xf>
    <xf numFmtId="0" fontId="0" fillId="0" borderId="1" xfId="0" applyFont="1" applyBorder="1"/>
    <xf numFmtId="0" fontId="7" fillId="3" borderId="1" xfId="0" applyFont="1" applyFill="1" applyBorder="1" applyAlignment="1">
      <alignment horizontal="right" vertical="center" wrapText="1" readingOrder="1"/>
    </xf>
    <xf numFmtId="0" fontId="4" fillId="3" borderId="1" xfId="0" applyFont="1" applyFill="1" applyBorder="1" applyAlignment="1">
      <alignment horizontal="right" vertical="center" wrapText="1" readingOrder="1"/>
    </xf>
    <xf numFmtId="10" fontId="0" fillId="0" borderId="1" xfId="0" applyNumberFormat="1" applyBorder="1"/>
    <xf numFmtId="172" fontId="0" fillId="0" borderId="1" xfId="0" applyNumberFormat="1" applyBorder="1"/>
    <xf numFmtId="0" fontId="7" fillId="4" borderId="1" xfId="0" applyFont="1" applyFill="1" applyBorder="1" applyAlignment="1">
      <alignment horizontal="right" vertical="center" wrapText="1" readingOrder="1"/>
    </xf>
    <xf numFmtId="0" fontId="4" fillId="4" borderId="1" xfId="0" applyFont="1" applyFill="1" applyBorder="1" applyAlignment="1">
      <alignment horizontal="right" vertical="center" wrapText="1" readingOrder="1"/>
    </xf>
    <xf numFmtId="0" fontId="7" fillId="5" borderId="1" xfId="0" applyFont="1" applyFill="1" applyBorder="1" applyAlignment="1">
      <alignment horizontal="right" vertical="center" wrapText="1" readingOrder="1"/>
    </xf>
    <xf numFmtId="0" fontId="8" fillId="7" borderId="1" xfId="0" applyFont="1" applyFill="1" applyBorder="1"/>
    <xf numFmtId="0" fontId="11" fillId="7" borderId="1" xfId="0" applyFont="1" applyFill="1" applyBorder="1"/>
    <xf numFmtId="10" fontId="8" fillId="7" borderId="1" xfId="0" applyNumberFormat="1" applyFont="1" applyFill="1" applyBorder="1"/>
    <xf numFmtId="164" fontId="8" fillId="7" borderId="1" xfId="1" applyFont="1" applyFill="1" applyBorder="1"/>
    <xf numFmtId="10" fontId="8" fillId="7" borderId="1" xfId="0" applyNumberFormat="1" applyFont="1" applyFill="1" applyBorder="1" applyAlignment="1">
      <alignment horizontal="center"/>
    </xf>
    <xf numFmtId="0" fontId="0" fillId="0" borderId="0" xfId="0" applyFill="1" applyBorder="1" applyAlignment="1">
      <alignment horizontal="left"/>
    </xf>
    <xf numFmtId="10" fontId="0" fillId="0" borderId="1" xfId="0" applyNumberFormat="1" applyBorder="1" applyAlignment="1">
      <alignment horizontal="left"/>
    </xf>
    <xf numFmtId="0" fontId="0" fillId="0" borderId="7" xfId="0" applyNumberFormat="1" applyBorder="1"/>
    <xf numFmtId="174" fontId="9" fillId="5" borderId="14" xfId="0" applyNumberFormat="1" applyFont="1" applyFill="1" applyBorder="1" applyAlignment="1">
      <alignment horizontal="center"/>
    </xf>
    <xf numFmtId="0" fontId="0" fillId="0" borderId="0" xfId="0" applyNumberFormat="1" applyBorder="1"/>
    <xf numFmtId="174" fontId="0" fillId="0" borderId="0" xfId="0" applyNumberFormat="1" applyBorder="1"/>
    <xf numFmtId="10" fontId="9" fillId="8" borderId="14" xfId="0" applyNumberFormat="1" applyFont="1" applyFill="1" applyBorder="1" applyAlignment="1">
      <alignment horizontal="center"/>
    </xf>
    <xf numFmtId="10" fontId="9" fillId="9" borderId="14" xfId="0" applyNumberFormat="1" applyFont="1" applyFill="1" applyBorder="1" applyAlignment="1">
      <alignment horizontal="center"/>
    </xf>
    <xf numFmtId="10" fontId="0" fillId="0" borderId="0" xfId="0" applyNumberFormat="1" applyAlignment="1">
      <alignment horizontal="center"/>
    </xf>
    <xf numFmtId="164" fontId="9" fillId="5" borderId="0" xfId="1" applyFont="1" applyFill="1" applyBorder="1" applyAlignment="1">
      <alignment horizontal="center"/>
    </xf>
    <xf numFmtId="164" fontId="8" fillId="7" borderId="0" xfId="0" applyNumberFormat="1" applyFont="1" applyFill="1" applyBorder="1" applyAlignment="1">
      <alignment horizontal="center"/>
    </xf>
    <xf numFmtId="0" fontId="11" fillId="7" borderId="1" xfId="0" applyFont="1" applyFill="1" applyBorder="1" applyAlignment="1">
      <alignment horizontal="center"/>
    </xf>
    <xf numFmtId="0" fontId="11" fillId="7" borderId="0" xfId="0" applyFont="1" applyFill="1" applyBorder="1" applyAlignment="1">
      <alignment horizontal="center"/>
    </xf>
    <xf numFmtId="4" fontId="0" fillId="0" borderId="0" xfId="0" applyNumberFormat="1"/>
    <xf numFmtId="0" fontId="15" fillId="0" borderId="1" xfId="0" applyFont="1" applyFill="1" applyBorder="1"/>
    <xf numFmtId="0" fontId="15" fillId="0" borderId="0" xfId="0" applyFont="1" applyFill="1" applyBorder="1"/>
    <xf numFmtId="0" fontId="0" fillId="0" borderId="0" xfId="0" applyAlignment="1">
      <alignment horizontal="right"/>
    </xf>
    <xf numFmtId="0" fontId="0" fillId="0" borderId="15" xfId="0" applyBorder="1"/>
    <xf numFmtId="172" fontId="0" fillId="0" borderId="7" xfId="0" applyNumberFormat="1" applyBorder="1"/>
    <xf numFmtId="11" fontId="0" fillId="0" borderId="7" xfId="0" applyNumberFormat="1" applyBorder="1"/>
    <xf numFmtId="11" fontId="0" fillId="0" borderId="0" xfId="0" applyNumberFormat="1"/>
    <xf numFmtId="0" fontId="0" fillId="10" borderId="0" xfId="0" applyFill="1"/>
    <xf numFmtId="0" fontId="1" fillId="10" borderId="0" xfId="0" applyFont="1" applyFill="1" applyAlignment="1">
      <alignment horizontal="center"/>
    </xf>
    <xf numFmtId="0" fontId="16" fillId="10" borderId="0" xfId="0" applyFont="1" applyFill="1" applyAlignment="1">
      <alignment horizontal="center"/>
    </xf>
    <xf numFmtId="0" fontId="0" fillId="0" borderId="16" xfId="0" applyFill="1" applyBorder="1" applyAlignment="1">
      <alignment horizontal="center"/>
    </xf>
    <xf numFmtId="0" fontId="0" fillId="0" borderId="1" xfId="0" applyFill="1" applyBorder="1" applyAlignment="1">
      <alignment horizontal="center"/>
    </xf>
    <xf numFmtId="0" fontId="1" fillId="0" borderId="1" xfId="0" applyFont="1" applyBorder="1" applyAlignment="1">
      <alignment horizontal="center"/>
    </xf>
    <xf numFmtId="0" fontId="1" fillId="0" borderId="1" xfId="0" applyFont="1" applyFill="1" applyBorder="1" applyAlignment="1">
      <alignment horizontal="center"/>
    </xf>
    <xf numFmtId="0" fontId="1" fillId="9" borderId="1" xfId="0" applyFont="1" applyFill="1" applyBorder="1" applyAlignment="1">
      <alignment horizontal="center"/>
    </xf>
    <xf numFmtId="10" fontId="1" fillId="0" borderId="1" xfId="0" applyNumberFormat="1" applyFont="1" applyBorder="1" applyAlignment="1">
      <alignment horizontal="center"/>
    </xf>
    <xf numFmtId="0" fontId="1" fillId="0" borderId="16" xfId="0" applyFont="1" applyFill="1" applyBorder="1" applyAlignment="1">
      <alignment horizontal="center"/>
    </xf>
    <xf numFmtId="11" fontId="0" fillId="2" borderId="0" xfId="0" applyNumberFormat="1" applyFill="1" applyBorder="1"/>
    <xf numFmtId="0" fontId="0" fillId="2" borderId="6" xfId="0" applyFill="1" applyBorder="1"/>
    <xf numFmtId="0" fontId="0" fillId="2" borderId="17" xfId="0" applyFill="1" applyBorder="1"/>
    <xf numFmtId="172" fontId="0" fillId="2" borderId="7" xfId="0" applyNumberFormat="1" applyFill="1" applyBorder="1"/>
    <xf numFmtId="10" fontId="0" fillId="2" borderId="7" xfId="0" applyNumberFormat="1" applyFill="1" applyBorder="1"/>
    <xf numFmtId="0" fontId="0" fillId="2" borderId="7" xfId="0" applyFill="1" applyBorder="1"/>
    <xf numFmtId="10" fontId="0" fillId="2" borderId="10" xfId="0" applyNumberFormat="1" applyFill="1" applyBorder="1"/>
    <xf numFmtId="10" fontId="0" fillId="2" borderId="0" xfId="0" applyNumberFormat="1" applyFill="1"/>
    <xf numFmtId="0" fontId="0" fillId="2" borderId="0" xfId="0" applyFill="1" applyBorder="1"/>
    <xf numFmtId="11" fontId="0" fillId="2" borderId="7" xfId="0" applyNumberFormat="1" applyFill="1" applyBorder="1"/>
    <xf numFmtId="172" fontId="0" fillId="2" borderId="0" xfId="0" applyNumberFormat="1" applyFill="1" applyBorder="1"/>
    <xf numFmtId="10" fontId="0" fillId="2" borderId="0" xfId="0" applyNumberFormat="1" applyFill="1" applyBorder="1"/>
    <xf numFmtId="172" fontId="0" fillId="2" borderId="6" xfId="0" applyNumberFormat="1" applyFill="1" applyBorder="1"/>
    <xf numFmtId="10" fontId="0" fillId="2" borderId="6" xfId="0" applyNumberFormat="1" applyFill="1" applyBorder="1"/>
    <xf numFmtId="10" fontId="0" fillId="2" borderId="17" xfId="0" applyNumberFormat="1" applyFill="1" applyBorder="1"/>
    <xf numFmtId="0" fontId="0" fillId="0" borderId="5" xfId="0" applyBorder="1" applyAlignment="1">
      <alignment horizontal="center" vertical="center"/>
    </xf>
    <xf numFmtId="0" fontId="0" fillId="0" borderId="6" xfId="0" applyBorder="1" applyAlignment="1">
      <alignment horizontal="center" vertical="center"/>
    </xf>
    <xf numFmtId="0" fontId="6" fillId="0" borderId="3" xfId="0" applyFont="1" applyBorder="1" applyAlignment="1">
      <alignment horizontal="center"/>
    </xf>
    <xf numFmtId="0" fontId="6" fillId="0" borderId="4" xfId="0" applyFont="1" applyBorder="1" applyAlignment="1">
      <alignment horizontal="center"/>
    </xf>
    <xf numFmtId="0" fontId="0" fillId="0" borderId="8" xfId="0" applyBorder="1" applyAlignment="1">
      <alignment horizontal="center" vertical="center"/>
    </xf>
    <xf numFmtId="0" fontId="0" fillId="0" borderId="0" xfId="0" applyAlignment="1">
      <alignment horizontal="center" vertical="top" wrapText="1"/>
    </xf>
    <xf numFmtId="0" fontId="12" fillId="0" borderId="3" xfId="0" applyFont="1" applyBorder="1" applyAlignment="1">
      <alignment horizontal="center"/>
    </xf>
    <xf numFmtId="0" fontId="12" fillId="0" borderId="4" xfId="0" applyFont="1" applyBorder="1" applyAlignment="1">
      <alignment horizontal="center"/>
    </xf>
    <xf numFmtId="0" fontId="14" fillId="0" borderId="3" xfId="0" applyFont="1" applyBorder="1" applyAlignment="1">
      <alignment horizontal="center"/>
    </xf>
    <xf numFmtId="0" fontId="14" fillId="0" borderId="11" xfId="0" applyFont="1" applyBorder="1" applyAlignment="1">
      <alignment horizontal="center"/>
    </xf>
    <xf numFmtId="0" fontId="14" fillId="0" borderId="4" xfId="0" applyFont="1" applyBorder="1" applyAlignment="1">
      <alignment horizontal="center"/>
    </xf>
    <xf numFmtId="0" fontId="6" fillId="0" borderId="11" xfId="0" applyFont="1" applyBorder="1" applyAlignment="1">
      <alignment horizontal="center"/>
    </xf>
    <xf numFmtId="0" fontId="13" fillId="0" borderId="3" xfId="0" applyFont="1" applyBorder="1" applyAlignment="1">
      <alignment horizontal="center"/>
    </xf>
    <xf numFmtId="0" fontId="13" fillId="0" borderId="11" xfId="0" applyFont="1" applyBorder="1" applyAlignment="1">
      <alignment horizontal="center"/>
    </xf>
    <xf numFmtId="0" fontId="13" fillId="0" borderId="4" xfId="0" applyFon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9" fillId="10" borderId="18" xfId="0" applyFont="1" applyFill="1" applyBorder="1"/>
    <xf numFmtId="174" fontId="0" fillId="11" borderId="1" xfId="0" applyNumberFormat="1" applyFill="1" applyBorder="1" applyAlignment="1">
      <alignment horizontal="left"/>
    </xf>
    <xf numFmtId="0" fontId="9" fillId="0" borderId="16" xfId="0" applyFont="1" applyFill="1" applyBorder="1"/>
    <xf numFmtId="167" fontId="9" fillId="5" borderId="14" xfId="0" applyNumberFormat="1" applyFont="1" applyFill="1" applyBorder="1" applyAlignment="1">
      <alignment horizontal="center"/>
    </xf>
    <xf numFmtId="172" fontId="9" fillId="5" borderId="14" xfId="0" applyNumberFormat="1" applyFont="1" applyFill="1" applyBorder="1" applyAlignment="1">
      <alignment horizontal="center"/>
    </xf>
    <xf numFmtId="173" fontId="9" fillId="5" borderId="14" xfId="0" applyNumberFormat="1" applyFont="1" applyFill="1" applyBorder="1" applyAlignment="1">
      <alignment horizontal="center"/>
    </xf>
    <xf numFmtId="177" fontId="9" fillId="5" borderId="14" xfId="0" applyNumberFormat="1" applyFont="1" applyFill="1" applyBorder="1" applyAlignment="1">
      <alignment horizontal="center"/>
    </xf>
    <xf numFmtId="0" fontId="0" fillId="0" borderId="0" xfId="0" applyAlignment="1">
      <alignment vertical="top" wrapText="1"/>
    </xf>
    <xf numFmtId="10" fontId="17" fillId="0" borderId="0" xfId="0" applyNumberFormat="1" applyFont="1" applyFill="1"/>
    <xf numFmtId="0" fontId="17" fillId="0" borderId="0" xfId="0" applyFont="1"/>
    <xf numFmtId="2" fontId="9" fillId="5" borderId="0" xfId="0" applyNumberFormat="1" applyFont="1" applyFill="1" applyBorder="1" applyAlignment="1">
      <alignment horizontal="center"/>
    </xf>
    <xf numFmtId="174" fontId="9" fillId="5" borderId="0" xfId="0" applyNumberFormat="1" applyFont="1" applyFill="1" applyBorder="1" applyAlignment="1">
      <alignment horizontal="center"/>
    </xf>
    <xf numFmtId="2" fontId="8" fillId="7" borderId="0" xfId="0" applyNumberFormat="1" applyFont="1" applyFill="1" applyBorder="1" applyAlignment="1">
      <alignment horizontal="center"/>
    </xf>
    <xf numFmtId="0" fontId="0" fillId="12" borderId="0" xfId="0" applyFill="1"/>
  </cellXfs>
  <cellStyles count="5">
    <cellStyle name="Donnees" xfId="4" xr:uid="{B6E12809-1A17-49CC-BD29-10A689B604FD}"/>
    <cellStyle name="Milliers" xfId="1" builtinId="3"/>
    <cellStyle name="Milliers 2" xfId="3" xr:uid="{00000000-0005-0000-0000-000001000000}"/>
    <cellStyle name="Normal" xfId="0" builtinId="0"/>
    <cellStyle name="Pourcentage" xfId="2" builtinId="5"/>
  </cellStyles>
  <dxfs count="12">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
      <fill>
        <patternFill>
          <bgColor rgb="FFEAE0CE"/>
        </patternFill>
      </fill>
      <border>
        <left/>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0.4345667104111986"/>
                  <c:y val="-0.1106313794109069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Feuil1!$E$3:$E$784</c:f>
              <c:numCache>
                <c:formatCode>0.00%</c:formatCode>
                <c:ptCount val="782"/>
                <c:pt idx="0">
                  <c:v>8.0678787703827269E-3</c:v>
                </c:pt>
                <c:pt idx="1">
                  <c:v>-7.5888854590122146E-3</c:v>
                </c:pt>
                <c:pt idx="2">
                  <c:v>1.0994438033548751E-2</c:v>
                </c:pt>
                <c:pt idx="3">
                  <c:v>6.5030901499705668E-3</c:v>
                </c:pt>
                <c:pt idx="4">
                  <c:v>-1.4760668293130501E-3</c:v>
                </c:pt>
                <c:pt idx="5">
                  <c:v>-4.1686841336496779E-3</c:v>
                </c:pt>
                <c:pt idx="6">
                  <c:v>-1.6728744801835129E-3</c:v>
                </c:pt>
                <c:pt idx="7">
                  <c:v>1.6868542644365974E-2</c:v>
                </c:pt>
                <c:pt idx="8">
                  <c:v>-3.4086055963321628E-3</c:v>
                </c:pt>
                <c:pt idx="9">
                  <c:v>5.120409315611407E-3</c:v>
                </c:pt>
                <c:pt idx="10">
                  <c:v>4.9052766093912563E-3</c:v>
                </c:pt>
                <c:pt idx="11">
                  <c:v>-3.8956094315530363E-3</c:v>
                </c:pt>
                <c:pt idx="12">
                  <c:v>-5.0735479645726226E-3</c:v>
                </c:pt>
                <c:pt idx="13">
                  <c:v>-1.6467001113746966E-3</c:v>
                </c:pt>
                <c:pt idx="14">
                  <c:v>8.4094854009651079E-3</c:v>
                </c:pt>
                <c:pt idx="15">
                  <c:v>1.1398667943082667E-2</c:v>
                </c:pt>
                <c:pt idx="16">
                  <c:v>-3.796419432809759E-3</c:v>
                </c:pt>
                <c:pt idx="17">
                  <c:v>2.6878340910198365E-2</c:v>
                </c:pt>
                <c:pt idx="18">
                  <c:v>-1.6751494833780797E-2</c:v>
                </c:pt>
                <c:pt idx="19">
                  <c:v>-8.7685592099548057E-3</c:v>
                </c:pt>
                <c:pt idx="20">
                  <c:v>1.10422263319923E-2</c:v>
                </c:pt>
                <c:pt idx="21" formatCode="General">
                  <c:v>1.7274758992944943E-2</c:v>
                </c:pt>
                <c:pt idx="22" formatCode="General">
                  <c:v>-6.0227824333977725E-3</c:v>
                </c:pt>
                <c:pt idx="23" formatCode="General">
                  <c:v>-1.4589182210417755E-2</c:v>
                </c:pt>
                <c:pt idx="24" formatCode="General">
                  <c:v>4.0908336069988394E-4</c:v>
                </c:pt>
                <c:pt idx="25" formatCode="General">
                  <c:v>-1.7949966151388032E-2</c:v>
                </c:pt>
                <c:pt idx="26" formatCode="General">
                  <c:v>4.9037346219883912E-3</c:v>
                </c:pt>
                <c:pt idx="27" formatCode="General">
                  <c:v>-9.5856374829666208E-3</c:v>
                </c:pt>
                <c:pt idx="28" formatCode="General">
                  <c:v>-1.1152466483511789E-2</c:v>
                </c:pt>
                <c:pt idx="29" formatCode="General">
                  <c:v>-8.865135356903156E-3</c:v>
                </c:pt>
                <c:pt idx="30" formatCode="General">
                  <c:v>-2.555483184689808E-3</c:v>
                </c:pt>
                <c:pt idx="31" formatCode="General">
                  <c:v>2.1255168142088773E-2</c:v>
                </c:pt>
                <c:pt idx="32" formatCode="General">
                  <c:v>1.3367631700038794E-2</c:v>
                </c:pt>
                <c:pt idx="33" formatCode="General">
                  <c:v>-1.4808480740235209E-2</c:v>
                </c:pt>
                <c:pt idx="34" formatCode="General">
                  <c:v>6.8108239542003981E-3</c:v>
                </c:pt>
                <c:pt idx="35" formatCode="General">
                  <c:v>-3.3712779360090532E-2</c:v>
                </c:pt>
                <c:pt idx="36" formatCode="General">
                  <c:v>-1.3717156779895604E-2</c:v>
                </c:pt>
                <c:pt idx="37" formatCode="General">
                  <c:v>-8.2093393738474092E-3</c:v>
                </c:pt>
                <c:pt idx="38" formatCode="General">
                  <c:v>9.9544464299613413E-3</c:v>
                </c:pt>
                <c:pt idx="39" formatCode="General">
                  <c:v>-4.655265678962538E-4</c:v>
                </c:pt>
                <c:pt idx="40" formatCode="General">
                  <c:v>4.6068499383283574E-3</c:v>
                </c:pt>
                <c:pt idx="41" formatCode="General">
                  <c:v>1.8060702020005075E-5</c:v>
                </c:pt>
                <c:pt idx="42" formatCode="General">
                  <c:v>-2.371186894312744E-3</c:v>
                </c:pt>
                <c:pt idx="43" formatCode="General">
                  <c:v>9.6621830296403088E-3</c:v>
                </c:pt>
                <c:pt idx="44" formatCode="General">
                  <c:v>1.7824829784304859E-3</c:v>
                </c:pt>
                <c:pt idx="45" formatCode="General">
                  <c:v>-7.5371259926540453E-3</c:v>
                </c:pt>
                <c:pt idx="46" formatCode="General">
                  <c:v>1.0223928723838611E-2</c:v>
                </c:pt>
                <c:pt idx="47" formatCode="General">
                  <c:v>-1.2221730802833165E-2</c:v>
                </c:pt>
                <c:pt idx="48" formatCode="General">
                  <c:v>-7.9415839960513632E-3</c:v>
                </c:pt>
                <c:pt idx="49" formatCode="General">
                  <c:v>-1.6741530252302535E-3</c:v>
                </c:pt>
                <c:pt idx="50" formatCode="General">
                  <c:v>-6.9745602435843492E-3</c:v>
                </c:pt>
                <c:pt idx="51" formatCode="General">
                  <c:v>-6.4892516352821773E-3</c:v>
                </c:pt>
                <c:pt idx="52" formatCode="General">
                  <c:v>8.4165938235746078E-3</c:v>
                </c:pt>
                <c:pt idx="53" formatCode="General">
                  <c:v>-9.3765688204008549E-3</c:v>
                </c:pt>
                <c:pt idx="54" formatCode="General">
                  <c:v>-4.8250762674655213E-3</c:v>
                </c:pt>
                <c:pt idx="55" formatCode="General">
                  <c:v>-1.2639506073913399E-3</c:v>
                </c:pt>
                <c:pt idx="56" formatCode="General">
                  <c:v>1.2288258273209477E-2</c:v>
                </c:pt>
                <c:pt idx="57" formatCode="General">
                  <c:v>-5.1490889644552019E-3</c:v>
                </c:pt>
                <c:pt idx="58" formatCode="General">
                  <c:v>-1.4504798369523145E-4</c:v>
                </c:pt>
                <c:pt idx="59" formatCode="General">
                  <c:v>3.2096895313402356E-3</c:v>
                </c:pt>
                <c:pt idx="60" formatCode="General">
                  <c:v>-1.5050271918463018E-3</c:v>
                </c:pt>
                <c:pt idx="61" formatCode="General">
                  <c:v>2.2818770520087132E-2</c:v>
                </c:pt>
                <c:pt idx="62" formatCode="General">
                  <c:v>-2.1709740184815444E-3</c:v>
                </c:pt>
                <c:pt idx="63" formatCode="General">
                  <c:v>4.4151157620420291E-3</c:v>
                </c:pt>
                <c:pt idx="64" formatCode="General">
                  <c:v>-1.2986611067297435E-2</c:v>
                </c:pt>
                <c:pt idx="65" formatCode="General">
                  <c:v>1.586551181641619E-2</c:v>
                </c:pt>
                <c:pt idx="66" formatCode="General">
                  <c:v>-2.9433190817932105E-3</c:v>
                </c:pt>
                <c:pt idx="67" formatCode="General">
                  <c:v>-1.7088530792828505E-2</c:v>
                </c:pt>
                <c:pt idx="68" formatCode="General">
                  <c:v>-6.1846898203633902E-3</c:v>
                </c:pt>
                <c:pt idx="69" formatCode="General">
                  <c:v>-6.2991253675507017E-3</c:v>
                </c:pt>
                <c:pt idx="70" formatCode="General">
                  <c:v>-5.4883617566858743E-3</c:v>
                </c:pt>
                <c:pt idx="71" formatCode="General">
                  <c:v>-5.4468054800942967E-3</c:v>
                </c:pt>
                <c:pt idx="72" formatCode="General">
                  <c:v>1.5189051005828069E-2</c:v>
                </c:pt>
                <c:pt idx="73" formatCode="General">
                  <c:v>-1.7858807530503267E-4</c:v>
                </c:pt>
                <c:pt idx="74" formatCode="General">
                  <c:v>-2.0367863466571219E-3</c:v>
                </c:pt>
                <c:pt idx="75" formatCode="General">
                  <c:v>-1.9365284649455684E-2</c:v>
                </c:pt>
                <c:pt idx="76" formatCode="General">
                  <c:v>-2.1346645200840279E-2</c:v>
                </c:pt>
                <c:pt idx="77" formatCode="General">
                  <c:v>3.4467205553957076E-3</c:v>
                </c:pt>
                <c:pt idx="78" formatCode="General">
                  <c:v>-1.1090575711595703E-2</c:v>
                </c:pt>
                <c:pt idx="79" formatCode="General">
                  <c:v>-9.5616319993779373E-3</c:v>
                </c:pt>
                <c:pt idx="80" formatCode="General">
                  <c:v>-1.4777035151701633E-2</c:v>
                </c:pt>
                <c:pt idx="81" formatCode="General">
                  <c:v>4.2904305048820273E-3</c:v>
                </c:pt>
                <c:pt idx="82" formatCode="General">
                  <c:v>-7.0945224586466179E-3</c:v>
                </c:pt>
                <c:pt idx="83" formatCode="General">
                  <c:v>2.4235692493553263E-3</c:v>
                </c:pt>
                <c:pt idx="84" formatCode="General">
                  <c:v>-8.5047504169890424E-3</c:v>
                </c:pt>
                <c:pt idx="85" formatCode="General">
                  <c:v>5.0085419824314045E-3</c:v>
                </c:pt>
                <c:pt idx="86" formatCode="General">
                  <c:v>6.1191093631069995E-3</c:v>
                </c:pt>
                <c:pt idx="87" formatCode="General">
                  <c:v>5.3490239306950649E-4</c:v>
                </c:pt>
                <c:pt idx="88" formatCode="General">
                  <c:v>-3.2815785387022502E-3</c:v>
                </c:pt>
                <c:pt idx="89" formatCode="General">
                  <c:v>7.7802207954337744E-3</c:v>
                </c:pt>
                <c:pt idx="90" formatCode="General">
                  <c:v>1.0668287395470466E-2</c:v>
                </c:pt>
                <c:pt idx="91" formatCode="General">
                  <c:v>5.5682070852877573E-3</c:v>
                </c:pt>
                <c:pt idx="92" formatCode="General">
                  <c:v>2.7854911192876138E-3</c:v>
                </c:pt>
                <c:pt idx="93" formatCode="General">
                  <c:v>-6.9149575149410976E-4</c:v>
                </c:pt>
                <c:pt idx="94" formatCode="General">
                  <c:v>4.5783638901362306E-3</c:v>
                </c:pt>
                <c:pt idx="95" formatCode="General">
                  <c:v>-7.5232760753964902E-4</c:v>
                </c:pt>
                <c:pt idx="96" formatCode="General">
                  <c:v>9.1071398634297012E-3</c:v>
                </c:pt>
                <c:pt idx="97" formatCode="General">
                  <c:v>2.6834918912221049E-3</c:v>
                </c:pt>
                <c:pt idx="98" formatCode="General">
                  <c:v>3.3093069923667549E-3</c:v>
                </c:pt>
                <c:pt idx="99" formatCode="General">
                  <c:v>1.5967899917811766E-3</c:v>
                </c:pt>
                <c:pt idx="100" formatCode="General">
                  <c:v>-3.1187965943084983E-3</c:v>
                </c:pt>
                <c:pt idx="101" formatCode="General">
                  <c:v>-1.555829219790196E-2</c:v>
                </c:pt>
                <c:pt idx="102" formatCode="General">
                  <c:v>-1.3220106078440451E-2</c:v>
                </c:pt>
                <c:pt idx="103" formatCode="General">
                  <c:v>1.284581047480709E-3</c:v>
                </c:pt>
                <c:pt idx="104" formatCode="General">
                  <c:v>-1.3084355484530762E-2</c:v>
                </c:pt>
                <c:pt idx="105" formatCode="General">
                  <c:v>-4.2388575035165058E-3</c:v>
                </c:pt>
                <c:pt idx="106" formatCode="General">
                  <c:v>2.9746106154644857E-3</c:v>
                </c:pt>
                <c:pt idx="107" formatCode="General">
                  <c:v>1.0744166760037674E-3</c:v>
                </c:pt>
                <c:pt idx="108" formatCode="General">
                  <c:v>8.5414207470235759E-3</c:v>
                </c:pt>
                <c:pt idx="109" formatCode="General">
                  <c:v>2.4272415741717606E-3</c:v>
                </c:pt>
                <c:pt idx="110" formatCode="General">
                  <c:v>-2.3616366990013177E-4</c:v>
                </c:pt>
                <c:pt idx="111" formatCode="General">
                  <c:v>2.2180759120858573E-3</c:v>
                </c:pt>
                <c:pt idx="112" formatCode="General">
                  <c:v>5.3669630366969404E-3</c:v>
                </c:pt>
                <c:pt idx="113" formatCode="General">
                  <c:v>6.474868255873352E-3</c:v>
                </c:pt>
                <c:pt idx="114" formatCode="General">
                  <c:v>-7.6491851924158404E-4</c:v>
                </c:pt>
                <c:pt idx="115" formatCode="General">
                  <c:v>8.2221250416573636E-3</c:v>
                </c:pt>
                <c:pt idx="116" formatCode="General">
                  <c:v>-1.8338994234073827E-2</c:v>
                </c:pt>
                <c:pt idx="117" formatCode="General">
                  <c:v>-1.6476006733861085E-3</c:v>
                </c:pt>
                <c:pt idx="118" formatCode="General">
                  <c:v>-4.359471760186652E-4</c:v>
                </c:pt>
                <c:pt idx="119" formatCode="General">
                  <c:v>-1.604331589206151E-2</c:v>
                </c:pt>
                <c:pt idx="120" formatCode="General">
                  <c:v>6.3612364447680734E-5</c:v>
                </c:pt>
                <c:pt idx="121" formatCode="General">
                  <c:v>-3.5216638457254003E-3</c:v>
                </c:pt>
                <c:pt idx="122" formatCode="General">
                  <c:v>8.0247810054140545E-3</c:v>
                </c:pt>
                <c:pt idx="123" formatCode="General">
                  <c:v>-3.2858227995832763E-4</c:v>
                </c:pt>
                <c:pt idx="124" formatCode="General">
                  <c:v>3.2906914180621397E-3</c:v>
                </c:pt>
                <c:pt idx="125" formatCode="General">
                  <c:v>-6.8234238472762955E-3</c:v>
                </c:pt>
                <c:pt idx="126" formatCode="General">
                  <c:v>-2.3488453231835411E-3</c:v>
                </c:pt>
                <c:pt idx="127" formatCode="General">
                  <c:v>3.6500769449031669E-3</c:v>
                </c:pt>
                <c:pt idx="128" formatCode="General">
                  <c:v>-3.7335383431478194E-3</c:v>
                </c:pt>
                <c:pt idx="129" formatCode="General">
                  <c:v>5.6785305119067125E-3</c:v>
                </c:pt>
                <c:pt idx="130" formatCode="General">
                  <c:v>9.9276873967670213E-3</c:v>
                </c:pt>
                <c:pt idx="131" formatCode="General">
                  <c:v>-1.4327019374235765E-3</c:v>
                </c:pt>
                <c:pt idx="132" formatCode="General">
                  <c:v>1.0347432979201548E-2</c:v>
                </c:pt>
                <c:pt idx="133" formatCode="General">
                  <c:v>-3.7247516053590421E-3</c:v>
                </c:pt>
                <c:pt idx="134" formatCode="General">
                  <c:v>-3.4672848199595943E-3</c:v>
                </c:pt>
                <c:pt idx="135" formatCode="General">
                  <c:v>-5.5906946752956807E-3</c:v>
                </c:pt>
                <c:pt idx="136" formatCode="General">
                  <c:v>4.5814331863093952E-3</c:v>
                </c:pt>
                <c:pt idx="137" formatCode="General">
                  <c:v>2.4206134989960444E-3</c:v>
                </c:pt>
                <c:pt idx="138" formatCode="General">
                  <c:v>-3.6480665777070794E-3</c:v>
                </c:pt>
                <c:pt idx="139" formatCode="General">
                  <c:v>4.3008437237305446E-3</c:v>
                </c:pt>
                <c:pt idx="140" formatCode="General">
                  <c:v>9.660079042196016E-3</c:v>
                </c:pt>
                <c:pt idx="141" formatCode="General">
                  <c:v>-1.4910887673939239E-2</c:v>
                </c:pt>
                <c:pt idx="142" formatCode="General">
                  <c:v>6.6928660437526044E-3</c:v>
                </c:pt>
                <c:pt idx="143" formatCode="General">
                  <c:v>4.1470727383874327E-3</c:v>
                </c:pt>
                <c:pt idx="144" formatCode="General">
                  <c:v>1.7594346049593925E-3</c:v>
                </c:pt>
                <c:pt idx="145" formatCode="General">
                  <c:v>8.5751010629373497E-3</c:v>
                </c:pt>
                <c:pt idx="146" formatCode="General">
                  <c:v>7.0130778909964693E-4</c:v>
                </c:pt>
                <c:pt idx="147" formatCode="General">
                  <c:v>7.5537031078662473E-3</c:v>
                </c:pt>
                <c:pt idx="148" formatCode="General">
                  <c:v>-8.8243441442123153E-3</c:v>
                </c:pt>
                <c:pt idx="149" formatCode="General">
                  <c:v>9.0366181300744579E-3</c:v>
                </c:pt>
                <c:pt idx="150" formatCode="General">
                  <c:v>-9.7257727974541623E-3</c:v>
                </c:pt>
                <c:pt idx="151" formatCode="General">
                  <c:v>8.6553857551138723E-3</c:v>
                </c:pt>
                <c:pt idx="152" formatCode="General">
                  <c:v>-4.8650517043117805E-4</c:v>
                </c:pt>
                <c:pt idx="153" formatCode="General">
                  <c:v>-1.940229017030648E-2</c:v>
                </c:pt>
                <c:pt idx="154" formatCode="General">
                  <c:v>1.333615943705033E-2</c:v>
                </c:pt>
                <c:pt idx="155" formatCode="General">
                  <c:v>-1.0534961660133546E-2</c:v>
                </c:pt>
                <c:pt idx="156" formatCode="General">
                  <c:v>-3.4042775845071756E-3</c:v>
                </c:pt>
                <c:pt idx="157" formatCode="General">
                  <c:v>-1.1041416983924751E-2</c:v>
                </c:pt>
                <c:pt idx="158" formatCode="General">
                  <c:v>-9.3861738223035979E-3</c:v>
                </c:pt>
                <c:pt idx="159" formatCode="General">
                  <c:v>-4.8194437248296708E-3</c:v>
                </c:pt>
                <c:pt idx="160" formatCode="General">
                  <c:v>1.3792895049458118E-2</c:v>
                </c:pt>
                <c:pt idx="161" formatCode="General">
                  <c:v>-1.1736551117905114E-4</c:v>
                </c:pt>
                <c:pt idx="162" formatCode="General">
                  <c:v>-3.7594029239057013E-3</c:v>
                </c:pt>
                <c:pt idx="163" formatCode="General">
                  <c:v>4.3371942912689004E-3</c:v>
                </c:pt>
                <c:pt idx="164" formatCode="General">
                  <c:v>3.413288736805622E-4</c:v>
                </c:pt>
                <c:pt idx="165" formatCode="General">
                  <c:v>-1.6871574671953363E-3</c:v>
                </c:pt>
                <c:pt idx="166" formatCode="General">
                  <c:v>-6.2096386941634836E-4</c:v>
                </c:pt>
                <c:pt idx="167" formatCode="General">
                  <c:v>-2.1877003674967803E-3</c:v>
                </c:pt>
                <c:pt idx="168" formatCode="General">
                  <c:v>1.34936995033884E-3</c:v>
                </c:pt>
                <c:pt idx="169" formatCode="General">
                  <c:v>1.2358484343482658E-2</c:v>
                </c:pt>
                <c:pt idx="170" formatCode="General">
                  <c:v>-5.348371985262973E-3</c:v>
                </c:pt>
                <c:pt idx="171" formatCode="General">
                  <c:v>-1.9713942628226525E-3</c:v>
                </c:pt>
                <c:pt idx="172" formatCode="General">
                  <c:v>-1.2948032311948963E-2</c:v>
                </c:pt>
                <c:pt idx="173" formatCode="General">
                  <c:v>-6.0842717379117617E-3</c:v>
                </c:pt>
                <c:pt idx="174" formatCode="General">
                  <c:v>-1.0639258058850862E-3</c:v>
                </c:pt>
                <c:pt idx="175" formatCode="General">
                  <c:v>-3.1311039319660513E-3</c:v>
                </c:pt>
                <c:pt idx="176" formatCode="General">
                  <c:v>-1.3252082443928542E-2</c:v>
                </c:pt>
                <c:pt idx="177" formatCode="General">
                  <c:v>4.5931718609428369E-4</c:v>
                </c:pt>
                <c:pt idx="178" formatCode="General">
                  <c:v>4.0881605317711926E-3</c:v>
                </c:pt>
                <c:pt idx="179" formatCode="General">
                  <c:v>-1.3189244402677961E-3</c:v>
                </c:pt>
                <c:pt idx="180" formatCode="General">
                  <c:v>9.7199378948528894E-3</c:v>
                </c:pt>
                <c:pt idx="181" formatCode="General">
                  <c:v>2.5861695783142803E-3</c:v>
                </c:pt>
                <c:pt idx="182" formatCode="General">
                  <c:v>2.2498981893596731E-3</c:v>
                </c:pt>
                <c:pt idx="183" formatCode="General">
                  <c:v>-2.2738305661085042E-4</c:v>
                </c:pt>
                <c:pt idx="184" formatCode="General">
                  <c:v>-7.2331168055043689E-4</c:v>
                </c:pt>
                <c:pt idx="185" formatCode="General">
                  <c:v>2.0432150551973798E-3</c:v>
                </c:pt>
                <c:pt idx="186" formatCode="General">
                  <c:v>2.297279729924486E-3</c:v>
                </c:pt>
                <c:pt idx="187" formatCode="General">
                  <c:v>-1.7171269039325896E-3</c:v>
                </c:pt>
                <c:pt idx="188" formatCode="General">
                  <c:v>2.7825393355912866E-3</c:v>
                </c:pt>
                <c:pt idx="189" formatCode="General">
                  <c:v>2.612159547195595E-3</c:v>
                </c:pt>
                <c:pt idx="190" formatCode="General">
                  <c:v>-4.9968918790308531E-3</c:v>
                </c:pt>
                <c:pt idx="191" formatCode="General">
                  <c:v>1.5783208642747818E-3</c:v>
                </c:pt>
                <c:pt idx="192" formatCode="General">
                  <c:v>6.7813875130636019E-3</c:v>
                </c:pt>
                <c:pt idx="193" formatCode="General">
                  <c:v>5.4147746266094855E-3</c:v>
                </c:pt>
                <c:pt idx="194" formatCode="General">
                  <c:v>7.413385346385532E-3</c:v>
                </c:pt>
                <c:pt idx="195" formatCode="General">
                  <c:v>-5.6845861006398291E-3</c:v>
                </c:pt>
                <c:pt idx="196" formatCode="General">
                  <c:v>1.030993290628523E-3</c:v>
                </c:pt>
                <c:pt idx="197" formatCode="General">
                  <c:v>4.7404197740872909E-3</c:v>
                </c:pt>
                <c:pt idx="198" formatCode="General">
                  <c:v>3.9224556444695993E-3</c:v>
                </c:pt>
                <c:pt idx="199" formatCode="General">
                  <c:v>2.1296336149688334E-3</c:v>
                </c:pt>
                <c:pt idx="200" formatCode="General">
                  <c:v>4.9619478517524407E-3</c:v>
                </c:pt>
                <c:pt idx="201" formatCode="General">
                  <c:v>7.6089055984446584E-3</c:v>
                </c:pt>
                <c:pt idx="202" formatCode="General">
                  <c:v>-3.8765598463636028E-4</c:v>
                </c:pt>
                <c:pt idx="203" formatCode="General">
                  <c:v>1.091842913223412E-3</c:v>
                </c:pt>
                <c:pt idx="204" formatCode="General">
                  <c:v>5.9090617345833518E-3</c:v>
                </c:pt>
                <c:pt idx="205" formatCode="General">
                  <c:v>-5.5963492146804119E-3</c:v>
                </c:pt>
                <c:pt idx="206" formatCode="General">
                  <c:v>8.3569134395201344E-3</c:v>
                </c:pt>
                <c:pt idx="207" formatCode="General">
                  <c:v>9.7893585143691273E-4</c:v>
                </c:pt>
                <c:pt idx="208" formatCode="General">
                  <c:v>-3.4988469387133895E-3</c:v>
                </c:pt>
                <c:pt idx="209" formatCode="General">
                  <c:v>2.5892004220748492E-2</c:v>
                </c:pt>
                <c:pt idx="210" formatCode="General">
                  <c:v>-2.0050677404632494E-3</c:v>
                </c:pt>
                <c:pt idx="211" formatCode="General">
                  <c:v>-2.9420279335935847E-3</c:v>
                </c:pt>
                <c:pt idx="212" formatCode="General">
                  <c:v>7.1588829047088375E-3</c:v>
                </c:pt>
                <c:pt idx="213" formatCode="General">
                  <c:v>2.8693640138527797E-3</c:v>
                </c:pt>
                <c:pt idx="214" formatCode="General">
                  <c:v>9.7152409888482706E-3</c:v>
                </c:pt>
                <c:pt idx="215" formatCode="General">
                  <c:v>-5.6960248478585985E-3</c:v>
                </c:pt>
                <c:pt idx="216" formatCode="General">
                  <c:v>-1.4030045688045164E-2</c:v>
                </c:pt>
                <c:pt idx="217" formatCode="General">
                  <c:v>-1.3938987762957518E-2</c:v>
                </c:pt>
                <c:pt idx="218" formatCode="General">
                  <c:v>-2.4189478797539761E-3</c:v>
                </c:pt>
                <c:pt idx="219" formatCode="General">
                  <c:v>5.649511411526309E-3</c:v>
                </c:pt>
                <c:pt idx="220" formatCode="General">
                  <c:v>-1.1405480215361346E-2</c:v>
                </c:pt>
                <c:pt idx="221" formatCode="General">
                  <c:v>2.9364922177016338E-3</c:v>
                </c:pt>
                <c:pt idx="222" formatCode="General">
                  <c:v>6.4567840326263193E-3</c:v>
                </c:pt>
                <c:pt idx="223" formatCode="General">
                  <c:v>-1.8002801691256987E-3</c:v>
                </c:pt>
                <c:pt idx="224" formatCode="General">
                  <c:v>-6.4489980626050627E-3</c:v>
                </c:pt>
                <c:pt idx="225" formatCode="General">
                  <c:v>4.3786862934958645E-4</c:v>
                </c:pt>
                <c:pt idx="226" formatCode="General">
                  <c:v>3.8562046171073767E-3</c:v>
                </c:pt>
                <c:pt idx="227" formatCode="General">
                  <c:v>1.2693226208511266E-2</c:v>
                </c:pt>
                <c:pt idx="228" formatCode="General">
                  <c:v>3.3983230330666783E-3</c:v>
                </c:pt>
                <c:pt idx="229" formatCode="General">
                  <c:v>5.8041338669663424E-4</c:v>
                </c:pt>
                <c:pt idx="230" formatCode="General">
                  <c:v>5.9492732109272875E-3</c:v>
                </c:pt>
                <c:pt idx="231" formatCode="General">
                  <c:v>-2.423011200803861E-2</c:v>
                </c:pt>
                <c:pt idx="232" formatCode="General">
                  <c:v>-1.0947804006599227E-2</c:v>
                </c:pt>
                <c:pt idx="233" formatCode="General">
                  <c:v>-4.3959329708778113E-3</c:v>
                </c:pt>
                <c:pt idx="234" formatCode="General">
                  <c:v>-6.1750399292067614E-5</c:v>
                </c:pt>
                <c:pt idx="235" formatCode="General">
                  <c:v>5.0442675307926788E-3</c:v>
                </c:pt>
                <c:pt idx="236" formatCode="General">
                  <c:v>1.532004891889155E-3</c:v>
                </c:pt>
                <c:pt idx="237" formatCode="General">
                  <c:v>1.3306445976423345E-3</c:v>
                </c:pt>
                <c:pt idx="238" formatCode="General">
                  <c:v>2.3243902334797364E-3</c:v>
                </c:pt>
                <c:pt idx="239" formatCode="General">
                  <c:v>6.3872533203961183E-3</c:v>
                </c:pt>
                <c:pt idx="240" formatCode="General">
                  <c:v>-4.8207682070769498E-3</c:v>
                </c:pt>
                <c:pt idx="241" formatCode="General">
                  <c:v>1.124525135354444E-2</c:v>
                </c:pt>
                <c:pt idx="242" formatCode="General">
                  <c:v>1.1024603901163952E-2</c:v>
                </c:pt>
                <c:pt idx="243" formatCode="General">
                  <c:v>1.090477495345472E-2</c:v>
                </c:pt>
                <c:pt idx="244" formatCode="General">
                  <c:v>-6.0140873805289083E-3</c:v>
                </c:pt>
                <c:pt idx="245" formatCode="General">
                  <c:v>1.1909014864542577E-2</c:v>
                </c:pt>
                <c:pt idx="246" formatCode="General">
                  <c:v>-1.4167137385641081E-2</c:v>
                </c:pt>
                <c:pt idx="247" formatCode="General">
                  <c:v>-2.0028380054332301E-2</c:v>
                </c:pt>
                <c:pt idx="248" formatCode="General">
                  <c:v>1.8063961946090102E-2</c:v>
                </c:pt>
                <c:pt idx="249" formatCode="General">
                  <c:v>-2.3742362061144429E-2</c:v>
                </c:pt>
                <c:pt idx="250" formatCode="General">
                  <c:v>-1.4862992968737377E-2</c:v>
                </c:pt>
                <c:pt idx="251" formatCode="General">
                  <c:v>-1.6557474546799966E-2</c:v>
                </c:pt>
                <c:pt idx="252" formatCode="General">
                  <c:v>-5.0071059799666811E-3</c:v>
                </c:pt>
                <c:pt idx="253" formatCode="General">
                  <c:v>1.4878089148740272E-3</c:v>
                </c:pt>
                <c:pt idx="254" formatCode="General">
                  <c:v>-8.6964424688977509E-3</c:v>
                </c:pt>
                <c:pt idx="255" formatCode="General">
                  <c:v>-1.3682343769558984E-3</c:v>
                </c:pt>
                <c:pt idx="256" formatCode="General">
                  <c:v>8.7082171614073292E-3</c:v>
                </c:pt>
                <c:pt idx="257" formatCode="General">
                  <c:v>-2.5418253048626019E-3</c:v>
                </c:pt>
                <c:pt idx="258" formatCode="General">
                  <c:v>-7.2708340493191966E-3</c:v>
                </c:pt>
                <c:pt idx="259" formatCode="General">
                  <c:v>-1.215103175978887E-3</c:v>
                </c:pt>
                <c:pt idx="260" formatCode="General">
                  <c:v>2.7971288056860091E-3</c:v>
                </c:pt>
                <c:pt idx="261" formatCode="General">
                  <c:v>5.7488630693614297E-3</c:v>
                </c:pt>
                <c:pt idx="262" formatCode="General">
                  <c:v>1.5288265739841418E-4</c:v>
                </c:pt>
                <c:pt idx="263" formatCode="General">
                  <c:v>-3.6029003863471552E-3</c:v>
                </c:pt>
                <c:pt idx="264" formatCode="General">
                  <c:v>7.4930765123576871E-4</c:v>
                </c:pt>
                <c:pt idx="265" formatCode="General">
                  <c:v>-1.3367494678767299E-3</c:v>
                </c:pt>
                <c:pt idx="266" formatCode="General">
                  <c:v>5.1810056460363952E-3</c:v>
                </c:pt>
                <c:pt idx="267" formatCode="General">
                  <c:v>-2.9345354505068196E-3</c:v>
                </c:pt>
                <c:pt idx="268" formatCode="General">
                  <c:v>-3.4927342822038323E-3</c:v>
                </c:pt>
                <c:pt idx="269" formatCode="General">
                  <c:v>6.6331740863109692E-3</c:v>
                </c:pt>
                <c:pt idx="270" formatCode="General">
                  <c:v>3.0424811549893825E-3</c:v>
                </c:pt>
                <c:pt idx="271" formatCode="General">
                  <c:v>1.0484787957836004E-2</c:v>
                </c:pt>
                <c:pt idx="272" formatCode="General">
                  <c:v>1.5339571154352515E-2</c:v>
                </c:pt>
                <c:pt idx="273" formatCode="General">
                  <c:v>8.0377988795558766E-3</c:v>
                </c:pt>
                <c:pt idx="274" formatCode="General">
                  <c:v>-4.520267743816247E-3</c:v>
                </c:pt>
                <c:pt idx="275" formatCode="General">
                  <c:v>-5.0432045365366076E-3</c:v>
                </c:pt>
                <c:pt idx="276" formatCode="General">
                  <c:v>-5.4948374476748293E-3</c:v>
                </c:pt>
                <c:pt idx="277" formatCode="General">
                  <c:v>7.6768568906137474E-4</c:v>
                </c:pt>
                <c:pt idx="278" formatCode="General">
                  <c:v>-3.9532397780535954E-3</c:v>
                </c:pt>
                <c:pt idx="279" formatCode="General">
                  <c:v>6.1832404502598602E-3</c:v>
                </c:pt>
                <c:pt idx="280" formatCode="General">
                  <c:v>-5.6149362101982035E-3</c:v>
                </c:pt>
                <c:pt idx="281" formatCode="General">
                  <c:v>-6.9737006588429682E-3</c:v>
                </c:pt>
                <c:pt idx="282" formatCode="General">
                  <c:v>1.3237109570415764E-2</c:v>
                </c:pt>
                <c:pt idx="283" formatCode="General">
                  <c:v>-1.4645393616026503E-3</c:v>
                </c:pt>
                <c:pt idx="284" formatCode="General">
                  <c:v>-7.8668459435483427E-3</c:v>
                </c:pt>
                <c:pt idx="285" formatCode="General">
                  <c:v>-5.1244080718150942E-3</c:v>
                </c:pt>
                <c:pt idx="286" formatCode="General">
                  <c:v>7.4644188556180248E-3</c:v>
                </c:pt>
                <c:pt idx="287" formatCode="General">
                  <c:v>-2.2733351035473604E-3</c:v>
                </c:pt>
                <c:pt idx="288" formatCode="General">
                  <c:v>2.8248318182939993E-3</c:v>
                </c:pt>
                <c:pt idx="289" formatCode="General">
                  <c:v>1.7679525640570755E-3</c:v>
                </c:pt>
                <c:pt idx="290" formatCode="General">
                  <c:v>-2.1953733525190093E-4</c:v>
                </c:pt>
                <c:pt idx="291" formatCode="General">
                  <c:v>-2.5564770231411831E-3</c:v>
                </c:pt>
                <c:pt idx="292" formatCode="General">
                  <c:v>1.352510487681351E-2</c:v>
                </c:pt>
                <c:pt idx="293" formatCode="General">
                  <c:v>-1.0458780722333909E-2</c:v>
                </c:pt>
                <c:pt idx="294" formatCode="General">
                  <c:v>-4.6904505703679279E-3</c:v>
                </c:pt>
                <c:pt idx="295" formatCode="General">
                  <c:v>1.4033424836090501E-3</c:v>
                </c:pt>
                <c:pt idx="296" formatCode="General">
                  <c:v>5.6536687726719157E-3</c:v>
                </c:pt>
                <c:pt idx="297" formatCode="General">
                  <c:v>-5.6499585210612931E-3</c:v>
                </c:pt>
                <c:pt idx="298" formatCode="General">
                  <c:v>2.0278558481154341E-3</c:v>
                </c:pt>
                <c:pt idx="299" formatCode="General">
                  <c:v>4.99055292547092E-3</c:v>
                </c:pt>
                <c:pt idx="300" formatCode="General">
                  <c:v>-2.498389661817414E-3</c:v>
                </c:pt>
                <c:pt idx="301" formatCode="General">
                  <c:v>4.8007863112749759E-3</c:v>
                </c:pt>
                <c:pt idx="302" formatCode="General">
                  <c:v>3.9926429401891681E-3</c:v>
                </c:pt>
                <c:pt idx="303" formatCode="General">
                  <c:v>-3.2321182539166641E-3</c:v>
                </c:pt>
                <c:pt idx="304" formatCode="General">
                  <c:v>6.6067525916002996E-3</c:v>
                </c:pt>
                <c:pt idx="305" formatCode="General">
                  <c:v>-2.6994891511270482E-3</c:v>
                </c:pt>
                <c:pt idx="306" formatCode="General">
                  <c:v>-4.8887188827033655E-3</c:v>
                </c:pt>
                <c:pt idx="307" formatCode="General">
                  <c:v>-7.2913443751804995E-3</c:v>
                </c:pt>
                <c:pt idx="308" formatCode="General">
                  <c:v>-5.0109156457995097E-3</c:v>
                </c:pt>
                <c:pt idx="309" formatCode="General">
                  <c:v>-1.1706898366384836E-2</c:v>
                </c:pt>
                <c:pt idx="310" formatCode="General">
                  <c:v>-1.6818742340082981E-3</c:v>
                </c:pt>
                <c:pt idx="311" formatCode="General">
                  <c:v>-4.8435235558254791E-3</c:v>
                </c:pt>
                <c:pt idx="312" formatCode="General">
                  <c:v>-1.944633010176146E-3</c:v>
                </c:pt>
                <c:pt idx="313" formatCode="General">
                  <c:v>1.3546758784089756E-3</c:v>
                </c:pt>
                <c:pt idx="314" formatCode="General">
                  <c:v>-6.8754146778284692E-4</c:v>
                </c:pt>
                <c:pt idx="315" formatCode="General">
                  <c:v>1.9968094000637556E-3</c:v>
                </c:pt>
                <c:pt idx="316" formatCode="General">
                  <c:v>1.7568560078033884E-3</c:v>
                </c:pt>
                <c:pt idx="317" formatCode="General">
                  <c:v>-9.101036068232679E-5</c:v>
                </c:pt>
                <c:pt idx="318" formatCode="General">
                  <c:v>7.0743057506014511E-3</c:v>
                </c:pt>
                <c:pt idx="319" formatCode="General">
                  <c:v>1.4867835131422076E-2</c:v>
                </c:pt>
                <c:pt idx="320" formatCode="General">
                  <c:v>-3.6974179725313976E-3</c:v>
                </c:pt>
                <c:pt idx="321" formatCode="General">
                  <c:v>1.4821536788456157E-3</c:v>
                </c:pt>
                <c:pt idx="322" formatCode="General">
                  <c:v>2.6823596668617078E-3</c:v>
                </c:pt>
                <c:pt idx="323" formatCode="General">
                  <c:v>7.6159125970562901E-4</c:v>
                </c:pt>
                <c:pt idx="324" formatCode="General">
                  <c:v>-2.8868799171765081E-3</c:v>
                </c:pt>
                <c:pt idx="325" formatCode="General">
                  <c:v>4.1767625340453631E-3</c:v>
                </c:pt>
                <c:pt idx="326" formatCode="General">
                  <c:v>-2.8160477608759813E-4</c:v>
                </c:pt>
                <c:pt idx="327" formatCode="General">
                  <c:v>2.0794025385938819E-3</c:v>
                </c:pt>
                <c:pt idx="328" formatCode="General">
                  <c:v>-1.6933413925313431E-3</c:v>
                </c:pt>
                <c:pt idx="329" formatCode="General">
                  <c:v>-2.9841782820335511E-4</c:v>
                </c:pt>
                <c:pt idx="330" formatCode="General">
                  <c:v>-2.3121258048599056E-4</c:v>
                </c:pt>
                <c:pt idx="331" formatCode="General">
                  <c:v>-4.0635707042623346E-4</c:v>
                </c:pt>
                <c:pt idx="332" formatCode="General">
                  <c:v>1.1057523551706785E-3</c:v>
                </c:pt>
                <c:pt idx="333" formatCode="General">
                  <c:v>-3.5962050506700319E-3</c:v>
                </c:pt>
                <c:pt idx="334" formatCode="General">
                  <c:v>2.9751177175789162E-3</c:v>
                </c:pt>
                <c:pt idx="335" formatCode="General">
                  <c:v>-7.790775222028415E-4</c:v>
                </c:pt>
                <c:pt idx="336" formatCode="General">
                  <c:v>3.1666825307480962E-3</c:v>
                </c:pt>
                <c:pt idx="337" formatCode="General">
                  <c:v>3.8632102539758388E-3</c:v>
                </c:pt>
                <c:pt idx="338" formatCode="General">
                  <c:v>6.7849328115917699E-3</c:v>
                </c:pt>
                <c:pt idx="339" formatCode="General">
                  <c:v>2.2334164940237228E-3</c:v>
                </c:pt>
                <c:pt idx="340" formatCode="General">
                  <c:v>2.5022002075888337E-3</c:v>
                </c:pt>
                <c:pt idx="341" formatCode="General">
                  <c:v>3.0941857080988975E-4</c:v>
                </c:pt>
                <c:pt idx="342" formatCode="General">
                  <c:v>-2.6847638803513766E-3</c:v>
                </c:pt>
                <c:pt idx="343" formatCode="General">
                  <c:v>2.6543872673034834E-3</c:v>
                </c:pt>
                <c:pt idx="344" formatCode="General">
                  <c:v>4.8777567343678673E-3</c:v>
                </c:pt>
                <c:pt idx="345" formatCode="General">
                  <c:v>8.0541272210838701E-4</c:v>
                </c:pt>
                <c:pt idx="346" formatCode="General">
                  <c:v>1.5515788322278846E-3</c:v>
                </c:pt>
                <c:pt idx="347" formatCode="General">
                  <c:v>2.9511963606133822E-3</c:v>
                </c:pt>
                <c:pt idx="348" formatCode="General">
                  <c:v>-2.1630204877305446E-3</c:v>
                </c:pt>
                <c:pt idx="349" formatCode="General">
                  <c:v>1.4574651691930858E-3</c:v>
                </c:pt>
                <c:pt idx="350" formatCode="General">
                  <c:v>1.6457909455947425E-3</c:v>
                </c:pt>
                <c:pt idx="351" formatCode="General">
                  <c:v>6.2200991629912062E-3</c:v>
                </c:pt>
                <c:pt idx="352" formatCode="General">
                  <c:v>1.2287573698179011E-2</c:v>
                </c:pt>
                <c:pt idx="353" formatCode="General">
                  <c:v>-2.2095968944367864E-4</c:v>
                </c:pt>
                <c:pt idx="354" formatCode="General">
                  <c:v>2.5861332361918924E-3</c:v>
                </c:pt>
                <c:pt idx="355" formatCode="General">
                  <c:v>2.9152049950663117E-3</c:v>
                </c:pt>
                <c:pt idx="356" formatCode="General">
                  <c:v>-3.4169011697695053E-3</c:v>
                </c:pt>
                <c:pt idx="357" formatCode="General">
                  <c:v>-3.7722868997681611E-3</c:v>
                </c:pt>
                <c:pt idx="358" formatCode="General">
                  <c:v>7.3799048802297715E-3</c:v>
                </c:pt>
                <c:pt idx="359" formatCode="General">
                  <c:v>5.7681488827742051E-3</c:v>
                </c:pt>
                <c:pt idx="360" formatCode="General">
                  <c:v>4.841280398463885E-3</c:v>
                </c:pt>
                <c:pt idx="361" formatCode="General">
                  <c:v>-9.460426760417218E-3</c:v>
                </c:pt>
                <c:pt idx="362" formatCode="General">
                  <c:v>-4.8271513438612841E-3</c:v>
                </c:pt>
                <c:pt idx="363" formatCode="General">
                  <c:v>-1.722542036065919E-3</c:v>
                </c:pt>
                <c:pt idx="364" formatCode="General">
                  <c:v>-4.4190167038381565E-4</c:v>
                </c:pt>
                <c:pt idx="365" formatCode="General">
                  <c:v>-3.2145237370539547E-3</c:v>
                </c:pt>
                <c:pt idx="366" formatCode="General">
                  <c:v>8.6639255384203789E-3</c:v>
                </c:pt>
                <c:pt idx="367" formatCode="General">
                  <c:v>-5.2069666564676627E-3</c:v>
                </c:pt>
                <c:pt idx="368" formatCode="General">
                  <c:v>-6.3736693693407596E-3</c:v>
                </c:pt>
                <c:pt idx="369" formatCode="General">
                  <c:v>-5.7655248217786158E-3</c:v>
                </c:pt>
                <c:pt idx="370" formatCode="General">
                  <c:v>7.0486854609433927E-3</c:v>
                </c:pt>
                <c:pt idx="371" formatCode="General">
                  <c:v>3.6211586726392487E-3</c:v>
                </c:pt>
                <c:pt idx="372" formatCode="General">
                  <c:v>1.1932272789664567E-2</c:v>
                </c:pt>
                <c:pt idx="373" formatCode="General">
                  <c:v>-1.0674079225290367E-2</c:v>
                </c:pt>
                <c:pt idx="374" formatCode="General">
                  <c:v>-5.9390502736579049E-3</c:v>
                </c:pt>
                <c:pt idx="375" formatCode="General">
                  <c:v>-1.4123321151295816E-2</c:v>
                </c:pt>
                <c:pt idx="376" formatCode="General">
                  <c:v>2.1099522730711599E-3</c:v>
                </c:pt>
                <c:pt idx="377" formatCode="General">
                  <c:v>8.5483800263501267E-4</c:v>
                </c:pt>
                <c:pt idx="378" formatCode="General">
                  <c:v>1.411877413834605E-2</c:v>
                </c:pt>
                <c:pt idx="379" formatCode="General">
                  <c:v>4.540072304836002E-3</c:v>
                </c:pt>
                <c:pt idx="380" formatCode="General">
                  <c:v>-3.8654452738916024E-3</c:v>
                </c:pt>
                <c:pt idx="381" formatCode="General">
                  <c:v>6.5083197798215565E-3</c:v>
                </c:pt>
                <c:pt idx="382" formatCode="General">
                  <c:v>-7.3583532669530792E-3</c:v>
                </c:pt>
                <c:pt idx="383" formatCode="General">
                  <c:v>-1.0769278192830382E-2</c:v>
                </c:pt>
                <c:pt idx="384" formatCode="General">
                  <c:v>-6.2059610052616634E-4</c:v>
                </c:pt>
                <c:pt idx="385" formatCode="General">
                  <c:v>5.6205920216285338E-3</c:v>
                </c:pt>
                <c:pt idx="386" formatCode="General">
                  <c:v>6.4886443514302642E-3</c:v>
                </c:pt>
                <c:pt idx="387" formatCode="General">
                  <c:v>1.9599122361441822E-3</c:v>
                </c:pt>
                <c:pt idx="388" formatCode="General">
                  <c:v>-1.5811311005454035E-2</c:v>
                </c:pt>
                <c:pt idx="389" formatCode="General">
                  <c:v>-3.2356304434432341E-3</c:v>
                </c:pt>
                <c:pt idx="390" formatCode="General">
                  <c:v>8.2392610357152167E-3</c:v>
                </c:pt>
                <c:pt idx="391" formatCode="General">
                  <c:v>-1.0938798584692671E-2</c:v>
                </c:pt>
                <c:pt idx="392" formatCode="General">
                  <c:v>-9.8227705050991541E-4</c:v>
                </c:pt>
                <c:pt idx="393" formatCode="General">
                  <c:v>-1.7190811320580105E-5</c:v>
                </c:pt>
                <c:pt idx="394" formatCode="General">
                  <c:v>2.5378855470689758E-3</c:v>
                </c:pt>
                <c:pt idx="395" formatCode="General">
                  <c:v>1.57355604714489E-2</c:v>
                </c:pt>
                <c:pt idx="396" formatCode="General">
                  <c:v>-4.8592016622980962E-3</c:v>
                </c:pt>
                <c:pt idx="397" formatCode="General">
                  <c:v>3.9725388782658431E-3</c:v>
                </c:pt>
                <c:pt idx="398" formatCode="General">
                  <c:v>-1.4061585837731624E-3</c:v>
                </c:pt>
                <c:pt idx="399" formatCode="General">
                  <c:v>-5.3617355645615757E-3</c:v>
                </c:pt>
                <c:pt idx="400" formatCode="General">
                  <c:v>1.0043458111268254E-3</c:v>
                </c:pt>
                <c:pt idx="401" formatCode="General">
                  <c:v>-4.0151944572827617E-3</c:v>
                </c:pt>
                <c:pt idx="402" formatCode="General">
                  <c:v>1.4547967017896032E-2</c:v>
                </c:pt>
                <c:pt idx="403" formatCode="General">
                  <c:v>-6.5537756125278665E-3</c:v>
                </c:pt>
                <c:pt idx="404" formatCode="General">
                  <c:v>-1.8939286704568226E-2</c:v>
                </c:pt>
                <c:pt idx="405" formatCode="General">
                  <c:v>-1.0807232764246362E-3</c:v>
                </c:pt>
                <c:pt idx="406" formatCode="General">
                  <c:v>-7.0435837562907843E-3</c:v>
                </c:pt>
                <c:pt idx="407" formatCode="General">
                  <c:v>5.6107635733018942E-3</c:v>
                </c:pt>
                <c:pt idx="408" formatCode="General">
                  <c:v>-2.9977127221476074E-3</c:v>
                </c:pt>
                <c:pt idx="409" formatCode="General">
                  <c:v>1.4531760701052027E-3</c:v>
                </c:pt>
                <c:pt idx="410" formatCode="General">
                  <c:v>-3.6696038779274959E-3</c:v>
                </c:pt>
                <c:pt idx="411" formatCode="General">
                  <c:v>-3.2194302431597095E-3</c:v>
                </c:pt>
                <c:pt idx="412" formatCode="General">
                  <c:v>8.9673128782025661E-3</c:v>
                </c:pt>
                <c:pt idx="413" formatCode="General">
                  <c:v>8.8605843534714981E-3</c:v>
                </c:pt>
                <c:pt idx="414" formatCode="General">
                  <c:v>-5.049641854533396E-3</c:v>
                </c:pt>
                <c:pt idx="415" formatCode="General">
                  <c:v>-3.5126066218362502E-3</c:v>
                </c:pt>
                <c:pt idx="416" formatCode="General">
                  <c:v>4.0276831125426391E-3</c:v>
                </c:pt>
                <c:pt idx="417" formatCode="General">
                  <c:v>-1.1218014665505815E-2</c:v>
                </c:pt>
                <c:pt idx="418" formatCode="General">
                  <c:v>6.7153163910480089E-3</c:v>
                </c:pt>
                <c:pt idx="419" formatCode="General">
                  <c:v>-2.4501959804510874E-4</c:v>
                </c:pt>
                <c:pt idx="420" formatCode="General">
                  <c:v>-7.0053872202137488E-4</c:v>
                </c:pt>
                <c:pt idx="421" formatCode="General">
                  <c:v>-7.3120488099713251E-3</c:v>
                </c:pt>
                <c:pt idx="422" formatCode="General">
                  <c:v>-6.6696331288311596E-3</c:v>
                </c:pt>
                <c:pt idx="423" formatCode="General">
                  <c:v>4.640753849392814E-3</c:v>
                </c:pt>
                <c:pt idx="424" formatCode="General">
                  <c:v>6.6099106000374556E-3</c:v>
                </c:pt>
                <c:pt idx="425" formatCode="General">
                  <c:v>-4.2135862000456121E-3</c:v>
                </c:pt>
                <c:pt idx="426" formatCode="General">
                  <c:v>-4.9875977701477328E-3</c:v>
                </c:pt>
                <c:pt idx="427" formatCode="General">
                  <c:v>-7.816959825776256E-4</c:v>
                </c:pt>
                <c:pt idx="428" formatCode="General">
                  <c:v>-9.7434840527413339E-5</c:v>
                </c:pt>
                <c:pt idx="429" formatCode="General">
                  <c:v>-7.8288153083206919E-4</c:v>
                </c:pt>
                <c:pt idx="430" formatCode="General">
                  <c:v>-1.276018695986466E-3</c:v>
                </c:pt>
                <c:pt idx="431" formatCode="General">
                  <c:v>4.738066260292207E-3</c:v>
                </c:pt>
                <c:pt idx="432" formatCode="General">
                  <c:v>-2.8551893259600911E-4</c:v>
                </c:pt>
                <c:pt idx="433" formatCode="General">
                  <c:v>6.5328243206313509E-3</c:v>
                </c:pt>
                <c:pt idx="434" formatCode="General">
                  <c:v>-5.3094032689608483E-3</c:v>
                </c:pt>
                <c:pt idx="435" formatCode="General">
                  <c:v>-1.645133750933795E-2</c:v>
                </c:pt>
                <c:pt idx="436" formatCode="General">
                  <c:v>-2.0880499109568271E-3</c:v>
                </c:pt>
                <c:pt idx="437" formatCode="General">
                  <c:v>2.213841659184031E-3</c:v>
                </c:pt>
                <c:pt idx="438" formatCode="General">
                  <c:v>4.0782939579925657E-3</c:v>
                </c:pt>
                <c:pt idx="439" formatCode="General">
                  <c:v>-3.1602751851874267E-3</c:v>
                </c:pt>
                <c:pt idx="440" formatCode="General">
                  <c:v>4.5376799528811315E-4</c:v>
                </c:pt>
                <c:pt idx="441" formatCode="General">
                  <c:v>2.7938160972281315E-3</c:v>
                </c:pt>
                <c:pt idx="442" formatCode="General">
                  <c:v>-9.1444742129302304E-3</c:v>
                </c:pt>
                <c:pt idx="443" formatCode="General">
                  <c:v>1.1102566470926776E-2</c:v>
                </c:pt>
                <c:pt idx="444" formatCode="General">
                  <c:v>1.3382976771180161E-2</c:v>
                </c:pt>
                <c:pt idx="445" formatCode="General">
                  <c:v>-5.9405102099169857E-4</c:v>
                </c:pt>
                <c:pt idx="446" formatCode="General">
                  <c:v>6.9659402257162299E-3</c:v>
                </c:pt>
                <c:pt idx="447" formatCode="General">
                  <c:v>-8.2929837953780745E-4</c:v>
                </c:pt>
                <c:pt idx="448" formatCode="General">
                  <c:v>-3.0645182218541032E-3</c:v>
                </c:pt>
                <c:pt idx="449" formatCode="General">
                  <c:v>1.8929074644730812E-3</c:v>
                </c:pt>
                <c:pt idx="450" formatCode="General">
                  <c:v>1.7123795160231131E-3</c:v>
                </c:pt>
                <c:pt idx="451" formatCode="General">
                  <c:v>4.0603754388824444E-2</c:v>
                </c:pt>
                <c:pt idx="452" formatCode="General">
                  <c:v>-3.6913915792133969E-3</c:v>
                </c:pt>
                <c:pt idx="453" formatCode="General">
                  <c:v>1.47161252978192E-2</c:v>
                </c:pt>
                <c:pt idx="454" formatCode="General">
                  <c:v>2.6976256055548388E-3</c:v>
                </c:pt>
                <c:pt idx="455" formatCode="General">
                  <c:v>-1.6071747885926926E-2</c:v>
                </c:pt>
                <c:pt idx="456" formatCode="General">
                  <c:v>-5.9004065126366436E-3</c:v>
                </c:pt>
                <c:pt idx="457" formatCode="General">
                  <c:v>-1.4701601618959307E-4</c:v>
                </c:pt>
                <c:pt idx="458" formatCode="General">
                  <c:v>-1.0950790129062157E-3</c:v>
                </c:pt>
                <c:pt idx="459" formatCode="General">
                  <c:v>-5.4341115081537137E-3</c:v>
                </c:pt>
                <c:pt idx="460" formatCode="General">
                  <c:v>2.698720136618646E-3</c:v>
                </c:pt>
                <c:pt idx="461" formatCode="General">
                  <c:v>5.7944272200751192E-3</c:v>
                </c:pt>
                <c:pt idx="462" formatCode="General">
                  <c:v>-1.8208615270538827E-3</c:v>
                </c:pt>
                <c:pt idx="463" formatCode="General">
                  <c:v>2.988112606746298E-3</c:v>
                </c:pt>
                <c:pt idx="464" formatCode="General">
                  <c:v>-7.1705820925218279E-3</c:v>
                </c:pt>
                <c:pt idx="465" formatCode="General">
                  <c:v>6.437452155158784E-3</c:v>
                </c:pt>
                <c:pt idx="466" formatCode="General">
                  <c:v>4.0556505837852494E-3</c:v>
                </c:pt>
                <c:pt idx="467" formatCode="General">
                  <c:v>4.5159657737167697E-3</c:v>
                </c:pt>
                <c:pt idx="468" formatCode="General">
                  <c:v>5.7176343680065359E-3</c:v>
                </c:pt>
                <c:pt idx="469" formatCode="General">
                  <c:v>-6.9135008277493824E-4</c:v>
                </c:pt>
                <c:pt idx="470" formatCode="General">
                  <c:v>-2.3593408771625827E-3</c:v>
                </c:pt>
                <c:pt idx="471" formatCode="General">
                  <c:v>7.5911911432941298E-3</c:v>
                </c:pt>
                <c:pt idx="472" formatCode="General">
                  <c:v>-1.546444137571071E-3</c:v>
                </c:pt>
                <c:pt idx="473" formatCode="General">
                  <c:v>-1.9431655338098697E-3</c:v>
                </c:pt>
                <c:pt idx="474" formatCode="General">
                  <c:v>-3.4019193483601998E-3</c:v>
                </c:pt>
                <c:pt idx="475" formatCode="General">
                  <c:v>3.1585409356219519E-3</c:v>
                </c:pt>
                <c:pt idx="476" formatCode="General">
                  <c:v>5.5806506759724563E-3</c:v>
                </c:pt>
                <c:pt idx="477" formatCode="General">
                  <c:v>2.2530718164068698E-3</c:v>
                </c:pt>
                <c:pt idx="478" formatCode="General">
                  <c:v>-5.0812934054105868E-3</c:v>
                </c:pt>
                <c:pt idx="479" formatCode="General">
                  <c:v>1.2568900435004767E-3</c:v>
                </c:pt>
                <c:pt idx="480" formatCode="General">
                  <c:v>2.3679612621886684E-3</c:v>
                </c:pt>
                <c:pt idx="481" formatCode="General">
                  <c:v>4.2305476801765777E-3</c:v>
                </c:pt>
                <c:pt idx="482" formatCode="General">
                  <c:v>1.1053424661128146E-3</c:v>
                </c:pt>
                <c:pt idx="483" formatCode="General">
                  <c:v>-3.4632191347680175E-3</c:v>
                </c:pt>
                <c:pt idx="484" formatCode="General">
                  <c:v>-4.6030508711524011E-3</c:v>
                </c:pt>
                <c:pt idx="485" formatCode="General">
                  <c:v>6.2918613458164746E-3</c:v>
                </c:pt>
                <c:pt idx="486" formatCode="General">
                  <c:v>5.9851099510190139E-4</c:v>
                </c:pt>
                <c:pt idx="487" formatCode="General">
                  <c:v>2.082685129771502E-2</c:v>
                </c:pt>
                <c:pt idx="488" formatCode="General">
                  <c:v>2.7618177938299022E-3</c:v>
                </c:pt>
                <c:pt idx="489" formatCode="General">
                  <c:v>-1.2383364188609826E-5</c:v>
                </c:pt>
                <c:pt idx="490" formatCode="General">
                  <c:v>-9.4592926580923803E-3</c:v>
                </c:pt>
                <c:pt idx="491" formatCode="General">
                  <c:v>-9.3796272804365138E-4</c:v>
                </c:pt>
                <c:pt idx="492" formatCode="General">
                  <c:v>1.4553425075819033E-3</c:v>
                </c:pt>
                <c:pt idx="493" formatCode="General">
                  <c:v>4.8740324607539458E-3</c:v>
                </c:pt>
                <c:pt idx="494" formatCode="General">
                  <c:v>-5.3223353361747064E-4</c:v>
                </c:pt>
                <c:pt idx="495" formatCode="General">
                  <c:v>-6.5281012910173531E-3</c:v>
                </c:pt>
                <c:pt idx="496" formatCode="General">
                  <c:v>-5.1708528620431574E-3</c:v>
                </c:pt>
                <c:pt idx="497" formatCode="General">
                  <c:v>5.9140679957711429E-3</c:v>
                </c:pt>
                <c:pt idx="498" formatCode="General">
                  <c:v>1.5596880106920764E-3</c:v>
                </c:pt>
                <c:pt idx="499" formatCode="General">
                  <c:v>1.2323510745611551E-2</c:v>
                </c:pt>
                <c:pt idx="500" formatCode="General">
                  <c:v>4.3088447991030071E-4</c:v>
                </c:pt>
                <c:pt idx="501" formatCode="General">
                  <c:v>1.2434434106129641E-2</c:v>
                </c:pt>
                <c:pt idx="502" formatCode="General">
                  <c:v>2.5480343202630346E-3</c:v>
                </c:pt>
                <c:pt idx="503" formatCode="General">
                  <c:v>-4.9535640050341534E-3</c:v>
                </c:pt>
                <c:pt idx="504" formatCode="General">
                  <c:v>-9.8589854640035272E-3</c:v>
                </c:pt>
                <c:pt idx="505" formatCode="General">
                  <c:v>6.4721511701078833E-3</c:v>
                </c:pt>
                <c:pt idx="506" formatCode="General">
                  <c:v>-6.0486793561348771E-5</c:v>
                </c:pt>
                <c:pt idx="507" formatCode="General">
                  <c:v>9.5731009775523734E-3</c:v>
                </c:pt>
                <c:pt idx="508" formatCode="General">
                  <c:v>-7.4977746842605844E-3</c:v>
                </c:pt>
                <c:pt idx="509" formatCode="General">
                  <c:v>-1.1499801523700594E-2</c:v>
                </c:pt>
                <c:pt idx="510" formatCode="General">
                  <c:v>-5.616452837918162E-3</c:v>
                </c:pt>
                <c:pt idx="511" formatCode="General">
                  <c:v>-2.1406055022957881E-3</c:v>
                </c:pt>
                <c:pt idx="512" formatCode="General">
                  <c:v>9.8149680034954681E-3</c:v>
                </c:pt>
                <c:pt idx="513" formatCode="General">
                  <c:v>1.7862624213609282E-3</c:v>
                </c:pt>
                <c:pt idx="514" formatCode="General">
                  <c:v>-6.0504233342842688E-3</c:v>
                </c:pt>
                <c:pt idx="515" formatCode="General">
                  <c:v>1.9666095541455413E-3</c:v>
                </c:pt>
                <c:pt idx="516" formatCode="General">
                  <c:v>-2.5292600857307582E-3</c:v>
                </c:pt>
                <c:pt idx="517" formatCode="General">
                  <c:v>-1.2951595999331255E-3</c:v>
                </c:pt>
                <c:pt idx="518" formatCode="General">
                  <c:v>-4.6171915565142016E-3</c:v>
                </c:pt>
                <c:pt idx="519" formatCode="General">
                  <c:v>-8.2226586147428893E-3</c:v>
                </c:pt>
                <c:pt idx="520" formatCode="General">
                  <c:v>1.195952315932774E-2</c:v>
                </c:pt>
                <c:pt idx="521" formatCode="General">
                  <c:v>-5.0734881217999184E-3</c:v>
                </c:pt>
                <c:pt idx="522" formatCode="General">
                  <c:v>9.8190231378438551E-5</c:v>
                </c:pt>
                <c:pt idx="523" formatCode="General">
                  <c:v>1.3502731254780401E-4</c:v>
                </c:pt>
                <c:pt idx="524" formatCode="General">
                  <c:v>-4.5461072578699786E-3</c:v>
                </c:pt>
                <c:pt idx="525" formatCode="General">
                  <c:v>1.8755458849886465E-3</c:v>
                </c:pt>
                <c:pt idx="526" formatCode="General">
                  <c:v>2.5306019294162632E-4</c:v>
                </c:pt>
                <c:pt idx="527" formatCode="General">
                  <c:v>1.4287565837699999E-5</c:v>
                </c:pt>
                <c:pt idx="528" formatCode="General">
                  <c:v>3.4656551799640825E-3</c:v>
                </c:pt>
                <c:pt idx="529" formatCode="General">
                  <c:v>4.1191722626925976E-3</c:v>
                </c:pt>
                <c:pt idx="530" formatCode="General">
                  <c:v>4.9150785800460388E-3</c:v>
                </c:pt>
                <c:pt idx="531" formatCode="General">
                  <c:v>-1.9697564201964619E-3</c:v>
                </c:pt>
                <c:pt idx="532" formatCode="General">
                  <c:v>-5.569140363359964E-5</c:v>
                </c:pt>
                <c:pt idx="533" formatCode="General">
                  <c:v>1.7754000344685288E-3</c:v>
                </c:pt>
                <c:pt idx="534" formatCode="General">
                  <c:v>1.0440021993679425E-3</c:v>
                </c:pt>
                <c:pt idx="535" formatCode="General">
                  <c:v>1.6755529622540649E-4</c:v>
                </c:pt>
                <c:pt idx="536" formatCode="General">
                  <c:v>-3.3189789350879795E-3</c:v>
                </c:pt>
                <c:pt idx="537" formatCode="General">
                  <c:v>5.6075724909935929E-3</c:v>
                </c:pt>
                <c:pt idx="538" formatCode="General">
                  <c:v>-2.1748054354696245E-3</c:v>
                </c:pt>
                <c:pt idx="539" formatCode="General">
                  <c:v>2.9090929606839515E-3</c:v>
                </c:pt>
                <c:pt idx="540" formatCode="General">
                  <c:v>1.0427201198055635E-2</c:v>
                </c:pt>
                <c:pt idx="541" formatCode="General">
                  <c:v>-7.2348800033537027E-3</c:v>
                </c:pt>
                <c:pt idx="542" formatCode="General">
                  <c:v>9.0124232021946225E-3</c:v>
                </c:pt>
                <c:pt idx="543" formatCode="General">
                  <c:v>-6.9292505323751308E-4</c:v>
                </c:pt>
                <c:pt idx="544" formatCode="General">
                  <c:v>6.0192506637067903E-3</c:v>
                </c:pt>
                <c:pt idx="545" formatCode="General">
                  <c:v>8.644621287100451E-3</c:v>
                </c:pt>
                <c:pt idx="546" formatCode="General">
                  <c:v>1.3462686150219392E-2</c:v>
                </c:pt>
                <c:pt idx="547" formatCode="General">
                  <c:v>1.2517733018329428E-2</c:v>
                </c:pt>
                <c:pt idx="548" formatCode="General">
                  <c:v>9.9966338891448996E-3</c:v>
                </c:pt>
                <c:pt idx="549" formatCode="General">
                  <c:v>-6.9949665980039459E-3</c:v>
                </c:pt>
                <c:pt idx="550" formatCode="General">
                  <c:v>-3.8801005025792478E-3</c:v>
                </c:pt>
                <c:pt idx="551" formatCode="General">
                  <c:v>5.8884263989884104E-3</c:v>
                </c:pt>
                <c:pt idx="552" formatCode="General">
                  <c:v>9.0644363360518274E-3</c:v>
                </c:pt>
                <c:pt idx="553" formatCode="General">
                  <c:v>-8.8029475846209716E-3</c:v>
                </c:pt>
                <c:pt idx="554" formatCode="General">
                  <c:v>1.6958420750751164E-3</c:v>
                </c:pt>
                <c:pt idx="555" formatCode="General">
                  <c:v>2.9431984357931465E-3</c:v>
                </c:pt>
                <c:pt idx="556" formatCode="General">
                  <c:v>-4.2169984806486958E-3</c:v>
                </c:pt>
                <c:pt idx="557" formatCode="General">
                  <c:v>4.1353098665608797E-3</c:v>
                </c:pt>
                <c:pt idx="558" formatCode="General">
                  <c:v>5.5856234432326351E-3</c:v>
                </c:pt>
                <c:pt idx="559" formatCode="General">
                  <c:v>-5.1859480361667928E-3</c:v>
                </c:pt>
                <c:pt idx="560" formatCode="General">
                  <c:v>5.8988465316289025E-3</c:v>
                </c:pt>
                <c:pt idx="561" formatCode="General">
                  <c:v>-7.8317046072080582E-3</c:v>
                </c:pt>
                <c:pt idx="562" formatCode="General">
                  <c:v>6.1868085739906513E-3</c:v>
                </c:pt>
                <c:pt idx="563" formatCode="General">
                  <c:v>4.2854890422553762E-3</c:v>
                </c:pt>
                <c:pt idx="564" formatCode="General">
                  <c:v>-9.2415255154237909E-3</c:v>
                </c:pt>
                <c:pt idx="565" formatCode="General">
                  <c:v>-2.7616077182394888E-3</c:v>
                </c:pt>
                <c:pt idx="566" formatCode="General">
                  <c:v>1.4764629318351751E-2</c:v>
                </c:pt>
                <c:pt idx="567" formatCode="General">
                  <c:v>3.5085792473191933E-3</c:v>
                </c:pt>
                <c:pt idx="568" formatCode="General">
                  <c:v>1.8951382184606905E-2</c:v>
                </c:pt>
                <c:pt idx="569" formatCode="General">
                  <c:v>-7.7869217952874483E-3</c:v>
                </c:pt>
                <c:pt idx="570" formatCode="General">
                  <c:v>-6.7751677972761675E-4</c:v>
                </c:pt>
                <c:pt idx="571" formatCode="General">
                  <c:v>-1.2517960409215146E-2</c:v>
                </c:pt>
                <c:pt idx="572" formatCode="General">
                  <c:v>-8.6820137446891044E-3</c:v>
                </c:pt>
                <c:pt idx="573" formatCode="General">
                  <c:v>-8.682036111800082E-3</c:v>
                </c:pt>
                <c:pt idx="574" formatCode="General">
                  <c:v>3.305387747634103E-3</c:v>
                </c:pt>
                <c:pt idx="575" formatCode="General">
                  <c:v>-2.2496294822807629E-4</c:v>
                </c:pt>
                <c:pt idx="576" formatCode="General">
                  <c:v>-1.3773454234262236E-3</c:v>
                </c:pt>
                <c:pt idx="577" formatCode="General">
                  <c:v>-2.582088262221081E-3</c:v>
                </c:pt>
                <c:pt idx="578" formatCode="General">
                  <c:v>3.6331068223026163E-3</c:v>
                </c:pt>
                <c:pt idx="579" formatCode="General">
                  <c:v>-8.9244501686386595E-4</c:v>
                </c:pt>
                <c:pt idx="580" formatCode="General">
                  <c:v>4.3750800989534201E-3</c:v>
                </c:pt>
                <c:pt idx="581" formatCode="General">
                  <c:v>2.5229241631515545E-3</c:v>
                </c:pt>
                <c:pt idx="582" formatCode="General">
                  <c:v>1.3099658924138407E-2</c:v>
                </c:pt>
                <c:pt idx="583" formatCode="General">
                  <c:v>-4.6384237672027111E-3</c:v>
                </c:pt>
                <c:pt idx="584" formatCode="General">
                  <c:v>1.4815352850981614E-2</c:v>
                </c:pt>
                <c:pt idx="585" formatCode="General">
                  <c:v>-1.0628489164106126E-2</c:v>
                </c:pt>
                <c:pt idx="586" formatCode="General">
                  <c:v>-4.3702543116557096E-3</c:v>
                </c:pt>
                <c:pt idx="587" formatCode="General">
                  <c:v>-5.6907278115176938E-3</c:v>
                </c:pt>
                <c:pt idx="588" formatCode="General">
                  <c:v>1.0584451184738414E-2</c:v>
                </c:pt>
                <c:pt idx="589" formatCode="General">
                  <c:v>-6.761496351820581E-3</c:v>
                </c:pt>
                <c:pt idx="590" formatCode="General">
                  <c:v>-2.1961982283518473E-3</c:v>
                </c:pt>
                <c:pt idx="591" formatCode="General">
                  <c:v>-2.9222619605555815E-3</c:v>
                </c:pt>
                <c:pt idx="592" formatCode="General">
                  <c:v>1.1060051446540124E-2</c:v>
                </c:pt>
                <c:pt idx="593" formatCode="General">
                  <c:v>1.1907678713458855E-3</c:v>
                </c:pt>
                <c:pt idx="594" formatCode="General">
                  <c:v>9.9414094848918316E-4</c:v>
                </c:pt>
                <c:pt idx="595" formatCode="General">
                  <c:v>2.5663889421245123E-3</c:v>
                </c:pt>
                <c:pt idx="596" formatCode="General">
                  <c:v>7.6479826715402412E-3</c:v>
                </c:pt>
                <c:pt idx="597" formatCode="General">
                  <c:v>-2.0825463182865918E-3</c:v>
                </c:pt>
                <c:pt idx="598" formatCode="General">
                  <c:v>-1.8173857485110752E-2</c:v>
                </c:pt>
                <c:pt idx="599" formatCode="General">
                  <c:v>-4.6963416912946714E-3</c:v>
                </c:pt>
                <c:pt idx="600" formatCode="General">
                  <c:v>2.2484597973995595E-2</c:v>
                </c:pt>
                <c:pt idx="601" formatCode="General">
                  <c:v>4.7623738162776317E-3</c:v>
                </c:pt>
                <c:pt idx="602" formatCode="General">
                  <c:v>-1.2729441908162873E-3</c:v>
                </c:pt>
                <c:pt idx="603" formatCode="General">
                  <c:v>1.4150011950318619E-2</c:v>
                </c:pt>
                <c:pt idx="604" formatCode="General">
                  <c:v>-9.3663780177673499E-3</c:v>
                </c:pt>
                <c:pt idx="605" formatCode="General">
                  <c:v>6.7707597274314186E-4</c:v>
                </c:pt>
                <c:pt idx="606" formatCode="General">
                  <c:v>-3.8641477540477982E-3</c:v>
                </c:pt>
                <c:pt idx="607" formatCode="General">
                  <c:v>-1.1922678725328133E-2</c:v>
                </c:pt>
                <c:pt idx="608" formatCode="General">
                  <c:v>-1.1555126777774051E-2</c:v>
                </c:pt>
                <c:pt idx="609" formatCode="General">
                  <c:v>-1.1247019017051978E-2</c:v>
                </c:pt>
                <c:pt idx="610" formatCode="General">
                  <c:v>-3.3978577416287183E-3</c:v>
                </c:pt>
                <c:pt idx="611" formatCode="General">
                  <c:v>6.0962244871017521E-3</c:v>
                </c:pt>
                <c:pt idx="612" formatCode="General">
                  <c:v>-2.45175979166879E-3</c:v>
                </c:pt>
                <c:pt idx="613" formatCode="General">
                  <c:v>-2.4000220300712214E-4</c:v>
                </c:pt>
                <c:pt idx="614" formatCode="General">
                  <c:v>2.2824822070939006E-2</c:v>
                </c:pt>
                <c:pt idx="615" formatCode="General">
                  <c:v>3.2665419663754626E-4</c:v>
                </c:pt>
                <c:pt idx="616" formatCode="General">
                  <c:v>-4.3324321816766761E-3</c:v>
                </c:pt>
                <c:pt idx="617" formatCode="General">
                  <c:v>7.4850547735015593E-3</c:v>
                </c:pt>
                <c:pt idx="618" formatCode="General">
                  <c:v>-3.9746863784648617E-3</c:v>
                </c:pt>
                <c:pt idx="619" formatCode="General">
                  <c:v>7.9697725789578469E-3</c:v>
                </c:pt>
                <c:pt idx="620" formatCode="General">
                  <c:v>-6.527898975198441E-3</c:v>
                </c:pt>
                <c:pt idx="621" formatCode="General">
                  <c:v>3.1658887536593853E-3</c:v>
                </c:pt>
                <c:pt idx="622" formatCode="General">
                  <c:v>7.1521370224915783E-3</c:v>
                </c:pt>
                <c:pt idx="623" formatCode="General">
                  <c:v>-2.4071561917647713E-3</c:v>
                </c:pt>
                <c:pt idx="624" formatCode="General">
                  <c:v>-8.2692791963052993E-3</c:v>
                </c:pt>
                <c:pt idx="625" formatCode="General">
                  <c:v>4.3773235453425253E-3</c:v>
                </c:pt>
                <c:pt idx="626" formatCode="General">
                  <c:v>-9.6327444639977972E-3</c:v>
                </c:pt>
                <c:pt idx="627" formatCode="General">
                  <c:v>-8.3543122338758831E-3</c:v>
                </c:pt>
                <c:pt idx="628" formatCode="General">
                  <c:v>-5.1788999885024113E-4</c:v>
                </c:pt>
                <c:pt idx="629" formatCode="General">
                  <c:v>-8.3517142526748226E-4</c:v>
                </c:pt>
                <c:pt idx="630" formatCode="General">
                  <c:v>1.1599109940163388E-2</c:v>
                </c:pt>
                <c:pt idx="631" formatCode="General">
                  <c:v>-3.6008684570463969E-3</c:v>
                </c:pt>
                <c:pt idx="632" formatCode="General">
                  <c:v>1.1844529160342945E-2</c:v>
                </c:pt>
                <c:pt idx="633" formatCode="General">
                  <c:v>1.1126206533910062E-3</c:v>
                </c:pt>
                <c:pt idx="634" formatCode="General">
                  <c:v>1.4828655782614254E-2</c:v>
                </c:pt>
                <c:pt idx="635" formatCode="General">
                  <c:v>5.6653714417393281E-3</c:v>
                </c:pt>
                <c:pt idx="636" formatCode="General">
                  <c:v>-1.5978599942403553E-3</c:v>
                </c:pt>
                <c:pt idx="637" formatCode="General">
                  <c:v>-1.8583232123043567E-2</c:v>
                </c:pt>
                <c:pt idx="638" formatCode="General">
                  <c:v>-6.9251196071927314E-3</c:v>
                </c:pt>
                <c:pt idx="639" formatCode="General">
                  <c:v>4.3406735354560638E-3</c:v>
                </c:pt>
                <c:pt idx="640" formatCode="General">
                  <c:v>-5.9498074598847957E-3</c:v>
                </c:pt>
                <c:pt idx="641" formatCode="General">
                  <c:v>1.1805519088045457E-2</c:v>
                </c:pt>
                <c:pt idx="642" formatCode="General">
                  <c:v>1.5416551591025413E-3</c:v>
                </c:pt>
                <c:pt idx="643" formatCode="General">
                  <c:v>1.5737080028782181E-3</c:v>
                </c:pt>
                <c:pt idx="644" formatCode="General">
                  <c:v>1.1076411233672885E-3</c:v>
                </c:pt>
                <c:pt idx="645" formatCode="General">
                  <c:v>-8.0173507979386068E-4</c:v>
                </c:pt>
                <c:pt idx="646" formatCode="General">
                  <c:v>1.1396363708129706E-2</c:v>
                </c:pt>
                <c:pt idx="647" formatCode="General">
                  <c:v>-6.3560096895968468E-3</c:v>
                </c:pt>
                <c:pt idx="648" formatCode="General">
                  <c:v>-3.3836405811603892E-3</c:v>
                </c:pt>
                <c:pt idx="649" formatCode="General">
                  <c:v>-2.9709899531517761E-3</c:v>
                </c:pt>
                <c:pt idx="650" formatCode="General">
                  <c:v>1.1526619516401453E-2</c:v>
                </c:pt>
                <c:pt idx="651" formatCode="General">
                  <c:v>8.9538743024350292E-4</c:v>
                </c:pt>
                <c:pt idx="652" formatCode="General">
                  <c:v>1.5554222361013276E-2</c:v>
                </c:pt>
                <c:pt idx="653" formatCode="General">
                  <c:v>1.7468963638943145E-2</c:v>
                </c:pt>
                <c:pt idx="654" formatCode="General">
                  <c:v>1.7531829442782497E-2</c:v>
                </c:pt>
                <c:pt idx="655" formatCode="General">
                  <c:v>7.9360174650184804E-3</c:v>
                </c:pt>
                <c:pt idx="656" formatCode="General">
                  <c:v>-1.8941686878126449E-2</c:v>
                </c:pt>
                <c:pt idx="657" formatCode="General">
                  <c:v>-1.7013417800319439E-2</c:v>
                </c:pt>
                <c:pt idx="658" formatCode="General">
                  <c:v>-9.1905282324398849E-3</c:v>
                </c:pt>
                <c:pt idx="659" formatCode="General">
                  <c:v>8.5720450073764054E-3</c:v>
                </c:pt>
                <c:pt idx="660" formatCode="General">
                  <c:v>9.9991346342718588E-3</c:v>
                </c:pt>
                <c:pt idx="661" formatCode="General">
                  <c:v>2.5705861373274606E-2</c:v>
                </c:pt>
                <c:pt idx="662" formatCode="General">
                  <c:v>2.5796710638368428E-2</c:v>
                </c:pt>
                <c:pt idx="663" formatCode="General">
                  <c:v>-3.0160045110763527E-2</c:v>
                </c:pt>
                <c:pt idx="664" formatCode="General">
                  <c:v>-8.3843670369306206E-2</c:v>
                </c:pt>
                <c:pt idx="665" formatCode="General">
                  <c:v>1.9415188085606376E-2</c:v>
                </c:pt>
                <c:pt idx="666" formatCode="General">
                  <c:v>2.9243430498369113E-3</c:v>
                </c:pt>
                <c:pt idx="667" formatCode="General">
                  <c:v>6.0817826413213094E-3</c:v>
                </c:pt>
                <c:pt idx="668" formatCode="General">
                  <c:v>3.4435050426937237E-2</c:v>
                </c:pt>
                <c:pt idx="669" formatCode="General">
                  <c:v>9.7810250182487346E-3</c:v>
                </c:pt>
                <c:pt idx="670" formatCode="General">
                  <c:v>-4.4614883862842819E-3</c:v>
                </c:pt>
                <c:pt idx="671" formatCode="General">
                  <c:v>9.9375540013523465E-3</c:v>
                </c:pt>
                <c:pt idx="672" formatCode="General">
                  <c:v>-2.313994613295782E-2</c:v>
                </c:pt>
                <c:pt idx="673" formatCode="General">
                  <c:v>-1.8679340449082531E-2</c:v>
                </c:pt>
                <c:pt idx="674" formatCode="General">
                  <c:v>-2.2702135291350956E-2</c:v>
                </c:pt>
                <c:pt idx="675" formatCode="General">
                  <c:v>-9.7399333853697614E-3</c:v>
                </c:pt>
                <c:pt idx="676" formatCode="General">
                  <c:v>-6.0798498464781636E-3</c:v>
                </c:pt>
                <c:pt idx="677" formatCode="General">
                  <c:v>1.1794402300402561E-2</c:v>
                </c:pt>
                <c:pt idx="678" formatCode="General">
                  <c:v>3.6177977955207486E-4</c:v>
                </c:pt>
                <c:pt idx="679" formatCode="General">
                  <c:v>-9.9508234641269237E-3</c:v>
                </c:pt>
                <c:pt idx="680" formatCode="General">
                  <c:v>-2.1003453494277844E-3</c:v>
                </c:pt>
                <c:pt idx="681" formatCode="General">
                  <c:v>-6.7320076847401386E-3</c:v>
                </c:pt>
                <c:pt idx="682" formatCode="General">
                  <c:v>-5.2639739393629146E-3</c:v>
                </c:pt>
                <c:pt idx="683" formatCode="General">
                  <c:v>3.2418810057033283E-3</c:v>
                </c:pt>
                <c:pt idx="684" formatCode="General">
                  <c:v>4.6525127730972994E-4</c:v>
                </c:pt>
                <c:pt idx="685" formatCode="General">
                  <c:v>6.8932972408163855E-3</c:v>
                </c:pt>
                <c:pt idx="686" formatCode="General">
                  <c:v>1.1246410537002573E-2</c:v>
                </c:pt>
                <c:pt idx="687" formatCode="General">
                  <c:v>2.4307378826834206E-2</c:v>
                </c:pt>
                <c:pt idx="688" formatCode="General">
                  <c:v>-6.6367336584589268E-3</c:v>
                </c:pt>
                <c:pt idx="689" formatCode="General">
                  <c:v>1.6525703651185206E-2</c:v>
                </c:pt>
                <c:pt idx="690" formatCode="General">
                  <c:v>-8.5470605784584083E-3</c:v>
                </c:pt>
                <c:pt idx="691" formatCode="General">
                  <c:v>5.0436054075037847E-3</c:v>
                </c:pt>
                <c:pt idx="692" formatCode="General">
                  <c:v>-3.4170198813818528E-3</c:v>
                </c:pt>
                <c:pt idx="693" formatCode="General">
                  <c:v>-1.7863208750839028E-3</c:v>
                </c:pt>
                <c:pt idx="694" formatCode="General">
                  <c:v>6.2044070920272334E-3</c:v>
                </c:pt>
                <c:pt idx="695" formatCode="General">
                  <c:v>-5.4355913314133742E-3</c:v>
                </c:pt>
                <c:pt idx="696" formatCode="General">
                  <c:v>-4.9775489603299155E-3</c:v>
                </c:pt>
                <c:pt idx="697" formatCode="General">
                  <c:v>3.5561668785995745E-3</c:v>
                </c:pt>
                <c:pt idx="698" formatCode="General">
                  <c:v>5.0023005383418662E-3</c:v>
                </c:pt>
                <c:pt idx="699" formatCode="General">
                  <c:v>-4.2270412215680842E-3</c:v>
                </c:pt>
                <c:pt idx="700" formatCode="General">
                  <c:v>-1.1036954088384798E-3</c:v>
                </c:pt>
                <c:pt idx="701" formatCode="General">
                  <c:v>-1.0981905886706051E-2</c:v>
                </c:pt>
                <c:pt idx="702" formatCode="General">
                  <c:v>-1.6057558345046283E-2</c:v>
                </c:pt>
                <c:pt idx="703" formatCode="General">
                  <c:v>3.1087605672402304E-3</c:v>
                </c:pt>
                <c:pt idx="704" formatCode="General">
                  <c:v>-2.8578714986915593E-2</c:v>
                </c:pt>
                <c:pt idx="705" formatCode="General">
                  <c:v>-4.4752741852321795E-4</c:v>
                </c:pt>
                <c:pt idx="706" formatCode="General">
                  <c:v>5.7673559492006391E-3</c:v>
                </c:pt>
                <c:pt idx="707" formatCode="General">
                  <c:v>-2.8504419418847859E-3</c:v>
                </c:pt>
                <c:pt idx="708" formatCode="General">
                  <c:v>-5.1646819746319749E-3</c:v>
                </c:pt>
                <c:pt idx="709" formatCode="General">
                  <c:v>-2.8779073432211211E-3</c:v>
                </c:pt>
                <c:pt idx="710" formatCode="General">
                  <c:v>-1.9815260305256323E-3</c:v>
                </c:pt>
                <c:pt idx="711" formatCode="General">
                  <c:v>5.555569844602184E-3</c:v>
                </c:pt>
                <c:pt idx="712" formatCode="General">
                  <c:v>1.3146424672573952E-2</c:v>
                </c:pt>
                <c:pt idx="713" formatCode="General">
                  <c:v>2.5927557373334222E-3</c:v>
                </c:pt>
                <c:pt idx="714" formatCode="General">
                  <c:v>-3.6284219994372367E-3</c:v>
                </c:pt>
                <c:pt idx="715" formatCode="General">
                  <c:v>4.7101673205373566E-3</c:v>
                </c:pt>
                <c:pt idx="716" formatCode="General">
                  <c:v>3.2686568764953627E-2</c:v>
                </c:pt>
                <c:pt idx="717" formatCode="General">
                  <c:v>7.6872460914915288E-3</c:v>
                </c:pt>
                <c:pt idx="718" formatCode="General">
                  <c:v>2.20758584271756E-3</c:v>
                </c:pt>
                <c:pt idx="719" formatCode="General">
                  <c:v>1.3384174351690585E-2</c:v>
                </c:pt>
                <c:pt idx="720" formatCode="General">
                  <c:v>-9.080367881778649E-3</c:v>
                </c:pt>
                <c:pt idx="721" formatCode="General">
                  <c:v>8.0516713989158047E-3</c:v>
                </c:pt>
                <c:pt idx="722" formatCode="General">
                  <c:v>-2.2091527227825584E-2</c:v>
                </c:pt>
                <c:pt idx="723" formatCode="General">
                  <c:v>5.302603956683063E-3</c:v>
                </c:pt>
                <c:pt idx="724" formatCode="General">
                  <c:v>-1.442952235053495E-2</c:v>
                </c:pt>
                <c:pt idx="725" formatCode="General">
                  <c:v>-1.3446068021794703E-2</c:v>
                </c:pt>
                <c:pt idx="726" formatCode="General">
                  <c:v>1.7648671865108437E-2</c:v>
                </c:pt>
                <c:pt idx="727" formatCode="General">
                  <c:v>8.5070686163557976E-3</c:v>
                </c:pt>
                <c:pt idx="728" formatCode="General">
                  <c:v>-2.1546107133027084E-2</c:v>
                </c:pt>
                <c:pt idx="729" formatCode="General">
                  <c:v>-1.8044370548499877E-3</c:v>
                </c:pt>
                <c:pt idx="730" formatCode="General">
                  <c:v>9.4133376101703165E-4</c:v>
                </c:pt>
                <c:pt idx="731" formatCode="General">
                  <c:v>-7.8085412916175908E-3</c:v>
                </c:pt>
                <c:pt idx="732" formatCode="General">
                  <c:v>4.4063223986843805E-3</c:v>
                </c:pt>
                <c:pt idx="733" formatCode="General">
                  <c:v>-4.5161200462119633E-3</c:v>
                </c:pt>
                <c:pt idx="734" formatCode="General">
                  <c:v>-2.1554168487888719E-3</c:v>
                </c:pt>
                <c:pt idx="735" formatCode="General">
                  <c:v>-7.564167471764166E-3</c:v>
                </c:pt>
                <c:pt idx="736" formatCode="General">
                  <c:v>3.0668803443386701E-3</c:v>
                </c:pt>
                <c:pt idx="737" formatCode="General">
                  <c:v>3.2217587989353307E-2</c:v>
                </c:pt>
                <c:pt idx="738" formatCode="General">
                  <c:v>-1.7160858693596286E-2</c:v>
                </c:pt>
                <c:pt idx="739" formatCode="General">
                  <c:v>4.8994001514012534E-3</c:v>
                </c:pt>
                <c:pt idx="740" formatCode="General">
                  <c:v>-8.6522490722635396E-3</c:v>
                </c:pt>
                <c:pt idx="741" formatCode="General">
                  <c:v>-3.2206219382775619E-3</c:v>
                </c:pt>
                <c:pt idx="742" formatCode="General">
                  <c:v>9.1382064339986975E-3</c:v>
                </c:pt>
                <c:pt idx="743" formatCode="General">
                  <c:v>-1.9929946411153289E-3</c:v>
                </c:pt>
                <c:pt idx="744" formatCode="General">
                  <c:v>4.087540070084981E-3</c:v>
                </c:pt>
                <c:pt idx="745" formatCode="General">
                  <c:v>1.216627509112151E-2</c:v>
                </c:pt>
                <c:pt idx="746" formatCode="General">
                  <c:v>8.9939370383114812E-3</c:v>
                </c:pt>
                <c:pt idx="747" formatCode="General">
                  <c:v>1.5443456661720863E-2</c:v>
                </c:pt>
                <c:pt idx="748" formatCode="General">
                  <c:v>2.2159956451475893E-2</c:v>
                </c:pt>
                <c:pt idx="749" formatCode="General">
                  <c:v>-1.9796304205199879E-2</c:v>
                </c:pt>
                <c:pt idx="750" formatCode="General">
                  <c:v>-1.4122093122197915E-2</c:v>
                </c:pt>
                <c:pt idx="751" formatCode="General">
                  <c:v>1.7757403562202092E-2</c:v>
                </c:pt>
                <c:pt idx="752" formatCode="General">
                  <c:v>-3.9514160218999525E-3</c:v>
                </c:pt>
                <c:pt idx="753" formatCode="General">
                  <c:v>1.4846761283245401E-3</c:v>
                </c:pt>
                <c:pt idx="754" formatCode="General">
                  <c:v>2.9438388182375031E-2</c:v>
                </c:pt>
                <c:pt idx="755" formatCode="General">
                  <c:v>-1.1159860675293576E-3</c:v>
                </c:pt>
                <c:pt idx="756" formatCode="General">
                  <c:v>2.9640987746133284E-2</c:v>
                </c:pt>
                <c:pt idx="757" formatCode="General">
                  <c:v>2.4925990508979434E-2</c:v>
                </c:pt>
                <c:pt idx="758" formatCode="General">
                  <c:v>-4.1345889074985695E-2</c:v>
                </c:pt>
                <c:pt idx="759" formatCode="General">
                  <c:v>1.5799324515111787E-2</c:v>
                </c:pt>
                <c:pt idx="760" formatCode="General">
                  <c:v>-1.70567823769485E-2</c:v>
                </c:pt>
                <c:pt idx="761" formatCode="General">
                  <c:v>-3.2508082069509364E-2</c:v>
                </c:pt>
                <c:pt idx="762" formatCode="General">
                  <c:v>-6.6103785531335824E-3</c:v>
                </c:pt>
                <c:pt idx="763" formatCode="General">
                  <c:v>3.7135636563760026E-4</c:v>
                </c:pt>
                <c:pt idx="764" formatCode="General">
                  <c:v>-1.340175975196513E-2</c:v>
                </c:pt>
                <c:pt idx="765" formatCode="General">
                  <c:v>-2.4975019680899768E-2</c:v>
                </c:pt>
                <c:pt idx="766" formatCode="General">
                  <c:v>-5.6054225676547883E-3</c:v>
                </c:pt>
                <c:pt idx="767" formatCode="General">
                  <c:v>2.1709983266622299E-2</c:v>
                </c:pt>
                <c:pt idx="768" formatCode="General">
                  <c:v>-1.3375635493947326E-2</c:v>
                </c:pt>
                <c:pt idx="769" formatCode="General">
                  <c:v>5.3907745943151033E-3</c:v>
                </c:pt>
                <c:pt idx="770" formatCode="General">
                  <c:v>1.0493696997332524E-2</c:v>
                </c:pt>
                <c:pt idx="771" formatCode="General">
                  <c:v>-5.8649431184163298E-3</c:v>
                </c:pt>
                <c:pt idx="772" formatCode="General">
                  <c:v>3.0504209324906332E-2</c:v>
                </c:pt>
                <c:pt idx="773" formatCode="General">
                  <c:v>1.9553276492418961E-2</c:v>
                </c:pt>
                <c:pt idx="774" formatCode="General">
                  <c:v>-3.5089062728072842E-2</c:v>
                </c:pt>
                <c:pt idx="775" formatCode="General">
                  <c:v>1.9544857859752855E-2</c:v>
                </c:pt>
                <c:pt idx="776" formatCode="General">
                  <c:v>-4.9025483533409551E-3</c:v>
                </c:pt>
                <c:pt idx="777" formatCode="General">
                  <c:v>-2.4107561328386932E-2</c:v>
                </c:pt>
                <c:pt idx="778" formatCode="General">
                  <c:v>-1.8162829860620011E-2</c:v>
                </c:pt>
                <c:pt idx="779" formatCode="General">
                  <c:v>3.0077473821691287E-3</c:v>
                </c:pt>
                <c:pt idx="780" formatCode="General">
                  <c:v>1.5189862546693163E-2</c:v>
                </c:pt>
                <c:pt idx="781" formatCode="General">
                  <c:v>-4.8620925020031996E-3</c:v>
                </c:pt>
              </c:numCache>
            </c:numRef>
          </c:xVal>
          <c:yVal>
            <c:numRef>
              <c:f>Feuil1!$F$3:$F$784</c:f>
              <c:numCache>
                <c:formatCode>General</c:formatCode>
                <c:ptCount val="782"/>
                <c:pt idx="0">
                  <c:v>1.0544913176614819E-2</c:v>
                </c:pt>
                <c:pt idx="1">
                  <c:v>-3.9673845294696105E-3</c:v>
                </c:pt>
                <c:pt idx="2">
                  <c:v>-4.8277469233576568E-3</c:v>
                </c:pt>
                <c:pt idx="3">
                  <c:v>6.1484603004524803E-3</c:v>
                </c:pt>
                <c:pt idx="4">
                  <c:v>-2.2002209096024235E-3</c:v>
                </c:pt>
                <c:pt idx="5">
                  <c:v>-2.1953905634357262E-3</c:v>
                </c:pt>
                <c:pt idx="6">
                  <c:v>-1.9974611130123374E-2</c:v>
                </c:pt>
                <c:pt idx="7">
                  <c:v>1.472525524397952E-2</c:v>
                </c:pt>
                <c:pt idx="8">
                  <c:v>4.3725474126093357E-3</c:v>
                </c:pt>
                <c:pt idx="9">
                  <c:v>8.8028737459551233E-3</c:v>
                </c:pt>
                <c:pt idx="10">
                  <c:v>3.5429620763441287E-3</c:v>
                </c:pt>
                <c:pt idx="11">
                  <c:v>-1.4534499423059647E-2</c:v>
                </c:pt>
                <c:pt idx="12">
                  <c:v>-2.802511499573633E-2</c:v>
                </c:pt>
                <c:pt idx="13">
                  <c:v>4.6878415276067542E-3</c:v>
                </c:pt>
                <c:pt idx="14">
                  <c:v>4.2725913916365194E-4</c:v>
                </c:pt>
                <c:pt idx="15">
                  <c:v>2.1599111803461721E-2</c:v>
                </c:pt>
                <c:pt idx="16">
                  <c:v>-2.6166608911718501E-3</c:v>
                </c:pt>
                <c:pt idx="17">
                  <c:v>1.0948215333898548E-2</c:v>
                </c:pt>
                <c:pt idx="18">
                  <c:v>-1.3992357715126748E-2</c:v>
                </c:pt>
                <c:pt idx="19">
                  <c:v>-1.3018010083190158E-3</c:v>
                </c:pt>
                <c:pt idx="20">
                  <c:v>4.3459433895472075E-3</c:v>
                </c:pt>
                <c:pt idx="21">
                  <c:v>1.4035318116383583E-2</c:v>
                </c:pt>
                <c:pt idx="22">
                  <c:v>-3.3017769028673441E-2</c:v>
                </c:pt>
                <c:pt idx="23">
                  <c:v>-5.9650794684749054E-3</c:v>
                </c:pt>
                <c:pt idx="24">
                  <c:v>-3.8159893666858133E-3</c:v>
                </c:pt>
                <c:pt idx="25">
                  <c:v>1.2703791672519253E-3</c:v>
                </c:pt>
                <c:pt idx="26">
                  <c:v>1.0649727916658148E-2</c:v>
                </c:pt>
                <c:pt idx="27">
                  <c:v>-2.8706065633471261E-2</c:v>
                </c:pt>
                <c:pt idx="28">
                  <c:v>-1.240710704705353E-2</c:v>
                </c:pt>
                <c:pt idx="29">
                  <c:v>-1.4688146561657013E-2</c:v>
                </c:pt>
                <c:pt idx="30">
                  <c:v>2.8391826007805971E-3</c:v>
                </c:pt>
                <c:pt idx="31">
                  <c:v>2.7173347509058962E-2</c:v>
                </c:pt>
                <c:pt idx="32">
                  <c:v>-2.8796724488949568E-2</c:v>
                </c:pt>
                <c:pt idx="33">
                  <c:v>-2.4039619186146891E-2</c:v>
                </c:pt>
                <c:pt idx="34">
                  <c:v>1.6766859857067107E-2</c:v>
                </c:pt>
                <c:pt idx="35">
                  <c:v>-4.5641280956204025E-2</c:v>
                </c:pt>
                <c:pt idx="36">
                  <c:v>-4.6047663867482902E-3</c:v>
                </c:pt>
                <c:pt idx="37">
                  <c:v>-7.6278020488861273E-3</c:v>
                </c:pt>
                <c:pt idx="38">
                  <c:v>2.6631174194836284E-3</c:v>
                </c:pt>
                <c:pt idx="39">
                  <c:v>-1.1422045787770521E-3</c:v>
                </c:pt>
                <c:pt idx="40">
                  <c:v>-2.0339684237122672E-2</c:v>
                </c:pt>
                <c:pt idx="41">
                  <c:v>-3.7278658400019841E-4</c:v>
                </c:pt>
                <c:pt idx="42">
                  <c:v>1.8811690929314669E-2</c:v>
                </c:pt>
                <c:pt idx="43">
                  <c:v>7.5987845601664065E-4</c:v>
                </c:pt>
                <c:pt idx="44">
                  <c:v>4.1896842851501621E-3</c:v>
                </c:pt>
                <c:pt idx="45">
                  <c:v>-1.5151805020602333E-2</c:v>
                </c:pt>
                <c:pt idx="46">
                  <c:v>0</c:v>
                </c:pt>
                <c:pt idx="47">
                  <c:v>1.128456015931205E-3</c:v>
                </c:pt>
                <c:pt idx="48">
                  <c:v>1.506591622073778E-3</c:v>
                </c:pt>
                <c:pt idx="49">
                  <c:v>1.9026449143174379E-2</c:v>
                </c:pt>
                <c:pt idx="50">
                  <c:v>-1.0699376045727267E-2</c:v>
                </c:pt>
                <c:pt idx="51">
                  <c:v>-6.4406360166061691E-3</c:v>
                </c:pt>
                <c:pt idx="52">
                  <c:v>-1.3503581034673546E-2</c:v>
                </c:pt>
                <c:pt idx="53">
                  <c:v>-1.0009351407093126E-2</c:v>
                </c:pt>
                <c:pt idx="54">
                  <c:v>1.4864636388704697E-2</c:v>
                </c:pt>
                <c:pt idx="55">
                  <c:v>1.8737123713069861E-3</c:v>
                </c:pt>
                <c:pt idx="56">
                  <c:v>2.4298841666203524E-2</c:v>
                </c:pt>
                <c:pt idx="57">
                  <c:v>4.6225043788672296E-3</c:v>
                </c:pt>
                <c:pt idx="58">
                  <c:v>1.6349138001529411E-2</c:v>
                </c:pt>
                <c:pt idx="59">
                  <c:v>-1.2868183026559789E-2</c:v>
                </c:pt>
                <c:pt idx="60">
                  <c:v>9.3422244274271888E-3</c:v>
                </c:pt>
                <c:pt idx="61">
                  <c:v>-8.5670305901580819E-3</c:v>
                </c:pt>
                <c:pt idx="62">
                  <c:v>3.5119016422591437E-2</c:v>
                </c:pt>
                <c:pt idx="63">
                  <c:v>2.4125464053839259E-3</c:v>
                </c:pt>
                <c:pt idx="64">
                  <c:v>-3.2154368539744657E-3</c:v>
                </c:pt>
                <c:pt idx="65">
                  <c:v>2.8129413766146577E-3</c:v>
                </c:pt>
                <c:pt idx="66">
                  <c:v>4.0249547735971897E-4</c:v>
                </c:pt>
                <c:pt idx="67">
                  <c:v>-1.2004946096823375E-2</c:v>
                </c:pt>
                <c:pt idx="68">
                  <c:v>-1.1926059851231359E-3</c:v>
                </c:pt>
                <c:pt idx="69">
                  <c:v>-1.4201422106167963E-2</c:v>
                </c:pt>
                <c:pt idx="70">
                  <c:v>-9.7447662576488937E-3</c:v>
                </c:pt>
                <c:pt idx="71">
                  <c:v>-3.0983758326699985E-3</c:v>
                </c:pt>
                <c:pt idx="72">
                  <c:v>7.7369442931032894E-4</c:v>
                </c:pt>
                <c:pt idx="73">
                  <c:v>-3.8692204003706784E-4</c:v>
                </c:pt>
                <c:pt idx="74">
                  <c:v>3.8759738446929397E-3</c:v>
                </c:pt>
                <c:pt idx="75">
                  <c:v>-1.0815091896728883E-2</c:v>
                </c:pt>
                <c:pt idx="76">
                  <c:v>-6.5096917605771227E-3</c:v>
                </c:pt>
                <c:pt idx="77">
                  <c:v>1.7713208599070662E-2</c:v>
                </c:pt>
                <c:pt idx="78">
                  <c:v>1.4084739881739023E-2</c:v>
                </c:pt>
                <c:pt idx="79">
                  <c:v>2.7618877292089226E-3</c:v>
                </c:pt>
                <c:pt idx="80">
                  <c:v>-1.973555011992477E-3</c:v>
                </c:pt>
                <c:pt idx="81">
                  <c:v>1.1102413804305322E-2</c:v>
                </c:pt>
                <c:pt idx="82">
                  <c:v>1.284126794832444E-2</c:v>
                </c:pt>
                <c:pt idx="83">
                  <c:v>1.1372990172269981E-2</c:v>
                </c:pt>
                <c:pt idx="84">
                  <c:v>-8.1665990655597793E-4</c:v>
                </c:pt>
                <c:pt idx="85">
                  <c:v>4.9099934975557853E-3</c:v>
                </c:pt>
                <c:pt idx="86">
                  <c:v>8.2068121142913535E-4</c:v>
                </c:pt>
                <c:pt idx="87">
                  <c:v>-6.9544154287017714E-3</c:v>
                </c:pt>
                <c:pt idx="88">
                  <c:v>-4.0683538620485257E-3</c:v>
                </c:pt>
                <c:pt idx="89">
                  <c:v>-1.8105503632273354E-2</c:v>
                </c:pt>
                <c:pt idx="90">
                  <c:v>1.7293815276020762E-2</c:v>
                </c:pt>
                <c:pt idx="91">
                  <c:v>-4.0485885260002205E-3</c:v>
                </c:pt>
                <c:pt idx="92">
                  <c:v>-2.4213086890102274E-3</c:v>
                </c:pt>
                <c:pt idx="93">
                  <c:v>8.9069414756083112E-3</c:v>
                </c:pt>
                <c:pt idx="94">
                  <c:v>-2.842641508097057E-3</c:v>
                </c:pt>
                <c:pt idx="95">
                  <c:v>-7.6752548064394997E-3</c:v>
                </c:pt>
                <c:pt idx="96">
                  <c:v>-3.2141449928287285E-3</c:v>
                </c:pt>
                <c:pt idx="97">
                  <c:v>1.2919033132501935E-2</c:v>
                </c:pt>
                <c:pt idx="98">
                  <c:v>5.7049869483843134E-3</c:v>
                </c:pt>
                <c:pt idx="99">
                  <c:v>1.635992184931191E-3</c:v>
                </c:pt>
                <c:pt idx="100">
                  <c:v>3.2800357410503072E-3</c:v>
                </c:pt>
                <c:pt idx="101">
                  <c:v>-1.0214593409718295E-2</c:v>
                </c:pt>
                <c:pt idx="102">
                  <c:v>-4.4615770622015829E-3</c:v>
                </c:pt>
                <c:pt idx="103">
                  <c:v>-8.061309273570353E-3</c:v>
                </c:pt>
                <c:pt idx="104">
                  <c:v>-4.0064156154386334E-3</c:v>
                </c:pt>
                <c:pt idx="105">
                  <c:v>3.9992002132689132E-4</c:v>
                </c:pt>
                <c:pt idx="106">
                  <c:v>-1.4297304700824449E-2</c:v>
                </c:pt>
                <c:pt idx="107">
                  <c:v>5.1393669160588245E-3</c:v>
                </c:pt>
                <c:pt idx="108">
                  <c:v>-1.1883542693786767E-3</c:v>
                </c:pt>
                <c:pt idx="109">
                  <c:v>-6.3141488389629897E-3</c:v>
                </c:pt>
                <c:pt idx="110">
                  <c:v>3.1520908683151162E-3</c:v>
                </c:pt>
                <c:pt idx="111">
                  <c:v>-4.724418236267511E-3</c:v>
                </c:pt>
                <c:pt idx="112">
                  <c:v>7.4906717291576587E-3</c:v>
                </c:pt>
                <c:pt idx="113">
                  <c:v>2.3771802002744181E-3</c:v>
                </c:pt>
                <c:pt idx="114">
                  <c:v>1.9853093675886026E-3</c:v>
                </c:pt>
                <c:pt idx="115">
                  <c:v>6.3796069640389879E-3</c:v>
                </c:pt>
                <c:pt idx="116">
                  <c:v>-3.9920212695375608E-3</c:v>
                </c:pt>
                <c:pt idx="117">
                  <c:v>3.9920212695374567E-3</c:v>
                </c:pt>
                <c:pt idx="118">
                  <c:v>1.6012813669738276E-3</c:v>
                </c:pt>
                <c:pt idx="119">
                  <c:v>-1.3529852232247669E-2</c:v>
                </c:pt>
                <c:pt idx="120">
                  <c:v>2.3743580604622971E-3</c:v>
                </c:pt>
                <c:pt idx="121">
                  <c:v>6.3593219082924216E-3</c:v>
                </c:pt>
                <c:pt idx="122">
                  <c:v>2.0137611626831246E-2</c:v>
                </c:pt>
                <c:pt idx="123">
                  <c:v>-3.6548264033766866E-3</c:v>
                </c:pt>
                <c:pt idx="124">
                  <c:v>3.0037230411438159E-2</c:v>
                </c:pt>
                <c:pt idx="125">
                  <c:v>-5.0000104167056405E-3</c:v>
                </c:pt>
                <c:pt idx="126">
                  <c:v>-6.2150604034343967E-3</c:v>
                </c:pt>
                <c:pt idx="127">
                  <c:v>4.5539304533577935E-3</c:v>
                </c:pt>
                <c:pt idx="128">
                  <c:v>8.3022005598905584E-4</c:v>
                </c:pt>
                <c:pt idx="129">
                  <c:v>-8.3022005598913087E-4</c:v>
                </c:pt>
                <c:pt idx="130">
                  <c:v>1.5893266367084661E-2</c:v>
                </c:pt>
                <c:pt idx="131">
                  <c:v>1.1021730904195231E-2</c:v>
                </c:pt>
                <c:pt idx="132">
                  <c:v>7.2727593290798781E-3</c:v>
                </c:pt>
                <c:pt idx="133">
                  <c:v>4.7342459846439885E-3</c:v>
                </c:pt>
                <c:pt idx="134">
                  <c:v>8.6655654909959245E-3</c:v>
                </c:pt>
                <c:pt idx="135">
                  <c:v>-2.1734414119842821E-3</c:v>
                </c:pt>
                <c:pt idx="136">
                  <c:v>8.6880978531922567E-4</c:v>
                </c:pt>
                <c:pt idx="137">
                  <c:v>-1.7368653953830286E-3</c:v>
                </c:pt>
                <c:pt idx="138">
                  <c:v>4.7836577414327877E-3</c:v>
                </c:pt>
                <c:pt idx="139">
                  <c:v>1.0957812909474339E-2</c:v>
                </c:pt>
                <c:pt idx="140">
                  <c:v>1.73376203256774E-2</c:v>
                </c:pt>
                <c:pt idx="141">
                  <c:v>-5.3667391779407868E-3</c:v>
                </c:pt>
                <c:pt idx="142">
                  <c:v>-5.7816483046734769E-3</c:v>
                </c:pt>
                <c:pt idx="143">
                  <c:v>-8.3904223737025774E-3</c:v>
                </c:pt>
                <c:pt idx="144">
                  <c:v>1.551105771172649E-2</c:v>
                </c:pt>
                <c:pt idx="145">
                  <c:v>9.8744069824433615E-3</c:v>
                </c:pt>
                <c:pt idx="146">
                  <c:v>-1.4330742343004107E-2</c:v>
                </c:pt>
                <c:pt idx="147">
                  <c:v>1.2978477092990532E-2</c:v>
                </c:pt>
                <c:pt idx="148">
                  <c:v>-4.5034902810234441E-4</c:v>
                </c:pt>
                <c:pt idx="149">
                  <c:v>-1.1193311403961081E-2</c:v>
                </c:pt>
                <c:pt idx="150">
                  <c:v>-2.0710147559515897E-2</c:v>
                </c:pt>
                <c:pt idx="151">
                  <c:v>-1.7429198311938239E-3</c:v>
                </c:pt>
                <c:pt idx="152">
                  <c:v>1.3069049997822019E-3</c:v>
                </c:pt>
                <c:pt idx="153">
                  <c:v>-1.3069049997821778E-3</c:v>
                </c:pt>
                <c:pt idx="154">
                  <c:v>1.3069049997822019E-3</c:v>
                </c:pt>
                <c:pt idx="155">
                  <c:v>-6.5175116651792885E-3</c:v>
                </c:pt>
                <c:pt idx="156">
                  <c:v>9.1364568548068271E-3</c:v>
                </c:pt>
                <c:pt idx="157">
                  <c:v>2.6258220776675858E-3</c:v>
                </c:pt>
                <c:pt idx="158">
                  <c:v>-1.089572775173268E-2</c:v>
                </c:pt>
                <c:pt idx="159">
                  <c:v>-1.2995453420856146E-3</c:v>
                </c:pt>
                <c:pt idx="160">
                  <c:v>3.4692142340113198E-3</c:v>
                </c:pt>
                <c:pt idx="161">
                  <c:v>-5.199318471793995E-3</c:v>
                </c:pt>
                <c:pt idx="162">
                  <c:v>5.1993184717938927E-3</c:v>
                </c:pt>
                <c:pt idx="163">
                  <c:v>6.5373952590467863E-3</c:v>
                </c:pt>
                <c:pt idx="164">
                  <c:v>-3.9275634166758373E-3</c:v>
                </c:pt>
                <c:pt idx="165">
                  <c:v>-1.7406444777839894E-3</c:v>
                </c:pt>
                <c:pt idx="166">
                  <c:v>-1.5102768185756742E-2</c:v>
                </c:pt>
                <c:pt idx="167">
                  <c:v>-1.1073366982515122E-2</c:v>
                </c:pt>
                <c:pt idx="168">
                  <c:v>1.1501724239011683E-2</c:v>
                </c:pt>
                <c:pt idx="169">
                  <c:v>-9.3817319249759525E-3</c:v>
                </c:pt>
                <c:pt idx="170">
                  <c:v>-1.2653057886384073E-2</c:v>
                </c:pt>
                <c:pt idx="171">
                  <c:v>-5.8504136781755891E-3</c:v>
                </c:pt>
                <c:pt idx="172">
                  <c:v>-9.9503308531679793E-3</c:v>
                </c:pt>
                <c:pt idx="173">
                  <c:v>8.2542307616742148E-4</c:v>
                </c:pt>
                <c:pt idx="174">
                  <c:v>2.4803650583319248E-3</c:v>
                </c:pt>
                <c:pt idx="175">
                  <c:v>2.486532570004878E-3</c:v>
                </c:pt>
                <c:pt idx="176">
                  <c:v>1.0846998299460354E-2</c:v>
                </c:pt>
                <c:pt idx="177">
                  <c:v>-6.1019332695843989E-2</c:v>
                </c:pt>
                <c:pt idx="178">
                  <c:v>7.5262783472448544E-3</c:v>
                </c:pt>
                <c:pt idx="179">
                  <c:v>3.2736808986366966E-2</c:v>
                </c:pt>
                <c:pt idx="180">
                  <c:v>3.0874375527816734E-2</c:v>
                </c:pt>
                <c:pt idx="181">
                  <c:v>-2.1164029063775016E-3</c:v>
                </c:pt>
                <c:pt idx="182">
                  <c:v>-6.3224657394871263E-3</c:v>
                </c:pt>
                <c:pt idx="183">
                  <c:v>6.322465739487108E-3</c:v>
                </c:pt>
                <c:pt idx="184">
                  <c:v>-5.4817763246939261E-3</c:v>
                </c:pt>
                <c:pt idx="185">
                  <c:v>-3.3585254071342159E-3</c:v>
                </c:pt>
                <c:pt idx="186">
                  <c:v>-9.2028109919227913E-2</c:v>
                </c:pt>
                <c:pt idx="187">
                  <c:v>7.6639991760563603E-2</c:v>
                </c:pt>
                <c:pt idx="188">
                  <c:v>3.7213191590489423E-3</c:v>
                </c:pt>
                <c:pt idx="189">
                  <c:v>4.1511060023786094E-3</c:v>
                </c:pt>
                <c:pt idx="190">
                  <c:v>1.1715615172562545E-2</c:v>
                </c:pt>
                <c:pt idx="191">
                  <c:v>-6.7114345879868038E-3</c:v>
                </c:pt>
                <c:pt idx="192">
                  <c:v>-4.179728378508459E-4</c:v>
                </c:pt>
                <c:pt idx="193">
                  <c:v>7.9715127387600341E-3</c:v>
                </c:pt>
                <c:pt idx="194">
                  <c:v>1.3998107678702524E-2</c:v>
                </c:pt>
                <c:pt idx="195">
                  <c:v>-2.9857134570763317E-3</c:v>
                </c:pt>
                <c:pt idx="196">
                  <c:v>-3.8257219881440768E-3</c:v>
                </c:pt>
                <c:pt idx="197">
                  <c:v>-5.9221831292744134E-3</c:v>
                </c:pt>
                <c:pt idx="198">
                  <c:v>-1.6856304033360467E-3</c:v>
                </c:pt>
                <c:pt idx="199">
                  <c:v>7.1836353714253287E-3</c:v>
                </c:pt>
                <c:pt idx="200">
                  <c:v>-2.9642198287171172E-3</c:v>
                </c:pt>
                <c:pt idx="201">
                  <c:v>-3.79827424357995E-3</c:v>
                </c:pt>
                <c:pt idx="202">
                  <c:v>-5.8798993428794029E-3</c:v>
                </c:pt>
                <c:pt idx="203">
                  <c:v>7.9882703537071647E-3</c:v>
                </c:pt>
                <c:pt idx="204">
                  <c:v>-1.6870522769780955E-3</c:v>
                </c:pt>
                <c:pt idx="205">
                  <c:v>1.6870522769779582E-3</c:v>
                </c:pt>
                <c:pt idx="206">
                  <c:v>-9.6619109117368589E-3</c:v>
                </c:pt>
                <c:pt idx="207">
                  <c:v>5.0293484050019585E-3</c:v>
                </c:pt>
                <c:pt idx="208">
                  <c:v>1.6095222507857696E-2</c:v>
                </c:pt>
                <c:pt idx="209">
                  <c:v>2.1580466323032375E-2</c:v>
                </c:pt>
                <c:pt idx="210">
                  <c:v>-1.4295240186826473E-2</c:v>
                </c:pt>
                <c:pt idx="211">
                  <c:v>-1.2395969798765337E-2</c:v>
                </c:pt>
                <c:pt idx="212">
                  <c:v>-3.8159893666858133E-3</c:v>
                </c:pt>
                <c:pt idx="213">
                  <c:v>4.1033612339265051E-2</c:v>
                </c:pt>
                <c:pt idx="214">
                  <c:v>-4.4081993219914287E-4</c:v>
                </c:pt>
                <c:pt idx="215">
                  <c:v>7.0765443475972658E-3</c:v>
                </c:pt>
                <c:pt idx="216">
                  <c:v>-2.6595760357588311E-3</c:v>
                </c:pt>
                <c:pt idx="217">
                  <c:v>-2.2325287047836019E-2</c:v>
                </c:pt>
                <c:pt idx="218">
                  <c:v>0</c:v>
                </c:pt>
                <c:pt idx="219">
                  <c:v>-1.076436658715843E-2</c:v>
                </c:pt>
                <c:pt idx="220">
                  <c:v>-8.9533746684794715E-3</c:v>
                </c:pt>
                <c:pt idx="221">
                  <c:v>2.5499376332727051E-3</c:v>
                </c:pt>
                <c:pt idx="222">
                  <c:v>-6.7854374001274599E-3</c:v>
                </c:pt>
                <c:pt idx="223">
                  <c:v>6.7854374001273627E-3</c:v>
                </c:pt>
                <c:pt idx="224">
                  <c:v>-9.3181529794113746E-3</c:v>
                </c:pt>
                <c:pt idx="225">
                  <c:v>1.6149947271114753E-2</c:v>
                </c:pt>
                <c:pt idx="226">
                  <c:v>9.4705830542331851E-3</c:v>
                </c:pt>
                <c:pt idx="227">
                  <c:v>1.8333119316819739E-2</c:v>
                </c:pt>
                <c:pt idx="228">
                  <c:v>2.6466711523748247E-3</c:v>
                </c:pt>
                <c:pt idx="229">
                  <c:v>1.9175615428645994E-2</c:v>
                </c:pt>
                <c:pt idx="230">
                  <c:v>1.0409688930860722E-2</c:v>
                </c:pt>
                <c:pt idx="231">
                  <c:v>-2.2493076050014976E-2</c:v>
                </c:pt>
                <c:pt idx="232">
                  <c:v>-7.5338269035525839E-3</c:v>
                </c:pt>
                <c:pt idx="233">
                  <c:v>-1.0540282035432382E-2</c:v>
                </c:pt>
                <c:pt idx="234">
                  <c:v>5.2562538888271228E-3</c:v>
                </c:pt>
                <c:pt idx="235">
                  <c:v>1.0152371464018128E-2</c:v>
                </c:pt>
                <c:pt idx="236">
                  <c:v>2.0166491179604333E-2</c:v>
                </c:pt>
                <c:pt idx="237">
                  <c:v>1.5051595444283902E-2</c:v>
                </c:pt>
                <c:pt idx="238">
                  <c:v>1.3796277194035591E-3</c:v>
                </c:pt>
                <c:pt idx="239">
                  <c:v>-4.6008742472504764E-4</c:v>
                </c:pt>
                <c:pt idx="240">
                  <c:v>-5.9619529956131592E-3</c:v>
                </c:pt>
                <c:pt idx="241">
                  <c:v>8.7256581172311422E-3</c:v>
                </c:pt>
                <c:pt idx="242">
                  <c:v>-2.3251560373057107E-2</c:v>
                </c:pt>
                <c:pt idx="243">
                  <c:v>1.8649619439688091E-2</c:v>
                </c:pt>
                <c:pt idx="244">
                  <c:v>-2.0900351877567083E-2</c:v>
                </c:pt>
                <c:pt idx="245">
                  <c:v>2.701487460160518E-3</c:v>
                </c:pt>
                <c:pt idx="246">
                  <c:v>-2.6252898153427247E-2</c:v>
                </c:pt>
                <c:pt idx="247">
                  <c:v>-1.7551562206483272E-3</c:v>
                </c:pt>
                <c:pt idx="248">
                  <c:v>0</c:v>
                </c:pt>
                <c:pt idx="249">
                  <c:v>-2.8097806929032795E-2</c:v>
                </c:pt>
                <c:pt idx="250">
                  <c:v>-3.4767899788751687E-2</c:v>
                </c:pt>
                <c:pt idx="251">
                  <c:v>-7.3831344404991358E-3</c:v>
                </c:pt>
                <c:pt idx="252">
                  <c:v>1.8561060802742859E-2</c:v>
                </c:pt>
                <c:pt idx="253">
                  <c:v>1.5100958101596777E-2</c:v>
                </c:pt>
                <c:pt idx="254">
                  <c:v>1.3188874435334281E-2</c:v>
                </c:pt>
                <c:pt idx="255">
                  <c:v>-6.4034370352069126E-3</c:v>
                </c:pt>
                <c:pt idx="256">
                  <c:v>-9.7396492975589301E-3</c:v>
                </c:pt>
                <c:pt idx="257">
                  <c:v>1.2722817927967971E-2</c:v>
                </c:pt>
                <c:pt idx="258">
                  <c:v>-0.18353010206599499</c:v>
                </c:pt>
                <c:pt idx="259">
                  <c:v>8.9206657583793623E-3</c:v>
                </c:pt>
                <c:pt idx="260">
                  <c:v>1.1535816462164132E-2</c:v>
                </c:pt>
                <c:pt idx="261">
                  <c:v>-5.063301956546762E-3</c:v>
                </c:pt>
                <c:pt idx="262">
                  <c:v>-1.3615402017997734E-2</c:v>
                </c:pt>
                <c:pt idx="263">
                  <c:v>-7.1149060276404924E-4</c:v>
                </c:pt>
                <c:pt idx="264">
                  <c:v>2.1931492005980921E-2</c:v>
                </c:pt>
                <c:pt idx="265">
                  <c:v>9.1291486680965487E-3</c:v>
                </c:pt>
                <c:pt idx="266">
                  <c:v>-1.7094433359300068E-2</c:v>
                </c:pt>
                <c:pt idx="267">
                  <c:v>-1.6807118316381174E-2</c:v>
                </c:pt>
                <c:pt idx="268">
                  <c:v>-3.2103245384417431E-2</c:v>
                </c:pt>
                <c:pt idx="269">
                  <c:v>-1.4658520523622022E-2</c:v>
                </c:pt>
                <c:pt idx="270">
                  <c:v>-7.4174311755777775E-3</c:v>
                </c:pt>
                <c:pt idx="271">
                  <c:v>1.5572420304883995E-2</c:v>
                </c:pt>
                <c:pt idx="272">
                  <c:v>9.5989766862624084E-3</c:v>
                </c:pt>
                <c:pt idx="273">
                  <c:v>-4.1251347599627992E-3</c:v>
                </c:pt>
                <c:pt idx="274">
                  <c:v>-6.1559701928583154E-3</c:v>
                </c:pt>
                <c:pt idx="275">
                  <c:v>3.073248107781841E-3</c:v>
                </c:pt>
                <c:pt idx="276">
                  <c:v>1.7114500155541682E-3</c:v>
                </c:pt>
                <c:pt idx="277">
                  <c:v>-1.3693942571311891E-3</c:v>
                </c:pt>
                <c:pt idx="278">
                  <c:v>6.8446272350494448E-4</c:v>
                </c:pt>
                <c:pt idx="279">
                  <c:v>-6.4835579449862603E-3</c:v>
                </c:pt>
                <c:pt idx="280">
                  <c:v>-3.0565484825489896E-3</c:v>
                </c:pt>
                <c:pt idx="281">
                  <c:v>-4.736138758289001E-3</c:v>
                </c:pt>
                <c:pt idx="282">
                  <c:v>1.598945444501652E-2</c:v>
                </c:pt>
                <c:pt idx="283">
                  <c:v>-1.3285836711649823E-2</c:v>
                </c:pt>
                <c:pt idx="284">
                  <c:v>-4.4996012291917735E-2</c:v>
                </c:pt>
                <c:pt idx="285">
                  <c:v>-1.8590278968908313E-2</c:v>
                </c:pt>
                <c:pt idx="286">
                  <c:v>-3.4870854799332806E-3</c:v>
                </c:pt>
                <c:pt idx="287">
                  <c:v>-1.5810279973187068E-3</c:v>
                </c:pt>
                <c:pt idx="288">
                  <c:v>6.657181029179368E-3</c:v>
                </c:pt>
                <c:pt idx="289">
                  <c:v>-1.2642393415176468E-2</c:v>
                </c:pt>
                <c:pt idx="290">
                  <c:v>8.8328649985088842E-3</c:v>
                </c:pt>
                <c:pt idx="291">
                  <c:v>1.1792965357961566E-2</c:v>
                </c:pt>
                <c:pt idx="292">
                  <c:v>1.5834876026560515E-2</c:v>
                </c:pt>
                <c:pt idx="293">
                  <c:v>-9.0791803955711479E-3</c:v>
                </c:pt>
                <c:pt idx="294">
                  <c:v>-7.7170800985633912E-3</c:v>
                </c:pt>
                <c:pt idx="295">
                  <c:v>9.0090699423659108E-3</c:v>
                </c:pt>
                <c:pt idx="296">
                  <c:v>4.210532536343679E-3</c:v>
                </c:pt>
                <c:pt idx="297">
                  <c:v>-2.269412547998876E-3</c:v>
                </c:pt>
                <c:pt idx="298">
                  <c:v>1.944895264605745E-3</c:v>
                </c:pt>
                <c:pt idx="299">
                  <c:v>1.9990834493389013E-2</c:v>
                </c:pt>
                <c:pt idx="300">
                  <c:v>1.0314515001939934E-2</c:v>
                </c:pt>
                <c:pt idx="301">
                  <c:v>-7.9947128017086987E-3</c:v>
                </c:pt>
                <c:pt idx="302">
                  <c:v>1.3280214435193206E-3</c:v>
                </c:pt>
                <c:pt idx="303">
                  <c:v>-1.8107490627390217E-2</c:v>
                </c:pt>
                <c:pt idx="304">
                  <c:v>1.0825101608049472E-2</c:v>
                </c:pt>
                <c:pt idx="305">
                  <c:v>-1.570712920535788E-2</c:v>
                </c:pt>
                <c:pt idx="306">
                  <c:v>-3.2462262904765457E-4</c:v>
                </c:pt>
                <c:pt idx="307">
                  <c:v>-5.1796813765349068E-3</c:v>
                </c:pt>
                <c:pt idx="308">
                  <c:v>-3.2284100361124719E-4</c:v>
                </c:pt>
                <c:pt idx="309">
                  <c:v>-6.1142587905231582E-3</c:v>
                </c:pt>
                <c:pt idx="310">
                  <c:v>2.8915682797990738E-3</c:v>
                </c:pt>
                <c:pt idx="311">
                  <c:v>-9.64785410099001E-4</c:v>
                </c:pt>
                <c:pt idx="312">
                  <c:v>1.849201111905938E-2</c:v>
                </c:pt>
                <c:pt idx="313">
                  <c:v>1.0864304391905662E-2</c:v>
                </c:pt>
                <c:pt idx="314">
                  <c:v>5.3103344173639384E-3</c:v>
                </c:pt>
                <c:pt idx="315">
                  <c:v>-4.9792633996073379E-3</c:v>
                </c:pt>
                <c:pt idx="316">
                  <c:v>-2.3151986528033002E-3</c:v>
                </c:pt>
                <c:pt idx="317">
                  <c:v>-1.8979627317769622E-2</c:v>
                </c:pt>
                <c:pt idx="318">
                  <c:v>1.9640565874546417E-2</c:v>
                </c:pt>
                <c:pt idx="319">
                  <c:v>8.6321917159328503E-3</c:v>
                </c:pt>
                <c:pt idx="320">
                  <c:v>-2.0136016197417523E-2</c:v>
                </c:pt>
                <c:pt idx="321">
                  <c:v>-1.1049836186584935E-2</c:v>
                </c:pt>
                <c:pt idx="322">
                  <c:v>-2.2598879674374786E-3</c:v>
                </c:pt>
                <c:pt idx="323">
                  <c:v>6.4516131270087539E-4</c:v>
                </c:pt>
                <c:pt idx="324">
                  <c:v>-1.9342365798309768E-3</c:v>
                </c:pt>
                <c:pt idx="325">
                  <c:v>2.2569733907651271E-3</c:v>
                </c:pt>
                <c:pt idx="326">
                  <c:v>0</c:v>
                </c:pt>
                <c:pt idx="327">
                  <c:v>-2.9008884162334829E-3</c:v>
                </c:pt>
                <c:pt idx="328">
                  <c:v>-1.60797590523482E-3</c:v>
                </c:pt>
                <c:pt idx="329">
                  <c:v>1.2861738107443066E-3</c:v>
                </c:pt>
                <c:pt idx="330">
                  <c:v>7.4277751480498226E-3</c:v>
                </c:pt>
                <c:pt idx="331">
                  <c:v>-2.589836345581365E-3</c:v>
                </c:pt>
                <c:pt idx="332">
                  <c:v>-1.6152482917443833E-3</c:v>
                </c:pt>
                <c:pt idx="333">
                  <c:v>-4.8301494647942323E-3</c:v>
                </c:pt>
                <c:pt idx="334">
                  <c:v>4.1847799683705153E-3</c:v>
                </c:pt>
                <c:pt idx="335">
                  <c:v>-2.8990195855162267E-3</c:v>
                </c:pt>
                <c:pt idx="336">
                  <c:v>4.8363789257423635E-3</c:v>
                </c:pt>
                <c:pt idx="337">
                  <c:v>1.617338214429721E-3</c:v>
                </c:pt>
                <c:pt idx="338">
                  <c:v>8.1261620580998974E-3</c:v>
                </c:pt>
                <c:pt idx="339">
                  <c:v>6.2203507164844902E-3</c:v>
                </c:pt>
                <c:pt idx="340">
                  <c:v>-1.6406894574598886E-3</c:v>
                </c:pt>
                <c:pt idx="341">
                  <c:v>6.9090585742201116E-3</c:v>
                </c:pt>
                <c:pt idx="342">
                  <c:v>-8.5470605784584083E-3</c:v>
                </c:pt>
                <c:pt idx="343">
                  <c:v>1.0199134306272117E-2</c:v>
                </c:pt>
                <c:pt idx="344">
                  <c:v>-2.5144181801025404E-2</c:v>
                </c:pt>
                <c:pt idx="345">
                  <c:v>-4.8467635542220493E-2</c:v>
                </c:pt>
                <c:pt idx="346">
                  <c:v>2.1528533611010927E-3</c:v>
                </c:pt>
                <c:pt idx="347">
                  <c:v>2.4660924951934683E-3</c:v>
                </c:pt>
                <c:pt idx="348">
                  <c:v>2.1628310609420214E-3</c:v>
                </c:pt>
                <c:pt idx="349">
                  <c:v>-4.3209943774128422E-3</c:v>
                </c:pt>
                <c:pt idx="350">
                  <c:v>-3.6889067347157575E-3</c:v>
                </c:pt>
                <c:pt idx="351">
                  <c:v>4.9215725302436094E-3</c:v>
                </c:pt>
                <c:pt idx="352">
                  <c:v>6.1862244918802706E-3</c:v>
                </c:pt>
                <c:pt idx="353">
                  <c:v>-4.0253963629445595E-3</c:v>
                </c:pt>
                <c:pt idx="354">
                  <c:v>6.199647879525429E-3</c:v>
                </c:pt>
                <c:pt idx="355">
                  <c:v>4.9875415110389679E-3</c:v>
                </c:pt>
                <c:pt idx="356">
                  <c:v>1.2507819016526766E-3</c:v>
                </c:pt>
                <c:pt idx="357">
                  <c:v>-4.0593342236916394E-3</c:v>
                </c:pt>
                <c:pt idx="358">
                  <c:v>6.8793266925204367E-3</c:v>
                </c:pt>
                <c:pt idx="359">
                  <c:v>1.1677582597657755E-2</c:v>
                </c:pt>
                <c:pt idx="360">
                  <c:v>9.5283475527184578E-4</c:v>
                </c:pt>
                <c:pt idx="361">
                  <c:v>-6.6508558699096857E-3</c:v>
                </c:pt>
                <c:pt idx="362">
                  <c:v>0</c:v>
                </c:pt>
                <c:pt idx="363">
                  <c:v>9.4741835604003285E-4</c:v>
                </c:pt>
                <c:pt idx="364">
                  <c:v>-3.1545767485155439E-3</c:v>
                </c:pt>
                <c:pt idx="365">
                  <c:v>5.3687165112047686E-3</c:v>
                </c:pt>
                <c:pt idx="366">
                  <c:v>1.9017438378177028E-3</c:v>
                </c:pt>
                <c:pt idx="367">
                  <c:v>6.3471915809090696E-4</c:v>
                </c:pt>
                <c:pt idx="368">
                  <c:v>-6.3291350516475123E-3</c:v>
                </c:pt>
                <c:pt idx="369">
                  <c:v>1.2626264303687892E-3</c:v>
                </c:pt>
                <c:pt idx="370">
                  <c:v>5.7016309036636743E-3</c:v>
                </c:pt>
                <c:pt idx="371">
                  <c:v>6.373507872092201E-3</c:v>
                </c:pt>
                <c:pt idx="372">
                  <c:v>5.1282163669195292E-3</c:v>
                </c:pt>
                <c:pt idx="373">
                  <c:v>-3.5284719847963665E-3</c:v>
                </c:pt>
                <c:pt idx="374">
                  <c:v>1.9230775157414838E-3</c:v>
                </c:pt>
                <c:pt idx="375">
                  <c:v>-3.2030776905041204E-3</c:v>
                </c:pt>
                <c:pt idx="376">
                  <c:v>9.9631227482234949E-3</c:v>
                </c:pt>
                <c:pt idx="377">
                  <c:v>-4.8332621880192647E-3</c:v>
                </c:pt>
                <c:pt idx="378">
                  <c:v>6.4495547655207307E-3</c:v>
                </c:pt>
                <c:pt idx="379">
                  <c:v>1.9430057926280982E-3</c:v>
                </c:pt>
                <c:pt idx="380">
                  <c:v>6.5040879691764825E-3</c:v>
                </c:pt>
                <c:pt idx="381">
                  <c:v>2.9406980839005938E-3</c:v>
                </c:pt>
                <c:pt idx="382">
                  <c:v>-4.5706902948317064E-3</c:v>
                </c:pt>
                <c:pt idx="383">
                  <c:v>-2.0313450370948821E-2</c:v>
                </c:pt>
                <c:pt idx="384">
                  <c:v>-2.1159797835626239E-2</c:v>
                </c:pt>
                <c:pt idx="385">
                  <c:v>5.3266615057252021E-3</c:v>
                </c:pt>
                <c:pt idx="386">
                  <c:v>1.5720801854315332E-3</c:v>
                </c:pt>
                <c:pt idx="387">
                  <c:v>-3.1416928134442548E-3</c:v>
                </c:pt>
                <c:pt idx="388">
                  <c:v>-1.3088376306596561E-2</c:v>
                </c:pt>
                <c:pt idx="389">
                  <c:v>1.239157531548053E-3</c:v>
                </c:pt>
                <c:pt idx="390">
                  <c:v>6.5308893303837887E-3</c:v>
                </c:pt>
                <c:pt idx="391">
                  <c:v>-1.178673695254767E-2</c:v>
                </c:pt>
                <c:pt idx="392">
                  <c:v>-2.4638139965872797E-3</c:v>
                </c:pt>
                <c:pt idx="393">
                  <c:v>7.4097282519432917E-3</c:v>
                </c:pt>
                <c:pt idx="394">
                  <c:v>-1.8575856734711314E-3</c:v>
                </c:pt>
                <c:pt idx="395">
                  <c:v>1.2136448950475309E-2</c:v>
                </c:pt>
                <c:pt idx="396">
                  <c:v>-1.0278863277004184E-2</c:v>
                </c:pt>
                <c:pt idx="397">
                  <c:v>-2.166848085090314E-3</c:v>
                </c:pt>
                <c:pt idx="398">
                  <c:v>1.2132673325417107E-2</c:v>
                </c:pt>
                <c:pt idx="399">
                  <c:v>-7.4836644871728846E-3</c:v>
                </c:pt>
                <c:pt idx="400">
                  <c:v>-1.5520723277108314E-3</c:v>
                </c:pt>
                <c:pt idx="401">
                  <c:v>-1.3861303097691522E-2</c:v>
                </c:pt>
                <c:pt idx="402">
                  <c:v>7.9853004168926791E-3</c:v>
                </c:pt>
                <c:pt idx="403">
                  <c:v>9.9164122178039948E-3</c:v>
                </c:pt>
                <c:pt idx="404">
                  <c:v>-2.5216588286850385E-2</c:v>
                </c:pt>
                <c:pt idx="405">
                  <c:v>-5.7532331287859983E-3</c:v>
                </c:pt>
                <c:pt idx="406">
                  <c:v>-1.8546747600763459E-2</c:v>
                </c:pt>
                <c:pt idx="407">
                  <c:v>1.9452955184301356E-2</c:v>
                </c:pt>
                <c:pt idx="408">
                  <c:v>1.2095556358257351E-3</c:v>
                </c:pt>
                <c:pt idx="409">
                  <c:v>4.2450033424467791E-3</c:v>
                </c:pt>
                <c:pt idx="410">
                  <c:v>-3.3368755367335894E-3</c:v>
                </c:pt>
                <c:pt idx="411">
                  <c:v>6.6849231018840183E-3</c:v>
                </c:pt>
                <c:pt idx="412">
                  <c:v>-9.1047669929193165E-3</c:v>
                </c:pt>
                <c:pt idx="413">
                  <c:v>5.1491859947443265E-3</c:v>
                </c:pt>
                <c:pt idx="414">
                  <c:v>-1.5172207431798125E-3</c:v>
                </c:pt>
                <c:pt idx="415">
                  <c:v>1.4968967450443767E-2</c:v>
                </c:pt>
                <c:pt idx="416">
                  <c:v>1.8484293617823751E-3</c:v>
                </c:pt>
                <c:pt idx="417">
                  <c:v>-1.1344595070871401E-2</c:v>
                </c:pt>
                <c:pt idx="418">
                  <c:v>3.0492453354108825E-4</c:v>
                </c:pt>
                <c:pt idx="419">
                  <c:v>-9.144948053880417E-4</c:v>
                </c:pt>
                <c:pt idx="420">
                  <c:v>6.7257972892828402E-3</c:v>
                </c:pt>
                <c:pt idx="421">
                  <c:v>3.9957022579074275E-3</c:v>
                </c:pt>
                <c:pt idx="422">
                  <c:v>1.8495689612987114E-3</c:v>
                </c:pt>
                <c:pt idx="423">
                  <c:v>-4.6175239808837086E-3</c:v>
                </c:pt>
                <c:pt idx="424">
                  <c:v>2.4600258408626207E-3</c:v>
                </c:pt>
                <c:pt idx="425">
                  <c:v>-7.6675732196119064E-3</c:v>
                </c:pt>
                <c:pt idx="426">
                  <c:v>1.528818521286917E-3</c:v>
                </c:pt>
                <c:pt idx="427">
                  <c:v>1.5311593865728445E-3</c:v>
                </c:pt>
                <c:pt idx="428">
                  <c:v>4.9155244904747E-3</c:v>
                </c:pt>
                <c:pt idx="429">
                  <c:v>-1.0111929275343415E-2</c:v>
                </c:pt>
                <c:pt idx="430">
                  <c:v>6.0994207441441065E-4</c:v>
                </c:pt>
                <c:pt idx="431">
                  <c:v>4.8929761228158819E-3</c:v>
                </c:pt>
                <c:pt idx="432">
                  <c:v>4.3010818993907017E-3</c:v>
                </c:pt>
                <c:pt idx="433">
                  <c:v>1.9587133275304779E-2</c:v>
                </c:pt>
                <c:pt idx="434">
                  <c:v>-6.2598013485065541E-3</c:v>
                </c:pt>
                <c:pt idx="435">
                  <c:v>-1.3942905969012863E-2</c:v>
                </c:pt>
                <c:pt idx="436">
                  <c:v>6.4825045655080155E-3</c:v>
                </c:pt>
                <c:pt idx="437">
                  <c:v>-4.4815249627292553E-2</c:v>
                </c:pt>
                <c:pt idx="438">
                  <c:v>1.822850413038235E-2</c:v>
                </c:pt>
                <c:pt idx="439">
                  <c:v>-2.4096397201533995E-3</c:v>
                </c:pt>
                <c:pt idx="440">
                  <c:v>1.9134980186019751E-2</c:v>
                </c:pt>
                <c:pt idx="441">
                  <c:v>3.0670142856569426E-4</c:v>
                </c:pt>
                <c:pt idx="442">
                  <c:v>-1.1892196867828123E-2</c:v>
                </c:pt>
                <c:pt idx="443">
                  <c:v>9.0978019921917426E-4</c:v>
                </c:pt>
                <c:pt idx="444">
                  <c:v>6.6482156346142185E-2</c:v>
                </c:pt>
                <c:pt idx="445">
                  <c:v>5.5275705689685154E-3</c:v>
                </c:pt>
                <c:pt idx="446">
                  <c:v>1.6436924955190491E-2</c:v>
                </c:pt>
                <c:pt idx="447">
                  <c:v>-1.1861753575816718E-2</c:v>
                </c:pt>
                <c:pt idx="448">
                  <c:v>1.484930766514741E-2</c:v>
                </c:pt>
                <c:pt idx="449">
                  <c:v>-6.9571259575068531E-3</c:v>
                </c:pt>
                <c:pt idx="450">
                  <c:v>-1.978892466361435E-3</c:v>
                </c:pt>
                <c:pt idx="451">
                  <c:v>3.4867762782706299E-2</c:v>
                </c:pt>
                <c:pt idx="452">
                  <c:v>6.8469969652691599E-3</c:v>
                </c:pt>
                <c:pt idx="453">
                  <c:v>-1.0252994808371777E-2</c:v>
                </c:pt>
                <c:pt idx="454">
                  <c:v>-7.7900478619824694E-3</c:v>
                </c:pt>
                <c:pt idx="455">
                  <c:v>-1.007057856359617E-2</c:v>
                </c:pt>
                <c:pt idx="456">
                  <c:v>-1.2282312078229407E-2</c:v>
                </c:pt>
                <c:pt idx="457">
                  <c:v>1.3284818427855108E-2</c:v>
                </c:pt>
                <c:pt idx="458">
                  <c:v>-1.3364519196016741E-3</c:v>
                </c:pt>
                <c:pt idx="459">
                  <c:v>-3.9986724389793667E-3</c:v>
                </c:pt>
                <c:pt idx="460">
                  <c:v>5.3351243585809489E-3</c:v>
                </c:pt>
                <c:pt idx="461">
                  <c:v>8.0564383391261447E-3</c:v>
                </c:pt>
                <c:pt idx="462">
                  <c:v>1.2548918279708847E-2</c:v>
                </c:pt>
                <c:pt idx="463">
                  <c:v>-5.7852807265816883E-3</c:v>
                </c:pt>
                <c:pt idx="464">
                  <c:v>-4.7393453638965586E-3</c:v>
                </c:pt>
                <c:pt idx="465">
                  <c:v>2.0471543980187284E-2</c:v>
                </c:pt>
                <c:pt idx="466">
                  <c:v>1.3185479023289136E-2</c:v>
                </c:pt>
                <c:pt idx="467">
                  <c:v>7.7139232439270237E-3</c:v>
                </c:pt>
                <c:pt idx="468">
                  <c:v>3.520506989362662E-4</c:v>
                </c:pt>
                <c:pt idx="469">
                  <c:v>2.8208763416412634E-3</c:v>
                </c:pt>
                <c:pt idx="470">
                  <c:v>6.3762171392760638E-3</c:v>
                </c:pt>
                <c:pt idx="471">
                  <c:v>-6.376217139275997E-3</c:v>
                </c:pt>
                <c:pt idx="472">
                  <c:v>1.0598835120432524E-3</c:v>
                </c:pt>
                <c:pt idx="473">
                  <c:v>1.6393809775676352E-2</c:v>
                </c:pt>
                <c:pt idx="474">
                  <c:v>1.7032482783449741E-2</c:v>
                </c:pt>
                <c:pt idx="475">
                  <c:v>-2.0619287202735703E-2</c:v>
                </c:pt>
                <c:pt idx="476">
                  <c:v>1.5151805020602246E-2</c:v>
                </c:pt>
                <c:pt idx="477">
                  <c:v>1.819174596658251E-3</c:v>
                </c:pt>
                <c:pt idx="478">
                  <c:v>-9.0629585350621086E-3</c:v>
                </c:pt>
                <c:pt idx="479">
                  <c:v>1.0885448560192655E-2</c:v>
                </c:pt>
                <c:pt idx="480">
                  <c:v>-4.3684088398215576E-3</c:v>
                </c:pt>
                <c:pt idx="481">
                  <c:v>9.8558928861292808E-3</c:v>
                </c:pt>
                <c:pt idx="482">
                  <c:v>1.8358734732317019E-3</c:v>
                </c:pt>
                <c:pt idx="483">
                  <c:v>-2.1091690959257395E-2</c:v>
                </c:pt>
                <c:pt idx="484">
                  <c:v>3.5990642821451594E-4</c:v>
                </c:pt>
                <c:pt idx="485">
                  <c:v>-4.6687102220331041E-3</c:v>
                </c:pt>
                <c:pt idx="486">
                  <c:v>3.9490268516394833E-3</c:v>
                </c:pt>
                <c:pt idx="487">
                  <c:v>-1.8179078427216746E-2</c:v>
                </c:pt>
                <c:pt idx="488">
                  <c:v>3.5329447461616168E-4</c:v>
                </c:pt>
                <c:pt idx="489">
                  <c:v>9.9432637403311444E-3</c:v>
                </c:pt>
                <c:pt idx="490">
                  <c:v>-1.7336362015719711E-2</c:v>
                </c:pt>
                <c:pt idx="491">
                  <c:v>-1.738569520873201E-2</c:v>
                </c:pt>
                <c:pt idx="492">
                  <c:v>-5.8429449613268949E-3</c:v>
                </c:pt>
                <c:pt idx="493">
                  <c:v>-3.7626177450024605E-3</c:v>
                </c:pt>
                <c:pt idx="494">
                  <c:v>6.1644030821102766E-3</c:v>
                </c:pt>
                <c:pt idx="495">
                  <c:v>-1.2630309563604079E-2</c:v>
                </c:pt>
                <c:pt idx="496">
                  <c:v>8.8586609985825439E-3</c:v>
                </c:pt>
                <c:pt idx="497">
                  <c:v>6.8681588665115111E-3</c:v>
                </c:pt>
                <c:pt idx="498">
                  <c:v>-4.1265533110169776E-3</c:v>
                </c:pt>
                <c:pt idx="499">
                  <c:v>1.0300430095269209E-3</c:v>
                </c:pt>
                <c:pt idx="500">
                  <c:v>-7.1881192609189121E-3</c:v>
                </c:pt>
                <c:pt idx="501">
                  <c:v>-7.4754000847829169E-3</c:v>
                </c:pt>
                <c:pt idx="502">
                  <c:v>3.900408123713707E-2</c:v>
                </c:pt>
                <c:pt idx="503">
                  <c:v>6.710249441428731E-3</c:v>
                </c:pt>
                <c:pt idx="504">
                  <c:v>-1.3026059909552542E-2</c:v>
                </c:pt>
                <c:pt idx="505">
                  <c:v>3.5038578244035233E-3</c:v>
                </c:pt>
                <c:pt idx="506">
                  <c:v>2.1082228469084842E-3</c:v>
                </c:pt>
                <c:pt idx="507">
                  <c:v>1.3099850988593505E-2</c:v>
                </c:pt>
                <c:pt idx="508">
                  <c:v>2.1405644991108167E-3</c:v>
                </c:pt>
                <c:pt idx="509">
                  <c:v>-7.1174677688639896E-3</c:v>
                </c:pt>
                <c:pt idx="510">
                  <c:v>-4.2462908814510968E-3</c:v>
                </c:pt>
                <c:pt idx="511">
                  <c:v>0</c:v>
                </c:pt>
                <c:pt idx="512">
                  <c:v>-2.8208763416412296E-3</c:v>
                </c:pt>
                <c:pt idx="513">
                  <c:v>2.4678313247351326E-3</c:v>
                </c:pt>
                <c:pt idx="514">
                  <c:v>7.7959289239846012E-3</c:v>
                </c:pt>
                <c:pt idx="515">
                  <c:v>8.2157990261174218E-3</c:v>
                </c:pt>
                <c:pt idx="516">
                  <c:v>1.435750426104194E-3</c:v>
                </c:pt>
                <c:pt idx="517">
                  <c:v>3.5925992841950486E-4</c:v>
                </c:pt>
                <c:pt idx="518">
                  <c:v>1.8861640052185765E-2</c:v>
                </c:pt>
                <c:pt idx="519">
                  <c:v>0</c:v>
                </c:pt>
                <c:pt idx="520">
                  <c:v>0</c:v>
                </c:pt>
                <c:pt idx="521">
                  <c:v>3.6623329469959051E-4</c:v>
                </c:pt>
                <c:pt idx="522">
                  <c:v>-7.299302481611496E-3</c:v>
                </c:pt>
                <c:pt idx="523">
                  <c:v>-1.1209663573347784E-2</c:v>
                </c:pt>
                <c:pt idx="524">
                  <c:v>-2.5139176464497059E-3</c:v>
                </c:pt>
                <c:pt idx="525">
                  <c:v>-8.5714810501410568E-3</c:v>
                </c:pt>
                <c:pt idx="526">
                  <c:v>1.779676568672969E-3</c:v>
                </c:pt>
                <c:pt idx="527">
                  <c:v>-4.975134640113843E-3</c:v>
                </c:pt>
                <c:pt idx="528">
                  <c:v>-8.8230676478014136E-3</c:v>
                </c:pt>
                <c:pt idx="529">
                  <c:v>1.522422748500934E-2</c:v>
                </c:pt>
                <c:pt idx="530">
                  <c:v>1.7853959393619018E-3</c:v>
                </c:pt>
                <c:pt idx="531">
                  <c:v>6.4539485407437381E-3</c:v>
                </c:pt>
                <c:pt idx="532">
                  <c:v>-3.9490268516394096E-3</c:v>
                </c:pt>
                <c:pt idx="533">
                  <c:v>6.1096326615453543E-3</c:v>
                </c:pt>
                <c:pt idx="534">
                  <c:v>7.2124056498300477E-4</c:v>
                </c:pt>
                <c:pt idx="535">
                  <c:v>-9.3357949156326406E-3</c:v>
                </c:pt>
                <c:pt idx="536">
                  <c:v>-7.1454093786876014E-4</c:v>
                </c:pt>
                <c:pt idx="537">
                  <c:v>4.529627491517621E-2</c:v>
                </c:pt>
                <c:pt idx="538">
                  <c:v>1.0896219021017856E-2</c:v>
                </c:pt>
                <c:pt idx="539">
                  <c:v>-8.6515491671940118E-3</c:v>
                </c:pt>
                <c:pt idx="540">
                  <c:v>3.7523496185503718E-3</c:v>
                </c:pt>
                <c:pt idx="541">
                  <c:v>-1.1586748951160956E-2</c:v>
                </c:pt>
                <c:pt idx="542">
                  <c:v>1.4875421114145782E-3</c:v>
                </c:pt>
                <c:pt idx="543">
                  <c:v>6.7214592109669825E-3</c:v>
                </c:pt>
                <c:pt idx="544">
                  <c:v>1.43398683642315E-2</c:v>
                </c:pt>
                <c:pt idx="545">
                  <c:v>-2.2779053129940653E-3</c:v>
                </c:pt>
                <c:pt idx="546">
                  <c:v>3.4188067487854611E-3</c:v>
                </c:pt>
                <c:pt idx="547">
                  <c:v>2.8562343012016669E-2</c:v>
                </c:pt>
                <c:pt idx="548">
                  <c:v>-7.8003515635872928E-3</c:v>
                </c:pt>
                <c:pt idx="549">
                  <c:v>-5.0377940299572927E-3</c:v>
                </c:pt>
                <c:pt idx="550">
                  <c:v>-1.8384278789433543E-2</c:v>
                </c:pt>
                <c:pt idx="551">
                  <c:v>-4.5437412516384414E-3</c:v>
                </c:pt>
                <c:pt idx="552">
                  <c:v>-1.8871490786518512E-3</c:v>
                </c:pt>
                <c:pt idx="553">
                  <c:v>4.9140148024289414E-3</c:v>
                </c:pt>
                <c:pt idx="554">
                  <c:v>-3.7885963703765689E-4</c:v>
                </c:pt>
                <c:pt idx="555">
                  <c:v>-8.2988028146951786E-3</c:v>
                </c:pt>
                <c:pt idx="556">
                  <c:v>-5.6190445652954876E-3</c:v>
                </c:pt>
                <c:pt idx="557">
                  <c:v>-2.9839634226126624E-3</c:v>
                </c:pt>
                <c:pt idx="558">
                  <c:v>1.6144521860694348E-2</c:v>
                </c:pt>
                <c:pt idx="559">
                  <c:v>-1.8004987513614085E-2</c:v>
                </c:pt>
                <c:pt idx="560">
                  <c:v>1.8762276455523034E-2</c:v>
                </c:pt>
                <c:pt idx="561">
                  <c:v>1.0662705744040111E-2</c:v>
                </c:pt>
                <c:pt idx="562">
                  <c:v>2.1281515105134985E-2</c:v>
                </c:pt>
                <c:pt idx="563">
                  <c:v>-1.8214028037273209E-2</c:v>
                </c:pt>
                <c:pt idx="564">
                  <c:v>1.5090245723590072E-2</c:v>
                </c:pt>
                <c:pt idx="565">
                  <c:v>-3.8245578995074948E-2</c:v>
                </c:pt>
                <c:pt idx="566">
                  <c:v>-1.4158209676502781E-2</c:v>
                </c:pt>
                <c:pt idx="567">
                  <c:v>2.9640629333501727E-3</c:v>
                </c:pt>
                <c:pt idx="568">
                  <c:v>1.2696212365408299E-2</c:v>
                </c:pt>
                <c:pt idx="569">
                  <c:v>-1.8984378082597064E-2</c:v>
                </c:pt>
                <c:pt idx="570">
                  <c:v>-2.4764557624396565E-2</c:v>
                </c:pt>
                <c:pt idx="571">
                  <c:v>-1.7825783952600573E-2</c:v>
                </c:pt>
                <c:pt idx="572">
                  <c:v>-1.9248188304916689E-2</c:v>
                </c:pt>
                <c:pt idx="573">
                  <c:v>-3.1147282492292668E-3</c:v>
                </c:pt>
                <c:pt idx="574">
                  <c:v>1.1468414141318928E-2</c:v>
                </c:pt>
                <c:pt idx="575">
                  <c:v>1.1247921748543182E-2</c:v>
                </c:pt>
                <c:pt idx="576">
                  <c:v>4.9610307277764189E-3</c:v>
                </c:pt>
                <c:pt idx="577">
                  <c:v>-6.3739592567258196E-3</c:v>
                </c:pt>
                <c:pt idx="578">
                  <c:v>-2.1156566424546659E-3</c:v>
                </c:pt>
                <c:pt idx="579">
                  <c:v>-4.2179324397008536E-3</c:v>
                </c:pt>
                <c:pt idx="580">
                  <c:v>1.7553102628744294E-3</c:v>
                </c:pt>
                <c:pt idx="581">
                  <c:v>6.6984209562073529E-3</c:v>
                </c:pt>
                <c:pt idx="582">
                  <c:v>1.928631207781226E-2</c:v>
                </c:pt>
                <c:pt idx="583">
                  <c:v>-7.5444942011291061E-3</c:v>
                </c:pt>
                <c:pt idx="584">
                  <c:v>1.5873349156290163E-2</c:v>
                </c:pt>
                <c:pt idx="585">
                  <c:v>6.9330691869119677E-3</c:v>
                </c:pt>
                <c:pt idx="586">
                  <c:v>-5.8415646215689019E-3</c:v>
                </c:pt>
                <c:pt idx="587">
                  <c:v>7.28332151642873E-4</c:v>
                </c:pt>
                <c:pt idx="588">
                  <c:v>3.2840752011900187E-3</c:v>
                </c:pt>
                <c:pt idx="589">
                  <c:v>-1.9544596072970169E-2</c:v>
                </c:pt>
                <c:pt idx="590">
                  <c:v>-8.2099336744455038E-3</c:v>
                </c:pt>
                <c:pt idx="591">
                  <c:v>-2.0757121678257974E-2</c:v>
                </c:pt>
                <c:pt idx="592">
                  <c:v>-1.6232440685999997E-2</c:v>
                </c:pt>
                <c:pt idx="593">
                  <c:v>-6.8282955648025709E-3</c:v>
                </c:pt>
                <c:pt idx="594">
                  <c:v>-7.4576616826739165E-3</c:v>
                </c:pt>
                <c:pt idx="595">
                  <c:v>2.3668650102662441E-3</c:v>
                </c:pt>
                <c:pt idx="596">
                  <c:v>8.4991162635917224E-3</c:v>
                </c:pt>
                <c:pt idx="597">
                  <c:v>-4.7684014057393503E-3</c:v>
                </c:pt>
                <c:pt idx="598">
                  <c:v>-1.4505229865662874E-2</c:v>
                </c:pt>
                <c:pt idx="599">
                  <c:v>-1.2315016680322442E-2</c:v>
                </c:pt>
                <c:pt idx="600">
                  <c:v>3.1588647951724516E-2</c:v>
                </c:pt>
                <c:pt idx="601">
                  <c:v>-6.8050619875427328E-3</c:v>
                </c:pt>
                <c:pt idx="602">
                  <c:v>-7.7689970223735871E-3</c:v>
                </c:pt>
                <c:pt idx="603">
                  <c:v>2.9017226174714701E-2</c:v>
                </c:pt>
                <c:pt idx="604">
                  <c:v>-1.3845623534109496E-3</c:v>
                </c:pt>
                <c:pt idx="605">
                  <c:v>2.1679170714778907E-2</c:v>
                </c:pt>
                <c:pt idx="606">
                  <c:v>-5.9912073482305522E-3</c:v>
                </c:pt>
                <c:pt idx="607">
                  <c:v>-1.326371975504201E-2</c:v>
                </c:pt>
                <c:pt idx="608">
                  <c:v>-1.3774322464829399E-2</c:v>
                </c:pt>
                <c:pt idx="609">
                  <c:v>-1.3924490562156729E-2</c:v>
                </c:pt>
                <c:pt idx="610">
                  <c:v>1.2215964604092269E-2</c:v>
                </c:pt>
                <c:pt idx="611">
                  <c:v>4.4482536991846816E-3</c:v>
                </c:pt>
                <c:pt idx="612">
                  <c:v>2.4034346333471923E-3</c:v>
                </c:pt>
                <c:pt idx="613">
                  <c:v>1.6987754681303219E-2</c:v>
                </c:pt>
                <c:pt idx="614">
                  <c:v>5.2398063419083908E-2</c:v>
                </c:pt>
                <c:pt idx="615">
                  <c:v>3.6852773588284045E-4</c:v>
                </c:pt>
                <c:pt idx="616">
                  <c:v>-3.3118705524796499E-3</c:v>
                </c:pt>
                <c:pt idx="617">
                  <c:v>7.7448294187956899E-3</c:v>
                </c:pt>
                <c:pt idx="618">
                  <c:v>-5.5381348859711525E-3</c:v>
                </c:pt>
                <c:pt idx="619">
                  <c:v>2.9498546464211185E-3</c:v>
                </c:pt>
                <c:pt idx="620">
                  <c:v>-9.5553832517293481E-3</c:v>
                </c:pt>
                <c:pt idx="621">
                  <c:v>-1.0966917567842411E-3</c:v>
                </c:pt>
                <c:pt idx="622">
                  <c:v>0</c:v>
                </c:pt>
                <c:pt idx="623">
                  <c:v>1.1390900309945743E-2</c:v>
                </c:pt>
                <c:pt idx="624">
                  <c:v>-1.1390900309945828E-2</c:v>
                </c:pt>
                <c:pt idx="625">
                  <c:v>-2.9186449029518814E-3</c:v>
                </c:pt>
                <c:pt idx="626">
                  <c:v>-1.5902033683857945E-2</c:v>
                </c:pt>
                <c:pt idx="627">
                  <c:v>-1.1408323374507362E-2</c:v>
                </c:pt>
                <c:pt idx="628">
                  <c:v>-2.124646691593967E-3</c:v>
                </c:pt>
                <c:pt idx="629">
                  <c:v>1.4159294401010919E-3</c:v>
                </c:pt>
                <c:pt idx="630">
                  <c:v>3.9041753229337225E-3</c:v>
                </c:pt>
                <c:pt idx="631">
                  <c:v>-4.9663103139173E-3</c:v>
                </c:pt>
                <c:pt idx="632">
                  <c:v>7.0796463134009419E-4</c:v>
                </c:pt>
                <c:pt idx="633">
                  <c:v>-7.0796463134012791E-4</c:v>
                </c:pt>
                <c:pt idx="634">
                  <c:v>9.2428670811775127E-3</c:v>
                </c:pt>
                <c:pt idx="635">
                  <c:v>-4.6321123265615676E-3</c:v>
                </c:pt>
                <c:pt idx="636">
                  <c:v>-8.1430791621613114E-3</c:v>
                </c:pt>
                <c:pt idx="637">
                  <c:v>-1.2265792469045838E-2</c:v>
                </c:pt>
                <c:pt idx="638">
                  <c:v>-1.1084283903565915E-2</c:v>
                </c:pt>
                <c:pt idx="639">
                  <c:v>3.450659048494746E-3</c:v>
                </c:pt>
                <c:pt idx="640">
                  <c:v>3.1960578079182879E-2</c:v>
                </c:pt>
                <c:pt idx="641">
                  <c:v>-4.9839903809807372E-3</c:v>
                </c:pt>
                <c:pt idx="642">
                  <c:v>-6.0187825525834186E-3</c:v>
                </c:pt>
                <c:pt idx="643">
                  <c:v>3.5360715770271925E-3</c:v>
                </c:pt>
                <c:pt idx="644">
                  <c:v>8.1807320901940497E-3</c:v>
                </c:pt>
                <c:pt idx="645">
                  <c:v>-1.0657294473988093E-2</c:v>
                </c:pt>
                <c:pt idx="646">
                  <c:v>-5.2863559231479491E-3</c:v>
                </c:pt>
                <c:pt idx="647">
                  <c:v>-1.222722656956033E-2</c:v>
                </c:pt>
                <c:pt idx="648">
                  <c:v>6.9468568267841348E-4</c:v>
                </c:pt>
                <c:pt idx="649">
                  <c:v>5.9243943972029428E-3</c:v>
                </c:pt>
                <c:pt idx="650">
                  <c:v>7.0151111959222212E-3</c:v>
                </c:pt>
                <c:pt idx="651">
                  <c:v>1.525122662876149E-2</c:v>
                </c:pt>
                <c:pt idx="652">
                  <c:v>-7.1225372331990217E-3</c:v>
                </c:pt>
                <c:pt idx="653">
                  <c:v>3.9111160967430295E-3</c:v>
                </c:pt>
                <c:pt idx="654">
                  <c:v>1.9425071219275059E-2</c:v>
                </c:pt>
                <c:pt idx="655">
                  <c:v>1.0222798045262821E-2</c:v>
                </c:pt>
                <c:pt idx="656">
                  <c:v>-1.9622722645159227E-2</c:v>
                </c:pt>
                <c:pt idx="657">
                  <c:v>-1.7832141559063486E-2</c:v>
                </c:pt>
                <c:pt idx="658">
                  <c:v>-2.8238635072842444E-3</c:v>
                </c:pt>
                <c:pt idx="659">
                  <c:v>7.4297175309184296E-3</c:v>
                </c:pt>
                <c:pt idx="660">
                  <c:v>1.7553737491007134E-2</c:v>
                </c:pt>
                <c:pt idx="661">
                  <c:v>2.4882366768921443E-2</c:v>
                </c:pt>
                <c:pt idx="662">
                  <c:v>4.4704413299390879E-2</c:v>
                </c:pt>
                <c:pt idx="663">
                  <c:v>-5.4658412537864201E-2</c:v>
                </c:pt>
                <c:pt idx="664">
                  <c:v>-4.903469284163707E-2</c:v>
                </c:pt>
                <c:pt idx="665">
                  <c:v>1.3981127758031207E-3</c:v>
                </c:pt>
                <c:pt idx="666">
                  <c:v>-2.0964368265280705E-3</c:v>
                </c:pt>
                <c:pt idx="667">
                  <c:v>-3.489792392773125E-4</c:v>
                </c:pt>
                <c:pt idx="668">
                  <c:v>3.3348248078323289E-2</c:v>
                </c:pt>
                <c:pt idx="669">
                  <c:v>3.6081544681544744E-4</c:v>
                </c:pt>
                <c:pt idx="670">
                  <c:v>-1.2908031498904087E-2</c:v>
                </c:pt>
                <c:pt idx="671">
                  <c:v>1.0745089055083069E-2</c:v>
                </c:pt>
                <c:pt idx="672">
                  <c:v>-3.537687624474832E-2</c:v>
                </c:pt>
                <c:pt idx="673">
                  <c:v>-7.2727593290798087E-3</c:v>
                </c:pt>
                <c:pt idx="674">
                  <c:v>-2.991385521850802E-2</c:v>
                </c:pt>
                <c:pt idx="675">
                  <c:v>-7.0082048893933555E-3</c:v>
                </c:pt>
                <c:pt idx="676">
                  <c:v>1.66417079512179E-3</c:v>
                </c:pt>
                <c:pt idx="677">
                  <c:v>6.684516868723506E-3</c:v>
                </c:pt>
                <c:pt idx="678">
                  <c:v>3.0226723265861072E-3</c:v>
                </c:pt>
                <c:pt idx="679">
                  <c:v>1.6832187108267124E-3</c:v>
                </c:pt>
                <c:pt idx="680">
                  <c:v>-1.6832187108266727E-3</c:v>
                </c:pt>
                <c:pt idx="681">
                  <c:v>-1.6016358388574264E-2</c:v>
                </c:pt>
                <c:pt idx="682">
                  <c:v>-8.2413520684351312E-3</c:v>
                </c:pt>
                <c:pt idx="683">
                  <c:v>-5.2390427625219746E-3</c:v>
                </c:pt>
                <c:pt idx="684">
                  <c:v>-3.2653061514615001E-4</c:v>
                </c:pt>
                <c:pt idx="685">
                  <c:v>1.8784536519855396E-2</c:v>
                </c:pt>
                <c:pt idx="686">
                  <c:v>-3.3261267560928887E-4</c:v>
                </c:pt>
                <c:pt idx="687">
                  <c:v>1.9815929679301836E-2</c:v>
                </c:pt>
                <c:pt idx="688">
                  <c:v>-1.3559324111358441E-3</c:v>
                </c:pt>
                <c:pt idx="689">
                  <c:v>1.398624197473987E-2</c:v>
                </c:pt>
                <c:pt idx="690">
                  <c:v>-6.8469969652692258E-3</c:v>
                </c:pt>
                <c:pt idx="691">
                  <c:v>-3.6842746966472231E-2</c:v>
                </c:pt>
                <c:pt idx="692">
                  <c:v>-3.6107047269829328E-3</c:v>
                </c:pt>
                <c:pt idx="693">
                  <c:v>-6.206128036474824E-3</c:v>
                </c:pt>
                <c:pt idx="694">
                  <c:v>8.8308014592459998E-3</c:v>
                </c:pt>
                <c:pt idx="695">
                  <c:v>5.6004099598578874E-3</c:v>
                </c:pt>
                <c:pt idx="696">
                  <c:v>-1.0842885924707881E-2</c:v>
                </c:pt>
                <c:pt idx="697">
                  <c:v>-5.4067221270275592E-2</c:v>
                </c:pt>
                <c:pt idx="698">
                  <c:v>4.9658699192442765E-3</c:v>
                </c:pt>
                <c:pt idx="699">
                  <c:v>1.0635070523235264E-2</c:v>
                </c:pt>
                <c:pt idx="700">
                  <c:v>5.0441468866780029E-3</c:v>
                </c:pt>
                <c:pt idx="701">
                  <c:v>-1.661219835148189E-2</c:v>
                </c:pt>
                <c:pt idx="702">
                  <c:v>-6.5066069985541342E-3</c:v>
                </c:pt>
                <c:pt idx="703">
                  <c:v>5.5744956991264499E-3</c:v>
                </c:pt>
                <c:pt idx="704">
                  <c:v>2.1762794225954484E-3</c:v>
                </c:pt>
                <c:pt idx="705">
                  <c:v>1.600034134644112E-2</c:v>
                </c:pt>
                <c:pt idx="706">
                  <c:v>-1.7866013529390736E-2</c:v>
                </c:pt>
                <c:pt idx="707">
                  <c:v>-2.7919980910314016E-3</c:v>
                </c:pt>
                <c:pt idx="708">
                  <c:v>5.5918132657779345E-3</c:v>
                </c:pt>
                <c:pt idx="709">
                  <c:v>-8.3760378021827345E-3</c:v>
                </c:pt>
                <c:pt idx="710">
                  <c:v>-2.0486880714624407E-2</c:v>
                </c:pt>
                <c:pt idx="711">
                  <c:v>-4.2283361095211761E-3</c:v>
                </c:pt>
                <c:pt idx="712">
                  <c:v>-3.309766824635092E-3</c:v>
                </c:pt>
                <c:pt idx="713">
                  <c:v>3.3097668246351813E-3</c:v>
                </c:pt>
                <c:pt idx="714">
                  <c:v>4.5310453596001023E-3</c:v>
                </c:pt>
                <c:pt idx="715">
                  <c:v>4.855851726570431E-3</c:v>
                </c:pt>
                <c:pt idx="716">
                  <c:v>1.7493157447517119E-2</c:v>
                </c:pt>
                <c:pt idx="717">
                  <c:v>-1.0471299867295478E-2</c:v>
                </c:pt>
                <c:pt idx="718">
                  <c:v>-2.7535584171828071E-3</c:v>
                </c:pt>
                <c:pt idx="719">
                  <c:v>1.974763339132337E-2</c:v>
                </c:pt>
                <c:pt idx="720">
                  <c:v>-1.2457180060015107E-3</c:v>
                </c:pt>
                <c:pt idx="721">
                  <c:v>2.3938150925180451E-2</c:v>
                </c:pt>
                <c:pt idx="722">
                  <c:v>-1.6126831719427429E-2</c:v>
                </c:pt>
                <c:pt idx="723">
                  <c:v>1.0405264934792095E-2</c:v>
                </c:pt>
                <c:pt idx="724">
                  <c:v>-2.1634328651205428E-2</c:v>
                </c:pt>
                <c:pt idx="725">
                  <c:v>-2.4783160144670898E-3</c:v>
                </c:pt>
                <c:pt idx="726">
                  <c:v>1.1201112754820696E-2</c:v>
                </c:pt>
                <c:pt idx="727">
                  <c:v>2.0228249775471663E-2</c:v>
                </c:pt>
                <c:pt idx="728">
                  <c:v>-1.0481277467582838E-2</c:v>
                </c:pt>
                <c:pt idx="729">
                  <c:v>5.068113477251817E-3</c:v>
                </c:pt>
                <c:pt idx="730">
                  <c:v>-3.8034911145930776E-3</c:v>
                </c:pt>
                <c:pt idx="731">
                  <c:v>-9.4861667192677442E-4</c:v>
                </c:pt>
                <c:pt idx="732">
                  <c:v>3.1610558189559254E-4</c:v>
                </c:pt>
                <c:pt idx="733">
                  <c:v>6.6614044900822926E-3</c:v>
                </c:pt>
                <c:pt idx="734">
                  <c:v>7.0265380120384021E-3</c:v>
                </c:pt>
                <c:pt idx="735">
                  <c:v>-1.778954156349841E-2</c:v>
                </c:pt>
                <c:pt idx="736">
                  <c:v>6.95105484404263E-3</c:v>
                </c:pt>
                <c:pt idx="737">
                  <c:v>2.6342673255420834E-2</c:v>
                </c:pt>
                <c:pt idx="738">
                  <c:v>-7.7821404420549628E-3</c:v>
                </c:pt>
                <c:pt idx="739">
                  <c:v>-1.6136843908312324E-3</c:v>
                </c:pt>
                <c:pt idx="740">
                  <c:v>-5.1463606668881593E-3</c:v>
                </c:pt>
                <c:pt idx="741">
                  <c:v>-2.8832312140848037E-3</c:v>
                </c:pt>
                <c:pt idx="742">
                  <c:v>-6.0596581531188595E-3</c:v>
                </c:pt>
                <c:pt idx="743">
                  <c:v>-1.7649370835322167E-2</c:v>
                </c:pt>
                <c:pt idx="744">
                  <c:v>1.5632330836977755E-3</c:v>
                </c:pt>
                <c:pt idx="745">
                  <c:v>2.1926398761075651E-3</c:v>
                </c:pt>
                <c:pt idx="746">
                  <c:v>2.8261912358350447E-3</c:v>
                </c:pt>
                <c:pt idx="747">
                  <c:v>-1.4361782910931537E-2</c:v>
                </c:pt>
                <c:pt idx="748">
                  <c:v>-4.63894445639322E-3</c:v>
                </c:pt>
                <c:pt idx="749">
                  <c:v>-4.1401894226198159E-2</c:v>
                </c:pt>
                <c:pt idx="750">
                  <c:v>-1.615069608994657E-2</c:v>
                </c:pt>
                <c:pt idx="751">
                  <c:v>1.1130753464895515E-2</c:v>
                </c:pt>
                <c:pt idx="752">
                  <c:v>1.0065212267691045E-2</c:v>
                </c:pt>
                <c:pt idx="753">
                  <c:v>4.1741265137790716E-3</c:v>
                </c:pt>
                <c:pt idx="754">
                  <c:v>1.2627948925540072E-2</c:v>
                </c:pt>
                <c:pt idx="755">
                  <c:v>-1.8137852614596645E-3</c:v>
                </c:pt>
                <c:pt idx="756">
                  <c:v>4.4149784612929753E-2</c:v>
                </c:pt>
                <c:pt idx="757">
                  <c:v>2.3312567815619911E-2</c:v>
                </c:pt>
                <c:pt idx="758">
                  <c:v>-3.9593453419757674E-2</c:v>
                </c:pt>
                <c:pt idx="759">
                  <c:v>6.8557451445544941E-3</c:v>
                </c:pt>
                <c:pt idx="760">
                  <c:v>-9.3371359959398496E-3</c:v>
                </c:pt>
                <c:pt idx="761">
                  <c:v>-2.9606923700115102E-2</c:v>
                </c:pt>
                <c:pt idx="762">
                  <c:v>-9.8758845475315667E-3</c:v>
                </c:pt>
                <c:pt idx="763">
                  <c:v>-7.7128830886279195E-3</c:v>
                </c:pt>
                <c:pt idx="764">
                  <c:v>-1.6122289706152183E-2</c:v>
                </c:pt>
                <c:pt idx="765">
                  <c:v>-1.5580234374565764E-2</c:v>
                </c:pt>
                <c:pt idx="766">
                  <c:v>2.2583472801941566E-2</c:v>
                </c:pt>
                <c:pt idx="767">
                  <c:v>1.1485916289042761E-2</c:v>
                </c:pt>
                <c:pt idx="768">
                  <c:v>-1.1841327612166937E-3</c:v>
                </c:pt>
                <c:pt idx="769">
                  <c:v>8.0202420108357979E-3</c:v>
                </c:pt>
                <c:pt idx="770">
                  <c:v>3.5853041094722144E-3</c:v>
                </c:pt>
                <c:pt idx="771">
                  <c:v>8.9833813497589097E-4</c:v>
                </c:pt>
                <c:pt idx="772">
                  <c:v>3.1652064084728128E-2</c:v>
                </c:pt>
                <c:pt idx="773">
                  <c:v>9.9441465803922283E-3</c:v>
                </c:pt>
                <c:pt idx="774">
                  <c:v>-2.7719668240300425E-2</c:v>
                </c:pt>
                <c:pt idx="775">
                  <c:v>2.5847592810555514E-2</c:v>
                </c:pt>
                <c:pt idx="776">
                  <c:v>-8.0720711506471823E-3</c:v>
                </c:pt>
                <c:pt idx="777">
                  <c:v>-2.6546181239694294E-2</c:v>
                </c:pt>
                <c:pt idx="778">
                  <c:v>-2.6153050761156562E-2</c:v>
                </c:pt>
                <c:pt idx="779">
                  <c:v>-7.8890109662427526E-3</c:v>
                </c:pt>
                <c:pt idx="780">
                  <c:v>1.850544804249591E-2</c:v>
                </c:pt>
                <c:pt idx="781">
                  <c:v>1.3431033120550998E-2</c:v>
                </c:pt>
              </c:numCache>
            </c:numRef>
          </c:yVal>
          <c:smooth val="0"/>
          <c:extLst>
            <c:ext xmlns:c16="http://schemas.microsoft.com/office/drawing/2014/chart" uri="{C3380CC4-5D6E-409C-BE32-E72D297353CC}">
              <c16:uniqueId val="{00000000-DB00-4A76-BD64-C4EDEFA8FBE5}"/>
            </c:ext>
          </c:extLst>
        </c:ser>
        <c:dLbls>
          <c:showLegendKey val="0"/>
          <c:showVal val="0"/>
          <c:showCatName val="0"/>
          <c:showSerName val="0"/>
          <c:showPercent val="0"/>
          <c:showBubbleSize val="0"/>
        </c:dLbls>
        <c:axId val="1043810959"/>
        <c:axId val="1043810543"/>
      </c:scatterChart>
      <c:valAx>
        <c:axId val="104381095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3810543"/>
        <c:crosses val="autoZero"/>
        <c:crossBetween val="midCat"/>
      </c:valAx>
      <c:valAx>
        <c:axId val="1043810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381095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Air</a:t>
            </a:r>
            <a:r>
              <a:rPr lang="fr-FR" baseline="0"/>
              <a:t> france </a:t>
            </a:r>
            <a:endParaRPr lang="fr-FR"/>
          </a:p>
        </c:rich>
      </c:tx>
      <c:layout>
        <c:manualLayout>
          <c:xMode val="edge"/>
          <c:yMode val="edge"/>
          <c:x val="0.40465069040283008"/>
          <c:y val="4.49534888870394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6.5384000912929355E-2"/>
          <c:y val="0.15073945148726378"/>
          <c:w val="0.86742759328996921"/>
          <c:h val="0.76683627462134085"/>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1"/>
            <c:trendlineLbl>
              <c:layout>
                <c:manualLayout>
                  <c:x val="8.6622922134733157E-3"/>
                  <c:y val="-0.329291703120443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0"/>
            <c:trendlineLbl>
              <c:layout>
                <c:manualLayout>
                  <c:x val="-1.5043744531933508E-3"/>
                  <c:y val="-0.2274398512685914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fonds'!$AL$4:$AL$24</c:f>
              <c:numCache>
                <c:formatCode>General</c:formatCode>
                <c:ptCount val="21"/>
                <c:pt idx="0">
                  <c:v>2.6652333355776197E-2</c:v>
                </c:pt>
                <c:pt idx="1">
                  <c:v>-2.4687696181611415E-2</c:v>
                </c:pt>
                <c:pt idx="2">
                  <c:v>-3.383599724909514E-2</c:v>
                </c:pt>
                <c:pt idx="3">
                  <c:v>1.9679060786348731E-2</c:v>
                </c:pt>
                <c:pt idx="4">
                  <c:v>-2.8197806102676626E-2</c:v>
                </c:pt>
                <c:pt idx="5">
                  <c:v>-1.5895612854959325E-2</c:v>
                </c:pt>
                <c:pt idx="6">
                  <c:v>3.2047983026358487E-2</c:v>
                </c:pt>
                <c:pt idx="7">
                  <c:v>2.5710851125833892E-2</c:v>
                </c:pt>
                <c:pt idx="8">
                  <c:v>2.9623669210225721E-2</c:v>
                </c:pt>
                <c:pt idx="9">
                  <c:v>5.0746074595005419E-3</c:v>
                </c:pt>
                <c:pt idx="10">
                  <c:v>5.5096558109696998E-3</c:v>
                </c:pt>
                <c:pt idx="11">
                  <c:v>3.6466171938732216E-2</c:v>
                </c:pt>
                <c:pt idx="12">
                  <c:v>8.1086687631930263E-2</c:v>
                </c:pt>
                <c:pt idx="13">
                  <c:v>-2.2979056824649523E-2</c:v>
                </c:pt>
                <c:pt idx="14">
                  <c:v>6.7499158823334604E-4</c:v>
                </c:pt>
                <c:pt idx="15">
                  <c:v>-1.27475728225027E-2</c:v>
                </c:pt>
                <c:pt idx="16">
                  <c:v>-1.3683727085922245E-2</c:v>
                </c:pt>
                <c:pt idx="17">
                  <c:v>1.6576796868350067E-2</c:v>
                </c:pt>
                <c:pt idx="18">
                  <c:v>-7.548881318621776E-3</c:v>
                </c:pt>
                <c:pt idx="19">
                  <c:v>2.5085301936667612E-2</c:v>
                </c:pt>
                <c:pt idx="20">
                  <c:v>6.1426652025257577E-3</c:v>
                </c:pt>
              </c:numCache>
            </c:numRef>
          </c:yVal>
          <c:smooth val="0"/>
          <c:extLst>
            <c:ext xmlns:c16="http://schemas.microsoft.com/office/drawing/2014/chart" uri="{C3380CC4-5D6E-409C-BE32-E72D297353CC}">
              <c16:uniqueId val="{00000000-386E-4272-BA80-18DFAE49701B}"/>
            </c:ext>
          </c:extLst>
        </c:ser>
        <c:dLbls>
          <c:showLegendKey val="0"/>
          <c:showVal val="0"/>
          <c:showCatName val="0"/>
          <c:showSerName val="0"/>
          <c:showPercent val="0"/>
          <c:showBubbleSize val="0"/>
        </c:dLbls>
        <c:axId val="781502760"/>
        <c:axId val="781506040"/>
      </c:scatterChart>
      <c:valAx>
        <c:axId val="78150276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1506040"/>
        <c:crosses val="autoZero"/>
        <c:crossBetween val="midCat"/>
      </c:valAx>
      <c:valAx>
        <c:axId val="781506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1502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Air</a:t>
            </a:r>
            <a:r>
              <a:rPr lang="fr-FR" baseline="0"/>
              <a:t> liquide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0944444444444452E-2"/>
          <c:y val="0.15782407407407409"/>
          <c:w val="0.89082633420822399"/>
          <c:h val="0.77736111111111106"/>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9.5599300087489056E-3"/>
                  <c:y val="-3.96952464275298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fonds'!$AS$4:$AS$24</c:f>
              <c:numCache>
                <c:formatCode>General</c:formatCode>
                <c:ptCount val="21"/>
                <c:pt idx="0">
                  <c:v>1.3894788318816215E-2</c:v>
                </c:pt>
                <c:pt idx="1">
                  <c:v>0</c:v>
                </c:pt>
                <c:pt idx="2">
                  <c:v>-2.8399474521698002E-2</c:v>
                </c:pt>
                <c:pt idx="3">
                  <c:v>1.3287894326935371E-2</c:v>
                </c:pt>
                <c:pt idx="4">
                  <c:v>6.914812990583892E-3</c:v>
                </c:pt>
                <c:pt idx="5">
                  <c:v>-1.5391150320297408E-2</c:v>
                </c:pt>
                <c:pt idx="6">
                  <c:v>2.6885529746032494E-2</c:v>
                </c:pt>
                <c:pt idx="7">
                  <c:v>4.9668976283368639E-3</c:v>
                </c:pt>
                <c:pt idx="8">
                  <c:v>-2.0725396019724233E-3</c:v>
                </c:pt>
                <c:pt idx="9">
                  <c:v>-4.9566396399282888E-3</c:v>
                </c:pt>
                <c:pt idx="10">
                  <c:v>-3.9585135982858857E-2</c:v>
                </c:pt>
                <c:pt idx="11">
                  <c:v>9.950330853168092E-3</c:v>
                </c:pt>
                <c:pt idx="12">
                  <c:v>-1.5987213636971041E-3</c:v>
                </c:pt>
                <c:pt idx="13">
                  <c:v>7.6167936892601595E-3</c:v>
                </c:pt>
                <c:pt idx="14">
                  <c:v>2.4174064955386218E-3</c:v>
                </c:pt>
                <c:pt idx="15">
                  <c:v>1.0135906764333777E-2</c:v>
                </c:pt>
                <c:pt idx="16">
                  <c:v>-1.2150817782512691E-2</c:v>
                </c:pt>
                <c:pt idx="17">
                  <c:v>-2.0108593142226005E-3</c:v>
                </c:pt>
                <c:pt idx="18">
                  <c:v>1.1719673441183453E-2</c:v>
                </c:pt>
                <c:pt idx="19">
                  <c:v>8.9833188851915283E-3</c:v>
                </c:pt>
                <c:pt idx="20">
                  <c:v>-3.6847534014547577E-3</c:v>
                </c:pt>
              </c:numCache>
            </c:numRef>
          </c:yVal>
          <c:smooth val="0"/>
          <c:extLst>
            <c:ext xmlns:c16="http://schemas.microsoft.com/office/drawing/2014/chart" uri="{C3380CC4-5D6E-409C-BE32-E72D297353CC}">
              <c16:uniqueId val="{00000000-7697-4CD8-BCB5-B85501E17BF0}"/>
            </c:ext>
          </c:extLst>
        </c:ser>
        <c:dLbls>
          <c:showLegendKey val="0"/>
          <c:showVal val="0"/>
          <c:showCatName val="0"/>
          <c:showSerName val="0"/>
          <c:showPercent val="0"/>
          <c:showBubbleSize val="0"/>
        </c:dLbls>
        <c:axId val="781498496"/>
        <c:axId val="781495216"/>
      </c:scatterChart>
      <c:valAx>
        <c:axId val="78149849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1495216"/>
        <c:crosses val="autoZero"/>
        <c:crossBetween val="midCat"/>
      </c:valAx>
      <c:valAx>
        <c:axId val="78149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14984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Arkema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fonds'!$AZ$4:$AZ$24</c:f>
              <c:numCache>
                <c:formatCode>General</c:formatCode>
                <c:ptCount val="21"/>
                <c:pt idx="0">
                  <c:v>1.4084739881739023E-2</c:v>
                </c:pt>
                <c:pt idx="1">
                  <c:v>-1.5697209997307515E-2</c:v>
                </c:pt>
                <c:pt idx="2">
                  <c:v>-4.3610798215534215E-2</c:v>
                </c:pt>
                <c:pt idx="3">
                  <c:v>1.9206404044314809E-2</c:v>
                </c:pt>
                <c:pt idx="4">
                  <c:v>-1.8434898284046049E-2</c:v>
                </c:pt>
                <c:pt idx="5">
                  <c:v>-2.865670924980462E-2</c:v>
                </c:pt>
                <c:pt idx="6">
                  <c:v>4.0301296773525702E-2</c:v>
                </c:pt>
                <c:pt idx="7">
                  <c:v>-5.709852003906603E-3</c:v>
                </c:pt>
                <c:pt idx="8">
                  <c:v>-2.8427464550387928E-3</c:v>
                </c:pt>
                <c:pt idx="9">
                  <c:v>-3.3497168848697141E-2</c:v>
                </c:pt>
                <c:pt idx="10">
                  <c:v>-6.9641525552556066E-2</c:v>
                </c:pt>
                <c:pt idx="11">
                  <c:v>5.0362628894597382E-2</c:v>
                </c:pt>
                <c:pt idx="12">
                  <c:v>5.4001113063765448E-3</c:v>
                </c:pt>
                <c:pt idx="13">
                  <c:v>-2.6473920132936268E-2</c:v>
                </c:pt>
                <c:pt idx="14">
                  <c:v>-1.2623723670611195E-2</c:v>
                </c:pt>
                <c:pt idx="15">
                  <c:v>-1.246634985107674E-2</c:v>
                </c:pt>
                <c:pt idx="16">
                  <c:v>-9.3067214324016687E-3</c:v>
                </c:pt>
                <c:pt idx="17">
                  <c:v>0</c:v>
                </c:pt>
                <c:pt idx="18">
                  <c:v>4.1613569119223252E-2</c:v>
                </c:pt>
                <c:pt idx="19">
                  <c:v>1.3367558391252228E-2</c:v>
                </c:pt>
                <c:pt idx="20">
                  <c:v>1.3548673813072771E-2</c:v>
                </c:pt>
              </c:numCache>
            </c:numRef>
          </c:yVal>
          <c:smooth val="0"/>
          <c:extLst>
            <c:ext xmlns:c16="http://schemas.microsoft.com/office/drawing/2014/chart" uri="{C3380CC4-5D6E-409C-BE32-E72D297353CC}">
              <c16:uniqueId val="{00000000-C4E2-47AC-8296-625434E718BE}"/>
            </c:ext>
          </c:extLst>
        </c:ser>
        <c:dLbls>
          <c:showLegendKey val="0"/>
          <c:showVal val="0"/>
          <c:showCatName val="0"/>
          <c:showSerName val="0"/>
          <c:showPercent val="0"/>
          <c:showBubbleSize val="0"/>
        </c:dLbls>
        <c:axId val="754326040"/>
        <c:axId val="754329320"/>
      </c:scatterChart>
      <c:valAx>
        <c:axId val="754326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329320"/>
        <c:crosses val="autoZero"/>
        <c:crossBetween val="midCat"/>
      </c:valAx>
      <c:valAx>
        <c:axId val="754329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3260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ATOS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4.8076373872954999E-2"/>
          <c:y val="0.17489932885906043"/>
          <c:w val="0.88150911835502432"/>
          <c:h val="0.78483221476510068"/>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8907042869641294E-2"/>
                  <c:y val="-1.893518518518520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fonds'!$BG$4:$BG$24</c:f>
              <c:numCache>
                <c:formatCode>General</c:formatCode>
                <c:ptCount val="21"/>
                <c:pt idx="0">
                  <c:v>1.0359629518050126E-2</c:v>
                </c:pt>
                <c:pt idx="1">
                  <c:v>-1.278167127126143E-2</c:v>
                </c:pt>
                <c:pt idx="2">
                  <c:v>-3.3306676657508485E-2</c:v>
                </c:pt>
                <c:pt idx="3">
                  <c:v>2.6358193617386336E-3</c:v>
                </c:pt>
                <c:pt idx="4">
                  <c:v>-7.5957128265834294E-3</c:v>
                </c:pt>
                <c:pt idx="5">
                  <c:v>-1.616663385534689E-2</c:v>
                </c:pt>
                <c:pt idx="6">
                  <c:v>1.7040123501800897E-2</c:v>
                </c:pt>
                <c:pt idx="7">
                  <c:v>9.9532437615759313E-3</c:v>
                </c:pt>
                <c:pt idx="8">
                  <c:v>-8.4957300215544162E-3</c:v>
                </c:pt>
                <c:pt idx="9">
                  <c:v>-2.4208675037336789E-2</c:v>
                </c:pt>
                <c:pt idx="10">
                  <c:v>-5.2147143877308573E-2</c:v>
                </c:pt>
                <c:pt idx="11">
                  <c:v>1.2784071837033246E-2</c:v>
                </c:pt>
                <c:pt idx="12">
                  <c:v>-6.004384851654547E-3</c:v>
                </c:pt>
                <c:pt idx="13">
                  <c:v>-1.9936005088974969E-2</c:v>
                </c:pt>
                <c:pt idx="14">
                  <c:v>1.6133719139236415E-2</c:v>
                </c:pt>
                <c:pt idx="15">
                  <c:v>5.4229936253114128E-4</c:v>
                </c:pt>
                <c:pt idx="16">
                  <c:v>-5.5393907104564814E-2</c:v>
                </c:pt>
                <c:pt idx="17">
                  <c:v>-5.3742931657768042E-3</c:v>
                </c:pt>
                <c:pt idx="18">
                  <c:v>1.4137235838204735E-2</c:v>
                </c:pt>
                <c:pt idx="19">
                  <c:v>3.3709353844514982E-3</c:v>
                </c:pt>
                <c:pt idx="20">
                  <c:v>8.6083745366001014E-3</c:v>
                </c:pt>
              </c:numCache>
            </c:numRef>
          </c:yVal>
          <c:smooth val="0"/>
          <c:extLst>
            <c:ext xmlns:c16="http://schemas.microsoft.com/office/drawing/2014/chart" uri="{C3380CC4-5D6E-409C-BE32-E72D297353CC}">
              <c16:uniqueId val="{00000000-A1F8-45FD-BB97-768F8366A2C8}"/>
            </c:ext>
          </c:extLst>
        </c:ser>
        <c:dLbls>
          <c:showLegendKey val="0"/>
          <c:showVal val="0"/>
          <c:showCatName val="0"/>
          <c:showSerName val="0"/>
          <c:showPercent val="0"/>
          <c:showBubbleSize val="0"/>
        </c:dLbls>
        <c:axId val="527744688"/>
        <c:axId val="527745016"/>
      </c:scatterChart>
      <c:valAx>
        <c:axId val="52774468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27745016"/>
        <c:crosses val="autoZero"/>
        <c:crossBetween val="midCat"/>
      </c:valAx>
      <c:valAx>
        <c:axId val="527745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277446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BIO-UV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3559930008748906E-2"/>
                  <c:y val="-0.249668270632837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fonds'!$BN$4:$BN$24</c:f>
              <c:numCache>
                <c:formatCode>General</c:formatCode>
                <c:ptCount val="21"/>
                <c:pt idx="0">
                  <c:v>7.9681696491768813E-3</c:v>
                </c:pt>
                <c:pt idx="1">
                  <c:v>-5.3191614775999329E-3</c:v>
                </c:pt>
                <c:pt idx="2">
                  <c:v>0</c:v>
                </c:pt>
                <c:pt idx="3">
                  <c:v>-2.6490081715768417E-3</c:v>
                </c:pt>
                <c:pt idx="4">
                  <c:v>2.681125745065677E-2</c:v>
                </c:pt>
                <c:pt idx="5">
                  <c:v>0</c:v>
                </c:pt>
                <c:pt idx="6">
                  <c:v>2.7210901143608075E-3</c:v>
                </c:pt>
                <c:pt idx="7">
                  <c:v>8.2079804178295818E-3</c:v>
                </c:pt>
                <c:pt idx="8">
                  <c:v>-5.4794657646255957E-3</c:v>
                </c:pt>
                <c:pt idx="9">
                  <c:v>-2.1622464013165657E-2</c:v>
                </c:pt>
                <c:pt idx="10">
                  <c:v>-2.6702285558788097E-3</c:v>
                </c:pt>
                <c:pt idx="11">
                  <c:v>0</c:v>
                </c:pt>
                <c:pt idx="12">
                  <c:v>3.2523191705560145E-2</c:v>
                </c:pt>
                <c:pt idx="13">
                  <c:v>0</c:v>
                </c:pt>
                <c:pt idx="14">
                  <c:v>3.9330912062423541E-2</c:v>
                </c:pt>
                <c:pt idx="15">
                  <c:v>8.6331471447028754E-3</c:v>
                </c:pt>
                <c:pt idx="16">
                  <c:v>-5.7637047167501294E-3</c:v>
                </c:pt>
                <c:pt idx="17">
                  <c:v>0</c:v>
                </c:pt>
                <c:pt idx="18">
                  <c:v>5.7637047167501338E-3</c:v>
                </c:pt>
                <c:pt idx="19">
                  <c:v>1.1628037995119214E-2</c:v>
                </c:pt>
                <c:pt idx="20">
                  <c:v>-2.9197101033348618E-3</c:v>
                </c:pt>
              </c:numCache>
            </c:numRef>
          </c:yVal>
          <c:smooth val="0"/>
          <c:extLst>
            <c:ext xmlns:c16="http://schemas.microsoft.com/office/drawing/2014/chart" uri="{C3380CC4-5D6E-409C-BE32-E72D297353CC}">
              <c16:uniqueId val="{00000000-8AE9-4FC7-AAB6-DC4D7DF48DF6}"/>
            </c:ext>
          </c:extLst>
        </c:ser>
        <c:dLbls>
          <c:showLegendKey val="0"/>
          <c:showVal val="0"/>
          <c:showCatName val="0"/>
          <c:showSerName val="0"/>
          <c:showPercent val="0"/>
          <c:showBubbleSize val="0"/>
        </c:dLbls>
        <c:axId val="480335480"/>
        <c:axId val="788191800"/>
      </c:scatterChart>
      <c:valAx>
        <c:axId val="48033548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8191800"/>
        <c:crosses val="autoZero"/>
        <c:crossBetween val="midCat"/>
      </c:valAx>
      <c:valAx>
        <c:axId val="788191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803354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BUREAU</a:t>
            </a:r>
            <a:r>
              <a:rPr lang="fr-FR" baseline="0"/>
              <a:t> VERITAS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6.5437445319335083E-2"/>
          <c:y val="0.17171296296296296"/>
          <c:w val="0.86184033245844283"/>
          <c:h val="0.68013888888888885"/>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9.0625546806649172E-3"/>
                  <c:y val="-8.39483085447652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fonds'!$BT$4:$BT$24</c:f>
              <c:numCache>
                <c:formatCode>General</c:formatCode>
                <c:ptCount val="21"/>
                <c:pt idx="0">
                  <c:v>2.5773369225138829E-2</c:v>
                </c:pt>
                <c:pt idx="1">
                  <c:v>-5.4040907740117335E-3</c:v>
                </c:pt>
                <c:pt idx="2">
                  <c:v>-2.5158559636154872E-2</c:v>
                </c:pt>
                <c:pt idx="3">
                  <c:v>4.78928118502772E-3</c:v>
                </c:pt>
                <c:pt idx="4">
                  <c:v>-5.2669501695103088E-3</c:v>
                </c:pt>
                <c:pt idx="5">
                  <c:v>-1.4695689928034961E-2</c:v>
                </c:pt>
                <c:pt idx="6">
                  <c:v>1.6129381929883717E-2</c:v>
                </c:pt>
                <c:pt idx="7">
                  <c:v>-1.4336920018486968E-3</c:v>
                </c:pt>
                <c:pt idx="8">
                  <c:v>-3.3373094145182107E-3</c:v>
                </c:pt>
                <c:pt idx="9">
                  <c:v>-4.6498380681461227E-2</c:v>
                </c:pt>
                <c:pt idx="10">
                  <c:v>-3.7891762828294165E-2</c:v>
                </c:pt>
                <c:pt idx="11">
                  <c:v>1.1881327886752686E-2</c:v>
                </c:pt>
                <c:pt idx="12">
                  <c:v>-1.3629580080282016E-2</c:v>
                </c:pt>
                <c:pt idx="13">
                  <c:v>1.3109025255041431E-3</c:v>
                </c:pt>
                <c:pt idx="14">
                  <c:v>-2.3337273468129572E-2</c:v>
                </c:pt>
                <c:pt idx="15">
                  <c:v>3.3003429573776409E-2</c:v>
                </c:pt>
                <c:pt idx="16">
                  <c:v>4.4231036380775239E-2</c:v>
                </c:pt>
                <c:pt idx="17">
                  <c:v>-1.84416834193279E-3</c:v>
                </c:pt>
                <c:pt idx="18">
                  <c:v>1.6721244215566804E-2</c:v>
                </c:pt>
                <c:pt idx="19">
                  <c:v>4.6948443042078847E-3</c:v>
                </c:pt>
                <c:pt idx="20">
                  <c:v>-1.8805835349622534E-3</c:v>
                </c:pt>
              </c:numCache>
            </c:numRef>
          </c:yVal>
          <c:smooth val="0"/>
          <c:extLst>
            <c:ext xmlns:c16="http://schemas.microsoft.com/office/drawing/2014/chart" uri="{C3380CC4-5D6E-409C-BE32-E72D297353CC}">
              <c16:uniqueId val="{00000000-B1B7-486F-A09B-8BDE68F6471A}"/>
            </c:ext>
          </c:extLst>
        </c:ser>
        <c:dLbls>
          <c:showLegendKey val="0"/>
          <c:showVal val="0"/>
          <c:showCatName val="0"/>
          <c:showSerName val="0"/>
          <c:showPercent val="0"/>
          <c:showBubbleSize val="0"/>
        </c:dLbls>
        <c:axId val="694887984"/>
        <c:axId val="694888312"/>
      </c:scatterChart>
      <c:valAx>
        <c:axId val="6948879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94888312"/>
        <c:crosses val="autoZero"/>
        <c:crossBetween val="midCat"/>
      </c:valAx>
      <c:valAx>
        <c:axId val="694888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948879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CARREFOUR</a:t>
            </a:r>
          </a:p>
        </c:rich>
      </c:tx>
      <c:layout>
        <c:manualLayout>
          <c:xMode val="edge"/>
          <c:yMode val="edge"/>
          <c:x val="0.43644444444444447"/>
          <c:y val="5.03362893574309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6.5437445319335069E-2"/>
          <c:y val="0.18875720286028594"/>
          <c:w val="0.87017366579177591"/>
          <c:h val="0.73253905258762986"/>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7905730533683288E-2"/>
                  <c:y val="-0.2475458129619192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fonds'!$BZ$4:$BZ$24</c:f>
              <c:numCache>
                <c:formatCode>General</c:formatCode>
                <c:ptCount val="21"/>
                <c:pt idx="0">
                  <c:v>1.9621296587327312E-2</c:v>
                </c:pt>
                <c:pt idx="1">
                  <c:v>-1.5727716068195268E-2</c:v>
                </c:pt>
                <c:pt idx="2">
                  <c:v>-1.3561718992187218E-2</c:v>
                </c:pt>
                <c:pt idx="3">
                  <c:v>-7.0310292845772206E-3</c:v>
                </c:pt>
                <c:pt idx="4">
                  <c:v>-1.9090047159241192E-3</c:v>
                </c:pt>
                <c:pt idx="5">
                  <c:v>-1.3889112160667037E-2</c:v>
                </c:pt>
                <c:pt idx="6">
                  <c:v>1.2547053088964341E-3</c:v>
                </c:pt>
                <c:pt idx="7">
                  <c:v>-1.1236073266925842E-2</c:v>
                </c:pt>
                <c:pt idx="8">
                  <c:v>-1.6010194194160606E-2</c:v>
                </c:pt>
                <c:pt idx="9">
                  <c:v>-4.0699812346482296E-2</c:v>
                </c:pt>
                <c:pt idx="10">
                  <c:v>-1.7442302663342485E-2</c:v>
                </c:pt>
                <c:pt idx="11">
                  <c:v>-3.4522473872293986E-3</c:v>
                </c:pt>
                <c:pt idx="12">
                  <c:v>-3.440370365867489E-3</c:v>
                </c:pt>
                <c:pt idx="13">
                  <c:v>-2.9330923816476548E-2</c:v>
                </c:pt>
                <c:pt idx="14">
                  <c:v>3.3407603454002062E-3</c:v>
                </c:pt>
                <c:pt idx="15">
                  <c:v>-5.0069645631502921E-3</c:v>
                </c:pt>
                <c:pt idx="16">
                  <c:v>2.1313201601546598E-2</c:v>
                </c:pt>
                <c:pt idx="17">
                  <c:v>-1.1834457647002909E-2</c:v>
                </c:pt>
                <c:pt idx="18">
                  <c:v>6.1815313442147224E-3</c:v>
                </c:pt>
                <c:pt idx="19">
                  <c:v>-1.6896652851266045E-3</c:v>
                </c:pt>
                <c:pt idx="20">
                  <c:v>1.1261262451351167E-3</c:v>
                </c:pt>
              </c:numCache>
            </c:numRef>
          </c:yVal>
          <c:smooth val="0"/>
          <c:extLst>
            <c:ext xmlns:c16="http://schemas.microsoft.com/office/drawing/2014/chart" uri="{C3380CC4-5D6E-409C-BE32-E72D297353CC}">
              <c16:uniqueId val="{00000000-4FE0-494B-B767-E4343F2EBF4C}"/>
            </c:ext>
          </c:extLst>
        </c:ser>
        <c:dLbls>
          <c:showLegendKey val="0"/>
          <c:showVal val="0"/>
          <c:showCatName val="0"/>
          <c:showSerName val="0"/>
          <c:showPercent val="0"/>
          <c:showBubbleSize val="0"/>
        </c:dLbls>
        <c:axId val="694893560"/>
        <c:axId val="694886016"/>
      </c:scatterChart>
      <c:valAx>
        <c:axId val="69489356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94886016"/>
        <c:crosses val="autoZero"/>
        <c:crossBetween val="midCat"/>
      </c:valAx>
      <c:valAx>
        <c:axId val="69488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948935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DBV</a:t>
            </a:r>
            <a:r>
              <a:rPr lang="fr-FR" baseline="0"/>
              <a:t> TECHNOLOGIES</a:t>
            </a:r>
            <a:endParaRPr lang="fr-FR"/>
          </a:p>
        </c:rich>
      </c:tx>
      <c:layout>
        <c:manualLayout>
          <c:xMode val="edge"/>
          <c:yMode val="edge"/>
          <c:x val="0.36844520787985841"/>
          <c:y val="3.13947903717934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302712160979878E-2"/>
                  <c:y val="-0.252221128608923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fonds'!$CF$4:$CF$24</c:f>
              <c:numCache>
                <c:formatCode>General</c:formatCode>
                <c:ptCount val="21"/>
                <c:pt idx="0">
                  <c:v>1.6859593849675805E-2</c:v>
                </c:pt>
                <c:pt idx="1">
                  <c:v>-4.1325646004082263E-2</c:v>
                </c:pt>
                <c:pt idx="2">
                  <c:v>-2.5060977423062906E-2</c:v>
                </c:pt>
                <c:pt idx="3">
                  <c:v>8.2840710434204396E-3</c:v>
                </c:pt>
                <c:pt idx="4">
                  <c:v>-2.8698894931574591E-2</c:v>
                </c:pt>
                <c:pt idx="5">
                  <c:v>-3.1820866611078899E-2</c:v>
                </c:pt>
                <c:pt idx="6">
                  <c:v>9.6821388218868196E-2</c:v>
                </c:pt>
                <c:pt idx="7">
                  <c:v>3.5751690963842883E-2</c:v>
                </c:pt>
                <c:pt idx="8">
                  <c:v>-8.9002494702641252E-3</c:v>
                </c:pt>
                <c:pt idx="9">
                  <c:v>-6.0177761006139072E-2</c:v>
                </c:pt>
                <c:pt idx="10">
                  <c:v>-5.2246356170437186E-2</c:v>
                </c:pt>
                <c:pt idx="11">
                  <c:v>2.8320607997184681E-3</c:v>
                </c:pt>
                <c:pt idx="12">
                  <c:v>2.9938908505676813E-2</c:v>
                </c:pt>
                <c:pt idx="13">
                  <c:v>-2.8803834604012684E-2</c:v>
                </c:pt>
                <c:pt idx="14">
                  <c:v>-1.6333790338594438E-2</c:v>
                </c:pt>
                <c:pt idx="15">
                  <c:v>-1.0558586560494517E-2</c:v>
                </c:pt>
                <c:pt idx="16">
                  <c:v>-5.5126931228272448E-3</c:v>
                </c:pt>
                <c:pt idx="17">
                  <c:v>-6.029067317344333E-3</c:v>
                </c:pt>
                <c:pt idx="18">
                  <c:v>2.2100347000666137E-2</c:v>
                </c:pt>
                <c:pt idx="19">
                  <c:v>-7.790801787768334E-3</c:v>
                </c:pt>
                <c:pt idx="20">
                  <c:v>1.1148387482614201E-2</c:v>
                </c:pt>
              </c:numCache>
            </c:numRef>
          </c:yVal>
          <c:smooth val="0"/>
          <c:extLst>
            <c:ext xmlns:c16="http://schemas.microsoft.com/office/drawing/2014/chart" uri="{C3380CC4-5D6E-409C-BE32-E72D297353CC}">
              <c16:uniqueId val="{00000000-21A3-4059-99A5-7052B1892B12}"/>
            </c:ext>
          </c:extLst>
        </c:ser>
        <c:dLbls>
          <c:showLegendKey val="0"/>
          <c:showVal val="0"/>
          <c:showCatName val="0"/>
          <c:showSerName val="0"/>
          <c:showPercent val="0"/>
          <c:showBubbleSize val="0"/>
        </c:dLbls>
        <c:axId val="694904384"/>
        <c:axId val="694901760"/>
      </c:scatterChart>
      <c:valAx>
        <c:axId val="694904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94901760"/>
        <c:crosses val="autoZero"/>
        <c:crossBetween val="midCat"/>
      </c:valAx>
      <c:valAx>
        <c:axId val="69490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9490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ENGIE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4052712160979878E-2"/>
                  <c:y val="-0.156876275882181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fonds'!$CR$4:$CR$24</c:f>
              <c:numCache>
                <c:formatCode>General</c:formatCode>
                <c:ptCount val="21"/>
                <c:pt idx="0">
                  <c:v>9.7051900259645888E-3</c:v>
                </c:pt>
                <c:pt idx="1">
                  <c:v>7.5046907837417881E-4</c:v>
                </c:pt>
                <c:pt idx="2">
                  <c:v>-1.1940440371917863E-2</c:v>
                </c:pt>
                <c:pt idx="3">
                  <c:v>1.3443070256452904E-2</c:v>
                </c:pt>
                <c:pt idx="4">
                  <c:v>1.5048911794203067E-3</c:v>
                </c:pt>
                <c:pt idx="5">
                  <c:v>-1.1231866486858448E-2</c:v>
                </c:pt>
                <c:pt idx="6">
                  <c:v>8.2243454229030816E-3</c:v>
                </c:pt>
                <c:pt idx="7">
                  <c:v>4.514680354526613E-3</c:v>
                </c:pt>
                <c:pt idx="8">
                  <c:v>-6.7644000885420368E-3</c:v>
                </c:pt>
                <c:pt idx="9">
                  <c:v>-2.2955469296385513E-2</c:v>
                </c:pt>
                <c:pt idx="10">
                  <c:v>-1.3813378490703474E-2</c:v>
                </c:pt>
                <c:pt idx="11">
                  <c:v>-5.0414222729261524E-3</c:v>
                </c:pt>
                <c:pt idx="12">
                  <c:v>-8.5837436913914419E-3</c:v>
                </c:pt>
                <c:pt idx="13">
                  <c:v>-1.9048194970694588E-2</c:v>
                </c:pt>
                <c:pt idx="14">
                  <c:v>1.8336197788604753E-2</c:v>
                </c:pt>
                <c:pt idx="15">
                  <c:v>7.1428875123802039E-3</c:v>
                </c:pt>
                <c:pt idx="16">
                  <c:v>-6.4308903302904025E-3</c:v>
                </c:pt>
                <c:pt idx="17">
                  <c:v>5.7143012634384149E-3</c:v>
                </c:pt>
                <c:pt idx="18">
                  <c:v>1.0079278994702663E-2</c:v>
                </c:pt>
                <c:pt idx="19">
                  <c:v>5.0779942269434828E-3</c:v>
                </c:pt>
                <c:pt idx="20">
                  <c:v>-5.0779942269435826E-3</c:v>
                </c:pt>
              </c:numCache>
            </c:numRef>
          </c:yVal>
          <c:smooth val="0"/>
          <c:extLst>
            <c:ext xmlns:c16="http://schemas.microsoft.com/office/drawing/2014/chart" uri="{C3380CC4-5D6E-409C-BE32-E72D297353CC}">
              <c16:uniqueId val="{00000000-3E5C-4CF7-A27F-C4F2DDA0384F}"/>
            </c:ext>
          </c:extLst>
        </c:ser>
        <c:dLbls>
          <c:showLegendKey val="0"/>
          <c:showVal val="0"/>
          <c:showCatName val="0"/>
          <c:showSerName val="0"/>
          <c:showPercent val="0"/>
          <c:showBubbleSize val="0"/>
        </c:dLbls>
        <c:axId val="616467144"/>
        <c:axId val="616462552"/>
      </c:scatterChart>
      <c:valAx>
        <c:axId val="6164671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6462552"/>
        <c:crosses val="autoZero"/>
        <c:crossBetween val="midCat"/>
      </c:valAx>
      <c:valAx>
        <c:axId val="616462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64671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ERAMET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541382327209099E-2"/>
                  <c:y val="-0.1389800233304170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fonds'!$CX$4:$CX$24</c:f>
              <c:numCache>
                <c:formatCode>General</c:formatCode>
                <c:ptCount val="21"/>
                <c:pt idx="0">
                  <c:v>4.4393369433178814E-2</c:v>
                </c:pt>
                <c:pt idx="1">
                  <c:v>-3.0942571709055688E-2</c:v>
                </c:pt>
                <c:pt idx="2">
                  <c:v>-5.546427125712531E-2</c:v>
                </c:pt>
                <c:pt idx="3">
                  <c:v>1.5392558127574309E-2</c:v>
                </c:pt>
                <c:pt idx="4">
                  <c:v>-6.7323530682517133E-3</c:v>
                </c:pt>
                <c:pt idx="5">
                  <c:v>-1.5045295514528108E-2</c:v>
                </c:pt>
                <c:pt idx="6">
                  <c:v>4.6601618311505812E-2</c:v>
                </c:pt>
                <c:pt idx="7">
                  <c:v>-9.190771868906265E-3</c:v>
                </c:pt>
                <c:pt idx="8">
                  <c:v>2.9398713404603719E-2</c:v>
                </c:pt>
                <c:pt idx="9">
                  <c:v>-3.7497973067430239E-2</c:v>
                </c:pt>
                <c:pt idx="10">
                  <c:v>-4.6302286775218367E-2</c:v>
                </c:pt>
                <c:pt idx="11">
                  <c:v>-4.9305760984154068E-2</c:v>
                </c:pt>
                <c:pt idx="12">
                  <c:v>-5.483221414531482E-3</c:v>
                </c:pt>
                <c:pt idx="13">
                  <c:v>-3.8001890525207416E-2</c:v>
                </c:pt>
                <c:pt idx="14">
                  <c:v>-5.6085478527674835E-2</c:v>
                </c:pt>
                <c:pt idx="15">
                  <c:v>-2.1135494865072935E-2</c:v>
                </c:pt>
                <c:pt idx="16">
                  <c:v>-0.11115082600699028</c:v>
                </c:pt>
                <c:pt idx="17">
                  <c:v>-5.7971176843259579E-3</c:v>
                </c:pt>
                <c:pt idx="18">
                  <c:v>1.6390824063800668E-2</c:v>
                </c:pt>
                <c:pt idx="19">
                  <c:v>1.5544354437800379E-2</c:v>
                </c:pt>
                <c:pt idx="20">
                  <c:v>3.6851273333466709E-2</c:v>
                </c:pt>
              </c:numCache>
            </c:numRef>
          </c:yVal>
          <c:smooth val="0"/>
          <c:extLst>
            <c:ext xmlns:c16="http://schemas.microsoft.com/office/drawing/2014/chart" uri="{C3380CC4-5D6E-409C-BE32-E72D297353CC}">
              <c16:uniqueId val="{00000000-5700-49B0-9BE2-C6835A572C1B}"/>
            </c:ext>
          </c:extLst>
        </c:ser>
        <c:dLbls>
          <c:showLegendKey val="0"/>
          <c:showVal val="0"/>
          <c:showCatName val="0"/>
          <c:showSerName val="0"/>
          <c:showPercent val="0"/>
          <c:showBubbleSize val="0"/>
        </c:dLbls>
        <c:axId val="605789832"/>
        <c:axId val="605787208"/>
      </c:scatterChart>
      <c:valAx>
        <c:axId val="60578983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5787208"/>
        <c:crosses val="autoZero"/>
        <c:crossBetween val="midCat"/>
      </c:valAx>
      <c:valAx>
        <c:axId val="605787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57898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ELIS</a:t>
            </a:r>
          </a:p>
        </c:rich>
      </c:tx>
      <c:layout>
        <c:manualLayout>
          <c:xMode val="edge"/>
          <c:yMode val="edge"/>
          <c:x val="0.51294444444444443"/>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6.5437445319335069E-2"/>
          <c:y val="0.1403621922584912"/>
          <c:w val="0.87295144356955379"/>
          <c:h val="0.79601034071590082"/>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9858267716535433E-2"/>
                  <c:y val="-0.21252041411490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fonds'!$CL$4:$CL$24</c:f>
              <c:numCache>
                <c:formatCode>General</c:formatCode>
                <c:ptCount val="21"/>
                <c:pt idx="0">
                  <c:v>1.5574617219624871E-2</c:v>
                </c:pt>
                <c:pt idx="1">
                  <c:v>-1.4285957247476541E-2</c:v>
                </c:pt>
                <c:pt idx="2">
                  <c:v>-3.7955220000435518E-2</c:v>
                </c:pt>
                <c:pt idx="3">
                  <c:v>-8.0371375446488293E-3</c:v>
                </c:pt>
                <c:pt idx="4">
                  <c:v>-3.0740878804218614E-3</c:v>
                </c:pt>
                <c:pt idx="5">
                  <c:v>-8.5575094352229441E-3</c:v>
                </c:pt>
                <c:pt idx="6">
                  <c:v>4.0365616631448525E-2</c:v>
                </c:pt>
                <c:pt idx="7">
                  <c:v>6.3573004954662771E-3</c:v>
                </c:pt>
                <c:pt idx="8">
                  <c:v>-1.7699577099400975E-2</c:v>
                </c:pt>
                <c:pt idx="9">
                  <c:v>-2.2918314960710874E-2</c:v>
                </c:pt>
                <c:pt idx="10">
                  <c:v>-2.6587668852743839E-2</c:v>
                </c:pt>
                <c:pt idx="11">
                  <c:v>-5.9612520394269084E-4</c:v>
                </c:pt>
                <c:pt idx="12">
                  <c:v>-4.7562515346491526E-3</c:v>
                </c:pt>
                <c:pt idx="13">
                  <c:v>-1.0032542100887592E-2</c:v>
                </c:pt>
                <c:pt idx="14">
                  <c:v>1.5981399620659958E-2</c:v>
                </c:pt>
                <c:pt idx="15">
                  <c:v>-3.8049658726160604E-2</c:v>
                </c:pt>
                <c:pt idx="16">
                  <c:v>2.9731131851070014E-2</c:v>
                </c:pt>
                <c:pt idx="17">
                  <c:v>5.9347355198145265E-3</c:v>
                </c:pt>
                <c:pt idx="18">
                  <c:v>1.197619104671562E-2</c:v>
                </c:pt>
                <c:pt idx="19">
                  <c:v>1.2121360532345041E-2</c:v>
                </c:pt>
                <c:pt idx="20">
                  <c:v>-4.8661896511730113E-3</c:v>
                </c:pt>
              </c:numCache>
            </c:numRef>
          </c:yVal>
          <c:smooth val="0"/>
          <c:extLst>
            <c:ext xmlns:c16="http://schemas.microsoft.com/office/drawing/2014/chart" uri="{C3380CC4-5D6E-409C-BE32-E72D297353CC}">
              <c16:uniqueId val="{00000000-482A-4EAA-A4F9-14A926206A18}"/>
            </c:ext>
          </c:extLst>
        </c:ser>
        <c:dLbls>
          <c:showLegendKey val="0"/>
          <c:showVal val="0"/>
          <c:showCatName val="0"/>
          <c:showSerName val="0"/>
          <c:showPercent val="0"/>
          <c:showBubbleSize val="0"/>
        </c:dLbls>
        <c:axId val="1695792303"/>
        <c:axId val="1656808143"/>
      </c:scatterChart>
      <c:valAx>
        <c:axId val="169579230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6808143"/>
        <c:crosses val="autoZero"/>
        <c:crossBetween val="midCat"/>
      </c:valAx>
      <c:valAx>
        <c:axId val="1656808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957923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EUROPCAR</a:t>
            </a:r>
          </a:p>
        </c:rich>
      </c:tx>
      <c:layout>
        <c:manualLayout>
          <c:xMode val="edge"/>
          <c:yMode val="edge"/>
          <c:x val="0.42072447989604506"/>
          <c:y val="3.68002692131424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322137397877879E-2"/>
                  <c:y val="-0.2764612163015187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fonds'!$DD$4:$DD$24</c:f>
              <c:numCache>
                <c:formatCode>General</c:formatCode>
                <c:ptCount val="21"/>
                <c:pt idx="0">
                  <c:v>2.4008540052009055E-2</c:v>
                </c:pt>
                <c:pt idx="1">
                  <c:v>-2.0352228848898535E-2</c:v>
                </c:pt>
                <c:pt idx="2">
                  <c:v>-1.994626418237903E-2</c:v>
                </c:pt>
                <c:pt idx="3">
                  <c:v>1.6289952979268552E-2</c:v>
                </c:pt>
                <c:pt idx="4">
                  <c:v>-1.8231545615150252E-3</c:v>
                </c:pt>
                <c:pt idx="5">
                  <c:v>-2.1622464013165657E-2</c:v>
                </c:pt>
                <c:pt idx="6">
                  <c:v>5.3619431413853731E-3</c:v>
                </c:pt>
                <c:pt idx="7">
                  <c:v>-1.0695289116747919E-2</c:v>
                </c:pt>
                <c:pt idx="8">
                  <c:v>4.163497265157725E-2</c:v>
                </c:pt>
                <c:pt idx="9">
                  <c:v>-2.3745407900802287E-2</c:v>
                </c:pt>
                <c:pt idx="10">
                  <c:v>-2.3194616980468204E-2</c:v>
                </c:pt>
                <c:pt idx="11">
                  <c:v>0</c:v>
                </c:pt>
                <c:pt idx="12">
                  <c:v>0</c:v>
                </c:pt>
                <c:pt idx="13">
                  <c:v>1.7794063800467896E-2</c:v>
                </c:pt>
                <c:pt idx="14">
                  <c:v>-2.3071120901311772E-2</c:v>
                </c:pt>
                <c:pt idx="15">
                  <c:v>-7.2728575107615517E-2</c:v>
                </c:pt>
                <c:pt idx="16">
                  <c:v>-1.6181582851241848E-2</c:v>
                </c:pt>
                <c:pt idx="17">
                  <c:v>1.1299555253933466E-2</c:v>
                </c:pt>
                <c:pt idx="18">
                  <c:v>1.3072081567352701E-2</c:v>
                </c:pt>
                <c:pt idx="19">
                  <c:v>-1.6433857437300147E-3</c:v>
                </c:pt>
                <c:pt idx="20">
                  <c:v>2.3256862164267183E-2</c:v>
                </c:pt>
              </c:numCache>
            </c:numRef>
          </c:yVal>
          <c:smooth val="0"/>
          <c:extLst>
            <c:ext xmlns:c16="http://schemas.microsoft.com/office/drawing/2014/chart" uri="{C3380CC4-5D6E-409C-BE32-E72D297353CC}">
              <c16:uniqueId val="{00000000-D77F-471F-A038-918DD15330EC}"/>
            </c:ext>
          </c:extLst>
        </c:ser>
        <c:dLbls>
          <c:showLegendKey val="0"/>
          <c:showVal val="0"/>
          <c:showCatName val="0"/>
          <c:showSerName val="0"/>
          <c:showPercent val="0"/>
          <c:showBubbleSize val="0"/>
        </c:dLbls>
        <c:axId val="1695787103"/>
        <c:axId val="1656853071"/>
      </c:scatterChart>
      <c:valAx>
        <c:axId val="169578710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6853071"/>
        <c:crosses val="autoZero"/>
        <c:crossBetween val="midCat"/>
      </c:valAx>
      <c:valAx>
        <c:axId val="1656853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95787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EUTELSAT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7080489938757658E-2"/>
                  <c:y val="-0.127756634587343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fonds'!$DJ$4:$DJ$24</c:f>
              <c:numCache>
                <c:formatCode>General</c:formatCode>
                <c:ptCount val="21"/>
                <c:pt idx="0">
                  <c:v>1.732478365730614E-2</c:v>
                </c:pt>
                <c:pt idx="1">
                  <c:v>-6.4516352814887193E-3</c:v>
                </c:pt>
                <c:pt idx="2">
                  <c:v>-1.5949301407677953E-2</c:v>
                </c:pt>
                <c:pt idx="3">
                  <c:v>9.5390230467589099E-3</c:v>
                </c:pt>
                <c:pt idx="4">
                  <c:v>-4.4628700148983168E-3</c:v>
                </c:pt>
                <c:pt idx="5">
                  <c:v>-8.2357133222291049E-3</c:v>
                </c:pt>
                <c:pt idx="6">
                  <c:v>5.694415893556474E-3</c:v>
                </c:pt>
                <c:pt idx="7">
                  <c:v>1.0204170174241668E-2</c:v>
                </c:pt>
                <c:pt idx="8">
                  <c:v>-3.7122853434052507E-2</c:v>
                </c:pt>
                <c:pt idx="9">
                  <c:v>-2.621302173775833E-2</c:v>
                </c:pt>
                <c:pt idx="10">
                  <c:v>-3.3721029967455775E-2</c:v>
                </c:pt>
                <c:pt idx="11">
                  <c:v>-7.5340837395311876E-3</c:v>
                </c:pt>
                <c:pt idx="12">
                  <c:v>-5.7570682900677508E-3</c:v>
                </c:pt>
                <c:pt idx="13">
                  <c:v>-1.9892670742203092E-2</c:v>
                </c:pt>
                <c:pt idx="14">
                  <c:v>1.0181083417093083E-2</c:v>
                </c:pt>
                <c:pt idx="15">
                  <c:v>2.183994852601873E-2</c:v>
                </c:pt>
                <c:pt idx="16">
                  <c:v>1.1689203815677509E-2</c:v>
                </c:pt>
                <c:pt idx="17">
                  <c:v>-1.1689203815677651E-2</c:v>
                </c:pt>
                <c:pt idx="18">
                  <c:v>6.9971130959485721E-3</c:v>
                </c:pt>
                <c:pt idx="19">
                  <c:v>2.34329339797359E-3</c:v>
                </c:pt>
                <c:pt idx="20">
                  <c:v>2.9368596733097057E-3</c:v>
                </c:pt>
              </c:numCache>
            </c:numRef>
          </c:yVal>
          <c:smooth val="0"/>
          <c:extLst>
            <c:ext xmlns:c16="http://schemas.microsoft.com/office/drawing/2014/chart" uri="{C3380CC4-5D6E-409C-BE32-E72D297353CC}">
              <c16:uniqueId val="{00000000-54CE-45F0-816F-8B214352D6C3}"/>
            </c:ext>
          </c:extLst>
        </c:ser>
        <c:dLbls>
          <c:showLegendKey val="0"/>
          <c:showVal val="0"/>
          <c:showCatName val="0"/>
          <c:showSerName val="0"/>
          <c:showPercent val="0"/>
          <c:showBubbleSize val="0"/>
        </c:dLbls>
        <c:axId val="1695208895"/>
        <c:axId val="1315601343"/>
      </c:scatterChart>
      <c:valAx>
        <c:axId val="169520889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15601343"/>
        <c:crosses val="autoZero"/>
        <c:crossBetween val="midCat"/>
      </c:valAx>
      <c:valAx>
        <c:axId val="1315601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952088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GAZTRANSPORT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302712160979878E-2"/>
                  <c:y val="-0.2229440069991251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fonds'!$DP$4:$DP$24</c:f>
              <c:numCache>
                <c:formatCode>General</c:formatCode>
                <c:ptCount val="21"/>
                <c:pt idx="0">
                  <c:v>-4.3196611445165071E-3</c:v>
                </c:pt>
                <c:pt idx="1">
                  <c:v>-9.8040000966208556E-3</c:v>
                </c:pt>
                <c:pt idx="2">
                  <c:v>-1.212136053234485E-2</c:v>
                </c:pt>
                <c:pt idx="3">
                  <c:v>0</c:v>
                </c:pt>
                <c:pt idx="4">
                  <c:v>1.212136053234482E-2</c:v>
                </c:pt>
                <c:pt idx="5">
                  <c:v>-2.5881673372561941E-2</c:v>
                </c:pt>
                <c:pt idx="6">
                  <c:v>4.4343736212297438E-2</c:v>
                </c:pt>
                <c:pt idx="7">
                  <c:v>-1.241465088064877E-3</c:v>
                </c:pt>
                <c:pt idx="8">
                  <c:v>1.8627760741902037E-3</c:v>
                </c:pt>
                <c:pt idx="9">
                  <c:v>-9.2793737292400265E-3</c:v>
                </c:pt>
                <c:pt idx="10">
                  <c:v>-2.312945469377008E-2</c:v>
                </c:pt>
                <c:pt idx="11">
                  <c:v>1.1497857378125391E-2</c:v>
                </c:pt>
                <c:pt idx="12">
                  <c:v>-7.8812169079368454E-3</c:v>
                </c:pt>
                <c:pt idx="13">
                  <c:v>-4.1401536698168234E-2</c:v>
                </c:pt>
                <c:pt idx="14">
                  <c:v>-6.450230958970464E-2</c:v>
                </c:pt>
                <c:pt idx="15">
                  <c:v>3.2011563369937428E-2</c:v>
                </c:pt>
                <c:pt idx="16">
                  <c:v>-7.2646309990043742E-3</c:v>
                </c:pt>
                <c:pt idx="17">
                  <c:v>6.7039357221901344E-3</c:v>
                </c:pt>
                <c:pt idx="18">
                  <c:v>-1.1204482964896065E-3</c:v>
                </c:pt>
                <c:pt idx="19">
                  <c:v>6.7415985669194529E-3</c:v>
                </c:pt>
                <c:pt idx="20">
                  <c:v>-8.4199206391943181E-3</c:v>
                </c:pt>
              </c:numCache>
            </c:numRef>
          </c:yVal>
          <c:smooth val="0"/>
          <c:extLst>
            <c:ext xmlns:c16="http://schemas.microsoft.com/office/drawing/2014/chart" uri="{C3380CC4-5D6E-409C-BE32-E72D297353CC}">
              <c16:uniqueId val="{00000000-31EE-47DC-A8AA-6C4E1FAF0F44}"/>
            </c:ext>
          </c:extLst>
        </c:ser>
        <c:dLbls>
          <c:showLegendKey val="0"/>
          <c:showVal val="0"/>
          <c:showCatName val="0"/>
          <c:showSerName val="0"/>
          <c:showPercent val="0"/>
          <c:showBubbleSize val="0"/>
        </c:dLbls>
        <c:axId val="1695204095"/>
        <c:axId val="1747849407"/>
      </c:scatterChart>
      <c:valAx>
        <c:axId val="169520409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49407"/>
        <c:crosses val="autoZero"/>
        <c:crossBetween val="midCat"/>
      </c:valAx>
      <c:valAx>
        <c:axId val="1747849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95204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NATIXS</a:t>
            </a:r>
          </a:p>
        </c:rich>
      </c:tx>
      <c:layout>
        <c:manualLayout>
          <c:xMode val="edge"/>
          <c:yMode val="edge"/>
          <c:x val="0.46395822397200348"/>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0969378827646546E-2"/>
                  <c:y val="-0.11912109944590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fonds'!$DV$4:$DV$24</c:f>
              <c:numCache>
                <c:formatCode>General</c:formatCode>
                <c:ptCount val="21"/>
                <c:pt idx="0">
                  <c:v>2.495052550320816E-2</c:v>
                </c:pt>
                <c:pt idx="1">
                  <c:v>-5.5661488369205866E-3</c:v>
                </c:pt>
                <c:pt idx="2">
                  <c:v>-2.7659498791399888E-2</c:v>
                </c:pt>
                <c:pt idx="3">
                  <c:v>1.0857249510146365E-2</c:v>
                </c:pt>
                <c:pt idx="4">
                  <c:v>-2.720485144757882E-2</c:v>
                </c:pt>
                <c:pt idx="5">
                  <c:v>-3.2185421500167503E-2</c:v>
                </c:pt>
                <c:pt idx="6">
                  <c:v>2.5498297110309945E-2</c:v>
                </c:pt>
                <c:pt idx="7">
                  <c:v>-4.7098023063651302E-3</c:v>
                </c:pt>
                <c:pt idx="8">
                  <c:v>-7.1605924246085787E-3</c:v>
                </c:pt>
                <c:pt idx="9">
                  <c:v>-1.6331337386221102E-2</c:v>
                </c:pt>
                <c:pt idx="10">
                  <c:v>3.7868587314970857E-3</c:v>
                </c:pt>
                <c:pt idx="11">
                  <c:v>1.3093476747019604E-2</c:v>
                </c:pt>
                <c:pt idx="12">
                  <c:v>4.4028689727569218E-3</c:v>
                </c:pt>
                <c:pt idx="13">
                  <c:v>-3.1222843033349879E-2</c:v>
                </c:pt>
                <c:pt idx="14">
                  <c:v>-4.5339456252644185E-3</c:v>
                </c:pt>
                <c:pt idx="15">
                  <c:v>7.9861577517560548E-4</c:v>
                </c:pt>
                <c:pt idx="16">
                  <c:v>-3.9867162438213446E-3</c:v>
                </c:pt>
                <c:pt idx="17">
                  <c:v>-3.7066497297124348E-3</c:v>
                </c:pt>
                <c:pt idx="18">
                  <c:v>2.0558727021036567E-2</c:v>
                </c:pt>
                <c:pt idx="19">
                  <c:v>3.2423697684301599E-3</c:v>
                </c:pt>
                <c:pt idx="20">
                  <c:v>4.339578277527751E-3</c:v>
                </c:pt>
              </c:numCache>
            </c:numRef>
          </c:yVal>
          <c:smooth val="0"/>
          <c:extLst>
            <c:ext xmlns:c16="http://schemas.microsoft.com/office/drawing/2014/chart" uri="{C3380CC4-5D6E-409C-BE32-E72D297353CC}">
              <c16:uniqueId val="{00000000-BDEF-4C41-BAC2-A991702AD1BF}"/>
            </c:ext>
          </c:extLst>
        </c:ser>
        <c:dLbls>
          <c:showLegendKey val="0"/>
          <c:showVal val="0"/>
          <c:showCatName val="0"/>
          <c:showSerName val="0"/>
          <c:showPercent val="0"/>
          <c:showBubbleSize val="0"/>
        </c:dLbls>
        <c:axId val="1746395359"/>
        <c:axId val="1747826527"/>
      </c:scatterChart>
      <c:valAx>
        <c:axId val="174639535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26527"/>
        <c:crosses val="autoZero"/>
        <c:crossBetween val="midCat"/>
      </c:valAx>
      <c:valAx>
        <c:axId val="1747826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63953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PEUGEOT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og"/>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trendline>
            <c:spPr>
              <a:ln w="19050" cap="rnd">
                <a:solidFill>
                  <a:schemeClr val="accent1"/>
                </a:solidFill>
                <a:prstDash val="sysDot"/>
              </a:ln>
              <a:effectLst/>
            </c:spPr>
            <c:trendlineType val="linear"/>
            <c:dispRSqr val="1"/>
            <c:dispEq val="1"/>
            <c:trendlineLbl>
              <c:layout>
                <c:manualLayout>
                  <c:x val="9.5819991251093611E-2"/>
                  <c:y val="-8.66553659959171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fonds'!$EB$4:$EB$25</c:f>
              <c:numCache>
                <c:formatCode>General</c:formatCode>
                <c:ptCount val="22"/>
                <c:pt idx="0">
                  <c:v>5.8062976530222875E-3</c:v>
                </c:pt>
                <c:pt idx="1">
                  <c:v>-1.8878379220375007E-2</c:v>
                </c:pt>
                <c:pt idx="2">
                  <c:v>-3.0189041122933549E-2</c:v>
                </c:pt>
                <c:pt idx="3">
                  <c:v>-2.5169910091540878E-3</c:v>
                </c:pt>
                <c:pt idx="4">
                  <c:v>3.0211503341762511E-3</c:v>
                </c:pt>
                <c:pt idx="5">
                  <c:v>-1.9476271060620803E-2</c:v>
                </c:pt>
                <c:pt idx="6">
                  <c:v>2.0990275891835612E-2</c:v>
                </c:pt>
                <c:pt idx="7">
                  <c:v>-7.5472056353828544E-3</c:v>
                </c:pt>
                <c:pt idx="8">
                  <c:v>2.509411605425707E-3</c:v>
                </c:pt>
                <c:pt idx="9">
                  <c:v>-2.2852459951875341E-2</c:v>
                </c:pt>
                <c:pt idx="10">
                  <c:v>-3.8067713809964925E-2</c:v>
                </c:pt>
                <c:pt idx="11">
                  <c:v>-9.8801085997071107E-3</c:v>
                </c:pt>
                <c:pt idx="12">
                  <c:v>9.3676821838665808E-4</c:v>
                </c:pt>
                <c:pt idx="13">
                  <c:v>-3.4541771558418546E-2</c:v>
                </c:pt>
                <c:pt idx="14">
                  <c:v>-1.839029177834867E-2</c:v>
                </c:pt>
                <c:pt idx="15">
                  <c:v>-2.4150460232283098E-2</c:v>
                </c:pt>
                <c:pt idx="16">
                  <c:v>-4.3374539825532762E-4</c:v>
                </c:pt>
                <c:pt idx="17">
                  <c:v>1.4853920987962265E-2</c:v>
                </c:pt>
                <c:pt idx="18">
                  <c:v>3.6302440245575433E-2</c:v>
                </c:pt>
                <c:pt idx="19">
                  <c:v>4.5651678492003388E-4</c:v>
                </c:pt>
                <c:pt idx="20">
                  <c:v>-1.3689256073417322E-3</c:v>
                </c:pt>
                <c:pt idx="21">
                  <c:v>9.1240882242171685E-4</c:v>
                </c:pt>
              </c:numCache>
            </c:numRef>
          </c:xVal>
          <c:y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yVal>
          <c:smooth val="0"/>
          <c:extLst>
            <c:ext xmlns:c16="http://schemas.microsoft.com/office/drawing/2014/chart" uri="{C3380CC4-5D6E-409C-BE32-E72D297353CC}">
              <c16:uniqueId val="{00000000-28C5-40CF-9733-AFAECFB0207D}"/>
            </c:ext>
          </c:extLst>
        </c:ser>
        <c:dLbls>
          <c:showLegendKey val="0"/>
          <c:showVal val="0"/>
          <c:showCatName val="0"/>
          <c:showSerName val="0"/>
          <c:showPercent val="0"/>
          <c:showBubbleSize val="0"/>
        </c:dLbls>
        <c:axId val="1813516463"/>
        <c:axId val="1739549983"/>
      </c:scatterChart>
      <c:valAx>
        <c:axId val="1813516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39549983"/>
        <c:crosses val="autoZero"/>
        <c:crossBetween val="midCat"/>
      </c:valAx>
      <c:valAx>
        <c:axId val="17395499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35164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PUBLICIS</a:t>
            </a:r>
          </a:p>
        </c:rich>
      </c:tx>
      <c:layout>
        <c:manualLayout>
          <c:xMode val="edge"/>
          <c:yMode val="edge"/>
          <c:x val="0.46360411198600177"/>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fonds'!$EH$4:$EH$24</c:f>
              <c:numCache>
                <c:formatCode>General</c:formatCode>
                <c:ptCount val="21"/>
                <c:pt idx="0">
                  <c:v>2.0053190473686172E-2</c:v>
                </c:pt>
                <c:pt idx="1">
                  <c:v>-2.4110910303653954E-4</c:v>
                </c:pt>
                <c:pt idx="2">
                  <c:v>-1.531130390444818E-2</c:v>
                </c:pt>
                <c:pt idx="3">
                  <c:v>2.8530689824064807E-3</c:v>
                </c:pt>
                <c:pt idx="4">
                  <c:v>-8.0626474233509247E-3</c:v>
                </c:pt>
                <c:pt idx="5">
                  <c:v>3.0751059123117833E-3</c:v>
                </c:pt>
                <c:pt idx="6">
                  <c:v>1.6722797729460136E-2</c:v>
                </c:pt>
                <c:pt idx="7">
                  <c:v>-5.046268067624384E-3</c:v>
                </c:pt>
                <c:pt idx="8">
                  <c:v>-1.7110683613210626E-2</c:v>
                </c:pt>
                <c:pt idx="9">
                  <c:v>-2.3519537965618807E-2</c:v>
                </c:pt>
                <c:pt idx="10">
                  <c:v>-2.4103031316361767E-2</c:v>
                </c:pt>
                <c:pt idx="11">
                  <c:v>-4.4833072181263995E-3</c:v>
                </c:pt>
                <c:pt idx="12">
                  <c:v>-7.797744758209134E-3</c:v>
                </c:pt>
                <c:pt idx="13">
                  <c:v>-2.7147026088089946E-2</c:v>
                </c:pt>
                <c:pt idx="14">
                  <c:v>1.2168772497553213E-2</c:v>
                </c:pt>
                <c:pt idx="15">
                  <c:v>9.6661561056467504E-3</c:v>
                </c:pt>
                <c:pt idx="16">
                  <c:v>2.3903740608752957E-2</c:v>
                </c:pt>
                <c:pt idx="17">
                  <c:v>5.2136579619741375E-3</c:v>
                </c:pt>
                <c:pt idx="18">
                  <c:v>-1.0175328041652451E-2</c:v>
                </c:pt>
                <c:pt idx="19">
                  <c:v>5.6401728762611233E-3</c:v>
                </c:pt>
                <c:pt idx="20">
                  <c:v>-6.7151055721492589E-2</c:v>
                </c:pt>
              </c:numCache>
            </c:numRef>
          </c:yVal>
          <c:smooth val="0"/>
          <c:extLst>
            <c:ext xmlns:c16="http://schemas.microsoft.com/office/drawing/2014/chart" uri="{C3380CC4-5D6E-409C-BE32-E72D297353CC}">
              <c16:uniqueId val="{00000000-297D-4AF5-B4EF-84A73DBD3711}"/>
            </c:ext>
          </c:extLst>
        </c:ser>
        <c:dLbls>
          <c:showLegendKey val="0"/>
          <c:showVal val="0"/>
          <c:showCatName val="0"/>
          <c:showSerName val="0"/>
          <c:showPercent val="0"/>
          <c:showBubbleSize val="0"/>
        </c:dLbls>
        <c:axId val="1710630239"/>
        <c:axId val="1747835263"/>
      </c:scatterChart>
      <c:valAx>
        <c:axId val="171063023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35263"/>
        <c:crosses val="autoZero"/>
        <c:crossBetween val="midCat"/>
      </c:valAx>
      <c:valAx>
        <c:axId val="1747835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106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RENAULT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fonds'!$EN$4:$EN$24</c:f>
              <c:numCache>
                <c:formatCode>General</c:formatCode>
                <c:ptCount val="21"/>
                <c:pt idx="0">
                  <c:v>1.1233735777926893E-2</c:v>
                </c:pt>
                <c:pt idx="1">
                  <c:v>-1.947440869965001E-2</c:v>
                </c:pt>
                <c:pt idx="2">
                  <c:v>-3.7056193044758878E-2</c:v>
                </c:pt>
                <c:pt idx="3">
                  <c:v>8.9366099664069752E-3</c:v>
                </c:pt>
                <c:pt idx="4">
                  <c:v>-1.5439736638832482E-2</c:v>
                </c:pt>
                <c:pt idx="5">
                  <c:v>-1.4430827651402989E-2</c:v>
                </c:pt>
                <c:pt idx="6">
                  <c:v>1.3056796617678116E-2</c:v>
                </c:pt>
                <c:pt idx="7">
                  <c:v>7.2842137219827343E-3</c:v>
                </c:pt>
                <c:pt idx="8">
                  <c:v>1.6736792355523826E-2</c:v>
                </c:pt>
                <c:pt idx="9">
                  <c:v>1.2128711446614808E-2</c:v>
                </c:pt>
                <c:pt idx="10">
                  <c:v>-2.2920183079379128E-2</c:v>
                </c:pt>
                <c:pt idx="11">
                  <c:v>-4.561237456820885E-3</c:v>
                </c:pt>
                <c:pt idx="12">
                  <c:v>-6.3116580339254063E-3</c:v>
                </c:pt>
                <c:pt idx="13">
                  <c:v>-2.00493333856747E-2</c:v>
                </c:pt>
                <c:pt idx="14">
                  <c:v>-1.0162104515612058E-2</c:v>
                </c:pt>
                <c:pt idx="15">
                  <c:v>2.4830496952210385E-3</c:v>
                </c:pt>
                <c:pt idx="16">
                  <c:v>-1.6689179316207958E-2</c:v>
                </c:pt>
                <c:pt idx="17">
                  <c:v>1.0968339914994234E-2</c:v>
                </c:pt>
                <c:pt idx="18">
                  <c:v>2.5030186200075886E-2</c:v>
                </c:pt>
                <c:pt idx="19">
                  <c:v>4.4943895878392674E-3</c:v>
                </c:pt>
                <c:pt idx="20">
                  <c:v>-6.2475798683997632E-3</c:v>
                </c:pt>
              </c:numCache>
            </c:numRef>
          </c:yVal>
          <c:smooth val="0"/>
          <c:extLst>
            <c:ext xmlns:c16="http://schemas.microsoft.com/office/drawing/2014/chart" uri="{C3380CC4-5D6E-409C-BE32-E72D297353CC}">
              <c16:uniqueId val="{00000000-3ABA-481A-838E-75ACDC2D0160}"/>
            </c:ext>
          </c:extLst>
        </c:ser>
        <c:dLbls>
          <c:showLegendKey val="0"/>
          <c:showVal val="0"/>
          <c:showCatName val="0"/>
          <c:showSerName val="0"/>
          <c:showPercent val="0"/>
          <c:showBubbleSize val="0"/>
        </c:dLbls>
        <c:axId val="1707616079"/>
        <c:axId val="1739528767"/>
      </c:scatterChart>
      <c:valAx>
        <c:axId val="170761607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39528767"/>
        <c:crosses val="autoZero"/>
        <c:crossBetween val="midCat"/>
      </c:valAx>
      <c:valAx>
        <c:axId val="1739528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076160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RUBIS</a:t>
            </a:r>
          </a:p>
        </c:rich>
      </c:tx>
      <c:layout>
        <c:manualLayout>
          <c:xMode val="edge"/>
          <c:yMode val="edge"/>
          <c:x val="0.5164512248468941"/>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63167104111986E-2"/>
                  <c:y val="-0.1315868328958880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fonds'!$ET$4:$ET$24</c:f>
              <c:numCache>
                <c:formatCode>General</c:formatCode>
                <c:ptCount val="21"/>
                <c:pt idx="0">
                  <c:v>1.4598799421152631E-2</c:v>
                </c:pt>
                <c:pt idx="1">
                  <c:v>1.9627091678486889E-3</c:v>
                </c:pt>
                <c:pt idx="2">
                  <c:v>-1.0747538723581583E-2</c:v>
                </c:pt>
                <c:pt idx="3">
                  <c:v>1.0747538723581534E-2</c:v>
                </c:pt>
                <c:pt idx="4">
                  <c:v>0</c:v>
                </c:pt>
                <c:pt idx="5">
                  <c:v>5.9113472630571645E-3</c:v>
                </c:pt>
                <c:pt idx="6">
                  <c:v>1.9960742562538152E-2</c:v>
                </c:pt>
                <c:pt idx="7">
                  <c:v>-2.4164329116285678E-3</c:v>
                </c:pt>
                <c:pt idx="8">
                  <c:v>2.154992928713375E-2</c:v>
                </c:pt>
                <c:pt idx="9">
                  <c:v>-4.6968295368949232E-2</c:v>
                </c:pt>
                <c:pt idx="10">
                  <c:v>-6.8393036502414932E-3</c:v>
                </c:pt>
                <c:pt idx="11">
                  <c:v>8.8020128180901804E-3</c:v>
                </c:pt>
                <c:pt idx="12">
                  <c:v>3.9370129593395992E-3</c:v>
                </c:pt>
                <c:pt idx="13">
                  <c:v>-1.5655897072552907E-2</c:v>
                </c:pt>
                <c:pt idx="14">
                  <c:v>4.8661896511729063E-3</c:v>
                </c:pt>
                <c:pt idx="15">
                  <c:v>7.8354955239486376E-3</c:v>
                </c:pt>
                <c:pt idx="16">
                  <c:v>-1.9646371741648544E-3</c:v>
                </c:pt>
                <c:pt idx="17">
                  <c:v>5.9055289740415169E-3</c:v>
                </c:pt>
                <c:pt idx="18">
                  <c:v>-1.0800301350769826E-2</c:v>
                </c:pt>
                <c:pt idx="19">
                  <c:v>4.8947723767282071E-3</c:v>
                </c:pt>
                <c:pt idx="20">
                  <c:v>-9.8087305559194809E-4</c:v>
                </c:pt>
              </c:numCache>
            </c:numRef>
          </c:yVal>
          <c:smooth val="0"/>
          <c:extLst>
            <c:ext xmlns:c16="http://schemas.microsoft.com/office/drawing/2014/chart" uri="{C3380CC4-5D6E-409C-BE32-E72D297353CC}">
              <c16:uniqueId val="{00000000-7733-47AB-82B2-1A7C7CC59760}"/>
            </c:ext>
          </c:extLst>
        </c:ser>
        <c:dLbls>
          <c:showLegendKey val="0"/>
          <c:showVal val="0"/>
          <c:showCatName val="0"/>
          <c:showSerName val="0"/>
          <c:showPercent val="0"/>
          <c:showBubbleSize val="0"/>
        </c:dLbls>
        <c:axId val="1574333887"/>
        <c:axId val="1747799903"/>
      </c:scatterChart>
      <c:valAx>
        <c:axId val="157433388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799903"/>
        <c:crosses val="autoZero"/>
        <c:crossBetween val="midCat"/>
      </c:valAx>
      <c:valAx>
        <c:axId val="1747799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4333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SANOFI</a:t>
            </a:r>
          </a:p>
        </c:rich>
      </c:tx>
      <c:layout>
        <c:manualLayout>
          <c:xMode val="edge"/>
          <c:yMode val="edge"/>
          <c:x val="0.49072880913495853"/>
          <c:y val="4.61428568314317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8.9205599300087493E-2"/>
                  <c:y val="-9.695756780402449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fonds'!$EZ$4:$EZ$24</c:f>
              <c:numCache>
                <c:formatCode>General</c:formatCode>
                <c:ptCount val="21"/>
                <c:pt idx="0">
                  <c:v>1.5382878589426307E-2</c:v>
                </c:pt>
                <c:pt idx="1">
                  <c:v>-7.9861997732724871E-3</c:v>
                </c:pt>
                <c:pt idx="2">
                  <c:v>3.9779885162920687E-4</c:v>
                </c:pt>
                <c:pt idx="3">
                  <c:v>2.1177577412058137E-2</c:v>
                </c:pt>
                <c:pt idx="4">
                  <c:v>9.4870238192324677E-4</c:v>
                </c:pt>
                <c:pt idx="5">
                  <c:v>-1.1593551263493743E-2</c:v>
                </c:pt>
                <c:pt idx="6">
                  <c:v>2.6070722986878934E-2</c:v>
                </c:pt>
                <c:pt idx="7">
                  <c:v>6.2099143878142126E-3</c:v>
                </c:pt>
                <c:pt idx="8">
                  <c:v>-1.5215439687628837E-3</c:v>
                </c:pt>
                <c:pt idx="9">
                  <c:v>-2.5518202554958781E-2</c:v>
                </c:pt>
                <c:pt idx="10">
                  <c:v>-1.6966541519081842E-2</c:v>
                </c:pt>
                <c:pt idx="11">
                  <c:v>3.9748261536917093E-4</c:v>
                </c:pt>
                <c:pt idx="12">
                  <c:v>-1.588983385178524E-3</c:v>
                </c:pt>
                <c:pt idx="13">
                  <c:v>-1.9911582647940827E-2</c:v>
                </c:pt>
                <c:pt idx="14">
                  <c:v>1.5028051527501769E-2</c:v>
                </c:pt>
                <c:pt idx="15">
                  <c:v>7.2679540278713572E-3</c:v>
                </c:pt>
                <c:pt idx="16">
                  <c:v>-4.3671081118209108E-3</c:v>
                </c:pt>
                <c:pt idx="17">
                  <c:v>-1.7151531350215455E-3</c:v>
                </c:pt>
                <c:pt idx="18">
                  <c:v>5.9496440461971689E-3</c:v>
                </c:pt>
                <c:pt idx="19">
                  <c:v>1.1201610658852298E-2</c:v>
                </c:pt>
                <c:pt idx="20">
                  <c:v>7.6731883515335653E-3</c:v>
                </c:pt>
              </c:numCache>
            </c:numRef>
          </c:yVal>
          <c:smooth val="0"/>
          <c:extLst>
            <c:ext xmlns:c16="http://schemas.microsoft.com/office/drawing/2014/chart" uri="{C3380CC4-5D6E-409C-BE32-E72D297353CC}">
              <c16:uniqueId val="{00000000-254B-485C-BEA9-AF7FEA518D69}"/>
            </c:ext>
          </c:extLst>
        </c:ser>
        <c:dLbls>
          <c:showLegendKey val="0"/>
          <c:showVal val="0"/>
          <c:showCatName val="0"/>
          <c:showSerName val="0"/>
          <c:showPercent val="0"/>
          <c:showBubbleSize val="0"/>
        </c:dLbls>
        <c:axId val="1867930799"/>
        <c:axId val="1658003071"/>
      </c:scatterChart>
      <c:valAx>
        <c:axId val="186793079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8003071"/>
        <c:crosses val="autoZero"/>
        <c:crossBetween val="midCat"/>
      </c:valAx>
      <c:valAx>
        <c:axId val="1658003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679307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STEF</a:t>
            </a:r>
          </a:p>
        </c:rich>
      </c:tx>
      <c:layout>
        <c:manualLayout>
          <c:xMode val="edge"/>
          <c:yMode val="edge"/>
          <c:x val="0.52162489063867012"/>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2983377077865263E-2"/>
                  <c:y val="-0.267118693496646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fonds'!$FF$4:$FF$24</c:f>
              <c:numCache>
                <c:formatCode>General</c:formatCode>
                <c:ptCount val="21"/>
                <c:pt idx="0">
                  <c:v>-8.8217333291478756E-3</c:v>
                </c:pt>
                <c:pt idx="1">
                  <c:v>-1.122906371641319E-2</c:v>
                </c:pt>
                <c:pt idx="2">
                  <c:v>2.0050797045561002E-2</c:v>
                </c:pt>
                <c:pt idx="3">
                  <c:v>2.6941975955423077E-2</c:v>
                </c:pt>
                <c:pt idx="4">
                  <c:v>-2.5974040576853949E-3</c:v>
                </c:pt>
                <c:pt idx="5">
                  <c:v>2.5974040576854712E-3</c:v>
                </c:pt>
                <c:pt idx="6">
                  <c:v>1.5727716068195306E-2</c:v>
                </c:pt>
                <c:pt idx="7">
                  <c:v>1.5979035057889193E-2</c:v>
                </c:pt>
                <c:pt idx="8">
                  <c:v>-2.7797951361031754E-2</c:v>
                </c:pt>
                <c:pt idx="9">
                  <c:v>-3.0850775720475933E-2</c:v>
                </c:pt>
                <c:pt idx="10">
                  <c:v>-1.1328000305207584E-2</c:v>
                </c:pt>
                <c:pt idx="11">
                  <c:v>-3.7476621002397615E-3</c:v>
                </c:pt>
                <c:pt idx="12">
                  <c:v>0</c:v>
                </c:pt>
                <c:pt idx="13">
                  <c:v>-2.3414501585913634E-2</c:v>
                </c:pt>
                <c:pt idx="14">
                  <c:v>-9.6970456828668738E-3</c:v>
                </c:pt>
                <c:pt idx="15">
                  <c:v>1.0915814876996187E-2</c:v>
                </c:pt>
                <c:pt idx="16">
                  <c:v>3.2220879011162995E-2</c:v>
                </c:pt>
                <c:pt idx="17">
                  <c:v>5.0505157860685716E-3</c:v>
                </c:pt>
                <c:pt idx="18">
                  <c:v>0</c:v>
                </c:pt>
                <c:pt idx="19">
                  <c:v>2.5348556031881157E-3</c:v>
                </c:pt>
                <c:pt idx="20">
                  <c:v>0</c:v>
                </c:pt>
              </c:numCache>
            </c:numRef>
          </c:yVal>
          <c:smooth val="0"/>
          <c:extLst>
            <c:ext xmlns:c16="http://schemas.microsoft.com/office/drawing/2014/chart" uri="{C3380CC4-5D6E-409C-BE32-E72D297353CC}">
              <c16:uniqueId val="{00000000-99FB-4078-9722-9C78C90BCAC2}"/>
            </c:ext>
          </c:extLst>
        </c:ser>
        <c:dLbls>
          <c:showLegendKey val="0"/>
          <c:showVal val="0"/>
          <c:showCatName val="0"/>
          <c:showSerName val="0"/>
          <c:showPercent val="0"/>
          <c:showBubbleSize val="0"/>
        </c:dLbls>
        <c:axId val="1707640479"/>
        <c:axId val="1747841503"/>
      </c:scatterChart>
      <c:valAx>
        <c:axId val="170764047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41503"/>
        <c:crosses val="autoZero"/>
        <c:crossBetween val="midCat"/>
      </c:valAx>
      <c:valAx>
        <c:axId val="174784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076404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SUEZ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2983377077865263E-2"/>
                  <c:y val="-0.2274030329542140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fonds'!$FL$4:$FL$24</c:f>
              <c:numCache>
                <c:formatCode>General</c:formatCode>
                <c:ptCount val="21"/>
                <c:pt idx="0">
                  <c:v>1.7241806434506173E-2</c:v>
                </c:pt>
                <c:pt idx="1">
                  <c:v>9.4967475372572073E-3</c:v>
                </c:pt>
                <c:pt idx="2">
                  <c:v>-1.7404903983511417E-2</c:v>
                </c:pt>
                <c:pt idx="3">
                  <c:v>1.2455341242344589E-2</c:v>
                </c:pt>
                <c:pt idx="4">
                  <c:v>-3.7972280691696671E-4</c:v>
                </c:pt>
                <c:pt idx="5">
                  <c:v>-8.3176282930981123E-3</c:v>
                </c:pt>
                <c:pt idx="6">
                  <c:v>1.364691384118189E-2</c:v>
                </c:pt>
                <c:pt idx="7">
                  <c:v>1.1516442061559081E-2</c:v>
                </c:pt>
                <c:pt idx="8">
                  <c:v>8.5304898837315589E-3</c:v>
                </c:pt>
                <c:pt idx="9">
                  <c:v>-3.180954147917385E-2</c:v>
                </c:pt>
                <c:pt idx="10">
                  <c:v>-9.0124530410813797E-3</c:v>
                </c:pt>
                <c:pt idx="11">
                  <c:v>7.1281487337825954E-3</c:v>
                </c:pt>
                <c:pt idx="12">
                  <c:v>6.0423144559626617E-3</c:v>
                </c:pt>
                <c:pt idx="13">
                  <c:v>-3.4986821143533062E-2</c:v>
                </c:pt>
                <c:pt idx="14">
                  <c:v>9.924727669593755E-3</c:v>
                </c:pt>
                <c:pt idx="15">
                  <c:v>3.6490789297562005E-2</c:v>
                </c:pt>
                <c:pt idx="16">
                  <c:v>6.1491354403498321E-3</c:v>
                </c:pt>
                <c:pt idx="17">
                  <c:v>-9.9732318787532394E-3</c:v>
                </c:pt>
                <c:pt idx="18">
                  <c:v>-4.9495627411668157E-3</c:v>
                </c:pt>
                <c:pt idx="19">
                  <c:v>1.520334766428175E-3</c:v>
                </c:pt>
                <c:pt idx="20">
                  <c:v>-2.6590708925166798E-3</c:v>
                </c:pt>
              </c:numCache>
            </c:numRef>
          </c:yVal>
          <c:smooth val="0"/>
          <c:extLst>
            <c:ext xmlns:c16="http://schemas.microsoft.com/office/drawing/2014/chart" uri="{C3380CC4-5D6E-409C-BE32-E72D297353CC}">
              <c16:uniqueId val="{00000000-262E-4B54-943E-C855213B8A4C}"/>
            </c:ext>
          </c:extLst>
        </c:ser>
        <c:dLbls>
          <c:showLegendKey val="0"/>
          <c:showVal val="0"/>
          <c:showCatName val="0"/>
          <c:showSerName val="0"/>
          <c:showPercent val="0"/>
          <c:showBubbleSize val="0"/>
        </c:dLbls>
        <c:axId val="1824305727"/>
        <c:axId val="1739560799"/>
      </c:scatterChart>
      <c:valAx>
        <c:axId val="182430572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39560799"/>
        <c:crosses val="autoZero"/>
        <c:crossBetween val="midCat"/>
      </c:valAx>
      <c:valAx>
        <c:axId val="1739560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243057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TELEPERFORMANCE</a:t>
            </a:r>
          </a:p>
        </c:rich>
      </c:tx>
      <c:layout>
        <c:manualLayout>
          <c:xMode val="edge"/>
          <c:yMode val="edge"/>
          <c:x val="0.37968744531933507"/>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6.1380898816219387E-2"/>
          <c:y val="0.18171362231473914"/>
          <c:w val="0.87554427125180778"/>
          <c:h val="0.73338526381473845"/>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1872265966754157E-2"/>
                  <c:y val="-0.6261741761446485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fonds'!$FR$4:$FR$24</c:f>
              <c:numCache>
                <c:formatCode>General</c:formatCode>
                <c:ptCount val="21"/>
                <c:pt idx="0">
                  <c:v>2.9315855546313167E-4</c:v>
                </c:pt>
                <c:pt idx="1">
                  <c:v>2.7526887478454678E-4</c:v>
                </c:pt>
                <c:pt idx="2">
                  <c:v>1.7954664472231254E-5</c:v>
                </c:pt>
                <c:pt idx="3">
                  <c:v>1.3739252218777044E-5</c:v>
                </c:pt>
                <c:pt idx="4">
                  <c:v>1.0163984598180177E-5</c:v>
                </c:pt>
                <c:pt idx="5">
                  <c:v>7.1895443805663445E-5</c:v>
                </c:pt>
                <c:pt idx="6">
                  <c:v>2.9004634048067433E-4</c:v>
                </c:pt>
                <c:pt idx="7">
                  <c:v>4.2469397458615713E-4</c:v>
                </c:pt>
                <c:pt idx="8">
                  <c:v>6.7003795021754357E-5</c:v>
                </c:pt>
                <c:pt idx="9">
                  <c:v>5.0938095542051899E-4</c:v>
                </c:pt>
                <c:pt idx="10">
                  <c:v>1.1880543334709939E-3</c:v>
                </c:pt>
                <c:pt idx="11">
                  <c:v>7.3207050132334127E-4</c:v>
                </c:pt>
                <c:pt idx="12">
                  <c:v>4.7336521235294593E-5</c:v>
                </c:pt>
                <c:pt idx="13">
                  <c:v>1.0079586620105506E-4</c:v>
                </c:pt>
                <c:pt idx="14">
                  <c:v>1.8243960990654911E-3</c:v>
                </c:pt>
                <c:pt idx="15">
                  <c:v>9.5711489907772968E-3</c:v>
                </c:pt>
                <c:pt idx="16">
                  <c:v>4.4149947940210601E-5</c:v>
                </c:pt>
                <c:pt idx="17">
                  <c:v>3.028951628360786E-5</c:v>
                </c:pt>
                <c:pt idx="18">
                  <c:v>9.8572673772551102E-5</c:v>
                </c:pt>
                <c:pt idx="19">
                  <c:v>7.9365735499233386E-5</c:v>
                </c:pt>
                <c:pt idx="20">
                  <c:v>1.2653353371465387E-4</c:v>
                </c:pt>
              </c:numCache>
            </c:numRef>
          </c:yVal>
          <c:smooth val="0"/>
          <c:extLst>
            <c:ext xmlns:c16="http://schemas.microsoft.com/office/drawing/2014/chart" uri="{C3380CC4-5D6E-409C-BE32-E72D297353CC}">
              <c16:uniqueId val="{00000000-50B4-4792-8F57-ACDA96DDD43E}"/>
            </c:ext>
          </c:extLst>
        </c:ser>
        <c:dLbls>
          <c:showLegendKey val="0"/>
          <c:showVal val="0"/>
          <c:showCatName val="0"/>
          <c:showSerName val="0"/>
          <c:showPercent val="0"/>
          <c:showBubbleSize val="0"/>
        </c:dLbls>
        <c:axId val="1574782063"/>
        <c:axId val="1739533343"/>
      </c:scatterChart>
      <c:valAx>
        <c:axId val="15747820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39533343"/>
        <c:crosses val="autoZero"/>
        <c:crossBetween val="midCat"/>
      </c:valAx>
      <c:valAx>
        <c:axId val="173953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47820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p>
        </c:rich>
      </c:tx>
      <c:layout>
        <c:manualLayout>
          <c:xMode val="edge"/>
          <c:yMode val="edge"/>
          <c:x val="0.4735693350831146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0969378827646546E-2"/>
                  <c:y val="-0.13565252260134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fonds'!$FX$4:$FX$24</c:f>
              <c:numCache>
                <c:formatCode>General</c:formatCode>
                <c:ptCount val="21"/>
                <c:pt idx="0">
                  <c:v>-1.6179363289037839E-3</c:v>
                </c:pt>
                <c:pt idx="1">
                  <c:v>-7.8215259564259933E-3</c:v>
                </c:pt>
                <c:pt idx="2">
                  <c:v>-1.3203014464430106E-2</c:v>
                </c:pt>
                <c:pt idx="3">
                  <c:v>2.2642476749759971E-2</c:v>
                </c:pt>
                <c:pt idx="4">
                  <c:v>-5.9963279300067349E-3</c:v>
                </c:pt>
                <c:pt idx="5">
                  <c:v>-9.6110579640789773E-3</c:v>
                </c:pt>
                <c:pt idx="6">
                  <c:v>1.6764659486964612E-2</c:v>
                </c:pt>
                <c:pt idx="7">
                  <c:v>-8.5322782118504754E-3</c:v>
                </c:pt>
                <c:pt idx="8">
                  <c:v>-1.3230119982944136E-2</c:v>
                </c:pt>
                <c:pt idx="9">
                  <c:v>-1.3504594163300727E-2</c:v>
                </c:pt>
                <c:pt idx="10">
                  <c:v>-3.9882586278319379E-2</c:v>
                </c:pt>
                <c:pt idx="11">
                  <c:v>-1.0258692233880604E-2</c:v>
                </c:pt>
                <c:pt idx="12">
                  <c:v>-4.2435879510690101E-3</c:v>
                </c:pt>
                <c:pt idx="13">
                  <c:v>-1.7420946400297191E-2</c:v>
                </c:pt>
                <c:pt idx="14">
                  <c:v>6.2441463158984867E-4</c:v>
                </c:pt>
                <c:pt idx="15">
                  <c:v>2.2928618695391466E-3</c:v>
                </c:pt>
                <c:pt idx="16">
                  <c:v>-1.0999384529581336E-2</c:v>
                </c:pt>
                <c:pt idx="17">
                  <c:v>-8.4267274928191537E-3</c:v>
                </c:pt>
                <c:pt idx="18">
                  <c:v>1.360004477303974E-2</c:v>
                </c:pt>
                <c:pt idx="19">
                  <c:v>0</c:v>
                </c:pt>
                <c:pt idx="20">
                  <c:v>3.5332053798217094E-3</c:v>
                </c:pt>
              </c:numCache>
            </c:numRef>
          </c:yVal>
          <c:smooth val="0"/>
          <c:extLst>
            <c:ext xmlns:c16="http://schemas.microsoft.com/office/drawing/2014/chart" uri="{C3380CC4-5D6E-409C-BE32-E72D297353CC}">
              <c16:uniqueId val="{00000000-4C16-4334-B772-0D92A0198D91}"/>
            </c:ext>
          </c:extLst>
        </c:ser>
        <c:dLbls>
          <c:showLegendKey val="0"/>
          <c:showVal val="0"/>
          <c:showCatName val="0"/>
          <c:showSerName val="0"/>
          <c:showPercent val="0"/>
          <c:showBubbleSize val="0"/>
        </c:dLbls>
        <c:axId val="1707640879"/>
        <c:axId val="1747806975"/>
      </c:scatterChart>
      <c:valAx>
        <c:axId val="170764087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06975"/>
        <c:crosses val="autoZero"/>
        <c:crossBetween val="midCat"/>
      </c:valAx>
      <c:valAx>
        <c:axId val="1747806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076408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TRIGANO</a:t>
            </a:r>
          </a:p>
        </c:rich>
      </c:tx>
      <c:layout>
        <c:manualLayout>
          <c:xMode val="edge"/>
          <c:yMode val="edge"/>
          <c:x val="0.48447222222222225"/>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7.7636045494313216E-2"/>
                  <c:y val="-0.1533508311461067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fonds'!$GD$4:$GD$24</c:f>
              <c:numCache>
                <c:formatCode>General</c:formatCode>
                <c:ptCount val="21"/>
                <c:pt idx="0">
                  <c:v>2.916367073544273E-2</c:v>
                </c:pt>
                <c:pt idx="1">
                  <c:v>-4.520203055886813E-2</c:v>
                </c:pt>
                <c:pt idx="2">
                  <c:v>-1.636506423123385E-2</c:v>
                </c:pt>
                <c:pt idx="3">
                  <c:v>2.0498521548340969E-2</c:v>
                </c:pt>
                <c:pt idx="4">
                  <c:v>-8.2498994721419486E-3</c:v>
                </c:pt>
                <c:pt idx="5">
                  <c:v>-2.4349029010286384E-2</c:v>
                </c:pt>
                <c:pt idx="6">
                  <c:v>1.1520864756174191E-2</c:v>
                </c:pt>
                <c:pt idx="7">
                  <c:v>6.393512043332915E-3</c:v>
                </c:pt>
                <c:pt idx="8">
                  <c:v>1.7647516813578141E-2</c:v>
                </c:pt>
                <c:pt idx="9">
                  <c:v>-4.3548245245735355E-2</c:v>
                </c:pt>
                <c:pt idx="10">
                  <c:v>-3.5718082602079232E-2</c:v>
                </c:pt>
                <c:pt idx="11">
                  <c:v>1.6460909066687169E-3</c:v>
                </c:pt>
                <c:pt idx="12">
                  <c:v>2.7495205663694545E-3</c:v>
                </c:pt>
                <c:pt idx="13">
                  <c:v>-3.1972379243272564E-2</c:v>
                </c:pt>
                <c:pt idx="14">
                  <c:v>-5.8495247888916049E-3</c:v>
                </c:pt>
                <c:pt idx="15">
                  <c:v>-7.3957019611290246E-3</c:v>
                </c:pt>
                <c:pt idx="16">
                  <c:v>-2.0834086902842025E-2</c:v>
                </c:pt>
                <c:pt idx="17">
                  <c:v>1.9256384761224161E-2</c:v>
                </c:pt>
                <c:pt idx="18">
                  <c:v>2.4469305943443858E-2</c:v>
                </c:pt>
                <c:pt idx="19">
                  <c:v>-1.4434893783602628E-2</c:v>
                </c:pt>
                <c:pt idx="20">
                  <c:v>1.0672459890771979E-2</c:v>
                </c:pt>
              </c:numCache>
            </c:numRef>
          </c:yVal>
          <c:smooth val="0"/>
          <c:extLst>
            <c:ext xmlns:c16="http://schemas.microsoft.com/office/drawing/2014/chart" uri="{C3380CC4-5D6E-409C-BE32-E72D297353CC}">
              <c16:uniqueId val="{00000000-9AC4-41C2-A8B3-5C741D088706}"/>
            </c:ext>
          </c:extLst>
        </c:ser>
        <c:dLbls>
          <c:showLegendKey val="0"/>
          <c:showVal val="0"/>
          <c:showCatName val="0"/>
          <c:showSerName val="0"/>
          <c:showPercent val="0"/>
          <c:showBubbleSize val="0"/>
        </c:dLbls>
        <c:axId val="1900574159"/>
        <c:axId val="1900747071"/>
      </c:scatterChart>
      <c:valAx>
        <c:axId val="190057415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00747071"/>
        <c:crosses val="autoZero"/>
        <c:crossBetween val="midCat"/>
      </c:valAx>
      <c:valAx>
        <c:axId val="1900747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005741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VALLOUREC</a:t>
            </a:r>
          </a:p>
        </c:rich>
      </c:tx>
      <c:layout>
        <c:manualLayout>
          <c:xMode val="edge"/>
          <c:yMode val="edge"/>
          <c:x val="0.47384011373578294"/>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2983377077865263E-2"/>
                  <c:y val="-0.248815252260134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fonds'!$GJ$4:$GJ$24</c:f>
              <c:numCache>
                <c:formatCode>General</c:formatCode>
                <c:ptCount val="21"/>
                <c:pt idx="0">
                  <c:v>1.282325458897062E-3</c:v>
                </c:pt>
                <c:pt idx="1">
                  <c:v>-4.1882168009203108E-2</c:v>
                </c:pt>
                <c:pt idx="2">
                  <c:v>-6.9703584142950359E-2</c:v>
                </c:pt>
                <c:pt idx="3">
                  <c:v>4.1794796025873701E-2</c:v>
                </c:pt>
                <c:pt idx="4">
                  <c:v>-3.1798557462497823E-2</c:v>
                </c:pt>
                <c:pt idx="5">
                  <c:v>-3.3811387899561354E-2</c:v>
                </c:pt>
                <c:pt idx="6">
                  <c:v>1.9615868494628302E-2</c:v>
                </c:pt>
                <c:pt idx="7">
                  <c:v>-3.0760114588576956E-2</c:v>
                </c:pt>
                <c:pt idx="8">
                  <c:v>-1.5759901046315829E-2</c:v>
                </c:pt>
                <c:pt idx="9">
                  <c:v>-7.0204258673248573E-2</c:v>
                </c:pt>
                <c:pt idx="10">
                  <c:v>-5.8588652331336137E-2</c:v>
                </c:pt>
                <c:pt idx="11">
                  <c:v>-2.5542798050967423E-3</c:v>
                </c:pt>
                <c:pt idx="12">
                  <c:v>3.1748698314580485E-2</c:v>
                </c:pt>
                <c:pt idx="13">
                  <c:v>-1.6648009762863569E-2</c:v>
                </c:pt>
                <c:pt idx="14">
                  <c:v>-1.7330343878985854E-2</c:v>
                </c:pt>
                <c:pt idx="15">
                  <c:v>4.6565469147320716E-2</c:v>
                </c:pt>
                <c:pt idx="16">
                  <c:v>0.10758521067993743</c:v>
                </c:pt>
                <c:pt idx="17">
                  <c:v>2.2143895994846657E-2</c:v>
                </c:pt>
                <c:pt idx="18">
                  <c:v>4.8998914609040385E-2</c:v>
                </c:pt>
                <c:pt idx="19">
                  <c:v>5.0265943708560697E-2</c:v>
                </c:pt>
                <c:pt idx="20">
                  <c:v>3.3585254071342241E-3</c:v>
                </c:pt>
              </c:numCache>
            </c:numRef>
          </c:yVal>
          <c:smooth val="0"/>
          <c:extLst>
            <c:ext xmlns:c16="http://schemas.microsoft.com/office/drawing/2014/chart" uri="{C3380CC4-5D6E-409C-BE32-E72D297353CC}">
              <c16:uniqueId val="{00000000-7A17-475A-834D-45F7BABD13E0}"/>
            </c:ext>
          </c:extLst>
        </c:ser>
        <c:dLbls>
          <c:showLegendKey val="0"/>
          <c:showVal val="0"/>
          <c:showCatName val="0"/>
          <c:showSerName val="0"/>
          <c:showPercent val="0"/>
          <c:showBubbleSize val="0"/>
        </c:dLbls>
        <c:axId val="1709475471"/>
        <c:axId val="1747833183"/>
      </c:scatterChart>
      <c:valAx>
        <c:axId val="170947547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33183"/>
        <c:crosses val="autoZero"/>
        <c:crossBetween val="midCat"/>
      </c:valAx>
      <c:valAx>
        <c:axId val="1747833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09475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WORLDLINE</a:t>
            </a:r>
          </a:p>
        </c:rich>
      </c:tx>
      <c:layout>
        <c:manualLayout>
          <c:xMode val="edge"/>
          <c:yMode val="edge"/>
          <c:x val="0.437562335958005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2983377077865263E-2"/>
                  <c:y val="-0.1221657188684747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fonds'!$GP$4:$GP$24</c:f>
              <c:numCache>
                <c:formatCode>General</c:formatCode>
                <c:ptCount val="21"/>
                <c:pt idx="0">
                  <c:v>2.7084133966924658E-2</c:v>
                </c:pt>
                <c:pt idx="1">
                  <c:v>8.3229301516936946E-4</c:v>
                </c:pt>
                <c:pt idx="2">
                  <c:v>-2.6295681084360801E-2</c:v>
                </c:pt>
                <c:pt idx="3">
                  <c:v>7.3260400920728812E-3</c:v>
                </c:pt>
                <c:pt idx="4">
                  <c:v>-1.1372990172269911E-2</c:v>
                </c:pt>
                <c:pt idx="5">
                  <c:v>-2.1574947917079184E-2</c:v>
                </c:pt>
                <c:pt idx="6">
                  <c:v>1.8349138668196617E-2</c:v>
                </c:pt>
                <c:pt idx="7">
                  <c:v>1.7872124766121829E-2</c:v>
                </c:pt>
                <c:pt idx="8">
                  <c:v>7.404394174210089E-3</c:v>
                </c:pt>
                <c:pt idx="9">
                  <c:v>-4.2834831153710597E-2</c:v>
                </c:pt>
                <c:pt idx="10">
                  <c:v>-3.1155167779795576E-2</c:v>
                </c:pt>
                <c:pt idx="11">
                  <c:v>6.1538655743782859E-3</c:v>
                </c:pt>
                <c:pt idx="12">
                  <c:v>-1.1507606851479802E-2</c:v>
                </c:pt>
                <c:pt idx="13">
                  <c:v>-6.0836689536148646E-3</c:v>
                </c:pt>
                <c:pt idx="14">
                  <c:v>2.1456761870672175E-2</c:v>
                </c:pt>
                <c:pt idx="15">
                  <c:v>-5.4075064173929321E-3</c:v>
                </c:pt>
                <c:pt idx="16">
                  <c:v>-1.1489977038760936E-2</c:v>
                </c:pt>
                <c:pt idx="17">
                  <c:v>6.111554546002586E-3</c:v>
                </c:pt>
                <c:pt idx="18">
                  <c:v>1.1560822401076006E-2</c:v>
                </c:pt>
                <c:pt idx="19">
                  <c:v>7.7549441653035106E-4</c:v>
                </c:pt>
                <c:pt idx="20">
                  <c:v>7.7609627488845108E-4</c:v>
                </c:pt>
              </c:numCache>
            </c:numRef>
          </c:yVal>
          <c:smooth val="0"/>
          <c:extLst>
            <c:ext xmlns:c16="http://schemas.microsoft.com/office/drawing/2014/chart" uri="{C3380CC4-5D6E-409C-BE32-E72D297353CC}">
              <c16:uniqueId val="{00000000-ECC3-4BB2-AB88-1B6AC19658CB}"/>
            </c:ext>
          </c:extLst>
        </c:ser>
        <c:dLbls>
          <c:showLegendKey val="0"/>
          <c:showVal val="0"/>
          <c:showCatName val="0"/>
          <c:showSerName val="0"/>
          <c:showPercent val="0"/>
          <c:showBubbleSize val="0"/>
        </c:dLbls>
        <c:axId val="1873087119"/>
        <c:axId val="1739534591"/>
      </c:scatterChart>
      <c:valAx>
        <c:axId val="187308711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39534591"/>
        <c:crosses val="autoZero"/>
        <c:crossBetween val="midCat"/>
      </c:valAx>
      <c:valAx>
        <c:axId val="1739534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730871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AUDIO VALLEY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6524934383202103E-2"/>
                  <c:y val="-0.3724810440361621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fonds'!$GV$4:$GV$24</c:f>
              <c:numCache>
                <c:formatCode>General</c:formatCode>
                <c:ptCount val="21"/>
                <c:pt idx="0">
                  <c:v>0</c:v>
                </c:pt>
                <c:pt idx="1">
                  <c:v>0</c:v>
                </c:pt>
                <c:pt idx="2">
                  <c:v>0</c:v>
                </c:pt>
                <c:pt idx="3">
                  <c:v>0</c:v>
                </c:pt>
                <c:pt idx="4">
                  <c:v>2.2246950221111086E-3</c:v>
                </c:pt>
                <c:pt idx="5">
                  <c:v>0</c:v>
                </c:pt>
                <c:pt idx="6">
                  <c:v>0</c:v>
                </c:pt>
                <c:pt idx="7">
                  <c:v>0</c:v>
                </c:pt>
                <c:pt idx="8">
                  <c:v>-2.2246950221110513E-3</c:v>
                </c:pt>
                <c:pt idx="9">
                  <c:v>1.1173300598125255E-2</c:v>
                </c:pt>
                <c:pt idx="10">
                  <c:v>-1.1173300598125189E-2</c:v>
                </c:pt>
                <c:pt idx="11">
                  <c:v>0</c:v>
                </c:pt>
                <c:pt idx="12">
                  <c:v>2.2246950221111086E-3</c:v>
                </c:pt>
                <c:pt idx="13">
                  <c:v>-1.1074310299093665E-2</c:v>
                </c:pt>
                <c:pt idx="14">
                  <c:v>-1.0953012019197093E-2</c:v>
                </c:pt>
                <c:pt idx="15">
                  <c:v>0</c:v>
                </c:pt>
                <c:pt idx="16">
                  <c:v>0</c:v>
                </c:pt>
                <c:pt idx="17">
                  <c:v>0</c:v>
                </c:pt>
                <c:pt idx="18">
                  <c:v>0</c:v>
                </c:pt>
                <c:pt idx="19">
                  <c:v>0</c:v>
                </c:pt>
                <c:pt idx="20">
                  <c:v>-2.1762794225955173E-3</c:v>
                </c:pt>
              </c:numCache>
            </c:numRef>
          </c:yVal>
          <c:smooth val="0"/>
          <c:extLst>
            <c:ext xmlns:c16="http://schemas.microsoft.com/office/drawing/2014/chart" uri="{C3380CC4-5D6E-409C-BE32-E72D297353CC}">
              <c16:uniqueId val="{00000000-746D-4D12-9BEE-DA016B43B600}"/>
            </c:ext>
          </c:extLst>
        </c:ser>
        <c:dLbls>
          <c:showLegendKey val="0"/>
          <c:showVal val="0"/>
          <c:showCatName val="0"/>
          <c:showSerName val="0"/>
          <c:showPercent val="0"/>
          <c:showBubbleSize val="0"/>
        </c:dLbls>
        <c:axId val="1695210095"/>
        <c:axId val="1900776191"/>
      </c:scatterChart>
      <c:valAx>
        <c:axId val="169521009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00776191"/>
        <c:crosses val="autoZero"/>
        <c:crossBetween val="midCat"/>
      </c:valAx>
      <c:valAx>
        <c:axId val="1900776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95210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UNIBAIL</a:t>
            </a:r>
          </a:p>
        </c:rich>
      </c:tx>
      <c:layout>
        <c:manualLayout>
          <c:xMode val="edge"/>
          <c:yMode val="edge"/>
          <c:x val="0.48537489063867018"/>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7.8858267716535438E-2"/>
                  <c:y val="-0.321694371536891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fonds'!$HB$4:$HB$24</c:f>
              <c:numCache>
                <c:formatCode>General</c:formatCode>
                <c:ptCount val="21"/>
                <c:pt idx="0">
                  <c:v>7.924963270579179E-3</c:v>
                </c:pt>
                <c:pt idx="1">
                  <c:v>-9.1705519722079416E-3</c:v>
                </c:pt>
                <c:pt idx="2">
                  <c:v>-1.6461277054071962E-2</c:v>
                </c:pt>
                <c:pt idx="3">
                  <c:v>-2.8530689824063991E-3</c:v>
                </c:pt>
                <c:pt idx="4">
                  <c:v>-2.4390255993588586E-3</c:v>
                </c:pt>
                <c:pt idx="5">
                  <c:v>-8.0873873876286442E-3</c:v>
                </c:pt>
                <c:pt idx="6">
                  <c:v>6.8701017838770848E-3</c:v>
                </c:pt>
                <c:pt idx="7">
                  <c:v>6.1013001961771132E-3</c:v>
                </c:pt>
                <c:pt idx="8">
                  <c:v>-4.8840145924254601E-3</c:v>
                </c:pt>
                <c:pt idx="9">
                  <c:v>-1.2172856037516375E-3</c:v>
                </c:pt>
                <c:pt idx="10">
                  <c:v>6.5093801855170162E-3</c:v>
                </c:pt>
                <c:pt idx="11">
                  <c:v>1.2320484388040657E-2</c:v>
                </c:pt>
                <c:pt idx="12">
                  <c:v>-3.4521194368233102E-2</c:v>
                </c:pt>
                <c:pt idx="13">
                  <c:v>-5.1762010853273624E-3</c:v>
                </c:pt>
                <c:pt idx="14">
                  <c:v>1.1182225145539227E-2</c:v>
                </c:pt>
                <c:pt idx="15">
                  <c:v>-1.5936592262812639E-2</c:v>
                </c:pt>
                <c:pt idx="16">
                  <c:v>-1.6075625544323634E-2</c:v>
                </c:pt>
                <c:pt idx="17">
                  <c:v>0</c:v>
                </c:pt>
                <c:pt idx="18">
                  <c:v>2.0036026760420638E-2</c:v>
                </c:pt>
                <c:pt idx="19">
                  <c:v>-1.5748356968139168E-2</c:v>
                </c:pt>
                <c:pt idx="20">
                  <c:v>1.0208176592523851E-2</c:v>
                </c:pt>
              </c:numCache>
            </c:numRef>
          </c:yVal>
          <c:smooth val="0"/>
          <c:extLst>
            <c:ext xmlns:c16="http://schemas.microsoft.com/office/drawing/2014/chart" uri="{C3380CC4-5D6E-409C-BE32-E72D297353CC}">
              <c16:uniqueId val="{00000000-F407-4C07-841A-10B1B22D3F02}"/>
            </c:ext>
          </c:extLst>
        </c:ser>
        <c:dLbls>
          <c:showLegendKey val="0"/>
          <c:showVal val="0"/>
          <c:showCatName val="0"/>
          <c:showSerName val="0"/>
          <c:showPercent val="0"/>
          <c:showBubbleSize val="0"/>
        </c:dLbls>
        <c:axId val="1904074063"/>
        <c:axId val="1747810719"/>
      </c:scatterChart>
      <c:valAx>
        <c:axId val="19040740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47810719"/>
        <c:crosses val="autoZero"/>
        <c:crossBetween val="midCat"/>
      </c:valAx>
      <c:valAx>
        <c:axId val="1747810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040740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TRACKER CAC</a:t>
            </a:r>
          </a:p>
        </c:rich>
      </c:tx>
      <c:layout>
        <c:manualLayout>
          <c:xMode val="edge"/>
          <c:yMode val="edge"/>
          <c:x val="0.38377777777777777"/>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7.0719378827646548E-2"/>
                  <c:y val="-8.83796296296296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fonds'!$AF$4:$AF$24</c:f>
              <c:numCache>
                <c:formatCode>0.00%</c:formatCode>
                <c:ptCount val="21"/>
                <c:pt idx="0">
                  <c:v>1.2120417277161736E-2</c:v>
                </c:pt>
                <c:pt idx="1">
                  <c:v>-2.7402162217588549E-3</c:v>
                </c:pt>
                <c:pt idx="2">
                  <c:v>-2.1060907313038165E-2</c:v>
                </c:pt>
                <c:pt idx="3">
                  <c:v>9.886358347563233E-3</c:v>
                </c:pt>
                <c:pt idx="4">
                  <c:v>-3.3107041462564508E-3</c:v>
                </c:pt>
                <c:pt idx="5">
                  <c:v>-1.1205916505239706E-2</c:v>
                </c:pt>
                <c:pt idx="6">
                  <c:v>2.2798930528663604E-2</c:v>
                </c:pt>
                <c:pt idx="7">
                  <c:v>6.0679196881315393E-3</c:v>
                </c:pt>
                <c:pt idx="8">
                  <c:v>-1.3172717202312835E-3</c:v>
                </c:pt>
                <c:pt idx="9">
                  <c:v>-2.2160134393690932E-2</c:v>
                </c:pt>
                <c:pt idx="10">
                  <c:v>-3.6354781880387925E-2</c:v>
                </c:pt>
                <c:pt idx="11">
                  <c:v>6.9536073243892296E-3</c:v>
                </c:pt>
                <c:pt idx="12">
                  <c:v>1.4197683792922878E-3</c:v>
                </c:pt>
                <c:pt idx="13">
                  <c:v>-1.6204210333546815E-2</c:v>
                </c:pt>
                <c:pt idx="14">
                  <c:v>-1.5966251278926222E-3</c:v>
                </c:pt>
                <c:pt idx="15">
                  <c:v>5.720379199432947E-3</c:v>
                </c:pt>
                <c:pt idx="16">
                  <c:v>-4.9750100824053284E-3</c:v>
                </c:pt>
                <c:pt idx="17">
                  <c:v>-2.1899451287566E-3</c:v>
                </c:pt>
                <c:pt idx="18">
                  <c:v>9.1443063684252274E-3</c:v>
                </c:pt>
                <c:pt idx="19">
                  <c:v>2.6404412716188892E-3</c:v>
                </c:pt>
                <c:pt idx="20">
                  <c:v>3.2243857509329886E-4</c:v>
                </c:pt>
              </c:numCache>
            </c:numRef>
          </c:xVal>
          <c:yVal>
            <c:numRef>
              <c:f>'Risque spécifique valeurs fonds'!$HH$4:$HH$24</c:f>
              <c:numCache>
                <c:formatCode>General</c:formatCode>
                <c:ptCount val="21"/>
                <c:pt idx="0">
                  <c:v>1.29960126082692E-2</c:v>
                </c:pt>
                <c:pt idx="1">
                  <c:v>-2.7295786103265643E-3</c:v>
                </c:pt>
                <c:pt idx="2">
                  <c:v>-2.0428538513554632E-2</c:v>
                </c:pt>
                <c:pt idx="3">
                  <c:v>8.6215688749097779E-3</c:v>
                </c:pt>
                <c:pt idx="4">
                  <c:v>-2.114368879963328E-3</c:v>
                </c:pt>
                <c:pt idx="5">
                  <c:v>-1.2024192966801813E-2</c:v>
                </c:pt>
                <c:pt idx="6">
                  <c:v>2.2835109071017358E-2</c:v>
                </c:pt>
                <c:pt idx="7">
                  <c:v>5.6447838449873861E-3</c:v>
                </c:pt>
                <c:pt idx="8">
                  <c:v>-1.5603670027626157E-3</c:v>
                </c:pt>
                <c:pt idx="9">
                  <c:v>-2.1974669888432791E-2</c:v>
                </c:pt>
                <c:pt idx="10">
                  <c:v>-3.5032148408134497E-2</c:v>
                </c:pt>
                <c:pt idx="11">
                  <c:v>6.4641466198892376E-3</c:v>
                </c:pt>
                <c:pt idx="12">
                  <c:v>1.2978587156000124E-3</c:v>
                </c:pt>
                <c:pt idx="13">
                  <c:v>-1.7107011501005642E-2</c:v>
                </c:pt>
                <c:pt idx="14">
                  <c:v>-1.2758590995278248E-3</c:v>
                </c:pt>
                <c:pt idx="15">
                  <c:v>5.8458332352926091E-3</c:v>
                </c:pt>
                <c:pt idx="16">
                  <c:v>-4.7523394139213056E-3</c:v>
                </c:pt>
                <c:pt idx="17">
                  <c:v>-2.1857932199802082E-3</c:v>
                </c:pt>
                <c:pt idx="18">
                  <c:v>1.0425334479224439E-2</c:v>
                </c:pt>
                <c:pt idx="19">
                  <c:v>1.6560864949797635E-3</c:v>
                </c:pt>
                <c:pt idx="20">
                  <c:v>1.1055833077494323E-3</c:v>
                </c:pt>
              </c:numCache>
            </c:numRef>
          </c:yVal>
          <c:smooth val="0"/>
          <c:extLst>
            <c:ext xmlns:c16="http://schemas.microsoft.com/office/drawing/2014/chart" uri="{C3380CC4-5D6E-409C-BE32-E72D297353CC}">
              <c16:uniqueId val="{00000000-87C6-4DA6-91DC-5646D19DA1C1}"/>
            </c:ext>
          </c:extLst>
        </c:ser>
        <c:dLbls>
          <c:showLegendKey val="0"/>
          <c:showVal val="0"/>
          <c:showCatName val="0"/>
          <c:showSerName val="0"/>
          <c:showPercent val="0"/>
          <c:showBubbleSize val="0"/>
        </c:dLbls>
        <c:axId val="1904047263"/>
        <c:axId val="1900739583"/>
      </c:scatterChart>
      <c:valAx>
        <c:axId val="19040472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00739583"/>
        <c:crosses val="autoZero"/>
        <c:crossBetween val="midCat"/>
      </c:valAx>
      <c:valAx>
        <c:axId val="1900739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040472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Accor</a:t>
            </a:r>
            <a:r>
              <a:rPr lang="fr-FR" baseline="0"/>
              <a:t> Hotel</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6336614173228348E-2"/>
                  <c:y val="-0.216190580344123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CAC40'!$AA$4:$AA$264</c:f>
              <c:numCache>
                <c:formatCode>General</c:formatCode>
                <c:ptCount val="261"/>
                <c:pt idx="0">
                  <c:v>1.811450703877665E-2</c:v>
                </c:pt>
                <c:pt idx="1">
                  <c:v>-3.2206147000421719E-3</c:v>
                </c:pt>
                <c:pt idx="2">
                  <c:v>-3.1128865314595404E-2</c:v>
                </c:pt>
                <c:pt idx="3">
                  <c:v>3.9037134804733704E-3</c:v>
                </c:pt>
                <c:pt idx="4">
                  <c:v>9.4315606137309448E-3</c:v>
                </c:pt>
                <c:pt idx="5">
                  <c:v>-4.2027905309317297E-3</c:v>
                </c:pt>
                <c:pt idx="6">
                  <c:v>2.0389955703049176E-2</c:v>
                </c:pt>
                <c:pt idx="7">
                  <c:v>1.0488196183054179E-2</c:v>
                </c:pt>
                <c:pt idx="8">
                  <c:v>-5.1233764489352612E-3</c:v>
                </c:pt>
                <c:pt idx="9">
                  <c:v>-2.9678913893302294E-2</c:v>
                </c:pt>
                <c:pt idx="10">
                  <c:v>-4.3429557927336097E-2</c:v>
                </c:pt>
                <c:pt idx="11">
                  <c:v>-7.4720148387009541E-3</c:v>
                </c:pt>
                <c:pt idx="12">
                  <c:v>9.9304874099185323E-4</c:v>
                </c:pt>
                <c:pt idx="13">
                  <c:v>-2.1379362030687455E-2</c:v>
                </c:pt>
                <c:pt idx="14">
                  <c:v>-4.8508462813081571E-3</c:v>
                </c:pt>
                <c:pt idx="15">
                  <c:v>8.9926477923886472E-3</c:v>
                </c:pt>
                <c:pt idx="16">
                  <c:v>-2.681947237214885E-3</c:v>
                </c:pt>
                <c:pt idx="17">
                  <c:v>-3.1603283870135254E-3</c:v>
                </c:pt>
                <c:pt idx="18">
                  <c:v>2.2334957152224805E-2</c:v>
                </c:pt>
                <c:pt idx="19">
                  <c:v>2.1069251911372523E-2</c:v>
                </c:pt>
                <c:pt idx="20">
                  <c:v>6.1022309876430933E-3</c:v>
                </c:pt>
                <c:pt idx="21">
                  <c:v>-6.3556842902289792E-3</c:v>
                </c:pt>
                <c:pt idx="22">
                  <c:v>-9.834904641754804E-3</c:v>
                </c:pt>
                <c:pt idx="23">
                  <c:v>-2.255922751445069E-3</c:v>
                </c:pt>
                <c:pt idx="24">
                  <c:v>-7.4831978038147331E-3</c:v>
                </c:pt>
                <c:pt idx="25">
                  <c:v>5.2811659034345496E-2</c:v>
                </c:pt>
                <c:pt idx="26">
                  <c:v>2.8860048891348514E-3</c:v>
                </c:pt>
                <c:pt idx="27">
                  <c:v>-1.5752169179978437E-3</c:v>
                </c:pt>
                <c:pt idx="28">
                  <c:v>2.6236390023243785E-4</c:v>
                </c:pt>
                <c:pt idx="29">
                  <c:v>-1.5104453826652733E-2</c:v>
                </c:pt>
                <c:pt idx="30">
                  <c:v>-2.5813127394542228E-3</c:v>
                </c:pt>
                <c:pt idx="31">
                  <c:v>5.9470117095309161E-3</c:v>
                </c:pt>
                <c:pt idx="32">
                  <c:v>1.2788899347938863E-2</c:v>
                </c:pt>
                <c:pt idx="33">
                  <c:v>-2.3612761856797088E-3</c:v>
                </c:pt>
                <c:pt idx="34">
                  <c:v>1.0802370885052088E-2</c:v>
                </c:pt>
                <c:pt idx="35">
                  <c:v>1.2796762203866541E-2</c:v>
                </c:pt>
                <c:pt idx="36">
                  <c:v>4.0328055731674722E-3</c:v>
                </c:pt>
                <c:pt idx="37">
                  <c:v>-5.3864800656000533E-4</c:v>
                </c:pt>
                <c:pt idx="38">
                  <c:v>1.0284258437073418E-2</c:v>
                </c:pt>
                <c:pt idx="39">
                  <c:v>1.4246816312707683E-2</c:v>
                </c:pt>
                <c:pt idx="40">
                  <c:v>1.2215587768124111E-2</c:v>
                </c:pt>
                <c:pt idx="41">
                  <c:v>-1.3594327818324438E-2</c:v>
                </c:pt>
                <c:pt idx="42">
                  <c:v>-8.2633250811365569E-4</c:v>
                </c:pt>
                <c:pt idx="43">
                  <c:v>4.7937003985029453E-2</c:v>
                </c:pt>
                <c:pt idx="44">
                  <c:v>-5.1858370323654137E-3</c:v>
                </c:pt>
                <c:pt idx="45">
                  <c:v>3.1659257987702782E-3</c:v>
                </c:pt>
                <c:pt idx="46">
                  <c:v>1.3641192517610999E-2</c:v>
                </c:pt>
                <c:pt idx="47">
                  <c:v>-1.6232240462089584E-2</c:v>
                </c:pt>
                <c:pt idx="48">
                  <c:v>4.8998512788841105E-3</c:v>
                </c:pt>
                <c:pt idx="49">
                  <c:v>1.0456092939018497E-2</c:v>
                </c:pt>
                <c:pt idx="50">
                  <c:v>1.5595431574579622E-2</c:v>
                </c:pt>
                <c:pt idx="51">
                  <c:v>6.5456943026340024E-3</c:v>
                </c:pt>
                <c:pt idx="52">
                  <c:v>1.9898154246793115E-2</c:v>
                </c:pt>
                <c:pt idx="53">
                  <c:v>4.578063848108385E-3</c:v>
                </c:pt>
                <c:pt idx="54">
                  <c:v>-1.0649727916658152E-2</c:v>
                </c:pt>
                <c:pt idx="55">
                  <c:v>-7.5381029341562546E-3</c:v>
                </c:pt>
                <c:pt idx="56">
                  <c:v>1.8039692204306458E-3</c:v>
                </c:pt>
                <c:pt idx="64">
                  <c:v>-2.730950365029618E-2</c:v>
                </c:pt>
                <c:pt idx="65">
                  <c:v>3.5200975039847058E-3</c:v>
                </c:pt>
                <c:pt idx="66">
                  <c:v>2.3536345081092173E-3</c:v>
                </c:pt>
                <c:pt idx="68">
                  <c:v>-6.1665149156637919E-3</c:v>
                </c:pt>
                <c:pt idx="69">
                  <c:v>-9.3240768751232904E-3</c:v>
                </c:pt>
                <c:pt idx="70">
                  <c:v>2.6136213513174265E-3</c:v>
                </c:pt>
                <c:pt idx="71">
                  <c:v>2.6204702722806071E-3</c:v>
                </c:pt>
                <c:pt idx="72">
                  <c:v>-1.905919661544056E-2</c:v>
                </c:pt>
                <c:pt idx="73">
                  <c:v>8.9068251514225604E-3</c:v>
                </c:pt>
                <c:pt idx="74">
                  <c:v>-4.3196611445163961E-3</c:v>
                </c:pt>
                <c:pt idx="75">
                  <c:v>-2.8694424279528201E-3</c:v>
                </c:pt>
                <c:pt idx="76">
                  <c:v>1.7341475036487392E-2</c:v>
                </c:pt>
                <c:pt idx="77">
                  <c:v>-2.2485813332088069E-2</c:v>
                </c:pt>
                <c:pt idx="78">
                  <c:v>-2.4776042099437307E-2</c:v>
                </c:pt>
                <c:pt idx="79">
                  <c:v>-1.6821022557870356E-2</c:v>
                </c:pt>
                <c:pt idx="80">
                  <c:v>2.1899817129335361E-3</c:v>
                </c:pt>
                <c:pt idx="81">
                  <c:v>-1.1173300598125189E-2</c:v>
                </c:pt>
                <c:pt idx="82">
                  <c:v>-2.0917898661680857E-2</c:v>
                </c:pt>
                <c:pt idx="83">
                  <c:v>-3.9729889367755584E-3</c:v>
                </c:pt>
                <c:pt idx="84">
                  <c:v>7.1627843048756778E-3</c:v>
                </c:pt>
                <c:pt idx="85">
                  <c:v>-2.1075595675175286E-2</c:v>
                </c:pt>
                <c:pt idx="86">
                  <c:v>1.1800320486994059E-2</c:v>
                </c:pt>
                <c:pt idx="87">
                  <c:v>1.3197837470664954E-3</c:v>
                </c:pt>
                <c:pt idx="88">
                  <c:v>-5.0059385265180164E-3</c:v>
                </c:pt>
                <c:pt idx="89">
                  <c:v>-1.5904389472489996E-2</c:v>
                </c:pt>
                <c:pt idx="90">
                  <c:v>2.4349939803965812E-2</c:v>
                </c:pt>
                <c:pt idx="91">
                  <c:v>-5.2994171881472793E-4</c:v>
                </c:pt>
                <c:pt idx="92">
                  <c:v>1.7907734997379431E-2</c:v>
                </c:pt>
                <c:pt idx="93">
                  <c:v>5.9507884559770897E-3</c:v>
                </c:pt>
                <c:pt idx="94">
                  <c:v>-7.2983159473115665E-3</c:v>
                </c:pt>
                <c:pt idx="95">
                  <c:v>-1.4969539090055181E-2</c:v>
                </c:pt>
                <c:pt idx="96">
                  <c:v>2.1996595032990951E-2</c:v>
                </c:pt>
                <c:pt idx="97">
                  <c:v>6.5306354553299742E-3</c:v>
                </c:pt>
                <c:pt idx="98">
                  <c:v>-5.4451536662507615E-3</c:v>
                </c:pt>
                <c:pt idx="99">
                  <c:v>-1.4555513040418562E-2</c:v>
                </c:pt>
                <c:pt idx="100">
                  <c:v>8.0310538381576815E-4</c:v>
                </c:pt>
                <c:pt idx="101">
                  <c:v>-3.2085589023658004E-3</c:v>
                </c:pt>
                <c:pt idx="102">
                  <c:v>9.9263055144429794E-3</c:v>
                </c:pt>
                <c:pt idx="103">
                  <c:v>1.6035130913053627E-2</c:v>
                </c:pt>
                <c:pt idx="104">
                  <c:v>1.0742425299079513E-2</c:v>
                </c:pt>
                <c:pt idx="105">
                  <c:v>9.4602820184398351E-3</c:v>
                </c:pt>
                <c:pt idx="106">
                  <c:v>-1.0013991888622504E-2</c:v>
                </c:pt>
                <c:pt idx="107">
                  <c:v>-1.3470994086815626E-2</c:v>
                </c:pt>
                <c:pt idx="108">
                  <c:v>-6.803672999688439E-3</c:v>
                </c:pt>
                <c:pt idx="109">
                  <c:v>-2.4380345274303988E-3</c:v>
                </c:pt>
                <c:pt idx="110">
                  <c:v>-2.6433257068155597E-2</c:v>
                </c:pt>
                <c:pt idx="111">
                  <c:v>1.0596125631495253E-2</c:v>
                </c:pt>
                <c:pt idx="112">
                  <c:v>-1.2964859467045836E-2</c:v>
                </c:pt>
                <c:pt idx="113">
                  <c:v>1.0520779508038345E-3</c:v>
                </c:pt>
                <c:pt idx="114">
                  <c:v>-5.2617733389737846E-4</c:v>
                </c:pt>
                <c:pt idx="115">
                  <c:v>1.510562709705458E-2</c:v>
                </c:pt>
                <c:pt idx="116">
                  <c:v>2.0775062574964448E-2</c:v>
                </c:pt>
                <c:pt idx="117">
                  <c:v>1.5661812098897658E-2</c:v>
                </c:pt>
                <c:pt idx="118">
                  <c:v>8.9013105114319167E-3</c:v>
                </c:pt>
                <c:pt idx="119">
                  <c:v>2.2377631715772956E-3</c:v>
                </c:pt>
                <c:pt idx="120">
                  <c:v>-1.0585057048340148E-2</c:v>
                </c:pt>
                <c:pt idx="121">
                  <c:v>-1.9753728736232538E-2</c:v>
                </c:pt>
                <c:pt idx="122">
                  <c:v>-1.4027745535562595E-2</c:v>
                </c:pt>
                <c:pt idx="123">
                  <c:v>6.7195522288380537E-3</c:v>
                </c:pt>
                <c:pt idx="124">
                  <c:v>2.1598280534299379E-3</c:v>
                </c:pt>
                <c:pt idx="125">
                  <c:v>-3.2379952737753384E-3</c:v>
                </c:pt>
                <c:pt idx="126">
                  <c:v>-4.5692862727296554E-3</c:v>
                </c:pt>
                <c:pt idx="127">
                  <c:v>-1.358390843481252E-2</c:v>
                </c:pt>
                <c:pt idx="128">
                  <c:v>-6.8547592424615415E-3</c:v>
                </c:pt>
                <c:pt idx="129">
                  <c:v>3.1578973611354013E-3</c:v>
                </c:pt>
                <c:pt idx="130">
                  <c:v>-1.6728042970714944E-2</c:v>
                </c:pt>
                <c:pt idx="131">
                  <c:v>-3.764432276008927E-2</c:v>
                </c:pt>
                <c:pt idx="132">
                  <c:v>5.2559250014482242E-3</c:v>
                </c:pt>
                <c:pt idx="133">
                  <c:v>1.5067807973867995E-3</c:v>
                </c:pt>
                <c:pt idx="134">
                  <c:v>3.5246763579802006E-3</c:v>
                </c:pt>
                <c:pt idx="135">
                  <c:v>9.6300794909387252E-3</c:v>
                </c:pt>
                <c:pt idx="136">
                  <c:v>-3.3049477139697166E-3</c:v>
                </c:pt>
                <c:pt idx="137">
                  <c:v>2.9360852291781345E-2</c:v>
                </c:pt>
                <c:pt idx="138">
                  <c:v>-4.9537319395463256E-3</c:v>
                </c:pt>
                <c:pt idx="139">
                  <c:v>1.6520632721341594E-2</c:v>
                </c:pt>
                <c:pt idx="140">
                  <c:v>-1.8339523699613391E-2</c:v>
                </c:pt>
                <c:pt idx="141">
                  <c:v>-2.1572485254127773E-2</c:v>
                </c:pt>
                <c:pt idx="142">
                  <c:v>7.9071958983578123E-3</c:v>
                </c:pt>
                <c:pt idx="143">
                  <c:v>2.8309902543967678E-2</c:v>
                </c:pt>
                <c:pt idx="144">
                  <c:v>-3.418806748785609E-3</c:v>
                </c:pt>
                <c:pt idx="145">
                  <c:v>1.5764585503445334E-3</c:v>
                </c:pt>
                <c:pt idx="146">
                  <c:v>-1.2282919353570267E-2</c:v>
                </c:pt>
                <c:pt idx="147">
                  <c:v>1.0706460803225687E-2</c:v>
                </c:pt>
                <c:pt idx="148">
                  <c:v>-8.6263768498979227E-3</c:v>
                </c:pt>
                <c:pt idx="149">
                  <c:v>-2.5994295895142355E-3</c:v>
                </c:pt>
                <c:pt idx="150">
                  <c:v>-1.2971852902115923E-3</c:v>
                </c:pt>
                <c:pt idx="151">
                  <c:v>-3.1063964922850907E-3</c:v>
                </c:pt>
                <c:pt idx="152">
                  <c:v>-6.6976036043358105E-3</c:v>
                </c:pt>
                <c:pt idx="153">
                  <c:v>3.8585256875297209E-3</c:v>
                </c:pt>
                <c:pt idx="154">
                  <c:v>-5.6540885657376033E-3</c:v>
                </c:pt>
                <c:pt idx="155">
                  <c:v>3.2559198470599675E-2</c:v>
                </c:pt>
                <c:pt idx="156">
                  <c:v>-2.6441051893378591E-3</c:v>
                </c:pt>
                <c:pt idx="157">
                  <c:v>1.0085011165882745E-2</c:v>
                </c:pt>
                <c:pt idx="158">
                  <c:v>-2.3977632374984873E-3</c:v>
                </c:pt>
                <c:pt idx="159">
                  <c:v>-6.6304446596186012E-3</c:v>
                </c:pt>
                <c:pt idx="160">
                  <c:v>4.7694843990352051E-3</c:v>
                </c:pt>
                <c:pt idx="161">
                  <c:v>2.9259230875398052E-3</c:v>
                </c:pt>
                <c:pt idx="162">
                  <c:v>1.205963965686321E-2</c:v>
                </c:pt>
                <c:pt idx="163">
                  <c:v>2.4294788572750766E-3</c:v>
                </c:pt>
                <c:pt idx="164">
                  <c:v>4.3337012571183506E-3</c:v>
                </c:pt>
                <c:pt idx="165">
                  <c:v>2.3065272930996188E-2</c:v>
                </c:pt>
                <c:pt idx="166">
                  <c:v>-1.6529301951210582E-2</c:v>
                </c:pt>
                <c:pt idx="167">
                  <c:v>-1.3838234665185597E-2</c:v>
                </c:pt>
                <c:pt idx="168">
                  <c:v>1.8219402680748675E-2</c:v>
                </c:pt>
                <c:pt idx="169">
                  <c:v>2.275979453024201E-2</c:v>
                </c:pt>
                <c:pt idx="170">
                  <c:v>-1.6151840970209951E-2</c:v>
                </c:pt>
                <c:pt idx="171">
                  <c:v>1.3068446796407156E-2</c:v>
                </c:pt>
                <c:pt idx="172">
                  <c:v>-1.1409613128764108E-2</c:v>
                </c:pt>
                <c:pt idx="173">
                  <c:v>-1.2921141968062384E-2</c:v>
                </c:pt>
                <c:pt idx="174">
                  <c:v>6.8521578228666613E-3</c:v>
                </c:pt>
                <c:pt idx="175">
                  <c:v>-4.2009408077543081E-2</c:v>
                </c:pt>
                <c:pt idx="176">
                  <c:v>3.963540662455611E-3</c:v>
                </c:pt>
                <c:pt idx="177">
                  <c:v>-4.7543671172734156E-3</c:v>
                </c:pt>
                <c:pt idx="178">
                  <c:v>-1.386912195586666E-2</c:v>
                </c:pt>
                <c:pt idx="179">
                  <c:v>2.4465247587361974E-2</c:v>
                </c:pt>
                <c:pt idx="180">
                  <c:v>2.1807298423163927E-2</c:v>
                </c:pt>
                <c:pt idx="181">
                  <c:v>-2.4201234930199295E-2</c:v>
                </c:pt>
                <c:pt idx="182">
                  <c:v>1.7690088758200145E-2</c:v>
                </c:pt>
                <c:pt idx="183">
                  <c:v>-4.0540721867838782E-2</c:v>
                </c:pt>
                <c:pt idx="184">
                  <c:v>-9.562031765420977E-3</c:v>
                </c:pt>
                <c:pt idx="185">
                  <c:v>-1.2851820301259455E-3</c:v>
                </c:pt>
                <c:pt idx="186">
                  <c:v>-6.9115851740525489E-3</c:v>
                </c:pt>
                <c:pt idx="187">
                  <c:v>-1.6947414596846618E-2</c:v>
                </c:pt>
                <c:pt idx="188">
                  <c:v>-1.0975415735810876E-2</c:v>
                </c:pt>
                <c:pt idx="189">
                  <c:v>1.9865911673777222E-3</c:v>
                </c:pt>
                <c:pt idx="190">
                  <c:v>1.8312314054620586E-2</c:v>
                </c:pt>
                <c:pt idx="191">
                  <c:v>5.3306383367078261E-3</c:v>
                </c:pt>
                <c:pt idx="192">
                  <c:v>1.8236026092785296E-2</c:v>
                </c:pt>
                <c:pt idx="193">
                  <c:v>-1.3899837689033597E-2</c:v>
                </c:pt>
                <c:pt idx="194">
                  <c:v>1.5456258236691672E-2</c:v>
                </c:pt>
                <c:pt idx="195">
                  <c:v>-9.3023926623134485E-3</c:v>
                </c:pt>
                <c:pt idx="196">
                  <c:v>-1.1253315686727368E-2</c:v>
                </c:pt>
                <c:pt idx="197">
                  <c:v>-2.5400064456083974E-3</c:v>
                </c:pt>
                <c:pt idx="198">
                  <c:v>-1.9842419184608429E-2</c:v>
                </c:pt>
                <c:pt idx="199">
                  <c:v>5.7363918369288495E-3</c:v>
                </c:pt>
                <c:pt idx="200">
                  <c:v>1.7154810197038496E-2</c:v>
                </c:pt>
                <c:pt idx="201">
                  <c:v>-1.2642393415176468E-2</c:v>
                </c:pt>
                <c:pt idx="202">
                  <c:v>-9.0045630930817265E-3</c:v>
                </c:pt>
                <c:pt idx="203">
                  <c:v>-1.2373332816726843E-2</c:v>
                </c:pt>
                <c:pt idx="204">
                  <c:v>2.459722063809733E-4</c:v>
                </c:pt>
                <c:pt idx="205">
                  <c:v>-4.9079853121923121E-3</c:v>
                </c:pt>
                <c:pt idx="206">
                  <c:v>-4.8840145924252364E-3</c:v>
                </c:pt>
                <c:pt idx="207">
                  <c:v>6.1087544883211909E-3</c:v>
                </c:pt>
                <c:pt idx="208">
                  <c:v>9.3573694346409213E-3</c:v>
                </c:pt>
                <c:pt idx="209">
                  <c:v>7.9483776629514849E-3</c:v>
                </c:pt>
                <c:pt idx="210">
                  <c:v>3.2471615892914834E-3</c:v>
                </c:pt>
                <c:pt idx="211">
                  <c:v>1.3348642988797446E-2</c:v>
                </c:pt>
                <c:pt idx="212">
                  <c:v>-1.7343654544390828E-2</c:v>
                </c:pt>
                <c:pt idx="213">
                  <c:v>3.035902265646109E-2</c:v>
                </c:pt>
                <c:pt idx="214">
                  <c:v>-1.0476651338548753E-2</c:v>
                </c:pt>
                <c:pt idx="215">
                  <c:v>-2.187390794826953E-2</c:v>
                </c:pt>
                <c:pt idx="216">
                  <c:v>-1.7014342139573334E-2</c:v>
                </c:pt>
                <c:pt idx="217">
                  <c:v>-1.6248690215790094E-2</c:v>
                </c:pt>
                <c:pt idx="218">
                  <c:v>-1.2020677009421993E-3</c:v>
                </c:pt>
                <c:pt idx="219">
                  <c:v>-1.9203078392675641E-3</c:v>
                </c:pt>
                <c:pt idx="220">
                  <c:v>9.6386288377687934E-3</c:v>
                </c:pt>
                <c:pt idx="221">
                  <c:v>-4.8414428445079798E-4</c:v>
                </c:pt>
                <c:pt idx="222">
                  <c:v>3.8797332855890704E-3</c:v>
                </c:pt>
                <c:pt idx="223">
                  <c:v>-1.2554486479262746E-2</c:v>
                </c:pt>
                <c:pt idx="224">
                  <c:v>-2.6356790147124879E-3</c:v>
                </c:pt>
                <c:pt idx="225">
                  <c:v>2.1559476550681131E-3</c:v>
                </c:pt>
                <c:pt idx="226">
                  <c:v>-2.3952107259547105E-3</c:v>
                </c:pt>
                <c:pt idx="227">
                  <c:v>-1.7783515488672491E-2</c:v>
                </c:pt>
                <c:pt idx="228">
                  <c:v>-2.460662683529195E-2</c:v>
                </c:pt>
                <c:pt idx="229">
                  <c:v>-6.4000218454676227E-3</c:v>
                </c:pt>
                <c:pt idx="230">
                  <c:v>-9.2981733509472277E-3</c:v>
                </c:pt>
                <c:pt idx="231">
                  <c:v>1.8075016217897093E-3</c:v>
                </c:pt>
                <c:pt idx="232">
                  <c:v>5.89704589387948E-3</c:v>
                </c:pt>
                <c:pt idx="233">
                  <c:v>3.1897953681000808E-3</c:v>
                </c:pt>
                <c:pt idx="234">
                  <c:v>5.4920046508467203E-3</c:v>
                </c:pt>
                <c:pt idx="235">
                  <c:v>9.1827371007252199E-4</c:v>
                </c:pt>
                <c:pt idx="236">
                  <c:v>1.839080978117736E-3</c:v>
                </c:pt>
                <c:pt idx="237">
                  <c:v>1.250305706578576E-2</c:v>
                </c:pt>
                <c:pt idx="238">
                  <c:v>2.7998151747466479E-3</c:v>
                </c:pt>
                <c:pt idx="239">
                  <c:v>-1.4008874576798506E-3</c:v>
                </c:pt>
                <c:pt idx="240">
                  <c:v>5.6153633749598921E-3</c:v>
                </c:pt>
                <c:pt idx="241">
                  <c:v>4.6937339514619358E-4</c:v>
                </c:pt>
                <c:pt idx="242">
                  <c:v>5.6497325421191276E-3</c:v>
                </c:pt>
                <c:pt idx="243">
                  <c:v>-7.057192309998751E-3</c:v>
                </c:pt>
                <c:pt idx="244">
                  <c:v>1.5592094759836061E-2</c:v>
                </c:pt>
                <c:pt idx="245">
                  <c:v>-5.6980211146377786E-3</c:v>
                </c:pt>
                <c:pt idx="246">
                  <c:v>-5.1948168771040228E-3</c:v>
                </c:pt>
                <c:pt idx="247">
                  <c:v>-5.1679701584425612E-3</c:v>
                </c:pt>
                <c:pt idx="248">
                  <c:v>-1.9719929130653568E-2</c:v>
                </c:pt>
                <c:pt idx="249">
                  <c:v>-1.4369046404633554E-2</c:v>
                </c:pt>
                <c:pt idx="250">
                  <c:v>1.8282044837449073E-2</c:v>
                </c:pt>
                <c:pt idx="251">
                  <c:v>6.0143600216885579E-3</c:v>
                </c:pt>
                <c:pt idx="252">
                  <c:v>-1.1534153245286519E-2</c:v>
                </c:pt>
                <c:pt idx="253">
                  <c:v>-1.6042171424809435E-3</c:v>
                </c:pt>
                <c:pt idx="254">
                  <c:v>2.2901637567181813E-4</c:v>
                </c:pt>
                <c:pt idx="255">
                  <c:v>-7.0752320709210224E-3</c:v>
                </c:pt>
                <c:pt idx="256">
                  <c:v>9.8275273863173522E-3</c:v>
                </c:pt>
                <c:pt idx="257">
                  <c:v>-2.7522953153963519E-3</c:v>
                </c:pt>
                <c:pt idx="258">
                  <c:v>1.6045848714963725E-3</c:v>
                </c:pt>
                <c:pt idx="259">
                  <c:v>4.5987664400418743E-3</c:v>
                </c:pt>
                <c:pt idx="260">
                  <c:v>3.0005792853467716E-3</c:v>
                </c:pt>
              </c:numCache>
            </c:numRef>
          </c:yVal>
          <c:smooth val="0"/>
          <c:extLst>
            <c:ext xmlns:c16="http://schemas.microsoft.com/office/drawing/2014/chart" uri="{C3380CC4-5D6E-409C-BE32-E72D297353CC}">
              <c16:uniqueId val="{00000000-8676-4BB5-997B-1559CD635D00}"/>
            </c:ext>
          </c:extLst>
        </c:ser>
        <c:dLbls>
          <c:showLegendKey val="0"/>
          <c:showVal val="0"/>
          <c:showCatName val="0"/>
          <c:showSerName val="0"/>
          <c:showPercent val="0"/>
          <c:showBubbleSize val="0"/>
        </c:dLbls>
        <c:axId val="392764640"/>
        <c:axId val="392764968"/>
      </c:scatterChart>
      <c:valAx>
        <c:axId val="3927646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92764968"/>
        <c:crosses val="autoZero"/>
        <c:crossBetween val="midCat"/>
      </c:valAx>
      <c:valAx>
        <c:axId val="392764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927646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Air</a:t>
            </a:r>
            <a:r>
              <a:rPr lang="fr-FR" baseline="0"/>
              <a:t> France</a:t>
            </a:r>
            <a:endParaRPr lang="fr-FR"/>
          </a:p>
        </c:rich>
      </c:tx>
      <c:layout>
        <c:manualLayout>
          <c:xMode val="edge"/>
          <c:yMode val="edge"/>
          <c:x val="0.46250436178722615"/>
          <c:y val="4.16921853766744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0393919510061243E-2"/>
                  <c:y val="-0.2865124671916010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CAC40'!$AH$4:$AH$265</c:f>
              <c:numCache>
                <c:formatCode>General</c:formatCode>
                <c:ptCount val="262"/>
                <c:pt idx="0">
                  <c:v>2.6629508663329752E-2</c:v>
                </c:pt>
                <c:pt idx="1">
                  <c:v>2.6652333355776197E-2</c:v>
                </c:pt>
                <c:pt idx="2">
                  <c:v>-2.4687696181611415E-2</c:v>
                </c:pt>
                <c:pt idx="3">
                  <c:v>-3.383599724909514E-2</c:v>
                </c:pt>
                <c:pt idx="4">
                  <c:v>1.9679060786348731E-2</c:v>
                </c:pt>
                <c:pt idx="5">
                  <c:v>-2.8197806102676626E-2</c:v>
                </c:pt>
                <c:pt idx="6">
                  <c:v>-1.5895612854959325E-2</c:v>
                </c:pt>
                <c:pt idx="7">
                  <c:v>3.2047983026358487E-2</c:v>
                </c:pt>
                <c:pt idx="8">
                  <c:v>2.5710851125833892E-2</c:v>
                </c:pt>
                <c:pt idx="9">
                  <c:v>2.9623669210225721E-2</c:v>
                </c:pt>
                <c:pt idx="10">
                  <c:v>5.0746074595005419E-3</c:v>
                </c:pt>
                <c:pt idx="11">
                  <c:v>5.5096558109696998E-3</c:v>
                </c:pt>
                <c:pt idx="12">
                  <c:v>3.6466171938732216E-2</c:v>
                </c:pt>
                <c:pt idx="13">
                  <c:v>8.1086687631930263E-2</c:v>
                </c:pt>
                <c:pt idx="14">
                  <c:v>-2.2979056824649523E-2</c:v>
                </c:pt>
                <c:pt idx="15">
                  <c:v>6.7499158823334604E-4</c:v>
                </c:pt>
                <c:pt idx="16">
                  <c:v>-1.27475728225027E-2</c:v>
                </c:pt>
                <c:pt idx="17">
                  <c:v>-1.3683727085922245E-2</c:v>
                </c:pt>
                <c:pt idx="18">
                  <c:v>1.6576796868350067E-2</c:v>
                </c:pt>
                <c:pt idx="19">
                  <c:v>-7.548881318621776E-3</c:v>
                </c:pt>
                <c:pt idx="20">
                  <c:v>2.5085301936667612E-2</c:v>
                </c:pt>
                <c:pt idx="21">
                  <c:v>6.1426652025257577E-3</c:v>
                </c:pt>
                <c:pt idx="22">
                  <c:v>-1.0442773673115704E-2</c:v>
                </c:pt>
                <c:pt idx="23">
                  <c:v>-1.8349138668196541E-2</c:v>
                </c:pt>
                <c:pt idx="24">
                  <c:v>2.902014468282544E-2</c:v>
                </c:pt>
                <c:pt idx="25">
                  <c:v>2.7428588624627938E-3</c:v>
                </c:pt>
                <c:pt idx="26">
                  <c:v>1.0815891884604543E-2</c:v>
                </c:pt>
                <c:pt idx="27">
                  <c:v>4.6285582867521241E-4</c:v>
                </c:pt>
                <c:pt idx="28">
                  <c:v>2.317498140362704E-3</c:v>
                </c:pt>
                <c:pt idx="29">
                  <c:v>-3.0841964850211689E-2</c:v>
                </c:pt>
                <c:pt idx="30">
                  <c:v>4.7356047458342503E-3</c:v>
                </c:pt>
                <c:pt idx="31">
                  <c:v>0</c:v>
                </c:pt>
                <c:pt idx="32">
                  <c:v>1.8248681588399315E-2</c:v>
                </c:pt>
                <c:pt idx="33">
                  <c:v>1.9526422350355451E-2</c:v>
                </c:pt>
                <c:pt idx="34">
                  <c:v>-1.8761731582278519E-3</c:v>
                </c:pt>
                <c:pt idx="35">
                  <c:v>9.8894142456418567E-3</c:v>
                </c:pt>
                <c:pt idx="36">
                  <c:v>2.6131176406097325E-2</c:v>
                </c:pt>
                <c:pt idx="37">
                  <c:v>3.6610568986839245E-2</c:v>
                </c:pt>
                <c:pt idx="38">
                  <c:v>4.4566293053246941E-2</c:v>
                </c:pt>
                <c:pt idx="39">
                  <c:v>-1.1524485851954073E-2</c:v>
                </c:pt>
                <c:pt idx="40">
                  <c:v>-6.7480141865036954E-3</c:v>
                </c:pt>
                <c:pt idx="41">
                  <c:v>2.3819998085151214E-2</c:v>
                </c:pt>
                <c:pt idx="42">
                  <c:v>-4.4808738870247188E-2</c:v>
                </c:pt>
                <c:pt idx="43">
                  <c:v>-3.6313365667862724E-2</c:v>
                </c:pt>
                <c:pt idx="44">
                  <c:v>3.7580632343607666E-2</c:v>
                </c:pt>
                <c:pt idx="45">
                  <c:v>-4.3668560558453473E-2</c:v>
                </c:pt>
                <c:pt idx="46">
                  <c:v>-2.1139389154440205E-2</c:v>
                </c:pt>
                <c:pt idx="47">
                  <c:v>2.3083496692642452E-2</c:v>
                </c:pt>
                <c:pt idx="48">
                  <c:v>8.795561222915145E-3</c:v>
                </c:pt>
                <c:pt idx="49">
                  <c:v>7.1420079472722438E-3</c:v>
                </c:pt>
                <c:pt idx="50">
                  <c:v>3.4662079764863291E-3</c:v>
                </c:pt>
                <c:pt idx="51">
                  <c:v>-1.085358459141079E-2</c:v>
                </c:pt>
                <c:pt idx="52">
                  <c:v>4.1794775037175937E-3</c:v>
                </c:pt>
                <c:pt idx="53">
                  <c:v>1.5392558127574309E-2</c:v>
                </c:pt>
                <c:pt idx="54">
                  <c:v>3.6173072713893528E-2</c:v>
                </c:pt>
                <c:pt idx="55">
                  <c:v>-3.3665705757550848E-3</c:v>
                </c:pt>
                <c:pt idx="56">
                  <c:v>-3.0975760441341693E-3</c:v>
                </c:pt>
                <c:pt idx="64">
                  <c:v>1.2894908298716921E-3</c:v>
                </c:pt>
                <c:pt idx="65">
                  <c:v>-7.1998253931676442E-3</c:v>
                </c:pt>
                <c:pt idx="66">
                  <c:v>-2.8143807754065905E-3</c:v>
                </c:pt>
                <c:pt idx="68">
                  <c:v>1.1305361932194041E-2</c:v>
                </c:pt>
                <c:pt idx="69">
                  <c:v>-2.8780797157816736E-2</c:v>
                </c:pt>
                <c:pt idx="70">
                  <c:v>2.1058751063906443E-2</c:v>
                </c:pt>
                <c:pt idx="71">
                  <c:v>-2.5317807984289897E-2</c:v>
                </c:pt>
                <c:pt idx="72">
                  <c:v>-1.7594308400951116E-2</c:v>
                </c:pt>
                <c:pt idx="73">
                  <c:v>-2.690093148560023E-2</c:v>
                </c:pt>
                <c:pt idx="74">
                  <c:v>1.6752427036231614E-3</c:v>
                </c:pt>
                <c:pt idx="75">
                  <c:v>6.9703442892308778E-3</c:v>
                </c:pt>
                <c:pt idx="76">
                  <c:v>-5.7720217971222888E-3</c:v>
                </c:pt>
                <c:pt idx="77">
                  <c:v>1.3520244579944649E-2</c:v>
                </c:pt>
                <c:pt idx="78">
                  <c:v>-4.0958105820619831E-2</c:v>
                </c:pt>
                <c:pt idx="79">
                  <c:v>-1.3671861665970087E-2</c:v>
                </c:pt>
                <c:pt idx="80">
                  <c:v>-3.2158568276491009E-2</c:v>
                </c:pt>
                <c:pt idx="81">
                  <c:v>-2.8127540960969238E-2</c:v>
                </c:pt>
                <c:pt idx="82">
                  <c:v>-1.6760168857464963E-2</c:v>
                </c:pt>
                <c:pt idx="83">
                  <c:v>-2.9809092092977107E-2</c:v>
                </c:pt>
                <c:pt idx="84">
                  <c:v>-5.6296270498332218E-2</c:v>
                </c:pt>
                <c:pt idx="85">
                  <c:v>-6.8193152720549483E-3</c:v>
                </c:pt>
                <c:pt idx="86">
                  <c:v>-2.9083878959570812E-3</c:v>
                </c:pt>
                <c:pt idx="87">
                  <c:v>-1.1549695279272736E-2</c:v>
                </c:pt>
                <c:pt idx="88">
                  <c:v>0</c:v>
                </c:pt>
                <c:pt idx="89">
                  <c:v>1.9157093981389615E-3</c:v>
                </c:pt>
                <c:pt idx="90">
                  <c:v>-2.3940638679158656E-3</c:v>
                </c:pt>
                <c:pt idx="91">
                  <c:v>-6.1664955941839322E-2</c:v>
                </c:pt>
                <c:pt idx="92">
                  <c:v>-3.5906681307285959E-3</c:v>
                </c:pt>
                <c:pt idx="93">
                  <c:v>-3.131293097553286E-3</c:v>
                </c:pt>
                <c:pt idx="94">
                  <c:v>9.423448688442462E-3</c:v>
                </c:pt>
                <c:pt idx="95">
                  <c:v>1.4075147233544428E-2</c:v>
                </c:pt>
                <c:pt idx="96">
                  <c:v>-9.1407684609504309E-4</c:v>
                </c:pt>
                <c:pt idx="97">
                  <c:v>3.0614635819606949E-2</c:v>
                </c:pt>
                <c:pt idx="98">
                  <c:v>1.0892837991741825E-2</c:v>
                </c:pt>
                <c:pt idx="99">
                  <c:v>-1.5123161574220773E-2</c:v>
                </c:pt>
                <c:pt idx="100">
                  <c:v>-1.0730217252113034E-2</c:v>
                </c:pt>
                <c:pt idx="101">
                  <c:v>6.0507515301540631E-3</c:v>
                </c:pt>
                <c:pt idx="102">
                  <c:v>1.6949558313773424E-2</c:v>
                </c:pt>
                <c:pt idx="103">
                  <c:v>4.2188074381083171E-2</c:v>
                </c:pt>
                <c:pt idx="104">
                  <c:v>8.9552837291039904E-3</c:v>
                </c:pt>
                <c:pt idx="105">
                  <c:v>-1.9970051569361599E-3</c:v>
                </c:pt>
                <c:pt idx="106">
                  <c:v>-9.431690666686492E-3</c:v>
                </c:pt>
                <c:pt idx="107">
                  <c:v>1.9782400121057205E-3</c:v>
                </c:pt>
                <c:pt idx="108">
                  <c:v>2.4049255232669663E-2</c:v>
                </c:pt>
                <c:pt idx="109">
                  <c:v>-2.8357321007909998E-3</c:v>
                </c:pt>
                <c:pt idx="110">
                  <c:v>-5.8485595772118171E-3</c:v>
                </c:pt>
                <c:pt idx="111">
                  <c:v>-3.8849408787736309E-2</c:v>
                </c:pt>
                <c:pt idx="112">
                  <c:v>-1.8683178175869293E-2</c:v>
                </c:pt>
                <c:pt idx="113">
                  <c:v>-1.787441755792829E-2</c:v>
                </c:pt>
                <c:pt idx="114">
                  <c:v>3.2687397771268621E-3</c:v>
                </c:pt>
                <c:pt idx="115">
                  <c:v>-6.5268296966845482E-3</c:v>
                </c:pt>
                <c:pt idx="116">
                  <c:v>2.3261234028940443E-3</c:v>
                </c:pt>
                <c:pt idx="117">
                  <c:v>1.0770415516951523E-2</c:v>
                </c:pt>
                <c:pt idx="118">
                  <c:v>1.8850146957712041E-3</c:v>
                </c:pt>
                <c:pt idx="119">
                  <c:v>-8.4547239189324171E-3</c:v>
                </c:pt>
                <c:pt idx="120">
                  <c:v>2.3664142582461287E-2</c:v>
                </c:pt>
                <c:pt idx="121">
                  <c:v>-1.5209418663528795E-2</c:v>
                </c:pt>
                <c:pt idx="122">
                  <c:v>-1.8692133012152633E-2</c:v>
                </c:pt>
                <c:pt idx="123">
                  <c:v>-1.516224773967741E-2</c:v>
                </c:pt>
                <c:pt idx="124">
                  <c:v>-1.043329944928627E-2</c:v>
                </c:pt>
                <c:pt idx="125">
                  <c:v>-3.2411272085392254E-2</c:v>
                </c:pt>
                <c:pt idx="126">
                  <c:v>5.2927150074274884E-2</c:v>
                </c:pt>
                <c:pt idx="127">
                  <c:v>-3.4408102307037246E-2</c:v>
                </c:pt>
                <c:pt idx="128">
                  <c:v>-0.12492750693202273</c:v>
                </c:pt>
                <c:pt idx="129">
                  <c:v>5.2410220062646284E-2</c:v>
                </c:pt>
                <c:pt idx="130">
                  <c:v>3.23897924705265E-2</c:v>
                </c:pt>
                <c:pt idx="131">
                  <c:v>1.5945177302351104E-2</c:v>
                </c:pt>
                <c:pt idx="132">
                  <c:v>4.4412271999202682E-2</c:v>
                </c:pt>
                <c:pt idx="133">
                  <c:v>5.940488461782658E-2</c:v>
                </c:pt>
                <c:pt idx="134">
                  <c:v>2.3897747856169885E-2</c:v>
                </c:pt>
                <c:pt idx="135">
                  <c:v>-4.4324130680666986E-3</c:v>
                </c:pt>
                <c:pt idx="136">
                  <c:v>7.893479563857839E-3</c:v>
                </c:pt>
                <c:pt idx="137">
                  <c:v>-2.8322205563274742E-2</c:v>
                </c:pt>
                <c:pt idx="138">
                  <c:v>1.0162197301056544E-2</c:v>
                </c:pt>
                <c:pt idx="139">
                  <c:v>-9.722898189392223E-4</c:v>
                </c:pt>
                <c:pt idx="140">
                  <c:v>6.3368479170928362E-3</c:v>
                </c:pt>
                <c:pt idx="141">
                  <c:v>-4.6342182530792024E-2</c:v>
                </c:pt>
                <c:pt idx="142">
                  <c:v>-3.0347156389291703E-2</c:v>
                </c:pt>
                <c:pt idx="143">
                  <c:v>5.4496047675644645E-3</c:v>
                </c:pt>
                <c:pt idx="144">
                  <c:v>1.0528822372991679E-2</c:v>
                </c:pt>
                <c:pt idx="145">
                  <c:v>-1.4165190016375458E-2</c:v>
                </c:pt>
                <c:pt idx="146">
                  <c:v>1.8165309263977853E-3</c:v>
                </c:pt>
                <c:pt idx="147">
                  <c:v>-2.3361349913173762E-2</c:v>
                </c:pt>
                <c:pt idx="148">
                  <c:v>5.342844410495446E-3</c:v>
                </c:pt>
                <c:pt idx="149">
                  <c:v>4.0259504165530572E-3</c:v>
                </c:pt>
                <c:pt idx="150">
                  <c:v>1.1722406551586042E-2</c:v>
                </c:pt>
                <c:pt idx="151">
                  <c:v>1.815706354484655E-3</c:v>
                </c:pt>
                <c:pt idx="152">
                  <c:v>-4.9852811157636975E-3</c:v>
                </c:pt>
                <c:pt idx="153">
                  <c:v>3.4026271057234971E-2</c:v>
                </c:pt>
                <c:pt idx="154">
                  <c:v>4.594109286037952E-2</c:v>
                </c:pt>
                <c:pt idx="155">
                  <c:v>5.1035582353549415E-2</c:v>
                </c:pt>
                <c:pt idx="156">
                  <c:v>3.4605529177475523E-2</c:v>
                </c:pt>
                <c:pt idx="157">
                  <c:v>1.9610584277953615E-2</c:v>
                </c:pt>
                <c:pt idx="158">
                  <c:v>4.6323133623573536E-2</c:v>
                </c:pt>
                <c:pt idx="159">
                  <c:v>-5.3263087740785628E-2</c:v>
                </c:pt>
                <c:pt idx="160">
                  <c:v>1.4805408693558097E-2</c:v>
                </c:pt>
                <c:pt idx="161">
                  <c:v>8.8125708021617368E-3</c:v>
                </c:pt>
                <c:pt idx="162">
                  <c:v>-3.8207382231083657E-2</c:v>
                </c:pt>
                <c:pt idx="163">
                  <c:v>-2.6898028426608628E-2</c:v>
                </c:pt>
                <c:pt idx="164">
                  <c:v>2.0105389275735422E-2</c:v>
                </c:pt>
                <c:pt idx="165">
                  <c:v>1.9870325800914908E-2</c:v>
                </c:pt>
                <c:pt idx="166">
                  <c:v>1.8732850121894847E-2</c:v>
                </c:pt>
                <c:pt idx="167">
                  <c:v>-2.0242284370749195E-2</c:v>
                </c:pt>
                <c:pt idx="168">
                  <c:v>-2.1107275447946366E-2</c:v>
                </c:pt>
                <c:pt idx="169">
                  <c:v>1.252537338905169E-2</c:v>
                </c:pt>
                <c:pt idx="170">
                  <c:v>3.544234427212211E-2</c:v>
                </c:pt>
                <c:pt idx="171">
                  <c:v>-1.0130013954017782E-2</c:v>
                </c:pt>
                <c:pt idx="172">
                  <c:v>-2.7872604812451286E-2</c:v>
                </c:pt>
                <c:pt idx="173">
                  <c:v>1.5677331718633027E-2</c:v>
                </c:pt>
                <c:pt idx="174">
                  <c:v>-1.4824635013801732E-2</c:v>
                </c:pt>
                <c:pt idx="175">
                  <c:v>1.1583141089630855E-2</c:v>
                </c:pt>
                <c:pt idx="176">
                  <c:v>1.7630231376270501E-2</c:v>
                </c:pt>
                <c:pt idx="177">
                  <c:v>-2.1076282600412E-2</c:v>
                </c:pt>
                <c:pt idx="178">
                  <c:v>-3.648464182349616E-3</c:v>
                </c:pt>
                <c:pt idx="179">
                  <c:v>-2.4128154611823462E-2</c:v>
                </c:pt>
                <c:pt idx="180">
                  <c:v>4.0978844963679269E-2</c:v>
                </c:pt>
                <c:pt idx="181">
                  <c:v>2.5373672345635229E-2</c:v>
                </c:pt>
                <c:pt idx="182">
                  <c:v>-1.1553116727002917E-2</c:v>
                </c:pt>
                <c:pt idx="183">
                  <c:v>-1.2294337073165513E-2</c:v>
                </c:pt>
                <c:pt idx="184">
                  <c:v>-1.2145020242619679E-2</c:v>
                </c:pt>
                <c:pt idx="185">
                  <c:v>-5.3746232785845723E-3</c:v>
                </c:pt>
                <c:pt idx="186">
                  <c:v>-6.173388427072065E-2</c:v>
                </c:pt>
                <c:pt idx="187">
                  <c:v>-2.5670497243519424E-2</c:v>
                </c:pt>
                <c:pt idx="188">
                  <c:v>4.9127979371779186E-4</c:v>
                </c:pt>
                <c:pt idx="189">
                  <c:v>3.4291359064924899E-2</c:v>
                </c:pt>
                <c:pt idx="190">
                  <c:v>-2.8377098355975041E-2</c:v>
                </c:pt>
                <c:pt idx="191">
                  <c:v>-8.3682496705164665E-3</c:v>
                </c:pt>
                <c:pt idx="192">
                  <c:v>1.9627091678486889E-3</c:v>
                </c:pt>
                <c:pt idx="193">
                  <c:v>1.9641540074959135E-2</c:v>
                </c:pt>
                <c:pt idx="194">
                  <c:v>8.0467141081861579E-3</c:v>
                </c:pt>
                <c:pt idx="195">
                  <c:v>3.4939846735319691E-2</c:v>
                </c:pt>
                <c:pt idx="196">
                  <c:v>-1.3503892750367794E-2</c:v>
                </c:pt>
                <c:pt idx="197">
                  <c:v>4.5501629694496776E-3</c:v>
                </c:pt>
                <c:pt idx="198">
                  <c:v>-3.4433472093588047E-2</c:v>
                </c:pt>
                <c:pt idx="199">
                  <c:v>1.2495124276483131E-2</c:v>
                </c:pt>
                <c:pt idx="200">
                  <c:v>-1.0088866849157196E-2</c:v>
                </c:pt>
                <c:pt idx="201">
                  <c:v>4.0562709392986299E-2</c:v>
                </c:pt>
                <c:pt idx="202">
                  <c:v>-2.3350580511865036E-2</c:v>
                </c:pt>
                <c:pt idx="203">
                  <c:v>1.7097954889052618E-2</c:v>
                </c:pt>
                <c:pt idx="204">
                  <c:v>-3.7328952512974498E-3</c:v>
                </c:pt>
                <c:pt idx="205">
                  <c:v>1.9016349865284443E-2</c:v>
                </c:pt>
                <c:pt idx="206">
                  <c:v>-5.6800405157035683E-3</c:v>
                </c:pt>
                <c:pt idx="207">
                  <c:v>2.5495326119847408E-2</c:v>
                </c:pt>
                <c:pt idx="208">
                  <c:v>1.8679952373278057E-2</c:v>
                </c:pt>
                <c:pt idx="209">
                  <c:v>6.3588888135857807E-2</c:v>
                </c:pt>
                <c:pt idx="210">
                  <c:v>7.9756463126409195E-3</c:v>
                </c:pt>
                <c:pt idx="211">
                  <c:v>1.04167608582558E-2</c:v>
                </c:pt>
                <c:pt idx="212">
                  <c:v>4.5319099627473261E-3</c:v>
                </c:pt>
                <c:pt idx="213">
                  <c:v>0</c:v>
                </c:pt>
                <c:pt idx="214">
                  <c:v>2.0041718749799271E-2</c:v>
                </c:pt>
                <c:pt idx="215">
                  <c:v>2.194638692234625E-2</c:v>
                </c:pt>
                <c:pt idx="216">
                  <c:v>-1.5339241878359776E-2</c:v>
                </c:pt>
                <c:pt idx="217">
                  <c:v>-9.5296994865884214E-3</c:v>
                </c:pt>
                <c:pt idx="218">
                  <c:v>-3.0417864217636075E-2</c:v>
                </c:pt>
                <c:pt idx="219">
                  <c:v>4.6845841860045111E-2</c:v>
                </c:pt>
                <c:pt idx="220">
                  <c:v>1.3439724443858214E-2</c:v>
                </c:pt>
                <c:pt idx="221">
                  <c:v>3.2626456348163694E-3</c:v>
                </c:pt>
                <c:pt idx="222">
                  <c:v>-3.3130347721083524E-2</c:v>
                </c:pt>
                <c:pt idx="223">
                  <c:v>2.8365448423677535E-2</c:v>
                </c:pt>
                <c:pt idx="224">
                  <c:v>-5.9255010763267092E-2</c:v>
                </c:pt>
                <c:pt idx="225">
                  <c:v>-4.0208743563469741E-2</c:v>
                </c:pt>
                <c:pt idx="226">
                  <c:v>5.0637849704469551E-2</c:v>
                </c:pt>
                <c:pt idx="227">
                  <c:v>-5.7020824489078387E-3</c:v>
                </c:pt>
                <c:pt idx="228">
                  <c:v>-2.3183335455657279E-2</c:v>
                </c:pt>
                <c:pt idx="229">
                  <c:v>6.5025774875670673E-3</c:v>
                </c:pt>
                <c:pt idx="230">
                  <c:v>1.8103233314633267E-2</c:v>
                </c:pt>
                <c:pt idx="231">
                  <c:v>-2.1592014618154919E-2</c:v>
                </c:pt>
                <c:pt idx="232">
                  <c:v>-4.071983002604293E-2</c:v>
                </c:pt>
                <c:pt idx="233">
                  <c:v>3.2396082545331772E-2</c:v>
                </c:pt>
                <c:pt idx="234">
                  <c:v>1.859221576961146E-2</c:v>
                </c:pt>
                <c:pt idx="235">
                  <c:v>1.4888612493750559E-2</c:v>
                </c:pt>
                <c:pt idx="236">
                  <c:v>-3.5780737280837797E-2</c:v>
                </c:pt>
                <c:pt idx="237">
                  <c:v>-2.8757783856733461E-2</c:v>
                </c:pt>
                <c:pt idx="238">
                  <c:v>3.353832098431458E-3</c:v>
                </c:pt>
                <c:pt idx="239">
                  <c:v>-1.0249644097796584E-2</c:v>
                </c:pt>
                <c:pt idx="240">
                  <c:v>1.226735580127601E-2</c:v>
                </c:pt>
                <c:pt idx="241">
                  <c:v>2.1550113764353545E-2</c:v>
                </c:pt>
                <c:pt idx="242">
                  <c:v>2.0853397001299925E-2</c:v>
                </c:pt>
                <c:pt idx="243">
                  <c:v>2.3931956048619345E-2</c:v>
                </c:pt>
                <c:pt idx="244">
                  <c:v>-4.3072571975803324E-3</c:v>
                </c:pt>
                <c:pt idx="245">
                  <c:v>4.5470941096305752E-3</c:v>
                </c:pt>
                <c:pt idx="246">
                  <c:v>-1.438159404159047E-3</c:v>
                </c:pt>
                <c:pt idx="247">
                  <c:v>4.3206980323184175E-3</c:v>
                </c:pt>
                <c:pt idx="248">
                  <c:v>6.2741518558729146E-3</c:v>
                </c:pt>
                <c:pt idx="249">
                  <c:v>-1.1791738122037303E-2</c:v>
                </c:pt>
                <c:pt idx="250">
                  <c:v>-1.1181275047988033E-2</c:v>
                </c:pt>
                <c:pt idx="251">
                  <c:v>8.3145745659118902E-3</c:v>
                </c:pt>
                <c:pt idx="252">
                  <c:v>1.3207059539466716E-2</c:v>
                </c:pt>
                <c:pt idx="253">
                  <c:v>-3.4916265106227987E-2</c:v>
                </c:pt>
                <c:pt idx="254">
                  <c:v>-7.3340704423054875E-2</c:v>
                </c:pt>
                <c:pt idx="255">
                  <c:v>1.0851873012869833E-3</c:v>
                </c:pt>
                <c:pt idx="256">
                  <c:v>-5.8460705634237496E-3</c:v>
                </c:pt>
                <c:pt idx="257">
                  <c:v>-4.3168573949051473E-4</c:v>
                </c:pt>
                <c:pt idx="258">
                  <c:v>-1.509434248854181E-3</c:v>
                </c:pt>
                <c:pt idx="259">
                  <c:v>-1.9373593402263105E-3</c:v>
                </c:pt>
                <c:pt idx="260">
                  <c:v>1.8448705552333064E-2</c:v>
                </c:pt>
                <c:pt idx="261">
                  <c:v>1.946533478810325E-2</c:v>
                </c:pt>
              </c:numCache>
            </c:numRef>
          </c:xVal>
          <c:y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yVal>
          <c:smooth val="0"/>
          <c:extLst>
            <c:ext xmlns:c16="http://schemas.microsoft.com/office/drawing/2014/chart" uri="{C3380CC4-5D6E-409C-BE32-E72D297353CC}">
              <c16:uniqueId val="{00000000-AFC6-4F23-99BB-2D2B4265F1B5}"/>
            </c:ext>
          </c:extLst>
        </c:ser>
        <c:dLbls>
          <c:showLegendKey val="0"/>
          <c:showVal val="0"/>
          <c:showCatName val="0"/>
          <c:showSerName val="0"/>
          <c:showPercent val="0"/>
          <c:showBubbleSize val="0"/>
        </c:dLbls>
        <c:axId val="549079584"/>
        <c:axId val="549079912"/>
      </c:scatterChart>
      <c:valAx>
        <c:axId val="549079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9079912"/>
        <c:crosses val="autoZero"/>
        <c:crossBetween val="midCat"/>
      </c:valAx>
      <c:valAx>
        <c:axId val="549079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90795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Air</a:t>
            </a:r>
            <a:r>
              <a:rPr lang="fr-FR" baseline="0"/>
              <a:t> Liquide</a:t>
            </a:r>
            <a:endParaRPr lang="fr-FR"/>
          </a:p>
        </c:rich>
      </c:tx>
      <c:layout>
        <c:manualLayout>
          <c:xMode val="edge"/>
          <c:yMode val="edge"/>
          <c:x val="0.3431734470691163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0940507436570429E-3"/>
                  <c:y val="-0.1534736803732866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CAC40'!$AN$4:$AN$264</c:f>
              <c:numCache>
                <c:formatCode>General</c:formatCode>
                <c:ptCount val="261"/>
                <c:pt idx="0">
                  <c:v>1.3894788318816215E-2</c:v>
                </c:pt>
                <c:pt idx="1">
                  <c:v>0</c:v>
                </c:pt>
                <c:pt idx="2">
                  <c:v>-2.8399474521698002E-2</c:v>
                </c:pt>
                <c:pt idx="3">
                  <c:v>1.3287894326935371E-2</c:v>
                </c:pt>
                <c:pt idx="4">
                  <c:v>6.914812990583892E-3</c:v>
                </c:pt>
                <c:pt idx="5">
                  <c:v>-1.5391150320297408E-2</c:v>
                </c:pt>
                <c:pt idx="6">
                  <c:v>2.6885529746032494E-2</c:v>
                </c:pt>
                <c:pt idx="7">
                  <c:v>4.9668976283368639E-3</c:v>
                </c:pt>
                <c:pt idx="8">
                  <c:v>-2.0725396019724233E-3</c:v>
                </c:pt>
                <c:pt idx="9">
                  <c:v>-4.9566396399282888E-3</c:v>
                </c:pt>
                <c:pt idx="10">
                  <c:v>-3.9585135982858857E-2</c:v>
                </c:pt>
                <c:pt idx="11">
                  <c:v>9.950330853168092E-3</c:v>
                </c:pt>
                <c:pt idx="12">
                  <c:v>-1.5987213636971041E-3</c:v>
                </c:pt>
                <c:pt idx="13">
                  <c:v>7.6167936892601595E-3</c:v>
                </c:pt>
                <c:pt idx="14">
                  <c:v>2.4174064955386218E-3</c:v>
                </c:pt>
                <c:pt idx="15">
                  <c:v>1.0135906764333777E-2</c:v>
                </c:pt>
                <c:pt idx="16">
                  <c:v>-1.2150817782512691E-2</c:v>
                </c:pt>
                <c:pt idx="17">
                  <c:v>-2.0108593142226005E-3</c:v>
                </c:pt>
                <c:pt idx="18">
                  <c:v>1.1719673441183453E-2</c:v>
                </c:pt>
                <c:pt idx="19">
                  <c:v>8.9833188851915283E-3</c:v>
                </c:pt>
                <c:pt idx="20">
                  <c:v>-3.6847534014547577E-3</c:v>
                </c:pt>
                <c:pt idx="21">
                  <c:v>-1.2252400961010211E-3</c:v>
                </c:pt>
                <c:pt idx="22">
                  <c:v>-4.4797468522832003E-3</c:v>
                </c:pt>
                <c:pt idx="23">
                  <c:v>-8.1234772948214314E-4</c:v>
                </c:pt>
                <c:pt idx="24">
                  <c:v>1.2187691941294254E-3</c:v>
                </c:pt>
                <c:pt idx="25">
                  <c:v>8.9833188851915283E-3</c:v>
                </c:pt>
                <c:pt idx="26">
                  <c:v>-9.3897403498389188E-3</c:v>
                </c:pt>
                <c:pt idx="27">
                  <c:v>5.2964067588391443E-3</c:v>
                </c:pt>
                <c:pt idx="28">
                  <c:v>-2.8553965964041865E-3</c:v>
                </c:pt>
                <c:pt idx="29">
                  <c:v>2.0387366898483089E-3</c:v>
                </c:pt>
                <c:pt idx="30">
                  <c:v>-2.0387366898483171E-3</c:v>
                </c:pt>
                <c:pt idx="31">
                  <c:v>-7.3052272927952759E-3</c:v>
                </c:pt>
                <c:pt idx="32">
                  <c:v>5.677225305223757E-3</c:v>
                </c:pt>
                <c:pt idx="33">
                  <c:v>2.4429979577032497E-3</c:v>
                </c:pt>
                <c:pt idx="34">
                  <c:v>-3.2560061325664844E-3</c:v>
                </c:pt>
                <c:pt idx="35">
                  <c:v>1.0621014874365658E-2</c:v>
                </c:pt>
                <c:pt idx="36">
                  <c:v>8.6616338592133291E-3</c:v>
                </c:pt>
                <c:pt idx="37">
                  <c:v>-9.8929083837400351E-3</c:v>
                </c:pt>
                <c:pt idx="38">
                  <c:v>-4.1008817470344298E-4</c:v>
                </c:pt>
                <c:pt idx="39">
                  <c:v>-3.2746652267513169E-3</c:v>
                </c:pt>
                <c:pt idx="40">
                  <c:v>1.316349735599864E-2</c:v>
                </c:pt>
                <c:pt idx="41">
                  <c:v>-4.1399296803249278E-4</c:v>
                </c:pt>
                <c:pt idx="42">
                  <c:v>-2.4803650583319539E-3</c:v>
                </c:pt>
                <c:pt idx="43">
                  <c:v>2.2970314599053545E-2</c:v>
                </c:pt>
                <c:pt idx="44">
                  <c:v>-3.3741069547576471E-3</c:v>
                </c:pt>
                <c:pt idx="45">
                  <c:v>4.6423379427527342E-3</c:v>
                </c:pt>
                <c:pt idx="46">
                  <c:v>-8.4566601234325805E-4</c:v>
                </c:pt>
                <c:pt idx="47">
                  <c:v>9.3418938414287153E-3</c:v>
                </c:pt>
                <c:pt idx="48">
                  <c:v>9.4299884390665663E-3</c:v>
                </c:pt>
                <c:pt idx="49">
                  <c:v>-6.8669797741770485E-3</c:v>
                </c:pt>
                <c:pt idx="50">
                  <c:v>2.3367571256112992E-2</c:v>
                </c:pt>
                <c:pt idx="51">
                  <c:v>0</c:v>
                </c:pt>
                <c:pt idx="52">
                  <c:v>-8.7527357885504168E-4</c:v>
                </c:pt>
                <c:pt idx="53">
                  <c:v>1.2767067537220386E-2</c:v>
                </c:pt>
                <c:pt idx="54">
                  <c:v>1.2034912363371264E-2</c:v>
                </c:pt>
                <c:pt idx="55">
                  <c:v>-1.2920652013838853E-2</c:v>
                </c:pt>
                <c:pt idx="56">
                  <c:v>8.8928998692484554E-3</c:v>
                </c:pt>
                <c:pt idx="64">
                  <c:v>-9.335475667576738E-3</c:v>
                </c:pt>
                <c:pt idx="65">
                  <c:v>-1.2750227686235181E-2</c:v>
                </c:pt>
                <c:pt idx="66">
                  <c:v>6.5746456420853853E-3</c:v>
                </c:pt>
                <c:pt idx="68">
                  <c:v>1.0610179112015469E-2</c:v>
                </c:pt>
                <c:pt idx="69">
                  <c:v>-1.9366802490850203E-2</c:v>
                </c:pt>
                <c:pt idx="70">
                  <c:v>1.1839647181787028E-2</c:v>
                </c:pt>
                <c:pt idx="71">
                  <c:v>1.7660048739915691E-3</c:v>
                </c:pt>
                <c:pt idx="72">
                  <c:v>-4.2817351123770116E-2</c:v>
                </c:pt>
                <c:pt idx="73">
                  <c:v>-8.4638176868129765E-4</c:v>
                </c:pt>
                <c:pt idx="74">
                  <c:v>2.7445976608747688E-2</c:v>
                </c:pt>
                <c:pt idx="75">
                  <c:v>-1.7376198985408486E-3</c:v>
                </c:pt>
                <c:pt idx="76">
                  <c:v>1.6630580227830365E-2</c:v>
                </c:pt>
                <c:pt idx="77">
                  <c:v>-2.2041005176068836E-3</c:v>
                </c:pt>
                <c:pt idx="78">
                  <c:v>3.9708854294927204E-3</c:v>
                </c:pt>
                <c:pt idx="79">
                  <c:v>-2.0131970951924472E-2</c:v>
                </c:pt>
                <c:pt idx="80">
                  <c:v>-2.5962801256316243E-3</c:v>
                </c:pt>
                <c:pt idx="81">
                  <c:v>-1.7987637017855444E-2</c:v>
                </c:pt>
                <c:pt idx="82">
                  <c:v>-6.3465412939281577E-3</c:v>
                </c:pt>
                <c:pt idx="83">
                  <c:v>4.2185193622853881E-4</c:v>
                </c:pt>
                <c:pt idx="84">
                  <c:v>-4.218519362285663E-4</c:v>
                </c:pt>
                <c:pt idx="85">
                  <c:v>4.650188045749736E-3</c:v>
                </c:pt>
                <c:pt idx="86">
                  <c:v>-6.3358184490857833E-3</c:v>
                </c:pt>
                <c:pt idx="87">
                  <c:v>-2.1030501967787877E-3</c:v>
                </c:pt>
                <c:pt idx="88">
                  <c:v>1.0135221894043148E-2</c:v>
                </c:pt>
                <c:pt idx="89">
                  <c:v>-1.2725346361977489E-3</c:v>
                </c:pt>
                <c:pt idx="90">
                  <c:v>-2.9629651306569606E-3</c:v>
                </c:pt>
                <c:pt idx="91">
                  <c:v>9.7686060305363902E-3</c:v>
                </c:pt>
                <c:pt idx="92">
                  <c:v>4.7058910374127138E-3</c:v>
                </c:pt>
                <c:pt idx="93">
                  <c:v>5.5902102148512713E-3</c:v>
                </c:pt>
                <c:pt idx="94">
                  <c:v>2.5906750240924626E-3</c:v>
                </c:pt>
                <c:pt idx="95">
                  <c:v>0</c:v>
                </c:pt>
                <c:pt idx="96">
                  <c:v>-7.751976804317824E-3</c:v>
                </c:pt>
                <c:pt idx="97">
                  <c:v>5.5926151360599866E-3</c:v>
                </c:pt>
                <c:pt idx="98">
                  <c:v>-6.8787889468043062E-3</c:v>
                </c:pt>
                <c:pt idx="99">
                  <c:v>1.2861738107443066E-3</c:v>
                </c:pt>
                <c:pt idx="100">
                  <c:v>7.3197312821351732E-3</c:v>
                </c:pt>
                <c:pt idx="101">
                  <c:v>1.2972974792411212E-3</c:v>
                </c:pt>
                <c:pt idx="102">
                  <c:v>1.2628079852359893E-2</c:v>
                </c:pt>
                <c:pt idx="103">
                  <c:v>8.7680847353438615E-4</c:v>
                </c:pt>
                <c:pt idx="104">
                  <c:v>5.7180714409576098E-3</c:v>
                </c:pt>
                <c:pt idx="105">
                  <c:v>3.9779057979216692E-3</c:v>
                </c:pt>
                <c:pt idx="106">
                  <c:v>2.2168042773628967E-3</c:v>
                </c:pt>
                <c:pt idx="107">
                  <c:v>-2.6595760357588311E-3</c:v>
                </c:pt>
                <c:pt idx="108">
                  <c:v>7.5539128358980984E-3</c:v>
                </c:pt>
                <c:pt idx="109">
                  <c:v>1.3019263581055391E-2</c:v>
                </c:pt>
                <c:pt idx="110">
                  <c:v>-2.0573176416953554E-2</c:v>
                </c:pt>
                <c:pt idx="111">
                  <c:v>2.659576035758796E-3</c:v>
                </c:pt>
                <c:pt idx="112">
                  <c:v>7.1269789421150066E-3</c:v>
                </c:pt>
                <c:pt idx="113">
                  <c:v>-5.7945337083363125E-3</c:v>
                </c:pt>
                <c:pt idx="114">
                  <c:v>-1.1049836186584935E-2</c:v>
                </c:pt>
                <c:pt idx="115">
                  <c:v>1.1494379425734991E-2</c:v>
                </c:pt>
                <c:pt idx="116">
                  <c:v>7.1397001191577181E-3</c:v>
                </c:pt>
                <c:pt idx="117">
                  <c:v>2.6905845827902694E-3</c:v>
                </c:pt>
                <c:pt idx="118">
                  <c:v>-8.9766612850135808E-4</c:v>
                </c:pt>
                <c:pt idx="119">
                  <c:v>5.3981237695575309E-3</c:v>
                </c:pt>
                <c:pt idx="120">
                  <c:v>1.3540963477292301E-3</c:v>
                </c:pt>
                <c:pt idx="121">
                  <c:v>-9.8877210064074877E-3</c:v>
                </c:pt>
                <c:pt idx="122">
                  <c:v>8.5336246586784417E-3</c:v>
                </c:pt>
                <c:pt idx="123">
                  <c:v>8.6070746527446181E-3</c:v>
                </c:pt>
                <c:pt idx="124">
                  <c:v>-4.992068456550528E-3</c:v>
                </c:pt>
                <c:pt idx="125">
                  <c:v>7.2694550022289785E-3</c:v>
                </c:pt>
                <c:pt idx="126">
                  <c:v>1.3689256073417405E-3</c:v>
                </c:pt>
                <c:pt idx="127">
                  <c:v>-9.9955398316788069E-3</c:v>
                </c:pt>
                <c:pt idx="128">
                  <c:v>1.0909199100353531E-2</c:v>
                </c:pt>
                <c:pt idx="129">
                  <c:v>-9.1365926867460225E-4</c:v>
                </c:pt>
                <c:pt idx="130">
                  <c:v>5.9537615759990689E-3</c:v>
                </c:pt>
                <c:pt idx="131">
                  <c:v>5.9894212681753196E-3</c:v>
                </c:pt>
                <c:pt idx="132">
                  <c:v>1.3023439886286823E-2</c:v>
                </c:pt>
                <c:pt idx="133">
                  <c:v>-1.8709079358117313E-3</c:v>
                </c:pt>
                <c:pt idx="134">
                  <c:v>1.4028526967496337E-3</c:v>
                </c:pt>
                <c:pt idx="135">
                  <c:v>7.9868876530895094E-3</c:v>
                </c:pt>
                <c:pt idx="136">
                  <c:v>-4.2362972274214159E-3</c:v>
                </c:pt>
                <c:pt idx="137">
                  <c:v>4.2362972274213604E-3</c:v>
                </c:pt>
                <c:pt idx="138">
                  <c:v>9.0026668210576553E-3</c:v>
                </c:pt>
                <c:pt idx="139">
                  <c:v>6.2067518424709653E-3</c:v>
                </c:pt>
                <c:pt idx="140">
                  <c:v>-6.682602434366974E-3</c:v>
                </c:pt>
                <c:pt idx="141">
                  <c:v>-7.11071969796868E-3</c:v>
                </c:pt>
                <c:pt idx="142">
                  <c:v>-1.0805836881032028E-2</c:v>
                </c:pt>
                <c:pt idx="143">
                  <c:v>7.9756463126409195E-3</c:v>
                </c:pt>
                <c:pt idx="144">
                  <c:v>-3.2917970002146594E-3</c:v>
                </c:pt>
                <c:pt idx="145">
                  <c:v>5.1777004351716794E-3</c:v>
                </c:pt>
                <c:pt idx="146">
                  <c:v>-9.4339629638337281E-4</c:v>
                </c:pt>
                <c:pt idx="147">
                  <c:v>7.0972618707616847E-3</c:v>
                </c:pt>
                <c:pt idx="148">
                  <c:v>8.1049311373549461E-3</c:v>
                </c:pt>
                <c:pt idx="149">
                  <c:v>-7.1548123010346841E-3</c:v>
                </c:pt>
                <c:pt idx="150">
                  <c:v>-9.5011883632024191E-4</c:v>
                </c:pt>
                <c:pt idx="151">
                  <c:v>2.3769918489204116E-3</c:v>
                </c:pt>
                <c:pt idx="152">
                  <c:v>1.428911888757881E-3</c:v>
                </c:pt>
                <c:pt idx="153">
                  <c:v>-2.3803867464573451E-3</c:v>
                </c:pt>
                <c:pt idx="154">
                  <c:v>-3.7968721456207752E-3</c:v>
                </c:pt>
                <c:pt idx="155">
                  <c:v>1.5274759990307587E-2</c:v>
                </c:pt>
                <c:pt idx="156">
                  <c:v>0</c:v>
                </c:pt>
                <c:pt idx="157">
                  <c:v>3.8554264624287285E-3</c:v>
                </c:pt>
                <c:pt idx="158">
                  <c:v>1.1167875236185757E-2</c:v>
                </c:pt>
                <c:pt idx="159">
                  <c:v>-8.2665192357347234E-3</c:v>
                </c:pt>
                <c:pt idx="160">
                  <c:v>-7.2376673002305016E-3</c:v>
                </c:pt>
                <c:pt idx="161">
                  <c:v>-1.0997003007336234E-2</c:v>
                </c:pt>
                <c:pt idx="162">
                  <c:v>-1.369560958303526E-2</c:v>
                </c:pt>
                <c:pt idx="163">
                  <c:v>1.4081203922555673E-3</c:v>
                </c:pt>
                <c:pt idx="164">
                  <c:v>-5.6206236962032712E-3</c:v>
                </c:pt>
                <c:pt idx="165">
                  <c:v>2.7463847328710829E-2</c:v>
                </c:pt>
                <c:pt idx="166">
                  <c:v>-1.854987791295639E-2</c:v>
                </c:pt>
                <c:pt idx="167">
                  <c:v>-2.1907191652945968E-2</c:v>
                </c:pt>
                <c:pt idx="168">
                  <c:v>2.0494429468357129E-2</c:v>
                </c:pt>
                <c:pt idx="169">
                  <c:v>1.3264050456597279E-2</c:v>
                </c:pt>
                <c:pt idx="170">
                  <c:v>-1.8427169178165583E-2</c:v>
                </c:pt>
                <c:pt idx="171">
                  <c:v>-7.4627212015896003E-3</c:v>
                </c:pt>
                <c:pt idx="172">
                  <c:v>7.4627212015895943E-3</c:v>
                </c:pt>
                <c:pt idx="173">
                  <c:v>-7.9272972842776152E-3</c:v>
                </c:pt>
                <c:pt idx="174">
                  <c:v>2.25467512478814E-2</c:v>
                </c:pt>
                <c:pt idx="175">
                  <c:v>-1.0397069083755383E-2</c:v>
                </c:pt>
                <c:pt idx="176">
                  <c:v>-7.9607069904554465E-3</c:v>
                </c:pt>
                <c:pt idx="177">
                  <c:v>-1.8639334380627533E-3</c:v>
                </c:pt>
                <c:pt idx="178">
                  <c:v>9.3153243811170718E-4</c:v>
                </c:pt>
                <c:pt idx="179">
                  <c:v>1.1246604016715367E-2</c:v>
                </c:pt>
                <c:pt idx="180">
                  <c:v>7.093905369739347E-3</c:v>
                </c:pt>
                <c:pt idx="181">
                  <c:v>-9.4876667458564014E-4</c:v>
                </c:pt>
                <c:pt idx="182">
                  <c:v>1.2884931303860517E-2</c:v>
                </c:pt>
                <c:pt idx="183">
                  <c:v>-1.9030069999014267E-2</c:v>
                </c:pt>
                <c:pt idx="184">
                  <c:v>-1.0314203016764235E-2</c:v>
                </c:pt>
                <c:pt idx="185">
                  <c:v>1.8674141747954624E-3</c:v>
                </c:pt>
                <c:pt idx="186">
                  <c:v>2.339182353172241E-3</c:v>
                </c:pt>
                <c:pt idx="187">
                  <c:v>2.465748440175293E-2</c:v>
                </c:pt>
                <c:pt idx="188">
                  <c:v>3.3661969751927119E-3</c:v>
                </c:pt>
                <c:pt idx="189">
                  <c:v>-5.2846627914214864E-3</c:v>
                </c:pt>
                <c:pt idx="190">
                  <c:v>-1.0486273401573928E-2</c:v>
                </c:pt>
                <c:pt idx="191">
                  <c:v>2.108367508364151E-2</c:v>
                </c:pt>
                <c:pt idx="192">
                  <c:v>5.8280883761995111E-3</c:v>
                </c:pt>
                <c:pt idx="193">
                  <c:v>-9.6946954168460539E-3</c:v>
                </c:pt>
                <c:pt idx="194">
                  <c:v>7.7482227828225107E-3</c:v>
                </c:pt>
                <c:pt idx="195">
                  <c:v>-2.0212430167675891E-2</c:v>
                </c:pt>
                <c:pt idx="196">
                  <c:v>-4.7528606581415528E-3</c:v>
                </c:pt>
                <c:pt idx="197">
                  <c:v>-9.9080782246961877E-3</c:v>
                </c:pt>
                <c:pt idx="198">
                  <c:v>6.1219875686056493E-3</c:v>
                </c:pt>
                <c:pt idx="199">
                  <c:v>-1.2673251055827565E-2</c:v>
                </c:pt>
                <c:pt idx="200">
                  <c:v>3.2702668715450414E-3</c:v>
                </c:pt>
                <c:pt idx="201">
                  <c:v>1.8735368477969055E-3</c:v>
                </c:pt>
                <c:pt idx="202">
                  <c:v>-4.6772770022264478E-3</c:v>
                </c:pt>
                <c:pt idx="203">
                  <c:v>4.6674446588293867E-4</c:v>
                </c:pt>
                <c:pt idx="204">
                  <c:v>1.6474837203505042E-2</c:v>
                </c:pt>
                <c:pt idx="205">
                  <c:v>-1.1326218294428132E-2</c:v>
                </c:pt>
                <c:pt idx="206">
                  <c:v>7.5365406182388052E-3</c:v>
                </c:pt>
                <c:pt idx="207">
                  <c:v>-1.8894667879207493E-3</c:v>
                </c:pt>
                <c:pt idx="208">
                  <c:v>-9.8615497475981039E-3</c:v>
                </c:pt>
                <c:pt idx="209">
                  <c:v>1.649036189941543E-2</c:v>
                </c:pt>
                <c:pt idx="210">
                  <c:v>-3.793271499574914E-3</c:v>
                </c:pt>
                <c:pt idx="211">
                  <c:v>-9.4207008552939162E-3</c:v>
                </c:pt>
                <c:pt idx="212">
                  <c:v>-9.7971392449832696E-3</c:v>
                </c:pt>
                <c:pt idx="213">
                  <c:v>2.2536165022413127E-2</c:v>
                </c:pt>
                <c:pt idx="214">
                  <c:v>3.3293728732878532E-3</c:v>
                </c:pt>
                <c:pt idx="215">
                  <c:v>-1.1840062541196419E-2</c:v>
                </c:pt>
                <c:pt idx="216">
                  <c:v>4.7192159316465964E-3</c:v>
                </c:pt>
                <c:pt idx="217">
                  <c:v>-5.1899149283341928E-3</c:v>
                </c:pt>
                <c:pt idx="218">
                  <c:v>-4.2263505031814664E-3</c:v>
                </c:pt>
                <c:pt idx="219">
                  <c:v>-6.5390237670566514E-3</c:v>
                </c:pt>
                <c:pt idx="220">
                  <c:v>1.9746762934834499E-2</c:v>
                </c:pt>
                <c:pt idx="221">
                  <c:v>1.9011412570243728E-3</c:v>
                </c:pt>
                <c:pt idx="222">
                  <c:v>-1.370208066172068E-2</c:v>
                </c:pt>
                <c:pt idx="223">
                  <c:v>-2.1815671394288732E-2</c:v>
                </c:pt>
                <c:pt idx="224">
                  <c:v>-3.2523191705559951E-2</c:v>
                </c:pt>
                <c:pt idx="225">
                  <c:v>7.5842433583079008E-3</c:v>
                </c:pt>
                <c:pt idx="226">
                  <c:v>-1.3425824348318274E-3</c:v>
                </c:pt>
                <c:pt idx="227">
                  <c:v>-1.1560822401075971E-2</c:v>
                </c:pt>
                <c:pt idx="228">
                  <c:v>-1.7963243144619546E-2</c:v>
                </c:pt>
                <c:pt idx="229">
                  <c:v>8.2843290447843464E-3</c:v>
                </c:pt>
                <c:pt idx="230">
                  <c:v>4.8277469233576654E-3</c:v>
                </c:pt>
                <c:pt idx="231">
                  <c:v>3.0843822645916E-3</c:v>
                </c:pt>
                <c:pt idx="232">
                  <c:v>-1.7636688874968153E-3</c:v>
                </c:pt>
                <c:pt idx="233">
                  <c:v>9.7388994618666062E-3</c:v>
                </c:pt>
                <c:pt idx="234">
                  <c:v>2.2493076050015048E-2</c:v>
                </c:pt>
                <c:pt idx="235">
                  <c:v>-2.2722118387764507E-3</c:v>
                </c:pt>
                <c:pt idx="236">
                  <c:v>-1.3608530111045678E-3</c:v>
                </c:pt>
                <c:pt idx="237">
                  <c:v>1.4612132132292887E-2</c:v>
                </c:pt>
                <c:pt idx="238">
                  <c:v>6.9236371663474131E-3</c:v>
                </c:pt>
                <c:pt idx="239">
                  <c:v>1.1646998653108677E-2</c:v>
                </c:pt>
                <c:pt idx="240">
                  <c:v>-1.8726597232918884E-3</c:v>
                </c:pt>
                <c:pt idx="241">
                  <c:v>3.2794594863734591E-3</c:v>
                </c:pt>
                <c:pt idx="242">
                  <c:v>6.5913609637520774E-3</c:v>
                </c:pt>
                <c:pt idx="243">
                  <c:v>9.4517965448681347E-4</c:v>
                </c:pt>
                <c:pt idx="244">
                  <c:v>1.4194466542262925E-3</c:v>
                </c:pt>
                <c:pt idx="245">
                  <c:v>0</c:v>
                </c:pt>
                <c:pt idx="246">
                  <c:v>-1.4194466542262543E-3</c:v>
                </c:pt>
                <c:pt idx="247">
                  <c:v>6.1655400434819539E-3</c:v>
                </c:pt>
                <c:pt idx="248">
                  <c:v>-4.7460933892556805E-3</c:v>
                </c:pt>
                <c:pt idx="249">
                  <c:v>-8.9559872724651237E-3</c:v>
                </c:pt>
                <c:pt idx="250">
                  <c:v>-2.1815671394288732E-2</c:v>
                </c:pt>
                <c:pt idx="251">
                  <c:v>3.679856958400618E-3</c:v>
                </c:pt>
                <c:pt idx="252">
                  <c:v>-1.373019281190202E-2</c:v>
                </c:pt>
                <c:pt idx="253">
                  <c:v>2.2753138371356054E-3</c:v>
                </c:pt>
                <c:pt idx="254">
                  <c:v>5.9401591162556939E-3</c:v>
                </c:pt>
                <c:pt idx="255">
                  <c:v>-9.1617047177964075E-4</c:v>
                </c:pt>
                <c:pt idx="256">
                  <c:v>1.4295839500432648E-2</c:v>
                </c:pt>
                <c:pt idx="257">
                  <c:v>-2.3196484537169075E-3</c:v>
                </c:pt>
                <c:pt idx="258">
                  <c:v>2.3196484537170484E-3</c:v>
                </c:pt>
                <c:pt idx="259">
                  <c:v>5.1222463566691556E-3</c:v>
                </c:pt>
                <c:pt idx="260">
                  <c:v>4.2105325363434578E-3</c:v>
                </c:pt>
              </c:numCache>
            </c:numRef>
          </c:yVal>
          <c:smooth val="0"/>
          <c:extLst>
            <c:ext xmlns:c16="http://schemas.microsoft.com/office/drawing/2014/chart" uri="{C3380CC4-5D6E-409C-BE32-E72D297353CC}">
              <c16:uniqueId val="{00000000-6E8E-4CE9-B7B8-ADDC3750CB94}"/>
            </c:ext>
          </c:extLst>
        </c:ser>
        <c:dLbls>
          <c:showLegendKey val="0"/>
          <c:showVal val="0"/>
          <c:showCatName val="0"/>
          <c:showSerName val="0"/>
          <c:showPercent val="0"/>
          <c:showBubbleSize val="0"/>
        </c:dLbls>
        <c:axId val="598664608"/>
        <c:axId val="598664936"/>
      </c:scatterChart>
      <c:valAx>
        <c:axId val="59866460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8664936"/>
        <c:crosses val="autoZero"/>
        <c:crossBetween val="midCat"/>
      </c:valAx>
      <c:valAx>
        <c:axId val="598664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86646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Airbus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8905949256342958E-2"/>
                  <c:y val="-0.171458515602216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CAC40'!$AT$4:$AT$264</c:f>
              <c:numCache>
                <c:formatCode>General</c:formatCode>
                <c:ptCount val="261"/>
                <c:pt idx="0">
                  <c:v>5.0525737019964882E-3</c:v>
                </c:pt>
                <c:pt idx="1">
                  <c:v>4.5856614913193259E-3</c:v>
                </c:pt>
                <c:pt idx="2">
                  <c:v>-3.816581076025289E-2</c:v>
                </c:pt>
                <c:pt idx="3">
                  <c:v>1.0962060681161194E-2</c:v>
                </c:pt>
                <c:pt idx="4">
                  <c:v>6.3918186899729562E-4</c:v>
                </c:pt>
                <c:pt idx="5">
                  <c:v>-1.6172859245600957E-2</c:v>
                </c:pt>
                <c:pt idx="6">
                  <c:v>4.1425091309345276E-2</c:v>
                </c:pt>
                <c:pt idx="7">
                  <c:v>1.7196190938914335E-2</c:v>
                </c:pt>
                <c:pt idx="8">
                  <c:v>-6.4832743091435378E-3</c:v>
                </c:pt>
                <c:pt idx="9">
                  <c:v>-2.1636641459860904E-2</c:v>
                </c:pt>
                <c:pt idx="10">
                  <c:v>-4.8118160065773151E-2</c:v>
                </c:pt>
                <c:pt idx="11">
                  <c:v>1.056402553846374E-2</c:v>
                </c:pt>
                <c:pt idx="12">
                  <c:v>2.6585362440747786E-3</c:v>
                </c:pt>
                <c:pt idx="13">
                  <c:v>-1.8309277952919339E-2</c:v>
                </c:pt>
                <c:pt idx="14">
                  <c:v>-7.047677401650956E-3</c:v>
                </c:pt>
                <c:pt idx="15">
                  <c:v>3.8240964384034758E-3</c:v>
                </c:pt>
                <c:pt idx="16">
                  <c:v>-1.1125619597632667E-2</c:v>
                </c:pt>
                <c:pt idx="17">
                  <c:v>-4.9890495803408628E-3</c:v>
                </c:pt>
                <c:pt idx="18">
                  <c:v>1.4124314084711709E-2</c:v>
                </c:pt>
                <c:pt idx="19">
                  <c:v>-5.6432697618093962E-3</c:v>
                </c:pt>
                <c:pt idx="20">
                  <c:v>-4.5523599104603006E-3</c:v>
                </c:pt>
                <c:pt idx="21">
                  <c:v>1.0603651678988252E-3</c:v>
                </c:pt>
                <c:pt idx="22">
                  <c:v>6.2333915249075797E-3</c:v>
                </c:pt>
                <c:pt idx="23">
                  <c:v>1.4903863486971923E-2</c:v>
                </c:pt>
                <c:pt idx="24">
                  <c:v>1.1834457647002798E-2</c:v>
                </c:pt>
                <c:pt idx="25">
                  <c:v>1.3403969507715798E-2</c:v>
                </c:pt>
                <c:pt idx="26">
                  <c:v>1.1119054437606533E-3</c:v>
                </c:pt>
                <c:pt idx="27">
                  <c:v>1.3923566539461002E-2</c:v>
                </c:pt>
                <c:pt idx="28">
                  <c:v>1.4514961019482875E-3</c:v>
                </c:pt>
                <c:pt idx="29">
                  <c:v>-5.3118837173862041E-3</c:v>
                </c:pt>
                <c:pt idx="30">
                  <c:v>-6.4010460198230127E-3</c:v>
                </c:pt>
                <c:pt idx="31">
                  <c:v>-2.0715488246233938E-3</c:v>
                </c:pt>
                <c:pt idx="32">
                  <c:v>1.3461741750898332E-2</c:v>
                </c:pt>
                <c:pt idx="33">
                  <c:v>-2.7390655971179663E-3</c:v>
                </c:pt>
                <c:pt idx="34">
                  <c:v>-3.0524563824710252E-3</c:v>
                </c:pt>
                <c:pt idx="35">
                  <c:v>6.4370997941344153E-3</c:v>
                </c:pt>
                <c:pt idx="36">
                  <c:v>-1.3311077784383698E-2</c:v>
                </c:pt>
                <c:pt idx="37">
                  <c:v>2.8717313928303431E-3</c:v>
                </c:pt>
                <c:pt idx="38">
                  <c:v>1.5456755962458364E-2</c:v>
                </c:pt>
                <c:pt idx="39">
                  <c:v>3.9018095347468037E-3</c:v>
                </c:pt>
                <c:pt idx="40">
                  <c:v>-5.5230809663995295E-3</c:v>
                </c:pt>
                <c:pt idx="41">
                  <c:v>3.7328615933322632E-3</c:v>
                </c:pt>
                <c:pt idx="42">
                  <c:v>-1.9802627296179643E-2</c:v>
                </c:pt>
                <c:pt idx="43">
                  <c:v>3.6732453662959904E-3</c:v>
                </c:pt>
                <c:pt idx="44">
                  <c:v>2.0855981879377344E-2</c:v>
                </c:pt>
                <c:pt idx="45">
                  <c:v>-1.9585447749138501E-3</c:v>
                </c:pt>
                <c:pt idx="46">
                  <c:v>3.1028031752038006E-3</c:v>
                </c:pt>
                <c:pt idx="47">
                  <c:v>-9.1176144486537648E-3</c:v>
                </c:pt>
                <c:pt idx="48">
                  <c:v>1.9144821007746282E-2</c:v>
                </c:pt>
                <c:pt idx="49">
                  <c:v>1.1571205522838241E-3</c:v>
                </c:pt>
                <c:pt idx="50">
                  <c:v>2.4783585964181801E-2</c:v>
                </c:pt>
                <c:pt idx="51">
                  <c:v>-6.2537176685469728E-3</c:v>
                </c:pt>
                <c:pt idx="52">
                  <c:v>1.8551316560790443E-3</c:v>
                </c:pt>
                <c:pt idx="53">
                  <c:v>1.1203648000010761E-2</c:v>
                </c:pt>
                <c:pt idx="54">
                  <c:v>1.9826526523382168E-2</c:v>
                </c:pt>
                <c:pt idx="55">
                  <c:v>-3.3029147801771843E-3</c:v>
                </c:pt>
                <c:pt idx="56">
                  <c:v>7.4906717291576587E-3</c:v>
                </c:pt>
                <c:pt idx="64">
                  <c:v>-1.681877529803906E-2</c:v>
                </c:pt>
                <c:pt idx="65">
                  <c:v>-4.4604637343311163E-3</c:v>
                </c:pt>
                <c:pt idx="66">
                  <c:v>2.5709158046119886E-3</c:v>
                </c:pt>
                <c:pt idx="68">
                  <c:v>1.434645641501414E-2</c:v>
                </c:pt>
                <c:pt idx="69">
                  <c:v>-2.8659190096309354E-2</c:v>
                </c:pt>
                <c:pt idx="70">
                  <c:v>-3.3829499646040551E-4</c:v>
                </c:pt>
                <c:pt idx="71">
                  <c:v>-6.9099457548917166E-3</c:v>
                </c:pt>
                <c:pt idx="72">
                  <c:v>-1.5995009449165484E-2</c:v>
                </c:pt>
                <c:pt idx="73">
                  <c:v>-1.2320484388040624E-2</c:v>
                </c:pt>
                <c:pt idx="74">
                  <c:v>1.3312712020297643E-2</c:v>
                </c:pt>
                <c:pt idx="75">
                  <c:v>1.5674824852954777E-2</c:v>
                </c:pt>
                <c:pt idx="76">
                  <c:v>2.9679817967013359E-2</c:v>
                </c:pt>
                <c:pt idx="77">
                  <c:v>-1.6994658439697614E-2</c:v>
                </c:pt>
                <c:pt idx="78">
                  <c:v>5.9752631900870205E-3</c:v>
                </c:pt>
                <c:pt idx="79">
                  <c:v>-1.6978336534417906E-2</c:v>
                </c:pt>
                <c:pt idx="80">
                  <c:v>1.0662705744040111E-2</c:v>
                </c:pt>
                <c:pt idx="81">
                  <c:v>-1.8209911379423054E-2</c:v>
                </c:pt>
                <c:pt idx="82">
                  <c:v>1.1702751481904663E-3</c:v>
                </c:pt>
                <c:pt idx="83">
                  <c:v>-3.5067248092099661E-3</c:v>
                </c:pt>
                <c:pt idx="84">
                  <c:v>-1.5711891892561187E-2</c:v>
                </c:pt>
                <c:pt idx="85">
                  <c:v>-9.309989662713904E-3</c:v>
                </c:pt>
                <c:pt idx="86">
                  <c:v>9.4740989598737727E-3</c:v>
                </c:pt>
                <c:pt idx="87">
                  <c:v>-3.2819166687755727E-4</c:v>
                </c:pt>
                <c:pt idx="88">
                  <c:v>-2.4580102502691154E-3</c:v>
                </c:pt>
                <c:pt idx="89">
                  <c:v>-4.8979689755471421E-3</c:v>
                </c:pt>
                <c:pt idx="90">
                  <c:v>2.1067270268323154E-2</c:v>
                </c:pt>
                <c:pt idx="91">
                  <c:v>1.0030174359937251E-2</c:v>
                </c:pt>
                <c:pt idx="92">
                  <c:v>9.4531426437553297E-3</c:v>
                </c:pt>
                <c:pt idx="93">
                  <c:v>5.7833125983349169E-3</c:v>
                </c:pt>
                <c:pt idx="94">
                  <c:v>-1.1533370720933371E-2</c:v>
                </c:pt>
                <c:pt idx="95">
                  <c:v>9.3181529794113729E-3</c:v>
                </c:pt>
                <c:pt idx="96">
                  <c:v>8.5470605784583476E-3</c:v>
                </c:pt>
                <c:pt idx="97">
                  <c:v>-1.7021687569430635E-2</c:v>
                </c:pt>
                <c:pt idx="98">
                  <c:v>-1.8726512793094213E-2</c:v>
                </c:pt>
                <c:pt idx="99">
                  <c:v>1.7208677945658932E-2</c:v>
                </c:pt>
                <c:pt idx="100">
                  <c:v>7.2727593290798781E-3</c:v>
                </c:pt>
                <c:pt idx="101">
                  <c:v>-6.0924202661508976E-3</c:v>
                </c:pt>
                <c:pt idx="102">
                  <c:v>1.1197945311408919E-2</c:v>
                </c:pt>
                <c:pt idx="103">
                  <c:v>-4.5961439322830108E-3</c:v>
                </c:pt>
                <c:pt idx="104">
                  <c:v>-1.1881525627590905E-3</c:v>
                </c:pt>
                <c:pt idx="105">
                  <c:v>1.4007745270120692E-2</c:v>
                </c:pt>
                <c:pt idx="106">
                  <c:v>6.7317074784700994E-3</c:v>
                </c:pt>
                <c:pt idx="107">
                  <c:v>-7.4195836878810971E-3</c:v>
                </c:pt>
                <c:pt idx="108">
                  <c:v>1.9967674438144064E-2</c:v>
                </c:pt>
                <c:pt idx="109">
                  <c:v>-4.8985402361678325E-3</c:v>
                </c:pt>
                <c:pt idx="110">
                  <c:v>-3.3971357267137695E-2</c:v>
                </c:pt>
                <c:pt idx="111">
                  <c:v>5.9216821380094608E-3</c:v>
                </c:pt>
                <c:pt idx="112">
                  <c:v>-9.6260137017621095E-3</c:v>
                </c:pt>
                <c:pt idx="113">
                  <c:v>8.4388686458646035E-3</c:v>
                </c:pt>
                <c:pt idx="114">
                  <c:v>2.7155481724826097E-3</c:v>
                </c:pt>
                <c:pt idx="115">
                  <c:v>5.7951414954261152E-3</c:v>
                </c:pt>
                <c:pt idx="116">
                  <c:v>1.0261673553121748E-3</c:v>
                </c:pt>
                <c:pt idx="117">
                  <c:v>1.987449846201219E-2</c:v>
                </c:pt>
                <c:pt idx="118">
                  <c:v>1.4239495235499947E-2</c:v>
                </c:pt>
                <c:pt idx="119">
                  <c:v>1.2829826732718217E-2</c:v>
                </c:pt>
                <c:pt idx="120">
                  <c:v>-1.0880335641215219E-2</c:v>
                </c:pt>
                <c:pt idx="121">
                  <c:v>-8.6550041293700884E-3</c:v>
                </c:pt>
                <c:pt idx="122">
                  <c:v>4.2298265391003268E-3</c:v>
                </c:pt>
                <c:pt idx="123">
                  <c:v>-6.8644113597369338E-3</c:v>
                </c:pt>
                <c:pt idx="124">
                  <c:v>1.0530011502992312E-3</c:v>
                </c:pt>
                <c:pt idx="125">
                  <c:v>2.6373641660856714E-3</c:v>
                </c:pt>
                <c:pt idx="126">
                  <c:v>1.2331543886297774E-3</c:v>
                </c:pt>
                <c:pt idx="127">
                  <c:v>3.0011497501584252E-3</c:v>
                </c:pt>
                <c:pt idx="128">
                  <c:v>-1.9429485932106001E-3</c:v>
                </c:pt>
                <c:pt idx="129">
                  <c:v>-3.1712500150171928E-3</c:v>
                </c:pt>
                <c:pt idx="130">
                  <c:v>2.079520417038095E-2</c:v>
                </c:pt>
                <c:pt idx="131">
                  <c:v>2.1574981400210927E-3</c:v>
                </c:pt>
                <c:pt idx="132">
                  <c:v>-1.7996940568682711E-4</c:v>
                </c:pt>
                <c:pt idx="133">
                  <c:v>-1.0791367953720456E-3</c:v>
                </c:pt>
                <c:pt idx="134">
                  <c:v>2.5197997493919574E-3</c:v>
                </c:pt>
                <c:pt idx="135">
                  <c:v>3.4840340831050996E-2</c:v>
                </c:pt>
                <c:pt idx="136">
                  <c:v>2.6471577851437198E-2</c:v>
                </c:pt>
                <c:pt idx="137">
                  <c:v>1.5447304651183526E-2</c:v>
                </c:pt>
                <c:pt idx="138">
                  <c:v>7.6179682798123887E-3</c:v>
                </c:pt>
                <c:pt idx="139">
                  <c:v>2.0402807368212216E-2</c:v>
                </c:pt>
                <c:pt idx="140">
                  <c:v>1.1012665677250769E-3</c:v>
                </c:pt>
                <c:pt idx="141">
                  <c:v>-2.228808024814586E-2</c:v>
                </c:pt>
                <c:pt idx="142">
                  <c:v>7.8400631220862209E-4</c:v>
                </c:pt>
                <c:pt idx="143">
                  <c:v>5.899722127188322E-3</c:v>
                </c:pt>
                <c:pt idx="144">
                  <c:v>2.7651607585355668E-3</c:v>
                </c:pt>
                <c:pt idx="145">
                  <c:v>8.940160866968758E-3</c:v>
                </c:pt>
                <c:pt idx="146">
                  <c:v>1.2247919396988632E-2</c:v>
                </c:pt>
                <c:pt idx="147">
                  <c:v>3.0250960920024203E-2</c:v>
                </c:pt>
                <c:pt idx="148">
                  <c:v>6.5806891266046632E-3</c:v>
                </c:pt>
                <c:pt idx="149">
                  <c:v>-1.1358429831083719E-2</c:v>
                </c:pt>
                <c:pt idx="150">
                  <c:v>6.1321191997859023E-3</c:v>
                </c:pt>
                <c:pt idx="151">
                  <c:v>2.2243050581399148E-2</c:v>
                </c:pt>
                <c:pt idx="152">
                  <c:v>-9.9703838246761097E-3</c:v>
                </c:pt>
                <c:pt idx="153">
                  <c:v>2.6420094628385759E-3</c:v>
                </c:pt>
                <c:pt idx="154">
                  <c:v>8.9286307443013982E-3</c:v>
                </c:pt>
                <c:pt idx="155">
                  <c:v>2.0494730934280263E-2</c:v>
                </c:pt>
                <c:pt idx="156">
                  <c:v>-8.4645106577382681E-3</c:v>
                </c:pt>
                <c:pt idx="157">
                  <c:v>2.4885054767933949E-3</c:v>
                </c:pt>
                <c:pt idx="158">
                  <c:v>2.6343308005378679E-2</c:v>
                </c:pt>
                <c:pt idx="159">
                  <c:v>1.7163470294087629E-2</c:v>
                </c:pt>
                <c:pt idx="160">
                  <c:v>-1.382122119353422E-2</c:v>
                </c:pt>
                <c:pt idx="161">
                  <c:v>-7.8085786777645273E-4</c:v>
                </c:pt>
                <c:pt idx="162">
                  <c:v>3.4370762602289405E-2</c:v>
                </c:pt>
                <c:pt idx="163">
                  <c:v>3.6312079473250089E-2</c:v>
                </c:pt>
                <c:pt idx="164">
                  <c:v>-1.8497088904969199E-2</c:v>
                </c:pt>
                <c:pt idx="165">
                  <c:v>4.7023633299014829E-2</c:v>
                </c:pt>
                <c:pt idx="166">
                  <c:v>-3.5800170929165327E-2</c:v>
                </c:pt>
                <c:pt idx="167">
                  <c:v>2.4980682710526243E-3</c:v>
                </c:pt>
                <c:pt idx="168">
                  <c:v>2.384928390150635E-3</c:v>
                </c:pt>
                <c:pt idx="169">
                  <c:v>2.0017550103898978E-2</c:v>
                </c:pt>
                <c:pt idx="170">
                  <c:v>5.7411749951178535E-3</c:v>
                </c:pt>
                <c:pt idx="171">
                  <c:v>-1.7847860398137919E-2</c:v>
                </c:pt>
                <c:pt idx="172">
                  <c:v>-2.7639265327129847E-3</c:v>
                </c:pt>
                <c:pt idx="173">
                  <c:v>-4.5395702520818641E-2</c:v>
                </c:pt>
                <c:pt idx="174">
                  <c:v>-1.6491701605283012E-2</c:v>
                </c:pt>
                <c:pt idx="175">
                  <c:v>1.1344421152973322E-2</c:v>
                </c:pt>
                <c:pt idx="176">
                  <c:v>-1.1570002024672147E-2</c:v>
                </c:pt>
                <c:pt idx="177">
                  <c:v>-1.4554668037111715E-2</c:v>
                </c:pt>
                <c:pt idx="178">
                  <c:v>-1.6644087725552998E-2</c:v>
                </c:pt>
                <c:pt idx="179">
                  <c:v>3.1988511543545262E-2</c:v>
                </c:pt>
                <c:pt idx="180">
                  <c:v>1.2607356492862046E-2</c:v>
                </c:pt>
                <c:pt idx="181">
                  <c:v>-1.7898076325604962E-2</c:v>
                </c:pt>
                <c:pt idx="182">
                  <c:v>4.8393544448042947E-3</c:v>
                </c:pt>
                <c:pt idx="183">
                  <c:v>-4.0569255003086516E-2</c:v>
                </c:pt>
                <c:pt idx="184">
                  <c:v>-2.1010527405998698E-2</c:v>
                </c:pt>
                <c:pt idx="185">
                  <c:v>-1.5055293050849719E-2</c:v>
                </c:pt>
                <c:pt idx="186">
                  <c:v>1.1349428255906553E-2</c:v>
                </c:pt>
                <c:pt idx="187">
                  <c:v>-2.5332502464335532E-3</c:v>
                </c:pt>
                <c:pt idx="188">
                  <c:v>1.4440684154794428E-2</c:v>
                </c:pt>
                <c:pt idx="189">
                  <c:v>-2.1367529497352197E-3</c:v>
                </c:pt>
                <c:pt idx="190">
                  <c:v>1.2815038063062831E-3</c:v>
                </c:pt>
                <c:pt idx="191">
                  <c:v>1.818279553312895E-3</c:v>
                </c:pt>
                <c:pt idx="192">
                  <c:v>1.1629290100220846E-2</c:v>
                </c:pt>
                <c:pt idx="193">
                  <c:v>-9.0566656777970548E-3</c:v>
                </c:pt>
                <c:pt idx="194">
                  <c:v>2.2797339882606491E-2</c:v>
                </c:pt>
                <c:pt idx="195">
                  <c:v>-1.6336673499392707E-2</c:v>
                </c:pt>
                <c:pt idx="196">
                  <c:v>-3.4508823203095889E-3</c:v>
                </c:pt>
                <c:pt idx="197">
                  <c:v>-1.0388312966842147E-2</c:v>
                </c:pt>
                <c:pt idx="198">
                  <c:v>-1.7636023915645414E-2</c:v>
                </c:pt>
                <c:pt idx="199">
                  <c:v>-9.2733146955591914E-3</c:v>
                </c:pt>
                <c:pt idx="200">
                  <c:v>2.1278513640623161E-2</c:v>
                </c:pt>
                <c:pt idx="201">
                  <c:v>-3.067649308930223E-3</c:v>
                </c:pt>
                <c:pt idx="202">
                  <c:v>-1.0192911240478678E-2</c:v>
                </c:pt>
                <c:pt idx="203">
                  <c:v>-4.5895564029145557E-3</c:v>
                </c:pt>
                <c:pt idx="204">
                  <c:v>2.5007827975231343E-3</c:v>
                </c:pt>
                <c:pt idx="205">
                  <c:v>4.9155566215752797E-3</c:v>
                </c:pt>
                <c:pt idx="206">
                  <c:v>-2.4085042272765371E-3</c:v>
                </c:pt>
                <c:pt idx="207">
                  <c:v>-9.2655912475855355E-3</c:v>
                </c:pt>
                <c:pt idx="208">
                  <c:v>-1.2460899611311546E-2</c:v>
                </c:pt>
                <c:pt idx="209">
                  <c:v>3.9773521742034551E-2</c:v>
                </c:pt>
                <c:pt idx="210">
                  <c:v>-2.0345402141453483E-2</c:v>
                </c:pt>
                <c:pt idx="211">
                  <c:v>-3.3336836791179937E-3</c:v>
                </c:pt>
                <c:pt idx="212">
                  <c:v>-1.8445574239382496E-2</c:v>
                </c:pt>
                <c:pt idx="213">
                  <c:v>2.7220309324636767E-2</c:v>
                </c:pt>
                <c:pt idx="214">
                  <c:v>1.2351700976538359E-2</c:v>
                </c:pt>
                <c:pt idx="215">
                  <c:v>-2.2789119599776669E-2</c:v>
                </c:pt>
                <c:pt idx="216">
                  <c:v>-1.6884988817776829E-2</c:v>
                </c:pt>
                <c:pt idx="217">
                  <c:v>-1.3789126524717471E-2</c:v>
                </c:pt>
                <c:pt idx="218">
                  <c:v>-1.5487145733311983E-2</c:v>
                </c:pt>
                <c:pt idx="219">
                  <c:v>-8.490523905339685E-3</c:v>
                </c:pt>
                <c:pt idx="220">
                  <c:v>3.919711925151724E-2</c:v>
                </c:pt>
                <c:pt idx="221">
                  <c:v>-2.4739990532955801E-2</c:v>
                </c:pt>
                <c:pt idx="222">
                  <c:v>2.9659545396955263E-2</c:v>
                </c:pt>
                <c:pt idx="223">
                  <c:v>-1.6911568493313683E-2</c:v>
                </c:pt>
                <c:pt idx="224">
                  <c:v>-3.4843963646746891E-2</c:v>
                </c:pt>
                <c:pt idx="225">
                  <c:v>-1.0867562808179394E-2</c:v>
                </c:pt>
                <c:pt idx="226">
                  <c:v>-3.6605377547303947E-3</c:v>
                </c:pt>
                <c:pt idx="227">
                  <c:v>-1.2042580784260291E-2</c:v>
                </c:pt>
                <c:pt idx="228">
                  <c:v>-1.6955945039602273E-2</c:v>
                </c:pt>
                <c:pt idx="229">
                  <c:v>1.2973764751165224E-2</c:v>
                </c:pt>
                <c:pt idx="230">
                  <c:v>-1.6144521860694473E-2</c:v>
                </c:pt>
                <c:pt idx="231">
                  <c:v>-7.2363243685165841E-3</c:v>
                </c:pt>
                <c:pt idx="232">
                  <c:v>-6.633523495633906E-3</c:v>
                </c:pt>
                <c:pt idx="233">
                  <c:v>3.86420574682934E-3</c:v>
                </c:pt>
                <c:pt idx="234">
                  <c:v>3.1843859374746347E-2</c:v>
                </c:pt>
                <c:pt idx="235">
                  <c:v>-8.5284322472770138E-3</c:v>
                </c:pt>
                <c:pt idx="236">
                  <c:v>-7.7075294614783376E-3</c:v>
                </c:pt>
                <c:pt idx="237">
                  <c:v>3.1885987814831186E-3</c:v>
                </c:pt>
                <c:pt idx="238">
                  <c:v>9.3976136979226127E-4</c:v>
                </c:pt>
                <c:pt idx="239">
                  <c:v>1.3440808116253485E-2</c:v>
                </c:pt>
                <c:pt idx="240">
                  <c:v>-1.2876527089336483E-2</c:v>
                </c:pt>
                <c:pt idx="241">
                  <c:v>9.4117654006368448E-4</c:v>
                </c:pt>
                <c:pt idx="242">
                  <c:v>5.2870213789069928E-3</c:v>
                </c:pt>
                <c:pt idx="243">
                  <c:v>-9.9840708787762491E-3</c:v>
                </c:pt>
                <c:pt idx="244">
                  <c:v>-5.6216622861577151E-4</c:v>
                </c:pt>
                <c:pt idx="245">
                  <c:v>1.8529552649381779E-2</c:v>
                </c:pt>
                <c:pt idx="246">
                  <c:v>-3.81606568263887E-4</c:v>
                </c:pt>
                <c:pt idx="247">
                  <c:v>5.3557893899047271E-3</c:v>
                </c:pt>
                <c:pt idx="248">
                  <c:v>1.2350600835665327E-2</c:v>
                </c:pt>
                <c:pt idx="249">
                  <c:v>-2.0754011632044694E-2</c:v>
                </c:pt>
                <c:pt idx="250">
                  <c:v>-2.2007847706037111E-2</c:v>
                </c:pt>
                <c:pt idx="251">
                  <c:v>1.1601926544920364E-2</c:v>
                </c:pt>
                <c:pt idx="252">
                  <c:v>-2.5275458132155103E-2</c:v>
                </c:pt>
                <c:pt idx="253">
                  <c:v>-9.8612924766603941E-3</c:v>
                </c:pt>
                <c:pt idx="254">
                  <c:v>1.0044829230410664E-2</c:v>
                </c:pt>
                <c:pt idx="255">
                  <c:v>8.8496152769823797E-3</c:v>
                </c:pt>
                <c:pt idx="256">
                  <c:v>4.6403795565023009E-3</c:v>
                </c:pt>
                <c:pt idx="257">
                  <c:v>-2.2300696846701746E-3</c:v>
                </c:pt>
                <c:pt idx="258">
                  <c:v>3.9058916949642366E-3</c:v>
                </c:pt>
                <c:pt idx="259">
                  <c:v>-1.3036597432520187E-3</c:v>
                </c:pt>
                <c:pt idx="260">
                  <c:v>-3.9008129708538084E-3</c:v>
                </c:pt>
              </c:numCache>
            </c:numRef>
          </c:yVal>
          <c:smooth val="0"/>
          <c:extLst>
            <c:ext xmlns:c16="http://schemas.microsoft.com/office/drawing/2014/chart" uri="{C3380CC4-5D6E-409C-BE32-E72D297353CC}">
              <c16:uniqueId val="{00000000-EEE5-4E9D-A46A-289657723324}"/>
            </c:ext>
          </c:extLst>
        </c:ser>
        <c:dLbls>
          <c:showLegendKey val="0"/>
          <c:showVal val="0"/>
          <c:showCatName val="0"/>
          <c:showSerName val="0"/>
          <c:showPercent val="0"/>
          <c:showBubbleSize val="0"/>
        </c:dLbls>
        <c:axId val="560934208"/>
        <c:axId val="560934536"/>
      </c:scatterChart>
      <c:valAx>
        <c:axId val="56093420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60934536"/>
        <c:crosses val="autoZero"/>
        <c:crossBetween val="midCat"/>
      </c:valAx>
      <c:valAx>
        <c:axId val="560934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6093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ALSTOM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1239282589676293E-2"/>
                  <c:y val="-0.23101924759405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CAC40'!$AZ$4:$AZ$264</c:f>
              <c:numCache>
                <c:formatCode>General</c:formatCode>
                <c:ptCount val="261"/>
                <c:pt idx="0">
                  <c:v>2.7268400315760864E-2</c:v>
                </c:pt>
                <c:pt idx="1">
                  <c:v>-1.0412589072460244E-2</c:v>
                </c:pt>
                <c:pt idx="2">
                  <c:v>-9.5163287552548145E-3</c:v>
                </c:pt>
                <c:pt idx="3">
                  <c:v>-3.1520908683151335E-3</c:v>
                </c:pt>
                <c:pt idx="4">
                  <c:v>1.0495933789596977E-3</c:v>
                </c:pt>
                <c:pt idx="5">
                  <c:v>-1.4594994542918174E-2</c:v>
                </c:pt>
                <c:pt idx="6">
                  <c:v>8.8358163208733104E-3</c:v>
                </c:pt>
                <c:pt idx="7">
                  <c:v>1.4725483017523857E-2</c:v>
                </c:pt>
                <c:pt idx="8">
                  <c:v>-6.0742296891060548E-3</c:v>
                </c:pt>
                <c:pt idx="9">
                  <c:v>-2.1102776067736053E-2</c:v>
                </c:pt>
                <c:pt idx="10">
                  <c:v>-7.192427615103446E-3</c:v>
                </c:pt>
                <c:pt idx="11">
                  <c:v>7.6814752208749797E-4</c:v>
                </c:pt>
                <c:pt idx="12">
                  <c:v>1.2815585503857354E-3</c:v>
                </c:pt>
                <c:pt idx="13">
                  <c:v>-9.190771868906265E-3</c:v>
                </c:pt>
                <c:pt idx="14">
                  <c:v>1.0170354296432412E-3</c:v>
                </c:pt>
                <c:pt idx="15">
                  <c:v>2.1860199273135237E-2</c:v>
                </c:pt>
                <c:pt idx="16">
                  <c:v>1.2295772961099349E-2</c:v>
                </c:pt>
                <c:pt idx="17">
                  <c:v>1.7257829085957598E-2</c:v>
                </c:pt>
                <c:pt idx="18">
                  <c:v>-1.0706639138401758E-3</c:v>
                </c:pt>
                <c:pt idx="19">
                  <c:v>-9.5847379129874021E-3</c:v>
                </c:pt>
                <c:pt idx="20">
                  <c:v>9.3172509513818873E-3</c:v>
                </c:pt>
                <c:pt idx="21">
                  <c:v>-1.0905813636519579E-2</c:v>
                </c:pt>
                <c:pt idx="22">
                  <c:v>7.9396590117630219E-4</c:v>
                </c:pt>
                <c:pt idx="23">
                  <c:v>3.4478220071867604E-3</c:v>
                </c:pt>
                <c:pt idx="24">
                  <c:v>-0.12143676121319222</c:v>
                </c:pt>
                <c:pt idx="25">
                  <c:v>8.0321716972642527E-3</c:v>
                </c:pt>
                <c:pt idx="26">
                  <c:v>1.9399482763406497E-2</c:v>
                </c:pt>
                <c:pt idx="27">
                  <c:v>-1.2974713489243174E-2</c:v>
                </c:pt>
                <c:pt idx="28">
                  <c:v>2.8687564498593673E-3</c:v>
                </c:pt>
                <c:pt idx="29">
                  <c:v>1.0347824255461704E-2</c:v>
                </c:pt>
                <c:pt idx="30">
                  <c:v>-1.0587201874797433E-2</c:v>
                </c:pt>
                <c:pt idx="31">
                  <c:v>3.8369351629313725E-3</c:v>
                </c:pt>
                <c:pt idx="32">
                  <c:v>-3.5975575435957786E-3</c:v>
                </c:pt>
                <c:pt idx="33">
                  <c:v>1.1558038611085094E-2</c:v>
                </c:pt>
                <c:pt idx="34">
                  <c:v>1.1938258487882809E-2</c:v>
                </c:pt>
                <c:pt idx="35">
                  <c:v>-9.9988639406100761E-3</c:v>
                </c:pt>
                <c:pt idx="36">
                  <c:v>-3.1763864421365098E-2</c:v>
                </c:pt>
                <c:pt idx="37">
                  <c:v>8.0245887301249284E-3</c:v>
                </c:pt>
                <c:pt idx="38">
                  <c:v>-4.020343596501612E-3</c:v>
                </c:pt>
                <c:pt idx="39">
                  <c:v>2.3159683807199079E-2</c:v>
                </c:pt>
                <c:pt idx="40">
                  <c:v>-1.2482159181518144E-2</c:v>
                </c:pt>
                <c:pt idx="41">
                  <c:v>1.671243077302331E-3</c:v>
                </c:pt>
                <c:pt idx="42">
                  <c:v>-1.1167990614559581E-2</c:v>
                </c:pt>
                <c:pt idx="43">
                  <c:v>1.1167990614559493E-2</c:v>
                </c:pt>
                <c:pt idx="44">
                  <c:v>8.1574348705370156E-3</c:v>
                </c:pt>
                <c:pt idx="45">
                  <c:v>-4.0870353801641746E-3</c:v>
                </c:pt>
                <c:pt idx="46">
                  <c:v>-5.2644294829805446E-3</c:v>
                </c:pt>
                <c:pt idx="47">
                  <c:v>2.3894873973814854E-3</c:v>
                </c:pt>
                <c:pt idx="48">
                  <c:v>-7.1514011576252401E-3</c:v>
                </c:pt>
                <c:pt idx="49">
                  <c:v>6.4339552342288281E-3</c:v>
                </c:pt>
                <c:pt idx="50">
                  <c:v>6.2350321895609136E-3</c:v>
                </c:pt>
                <c:pt idx="51">
                  <c:v>7.0006320912387367E-3</c:v>
                </c:pt>
                <c:pt idx="52">
                  <c:v>8.7591800898815537E-3</c:v>
                </c:pt>
                <c:pt idx="53">
                  <c:v>8.5900638650698077E-3</c:v>
                </c:pt>
                <c:pt idx="54">
                  <c:v>-7.6120686770931355E-3</c:v>
                </c:pt>
                <c:pt idx="55">
                  <c:v>3.1851062085773052E-3</c:v>
                </c:pt>
                <c:pt idx="56">
                  <c:v>2.9491296872362137E-3</c:v>
                </c:pt>
                <c:pt idx="64">
                  <c:v>2.9578527850364087E-3</c:v>
                </c:pt>
                <c:pt idx="65">
                  <c:v>4.2053246885334515E-3</c:v>
                </c:pt>
                <c:pt idx="66">
                  <c:v>1.1719371132802253E-2</c:v>
                </c:pt>
                <c:pt idx="68">
                  <c:v>5.0289268670246677E-3</c:v>
                </c:pt>
                <c:pt idx="69">
                  <c:v>-5.2797105673988666E-3</c:v>
                </c:pt>
                <c:pt idx="70">
                  <c:v>6.2885378912940449E-3</c:v>
                </c:pt>
                <c:pt idx="71">
                  <c:v>1.4743530916648909E-2</c:v>
                </c:pt>
                <c:pt idx="72">
                  <c:v>-8.9229400181931595E-3</c:v>
                </c:pt>
                <c:pt idx="73">
                  <c:v>1.7782298601699978E-3</c:v>
                </c:pt>
                <c:pt idx="74">
                  <c:v>2.106963861690065E-2</c:v>
                </c:pt>
                <c:pt idx="75">
                  <c:v>1.0703665694162194E-2</c:v>
                </c:pt>
                <c:pt idx="76">
                  <c:v>6.0550402189520243E-3</c:v>
                </c:pt>
                <c:pt idx="77">
                  <c:v>-1.9869934764486577E-2</c:v>
                </c:pt>
                <c:pt idx="78">
                  <c:v>-2.1004870613693296E-2</c:v>
                </c:pt>
                <c:pt idx="79">
                  <c:v>-6.3171404012614552E-3</c:v>
                </c:pt>
                <c:pt idx="80">
                  <c:v>1.5228720701824683E-2</c:v>
                </c:pt>
                <c:pt idx="81">
                  <c:v>1.1575691957889272E-2</c:v>
                </c:pt>
                <c:pt idx="82">
                  <c:v>-2.3258829454189198E-3</c:v>
                </c:pt>
                <c:pt idx="83">
                  <c:v>-1.0016778243471344E-2</c:v>
                </c:pt>
                <c:pt idx="84">
                  <c:v>-1.7873105740957515E-3</c:v>
                </c:pt>
                <c:pt idx="85">
                  <c:v>-1.7448919120898371E-2</c:v>
                </c:pt>
                <c:pt idx="86">
                  <c:v>2.2587536269232404E-3</c:v>
                </c:pt>
                <c:pt idx="87">
                  <c:v>1.2570711900511137E-3</c:v>
                </c:pt>
                <c:pt idx="88">
                  <c:v>-6.2696130135953742E-3</c:v>
                </c:pt>
                <c:pt idx="89">
                  <c:v>-2.3472356185142158E-2</c:v>
                </c:pt>
                <c:pt idx="90">
                  <c:v>7.5990070288520202E-3</c:v>
                </c:pt>
                <c:pt idx="91">
                  <c:v>1.7239260518705302E-3</c:v>
                </c:pt>
                <c:pt idx="92">
                  <c:v>-4.6723311361681385E-3</c:v>
                </c:pt>
                <c:pt idx="93">
                  <c:v>3.194498354888534E-3</c:v>
                </c:pt>
                <c:pt idx="94">
                  <c:v>-1.9670525152520866E-3</c:v>
                </c:pt>
                <c:pt idx="95">
                  <c:v>2.3863921414546508E-2</c:v>
                </c:pt>
                <c:pt idx="96">
                  <c:v>-2.5154068803233994E-4</c:v>
                </c:pt>
                <c:pt idx="97">
                  <c:v>6.8139064898150746E-3</c:v>
                </c:pt>
                <c:pt idx="98">
                  <c:v>-8.0706617136677601E-3</c:v>
                </c:pt>
                <c:pt idx="99">
                  <c:v>-2.0075289050894142E-3</c:v>
                </c:pt>
                <c:pt idx="100">
                  <c:v>-3.2536632382721697E-3</c:v>
                </c:pt>
                <c:pt idx="101">
                  <c:v>-8.21206556037039E-3</c:v>
                </c:pt>
                <c:pt idx="102">
                  <c:v>7.9622217114755974E-3</c:v>
                </c:pt>
                <c:pt idx="103">
                  <c:v>1.8659139434113899E-2</c:v>
                </c:pt>
                <c:pt idx="104">
                  <c:v>1.7199756569999988E-2</c:v>
                </c:pt>
                <c:pt idx="105">
                  <c:v>7.0157491871030118E-3</c:v>
                </c:pt>
                <c:pt idx="106">
                  <c:v>-1.0424811994410833E-3</c:v>
                </c:pt>
                <c:pt idx="107">
                  <c:v>1.0424811994410783E-3</c:v>
                </c:pt>
                <c:pt idx="108">
                  <c:v>1.1539598285021858E-2</c:v>
                </c:pt>
                <c:pt idx="109">
                  <c:v>-1.0496029184314321E-2</c:v>
                </c:pt>
                <c:pt idx="110">
                  <c:v>-2.2200188965182312E-2</c:v>
                </c:pt>
                <c:pt idx="111">
                  <c:v>5.1072524092793685E-4</c:v>
                </c:pt>
                <c:pt idx="112">
                  <c:v>-5.349649747240599E-3</c:v>
                </c:pt>
                <c:pt idx="113">
                  <c:v>2.543883335737681E-3</c:v>
                </c:pt>
                <c:pt idx="114">
                  <c:v>2.1107604746223363E-2</c:v>
                </c:pt>
                <c:pt idx="115">
                  <c:v>7.3107375220059275E-3</c:v>
                </c:pt>
                <c:pt idx="116">
                  <c:v>1.1597388814829013E-2</c:v>
                </c:pt>
                <c:pt idx="117">
                  <c:v>-7.9501792977701739E-4</c:v>
                </c:pt>
                <c:pt idx="118">
                  <c:v>-1.8525875352777318E-3</c:v>
                </c:pt>
                <c:pt idx="119">
                  <c:v>7.697450083381901E-3</c:v>
                </c:pt>
                <c:pt idx="120">
                  <c:v>-1.0865351359938616E-2</c:v>
                </c:pt>
                <c:pt idx="121">
                  <c:v>1.0598933348505438E-2</c:v>
                </c:pt>
                <c:pt idx="122">
                  <c:v>-1.6380815421722993E-2</c:v>
                </c:pt>
                <c:pt idx="123">
                  <c:v>-2.0942416031148482E-3</c:v>
                </c:pt>
                <c:pt idx="124">
                  <c:v>4.1928782600361781E-3</c:v>
                </c:pt>
                <c:pt idx="125">
                  <c:v>-3.6697288889624017E-3</c:v>
                </c:pt>
                <c:pt idx="126">
                  <c:v>6.2992334279871505E-3</c:v>
                </c:pt>
                <c:pt idx="127">
                  <c:v>1.0587711398820584E-2</c:v>
                </c:pt>
                <c:pt idx="128">
                  <c:v>-6.366069244992183E-3</c:v>
                </c:pt>
                <c:pt idx="129">
                  <c:v>1.3229265059458138E-3</c:v>
                </c:pt>
                <c:pt idx="130">
                  <c:v>-2.6472534899799418E-4</c:v>
                </c:pt>
                <c:pt idx="131">
                  <c:v>-7.9093478498010426E-3</c:v>
                </c:pt>
                <c:pt idx="132">
                  <c:v>1.2951152347077761E-2</c:v>
                </c:pt>
                <c:pt idx="133">
                  <c:v>1.0646793659430805E-3</c:v>
                </c:pt>
                <c:pt idx="134">
                  <c:v>-2.6627612991858736E-4</c:v>
                </c:pt>
                <c:pt idx="135">
                  <c:v>1.8812702098385006E-2</c:v>
                </c:pt>
                <c:pt idx="136">
                  <c:v>-5.9507884559772033E-3</c:v>
                </c:pt>
                <c:pt idx="137">
                  <c:v>1.9883536718125847E-2</c:v>
                </c:pt>
                <c:pt idx="138">
                  <c:v>-7.9463358264010731E-3</c:v>
                </c:pt>
                <c:pt idx="139">
                  <c:v>-8.4251075882812929E-3</c:v>
                </c:pt>
                <c:pt idx="140">
                  <c:v>-1.1837641594811536E-2</c:v>
                </c:pt>
                <c:pt idx="141">
                  <c:v>-7.1952342399838895E-3</c:v>
                </c:pt>
                <c:pt idx="142">
                  <c:v>3.9815685653355193E-2</c:v>
                </c:pt>
                <c:pt idx="143">
                  <c:v>2.9442754816699911E-2</c:v>
                </c:pt>
                <c:pt idx="144">
                  <c:v>-7.3717373807775551E-3</c:v>
                </c:pt>
                <c:pt idx="145">
                  <c:v>6.2340808303165459E-3</c:v>
                </c:pt>
                <c:pt idx="146">
                  <c:v>-1.914472886757471E-2</c:v>
                </c:pt>
                <c:pt idx="147">
                  <c:v>2.7925178716734691E-3</c:v>
                </c:pt>
                <c:pt idx="148">
                  <c:v>1.9483886153226639E-2</c:v>
                </c:pt>
                <c:pt idx="149">
                  <c:v>-3.6398194846810894E-2</c:v>
                </c:pt>
                <c:pt idx="150">
                  <c:v>5.9182165269318472E-2</c:v>
                </c:pt>
                <c:pt idx="151">
                  <c:v>2.3364496610195056E-3</c:v>
                </c:pt>
                <c:pt idx="152">
                  <c:v>-1.1338978880517894E-2</c:v>
                </c:pt>
                <c:pt idx="153">
                  <c:v>-1.7481459654974062E-2</c:v>
                </c:pt>
                <c:pt idx="154">
                  <c:v>2.1537085144383759E-2</c:v>
                </c:pt>
                <c:pt idx="155">
                  <c:v>-1.6124737506906614E-2</c:v>
                </c:pt>
                <c:pt idx="156">
                  <c:v>-1.8395877468420002E-2</c:v>
                </c:pt>
                <c:pt idx="157">
                  <c:v>1.4974146157258591E-2</c:v>
                </c:pt>
                <c:pt idx="158">
                  <c:v>2.0998901898383188E-2</c:v>
                </c:pt>
                <c:pt idx="159">
                  <c:v>-2.2989518224698833E-2</c:v>
                </c:pt>
                <c:pt idx="160">
                  <c:v>1.9796945494139472E-2</c:v>
                </c:pt>
                <c:pt idx="161">
                  <c:v>-1.095111808877078E-2</c:v>
                </c:pt>
                <c:pt idx="162">
                  <c:v>2.2316532575204398E-2</c:v>
                </c:pt>
                <c:pt idx="163">
                  <c:v>8.7963647366650342E-4</c:v>
                </c:pt>
                <c:pt idx="164">
                  <c:v>-2.0038422776325157E-2</c:v>
                </c:pt>
                <c:pt idx="165">
                  <c:v>3.1677492292049992E-3</c:v>
                </c:pt>
                <c:pt idx="166">
                  <c:v>-1.9706478072510549E-2</c:v>
                </c:pt>
                <c:pt idx="167">
                  <c:v>2.5484935214818544E-3</c:v>
                </c:pt>
                <c:pt idx="168">
                  <c:v>1.1119145207181796E-2</c:v>
                </c:pt>
                <c:pt idx="169">
                  <c:v>1.0664461930867009E-2</c:v>
                </c:pt>
                <c:pt idx="170">
                  <c:v>-4.0485885260002205E-3</c:v>
                </c:pt>
                <c:pt idx="171">
                  <c:v>-1.8585238303338782E-2</c:v>
                </c:pt>
                <c:pt idx="172">
                  <c:v>-4.4599553102656113E-2</c:v>
                </c:pt>
                <c:pt idx="173">
                  <c:v>-1.3722803804036451E-2</c:v>
                </c:pt>
                <c:pt idx="174">
                  <c:v>-5.5962837594023106E-3</c:v>
                </c:pt>
                <c:pt idx="175">
                  <c:v>-1.7648291581254246E-2</c:v>
                </c:pt>
                <c:pt idx="176">
                  <c:v>-3.6486879154914299E-3</c:v>
                </c:pt>
                <c:pt idx="177">
                  <c:v>6.0013226432831064E-3</c:v>
                </c:pt>
                <c:pt idx="178">
                  <c:v>-4.9601981348725314E-3</c:v>
                </c:pt>
                <c:pt idx="179">
                  <c:v>1.839736513971588E-2</c:v>
                </c:pt>
                <c:pt idx="180">
                  <c:v>1.6043124840575684E-2</c:v>
                </c:pt>
                <c:pt idx="181">
                  <c:v>-1.6159443322482107E-3</c:v>
                </c:pt>
                <c:pt idx="182">
                  <c:v>3.0326050214679715E-2</c:v>
                </c:pt>
                <c:pt idx="183">
                  <c:v>-4.0233749415971534E-2</c:v>
                </c:pt>
                <c:pt idx="184">
                  <c:v>-2.1293593353155344E-3</c:v>
                </c:pt>
                <c:pt idx="185">
                  <c:v>-1.844098623031265E-2</c:v>
                </c:pt>
                <c:pt idx="186">
                  <c:v>-1.1677828310007779E-2</c:v>
                </c:pt>
                <c:pt idx="187">
                  <c:v>-7.9661220444138085E-3</c:v>
                </c:pt>
                <c:pt idx="188">
                  <c:v>7.4502592524734821E-3</c:v>
                </c:pt>
                <c:pt idx="189">
                  <c:v>7.7389401514979549E-4</c:v>
                </c:pt>
                <c:pt idx="190">
                  <c:v>-7.712120486338919E-3</c:v>
                </c:pt>
                <c:pt idx="191">
                  <c:v>-5.3633125626200619E-3</c:v>
                </c:pt>
                <c:pt idx="192">
                  <c:v>7.9274165315576153E-3</c:v>
                </c:pt>
                <c:pt idx="193">
                  <c:v>5.1480165174012374E-3</c:v>
                </c:pt>
                <c:pt idx="194">
                  <c:v>1.2911557636198078E-3</c:v>
                </c:pt>
                <c:pt idx="195">
                  <c:v>6.2208598751025326E-3</c:v>
                </c:pt>
                <c:pt idx="196">
                  <c:v>-1.394290596901275E-2</c:v>
                </c:pt>
                <c:pt idx="197">
                  <c:v>4.8837007488313402E-3</c:v>
                </c:pt>
                <c:pt idx="198">
                  <c:v>-4.114173969802854E-3</c:v>
                </c:pt>
                <c:pt idx="199">
                  <c:v>2.9161139467159963E-2</c:v>
                </c:pt>
                <c:pt idx="200">
                  <c:v>7.1589858981386334E-3</c:v>
                </c:pt>
                <c:pt idx="201">
                  <c:v>-1.1640343074963951E-2</c:v>
                </c:pt>
                <c:pt idx="202">
                  <c:v>-9.6846719524231566E-3</c:v>
                </c:pt>
                <c:pt idx="203">
                  <c:v>6.2712512822404847E-3</c:v>
                </c:pt>
                <c:pt idx="204">
                  <c:v>7.1024894125884426E-3</c:v>
                </c:pt>
                <c:pt idx="205">
                  <c:v>-6.5781055515949103E-3</c:v>
                </c:pt>
                <c:pt idx="206">
                  <c:v>-3.9261927152811332E-3</c:v>
                </c:pt>
                <c:pt idx="207">
                  <c:v>-7.2879031575913255E-3</c:v>
                </c:pt>
                <c:pt idx="208">
                  <c:v>-2.3313052910860005E-3</c:v>
                </c:pt>
                <c:pt idx="209">
                  <c:v>2.3296433756130983E-2</c:v>
                </c:pt>
                <c:pt idx="210">
                  <c:v>3.448736671953976E-3</c:v>
                </c:pt>
                <c:pt idx="211">
                  <c:v>-7.9691862366031705E-4</c:v>
                </c:pt>
                <c:pt idx="212">
                  <c:v>3.191492070643431E-3</c:v>
                </c:pt>
                <c:pt idx="213">
                  <c:v>4.5387876609703027E-3</c:v>
                </c:pt>
                <c:pt idx="214">
                  <c:v>4.5594822182914961E-3</c:v>
                </c:pt>
                <c:pt idx="215">
                  <c:v>-1.4146772697118065E-2</c:v>
                </c:pt>
                <c:pt idx="216">
                  <c:v>-1.0021180909549784E-2</c:v>
                </c:pt>
                <c:pt idx="217">
                  <c:v>-1.0960443752297414E-2</c:v>
                </c:pt>
                <c:pt idx="218">
                  <c:v>9.3872918809277343E-3</c:v>
                </c:pt>
                <c:pt idx="219">
                  <c:v>-7.8564885539113348E-4</c:v>
                </c:pt>
                <c:pt idx="220">
                  <c:v>1.0526412986987603E-2</c:v>
                </c:pt>
                <c:pt idx="221">
                  <c:v>2.6539555234612093E-2</c:v>
                </c:pt>
                <c:pt idx="222">
                  <c:v>-6.2288623870488408E-3</c:v>
                </c:pt>
                <c:pt idx="223">
                  <c:v>-2.7165452090024831E-2</c:v>
                </c:pt>
                <c:pt idx="224">
                  <c:v>-3.9917749765821769E-2</c:v>
                </c:pt>
                <c:pt idx="225">
                  <c:v>1.2959144642505116E-2</c:v>
                </c:pt>
                <c:pt idx="226">
                  <c:v>-4.8475665790482366E-3</c:v>
                </c:pt>
                <c:pt idx="227">
                  <c:v>4.3361884037519142E-3</c:v>
                </c:pt>
                <c:pt idx="228">
                  <c:v>7.4407014230405228E-3</c:v>
                </c:pt>
                <c:pt idx="229">
                  <c:v>2.7678007019210266E-2</c:v>
                </c:pt>
                <c:pt idx="230">
                  <c:v>-1.7063020616045105E-2</c:v>
                </c:pt>
                <c:pt idx="231">
                  <c:v>-1.8203099552441208E-3</c:v>
                </c:pt>
                <c:pt idx="232">
                  <c:v>-1.0081512296583564E-2</c:v>
                </c:pt>
                <c:pt idx="233">
                  <c:v>-4.3628966934564977E-3</c:v>
                </c:pt>
                <c:pt idx="234">
                  <c:v>1.0248527671297056E-3</c:v>
                </c:pt>
                <c:pt idx="235">
                  <c:v>-5.1255767395849098E-4</c:v>
                </c:pt>
                <c:pt idx="236">
                  <c:v>-6.6394523778447751E-3</c:v>
                </c:pt>
                <c:pt idx="237">
                  <c:v>-1.2717793905447146E-3</c:v>
                </c:pt>
                <c:pt idx="238">
                  <c:v>-2.2851349286227311E-3</c:v>
                </c:pt>
                <c:pt idx="239">
                  <c:v>-6.3203345271362777E-3</c:v>
                </c:pt>
                <c:pt idx="240">
                  <c:v>-7.0316713636807901E-3</c:v>
                </c:pt>
                <c:pt idx="241">
                  <c:v>7.0316713636807467E-3</c:v>
                </c:pt>
                <c:pt idx="242">
                  <c:v>-2.5198437830195597E-4</c:v>
                </c:pt>
                <c:pt idx="243">
                  <c:v>2.2701485345390775E-3</c:v>
                </c:pt>
                <c:pt idx="244">
                  <c:v>6.0790460763821925E-3</c:v>
                </c:pt>
                <c:pt idx="245">
                  <c:v>1.2012924016396647E-2</c:v>
                </c:pt>
                <c:pt idx="246">
                  <c:v>9.0404851814357163E-3</c:v>
                </c:pt>
                <c:pt idx="247">
                  <c:v>2.3363708740317683E-2</c:v>
                </c:pt>
                <c:pt idx="248">
                  <c:v>1.3289038500537342E-3</c:v>
                </c:pt>
                <c:pt idx="249">
                  <c:v>-4.7758116775146004E-3</c:v>
                </c:pt>
                <c:pt idx="250">
                  <c:v>-5.8062976530222042E-3</c:v>
                </c:pt>
                <c:pt idx="251">
                  <c:v>0</c:v>
                </c:pt>
                <c:pt idx="252">
                  <c:v>-5.2493558861437901E-3</c:v>
                </c:pt>
                <c:pt idx="253">
                  <c:v>3.1463056893651442E-3</c:v>
                </c:pt>
                <c:pt idx="254">
                  <c:v>7.8812561546973906E-4</c:v>
                </c:pt>
                <c:pt idx="255">
                  <c:v>2.1047100639837728E-3</c:v>
                </c:pt>
                <c:pt idx="256">
                  <c:v>7.1362797897457303E-3</c:v>
                </c:pt>
                <c:pt idx="257">
                  <c:v>3.7204401139029871E-3</c:v>
                </c:pt>
                <c:pt idx="258">
                  <c:v>-1.0643960557867014E-3</c:v>
                </c:pt>
                <c:pt idx="259">
                  <c:v>-2.1253993123134776E-3</c:v>
                </c:pt>
                <c:pt idx="260">
                  <c:v>9.0643115945857385E-3</c:v>
                </c:pt>
              </c:numCache>
            </c:numRef>
          </c:yVal>
          <c:smooth val="0"/>
          <c:extLst>
            <c:ext xmlns:c16="http://schemas.microsoft.com/office/drawing/2014/chart" uri="{C3380CC4-5D6E-409C-BE32-E72D297353CC}">
              <c16:uniqueId val="{00000000-96C2-4069-83A7-317F5E1DACA0}"/>
            </c:ext>
          </c:extLst>
        </c:ser>
        <c:dLbls>
          <c:showLegendKey val="0"/>
          <c:showVal val="0"/>
          <c:showCatName val="0"/>
          <c:showSerName val="0"/>
          <c:showPercent val="0"/>
          <c:showBubbleSize val="0"/>
        </c:dLbls>
        <c:axId val="558921560"/>
        <c:axId val="558923528"/>
      </c:scatterChart>
      <c:valAx>
        <c:axId val="55892156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8923528"/>
        <c:crosses val="autoZero"/>
        <c:crossBetween val="midCat"/>
      </c:valAx>
      <c:valAx>
        <c:axId val="558923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89215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ARCELORMITTAL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0892169728783902E-2"/>
                  <c:y val="-0.1743890347039953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CAC40'!$BF$4:$BF$264</c:f>
              <c:numCache>
                <c:formatCode>General</c:formatCode>
                <c:ptCount val="261"/>
                <c:pt idx="0">
                  <c:v>2.8942588676042085E-2</c:v>
                </c:pt>
                <c:pt idx="1">
                  <c:v>-5.0562395228673949E-3</c:v>
                </c:pt>
                <c:pt idx="2">
                  <c:v>-8.1459763376352565E-2</c:v>
                </c:pt>
                <c:pt idx="3">
                  <c:v>5.3168120755261575E-2</c:v>
                </c:pt>
                <c:pt idx="4">
                  <c:v>-1.7761861051960717E-2</c:v>
                </c:pt>
                <c:pt idx="5">
                  <c:v>-7.5317291170033968E-2</c:v>
                </c:pt>
                <c:pt idx="6">
                  <c:v>4.5860080284604018E-2</c:v>
                </c:pt>
                <c:pt idx="7">
                  <c:v>-7.8708943805692998E-3</c:v>
                </c:pt>
                <c:pt idx="8">
                  <c:v>-2.0586633608388322E-2</c:v>
                </c:pt>
                <c:pt idx="9">
                  <c:v>-4.5350908442890137E-2</c:v>
                </c:pt>
                <c:pt idx="10">
                  <c:v>-6.8733201266670221E-2</c:v>
                </c:pt>
                <c:pt idx="11">
                  <c:v>-1.4989871236444767E-2</c:v>
                </c:pt>
                <c:pt idx="12">
                  <c:v>-7.4115079861104775E-3</c:v>
                </c:pt>
                <c:pt idx="13">
                  <c:v>-2.9639782554743623E-2</c:v>
                </c:pt>
                <c:pt idx="14">
                  <c:v>-7.5382225639808636E-3</c:v>
                </c:pt>
                <c:pt idx="15">
                  <c:v>-1.4778271963290256E-2</c:v>
                </c:pt>
                <c:pt idx="16">
                  <c:v>-1.7501411835756434E-2</c:v>
                </c:pt>
                <c:pt idx="17">
                  <c:v>-1.3557382185822E-2</c:v>
                </c:pt>
                <c:pt idx="18">
                  <c:v>4.3599781377243088E-2</c:v>
                </c:pt>
                <c:pt idx="19">
                  <c:v>2.462031337675823E-2</c:v>
                </c:pt>
                <c:pt idx="20">
                  <c:v>9.612204246455168E-3</c:v>
                </c:pt>
                <c:pt idx="21">
                  <c:v>-2.6313774910780751E-2</c:v>
                </c:pt>
                <c:pt idx="22">
                  <c:v>-3.3358141831892903E-2</c:v>
                </c:pt>
                <c:pt idx="23">
                  <c:v>3.8938810049198941E-2</c:v>
                </c:pt>
                <c:pt idx="24">
                  <c:v>1.5306421282675507E-2</c:v>
                </c:pt>
                <c:pt idx="25">
                  <c:v>2.4655405868127162E-2</c:v>
                </c:pt>
                <c:pt idx="26">
                  <c:v>-1.5685516968508551E-2</c:v>
                </c:pt>
                <c:pt idx="27">
                  <c:v>6.2996647670101663E-3</c:v>
                </c:pt>
                <c:pt idx="28">
                  <c:v>-5.6616373234707938E-2</c:v>
                </c:pt>
                <c:pt idx="29">
                  <c:v>1.2540987355664581E-2</c:v>
                </c:pt>
                <c:pt idx="30">
                  <c:v>-2.5567546745700671E-2</c:v>
                </c:pt>
                <c:pt idx="31">
                  <c:v>9.5275601615341342E-3</c:v>
                </c:pt>
                <c:pt idx="32">
                  <c:v>-8.8866577490303526E-3</c:v>
                </c:pt>
                <c:pt idx="33">
                  <c:v>-2.1688972453762591E-2</c:v>
                </c:pt>
                <c:pt idx="34">
                  <c:v>1.2880592275310892E-2</c:v>
                </c:pt>
                <c:pt idx="35">
                  <c:v>-1.3970917367382733E-3</c:v>
                </c:pt>
                <c:pt idx="36">
                  <c:v>3.0507205559664029E-3</c:v>
                </c:pt>
                <c:pt idx="37">
                  <c:v>4.7181020325410737E-2</c:v>
                </c:pt>
                <c:pt idx="38">
                  <c:v>2.5389203188814734E-3</c:v>
                </c:pt>
                <c:pt idx="39">
                  <c:v>-2.0001991430183184E-2</c:v>
                </c:pt>
                <c:pt idx="40">
                  <c:v>-3.273325344969249E-3</c:v>
                </c:pt>
                <c:pt idx="41">
                  <c:v>-5.2273916506604052E-4</c:v>
                </c:pt>
                <c:pt idx="42">
                  <c:v>1.6999023380807859E-3</c:v>
                </c:pt>
                <c:pt idx="43">
                  <c:v>6.1254646179124059E-2</c:v>
                </c:pt>
                <c:pt idx="44">
                  <c:v>-1.3680860100066342E-2</c:v>
                </c:pt>
                <c:pt idx="45">
                  <c:v>-2.4136764958670728E-2</c:v>
                </c:pt>
                <c:pt idx="46">
                  <c:v>2.2765210773012426E-2</c:v>
                </c:pt>
                <c:pt idx="47">
                  <c:v>-2.8509665818834986E-2</c:v>
                </c:pt>
                <c:pt idx="48">
                  <c:v>6.3801702827591913E-2</c:v>
                </c:pt>
                <c:pt idx="49">
                  <c:v>4.3677598951404231E-2</c:v>
                </c:pt>
                <c:pt idx="50">
                  <c:v>1.6299426268450084E-2</c:v>
                </c:pt>
                <c:pt idx="51">
                  <c:v>-1.8225780868743179E-2</c:v>
                </c:pt>
                <c:pt idx="52">
                  <c:v>-2.5432531233082079E-2</c:v>
                </c:pt>
                <c:pt idx="53">
                  <c:v>3.9746179516758913E-2</c:v>
                </c:pt>
                <c:pt idx="54">
                  <c:v>4.3645189307141598E-3</c:v>
                </c:pt>
                <c:pt idx="55">
                  <c:v>-1.9713900087923081E-2</c:v>
                </c:pt>
                <c:pt idx="56">
                  <c:v>-8.8691801822789282E-4</c:v>
                </c:pt>
                <c:pt idx="64">
                  <c:v>-4.2522675202272556E-2</c:v>
                </c:pt>
                <c:pt idx="65">
                  <c:v>-8.4602873493912108E-3</c:v>
                </c:pt>
                <c:pt idx="66">
                  <c:v>7.186672233482288E-3</c:v>
                </c:pt>
                <c:pt idx="68">
                  <c:v>9.3777328331334977E-3</c:v>
                </c:pt>
                <c:pt idx="69">
                  <c:v>-4.5487752452479283E-2</c:v>
                </c:pt>
                <c:pt idx="70">
                  <c:v>-1.9585957351866849E-2</c:v>
                </c:pt>
                <c:pt idx="71">
                  <c:v>3.5812936071780856E-2</c:v>
                </c:pt>
                <c:pt idx="72">
                  <c:v>-1.3495109789643307E-2</c:v>
                </c:pt>
                <c:pt idx="73">
                  <c:v>-3.916284293512072E-2</c:v>
                </c:pt>
                <c:pt idx="74">
                  <c:v>-6.1627415921449895E-3</c:v>
                </c:pt>
                <c:pt idx="75">
                  <c:v>-5.2151356791081595E-3</c:v>
                </c:pt>
                <c:pt idx="76">
                  <c:v>-1.2995453420855034E-3</c:v>
                </c:pt>
                <c:pt idx="77">
                  <c:v>-5.310982531394829E-2</c:v>
                </c:pt>
                <c:pt idx="78">
                  <c:v>-2.7212563524884815E-2</c:v>
                </c:pt>
                <c:pt idx="79">
                  <c:v>-6.2821743908143407E-2</c:v>
                </c:pt>
                <c:pt idx="80">
                  <c:v>-2.1361523666291022E-3</c:v>
                </c:pt>
                <c:pt idx="81">
                  <c:v>-3.107110469384532E-2</c:v>
                </c:pt>
                <c:pt idx="82">
                  <c:v>-2.3988672489182069E-2</c:v>
                </c:pt>
                <c:pt idx="83">
                  <c:v>1.0471299867295216E-2</c:v>
                </c:pt>
                <c:pt idx="84">
                  <c:v>-3.7318549903483385E-2</c:v>
                </c:pt>
                <c:pt idx="85">
                  <c:v>-1.2749504387966189E-2</c:v>
                </c:pt>
                <c:pt idx="86">
                  <c:v>9.0312600710882353E-3</c:v>
                </c:pt>
                <c:pt idx="87">
                  <c:v>-2.0206831020357238E-2</c:v>
                </c:pt>
                <c:pt idx="88">
                  <c:v>-1.8220546113528288E-2</c:v>
                </c:pt>
                <c:pt idx="89">
                  <c:v>-1.4037910613437758E-2</c:v>
                </c:pt>
                <c:pt idx="90">
                  <c:v>-2.8687034052903411E-2</c:v>
                </c:pt>
                <c:pt idx="91">
                  <c:v>-1.1577211410606568E-2</c:v>
                </c:pt>
                <c:pt idx="92">
                  <c:v>4.0508833944611924E-2</c:v>
                </c:pt>
                <c:pt idx="93">
                  <c:v>1.5034171032086178E-2</c:v>
                </c:pt>
                <c:pt idx="94">
                  <c:v>3.9810950814013228E-3</c:v>
                </c:pt>
                <c:pt idx="95">
                  <c:v>2.3050979008389476E-2</c:v>
                </c:pt>
                <c:pt idx="96">
                  <c:v>-5.1911155303161613E-3</c:v>
                </c:pt>
                <c:pt idx="97">
                  <c:v>2.0325210249222091E-3</c:v>
                </c:pt>
                <c:pt idx="98">
                  <c:v>-9.315579719782011E-3</c:v>
                </c:pt>
                <c:pt idx="99">
                  <c:v>-7.7305741148551207E-3</c:v>
                </c:pt>
                <c:pt idx="100">
                  <c:v>1.1567799867348745E-2</c:v>
                </c:pt>
                <c:pt idx="101">
                  <c:v>-3.1314738453955796E-3</c:v>
                </c:pt>
                <c:pt idx="102">
                  <c:v>2.6055113747332475E-2</c:v>
                </c:pt>
                <c:pt idx="103">
                  <c:v>1.1557211256361317E-2</c:v>
                </c:pt>
                <c:pt idx="104">
                  <c:v>5.5994817642723377E-2</c:v>
                </c:pt>
                <c:pt idx="105">
                  <c:v>1.8556311569081333E-2</c:v>
                </c:pt>
                <c:pt idx="106">
                  <c:v>-1.2669041024079692E-2</c:v>
                </c:pt>
                <c:pt idx="107">
                  <c:v>8.9166301048186386E-4</c:v>
                </c:pt>
                <c:pt idx="108">
                  <c:v>-1.5490462431634508E-2</c:v>
                </c:pt>
                <c:pt idx="109">
                  <c:v>-8.3096913757172673E-3</c:v>
                </c:pt>
                <c:pt idx="110">
                  <c:v>-5.5590450810797297E-2</c:v>
                </c:pt>
                <c:pt idx="111">
                  <c:v>3.5080514721621708E-3</c:v>
                </c:pt>
                <c:pt idx="112">
                  <c:v>-2.8730582490101804E-2</c:v>
                </c:pt>
                <c:pt idx="113">
                  <c:v>1.8447715534517906E-2</c:v>
                </c:pt>
                <c:pt idx="114">
                  <c:v>2.1926620504023834E-2</c:v>
                </c:pt>
                <c:pt idx="115">
                  <c:v>1.4641858458174846E-2</c:v>
                </c:pt>
                <c:pt idx="116">
                  <c:v>-2.4526960542119277E-2</c:v>
                </c:pt>
                <c:pt idx="117">
                  <c:v>3.4227072775021385E-3</c:v>
                </c:pt>
                <c:pt idx="118">
                  <c:v>1.4652276786870415E-2</c:v>
                </c:pt>
                <c:pt idx="119">
                  <c:v>1.3800643660924424E-2</c:v>
                </c:pt>
                <c:pt idx="120">
                  <c:v>-3.5286660026360092E-2</c:v>
                </c:pt>
                <c:pt idx="121">
                  <c:v>-2.9385470570959572E-2</c:v>
                </c:pt>
                <c:pt idx="122">
                  <c:v>-4.7482283386981669E-3</c:v>
                </c:pt>
                <c:pt idx="123">
                  <c:v>-1.4356682231637071E-2</c:v>
                </c:pt>
                <c:pt idx="124">
                  <c:v>1.229558743372075E-3</c:v>
                </c:pt>
                <c:pt idx="125">
                  <c:v>5.4280912947515568E-3</c:v>
                </c:pt>
                <c:pt idx="126">
                  <c:v>-1.229422910795077E-2</c:v>
                </c:pt>
                <c:pt idx="127">
                  <c:v>-7.0620042673002403E-3</c:v>
                </c:pt>
                <c:pt idx="128">
                  <c:v>-1.1820183454029798E-2</c:v>
                </c:pt>
                <c:pt idx="129">
                  <c:v>1.6441376160521267E-2</c:v>
                </c:pt>
                <c:pt idx="130">
                  <c:v>1.1277393361306941E-2</c:v>
                </c:pt>
                <c:pt idx="131">
                  <c:v>-7.3937156787863285E-4</c:v>
                </c:pt>
                <c:pt idx="132">
                  <c:v>2.3077755557971733E-2</c:v>
                </c:pt>
                <c:pt idx="133">
                  <c:v>-1.0183949355218443E-2</c:v>
                </c:pt>
                <c:pt idx="134">
                  <c:v>-5.7235443045840868E-3</c:v>
                </c:pt>
                <c:pt idx="135">
                  <c:v>3.3302774873222508E-2</c:v>
                </c:pt>
                <c:pt idx="136">
                  <c:v>-2.242496689968872E-2</c:v>
                </c:pt>
                <c:pt idx="137">
                  <c:v>3.6271024018065375E-2</c:v>
                </c:pt>
                <c:pt idx="138">
                  <c:v>1.0038775093034445E-2</c:v>
                </c:pt>
                <c:pt idx="139">
                  <c:v>-1.1390477924264923E-2</c:v>
                </c:pt>
                <c:pt idx="140">
                  <c:v>-5.0500690251801351E-2</c:v>
                </c:pt>
                <c:pt idx="141">
                  <c:v>-4.9389779728021298E-2</c:v>
                </c:pt>
                <c:pt idx="142">
                  <c:v>3.1036150623331787E-2</c:v>
                </c:pt>
                <c:pt idx="143">
                  <c:v>-1.6959422599139788E-3</c:v>
                </c:pt>
                <c:pt idx="144">
                  <c:v>-1.1791738122037303E-2</c:v>
                </c:pt>
                <c:pt idx="145">
                  <c:v>3.4314109955388999E-2</c:v>
                </c:pt>
                <c:pt idx="146">
                  <c:v>-4.6931048223471062E-3</c:v>
                </c:pt>
                <c:pt idx="147">
                  <c:v>1.5696726016780391E-2</c:v>
                </c:pt>
                <c:pt idx="148">
                  <c:v>-8.7728605717489923E-3</c:v>
                </c:pt>
                <c:pt idx="149">
                  <c:v>5.4740121760278072E-3</c:v>
                </c:pt>
                <c:pt idx="150">
                  <c:v>5.3607136395903303E-2</c:v>
                </c:pt>
                <c:pt idx="151">
                  <c:v>1.7205182267129332E-2</c:v>
                </c:pt>
                <c:pt idx="152">
                  <c:v>-1.4569301147963842E-2</c:v>
                </c:pt>
                <c:pt idx="153">
                  <c:v>-4.6615987687904668E-2</c:v>
                </c:pt>
                <c:pt idx="154">
                  <c:v>-8.1289022061423171E-3</c:v>
                </c:pt>
                <c:pt idx="155">
                  <c:v>3.4056658570493815E-2</c:v>
                </c:pt>
                <c:pt idx="156">
                  <c:v>3.1072008427487003E-3</c:v>
                </c:pt>
                <c:pt idx="157">
                  <c:v>3.6373124019343718E-3</c:v>
                </c:pt>
                <c:pt idx="158">
                  <c:v>-5.2956875747104549E-3</c:v>
                </c:pt>
                <c:pt idx="159">
                  <c:v>7.4844424221370337E-3</c:v>
                </c:pt>
                <c:pt idx="160">
                  <c:v>-1.2340074670068856E-2</c:v>
                </c:pt>
                <c:pt idx="161">
                  <c:v>-1.1578591365448006E-2</c:v>
                </c:pt>
                <c:pt idx="162">
                  <c:v>2.2667362431162179E-2</c:v>
                </c:pt>
                <c:pt idx="163">
                  <c:v>2.2553385071181816E-2</c:v>
                </c:pt>
                <c:pt idx="164">
                  <c:v>1.6333911391505342E-2</c:v>
                </c:pt>
                <c:pt idx="165">
                  <c:v>6.3744325940417124E-2</c:v>
                </c:pt>
                <c:pt idx="166">
                  <c:v>-2.158973571086939E-2</c:v>
                </c:pt>
                <c:pt idx="167">
                  <c:v>-2.4667805841832074E-2</c:v>
                </c:pt>
                <c:pt idx="168">
                  <c:v>8.4145757785296978E-3</c:v>
                </c:pt>
                <c:pt idx="169">
                  <c:v>1.0506411610421476E-2</c:v>
                </c:pt>
                <c:pt idx="170">
                  <c:v>-9.2826255089754617E-3</c:v>
                </c:pt>
                <c:pt idx="171">
                  <c:v>-2.690843806443758E-2</c:v>
                </c:pt>
                <c:pt idx="172">
                  <c:v>-8.5244648920662636E-3</c:v>
                </c:pt>
                <c:pt idx="173">
                  <c:v>-4.3418813268774309E-2</c:v>
                </c:pt>
                <c:pt idx="174">
                  <c:v>1.8587316702638808E-2</c:v>
                </c:pt>
                <c:pt idx="175">
                  <c:v>-1.7763932547433515E-2</c:v>
                </c:pt>
                <c:pt idx="176">
                  <c:v>2.0595201390888345E-4</c:v>
                </c:pt>
                <c:pt idx="177">
                  <c:v>-6.057824367571925E-3</c:v>
                </c:pt>
                <c:pt idx="178">
                  <c:v>-9.4748811311288449E-3</c:v>
                </c:pt>
                <c:pt idx="179">
                  <c:v>2.6821728086447567E-2</c:v>
                </c:pt>
                <c:pt idx="180">
                  <c:v>3.3467064910817683E-2</c:v>
                </c:pt>
                <c:pt idx="181">
                  <c:v>-3.8454088233577502E-2</c:v>
                </c:pt>
                <c:pt idx="182">
                  <c:v>1.7669966771316121E-2</c:v>
                </c:pt>
                <c:pt idx="183">
                  <c:v>-6.03763904635405E-2</c:v>
                </c:pt>
                <c:pt idx="184">
                  <c:v>-1.4785878045087476E-2</c:v>
                </c:pt>
                <c:pt idx="185">
                  <c:v>-1.8420297851319052E-2</c:v>
                </c:pt>
                <c:pt idx="186">
                  <c:v>3.9432070742285968E-2</c:v>
                </c:pt>
                <c:pt idx="187">
                  <c:v>-1.9965067774792653E-3</c:v>
                </c:pt>
                <c:pt idx="188">
                  <c:v>1.9485549672323282E-2</c:v>
                </c:pt>
                <c:pt idx="189">
                  <c:v>4.3821726178133284E-3</c:v>
                </c:pt>
                <c:pt idx="190">
                  <c:v>-3.6256384206381505E-2</c:v>
                </c:pt>
                <c:pt idx="191">
                  <c:v>1.8039100731659975E-2</c:v>
                </c:pt>
                <c:pt idx="192">
                  <c:v>-3.1491669999302231E-2</c:v>
                </c:pt>
                <c:pt idx="193">
                  <c:v>-2.4004993267257992E-2</c:v>
                </c:pt>
                <c:pt idx="194">
                  <c:v>1.9157674032933183E-2</c:v>
                </c:pt>
                <c:pt idx="195">
                  <c:v>-4.6992473026377164E-2</c:v>
                </c:pt>
                <c:pt idx="196">
                  <c:v>-4.1436523376552582E-3</c:v>
                </c:pt>
                <c:pt idx="197">
                  <c:v>-2.2970024219517676E-4</c:v>
                </c:pt>
                <c:pt idx="198">
                  <c:v>1.1085563870184273E-2</c:v>
                </c:pt>
                <c:pt idx="199">
                  <c:v>-4.8650623005764768E-3</c:v>
                </c:pt>
                <c:pt idx="200">
                  <c:v>-5.3013838578448731E-3</c:v>
                </c:pt>
                <c:pt idx="201">
                  <c:v>-2.3177588312705798E-2</c:v>
                </c:pt>
                <c:pt idx="202">
                  <c:v>-2.3969190112996277E-2</c:v>
                </c:pt>
                <c:pt idx="203">
                  <c:v>6.1592803605348672E-3</c:v>
                </c:pt>
                <c:pt idx="204">
                  <c:v>9.0879490601589556E-3</c:v>
                </c:pt>
                <c:pt idx="205">
                  <c:v>-2.2264277059589409E-4</c:v>
                </c:pt>
                <c:pt idx="206">
                  <c:v>7.8221429117780305E-3</c:v>
                </c:pt>
                <c:pt idx="207">
                  <c:v>2.6960249985508757E-3</c:v>
                </c:pt>
                <c:pt idx="208">
                  <c:v>8.3587971152546212E-3</c:v>
                </c:pt>
                <c:pt idx="209">
                  <c:v>2.2715213216912208E-2</c:v>
                </c:pt>
                <c:pt idx="210">
                  <c:v>-2.6338405586332738E-2</c:v>
                </c:pt>
                <c:pt idx="211">
                  <c:v>3.8479577374018498E-2</c:v>
                </c:pt>
                <c:pt idx="212">
                  <c:v>-3.5536734276787309E-2</c:v>
                </c:pt>
                <c:pt idx="213">
                  <c:v>1.9226959880054833E-2</c:v>
                </c:pt>
                <c:pt idx="214">
                  <c:v>-6.0094294564902666E-2</c:v>
                </c:pt>
                <c:pt idx="215">
                  <c:v>-2.5568048706288971E-2</c:v>
                </c:pt>
                <c:pt idx="216">
                  <c:v>-7.8183176908448015E-3</c:v>
                </c:pt>
                <c:pt idx="217">
                  <c:v>-4.0224046894440278E-2</c:v>
                </c:pt>
                <c:pt idx="218">
                  <c:v>-3.0281642196873727E-3</c:v>
                </c:pt>
                <c:pt idx="219">
                  <c:v>2.0159258207576305E-4</c:v>
                </c:pt>
                <c:pt idx="220">
                  <c:v>1.0539213888171105E-2</c:v>
                </c:pt>
                <c:pt idx="221">
                  <c:v>-2.8484251201991613E-3</c:v>
                </c:pt>
                <c:pt idx="222">
                  <c:v>1.6800231240323715E-2</c:v>
                </c:pt>
                <c:pt idx="223">
                  <c:v>-2.2876814653754757E-2</c:v>
                </c:pt>
                <c:pt idx="224">
                  <c:v>-4.8867090205086582E-2</c:v>
                </c:pt>
                <c:pt idx="225">
                  <c:v>1.7067908512148018E-2</c:v>
                </c:pt>
                <c:pt idx="226">
                  <c:v>-9.9270888222784681E-3</c:v>
                </c:pt>
                <c:pt idx="227">
                  <c:v>-3.9310102623261248E-2</c:v>
                </c:pt>
                <c:pt idx="228">
                  <c:v>-7.4211843376168164E-3</c:v>
                </c:pt>
                <c:pt idx="229">
                  <c:v>1.4522690541927915E-2</c:v>
                </c:pt>
                <c:pt idx="230">
                  <c:v>2.0651467022300115E-3</c:v>
                </c:pt>
                <c:pt idx="231">
                  <c:v>-7.3027194684784158E-3</c:v>
                </c:pt>
                <c:pt idx="232">
                  <c:v>-8.9153636579522803E-3</c:v>
                </c:pt>
                <c:pt idx="233">
                  <c:v>-1.0301783527826057E-2</c:v>
                </c:pt>
                <c:pt idx="234">
                  <c:v>-1.4354748169178687E-2</c:v>
                </c:pt>
                <c:pt idx="235">
                  <c:v>1.6003251152633517E-2</c:v>
                </c:pt>
                <c:pt idx="236">
                  <c:v>-8.9424813460084827E-3</c:v>
                </c:pt>
                <c:pt idx="237">
                  <c:v>5.4654900125551556E-3</c:v>
                </c:pt>
                <c:pt idx="238">
                  <c:v>1.5464225697581553E-2</c:v>
                </c:pt>
                <c:pt idx="239">
                  <c:v>3.8582697804433214E-2</c:v>
                </c:pt>
                <c:pt idx="240">
                  <c:v>1.163705917459339E-2</c:v>
                </c:pt>
                <c:pt idx="241">
                  <c:v>2.0099198775981795E-2</c:v>
                </c:pt>
                <c:pt idx="242">
                  <c:v>1.5445096920326175E-2</c:v>
                </c:pt>
                <c:pt idx="243">
                  <c:v>-1.7433564467552627E-2</c:v>
                </c:pt>
                <c:pt idx="244">
                  <c:v>2.5959803695797812E-2</c:v>
                </c:pt>
                <c:pt idx="245">
                  <c:v>-1.998249958733829E-2</c:v>
                </c:pt>
                <c:pt idx="246">
                  <c:v>6.4154189562000375E-3</c:v>
                </c:pt>
                <c:pt idx="247">
                  <c:v>5.8497393236424484E-3</c:v>
                </c:pt>
                <c:pt idx="248">
                  <c:v>-5.0449103063554199E-3</c:v>
                </c:pt>
                <c:pt idx="249">
                  <c:v>-2.0126214859034632E-2</c:v>
                </c:pt>
                <c:pt idx="250">
                  <c:v>-2.2819127626260382E-2</c:v>
                </c:pt>
                <c:pt idx="251">
                  <c:v>-3.8557933772485756E-4</c:v>
                </c:pt>
                <c:pt idx="252">
                  <c:v>-1.016405336583168E-2</c:v>
                </c:pt>
                <c:pt idx="253">
                  <c:v>-1.3267821620232982E-2</c:v>
                </c:pt>
                <c:pt idx="254">
                  <c:v>1.1303693743157819E-3</c:v>
                </c:pt>
                <c:pt idx="255">
                  <c:v>8.5187453163279546E-3</c:v>
                </c:pt>
                <c:pt idx="256">
                  <c:v>4.382211452267977E-3</c:v>
                </c:pt>
                <c:pt idx="257">
                  <c:v>2.3571415893760893E-2</c:v>
                </c:pt>
                <c:pt idx="258">
                  <c:v>-1.494157999819914E-2</c:v>
                </c:pt>
                <c:pt idx="259">
                  <c:v>7.707129475913023E-4</c:v>
                </c:pt>
                <c:pt idx="260">
                  <c:v>1.1827573652634005E-2</c:v>
                </c:pt>
              </c:numCache>
            </c:numRef>
          </c:yVal>
          <c:smooth val="0"/>
          <c:extLst>
            <c:ext xmlns:c16="http://schemas.microsoft.com/office/drawing/2014/chart" uri="{C3380CC4-5D6E-409C-BE32-E72D297353CC}">
              <c16:uniqueId val="{00000000-3A30-4E35-A25F-E2CE3EB17154}"/>
            </c:ext>
          </c:extLst>
        </c:ser>
        <c:dLbls>
          <c:showLegendKey val="0"/>
          <c:showVal val="0"/>
          <c:showCatName val="0"/>
          <c:showSerName val="0"/>
          <c:showPercent val="0"/>
          <c:showBubbleSize val="0"/>
        </c:dLbls>
        <c:axId val="602983024"/>
        <c:axId val="602981712"/>
      </c:scatterChart>
      <c:valAx>
        <c:axId val="6029830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981712"/>
        <c:crosses val="autoZero"/>
        <c:crossBetween val="midCat"/>
      </c:valAx>
      <c:valAx>
        <c:axId val="60298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9830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ARKEMA</a:t>
            </a:r>
          </a:p>
        </c:rich>
      </c:tx>
      <c:layout>
        <c:manualLayout>
          <c:xMode val="edge"/>
          <c:yMode val="edge"/>
          <c:x val="0.47372900262467194"/>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4669947506561679E-2"/>
                  <c:y val="-0.1837536453776611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CAC40'!$BL$4:$BL$264</c:f>
              <c:numCache>
                <c:formatCode>General</c:formatCode>
                <c:ptCount val="261"/>
                <c:pt idx="0">
                  <c:v>1.4084739881739023E-2</c:v>
                </c:pt>
                <c:pt idx="1">
                  <c:v>-1.5697209997307515E-2</c:v>
                </c:pt>
                <c:pt idx="2">
                  <c:v>-4.3610798215534215E-2</c:v>
                </c:pt>
                <c:pt idx="3">
                  <c:v>1.9206404044314809E-2</c:v>
                </c:pt>
                <c:pt idx="4">
                  <c:v>-1.8434898284046049E-2</c:v>
                </c:pt>
                <c:pt idx="5">
                  <c:v>-2.865670924980462E-2</c:v>
                </c:pt>
                <c:pt idx="6">
                  <c:v>4.0301296773525702E-2</c:v>
                </c:pt>
                <c:pt idx="7">
                  <c:v>-5.709852003906603E-3</c:v>
                </c:pt>
                <c:pt idx="8">
                  <c:v>-2.8427464550387928E-3</c:v>
                </c:pt>
                <c:pt idx="9">
                  <c:v>-3.3497168848697141E-2</c:v>
                </c:pt>
                <c:pt idx="10">
                  <c:v>-6.9641525552556066E-2</c:v>
                </c:pt>
                <c:pt idx="11">
                  <c:v>5.0362628894597382E-2</c:v>
                </c:pt>
                <c:pt idx="12">
                  <c:v>5.4001113063765448E-3</c:v>
                </c:pt>
                <c:pt idx="13">
                  <c:v>-2.6473920132936268E-2</c:v>
                </c:pt>
                <c:pt idx="14">
                  <c:v>-1.2623723670611195E-2</c:v>
                </c:pt>
                <c:pt idx="15">
                  <c:v>-1.246634985107674E-2</c:v>
                </c:pt>
                <c:pt idx="16">
                  <c:v>-9.3067214324016687E-3</c:v>
                </c:pt>
                <c:pt idx="17">
                  <c:v>0</c:v>
                </c:pt>
                <c:pt idx="18">
                  <c:v>4.1613569119223252E-2</c:v>
                </c:pt>
                <c:pt idx="19">
                  <c:v>1.3367558391252228E-2</c:v>
                </c:pt>
                <c:pt idx="20">
                  <c:v>1.3548673813072771E-2</c:v>
                </c:pt>
                <c:pt idx="21">
                  <c:v>-2.1347884684876157E-2</c:v>
                </c:pt>
                <c:pt idx="22">
                  <c:v>-2.4698533972185154E-2</c:v>
                </c:pt>
                <c:pt idx="23">
                  <c:v>1.8406160838870509E-2</c:v>
                </c:pt>
                <c:pt idx="24">
                  <c:v>8.7230986859856662E-3</c:v>
                </c:pt>
                <c:pt idx="25">
                  <c:v>2.9388458999500704E-2</c:v>
                </c:pt>
                <c:pt idx="26">
                  <c:v>-1.2523483164660599E-3</c:v>
                </c:pt>
                <c:pt idx="27">
                  <c:v>8.799553951848841E-3</c:v>
                </c:pt>
                <c:pt idx="28">
                  <c:v>-1.0800054744047402E-2</c:v>
                </c:pt>
                <c:pt idx="29">
                  <c:v>-8.7054398802092689E-3</c:v>
                </c:pt>
                <c:pt idx="30">
                  <c:v>-1.2550921491859468E-2</c:v>
                </c:pt>
                <c:pt idx="31">
                  <c:v>8.8430937363338513E-3</c:v>
                </c:pt>
                <c:pt idx="32">
                  <c:v>-2.4642693594182446E-3</c:v>
                </c:pt>
                <c:pt idx="33">
                  <c:v>-1.5871411173671888E-2</c:v>
                </c:pt>
                <c:pt idx="34">
                  <c:v>9.4925867967562676E-3</c:v>
                </c:pt>
                <c:pt idx="35">
                  <c:v>9.0898549960682154E-3</c:v>
                </c:pt>
                <c:pt idx="36">
                  <c:v>7.9286837555072633E-3</c:v>
                </c:pt>
                <c:pt idx="37">
                  <c:v>2.7400689705596713E-3</c:v>
                </c:pt>
                <c:pt idx="38">
                  <c:v>-2.9887942547670199E-3</c:v>
                </c:pt>
                <c:pt idx="39">
                  <c:v>-4.2188919755088809E-3</c:v>
                </c:pt>
                <c:pt idx="40">
                  <c:v>-4.9517208241283773E-4</c:v>
                </c:pt>
                <c:pt idx="41">
                  <c:v>1.2704119049789119E-2</c:v>
                </c:pt>
                <c:pt idx="42">
                  <c:v>1.8980703949385065E-2</c:v>
                </c:pt>
                <c:pt idx="43">
                  <c:v>2.7718391573524265E-2</c:v>
                </c:pt>
                <c:pt idx="44">
                  <c:v>-1.8370297778670568E-3</c:v>
                </c:pt>
                <c:pt idx="45">
                  <c:v>-3.1413638398337948E-3</c:v>
                </c:pt>
                <c:pt idx="46">
                  <c:v>-1.1176204700314751E-2</c:v>
                </c:pt>
                <c:pt idx="47">
                  <c:v>-1.5388864857946861E-2</c:v>
                </c:pt>
                <c:pt idx="48">
                  <c:v>2.8134517957838775E-2</c:v>
                </c:pt>
                <c:pt idx="49">
                  <c:v>5.7758102283897994E-3</c:v>
                </c:pt>
                <c:pt idx="50">
                  <c:v>7.6648981050958104E-3</c:v>
                </c:pt>
                <c:pt idx="51">
                  <c:v>-2.5410666501140766E-2</c:v>
                </c:pt>
                <c:pt idx="52">
                  <c:v>-2.1748330643114516E-2</c:v>
                </c:pt>
                <c:pt idx="53">
                  <c:v>3.0060066805800818E-2</c:v>
                </c:pt>
                <c:pt idx="54">
                  <c:v>2.0554083277436269E-2</c:v>
                </c:pt>
                <c:pt idx="55">
                  <c:v>-9.5390230467588353E-3</c:v>
                </c:pt>
                <c:pt idx="56">
                  <c:v>4.4932016917873857E-3</c:v>
                </c:pt>
                <c:pt idx="64">
                  <c:v>-2.0192111234891164E-2</c:v>
                </c:pt>
                <c:pt idx="65">
                  <c:v>-2.5957170814140234E-4</c:v>
                </c:pt>
                <c:pt idx="66">
                  <c:v>-1.1611535441348419E-2</c:v>
                </c:pt>
                <c:pt idx="68">
                  <c:v>1.1611535441348327E-2</c:v>
                </c:pt>
                <c:pt idx="69">
                  <c:v>-2.8401550823721033E-2</c:v>
                </c:pt>
                <c:pt idx="70">
                  <c:v>-5.0327232546103062E-3</c:v>
                </c:pt>
                <c:pt idx="71">
                  <c:v>1.5071592905713386E-3</c:v>
                </c:pt>
                <c:pt idx="72">
                  <c:v>-1.5713005664555999E-2</c:v>
                </c:pt>
                <c:pt idx="73">
                  <c:v>-5.6755241798441894E-3</c:v>
                </c:pt>
                <c:pt idx="74">
                  <c:v>3.7096985607917021E-2</c:v>
                </c:pt>
                <c:pt idx="75">
                  <c:v>1.336780831799232E-2</c:v>
                </c:pt>
                <c:pt idx="76">
                  <c:v>9.3604427595636724E-3</c:v>
                </c:pt>
                <c:pt idx="77">
                  <c:v>-3.4658840617590218E-2</c:v>
                </c:pt>
                <c:pt idx="78">
                  <c:v>-1.4280588422631742E-2</c:v>
                </c:pt>
                <c:pt idx="79">
                  <c:v>-3.1103278633314437E-2</c:v>
                </c:pt>
                <c:pt idx="80">
                  <c:v>-2.8894794965304625E-3</c:v>
                </c:pt>
                <c:pt idx="81">
                  <c:v>-4.1446949471730547E-2</c:v>
                </c:pt>
                <c:pt idx="82">
                  <c:v>-3.4908349567289818E-2</c:v>
                </c:pt>
                <c:pt idx="83">
                  <c:v>-2.4474369764790329E-3</c:v>
                </c:pt>
                <c:pt idx="84">
                  <c:v>-1.6092047899643962E-2</c:v>
                </c:pt>
                <c:pt idx="85">
                  <c:v>-8.9257150756438426E-3</c:v>
                </c:pt>
                <c:pt idx="86">
                  <c:v>4.1264039439115885E-3</c:v>
                </c:pt>
                <c:pt idx="87">
                  <c:v>-7.8040716909645131E-3</c:v>
                </c:pt>
                <c:pt idx="88">
                  <c:v>-1.4576892622063761E-2</c:v>
                </c:pt>
                <c:pt idx="89">
                  <c:v>-1.05843494463061E-2</c:v>
                </c:pt>
                <c:pt idx="90">
                  <c:v>8.4263750509354525E-4</c:v>
                </c:pt>
                <c:pt idx="91">
                  <c:v>-2.3155467666441699E-3</c:v>
                </c:pt>
                <c:pt idx="92">
                  <c:v>5.2703821795243005E-3</c:v>
                </c:pt>
                <c:pt idx="93">
                  <c:v>7.8514992201794264E-3</c:v>
                </c:pt>
                <c:pt idx="94">
                  <c:v>8.5580325487317217E-3</c:v>
                </c:pt>
                <c:pt idx="95">
                  <c:v>2.3259390037226511E-2</c:v>
                </c:pt>
                <c:pt idx="96">
                  <c:v>2.6745521092869363E-2</c:v>
                </c:pt>
                <c:pt idx="97">
                  <c:v>-1.1287956949786171E-3</c:v>
                </c:pt>
                <c:pt idx="98">
                  <c:v>-1.2110486653033841E-2</c:v>
                </c:pt>
                <c:pt idx="99">
                  <c:v>-9.3189048028653014E-3</c:v>
                </c:pt>
                <c:pt idx="100">
                  <c:v>9.5418453901224224E-3</c:v>
                </c:pt>
                <c:pt idx="101">
                  <c:v>-7.9947128017086987E-3</c:v>
                </c:pt>
                <c:pt idx="102">
                  <c:v>2.1688944092434288E-2</c:v>
                </c:pt>
                <c:pt idx="103">
                  <c:v>1.2967989716609875E-2</c:v>
                </c:pt>
                <c:pt idx="104">
                  <c:v>2.8805708283236239E-2</c:v>
                </c:pt>
                <c:pt idx="105">
                  <c:v>6.6209747663690463E-3</c:v>
                </c:pt>
                <c:pt idx="106">
                  <c:v>-3.5524016043677721E-3</c:v>
                </c:pt>
                <c:pt idx="107">
                  <c:v>-1.6534785862355756E-3</c:v>
                </c:pt>
                <c:pt idx="108">
                  <c:v>1.6534785862355121E-3</c:v>
                </c:pt>
                <c:pt idx="109">
                  <c:v>-1.4550831710265595E-2</c:v>
                </c:pt>
                <c:pt idx="110">
                  <c:v>-4.4208611329564537E-2</c:v>
                </c:pt>
                <c:pt idx="111">
                  <c:v>4.2443937280349274E-3</c:v>
                </c:pt>
                <c:pt idx="112">
                  <c:v>-1.4004897124960898E-2</c:v>
                </c:pt>
                <c:pt idx="113">
                  <c:v>7.3114317063723514E-3</c:v>
                </c:pt>
                <c:pt idx="114">
                  <c:v>-4.4375488838968606E-3</c:v>
                </c:pt>
                <c:pt idx="115">
                  <c:v>-7.2791762903918452E-3</c:v>
                </c:pt>
                <c:pt idx="116">
                  <c:v>3.9638897970990638E-3</c:v>
                </c:pt>
                <c:pt idx="117">
                  <c:v>1.6014577133787053E-2</c:v>
                </c:pt>
                <c:pt idx="118">
                  <c:v>1.4681234894832305E-2</c:v>
                </c:pt>
                <c:pt idx="119">
                  <c:v>3.1667964665852748E-2</c:v>
                </c:pt>
                <c:pt idx="120">
                  <c:v>-2.8249157917067048E-2</c:v>
                </c:pt>
                <c:pt idx="121">
                  <c:v>-2.969178980740304E-2</c:v>
                </c:pt>
                <c:pt idx="122">
                  <c:v>-5.9662092785708384E-3</c:v>
                </c:pt>
                <c:pt idx="123">
                  <c:v>-6.8064814317848046E-3</c:v>
                </c:pt>
                <c:pt idx="124">
                  <c:v>7.2472042242865539E-3</c:v>
                </c:pt>
                <c:pt idx="125">
                  <c:v>2.3415051236844057E-2</c:v>
                </c:pt>
                <c:pt idx="126">
                  <c:v>-3.1538660970221806E-3</c:v>
                </c:pt>
                <c:pt idx="127">
                  <c:v>-3.1439504899678505E-3</c:v>
                </c:pt>
                <c:pt idx="128">
                  <c:v>1.7643524858697884E-2</c:v>
                </c:pt>
                <c:pt idx="129">
                  <c:v>1.5987213636970735E-3</c:v>
                </c:pt>
                <c:pt idx="130">
                  <c:v>3.0635953589389857E-2</c:v>
                </c:pt>
                <c:pt idx="131">
                  <c:v>-8.2150444400261348E-3</c:v>
                </c:pt>
                <c:pt idx="132">
                  <c:v>1.9830678180485714E-2</c:v>
                </c:pt>
                <c:pt idx="133">
                  <c:v>-9.0197620762700829E-3</c:v>
                </c:pt>
                <c:pt idx="134">
                  <c:v>1.1167990614559493E-2</c:v>
                </c:pt>
                <c:pt idx="135">
                  <c:v>1.662488596963559E-2</c:v>
                </c:pt>
                <c:pt idx="136">
                  <c:v>-8.2265162708038773E-3</c:v>
                </c:pt>
                <c:pt idx="137">
                  <c:v>2.9590128033396664E-2</c:v>
                </c:pt>
                <c:pt idx="138">
                  <c:v>3.4808588104851433E-3</c:v>
                </c:pt>
                <c:pt idx="139">
                  <c:v>1.4298500218350992E-2</c:v>
                </c:pt>
                <c:pt idx="140">
                  <c:v>-1.05555139395167E-2</c:v>
                </c:pt>
                <c:pt idx="141">
                  <c:v>-4.8075623231563142E-2</c:v>
                </c:pt>
                <c:pt idx="142">
                  <c:v>-1.1842866979680287E-2</c:v>
                </c:pt>
                <c:pt idx="143">
                  <c:v>2.358656096385332E-2</c:v>
                </c:pt>
                <c:pt idx="144">
                  <c:v>8.9599824515394933E-3</c:v>
                </c:pt>
                <c:pt idx="145">
                  <c:v>-8.4777060978465605E-3</c:v>
                </c:pt>
                <c:pt idx="146">
                  <c:v>-1.3654542009391826E-2</c:v>
                </c:pt>
                <c:pt idx="147">
                  <c:v>1.8732536236335411E-2</c:v>
                </c:pt>
                <c:pt idx="148">
                  <c:v>-3.1465595367070969E-3</c:v>
                </c:pt>
                <c:pt idx="149">
                  <c:v>-1.1294124618087343E-2</c:v>
                </c:pt>
                <c:pt idx="150">
                  <c:v>3.1062919717128445E-2</c:v>
                </c:pt>
                <c:pt idx="151">
                  <c:v>-7.3674203578299492E-3</c:v>
                </c:pt>
                <c:pt idx="152">
                  <c:v>-1.360895851312454E-2</c:v>
                </c:pt>
                <c:pt idx="153">
                  <c:v>3.6271349160032097E-3</c:v>
                </c:pt>
                <c:pt idx="154">
                  <c:v>-1.7291497110060994E-2</c:v>
                </c:pt>
                <c:pt idx="155">
                  <c:v>2.4341483767122127E-2</c:v>
                </c:pt>
                <c:pt idx="156">
                  <c:v>4.8911811867792688E-3</c:v>
                </c:pt>
                <c:pt idx="157">
                  <c:v>8.8648696767876459E-3</c:v>
                </c:pt>
                <c:pt idx="158">
                  <c:v>7.6971205589448427E-3</c:v>
                </c:pt>
                <c:pt idx="159">
                  <c:v>-1.5580876593137E-2</c:v>
                </c:pt>
                <c:pt idx="160">
                  <c:v>-1.3406660280115272E-2</c:v>
                </c:pt>
                <c:pt idx="161">
                  <c:v>-5.5535576756752031E-3</c:v>
                </c:pt>
                <c:pt idx="162">
                  <c:v>2.7338778552279935E-2</c:v>
                </c:pt>
                <c:pt idx="163">
                  <c:v>3.3466451915800277E-2</c:v>
                </c:pt>
                <c:pt idx="164">
                  <c:v>3.8456655522176981E-3</c:v>
                </c:pt>
                <c:pt idx="165">
                  <c:v>5.5452431165390503E-2</c:v>
                </c:pt>
                <c:pt idx="166">
                  <c:v>-9.7271774800047062E-3</c:v>
                </c:pt>
                <c:pt idx="167">
                  <c:v>-7.7675494332427502E-3</c:v>
                </c:pt>
                <c:pt idx="168">
                  <c:v>8.036475076923422E-3</c:v>
                </c:pt>
                <c:pt idx="169">
                  <c:v>1.9006817087167418E-2</c:v>
                </c:pt>
                <c:pt idx="170">
                  <c:v>-1.4694141939220974E-2</c:v>
                </c:pt>
                <c:pt idx="171">
                  <c:v>-8.100445967443216E-4</c:v>
                </c:pt>
                <c:pt idx="172">
                  <c:v>3.5149421074443707E-3</c:v>
                </c:pt>
                <c:pt idx="173">
                  <c:v>-2.8042964609059529E-2</c:v>
                </c:pt>
                <c:pt idx="174">
                  <c:v>-8.6535219428893143E-3</c:v>
                </c:pt>
                <c:pt idx="175">
                  <c:v>1.8977902201281042E-2</c:v>
                </c:pt>
                <c:pt idx="176">
                  <c:v>-4.526130129364659E-2</c:v>
                </c:pt>
                <c:pt idx="177">
                  <c:v>-8.8619392472729791E-3</c:v>
                </c:pt>
                <c:pt idx="178">
                  <c:v>-2.76903889958736E-3</c:v>
                </c:pt>
                <c:pt idx="179">
                  <c:v>2.7008011017449825E-2</c:v>
                </c:pt>
                <c:pt idx="180">
                  <c:v>1.3520746795846684E-2</c:v>
                </c:pt>
                <c:pt idx="181">
                  <c:v>-4.9288668666295832E-2</c:v>
                </c:pt>
                <c:pt idx="182">
                  <c:v>2.5234748056504205E-2</c:v>
                </c:pt>
                <c:pt idx="183">
                  <c:v>-5.3004071420784532E-2</c:v>
                </c:pt>
                <c:pt idx="184">
                  <c:v>-7.9662461117146442E-3</c:v>
                </c:pt>
                <c:pt idx="185">
                  <c:v>-2.6104947015050305E-2</c:v>
                </c:pt>
                <c:pt idx="186">
                  <c:v>1.8678873841778604E-2</c:v>
                </c:pt>
                <c:pt idx="187">
                  <c:v>-9.9739606219519349E-3</c:v>
                </c:pt>
                <c:pt idx="188">
                  <c:v>2.4397287583056863E-2</c:v>
                </c:pt>
                <c:pt idx="189">
                  <c:v>-1.6934805063330315E-3</c:v>
                </c:pt>
                <c:pt idx="190">
                  <c:v>-8.424649659251578E-3</c:v>
                </c:pt>
                <c:pt idx="191">
                  <c:v>1.1571970983812406E-2</c:v>
                </c:pt>
                <c:pt idx="192">
                  <c:v>-1.0612738296352262E-2</c:v>
                </c:pt>
                <c:pt idx="193">
                  <c:v>-1.9482678485259638E-2</c:v>
                </c:pt>
                <c:pt idx="194">
                  <c:v>7.7950081719026102E-3</c:v>
                </c:pt>
                <c:pt idx="195">
                  <c:v>-3.3118698491832729E-2</c:v>
                </c:pt>
                <c:pt idx="196">
                  <c:v>-4.5956758743573592E-2</c:v>
                </c:pt>
                <c:pt idx="197">
                  <c:v>-8.5088328352751381E-3</c:v>
                </c:pt>
                <c:pt idx="198">
                  <c:v>-9.7287547145055858E-3</c:v>
                </c:pt>
                <c:pt idx="199">
                  <c:v>-1.2826169848420192E-2</c:v>
                </c:pt>
                <c:pt idx="200">
                  <c:v>1.9134692773514596E-3</c:v>
                </c:pt>
                <c:pt idx="201">
                  <c:v>-1.0373756626742801E-2</c:v>
                </c:pt>
                <c:pt idx="202">
                  <c:v>1.6863410404364121E-3</c:v>
                </c:pt>
                <c:pt idx="203">
                  <c:v>-9.6578537791964202E-3</c:v>
                </c:pt>
                <c:pt idx="204">
                  <c:v>1.9836058694952471E-2</c:v>
                </c:pt>
                <c:pt idx="205">
                  <c:v>-1.9209033906930722E-2</c:v>
                </c:pt>
                <c:pt idx="206">
                  <c:v>4.1823505419353088E-4</c:v>
                </c:pt>
                <c:pt idx="207">
                  <c:v>2.1351619714411088E-2</c:v>
                </c:pt>
                <c:pt idx="208">
                  <c:v>8.799284159948623E-3</c:v>
                </c:pt>
                <c:pt idx="209">
                  <c:v>2.1571813716350096E-2</c:v>
                </c:pt>
                <c:pt idx="210">
                  <c:v>7.2952683447454342E-3</c:v>
                </c:pt>
                <c:pt idx="211">
                  <c:v>9.810558061378304E-3</c:v>
                </c:pt>
                <c:pt idx="212">
                  <c:v>-1.7909116047106933E-3</c:v>
                </c:pt>
                <c:pt idx="213">
                  <c:v>2.4223029281019288E-2</c:v>
                </c:pt>
                <c:pt idx="214">
                  <c:v>-1.7490508339140769E-2</c:v>
                </c:pt>
                <c:pt idx="215">
                  <c:v>-4.29723491675401E-2</c:v>
                </c:pt>
                <c:pt idx="216">
                  <c:v>-4.7342459846439061E-3</c:v>
                </c:pt>
                <c:pt idx="217">
                  <c:v>-2.5854375041215374E-2</c:v>
                </c:pt>
                <c:pt idx="218">
                  <c:v>-1.515652391971465E-2</c:v>
                </c:pt>
                <c:pt idx="219">
                  <c:v>-9.8421955043312588E-3</c:v>
                </c:pt>
                <c:pt idx="220">
                  <c:v>1.6043124840575684E-2</c:v>
                </c:pt>
                <c:pt idx="221">
                  <c:v>-1.5022404123190194E-2</c:v>
                </c:pt>
                <c:pt idx="222">
                  <c:v>-2.0404006262726283E-3</c:v>
                </c:pt>
                <c:pt idx="223">
                  <c:v>-1.4368354040119576E-2</c:v>
                </c:pt>
                <c:pt idx="224">
                  <c:v>-5.1494198456533601E-2</c:v>
                </c:pt>
                <c:pt idx="225">
                  <c:v>-1.3741035917584467E-2</c:v>
                </c:pt>
                <c:pt idx="226">
                  <c:v>-2.8195507400999415E-3</c:v>
                </c:pt>
                <c:pt idx="227">
                  <c:v>-1.5829008337973082E-2</c:v>
                </c:pt>
                <c:pt idx="228">
                  <c:v>-1.3306000398585366E-2</c:v>
                </c:pt>
                <c:pt idx="229">
                  <c:v>1.2382639298816531E-2</c:v>
                </c:pt>
                <c:pt idx="230">
                  <c:v>3.6985710215515868E-3</c:v>
                </c:pt>
                <c:pt idx="231">
                  <c:v>1.1646998653108677E-2</c:v>
                </c:pt>
                <c:pt idx="232">
                  <c:v>-1.8110548394730992E-2</c:v>
                </c:pt>
                <c:pt idx="233">
                  <c:v>-1.5978427140556278E-2</c:v>
                </c:pt>
                <c:pt idx="234">
                  <c:v>4.9943350123758659E-3</c:v>
                </c:pt>
                <c:pt idx="235">
                  <c:v>-5.8997221271883827E-3</c:v>
                </c:pt>
                <c:pt idx="236">
                  <c:v>-9.009069942365968E-3</c:v>
                </c:pt>
                <c:pt idx="237">
                  <c:v>1.7187216386258392E-2</c:v>
                </c:pt>
                <c:pt idx="238">
                  <c:v>1.1470646531547087E-2</c:v>
                </c:pt>
                <c:pt idx="239">
                  <c:v>9.7380783457152922E-3</c:v>
                </c:pt>
                <c:pt idx="240">
                  <c:v>5.6074913289450249E-3</c:v>
                </c:pt>
                <c:pt idx="241">
                  <c:v>-9.367682183867291E-4</c:v>
                </c:pt>
                <c:pt idx="242">
                  <c:v>5.6338177182558439E-3</c:v>
                </c:pt>
                <c:pt idx="243">
                  <c:v>3.7735893836394877E-3</c:v>
                </c:pt>
                <c:pt idx="244">
                  <c:v>1.4758658745288131E-2</c:v>
                </c:pt>
                <c:pt idx="245">
                  <c:v>-1.9166273236639771E-3</c:v>
                </c:pt>
                <c:pt idx="246">
                  <c:v>5.2795898973931202E-3</c:v>
                </c:pt>
                <c:pt idx="247">
                  <c:v>-2.8832312140848037E-3</c:v>
                </c:pt>
                <c:pt idx="248">
                  <c:v>-4.7973135964421665E-4</c:v>
                </c:pt>
                <c:pt idx="249">
                  <c:v>-1.2392913615418812E-2</c:v>
                </c:pt>
                <c:pt idx="250">
                  <c:v>-1.9700449516042461E-2</c:v>
                </c:pt>
                <c:pt idx="251">
                  <c:v>-2.3196484537169075E-3</c:v>
                </c:pt>
                <c:pt idx="252">
                  <c:v>-3.2384946185102068E-3</c:v>
                </c:pt>
                <c:pt idx="253">
                  <c:v>9.2421448353137967E-4</c:v>
                </c:pt>
                <c:pt idx="254">
                  <c:v>-3.2310205814464203E-3</c:v>
                </c:pt>
                <c:pt idx="255">
                  <c:v>6.0088001453489637E-3</c:v>
                </c:pt>
                <c:pt idx="256">
                  <c:v>5.5788150270389336E-3</c:v>
                </c:pt>
                <c:pt idx="257">
                  <c:v>7.0175726586465398E-3</c:v>
                </c:pt>
                <c:pt idx="258">
                  <c:v>-1.8761731582278519E-3</c:v>
                </c:pt>
                <c:pt idx="259">
                  <c:v>-4.6849380102623119E-4</c:v>
                </c:pt>
                <c:pt idx="260">
                  <c:v>3.2840752011897975E-3</c:v>
                </c:pt>
              </c:numCache>
            </c:numRef>
          </c:yVal>
          <c:smooth val="0"/>
          <c:extLst>
            <c:ext xmlns:c16="http://schemas.microsoft.com/office/drawing/2014/chart" uri="{C3380CC4-5D6E-409C-BE32-E72D297353CC}">
              <c16:uniqueId val="{00000000-D33F-4F3E-89E7-FEB0E82FA13E}"/>
            </c:ext>
          </c:extLst>
        </c:ser>
        <c:dLbls>
          <c:showLegendKey val="0"/>
          <c:showVal val="0"/>
          <c:showCatName val="0"/>
          <c:showSerName val="0"/>
          <c:showPercent val="0"/>
          <c:showBubbleSize val="0"/>
        </c:dLbls>
        <c:axId val="707687464"/>
        <c:axId val="707687792"/>
      </c:scatterChart>
      <c:valAx>
        <c:axId val="70768746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87792"/>
        <c:crosses val="autoZero"/>
        <c:crossBetween val="midCat"/>
      </c:valAx>
      <c:valAx>
        <c:axId val="707687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874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ATOS</a:t>
            </a:r>
          </a:p>
        </c:rich>
      </c:tx>
      <c:layout>
        <c:manualLayout>
          <c:xMode val="edge"/>
          <c:yMode val="edge"/>
          <c:x val="0.49286789151356081"/>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8114391951006127E-2"/>
                  <c:y val="-0.123019466316710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CAC40'!$BR$4:$BR$264</c:f>
              <c:numCache>
                <c:formatCode>General</c:formatCode>
                <c:ptCount val="261"/>
                <c:pt idx="0">
                  <c:v>1.0359629518050126E-2</c:v>
                </c:pt>
                <c:pt idx="1">
                  <c:v>-1.278167127126143E-2</c:v>
                </c:pt>
                <c:pt idx="2">
                  <c:v>-3.3306676657508485E-2</c:v>
                </c:pt>
                <c:pt idx="3">
                  <c:v>2.6358193617386336E-3</c:v>
                </c:pt>
                <c:pt idx="4">
                  <c:v>-7.5957128265834294E-3</c:v>
                </c:pt>
                <c:pt idx="5">
                  <c:v>-1.616663385534689E-2</c:v>
                </c:pt>
                <c:pt idx="6">
                  <c:v>1.7040123501800897E-2</c:v>
                </c:pt>
                <c:pt idx="7">
                  <c:v>9.9532437615759313E-3</c:v>
                </c:pt>
                <c:pt idx="8">
                  <c:v>-8.4957300215544162E-3</c:v>
                </c:pt>
                <c:pt idx="9">
                  <c:v>-2.4208675037336789E-2</c:v>
                </c:pt>
                <c:pt idx="10">
                  <c:v>-5.2147143877308573E-2</c:v>
                </c:pt>
                <c:pt idx="11">
                  <c:v>1.2784071837033246E-2</c:v>
                </c:pt>
                <c:pt idx="12">
                  <c:v>-6.004384851654547E-3</c:v>
                </c:pt>
                <c:pt idx="13">
                  <c:v>-1.9936005088974969E-2</c:v>
                </c:pt>
                <c:pt idx="14">
                  <c:v>1.6133719139236415E-2</c:v>
                </c:pt>
                <c:pt idx="15">
                  <c:v>5.4229936253114128E-4</c:v>
                </c:pt>
                <c:pt idx="16">
                  <c:v>-5.5393907104564814E-2</c:v>
                </c:pt>
                <c:pt idx="17">
                  <c:v>-5.3742931657768042E-3</c:v>
                </c:pt>
                <c:pt idx="18">
                  <c:v>1.4137235838204735E-2</c:v>
                </c:pt>
                <c:pt idx="19">
                  <c:v>3.3709353844514982E-3</c:v>
                </c:pt>
                <c:pt idx="20">
                  <c:v>8.6083745366001014E-3</c:v>
                </c:pt>
                <c:pt idx="21">
                  <c:v>-1.3014238862067299E-2</c:v>
                </c:pt>
                <c:pt idx="22">
                  <c:v>-2.4269935651199091E-2</c:v>
                </c:pt>
                <c:pt idx="23">
                  <c:v>1.5516017751839776E-2</c:v>
                </c:pt>
                <c:pt idx="24">
                  <c:v>3.0808753509092429E-3</c:v>
                </c:pt>
                <c:pt idx="25">
                  <c:v>1.0338680872001097E-2</c:v>
                </c:pt>
                <c:pt idx="26">
                  <c:v>-8.0217793335728652E-3</c:v>
                </c:pt>
                <c:pt idx="27">
                  <c:v>8.80150646859389E-3</c:v>
                </c:pt>
                <c:pt idx="28">
                  <c:v>-1.0395011331048897E-3</c:v>
                </c:pt>
                <c:pt idx="29">
                  <c:v>6.2532772816316943E-3</c:v>
                </c:pt>
                <c:pt idx="30">
                  <c:v>-6.2532772816317472E-3</c:v>
                </c:pt>
                <c:pt idx="31">
                  <c:v>6.7761531105379313E-3</c:v>
                </c:pt>
                <c:pt idx="32">
                  <c:v>2.0875378219972082E-2</c:v>
                </c:pt>
                <c:pt idx="33">
                  <c:v>-2.1339031837009775E-3</c:v>
                </c:pt>
                <c:pt idx="34">
                  <c:v>2.0730315659443343E-2</c:v>
                </c:pt>
                <c:pt idx="35">
                  <c:v>2.8699541479187931E-2</c:v>
                </c:pt>
                <c:pt idx="36">
                  <c:v>7.5875030301616924E-3</c:v>
                </c:pt>
                <c:pt idx="37">
                  <c:v>-1.2614042516096604E-2</c:v>
                </c:pt>
                <c:pt idx="38">
                  <c:v>-5.5694793976576566E-4</c:v>
                </c:pt>
                <c:pt idx="39">
                  <c:v>-1.3910142735336724E-3</c:v>
                </c:pt>
                <c:pt idx="40">
                  <c:v>1.1126565821050927E-3</c:v>
                </c:pt>
                <c:pt idx="41">
                  <c:v>-8.8667801752564789E-3</c:v>
                </c:pt>
                <c:pt idx="42">
                  <c:v>-4.6786929987781061E-3</c:v>
                </c:pt>
                <c:pt idx="43">
                  <c:v>1.9127402264143698E-2</c:v>
                </c:pt>
                <c:pt idx="44">
                  <c:v>-2.7983769596366003E-4</c:v>
                </c:pt>
                <c:pt idx="45">
                  <c:v>-1.444469559542292E-2</c:v>
                </c:pt>
                <c:pt idx="46">
                  <c:v>1.0256500167189061E-2</c:v>
                </c:pt>
                <c:pt idx="47">
                  <c:v>-2.782416931423449E-3</c:v>
                </c:pt>
                <c:pt idx="48">
                  <c:v>2.503999161911926E-2</c:v>
                </c:pt>
                <c:pt idx="49">
                  <c:v>1.1402509787316571E-3</c:v>
                </c:pt>
                <c:pt idx="50">
                  <c:v>1.9004315113735893E-2</c:v>
                </c:pt>
                <c:pt idx="51">
                  <c:v>-8.6831225734609937E-3</c:v>
                </c:pt>
                <c:pt idx="52">
                  <c:v>1.4514042884254012E-2</c:v>
                </c:pt>
                <c:pt idx="53">
                  <c:v>4.9831555557452679E-3</c:v>
                </c:pt>
                <c:pt idx="54">
                  <c:v>-2.3481079177399993E-3</c:v>
                </c:pt>
                <c:pt idx="55">
                  <c:v>-1.1368727606759778E-2</c:v>
                </c:pt>
                <c:pt idx="56">
                  <c:v>-2.8943580263645261E-3</c:v>
                </c:pt>
                <c:pt idx="64">
                  <c:v>-2.4833586721851857E-2</c:v>
                </c:pt>
                <c:pt idx="65">
                  <c:v>-7.5832409457515975E-3</c:v>
                </c:pt>
                <c:pt idx="66">
                  <c:v>6.7378132499118174E-3</c:v>
                </c:pt>
                <c:pt idx="68">
                  <c:v>5.9330587941913331E-3</c:v>
                </c:pt>
                <c:pt idx="69">
                  <c:v>-3.1243824500163362E-2</c:v>
                </c:pt>
                <c:pt idx="70">
                  <c:v>2.6438161541280151E-2</c:v>
                </c:pt>
                <c:pt idx="71">
                  <c:v>2.6287227927529244E-2</c:v>
                </c:pt>
                <c:pt idx="72">
                  <c:v>-3.6109111291808875E-2</c:v>
                </c:pt>
                <c:pt idx="73">
                  <c:v>7.2870277610916105E-3</c:v>
                </c:pt>
                <c:pt idx="74">
                  <c:v>7.3405185620711074E-3</c:v>
                </c:pt>
                <c:pt idx="75">
                  <c:v>4.5441714094428464E-3</c:v>
                </c:pt>
                <c:pt idx="76">
                  <c:v>3.5935480658775804E-2</c:v>
                </c:pt>
                <c:pt idx="77">
                  <c:v>-8.8132180322498203E-3</c:v>
                </c:pt>
                <c:pt idx="78">
                  <c:v>1.681207567074048E-2</c:v>
                </c:pt>
                <c:pt idx="79">
                  <c:v>-1.4762594643008865E-2</c:v>
                </c:pt>
                <c:pt idx="80">
                  <c:v>2.8841005991606754E-2</c:v>
                </c:pt>
                <c:pt idx="81">
                  <c:v>-3.8175962927658506E-2</c:v>
                </c:pt>
                <c:pt idx="82">
                  <c:v>1.3446563315744146E-2</c:v>
                </c:pt>
                <c:pt idx="83">
                  <c:v>-1.7503364011358564E-2</c:v>
                </c:pt>
                <c:pt idx="84">
                  <c:v>1.4858248582269223E-2</c:v>
                </c:pt>
                <c:pt idx="85">
                  <c:v>-1.3121634542352061E-2</c:v>
                </c:pt>
                <c:pt idx="86">
                  <c:v>-4.0474180722326033E-3</c:v>
                </c:pt>
                <c:pt idx="87">
                  <c:v>-1.4038333969213982E-2</c:v>
                </c:pt>
                <c:pt idx="88">
                  <c:v>1.2020751500691396E-2</c:v>
                </c:pt>
                <c:pt idx="89">
                  <c:v>-7.172602834473317E-3</c:v>
                </c:pt>
                <c:pt idx="90">
                  <c:v>-1.9991438901431039E-3</c:v>
                </c:pt>
                <c:pt idx="91">
                  <c:v>1.3066450529824603E-2</c:v>
                </c:pt>
                <c:pt idx="92">
                  <c:v>1.5732298257492693E-2</c:v>
                </c:pt>
                <c:pt idx="93">
                  <c:v>-1.3127376379283583E-2</c:v>
                </c:pt>
                <c:pt idx="94">
                  <c:v>2.94095596474311E-2</c:v>
                </c:pt>
                <c:pt idx="95">
                  <c:v>7.3392076603525751E-3</c:v>
                </c:pt>
                <c:pt idx="96">
                  <c:v>6.3136417753140064E-2</c:v>
                </c:pt>
                <c:pt idx="97">
                  <c:v>1.2730814113582508E-2</c:v>
                </c:pt>
                <c:pt idx="98">
                  <c:v>-3.1763902545411296E-2</c:v>
                </c:pt>
                <c:pt idx="99">
                  <c:v>-9.0710662662857114E-3</c:v>
                </c:pt>
                <c:pt idx="100">
                  <c:v>-3.7296080528275684E-3</c:v>
                </c:pt>
                <c:pt idx="101">
                  <c:v>-1.3950246391646497E-3</c:v>
                </c:pt>
                <c:pt idx="102">
                  <c:v>7.6187883107634042E-3</c:v>
                </c:pt>
                <c:pt idx="103">
                  <c:v>-1.9628170521994039E-2</c:v>
                </c:pt>
                <c:pt idx="104">
                  <c:v>2.3224453031370811E-2</c:v>
                </c:pt>
                <c:pt idx="105">
                  <c:v>2.2013716569966715E-2</c:v>
                </c:pt>
                <c:pt idx="106">
                  <c:v>-2.0795016691493168E-3</c:v>
                </c:pt>
                <c:pt idx="107">
                  <c:v>-2.1655789784115663E-2</c:v>
                </c:pt>
                <c:pt idx="108">
                  <c:v>2.3255022493421373E-2</c:v>
                </c:pt>
                <c:pt idx="109">
                  <c:v>-1.5563280623619048E-2</c:v>
                </c:pt>
                <c:pt idx="110">
                  <c:v>-2.0741484306816469E-2</c:v>
                </c:pt>
                <c:pt idx="111">
                  <c:v>7.7202196376783823E-4</c:v>
                </c:pt>
                <c:pt idx="112">
                  <c:v>3.0940618742823778E-3</c:v>
                </c:pt>
                <c:pt idx="113">
                  <c:v>2.3268450737237482E-3</c:v>
                </c:pt>
                <c:pt idx="114">
                  <c:v>3.8901472850832626E-3</c:v>
                </c:pt>
                <c:pt idx="115">
                  <c:v>3.2000195984522653E-2</c:v>
                </c:pt>
                <c:pt idx="116">
                  <c:v>-2.7329009855678139E-3</c:v>
                </c:pt>
                <c:pt idx="117">
                  <c:v>1.2851407391258124E-3</c:v>
                </c:pt>
                <c:pt idx="118">
                  <c:v>-6.4092512302906367E-3</c:v>
                </c:pt>
                <c:pt idx="119">
                  <c:v>2.4413143579669432E-2</c:v>
                </c:pt>
                <c:pt idx="120">
                  <c:v>-1.6878037787351637E-2</c:v>
                </c:pt>
                <c:pt idx="121">
                  <c:v>2.4168222510732576E-3</c:v>
                </c:pt>
                <c:pt idx="122">
                  <c:v>-3.5426768131003898E-3</c:v>
                </c:pt>
                <c:pt idx="123">
                  <c:v>-2.0839058411951925E-2</c:v>
                </c:pt>
                <c:pt idx="124">
                  <c:v>3.7854934794818861E-3</c:v>
                </c:pt>
                <c:pt idx="125">
                  <c:v>9.686459222814239E-3</c:v>
                </c:pt>
                <c:pt idx="126">
                  <c:v>-7.1548123010345731E-3</c:v>
                </c:pt>
                <c:pt idx="127">
                  <c:v>-6.7893210978442059E-3</c:v>
                </c:pt>
                <c:pt idx="128">
                  <c:v>-9.2411966295459086E-3</c:v>
                </c:pt>
                <c:pt idx="129">
                  <c:v>6.8836316868911085E-3</c:v>
                </c:pt>
                <c:pt idx="130">
                  <c:v>3.2711332967764496E-2</c:v>
                </c:pt>
                <c:pt idx="131">
                  <c:v>2.2734663900764369E-3</c:v>
                </c:pt>
                <c:pt idx="132">
                  <c:v>-2.7599660347971365E-3</c:v>
                </c:pt>
                <c:pt idx="133">
                  <c:v>3.7358932430302662E-3</c:v>
                </c:pt>
                <c:pt idx="134">
                  <c:v>-4.8808265835121733E-4</c:v>
                </c:pt>
                <c:pt idx="135">
                  <c:v>7.510239381871499E-3</c:v>
                </c:pt>
                <c:pt idx="136">
                  <c:v>1.2699106917759294E-2</c:v>
                </c:pt>
                <c:pt idx="137">
                  <c:v>2.1643324489683237E-2</c:v>
                </c:pt>
                <c:pt idx="138">
                  <c:v>-1.096409735075396E-2</c:v>
                </c:pt>
                <c:pt idx="139">
                  <c:v>2.8933263994136788E-2</c:v>
                </c:pt>
                <c:pt idx="140">
                  <c:v>0</c:v>
                </c:pt>
                <c:pt idx="141">
                  <c:v>-4.8699707734422865E-2</c:v>
                </c:pt>
                <c:pt idx="142">
                  <c:v>9.5852659185335313E-3</c:v>
                </c:pt>
                <c:pt idx="143">
                  <c:v>8.8400208730293767E-3</c:v>
                </c:pt>
                <c:pt idx="144">
                  <c:v>8.2429602905983966E-3</c:v>
                </c:pt>
                <c:pt idx="145">
                  <c:v>3.3789491789637717E-4</c:v>
                </c:pt>
                <c:pt idx="146">
                  <c:v>-1.1257785031918641E-2</c:v>
                </c:pt>
                <c:pt idx="147">
                  <c:v>6.4349176769721947E-2</c:v>
                </c:pt>
                <c:pt idx="148">
                  <c:v>1.5623914836397851E-2</c:v>
                </c:pt>
                <c:pt idx="149">
                  <c:v>-3.6606788165783909E-2</c:v>
                </c:pt>
                <c:pt idx="150">
                  <c:v>1.2289480515077654E-2</c:v>
                </c:pt>
                <c:pt idx="151">
                  <c:v>4.5906144654655041E-2</c:v>
                </c:pt>
                <c:pt idx="152">
                  <c:v>7.400555379390801E-4</c:v>
                </c:pt>
                <c:pt idx="153">
                  <c:v>2.4089699410229401E-3</c:v>
                </c:pt>
                <c:pt idx="154">
                  <c:v>-1.4367533940797308E-2</c:v>
                </c:pt>
                <c:pt idx="155">
                  <c:v>4.7565603350393129E-2</c:v>
                </c:pt>
                <c:pt idx="156">
                  <c:v>-4.9741828216408107E-3</c:v>
                </c:pt>
                <c:pt idx="157">
                  <c:v>1.4416395761348873E-2</c:v>
                </c:pt>
                <c:pt idx="158">
                  <c:v>3.6853887120494523E-3</c:v>
                </c:pt>
                <c:pt idx="159">
                  <c:v>-5.8129570563844282E-2</c:v>
                </c:pt>
                <c:pt idx="160">
                  <c:v>-1.5103553417433264E-2</c:v>
                </c:pt>
                <c:pt idx="161">
                  <c:v>1.4920218555796082E-2</c:v>
                </c:pt>
                <c:pt idx="162">
                  <c:v>2.2806216968571782E-2</c:v>
                </c:pt>
                <c:pt idx="163">
                  <c:v>2.9500664396697841E-2</c:v>
                </c:pt>
                <c:pt idx="164">
                  <c:v>-1.0567876235133181E-2</c:v>
                </c:pt>
                <c:pt idx="165">
                  <c:v>3.5999606796772297E-2</c:v>
                </c:pt>
                <c:pt idx="166">
                  <c:v>-5.4369595956519863E-2</c:v>
                </c:pt>
                <c:pt idx="167">
                  <c:v>4.1368994688871733E-3</c:v>
                </c:pt>
                <c:pt idx="168">
                  <c:v>1.1942137944304605E-2</c:v>
                </c:pt>
                <c:pt idx="169">
                  <c:v>3.0789536400930066E-2</c:v>
                </c:pt>
                <c:pt idx="170">
                  <c:v>-1.1792454196756375E-3</c:v>
                </c:pt>
                <c:pt idx="171">
                  <c:v>-2.0607261106105921E-2</c:v>
                </c:pt>
                <c:pt idx="172">
                  <c:v>-9.0030298751486038E-3</c:v>
                </c:pt>
                <c:pt idx="173">
                  <c:v>-1.382466862074808E-2</c:v>
                </c:pt>
                <c:pt idx="174">
                  <c:v>2.7456443500823397E-2</c:v>
                </c:pt>
                <c:pt idx="175">
                  <c:v>2.4658783663252689E-2</c:v>
                </c:pt>
                <c:pt idx="176">
                  <c:v>-1.7675244127005454E-2</c:v>
                </c:pt>
                <c:pt idx="177">
                  <c:v>-2.1568330785032046E-2</c:v>
                </c:pt>
                <c:pt idx="178">
                  <c:v>-2.3162696390828331E-2</c:v>
                </c:pt>
                <c:pt idx="179">
                  <c:v>6.2208153422079061E-2</c:v>
                </c:pt>
                <c:pt idx="180">
                  <c:v>2.2234265962186181E-2</c:v>
                </c:pt>
                <c:pt idx="181">
                  <c:v>-2.0449790421735215E-2</c:v>
                </c:pt>
                <c:pt idx="182">
                  <c:v>3.180284930553552E-3</c:v>
                </c:pt>
                <c:pt idx="183">
                  <c:v>-6.7172913893083469E-2</c:v>
                </c:pt>
                <c:pt idx="184">
                  <c:v>-1.5882143625155623E-2</c:v>
                </c:pt>
                <c:pt idx="185">
                  <c:v>-2.4433393553304237E-2</c:v>
                </c:pt>
                <c:pt idx="186">
                  <c:v>4.4798928073324553E-3</c:v>
                </c:pt>
                <c:pt idx="187">
                  <c:v>-1.6150743752982317E-3</c:v>
                </c:pt>
                <c:pt idx="188">
                  <c:v>1.9372380973526778E-2</c:v>
                </c:pt>
                <c:pt idx="189">
                  <c:v>-9.0992438551141461E-3</c:v>
                </c:pt>
                <c:pt idx="190">
                  <c:v>1.0875476873989189E-3</c:v>
                </c:pt>
                <c:pt idx="191">
                  <c:v>3.7886819000070425E-2</c:v>
                </c:pt>
                <c:pt idx="192">
                  <c:v>1.4609879446636964E-2</c:v>
                </c:pt>
                <c:pt idx="193">
                  <c:v>4.405715391842974E-3</c:v>
                </c:pt>
                <c:pt idx="194">
                  <c:v>1.1002909961002096E-2</c:v>
                </c:pt>
                <c:pt idx="195">
                  <c:v>-2.1316217569589443E-2</c:v>
                </c:pt>
                <c:pt idx="196">
                  <c:v>-1.7516221457284167E-2</c:v>
                </c:pt>
                <c:pt idx="197">
                  <c:v>-7.0697968886120491E-3</c:v>
                </c:pt>
                <c:pt idx="198">
                  <c:v>-1.9460867520887073E-2</c:v>
                </c:pt>
                <c:pt idx="199">
                  <c:v>-7.2464085207671978E-3</c:v>
                </c:pt>
                <c:pt idx="200">
                  <c:v>1.1619593332990022E-2</c:v>
                </c:pt>
                <c:pt idx="201">
                  <c:v>-4.7606814455957089E-2</c:v>
                </c:pt>
                <c:pt idx="202">
                  <c:v>-2.6084703078246923E-3</c:v>
                </c:pt>
                <c:pt idx="203">
                  <c:v>2.7826104911117602E-3</c:v>
                </c:pt>
                <c:pt idx="204">
                  <c:v>1.4913865337853488E-2</c:v>
                </c:pt>
                <c:pt idx="205">
                  <c:v>-1.5436194939700382E-2</c:v>
                </c:pt>
                <c:pt idx="206">
                  <c:v>-1.9307615806926203E-2</c:v>
                </c:pt>
                <c:pt idx="207">
                  <c:v>2.9278834606705505E-2</c:v>
                </c:pt>
                <c:pt idx="208">
                  <c:v>1.0959982433274645E-2</c:v>
                </c:pt>
                <c:pt idx="209">
                  <c:v>2.8120093633775153E-2</c:v>
                </c:pt>
                <c:pt idx="210">
                  <c:v>-1.1812949726710353E-2</c:v>
                </c:pt>
                <c:pt idx="211">
                  <c:v>4.6029749978502781E-2</c:v>
                </c:pt>
                <c:pt idx="212">
                  <c:v>4.3695332882723245E-2</c:v>
                </c:pt>
                <c:pt idx="213">
                  <c:v>3.0092541492944897E-2</c:v>
                </c:pt>
                <c:pt idx="214">
                  <c:v>-5.6807594219875593E-2</c:v>
                </c:pt>
                <c:pt idx="215">
                  <c:v>-0.25118614091703556</c:v>
                </c:pt>
                <c:pt idx="216">
                  <c:v>-2.8333015196127968E-2</c:v>
                </c:pt>
                <c:pt idx="217">
                  <c:v>-5.1329667943978918E-2</c:v>
                </c:pt>
                <c:pt idx="218">
                  <c:v>5.9610629141280333E-3</c:v>
                </c:pt>
                <c:pt idx="219">
                  <c:v>-2.3498161217260574E-2</c:v>
                </c:pt>
                <c:pt idx="220">
                  <c:v>2.5585989938644877E-2</c:v>
                </c:pt>
                <c:pt idx="221">
                  <c:v>-5.557885642201426E-3</c:v>
                </c:pt>
                <c:pt idx="222">
                  <c:v>1.6062919569240056E-2</c:v>
                </c:pt>
                <c:pt idx="223">
                  <c:v>-9.1107224908860505E-3</c:v>
                </c:pt>
                <c:pt idx="224">
                  <c:v>-2.5757225867298107E-2</c:v>
                </c:pt>
                <c:pt idx="225">
                  <c:v>-9.0694361089161107E-3</c:v>
                </c:pt>
                <c:pt idx="226">
                  <c:v>-5.3756345013808611E-3</c:v>
                </c:pt>
                <c:pt idx="227">
                  <c:v>-2.3577251069845408E-2</c:v>
                </c:pt>
                <c:pt idx="228">
                  <c:v>-2.875818975461247E-3</c:v>
                </c:pt>
                <c:pt idx="229">
                  <c:v>-1.4899543623454159E-2</c:v>
                </c:pt>
                <c:pt idx="230">
                  <c:v>2.317498140362704E-3</c:v>
                </c:pt>
                <c:pt idx="231">
                  <c:v>1.9392811823389613E-2</c:v>
                </c:pt>
                <c:pt idx="232">
                  <c:v>-2.6585239438493155E-2</c:v>
                </c:pt>
                <c:pt idx="233">
                  <c:v>-2.252404471337352E-2</c:v>
                </c:pt>
                <c:pt idx="234">
                  <c:v>3.760816768126919E-3</c:v>
                </c:pt>
                <c:pt idx="235">
                  <c:v>-3.7608167681269355E-3</c:v>
                </c:pt>
                <c:pt idx="236">
                  <c:v>-5.4904056064355566E-3</c:v>
                </c:pt>
                <c:pt idx="237">
                  <c:v>1.9603543082900358E-2</c:v>
                </c:pt>
                <c:pt idx="238">
                  <c:v>2.2868768701190928E-3</c:v>
                </c:pt>
                <c:pt idx="239">
                  <c:v>2.4463689418531536E-2</c:v>
                </c:pt>
                <c:pt idx="240">
                  <c:v>2.2941019267416683E-2</c:v>
                </c:pt>
                <c:pt idx="241">
                  <c:v>2.1025033239077683E-2</c:v>
                </c:pt>
                <c:pt idx="242">
                  <c:v>-1.7690689787582656E-3</c:v>
                </c:pt>
                <c:pt idx="243">
                  <c:v>-1.7787829195147382E-2</c:v>
                </c:pt>
                <c:pt idx="244">
                  <c:v>-1.4681350651721127E-3</c:v>
                </c:pt>
                <c:pt idx="245">
                  <c:v>1.5591713705913508E-2</c:v>
                </c:pt>
                <c:pt idx="246">
                  <c:v>3.9362113937214897E-3</c:v>
                </c:pt>
                <c:pt idx="247">
                  <c:v>-1.7664248087883364E-3</c:v>
                </c:pt>
                <c:pt idx="248">
                  <c:v>-8.3818254675858371E-3</c:v>
                </c:pt>
                <c:pt idx="249">
                  <c:v>-2.1179612865478432E-2</c:v>
                </c:pt>
                <c:pt idx="250">
                  <c:v>3.4327997798050337E-3</c:v>
                </c:pt>
                <c:pt idx="251">
                  <c:v>-1.3139066958551009E-2</c:v>
                </c:pt>
                <c:pt idx="252">
                  <c:v>-5.8567226692819822E-3</c:v>
                </c:pt>
                <c:pt idx="253">
                  <c:v>2.4686558369708188E-3</c:v>
                </c:pt>
                <c:pt idx="254">
                  <c:v>6.2638858077723762E-3</c:v>
                </c:pt>
                <c:pt idx="255">
                  <c:v>5.7765685114864887E-3</c:v>
                </c:pt>
                <c:pt idx="256">
                  <c:v>-3.9491871769762959E-4</c:v>
                </c:pt>
                <c:pt idx="257">
                  <c:v>1.4716871516885758E-2</c:v>
                </c:pt>
                <c:pt idx="258">
                  <c:v>-1.4681350651721127E-3</c:v>
                </c:pt>
                <c:pt idx="259">
                  <c:v>-5.9836625577735919E-3</c:v>
                </c:pt>
                <c:pt idx="260">
                  <c:v>1.7519672448380579E-2</c:v>
                </c:pt>
              </c:numCache>
            </c:numRef>
          </c:yVal>
          <c:smooth val="0"/>
          <c:extLst>
            <c:ext xmlns:c16="http://schemas.microsoft.com/office/drawing/2014/chart" uri="{C3380CC4-5D6E-409C-BE32-E72D297353CC}">
              <c16:uniqueId val="{00000000-C1F0-48D2-93C8-751E4C5CE367}"/>
            </c:ext>
          </c:extLst>
        </c:ser>
        <c:dLbls>
          <c:showLegendKey val="0"/>
          <c:showVal val="0"/>
          <c:showCatName val="0"/>
          <c:showSerName val="0"/>
          <c:showPercent val="0"/>
          <c:showBubbleSize val="0"/>
        </c:dLbls>
        <c:axId val="554102080"/>
        <c:axId val="554100112"/>
      </c:scatterChart>
      <c:valAx>
        <c:axId val="55410208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4100112"/>
        <c:crosses val="autoZero"/>
        <c:crossBetween val="midCat"/>
      </c:valAx>
      <c:valAx>
        <c:axId val="554100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41020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AXA</a:t>
            </a:r>
          </a:p>
        </c:rich>
      </c:tx>
      <c:layout>
        <c:manualLayout>
          <c:xMode val="edge"/>
          <c:yMode val="edge"/>
          <c:x val="0.49240966754155729"/>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1642169728783899E-2"/>
                  <c:y val="-0.1676490959463400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CAC40'!$BY$4:$BY$264</c:f>
              <c:numCache>
                <c:formatCode>General</c:formatCode>
                <c:ptCount val="261"/>
                <c:pt idx="0">
                  <c:v>1.3096538919845718E-2</c:v>
                </c:pt>
                <c:pt idx="1">
                  <c:v>-2.820876341641452E-3</c:v>
                </c:pt>
                <c:pt idx="2">
                  <c:v>-1.4911739495682787E-2</c:v>
                </c:pt>
                <c:pt idx="3">
                  <c:v>9.2549752094297122E-4</c:v>
                </c:pt>
                <c:pt idx="4">
                  <c:v>-2.7739268827252079E-3</c:v>
                </c:pt>
                <c:pt idx="5">
                  <c:v>-9.1912411755478932E-3</c:v>
                </c:pt>
                <c:pt idx="6">
                  <c:v>1.9866673262906843E-2</c:v>
                </c:pt>
                <c:pt idx="7">
                  <c:v>-8.3643610333089067E-3</c:v>
                </c:pt>
                <c:pt idx="8">
                  <c:v>-9.6708098861302272E-3</c:v>
                </c:pt>
                <c:pt idx="9">
                  <c:v>-2.1759698061148289E-2</c:v>
                </c:pt>
                <c:pt idx="10">
                  <c:v>-3.7839974238721368E-2</c:v>
                </c:pt>
                <c:pt idx="11">
                  <c:v>1.1289742144600533E-2</c:v>
                </c:pt>
                <c:pt idx="12">
                  <c:v>-4.3573053689558126E-3</c:v>
                </c:pt>
                <c:pt idx="13">
                  <c:v>-2.1506205220963619E-2</c:v>
                </c:pt>
                <c:pt idx="14">
                  <c:v>1.7035779247838289E-3</c:v>
                </c:pt>
                <c:pt idx="15">
                  <c:v>-3.4042586068011539E-3</c:v>
                </c:pt>
                <c:pt idx="16">
                  <c:v>0</c:v>
                </c:pt>
                <c:pt idx="17">
                  <c:v>-5.9297081836742829E-3</c:v>
                </c:pt>
                <c:pt idx="18">
                  <c:v>6.7796869853787691E-3</c:v>
                </c:pt>
                <c:pt idx="19">
                  <c:v>-2.5477720787986644E-3</c:v>
                </c:pt>
                <c:pt idx="20">
                  <c:v>-2.5412974286726439E-3</c:v>
                </c:pt>
                <c:pt idx="21">
                  <c:v>-6.745388139531538E-3</c:v>
                </c:pt>
                <c:pt idx="22">
                  <c:v>-3.3557078469723042E-3</c:v>
                </c:pt>
                <c:pt idx="23">
                  <c:v>8.4104785085962926E-3</c:v>
                </c:pt>
                <c:pt idx="24">
                  <c:v>8.4495146556409176E-4</c:v>
                </c:pt>
                <c:pt idx="25">
                  <c:v>3.8111416022010023E-3</c:v>
                </c:pt>
                <c:pt idx="26">
                  <c:v>-5.5003311930457103E-3</c:v>
                </c:pt>
                <c:pt idx="27">
                  <c:v>-2.1074823395646983E-3</c:v>
                </c:pt>
                <c:pt idx="28">
                  <c:v>-2.1030501967787877E-3</c:v>
                </c:pt>
                <c:pt idx="29">
                  <c:v>4.2025636256278842E-4</c:v>
                </c:pt>
                <c:pt idx="30">
                  <c:v>2.5252538671939884E-3</c:v>
                </c:pt>
                <c:pt idx="31">
                  <c:v>2.109260431867402E-3</c:v>
                </c:pt>
                <c:pt idx="32">
                  <c:v>7.2049474638267389E-3</c:v>
                </c:pt>
                <c:pt idx="33">
                  <c:v>1.1550930568267901E-2</c:v>
                </c:pt>
                <c:pt idx="34">
                  <c:v>6.0423144559624406E-3</c:v>
                </c:pt>
                <c:pt idx="35">
                  <c:v>4.3384015985981411E-3</c:v>
                </c:pt>
                <c:pt idx="36">
                  <c:v>-6.9324367756447907E-3</c:v>
                </c:pt>
                <c:pt idx="37">
                  <c:v>1.7286089006176889E-3</c:v>
                </c:pt>
                <c:pt idx="38">
                  <c:v>-7.7553167674781608E-3</c:v>
                </c:pt>
                <c:pt idx="39">
                  <c:v>2.148228538289605E-3</c:v>
                </c:pt>
                <c:pt idx="40">
                  <c:v>6.0397077470760877E-3</c:v>
                </c:pt>
                <c:pt idx="41">
                  <c:v>-3.0244136253163591E-3</c:v>
                </c:pt>
                <c:pt idx="42">
                  <c:v>2.591794107428803E-3</c:v>
                </c:pt>
                <c:pt idx="43">
                  <c:v>8.2519469343636381E-3</c:v>
                </c:pt>
                <c:pt idx="44">
                  <c:v>1.4053810579934569E-2</c:v>
                </c:pt>
                <c:pt idx="45">
                  <c:v>-3.0911925696728579E-3</c:v>
                </c:pt>
                <c:pt idx="46">
                  <c:v>3.5335725813110445E-3</c:v>
                </c:pt>
                <c:pt idx="47">
                  <c:v>-2.6513493216200308E-3</c:v>
                </c:pt>
                <c:pt idx="48">
                  <c:v>1.0647837955846421E-2</c:v>
                </c:pt>
                <c:pt idx="49">
                  <c:v>8.9245878301979164E-4</c:v>
                </c:pt>
                <c:pt idx="50">
                  <c:v>1.032093523277388E-2</c:v>
                </c:pt>
                <c:pt idx="51">
                  <c:v>-1.3522652500135386E-3</c:v>
                </c:pt>
                <c:pt idx="52">
                  <c:v>-4.0458585195436835E-3</c:v>
                </c:pt>
                <c:pt idx="53">
                  <c:v>2.2228177602734149E-2</c:v>
                </c:pt>
                <c:pt idx="54">
                  <c:v>-1.276225161385118E-2</c:v>
                </c:pt>
                <c:pt idx="55">
                  <c:v>-4.0678022193256979E-3</c:v>
                </c:pt>
                <c:pt idx="56">
                  <c:v>4.9740098028639148E-3</c:v>
                </c:pt>
                <c:pt idx="64">
                  <c:v>-6.3262750528773962E-3</c:v>
                </c:pt>
                <c:pt idx="65">
                  <c:v>-8.0754140055454178E-3</c:v>
                </c:pt>
                <c:pt idx="66">
                  <c:v>3.5810244177060212E-3</c:v>
                </c:pt>
                <c:pt idx="68">
                  <c:v>6.2978165869901036E-3</c:v>
                </c:pt>
                <c:pt idx="69">
                  <c:v>-1.2110486653033841E-2</c:v>
                </c:pt>
                <c:pt idx="70">
                  <c:v>-6.6652101893989752E-3</c:v>
                </c:pt>
                <c:pt idx="71">
                  <c:v>7.5572709086803493E-3</c:v>
                </c:pt>
                <c:pt idx="72">
                  <c:v>-8.8849984770427749E-3</c:v>
                </c:pt>
                <c:pt idx="73">
                  <c:v>0</c:v>
                </c:pt>
                <c:pt idx="74">
                  <c:v>1.6050277677629139E-2</c:v>
                </c:pt>
                <c:pt idx="75">
                  <c:v>4.5045121211047291E-3</c:v>
                </c:pt>
                <c:pt idx="76">
                  <c:v>9.0703569699642789E-3</c:v>
                </c:pt>
                <c:pt idx="77">
                  <c:v>-6.8104690025268628E-3</c:v>
                </c:pt>
                <c:pt idx="78">
                  <c:v>-4.5238634564768169E-4</c:v>
                </c:pt>
                <c:pt idx="79">
                  <c:v>-1.0348798771699759E-2</c:v>
                </c:pt>
                <c:pt idx="80">
                  <c:v>-7.1365155693197549E-3</c:v>
                </c:pt>
                <c:pt idx="81">
                  <c:v>-1.4122035223555146E-2</c:v>
                </c:pt>
                <c:pt idx="82">
                  <c:v>-1.089572775173268E-2</c:v>
                </c:pt>
                <c:pt idx="83">
                  <c:v>1.9256612540216402E-2</c:v>
                </c:pt>
                <c:pt idx="84">
                  <c:v>-4.830607083520428E-2</c:v>
                </c:pt>
                <c:pt idx="85">
                  <c:v>2.9517204648453429E-3</c:v>
                </c:pt>
                <c:pt idx="86">
                  <c:v>1.267695077863106E-3</c:v>
                </c:pt>
                <c:pt idx="87">
                  <c:v>-2.1119332031436129E-3</c:v>
                </c:pt>
                <c:pt idx="88">
                  <c:v>2.5348556031878941E-3</c:v>
                </c:pt>
                <c:pt idx="89">
                  <c:v>-3.3783815916271949E-3</c:v>
                </c:pt>
                <c:pt idx="90">
                  <c:v>-4.2149631814754725E-4</c:v>
                </c:pt>
                <c:pt idx="91">
                  <c:v>1.2650223065867022E-3</c:v>
                </c:pt>
                <c:pt idx="92">
                  <c:v>6.3492276786587445E-3</c:v>
                </c:pt>
                <c:pt idx="93">
                  <c:v>4.255325570138491E-3</c:v>
                </c:pt>
                <c:pt idx="94">
                  <c:v>4.7018680338783633E-3</c:v>
                </c:pt>
                <c:pt idx="95">
                  <c:v>2.5740039951728426E-3</c:v>
                </c:pt>
                <c:pt idx="96">
                  <c:v>4.3047849516313933E-3</c:v>
                </c:pt>
                <c:pt idx="97">
                  <c:v>8.6318520681108522E-4</c:v>
                </c:pt>
                <c:pt idx="98">
                  <c:v>-3.8784793285708565E-3</c:v>
                </c:pt>
                <c:pt idx="99">
                  <c:v>0</c:v>
                </c:pt>
                <c:pt idx="100">
                  <c:v>-5.1480165174013553E-3</c:v>
                </c:pt>
                <c:pt idx="101">
                  <c:v>1.2845216923566189E-3</c:v>
                </c:pt>
                <c:pt idx="102">
                  <c:v>1.6415055407044177E-2</c:v>
                </c:pt>
                <c:pt idx="103">
                  <c:v>1.1388646964008811E-2</c:v>
                </c:pt>
                <c:pt idx="104">
                  <c:v>1.1965575955240105E-2</c:v>
                </c:pt>
                <c:pt idx="105">
                  <c:v>8.0573399198676701E-3</c:v>
                </c:pt>
                <c:pt idx="106">
                  <c:v>-1.0284016413241115E-2</c:v>
                </c:pt>
                <c:pt idx="107">
                  <c:v>4.9052495234521397E-3</c:v>
                </c:pt>
                <c:pt idx="108">
                  <c:v>3.134097035965152E-3</c:v>
                </c:pt>
                <c:pt idx="109">
                  <c:v>-1.3443873859933612E-3</c:v>
                </c:pt>
                <c:pt idx="110">
                  <c:v>-1.2461220437812002E-2</c:v>
                </c:pt>
                <c:pt idx="111">
                  <c:v>-3.0911925696728579E-3</c:v>
                </c:pt>
                <c:pt idx="112">
                  <c:v>-7.0299059282581738E-3</c:v>
                </c:pt>
                <c:pt idx="113">
                  <c:v>1.7528488274143868E-3</c:v>
                </c:pt>
                <c:pt idx="114">
                  <c:v>0</c:v>
                </c:pt>
                <c:pt idx="115">
                  <c:v>1.5024586650097902E-2</c:v>
                </c:pt>
                <c:pt idx="116">
                  <c:v>6.7009408658561071E-3</c:v>
                </c:pt>
                <c:pt idx="117">
                  <c:v>7.1975119532964819E-3</c:v>
                </c:pt>
                <c:pt idx="118">
                  <c:v>-9.0252713707562459E-4</c:v>
                </c:pt>
                <c:pt idx="119">
                  <c:v>8.6070746527448384E-3</c:v>
                </c:pt>
                <c:pt idx="120">
                  <c:v>-1.1309779000629901E-2</c:v>
                </c:pt>
                <c:pt idx="121">
                  <c:v>-5.8309203107932096E-3</c:v>
                </c:pt>
                <c:pt idx="122">
                  <c:v>3.135500889120864E-3</c:v>
                </c:pt>
                <c:pt idx="123">
                  <c:v>-7.1524667904858405E-3</c:v>
                </c:pt>
                <c:pt idx="124">
                  <c:v>-3.1131890832263821E-3</c:v>
                </c:pt>
                <c:pt idx="125">
                  <c:v>9.817124805416454E-3</c:v>
                </c:pt>
                <c:pt idx="126">
                  <c:v>8.5566835967182189E-3</c:v>
                </c:pt>
                <c:pt idx="127">
                  <c:v>1.3203014464430214E-2</c:v>
                </c:pt>
                <c:pt idx="128">
                  <c:v>9.1701060988140645E-4</c:v>
                </c:pt>
                <c:pt idx="129">
                  <c:v>7.3665158167626459E-3</c:v>
                </c:pt>
                <c:pt idx="130">
                  <c:v>1.161993088396652E-2</c:v>
                </c:pt>
                <c:pt idx="131">
                  <c:v>1.0810916104215676E-2</c:v>
                </c:pt>
                <c:pt idx="132">
                  <c:v>1.7640505120177199E-2</c:v>
                </c:pt>
                <c:pt idx="133">
                  <c:v>4.8111619884016392E-4</c:v>
                </c:pt>
                <c:pt idx="134">
                  <c:v>1.4447389943739854E-3</c:v>
                </c:pt>
                <c:pt idx="135">
                  <c:v>1.8483016437992789E-2</c:v>
                </c:pt>
                <c:pt idx="136">
                  <c:v>-6.3616559056480495E-3</c:v>
                </c:pt>
                <c:pt idx="137">
                  <c:v>6.8526944620405277E-3</c:v>
                </c:pt>
                <c:pt idx="138">
                  <c:v>4.4302312184133627E-3</c:v>
                </c:pt>
                <c:pt idx="139">
                  <c:v>7.9247566793480655E-3</c:v>
                </c:pt>
                <c:pt idx="140">
                  <c:v>-8.9109500531626851E-3</c:v>
                </c:pt>
                <c:pt idx="141">
                  <c:v>-1.3705549827142532E-2</c:v>
                </c:pt>
                <c:pt idx="142">
                  <c:v>2.4336833622970845E-3</c:v>
                </c:pt>
                <c:pt idx="143">
                  <c:v>6.3554357162048259E-3</c:v>
                </c:pt>
                <c:pt idx="144">
                  <c:v>1.4723929040418517E-3</c:v>
                </c:pt>
                <c:pt idx="145">
                  <c:v>5.4173981297739064E-3</c:v>
                </c:pt>
                <c:pt idx="146">
                  <c:v>-3.9428340877070015E-3</c:v>
                </c:pt>
                <c:pt idx="147">
                  <c:v>-1.4745640420667659E-3</c:v>
                </c:pt>
                <c:pt idx="148">
                  <c:v>2.9513056345803197E-3</c:v>
                </c:pt>
                <c:pt idx="149">
                  <c:v>-5.4040907740117335E-3</c:v>
                </c:pt>
                <c:pt idx="150">
                  <c:v>1.4709490271748035E-3</c:v>
                </c:pt>
                <c:pt idx="151">
                  <c:v>5.4120673306701323E-3</c:v>
                </c:pt>
                <c:pt idx="152">
                  <c:v>-5.9026241224551532E-3</c:v>
                </c:pt>
                <c:pt idx="153">
                  <c:v>-4.4042155849432279E-3</c:v>
                </c:pt>
                <c:pt idx="154">
                  <c:v>-3.8986404156571976E-3</c:v>
                </c:pt>
                <c:pt idx="155">
                  <c:v>2.2627625521934123E-2</c:v>
                </c:pt>
                <c:pt idx="156">
                  <c:v>2.4906613124518304E-3</c:v>
                </c:pt>
                <c:pt idx="157">
                  <c:v>1.558211974724273E-2</c:v>
                </c:pt>
                <c:pt idx="158">
                  <c:v>3.0441423812280518E-3</c:v>
                </c:pt>
                <c:pt idx="159">
                  <c:v>6.1162270174360536E-3</c:v>
                </c:pt>
                <c:pt idx="160">
                  <c:v>2.5595099716513156E-3</c:v>
                </c:pt>
                <c:pt idx="161">
                  <c:v>8.2347351592291038E-3</c:v>
                </c:pt>
                <c:pt idx="162">
                  <c:v>6.7410159336445084E-3</c:v>
                </c:pt>
                <c:pt idx="163">
                  <c:v>3.6486879154913887E-3</c:v>
                </c:pt>
                <c:pt idx="164">
                  <c:v>-4.6887296109054209E-3</c:v>
                </c:pt>
                <c:pt idx="165">
                  <c:v>3.1145299147735818E-2</c:v>
                </c:pt>
                <c:pt idx="166">
                  <c:v>-8.54249722311449E-3</c:v>
                </c:pt>
                <c:pt idx="167">
                  <c:v>-2.6546338923724533E-3</c:v>
                </c:pt>
                <c:pt idx="168">
                  <c:v>4.250803425194568E-3</c:v>
                </c:pt>
                <c:pt idx="169">
                  <c:v>1.2861913642407822E-2</c:v>
                </c:pt>
                <c:pt idx="170">
                  <c:v>-1.2329290460708327E-2</c:v>
                </c:pt>
                <c:pt idx="171">
                  <c:v>-1.5970192374861148E-3</c:v>
                </c:pt>
                <c:pt idx="172">
                  <c:v>5.8682483684319746E-3</c:v>
                </c:pt>
                <c:pt idx="173">
                  <c:v>-1.3815310060963835E-2</c:v>
                </c:pt>
                <c:pt idx="174">
                  <c:v>-1.0548524184874845E-3</c:v>
                </c:pt>
                <c:pt idx="175">
                  <c:v>-2.6322731703213934E-3</c:v>
                </c:pt>
                <c:pt idx="176">
                  <c:v>-9.4192219164916397E-3</c:v>
                </c:pt>
                <c:pt idx="177">
                  <c:v>-6.2305497506360864E-3</c:v>
                </c:pt>
                <c:pt idx="178">
                  <c:v>-1.5515906914189443E-3</c:v>
                </c:pt>
                <c:pt idx="179">
                  <c:v>8.30310945618222E-3</c:v>
                </c:pt>
                <c:pt idx="180">
                  <c:v>-8.8197718288223707E-3</c:v>
                </c:pt>
                <c:pt idx="181">
                  <c:v>-1.8424267326058359E-2</c:v>
                </c:pt>
                <c:pt idx="182">
                  <c:v>-1.2597798253234501E-2</c:v>
                </c:pt>
                <c:pt idx="183">
                  <c:v>-3.3484171979317905E-2</c:v>
                </c:pt>
                <c:pt idx="184">
                  <c:v>-2.8170876966696335E-2</c:v>
                </c:pt>
                <c:pt idx="185">
                  <c:v>-1.588076345625055E-2</c:v>
                </c:pt>
                <c:pt idx="186">
                  <c:v>2.7842245364048603E-3</c:v>
                </c:pt>
                <c:pt idx="187">
                  <c:v>-9.2893643465886239E-4</c:v>
                </c:pt>
                <c:pt idx="188">
                  <c:v>5.5866067086397762E-3</c:v>
                </c:pt>
                <c:pt idx="189">
                  <c:v>7.0274358074570963E-3</c:v>
                </c:pt>
                <c:pt idx="190">
                  <c:v>2.8248606355546191E-3</c:v>
                </c:pt>
                <c:pt idx="191">
                  <c:v>1.4245255136048924E-2</c:v>
                </c:pt>
                <c:pt idx="192">
                  <c:v>2.394063867915856E-3</c:v>
                </c:pt>
                <c:pt idx="193">
                  <c:v>-1.3806455919660496E-2</c:v>
                </c:pt>
                <c:pt idx="194">
                  <c:v>-4.7270149781171629E-4</c:v>
                </c:pt>
                <c:pt idx="195">
                  <c:v>-2.4277569581346838E-2</c:v>
                </c:pt>
                <c:pt idx="196">
                  <c:v>3.2340060526508101E-3</c:v>
                </c:pt>
                <c:pt idx="197">
                  <c:v>-9.6708098861302272E-3</c:v>
                </c:pt>
                <c:pt idx="198">
                  <c:v>-9.1241508896091686E-3</c:v>
                </c:pt>
                <c:pt idx="199">
                  <c:v>-9.4915966815713963E-3</c:v>
                </c:pt>
                <c:pt idx="200">
                  <c:v>8.1301260832500888E-3</c:v>
                </c:pt>
                <c:pt idx="201">
                  <c:v>-1.1274076573218108E-2</c:v>
                </c:pt>
                <c:pt idx="202">
                  <c:v>-8.964590470371506E-4</c:v>
                </c:pt>
                <c:pt idx="203">
                  <c:v>4.0404095370049058E-3</c:v>
                </c:pt>
                <c:pt idx="204">
                  <c:v>1.0400274617789397E-2</c:v>
                </c:pt>
                <c:pt idx="205">
                  <c:v>-2.7235604670404925E-3</c:v>
                </c:pt>
                <c:pt idx="206">
                  <c:v>-7.676714150748872E-3</c:v>
                </c:pt>
                <c:pt idx="207">
                  <c:v>2.2517460538842718E-3</c:v>
                </c:pt>
                <c:pt idx="208">
                  <c:v>1.8050546417300189E-3</c:v>
                </c:pt>
                <c:pt idx="209">
                  <c:v>7.7080408839720017E-3</c:v>
                </c:pt>
                <c:pt idx="210">
                  <c:v>-4.5506257895649543E-4</c:v>
                </c:pt>
                <c:pt idx="211">
                  <c:v>8.2229791804319507E-3</c:v>
                </c:pt>
                <c:pt idx="212">
                  <c:v>-1.2309250473601678E-2</c:v>
                </c:pt>
                <c:pt idx="213">
                  <c:v>4.9966036273150632E-3</c:v>
                </c:pt>
                <c:pt idx="214">
                  <c:v>-8.6148798498146568E-3</c:v>
                </c:pt>
                <c:pt idx="215">
                  <c:v>-1.4788528534345816E-2</c:v>
                </c:pt>
                <c:pt idx="216">
                  <c:v>4.9052495234521397E-3</c:v>
                </c:pt>
                <c:pt idx="217">
                  <c:v>-8.4576511278197878E-3</c:v>
                </c:pt>
                <c:pt idx="218">
                  <c:v>1.7746233583684796E-3</c:v>
                </c:pt>
                <c:pt idx="219">
                  <c:v>0</c:v>
                </c:pt>
                <c:pt idx="220">
                  <c:v>-2.66075545002629E-3</c:v>
                </c:pt>
                <c:pt idx="221">
                  <c:v>4.8834725242781415E-3</c:v>
                </c:pt>
                <c:pt idx="222">
                  <c:v>-6.6533844907366588E-3</c:v>
                </c:pt>
                <c:pt idx="223">
                  <c:v>-3.6036024204313913E-2</c:v>
                </c:pt>
                <c:pt idx="224">
                  <c:v>-2.5553676596898642E-3</c:v>
                </c:pt>
                <c:pt idx="225">
                  <c:v>0</c:v>
                </c:pt>
                <c:pt idx="226">
                  <c:v>-8.4710375253359733E-3</c:v>
                </c:pt>
                <c:pt idx="227">
                  <c:v>1.2660900615091733E-3</c:v>
                </c:pt>
                <c:pt idx="228">
                  <c:v>1.9186263233487062E-2</c:v>
                </c:pt>
                <c:pt idx="229">
                  <c:v>4.7465029781409325E-3</c:v>
                </c:pt>
                <c:pt idx="230">
                  <c:v>2.5985289632639522E-3</c:v>
                </c:pt>
                <c:pt idx="231">
                  <c:v>-3.8952656913301361E-3</c:v>
                </c:pt>
                <c:pt idx="232">
                  <c:v>-1.8828112887340671E-2</c:v>
                </c:pt>
                <c:pt idx="233">
                  <c:v>-4.6521547215018274E-3</c:v>
                </c:pt>
                <c:pt idx="234">
                  <c:v>9.326053181189644E-3</c:v>
                </c:pt>
                <c:pt idx="235">
                  <c:v>6.8376334776039686E-3</c:v>
                </c:pt>
                <c:pt idx="236">
                  <c:v>-8.5726537611823103E-4</c:v>
                </c:pt>
                <c:pt idx="237">
                  <c:v>1.3805223564673313E-2</c:v>
                </c:pt>
                <c:pt idx="238">
                  <c:v>9.602867333341418E-3</c:v>
                </c:pt>
                <c:pt idx="239">
                  <c:v>1.725324814755945E-2</c:v>
                </c:pt>
                <c:pt idx="240">
                  <c:v>8.0645598367304946E-3</c:v>
                </c:pt>
                <c:pt idx="241">
                  <c:v>4.056800695614469E-3</c:v>
                </c:pt>
                <c:pt idx="242">
                  <c:v>4.5269429957770502E-3</c:v>
                </c:pt>
                <c:pt idx="243">
                  <c:v>5.0034218549168414E-3</c:v>
                </c:pt>
                <c:pt idx="244">
                  <c:v>3.6546408881976138E-3</c:v>
                </c:pt>
                <c:pt idx="245">
                  <c:v>-5.9320274338761133E-3</c:v>
                </c:pt>
                <c:pt idx="246">
                  <c:v>8.6818000189467486E-3</c:v>
                </c:pt>
                <c:pt idx="247">
                  <c:v>-7.771467684801402E-3</c:v>
                </c:pt>
                <c:pt idx="248">
                  <c:v>-1.8198367169859828E-3</c:v>
                </c:pt>
                <c:pt idx="249">
                  <c:v>-1.3627074559359016E-3</c:v>
                </c:pt>
                <c:pt idx="250">
                  <c:v>-4.0770158398823319E-3</c:v>
                </c:pt>
                <c:pt idx="251">
                  <c:v>1.6868419119441012E-2</c:v>
                </c:pt>
                <c:pt idx="252">
                  <c:v>-8.2418048951037551E-3</c:v>
                </c:pt>
                <c:pt idx="253">
                  <c:v>-7.7220460939103897E-3</c:v>
                </c:pt>
                <c:pt idx="254">
                  <c:v>1.3583882550620725E-3</c:v>
                </c:pt>
                <c:pt idx="255">
                  <c:v>6.3636578388481775E-3</c:v>
                </c:pt>
                <c:pt idx="256">
                  <c:v>8.2418048951037881E-3</c:v>
                </c:pt>
                <c:pt idx="257">
                  <c:v>9.1996326635479715E-4</c:v>
                </c:pt>
                <c:pt idx="258">
                  <c:v>-2.7573546881901633E-3</c:v>
                </c:pt>
                <c:pt idx="259">
                  <c:v>2.7573546881901395E-3</c:v>
                </c:pt>
                <c:pt idx="260">
                  <c:v>9.7110589747545651E-3</c:v>
                </c:pt>
              </c:numCache>
            </c:numRef>
          </c:yVal>
          <c:smooth val="0"/>
          <c:extLst>
            <c:ext xmlns:c16="http://schemas.microsoft.com/office/drawing/2014/chart" uri="{C3380CC4-5D6E-409C-BE32-E72D297353CC}">
              <c16:uniqueId val="{00000000-8DAD-424C-AED3-505C290840FA}"/>
            </c:ext>
          </c:extLst>
        </c:ser>
        <c:dLbls>
          <c:showLegendKey val="0"/>
          <c:showVal val="0"/>
          <c:showCatName val="0"/>
          <c:showSerName val="0"/>
          <c:showPercent val="0"/>
          <c:showBubbleSize val="0"/>
        </c:dLbls>
        <c:axId val="707694024"/>
        <c:axId val="707694352"/>
      </c:scatterChart>
      <c:valAx>
        <c:axId val="7076940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94352"/>
        <c:crosses val="autoZero"/>
        <c:crossBetween val="midCat"/>
      </c:valAx>
      <c:valAx>
        <c:axId val="707694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940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BNP</a:t>
            </a:r>
            <a:r>
              <a:rPr lang="fr-FR" baseline="0"/>
              <a:t> PARISBAS</a:t>
            </a:r>
            <a:endParaRPr lang="fr-FR"/>
          </a:p>
        </c:rich>
      </c:tx>
      <c:layout>
        <c:manualLayout>
          <c:xMode val="edge"/>
          <c:yMode val="edge"/>
          <c:x val="0.4215485564304462"/>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114391951006126E-2"/>
                  <c:y val="-0.19063538932633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CAC40'!$CE$4:$CE$264</c:f>
              <c:numCache>
                <c:formatCode>General</c:formatCode>
                <c:ptCount val="261"/>
                <c:pt idx="0">
                  <c:v>2.518522343777153E-2</c:v>
                </c:pt>
                <c:pt idx="1">
                  <c:v>7.0958229814690804E-3</c:v>
                </c:pt>
                <c:pt idx="2">
                  <c:v>-2.6353639585883614E-2</c:v>
                </c:pt>
                <c:pt idx="3">
                  <c:v>1.7743811773199482E-2</c:v>
                </c:pt>
                <c:pt idx="4">
                  <c:v>-1.3523872533325655E-2</c:v>
                </c:pt>
                <c:pt idx="5">
                  <c:v>-1.3343415173684335E-2</c:v>
                </c:pt>
                <c:pt idx="6">
                  <c:v>1.9581738586376081E-2</c:v>
                </c:pt>
                <c:pt idx="7">
                  <c:v>-7.9781026510791463E-3</c:v>
                </c:pt>
                <c:pt idx="8">
                  <c:v>-3.4705042270193236E-3</c:v>
                </c:pt>
                <c:pt idx="9">
                  <c:v>-1.8146648032696517E-2</c:v>
                </c:pt>
                <c:pt idx="10">
                  <c:v>-4.0248318456469284E-2</c:v>
                </c:pt>
                <c:pt idx="11">
                  <c:v>1.55260705289196E-2</c:v>
                </c:pt>
                <c:pt idx="12">
                  <c:v>1.5770936192995317E-2</c:v>
                </c:pt>
                <c:pt idx="13">
                  <c:v>-2.7086474185571165E-2</c:v>
                </c:pt>
                <c:pt idx="14">
                  <c:v>-6.542079407430435E-3</c:v>
                </c:pt>
                <c:pt idx="15">
                  <c:v>-1.1637380575553245E-3</c:v>
                </c:pt>
                <c:pt idx="16">
                  <c:v>1.3966482717210399E-3</c:v>
                </c:pt>
                <c:pt idx="17">
                  <c:v>2.3296447397138832E-4</c:v>
                </c:pt>
                <c:pt idx="18">
                  <c:v>2.1906423066395897E-2</c:v>
                </c:pt>
                <c:pt idx="19">
                  <c:v>0</c:v>
                </c:pt>
                <c:pt idx="20">
                  <c:v>-9.009069942365857E-3</c:v>
                </c:pt>
                <c:pt idx="21">
                  <c:v>-3.5339888352794993E-3</c:v>
                </c:pt>
                <c:pt idx="22">
                  <c:v>-1.5865941776317428E-2</c:v>
                </c:pt>
                <c:pt idx="23">
                  <c:v>8.3682496705165792E-3</c:v>
                </c:pt>
                <c:pt idx="24">
                  <c:v>7.262536314005948E-3</c:v>
                </c:pt>
                <c:pt idx="25">
                  <c:v>-9.4007057451881316E-4</c:v>
                </c:pt>
                <c:pt idx="26">
                  <c:v>-3.0491403945179132E-3</c:v>
                </c:pt>
                <c:pt idx="27">
                  <c:v>2.8142607692456596E-3</c:v>
                </c:pt>
                <c:pt idx="28">
                  <c:v>-9.1175383215703482E-3</c:v>
                </c:pt>
                <c:pt idx="29">
                  <c:v>-1.0187631524598418E-2</c:v>
                </c:pt>
                <c:pt idx="30">
                  <c:v>8.3275984377623544E-3</c:v>
                </c:pt>
                <c:pt idx="31">
                  <c:v>1.1212451033678805E-2</c:v>
                </c:pt>
                <c:pt idx="32">
                  <c:v>1.6580199809009117E-2</c:v>
                </c:pt>
                <c:pt idx="33">
                  <c:v>-5.2406027514274537E-3</c:v>
                </c:pt>
                <c:pt idx="34">
                  <c:v>7.6318042733952143E-3</c:v>
                </c:pt>
                <c:pt idx="35">
                  <c:v>7.6904969277800809E-3</c:v>
                </c:pt>
                <c:pt idx="36">
                  <c:v>7.0209706154553599E-3</c:v>
                </c:pt>
                <c:pt idx="37">
                  <c:v>1.7153079226249274E-2</c:v>
                </c:pt>
                <c:pt idx="38">
                  <c:v>-7.3873766149245446E-3</c:v>
                </c:pt>
                <c:pt idx="39">
                  <c:v>-7.0896275439131396E-3</c:v>
                </c:pt>
                <c:pt idx="40">
                  <c:v>-8.9730200690010028E-3</c:v>
                </c:pt>
                <c:pt idx="41">
                  <c:v>-1.936701297841403E-2</c:v>
                </c:pt>
                <c:pt idx="42">
                  <c:v>1.7678434601075606E-2</c:v>
                </c:pt>
                <c:pt idx="43">
                  <c:v>1.7751225990252497E-2</c:v>
                </c:pt>
                <c:pt idx="44">
                  <c:v>-2.450381034951917E-3</c:v>
                </c:pt>
                <c:pt idx="45">
                  <c:v>-5.8565321127129833E-3</c:v>
                </c:pt>
                <c:pt idx="46">
                  <c:v>-9.7276272262217071E-4</c:v>
                </c:pt>
                <c:pt idx="47">
                  <c:v>-9.9166370766459681E-3</c:v>
                </c:pt>
                <c:pt idx="48">
                  <c:v>1.6861379401306885E-3</c:v>
                </c:pt>
                <c:pt idx="49">
                  <c:v>1.6284233943612218E-2</c:v>
                </c:pt>
                <c:pt idx="50">
                  <c:v>-4.8887899862535087E-3</c:v>
                </c:pt>
                <c:pt idx="51">
                  <c:v>-1.7404355199493318E-2</c:v>
                </c:pt>
                <c:pt idx="52">
                  <c:v>-6.2112000926407476E-3</c:v>
                </c:pt>
                <c:pt idx="53">
                  <c:v>2.850434527838765E-2</c:v>
                </c:pt>
                <c:pt idx="54">
                  <c:v>-1.7137964777347416E-3</c:v>
                </c:pt>
                <c:pt idx="55">
                  <c:v>-1.1431475574251245E-2</c:v>
                </c:pt>
                <c:pt idx="56">
                  <c:v>4.8379294605937324E-4</c:v>
                </c:pt>
                <c:pt idx="64">
                  <c:v>-6.8944479316795176E-2</c:v>
                </c:pt>
                <c:pt idx="65">
                  <c:v>1.8083187567836808E-3</c:v>
                </c:pt>
                <c:pt idx="66">
                  <c:v>6.5827045100264707E-3</c:v>
                </c:pt>
                <c:pt idx="68">
                  <c:v>5.9388022880148446E-3</c:v>
                </c:pt>
                <c:pt idx="69">
                  <c:v>-1.951060074215169E-2</c:v>
                </c:pt>
                <c:pt idx="70">
                  <c:v>-1.0726359825318017E-2</c:v>
                </c:pt>
                <c:pt idx="71">
                  <c:v>8.258053848694524E-3</c:v>
                </c:pt>
                <c:pt idx="72">
                  <c:v>-1.6889290347309314E-2</c:v>
                </c:pt>
                <c:pt idx="73">
                  <c:v>-1.2482369450000389E-2</c:v>
                </c:pt>
                <c:pt idx="74">
                  <c:v>1.513020859630475E-2</c:v>
                </c:pt>
                <c:pt idx="75">
                  <c:v>-4.8490286769439861E-3</c:v>
                </c:pt>
                <c:pt idx="76">
                  <c:v>1.551105771172649E-2</c:v>
                </c:pt>
                <c:pt idx="77">
                  <c:v>-1.5730910411304019E-2</c:v>
                </c:pt>
                <c:pt idx="78">
                  <c:v>1.539984904500271E-3</c:v>
                </c:pt>
                <c:pt idx="79">
                  <c:v>-3.0357925385352234E-2</c:v>
                </c:pt>
                <c:pt idx="80">
                  <c:v>-1.2806832059925708E-3</c:v>
                </c:pt>
                <c:pt idx="81">
                  <c:v>-2.110673542101528E-2</c:v>
                </c:pt>
                <c:pt idx="82">
                  <c:v>-7.9051795071131501E-3</c:v>
                </c:pt>
                <c:pt idx="83">
                  <c:v>5.4020492889947039E-3</c:v>
                </c:pt>
                <c:pt idx="84">
                  <c:v>1.1524485851953918E-2</c:v>
                </c:pt>
                <c:pt idx="85">
                  <c:v>-4.4159466146590758E-3</c:v>
                </c:pt>
                <c:pt idx="86">
                  <c:v>1.6074796218362393E-2</c:v>
                </c:pt>
                <c:pt idx="87">
                  <c:v>2.775703714438792E-3</c:v>
                </c:pt>
                <c:pt idx="88">
                  <c:v>-8.0920373416716162E-3</c:v>
                </c:pt>
                <c:pt idx="89">
                  <c:v>-2.0156046631895908E-2</c:v>
                </c:pt>
                <c:pt idx="90">
                  <c:v>-1.7921995812659283E-2</c:v>
                </c:pt>
                <c:pt idx="91">
                  <c:v>1.1086132839130106E-2</c:v>
                </c:pt>
                <c:pt idx="92">
                  <c:v>1.6233447014295389E-2</c:v>
                </c:pt>
                <c:pt idx="93">
                  <c:v>1.7141462986164844E-2</c:v>
                </c:pt>
                <c:pt idx="94">
                  <c:v>1.159308819177062E-2</c:v>
                </c:pt>
                <c:pt idx="95">
                  <c:v>3.3149781071721132E-2</c:v>
                </c:pt>
                <c:pt idx="96">
                  <c:v>1.3483350337286988E-2</c:v>
                </c:pt>
                <c:pt idx="97">
                  <c:v>-8.5605388740702757E-3</c:v>
                </c:pt>
                <c:pt idx="98">
                  <c:v>2.9203659978090371E-3</c:v>
                </c:pt>
                <c:pt idx="99">
                  <c:v>-1.3489210678492211E-3</c:v>
                </c:pt>
                <c:pt idx="100">
                  <c:v>-8.2783781866779729E-3</c:v>
                </c:pt>
                <c:pt idx="101">
                  <c:v>8.053734807096825E-3</c:v>
                </c:pt>
                <c:pt idx="102">
                  <c:v>1.3796441833718226E-2</c:v>
                </c:pt>
                <c:pt idx="103">
                  <c:v>9.8410223206174437E-3</c:v>
                </c:pt>
                <c:pt idx="104">
                  <c:v>2.0212094741188066E-2</c:v>
                </c:pt>
                <c:pt idx="105">
                  <c:v>1.4895653119333869E-2</c:v>
                </c:pt>
                <c:pt idx="106">
                  <c:v>-8.3027401403454361E-3</c:v>
                </c:pt>
                <c:pt idx="107">
                  <c:v>2.1732198565394045E-2</c:v>
                </c:pt>
                <c:pt idx="108">
                  <c:v>-2.4113828901951742E-3</c:v>
                </c:pt>
                <c:pt idx="109">
                  <c:v>-2.4055821078549804E-3</c:v>
                </c:pt>
                <c:pt idx="110">
                  <c:v>-3.3549094888040622E-2</c:v>
                </c:pt>
                <c:pt idx="111">
                  <c:v>-2.6368603289119559E-2</c:v>
                </c:pt>
                <c:pt idx="112">
                  <c:v>-2.0605432277656009E-2</c:v>
                </c:pt>
                <c:pt idx="113">
                  <c:v>2.2170491167191684E-4</c:v>
                </c:pt>
                <c:pt idx="114">
                  <c:v>1.8349138668196617E-2</c:v>
                </c:pt>
                <c:pt idx="115">
                  <c:v>9.9864652006760365E-3</c:v>
                </c:pt>
                <c:pt idx="116">
                  <c:v>6.6369393412485387E-3</c:v>
                </c:pt>
                <c:pt idx="117">
                  <c:v>1.1547472424771901E-2</c:v>
                </c:pt>
                <c:pt idx="118">
                  <c:v>-6.483004878078266E-3</c:v>
                </c:pt>
                <c:pt idx="119">
                  <c:v>2.3112970045098876E-2</c:v>
                </c:pt>
                <c:pt idx="120">
                  <c:v>-1.9645159379942056E-2</c:v>
                </c:pt>
                <c:pt idx="121">
                  <c:v>-3.4372337858698747E-2</c:v>
                </c:pt>
                <c:pt idx="122">
                  <c:v>3.8112365380159829E-3</c:v>
                </c:pt>
                <c:pt idx="123">
                  <c:v>-9.3897403498389188E-3</c:v>
                </c:pt>
                <c:pt idx="124">
                  <c:v>8.9047200897457489E-4</c:v>
                </c:pt>
                <c:pt idx="125">
                  <c:v>-3.335189306138239E-3</c:v>
                </c:pt>
                <c:pt idx="126">
                  <c:v>1.9048194970694411E-2</c:v>
                </c:pt>
                <c:pt idx="127">
                  <c:v>2.3810648693718607E-2</c:v>
                </c:pt>
                <c:pt idx="128">
                  <c:v>6.9751503445029481E-3</c:v>
                </c:pt>
                <c:pt idx="129">
                  <c:v>2.2175950032644196E-2</c:v>
                </c:pt>
                <c:pt idx="130">
                  <c:v>7.9032862579664145E-3</c:v>
                </c:pt>
                <c:pt idx="131">
                  <c:v>-2.3055091278568605E-2</c:v>
                </c:pt>
                <c:pt idx="132">
                  <c:v>7.5472056353829038E-3</c:v>
                </c:pt>
                <c:pt idx="133">
                  <c:v>-4.2523097385303915E-3</c:v>
                </c:pt>
                <c:pt idx="134">
                  <c:v>7.3347069626999795E-3</c:v>
                </c:pt>
                <c:pt idx="135">
                  <c:v>4.1207963083454258E-2</c:v>
                </c:pt>
                <c:pt idx="136">
                  <c:v>-2.3962026670258825E-2</c:v>
                </c:pt>
                <c:pt idx="137">
                  <c:v>9.7111712443947017E-3</c:v>
                </c:pt>
                <c:pt idx="138">
                  <c:v>1.1779277301646993E-2</c:v>
                </c:pt>
                <c:pt idx="139">
                  <c:v>1.6426451978375035E-2</c:v>
                </c:pt>
                <c:pt idx="140">
                  <c:v>-2.3314548093242998E-2</c:v>
                </c:pt>
                <c:pt idx="141">
                  <c:v>-2.6132626701584876E-2</c:v>
                </c:pt>
                <c:pt idx="142">
                  <c:v>1.7831797788719028E-2</c:v>
                </c:pt>
                <c:pt idx="143">
                  <c:v>2.5112102460371315E-2</c:v>
                </c:pt>
                <c:pt idx="144">
                  <c:v>-1.9015266113487625E-2</c:v>
                </c:pt>
                <c:pt idx="145">
                  <c:v>-2.199145663330594E-3</c:v>
                </c:pt>
                <c:pt idx="146">
                  <c:v>-3.2419695991264291E-2</c:v>
                </c:pt>
                <c:pt idx="147">
                  <c:v>-1.4167652901090871E-3</c:v>
                </c:pt>
                <c:pt idx="148">
                  <c:v>-1.6503599172033674E-3</c:v>
                </c:pt>
                <c:pt idx="149">
                  <c:v>-1.2640617750833825E-2</c:v>
                </c:pt>
                <c:pt idx="150">
                  <c:v>3.816985819079316E-2</c:v>
                </c:pt>
                <c:pt idx="151">
                  <c:v>-4.8216101124697909E-3</c:v>
                </c:pt>
                <c:pt idx="152">
                  <c:v>1.4440435722336239E-3</c:v>
                </c:pt>
                <c:pt idx="153">
                  <c:v>-1.8611847194599001E-2</c:v>
                </c:pt>
                <c:pt idx="154">
                  <c:v>-4.0108582729475855E-3</c:v>
                </c:pt>
                <c:pt idx="155">
                  <c:v>2.5034088357741617E-2</c:v>
                </c:pt>
                <c:pt idx="156">
                  <c:v>-3.9294996320749606E-2</c:v>
                </c:pt>
                <c:pt idx="157">
                  <c:v>3.255772348343202E-2</c:v>
                </c:pt>
                <c:pt idx="158">
                  <c:v>1.9203078392675146E-3</c:v>
                </c:pt>
                <c:pt idx="159">
                  <c:v>6.0248404921681492E-3</c:v>
                </c:pt>
                <c:pt idx="160">
                  <c:v>3.6324050110071527E-3</c:v>
                </c:pt>
                <c:pt idx="161">
                  <c:v>1.0977058631150774E-2</c:v>
                </c:pt>
                <c:pt idx="162">
                  <c:v>-2.6944290642869941E-3</c:v>
                </c:pt>
                <c:pt idx="163">
                  <c:v>4.9043747150898983E-3</c:v>
                </c:pt>
                <c:pt idx="164">
                  <c:v>-1.4738396183006637E-3</c:v>
                </c:pt>
                <c:pt idx="165">
                  <c:v>4.750233398500326E-2</c:v>
                </c:pt>
                <c:pt idx="166">
                  <c:v>-6.1586029912070904E-3</c:v>
                </c:pt>
                <c:pt idx="167">
                  <c:v>-9.9275347604172188E-3</c:v>
                </c:pt>
                <c:pt idx="168">
                  <c:v>2.5361413543011535E-3</c:v>
                </c:pt>
                <c:pt idx="169">
                  <c:v>2.1301973201641129E-2</c:v>
                </c:pt>
                <c:pt idx="170">
                  <c:v>-6.2063814425373431E-3</c:v>
                </c:pt>
                <c:pt idx="171">
                  <c:v>-1.8138190455200456E-2</c:v>
                </c:pt>
                <c:pt idx="172">
                  <c:v>2.5348556031881157E-3</c:v>
                </c:pt>
                <c:pt idx="173">
                  <c:v>-3.6875129591560946E-2</c:v>
                </c:pt>
                <c:pt idx="174">
                  <c:v>8.1051653340272305E-3</c:v>
                </c:pt>
                <c:pt idx="175">
                  <c:v>-7.3955383624675565E-4</c:v>
                </c:pt>
                <c:pt idx="176">
                  <c:v>-2.458441935715177E-2</c:v>
                </c:pt>
                <c:pt idx="177">
                  <c:v>-1.4323472381426901E-2</c:v>
                </c:pt>
                <c:pt idx="178">
                  <c:v>6.6587641992671785E-3</c:v>
                </c:pt>
                <c:pt idx="179">
                  <c:v>2.9787890756620788E-2</c:v>
                </c:pt>
                <c:pt idx="180">
                  <c:v>6.9067862132548225E-3</c:v>
                </c:pt>
                <c:pt idx="181">
                  <c:v>-2.9029968787715993E-2</c:v>
                </c:pt>
                <c:pt idx="182">
                  <c:v>-4.5580023735993609E-3</c:v>
                </c:pt>
                <c:pt idx="183">
                  <c:v>-3.850240832172612E-2</c:v>
                </c:pt>
                <c:pt idx="184">
                  <c:v>-1.0082578539596324E-2</c:v>
                </c:pt>
                <c:pt idx="185">
                  <c:v>-2.209785521421714E-2</c:v>
                </c:pt>
                <c:pt idx="186">
                  <c:v>1.0311680699511393E-2</c:v>
                </c:pt>
                <c:pt idx="187">
                  <c:v>-8.7493547484263721E-3</c:v>
                </c:pt>
                <c:pt idx="188">
                  <c:v>2.2338880914977356E-4</c:v>
                </c:pt>
                <c:pt idx="189">
                  <c:v>-7.3456089892684128E-3</c:v>
                </c:pt>
                <c:pt idx="190">
                  <c:v>-5.5291526463900793E-3</c:v>
                </c:pt>
                <c:pt idx="191">
                  <c:v>2.1851482597216747E-2</c:v>
                </c:pt>
                <c:pt idx="192">
                  <c:v>1.8050546417300189E-3</c:v>
                </c:pt>
                <c:pt idx="193">
                  <c:v>-1.1451792378772568E-2</c:v>
                </c:pt>
                <c:pt idx="194">
                  <c:v>1.1000223168118878E-2</c:v>
                </c:pt>
                <c:pt idx="195">
                  <c:v>-2.1880756843837584E-2</c:v>
                </c:pt>
                <c:pt idx="196">
                  <c:v>1.7683470567419492E-3</c:v>
                </c:pt>
                <c:pt idx="197">
                  <c:v>-6.3954347437271608E-3</c:v>
                </c:pt>
                <c:pt idx="198">
                  <c:v>-1.2235241119403004E-2</c:v>
                </c:pt>
                <c:pt idx="199">
                  <c:v>-3.9011752988182529E-3</c:v>
                </c:pt>
                <c:pt idx="200">
                  <c:v>1.3940543774783811E-2</c:v>
                </c:pt>
                <c:pt idx="201">
                  <c:v>-1.6964304178019262E-2</c:v>
                </c:pt>
                <c:pt idx="202">
                  <c:v>-9.230504520231558E-3</c:v>
                </c:pt>
                <c:pt idx="203">
                  <c:v>1.2828738128891231E-3</c:v>
                </c:pt>
                <c:pt idx="204">
                  <c:v>6.6545270788816282E-3</c:v>
                </c:pt>
                <c:pt idx="205">
                  <c:v>-8.611410650566241E-4</c:v>
                </c:pt>
                <c:pt idx="206">
                  <c:v>-2.793598034713326E-3</c:v>
                </c:pt>
                <c:pt idx="207">
                  <c:v>7.3228843283070421E-3</c:v>
                </c:pt>
                <c:pt idx="208">
                  <c:v>2.8141592335638684E-3</c:v>
                </c:pt>
                <c:pt idx="209">
                  <c:v>-4.3346337913192164E-4</c:v>
                </c:pt>
                <c:pt idx="210">
                  <c:v>-2.8411608792606104E-2</c:v>
                </c:pt>
                <c:pt idx="211">
                  <c:v>1.2717424472710027E-2</c:v>
                </c:pt>
                <c:pt idx="212">
                  <c:v>-5.9549304004128884E-3</c:v>
                </c:pt>
                <c:pt idx="213">
                  <c:v>1.4954348326906947E-2</c:v>
                </c:pt>
                <c:pt idx="214">
                  <c:v>-2.3400344480318042E-2</c:v>
                </c:pt>
                <c:pt idx="215">
                  <c:v>-1.5439488835945777E-2</c:v>
                </c:pt>
                <c:pt idx="216">
                  <c:v>-8.8632961968878113E-3</c:v>
                </c:pt>
                <c:pt idx="217">
                  <c:v>-1.0208336914694352E-2</c:v>
                </c:pt>
                <c:pt idx="218">
                  <c:v>-7.4876399607726784E-3</c:v>
                </c:pt>
                <c:pt idx="219">
                  <c:v>-2.4164329116285678E-3</c:v>
                </c:pt>
                <c:pt idx="220">
                  <c:v>4.4345970678657748E-3</c:v>
                </c:pt>
                <c:pt idx="221">
                  <c:v>-8.2487139068731959E-3</c:v>
                </c:pt>
                <c:pt idx="222">
                  <c:v>-5.5944201853244365E-3</c:v>
                </c:pt>
                <c:pt idx="223">
                  <c:v>-2.5183309997820848E-2</c:v>
                </c:pt>
                <c:pt idx="224">
                  <c:v>4.6738157135522854E-3</c:v>
                </c:pt>
                <c:pt idx="225">
                  <c:v>1.5628055534753411E-3</c:v>
                </c:pt>
                <c:pt idx="226">
                  <c:v>-1.3592442277900857E-2</c:v>
                </c:pt>
                <c:pt idx="227">
                  <c:v>-8.6414363953408041E-3</c:v>
                </c:pt>
                <c:pt idx="228">
                  <c:v>3.0639625655215488E-3</c:v>
                </c:pt>
                <c:pt idx="229">
                  <c:v>3.0733792920116386E-3</c:v>
                </c:pt>
                <c:pt idx="230">
                  <c:v>-1.9236318228027131E-4</c:v>
                </c:pt>
                <c:pt idx="231">
                  <c:v>-1.3753798471491132E-2</c:v>
                </c:pt>
                <c:pt idx="232">
                  <c:v>-3.2844900528467551E-2</c:v>
                </c:pt>
                <c:pt idx="233">
                  <c:v>-2.9330910120432636E-3</c:v>
                </c:pt>
                <c:pt idx="234">
                  <c:v>-9.1482944812250235E-4</c:v>
                </c:pt>
                <c:pt idx="235">
                  <c:v>1.8304965755563663E-3</c:v>
                </c:pt>
                <c:pt idx="236">
                  <c:v>9.1650634222225095E-4</c:v>
                </c:pt>
                <c:pt idx="237">
                  <c:v>4.0426368912163104E-3</c:v>
                </c:pt>
                <c:pt idx="238">
                  <c:v>2.5171460418001196E-2</c:v>
                </c:pt>
                <c:pt idx="239">
                  <c:v>2.0410818249104415E-2</c:v>
                </c:pt>
                <c:pt idx="240">
                  <c:v>1.1569611780330846E-3</c:v>
                </c:pt>
                <c:pt idx="241">
                  <c:v>5.6109269773962338E-3</c:v>
                </c:pt>
                <c:pt idx="242">
                  <c:v>4.8624038230419171E-3</c:v>
                </c:pt>
                <c:pt idx="243">
                  <c:v>1.3544225107757253E-2</c:v>
                </c:pt>
                <c:pt idx="244">
                  <c:v>-5.9270968839801683E-4</c:v>
                </c:pt>
                <c:pt idx="245">
                  <c:v>3.9510075583117885E-4</c:v>
                </c:pt>
                <c:pt idx="246">
                  <c:v>3.1664384263686385E-3</c:v>
                </c:pt>
                <c:pt idx="247">
                  <c:v>-1.0646788267446443E-2</c:v>
                </c:pt>
                <c:pt idx="248">
                  <c:v>-2.3506377131238135E-3</c:v>
                </c:pt>
                <c:pt idx="249">
                  <c:v>4.5102537483213334E-3</c:v>
                </c:pt>
                <c:pt idx="250">
                  <c:v>4.3332744583377374E-3</c:v>
                </c:pt>
                <c:pt idx="251">
                  <c:v>1.5804033317099943E-3</c:v>
                </c:pt>
                <c:pt idx="252">
                  <c:v>-1.4134510934904693E-2</c:v>
                </c:pt>
                <c:pt idx="253">
                  <c:v>-1.3552966404703569E-2</c:v>
                </c:pt>
                <c:pt idx="254">
                  <c:v>1.9232618580302034E-4</c:v>
                </c:pt>
                <c:pt idx="255">
                  <c:v>-8.9995820431031468E-3</c:v>
                </c:pt>
                <c:pt idx="256">
                  <c:v>9.3843454183771061E-3</c:v>
                </c:pt>
                <c:pt idx="257">
                  <c:v>-5.7708956107693104E-4</c:v>
                </c:pt>
                <c:pt idx="258">
                  <c:v>-1.3452485933803542E-3</c:v>
                </c:pt>
                <c:pt idx="259">
                  <c:v>5.5849928514160275E-3</c:v>
                </c:pt>
                <c:pt idx="260">
                  <c:v>1.1655143591748952E-2</c:v>
                </c:pt>
              </c:numCache>
            </c:numRef>
          </c:yVal>
          <c:smooth val="0"/>
          <c:extLst>
            <c:ext xmlns:c16="http://schemas.microsoft.com/office/drawing/2014/chart" uri="{C3380CC4-5D6E-409C-BE32-E72D297353CC}">
              <c16:uniqueId val="{00000000-4086-4BE8-82D6-EDF272D30F4F}"/>
            </c:ext>
          </c:extLst>
        </c:ser>
        <c:dLbls>
          <c:showLegendKey val="0"/>
          <c:showVal val="0"/>
          <c:showCatName val="0"/>
          <c:showSerName val="0"/>
          <c:showPercent val="0"/>
          <c:showBubbleSize val="0"/>
        </c:dLbls>
        <c:axId val="642992744"/>
        <c:axId val="642990448"/>
      </c:scatterChart>
      <c:valAx>
        <c:axId val="6429927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2990448"/>
        <c:crosses val="autoZero"/>
        <c:crossBetween val="midCat"/>
      </c:valAx>
      <c:valAx>
        <c:axId val="64299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2992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BOUYGUES</a:t>
            </a:r>
          </a:p>
        </c:rich>
      </c:tx>
      <c:layout>
        <c:manualLayout>
          <c:xMode val="edge"/>
          <c:yMode val="edge"/>
          <c:x val="0.42893044619422571"/>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5336614173228346E-2"/>
                  <c:y val="-0.1392844123651210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CAC40'!$CK$4:$CK$264</c:f>
              <c:numCache>
                <c:formatCode>General</c:formatCode>
                <c:ptCount val="261"/>
                <c:pt idx="0">
                  <c:v>2.0534602441707954E-2</c:v>
                </c:pt>
                <c:pt idx="1">
                  <c:v>-8.8974212634260631E-3</c:v>
                </c:pt>
                <c:pt idx="2">
                  <c:v>-1.3511595972632089E-2</c:v>
                </c:pt>
                <c:pt idx="3">
                  <c:v>1.1931067747292447E-2</c:v>
                </c:pt>
                <c:pt idx="4">
                  <c:v>-1.0681848346860453E-2</c:v>
                </c:pt>
                <c:pt idx="5">
                  <c:v>-9.0216819704573275E-3</c:v>
                </c:pt>
                <c:pt idx="6">
                  <c:v>1.6864859431483154E-2</c:v>
                </c:pt>
                <c:pt idx="7">
                  <c:v>-2.202297570940192E-3</c:v>
                </c:pt>
                <c:pt idx="8">
                  <c:v>1.3605652055778678E-2</c:v>
                </c:pt>
                <c:pt idx="9">
                  <c:v>-3.0124650093047357E-2</c:v>
                </c:pt>
                <c:pt idx="10">
                  <c:v>-1.746635486195949E-2</c:v>
                </c:pt>
                <c:pt idx="11">
                  <c:v>1.6539427559379909E-2</c:v>
                </c:pt>
                <c:pt idx="12">
                  <c:v>-9.2606890396678624E-4</c:v>
                </c:pt>
                <c:pt idx="13">
                  <c:v>-2.438401823519935E-2</c:v>
                </c:pt>
                <c:pt idx="14">
                  <c:v>-6.6026650433519685E-3</c:v>
                </c:pt>
                <c:pt idx="15">
                  <c:v>2.6958231093592851E-3</c:v>
                </c:pt>
                <c:pt idx="16">
                  <c:v>1.0250315856167884E-2</c:v>
                </c:pt>
                <c:pt idx="17">
                  <c:v>4.5558165358606613E-3</c:v>
                </c:pt>
                <c:pt idx="18">
                  <c:v>5.8006573883006493E-3</c:v>
                </c:pt>
                <c:pt idx="19">
                  <c:v>-5.4961970419086679E-3</c:v>
                </c:pt>
                <c:pt idx="20">
                  <c:v>2.4390255993590104E-3</c:v>
                </c:pt>
                <c:pt idx="21">
                  <c:v>-2.4390255993589696E-3</c:v>
                </c:pt>
                <c:pt idx="22">
                  <c:v>-1.8253731870985633E-3</c:v>
                </c:pt>
                <c:pt idx="23">
                  <c:v>2.7424303789554599E-2</c:v>
                </c:pt>
                <c:pt idx="24">
                  <c:v>9.4162654315156861E-3</c:v>
                </c:pt>
                <c:pt idx="25">
                  <c:v>-1.890359731168784E-3</c:v>
                </c:pt>
                <c:pt idx="26">
                  <c:v>-1.1267724846342381E-2</c:v>
                </c:pt>
                <c:pt idx="27">
                  <c:v>-2.1762794225955173E-3</c:v>
                </c:pt>
                <c:pt idx="28">
                  <c:v>-1.3265658054866639E-2</c:v>
                </c:pt>
                <c:pt idx="29">
                  <c:v>-5.196404784868631E-3</c:v>
                </c:pt>
                <c:pt idx="30">
                  <c:v>-4.2592093593962332E-3</c:v>
                </c:pt>
                <c:pt idx="31">
                  <c:v>4.8691514338105504E-3</c:v>
                </c:pt>
                <c:pt idx="32">
                  <c:v>7.3484715247918459E-3</c:v>
                </c:pt>
                <c:pt idx="33">
                  <c:v>-7.3484715247919778E-3</c:v>
                </c:pt>
                <c:pt idx="34">
                  <c:v>6.426954027541479E-3</c:v>
                </c:pt>
                <c:pt idx="35">
                  <c:v>1.6718655667075422E-2</c:v>
                </c:pt>
                <c:pt idx="36">
                  <c:v>1.8750005493167999E-3</c:v>
                </c:pt>
                <c:pt idx="37">
                  <c:v>5.3316732856188726E-3</c:v>
                </c:pt>
                <c:pt idx="38">
                  <c:v>-3.7664827954768934E-3</c:v>
                </c:pt>
                <c:pt idx="39">
                  <c:v>-5.9347355198144658E-3</c:v>
                </c:pt>
                <c:pt idx="40">
                  <c:v>-5.8997221271882708E-3</c:v>
                </c:pt>
                <c:pt idx="41">
                  <c:v>-6.1728591070810794E-3</c:v>
                </c:pt>
                <c:pt idx="42">
                  <c:v>1.3942905969012886E-2</c:v>
                </c:pt>
                <c:pt idx="43">
                  <c:v>2.4318267689568573E-2</c:v>
                </c:pt>
                <c:pt idx="44">
                  <c:v>-5.1020518838955104E-3</c:v>
                </c:pt>
                <c:pt idx="45">
                  <c:v>3.181167515295915E-4</c:v>
                </c:pt>
                <c:pt idx="46">
                  <c:v>-6.3613233697323553E-4</c:v>
                </c:pt>
                <c:pt idx="47">
                  <c:v>-1.3579870775564771E-2</c:v>
                </c:pt>
                <c:pt idx="48">
                  <c:v>2.5125641358831386E-3</c:v>
                </c:pt>
                <c:pt idx="49">
                  <c:v>4.728141195946116E-3</c:v>
                </c:pt>
                <c:pt idx="50">
                  <c:v>1.4961284960554698E-2</c:v>
                </c:pt>
                <c:pt idx="51">
                  <c:v>-1.1162609927339045E-2</c:v>
                </c:pt>
                <c:pt idx="52">
                  <c:v>2.8585059959636717E-3</c:v>
                </c:pt>
                <c:pt idx="53">
                  <c:v>9.5878011551536121E-3</c:v>
                </c:pt>
                <c:pt idx="54">
                  <c:v>-6.0829385582480706E-3</c:v>
                </c:pt>
                <c:pt idx="55">
                  <c:v>-1.7402748957913914E-2</c:v>
                </c:pt>
                <c:pt idx="56">
                  <c:v>1.1991308090426957E-2</c:v>
                </c:pt>
                <c:pt idx="64">
                  <c:v>1.5885626851379615E-3</c:v>
                </c:pt>
                <c:pt idx="65">
                  <c:v>-1.2324377829732738E-2</c:v>
                </c:pt>
                <c:pt idx="66">
                  <c:v>-1.8826488146165652E-3</c:v>
                </c:pt>
                <c:pt idx="68">
                  <c:v>6.2893289075639184E-3</c:v>
                </c:pt>
                <c:pt idx="69">
                  <c:v>-1.9369552769659775E-2</c:v>
                </c:pt>
                <c:pt idx="70">
                  <c:v>-8.3192591965756176E-3</c:v>
                </c:pt>
                <c:pt idx="71">
                  <c:v>4.6132636022581048E-3</c:v>
                </c:pt>
                <c:pt idx="72">
                  <c:v>-1.5599031701304195E-2</c:v>
                </c:pt>
                <c:pt idx="73">
                  <c:v>-1.3265193007046823E-2</c:v>
                </c:pt>
                <c:pt idx="74">
                  <c:v>1.4176078146693969E-2</c:v>
                </c:pt>
                <c:pt idx="75">
                  <c:v>2.3667925125240814E-2</c:v>
                </c:pt>
                <c:pt idx="76">
                  <c:v>1.0003209389626915E-2</c:v>
                </c:pt>
                <c:pt idx="77">
                  <c:v>-2.2982377994140716E-2</c:v>
                </c:pt>
                <c:pt idx="78">
                  <c:v>-3.0698388575689192E-4</c:v>
                </c:pt>
                <c:pt idx="79">
                  <c:v>-1.7344113457972495E-2</c:v>
                </c:pt>
                <c:pt idx="80">
                  <c:v>1.1224143316187797E-2</c:v>
                </c:pt>
                <c:pt idx="81">
                  <c:v>-3.6540844556424592E-3</c:v>
                </c:pt>
                <c:pt idx="82">
                  <c:v>-1.2985234548322074E-2</c:v>
                </c:pt>
                <c:pt idx="83">
                  <c:v>-1.0149340853334847E-2</c:v>
                </c:pt>
                <c:pt idx="84">
                  <c:v>3.8684767779203319E-3</c:v>
                </c:pt>
                <c:pt idx="85">
                  <c:v>-4.6032012371853101E-2</c:v>
                </c:pt>
                <c:pt idx="86">
                  <c:v>7.1439080793560157E-3</c:v>
                </c:pt>
                <c:pt idx="87">
                  <c:v>4.8871737347460356E-3</c:v>
                </c:pt>
                <c:pt idx="88">
                  <c:v>-4.0264650314885157E-3</c:v>
                </c:pt>
                <c:pt idx="89">
                  <c:v>1.2128361200908797E-2</c:v>
                </c:pt>
                <c:pt idx="90">
                  <c:v>-1.6710270706020318E-2</c:v>
                </c:pt>
                <c:pt idx="91">
                  <c:v>2.8575510981692406E-4</c:v>
                </c:pt>
                <c:pt idx="92">
                  <c:v>4.8703720395538259E-3</c:v>
                </c:pt>
                <c:pt idx="93">
                  <c:v>9.5225073912934156E-3</c:v>
                </c:pt>
                <c:pt idx="94">
                  <c:v>1.4308902332588143E-2</c:v>
                </c:pt>
                <c:pt idx="95">
                  <c:v>2.9455102297569658E-3</c:v>
                </c:pt>
                <c:pt idx="96">
                  <c:v>5.6204851404351094E-3</c:v>
                </c:pt>
                <c:pt idx="97">
                  <c:v>1.8261246862952132E-2</c:v>
                </c:pt>
                <c:pt idx="98">
                  <c:v>-5.4233335699906352E-3</c:v>
                </c:pt>
                <c:pt idx="99">
                  <c:v>1.2026459657602706E-3</c:v>
                </c:pt>
                <c:pt idx="100">
                  <c:v>2.4096397201533296E-3</c:v>
                </c:pt>
                <c:pt idx="101">
                  <c:v>0</c:v>
                </c:pt>
                <c:pt idx="102">
                  <c:v>1.3357818532547952E-2</c:v>
                </c:pt>
                <c:pt idx="103">
                  <c:v>2.7544011293170324E-3</c:v>
                </c:pt>
                <c:pt idx="104">
                  <c:v>2.4194728587056971E-2</c:v>
                </c:pt>
                <c:pt idx="105">
                  <c:v>1.8378210548422463E-2</c:v>
                </c:pt>
                <c:pt idx="106">
                  <c:v>-1.1130660311576078E-2</c:v>
                </c:pt>
                <c:pt idx="107">
                  <c:v>1.5825292114256609E-3</c:v>
                </c:pt>
                <c:pt idx="108">
                  <c:v>3.1725914935847462E-3</c:v>
                </c:pt>
                <c:pt idx="109">
                  <c:v>-7.2819698069194532E-3</c:v>
                </c:pt>
                <c:pt idx="110">
                  <c:v>-2.3075548363977242E-2</c:v>
                </c:pt>
                <c:pt idx="111">
                  <c:v>1.490710834913816E-2</c:v>
                </c:pt>
                <c:pt idx="112">
                  <c:v>-1.1510470839267749E-2</c:v>
                </c:pt>
                <c:pt idx="113">
                  <c:v>-1.3822981578341999E-2</c:v>
                </c:pt>
                <c:pt idx="114">
                  <c:v>3.0553033238815324E-3</c:v>
                </c:pt>
                <c:pt idx="115">
                  <c:v>2.7296980205670979E-2</c:v>
                </c:pt>
                <c:pt idx="116">
                  <c:v>4.4122353332649925E-3</c:v>
                </c:pt>
                <c:pt idx="117">
                  <c:v>-2.5236606453969117E-3</c:v>
                </c:pt>
                <c:pt idx="118">
                  <c:v>-8.4706388835086646E-3</c:v>
                </c:pt>
                <c:pt idx="119">
                  <c:v>5.3249930055893303E-3</c:v>
                </c:pt>
                <c:pt idx="120">
                  <c:v>-1.1243091574180467E-2</c:v>
                </c:pt>
                <c:pt idx="121">
                  <c:v>-1.2345835822299266E-2</c:v>
                </c:pt>
                <c:pt idx="122">
                  <c:v>1.8421865817702093E-3</c:v>
                </c:pt>
                <c:pt idx="123">
                  <c:v>-9.1771827933358491E-3</c:v>
                </c:pt>
                <c:pt idx="124">
                  <c:v>-1.0300000178070897E-2</c:v>
                </c:pt>
                <c:pt idx="125">
                  <c:v>-2.1074823395646983E-3</c:v>
                </c:pt>
                <c:pt idx="126">
                  <c:v>7.850281861373036E-3</c:v>
                </c:pt>
                <c:pt idx="127">
                  <c:v>4.2527403098704701E-3</c:v>
                </c:pt>
                <c:pt idx="128">
                  <c:v>-6.086427455084325E-4</c:v>
                </c:pt>
                <c:pt idx="129">
                  <c:v>2.1318722860300481E-3</c:v>
                </c:pt>
                <c:pt idx="130">
                  <c:v>2.7476738398053533E-3</c:v>
                </c:pt>
                <c:pt idx="131">
                  <c:v>3.5473538980392183E-2</c:v>
                </c:pt>
                <c:pt idx="132">
                  <c:v>2.4043472677930562E-2</c:v>
                </c:pt>
                <c:pt idx="133">
                  <c:v>-1.3855546290440807E-2</c:v>
                </c:pt>
                <c:pt idx="134">
                  <c:v>8.0321716972642527E-3</c:v>
                </c:pt>
                <c:pt idx="135">
                  <c:v>2.9794313843192446E-2</c:v>
                </c:pt>
                <c:pt idx="136">
                  <c:v>-2.3236524978014418E-3</c:v>
                </c:pt>
                <c:pt idx="137">
                  <c:v>5.986050465303633E-3</c:v>
                </c:pt>
                <c:pt idx="138">
                  <c:v>3.336113458799069E-4</c:v>
                </c:pt>
                <c:pt idx="139">
                  <c:v>1.1072080900685561E-2</c:v>
                </c:pt>
                <c:pt idx="140">
                  <c:v>-3.1875208530448951E-2</c:v>
                </c:pt>
                <c:pt idx="141">
                  <c:v>-1.7171975495181683E-2</c:v>
                </c:pt>
                <c:pt idx="142">
                  <c:v>-6.4226077994534449E-4</c:v>
                </c:pt>
                <c:pt idx="143">
                  <c:v>1.5855371789794001E-2</c:v>
                </c:pt>
                <c:pt idx="144">
                  <c:v>-1.199560501662077E-2</c:v>
                </c:pt>
                <c:pt idx="145">
                  <c:v>3.5512547410676671E-3</c:v>
                </c:pt>
                <c:pt idx="146">
                  <c:v>-1.938611269501298E-3</c:v>
                </c:pt>
                <c:pt idx="147">
                  <c:v>4.8535930906637506E-3</c:v>
                </c:pt>
                <c:pt idx="148">
                  <c:v>-6.485084533379709E-4</c:v>
                </c:pt>
                <c:pt idx="149">
                  <c:v>-2.589836345581365E-3</c:v>
                </c:pt>
                <c:pt idx="150">
                  <c:v>1.2361901079373988E-2</c:v>
                </c:pt>
                <c:pt idx="151">
                  <c:v>2.8891267318424573E-2</c:v>
                </c:pt>
                <c:pt idx="152">
                  <c:v>-6.73627509474165E-4</c:v>
                </c:pt>
                <c:pt idx="153">
                  <c:v>3.3675703298538968E-4</c:v>
                </c:pt>
                <c:pt idx="154">
                  <c:v>-1.4379114156024381E-2</c:v>
                </c:pt>
                <c:pt idx="155">
                  <c:v>1.1016636206502005E-2</c:v>
                </c:pt>
                <c:pt idx="156">
                  <c:v>-3.0165935394256792E-3</c:v>
                </c:pt>
                <c:pt idx="157">
                  <c:v>6.3790714889480288E-3</c:v>
                </c:pt>
                <c:pt idx="158">
                  <c:v>6.4200254298943027E-3</c:v>
                </c:pt>
                <c:pt idx="159">
                  <c:v>-1.8472397635442429E-2</c:v>
                </c:pt>
                <c:pt idx="160">
                  <c:v>-1.2566302927663043E-2</c:v>
                </c:pt>
                <c:pt idx="161">
                  <c:v>1.1236073266925752E-2</c:v>
                </c:pt>
                <c:pt idx="162">
                  <c:v>-6.9548218733696101E-3</c:v>
                </c:pt>
                <c:pt idx="163">
                  <c:v>-1.9608471388376198E-2</c:v>
                </c:pt>
                <c:pt idx="164">
                  <c:v>2.5923540117299589E-3</c:v>
                </c:pt>
                <c:pt idx="165">
                  <c:v>2.1647286752214456E-2</c:v>
                </c:pt>
                <c:pt idx="166">
                  <c:v>-9.2409898537297846E-3</c:v>
                </c:pt>
                <c:pt idx="167">
                  <c:v>-2.9137703934389681E-2</c:v>
                </c:pt>
                <c:pt idx="168">
                  <c:v>1.1230665128217883E-2</c:v>
                </c:pt>
                <c:pt idx="169">
                  <c:v>2.3837863439446935E-2</c:v>
                </c:pt>
                <c:pt idx="170">
                  <c:v>-2.1253047783815034E-2</c:v>
                </c:pt>
                <c:pt idx="171">
                  <c:v>2.2672074488961926E-3</c:v>
                </c:pt>
                <c:pt idx="172">
                  <c:v>1.4698941766427026E-2</c:v>
                </c:pt>
                <c:pt idx="173">
                  <c:v>-4.8492402862097078E-2</c:v>
                </c:pt>
                <c:pt idx="174">
                  <c:v>1.5686277726264339E-3</c:v>
                </c:pt>
                <c:pt idx="175">
                  <c:v>-2.0202707317519355E-2</c:v>
                </c:pt>
                <c:pt idx="176">
                  <c:v>-1.8293193047325487E-2</c:v>
                </c:pt>
                <c:pt idx="177">
                  <c:v>-2.112570575943874E-3</c:v>
                </c:pt>
                <c:pt idx="178">
                  <c:v>-1.7334564359577673E-2</c:v>
                </c:pt>
                <c:pt idx="179">
                  <c:v>2.1261468665761597E-2</c:v>
                </c:pt>
                <c:pt idx="180">
                  <c:v>2.94861656544637E-2</c:v>
                </c:pt>
                <c:pt idx="181">
                  <c:v>-2.797170224217645E-2</c:v>
                </c:pt>
                <c:pt idx="182">
                  <c:v>3.7682036959065329E-2</c:v>
                </c:pt>
                <c:pt idx="183">
                  <c:v>-4.8835129209121267E-2</c:v>
                </c:pt>
                <c:pt idx="184">
                  <c:v>-4.1878613404747406E-3</c:v>
                </c:pt>
                <c:pt idx="185">
                  <c:v>-7.7312308967355413E-3</c:v>
                </c:pt>
                <c:pt idx="186">
                  <c:v>-5.9066917153902439E-3</c:v>
                </c:pt>
                <c:pt idx="187">
                  <c:v>-2.2708399369812352E-2</c:v>
                </c:pt>
                <c:pt idx="188">
                  <c:v>6.9324367756448957E-3</c:v>
                </c:pt>
                <c:pt idx="189">
                  <c:v>1.0196738020515085E-2</c:v>
                </c:pt>
                <c:pt idx="190">
                  <c:v>5.5792245736525428E-3</c:v>
                </c:pt>
                <c:pt idx="191">
                  <c:v>3.0799265054873643E-2</c:v>
                </c:pt>
                <c:pt idx="192">
                  <c:v>1.8079242239312059E-2</c:v>
                </c:pt>
                <c:pt idx="193">
                  <c:v>-1.5037877364540334E-2</c:v>
                </c:pt>
                <c:pt idx="194">
                  <c:v>1.9065768170393724E-2</c:v>
                </c:pt>
                <c:pt idx="195">
                  <c:v>-1.6015125169981537E-2</c:v>
                </c:pt>
                <c:pt idx="196">
                  <c:v>7.0519991773972451E-3</c:v>
                </c:pt>
                <c:pt idx="197">
                  <c:v>6.1557404221461247E-4</c:v>
                </c:pt>
                <c:pt idx="198">
                  <c:v>-2.1528533611010897E-3</c:v>
                </c:pt>
                <c:pt idx="199">
                  <c:v>5.2364204050889792E-3</c:v>
                </c:pt>
                <c:pt idx="200">
                  <c:v>1.1805045449762604E-2</c:v>
                </c:pt>
                <c:pt idx="201">
                  <c:v>-3.2588189593151594E-2</c:v>
                </c:pt>
                <c:pt idx="202">
                  <c:v>1.2106539008961844E-3</c:v>
                </c:pt>
                <c:pt idx="203">
                  <c:v>-7.5426515384033836E-3</c:v>
                </c:pt>
                <c:pt idx="204">
                  <c:v>2.4647527943940185E-2</c:v>
                </c:pt>
                <c:pt idx="205">
                  <c:v>-2.0430654225359359E-2</c:v>
                </c:pt>
                <c:pt idx="206">
                  <c:v>3.0229769091063259E-3</c:v>
                </c:pt>
                <c:pt idx="207">
                  <c:v>9.7353978524056441E-3</c:v>
                </c:pt>
                <c:pt idx="208">
                  <c:v>1.4472923911865013E-2</c:v>
                </c:pt>
                <c:pt idx="209">
                  <c:v>4.6634625166619764E-3</c:v>
                </c:pt>
                <c:pt idx="210">
                  <c:v>-8.9964931277235361E-3</c:v>
                </c:pt>
                <c:pt idx="211">
                  <c:v>2.5016939421993258E-2</c:v>
                </c:pt>
                <c:pt idx="212">
                  <c:v>-1.1021997899194674E-2</c:v>
                </c:pt>
                <c:pt idx="213">
                  <c:v>3.4409256375293865E-2</c:v>
                </c:pt>
                <c:pt idx="214">
                  <c:v>-1.1922164735889139E-2</c:v>
                </c:pt>
                <c:pt idx="215">
                  <c:v>9.6138446757399625E-4</c:v>
                </c:pt>
                <c:pt idx="216">
                  <c:v>-2.9069977481710661E-2</c:v>
                </c:pt>
                <c:pt idx="217">
                  <c:v>-0.12622510291904993</c:v>
                </c:pt>
                <c:pt idx="218">
                  <c:v>-6.0208173121879868E-3</c:v>
                </c:pt>
                <c:pt idx="219">
                  <c:v>-2.9968691548257322E-3</c:v>
                </c:pt>
                <c:pt idx="220">
                  <c:v>3.1783800197799916E-2</c:v>
                </c:pt>
                <c:pt idx="221">
                  <c:v>2.5305791657170337E-3</c:v>
                </c:pt>
                <c:pt idx="222">
                  <c:v>-1.3700759536814438E-2</c:v>
                </c:pt>
                <c:pt idx="223">
                  <c:v>-5.814774794483531E-3</c:v>
                </c:pt>
                <c:pt idx="224">
                  <c:v>-1.6551727916685962E-3</c:v>
                </c:pt>
                <c:pt idx="225">
                  <c:v>-7.9616069143539393E-3</c:v>
                </c:pt>
                <c:pt idx="226">
                  <c:v>-3.5485228992348473E-3</c:v>
                </c:pt>
                <c:pt idx="227">
                  <c:v>-6.2474738039471397E-3</c:v>
                </c:pt>
                <c:pt idx="228">
                  <c:v>-2.4340782808797519E-3</c:v>
                </c:pt>
                <c:pt idx="229">
                  <c:v>6.5040879691764825E-3</c:v>
                </c:pt>
                <c:pt idx="230">
                  <c:v>-1.0816763117122919E-2</c:v>
                </c:pt>
                <c:pt idx="231">
                  <c:v>-1.3439055913275063E-3</c:v>
                </c:pt>
                <c:pt idx="232">
                  <c:v>-7.2260450917396944E-3</c:v>
                </c:pt>
                <c:pt idx="233">
                  <c:v>0</c:v>
                </c:pt>
                <c:pt idx="234">
                  <c:v>2.6207092169173923E-2</c:v>
                </c:pt>
                <c:pt idx="235">
                  <c:v>-1.0077710239290279E-2</c:v>
                </c:pt>
                <c:pt idx="236">
                  <c:v>-5.4054185669080469E-3</c:v>
                </c:pt>
                <c:pt idx="237">
                  <c:v>7.5757938084577226E-3</c:v>
                </c:pt>
                <c:pt idx="238">
                  <c:v>1.1197713617589818E-2</c:v>
                </c:pt>
                <c:pt idx="239">
                  <c:v>5.7843433556166403E-3</c:v>
                </c:pt>
                <c:pt idx="240">
                  <c:v>-3.8599441362997698E-3</c:v>
                </c:pt>
                <c:pt idx="241">
                  <c:v>3.031558061039546E-3</c:v>
                </c:pt>
                <c:pt idx="242">
                  <c:v>4.1488097125629494E-3</c:v>
                </c:pt>
                <c:pt idx="243">
                  <c:v>8.3183146346495847E-4</c:v>
                </c:pt>
                <c:pt idx="244">
                  <c:v>8.3252398314783999E-4</c:v>
                </c:pt>
                <c:pt idx="245">
                  <c:v>1.1111112254231928E-3</c:v>
                </c:pt>
                <c:pt idx="246">
                  <c:v>8.9336160873926141E-3</c:v>
                </c:pt>
                <c:pt idx="247">
                  <c:v>1.5828481963174094E-2</c:v>
                </c:pt>
                <c:pt idx="248">
                  <c:v>-9.9221225063163641E-3</c:v>
                </c:pt>
                <c:pt idx="249">
                  <c:v>-1.6228671781865298E-2</c:v>
                </c:pt>
                <c:pt idx="250">
                  <c:v>-2.5754848188538661E-2</c:v>
                </c:pt>
                <c:pt idx="251">
                  <c:v>-2.8268548991627819E-2</c:v>
                </c:pt>
                <c:pt idx="252">
                  <c:v>-2.5186324189478072E-2</c:v>
                </c:pt>
                <c:pt idx="253">
                  <c:v>4.2961032769004662E-2</c:v>
                </c:pt>
                <c:pt idx="254">
                  <c:v>1.1576384496169947E-2</c:v>
                </c:pt>
                <c:pt idx="255">
                  <c:v>-1.34482930518658E-2</c:v>
                </c:pt>
                <c:pt idx="256">
                  <c:v>2.6720107039400004E-4</c:v>
                </c:pt>
                <c:pt idx="257">
                  <c:v>-2.135612130421561E-3</c:v>
                </c:pt>
                <c:pt idx="258">
                  <c:v>-2.1310610089540628E-3</c:v>
                </c:pt>
                <c:pt idx="259">
                  <c:v>8.0150041679288454E-3</c:v>
                </c:pt>
                <c:pt idx="260">
                  <c:v>1.6770747405831628E-2</c:v>
                </c:pt>
              </c:numCache>
            </c:numRef>
          </c:yVal>
          <c:smooth val="0"/>
          <c:extLst>
            <c:ext xmlns:c16="http://schemas.microsoft.com/office/drawing/2014/chart" uri="{C3380CC4-5D6E-409C-BE32-E72D297353CC}">
              <c16:uniqueId val="{00000000-D770-4475-9ECC-A45C31E0CB1C}"/>
            </c:ext>
          </c:extLst>
        </c:ser>
        <c:dLbls>
          <c:showLegendKey val="0"/>
          <c:showVal val="0"/>
          <c:showCatName val="0"/>
          <c:showSerName val="0"/>
          <c:showPercent val="0"/>
          <c:showBubbleSize val="0"/>
        </c:dLbls>
        <c:axId val="554103064"/>
        <c:axId val="554102080"/>
      </c:scatterChart>
      <c:valAx>
        <c:axId val="55410306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4102080"/>
        <c:crosses val="autoZero"/>
        <c:crossBetween val="midCat"/>
      </c:valAx>
      <c:valAx>
        <c:axId val="554102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41030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BUREAU</a:t>
            </a:r>
            <a:r>
              <a:rPr lang="fr-FR" baseline="0"/>
              <a:t> VERITAS</a:t>
            </a:r>
            <a:endParaRPr lang="fr-FR"/>
          </a:p>
        </c:rich>
      </c:tx>
      <c:layout>
        <c:manualLayout>
          <c:xMode val="edge"/>
          <c:yMode val="edge"/>
          <c:x val="0.41518044619422573"/>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114391951006126E-2"/>
                  <c:y val="-0.2721106736657917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CAC40'!$CQ$4:$CQ$264</c:f>
              <c:numCache>
                <c:formatCode>General</c:formatCode>
                <c:ptCount val="261"/>
                <c:pt idx="0">
                  <c:v>2.5773369225138829E-2</c:v>
                </c:pt>
                <c:pt idx="1">
                  <c:v>-5.4040907740117335E-3</c:v>
                </c:pt>
                <c:pt idx="2">
                  <c:v>-2.5158559636154872E-2</c:v>
                </c:pt>
                <c:pt idx="3">
                  <c:v>4.78928118502772E-3</c:v>
                </c:pt>
                <c:pt idx="4">
                  <c:v>-5.2669501695103088E-3</c:v>
                </c:pt>
                <c:pt idx="5">
                  <c:v>-1.4695689928034961E-2</c:v>
                </c:pt>
                <c:pt idx="6">
                  <c:v>1.6129381929883717E-2</c:v>
                </c:pt>
                <c:pt idx="7">
                  <c:v>-1.4336920018486968E-3</c:v>
                </c:pt>
                <c:pt idx="8">
                  <c:v>-3.3373094145182107E-3</c:v>
                </c:pt>
                <c:pt idx="9">
                  <c:v>-4.6498380681461227E-2</c:v>
                </c:pt>
                <c:pt idx="10">
                  <c:v>-3.7891762828294165E-2</c:v>
                </c:pt>
                <c:pt idx="11">
                  <c:v>1.1881327886752686E-2</c:v>
                </c:pt>
                <c:pt idx="12">
                  <c:v>-1.3629580080282016E-2</c:v>
                </c:pt>
                <c:pt idx="13">
                  <c:v>1.3109025255041431E-3</c:v>
                </c:pt>
                <c:pt idx="14">
                  <c:v>-2.3337273468129572E-2</c:v>
                </c:pt>
                <c:pt idx="15">
                  <c:v>3.3003429573776409E-2</c:v>
                </c:pt>
                <c:pt idx="16">
                  <c:v>4.4231036380775239E-2</c:v>
                </c:pt>
                <c:pt idx="17">
                  <c:v>-1.84416834193279E-3</c:v>
                </c:pt>
                <c:pt idx="18">
                  <c:v>1.6721244215566804E-2</c:v>
                </c:pt>
                <c:pt idx="19">
                  <c:v>4.6948443042078847E-3</c:v>
                </c:pt>
                <c:pt idx="20">
                  <c:v>-1.8805835349622534E-3</c:v>
                </c:pt>
                <c:pt idx="21">
                  <c:v>-3.3713652389145789E-2</c:v>
                </c:pt>
                <c:pt idx="22">
                  <c:v>5.0079776871587685E-3</c:v>
                </c:pt>
                <c:pt idx="23">
                  <c:v>4.1161732024503931E-3</c:v>
                </c:pt>
                <c:pt idx="24">
                  <c:v>1.6170368514235148E-2</c:v>
                </c:pt>
                <c:pt idx="25">
                  <c:v>-1.3963232429275271E-3</c:v>
                </c:pt>
                <c:pt idx="26">
                  <c:v>-4.6403795565022254E-3</c:v>
                </c:pt>
                <c:pt idx="27">
                  <c:v>-7.8395605563367065E-3</c:v>
                </c:pt>
                <c:pt idx="28">
                  <c:v>-1.1872285567795793E-2</c:v>
                </c:pt>
                <c:pt idx="29">
                  <c:v>4.5495983844550661E-3</c:v>
                </c:pt>
                <c:pt idx="30">
                  <c:v>-1.5384918839479456E-2</c:v>
                </c:pt>
                <c:pt idx="31">
                  <c:v>1.03814969845626E-2</c:v>
                </c:pt>
                <c:pt idx="32">
                  <c:v>0</c:v>
                </c:pt>
                <c:pt idx="33">
                  <c:v>8.2005015363211878E-3</c:v>
                </c:pt>
                <c:pt idx="34">
                  <c:v>6.4249876826577412E-3</c:v>
                </c:pt>
                <c:pt idx="35">
                  <c:v>-1.8399269220072938E-3</c:v>
                </c:pt>
                <c:pt idx="36">
                  <c:v>7.8431774610258787E-3</c:v>
                </c:pt>
                <c:pt idx="37">
                  <c:v>-4.1599320447295021E-3</c:v>
                </c:pt>
                <c:pt idx="38">
                  <c:v>-6.8949939904070301E-3</c:v>
                </c:pt>
                <c:pt idx="39">
                  <c:v>4.5913762935140944E-3</c:v>
                </c:pt>
                <c:pt idx="40">
                  <c:v>-6.8791832854421748E-3</c:v>
                </c:pt>
                <c:pt idx="41">
                  <c:v>5.9592200190872659E-3</c:v>
                </c:pt>
                <c:pt idx="42">
                  <c:v>-6.8728792877619524E-3</c:v>
                </c:pt>
                <c:pt idx="43">
                  <c:v>2.0761991448429225E-2</c:v>
                </c:pt>
                <c:pt idx="44">
                  <c:v>7.0175726586465398E-3</c:v>
                </c:pt>
                <c:pt idx="45">
                  <c:v>-5.6179923042233727E-3</c:v>
                </c:pt>
                <c:pt idx="46">
                  <c:v>9.3414299179714387E-4</c:v>
                </c:pt>
                <c:pt idx="47">
                  <c:v>7.0340266573799817E-3</c:v>
                </c:pt>
                <c:pt idx="48">
                  <c:v>7.0838548884050419E-3</c:v>
                </c:pt>
                <c:pt idx="49">
                  <c:v>-9.4741835603993918E-4</c:v>
                </c:pt>
                <c:pt idx="50">
                  <c:v>1.2387009265434302E-2</c:v>
                </c:pt>
                <c:pt idx="51">
                  <c:v>-2.6491615446976455E-2</c:v>
                </c:pt>
                <c:pt idx="52">
                  <c:v>1.8850699570797828E-2</c:v>
                </c:pt>
                <c:pt idx="53">
                  <c:v>-1.4261946795854508E-3</c:v>
                </c:pt>
                <c:pt idx="54">
                  <c:v>-2.846301731838806E-3</c:v>
                </c:pt>
                <c:pt idx="55">
                  <c:v>-4.7359697783160677E-4</c:v>
                </c:pt>
                <c:pt idx="56">
                  <c:v>1.8957351648991973E-3</c:v>
                </c:pt>
                <c:pt idx="64">
                  <c:v>-1.895735164899312E-3</c:v>
                </c:pt>
                <c:pt idx="65">
                  <c:v>-7.5472056353829663E-3</c:v>
                </c:pt>
                <c:pt idx="66">
                  <c:v>-2.8155814001636324E-3</c:v>
                </c:pt>
                <c:pt idx="68">
                  <c:v>8.9433403813204537E-3</c:v>
                </c:pt>
                <c:pt idx="69">
                  <c:v>-1.2685159527315913E-2</c:v>
                </c:pt>
                <c:pt idx="70">
                  <c:v>5.1486189090770062E-3</c:v>
                </c:pt>
                <c:pt idx="71">
                  <c:v>0</c:v>
                </c:pt>
                <c:pt idx="72">
                  <c:v>-1.9977435582537624E-2</c:v>
                </c:pt>
                <c:pt idx="73">
                  <c:v>-1.2797249601470597E-2</c:v>
                </c:pt>
                <c:pt idx="74">
                  <c:v>1.2337373759840784E-2</c:v>
                </c:pt>
                <c:pt idx="75">
                  <c:v>-8.6976973123911554E-3</c:v>
                </c:pt>
                <c:pt idx="76">
                  <c:v>2.8665855549440438E-2</c:v>
                </c:pt>
                <c:pt idx="77">
                  <c:v>-1.1657861103421183E-2</c:v>
                </c:pt>
                <c:pt idx="78">
                  <c:v>1.4476087487263135E-2</c:v>
                </c:pt>
                <c:pt idx="79">
                  <c:v>-1.7716081064478903E-2</c:v>
                </c:pt>
                <c:pt idx="80">
                  <c:v>8.8188086042547825E-3</c:v>
                </c:pt>
                <c:pt idx="81">
                  <c:v>-1.7560525187826522E-2</c:v>
                </c:pt>
                <c:pt idx="82">
                  <c:v>-1.6807118316381289E-2</c:v>
                </c:pt>
                <c:pt idx="83">
                  <c:v>-7.1813594086646967E-3</c:v>
                </c:pt>
                <c:pt idx="84">
                  <c:v>-9.7909104346175276E-3</c:v>
                </c:pt>
                <c:pt idx="85">
                  <c:v>7.1111410775019715E-3</c:v>
                </c:pt>
                <c:pt idx="86">
                  <c:v>1.4375809120306669E-2</c:v>
                </c:pt>
                <c:pt idx="87">
                  <c:v>5.4446595482317639E-3</c:v>
                </c:pt>
                <c:pt idx="88">
                  <c:v>-7.2529783050155183E-3</c:v>
                </c:pt>
                <c:pt idx="89">
                  <c:v>7.7080408839720017E-3</c:v>
                </c:pt>
                <c:pt idx="90">
                  <c:v>-1.819009141851636E-3</c:v>
                </c:pt>
                <c:pt idx="91">
                  <c:v>2.2742788970404378E-3</c:v>
                </c:pt>
                <c:pt idx="92">
                  <c:v>3.6496390875495523E-3</c:v>
                </c:pt>
                <c:pt idx="93">
                  <c:v>7.3394824880457484E-3</c:v>
                </c:pt>
                <c:pt idx="94">
                  <c:v>-4.6029920260367565E-4</c:v>
                </c:pt>
                <c:pt idx="95">
                  <c:v>-4.1331861365864891E-3</c:v>
                </c:pt>
                <c:pt idx="96">
                  <c:v>9.2081681938625259E-3</c:v>
                </c:pt>
                <c:pt idx="97">
                  <c:v>1.1162906614163224E-2</c:v>
                </c:pt>
                <c:pt idx="98">
                  <c:v>-1.4856354949514658E-2</c:v>
                </c:pt>
                <c:pt idx="99">
                  <c:v>-1.1910356094916103E-2</c:v>
                </c:pt>
                <c:pt idx="100">
                  <c:v>9.6088591066368894E-3</c:v>
                </c:pt>
                <c:pt idx="101">
                  <c:v>9.1996326635479715E-4</c:v>
                </c:pt>
                <c:pt idx="102">
                  <c:v>9.7110589747545651E-3</c:v>
                </c:pt>
                <c:pt idx="103">
                  <c:v>9.3371359959399172E-3</c:v>
                </c:pt>
                <c:pt idx="104">
                  <c:v>1.9896440326878553E-2</c:v>
                </c:pt>
                <c:pt idx="105">
                  <c:v>-3.3436859430632658E-3</c:v>
                </c:pt>
                <c:pt idx="106">
                  <c:v>2.8653314732862058E-3</c:v>
                </c:pt>
                <c:pt idx="107">
                  <c:v>2.394063867915856E-3</c:v>
                </c:pt>
                <c:pt idx="108">
                  <c:v>9.6339858811337904E-3</c:v>
                </c:pt>
                <c:pt idx="109">
                  <c:v>-2.0599530799190694E-2</c:v>
                </c:pt>
                <c:pt idx="110">
                  <c:v>-2.1112677237559295E-2</c:v>
                </c:pt>
                <c:pt idx="111">
                  <c:v>1.858736594625342E-3</c:v>
                </c:pt>
                <c:pt idx="112">
                  <c:v>-1.1560822401075971E-2</c:v>
                </c:pt>
                <c:pt idx="113">
                  <c:v>5.9949453236307383E-3</c:v>
                </c:pt>
                <c:pt idx="114">
                  <c:v>2.3153518099972661E-3</c:v>
                </c:pt>
                <c:pt idx="115">
                  <c:v>-9.2678412565094554E-4</c:v>
                </c:pt>
                <c:pt idx="116">
                  <c:v>6.0395073241635341E-3</c:v>
                </c:pt>
                <c:pt idx="117">
                  <c:v>-5.5762226274360688E-3</c:v>
                </c:pt>
                <c:pt idx="118">
                  <c:v>-1.3892106888060344E-3</c:v>
                </c:pt>
                <c:pt idx="119">
                  <c:v>-4.6264169226767842E-4</c:v>
                </c:pt>
                <c:pt idx="120">
                  <c:v>-6.9140630353938309E-3</c:v>
                </c:pt>
                <c:pt idx="121">
                  <c:v>-5.0401023073243095E-3</c:v>
                </c:pt>
                <c:pt idx="122">
                  <c:v>-5.4694758045354328E-3</c:v>
                </c:pt>
                <c:pt idx="123">
                  <c:v>3.1868909285191231E-3</c:v>
                </c:pt>
                <c:pt idx="124">
                  <c:v>5.0285820248721158E-3</c:v>
                </c:pt>
                <c:pt idx="125">
                  <c:v>3.7352614956119634E-2</c:v>
                </c:pt>
                <c:pt idx="126">
                  <c:v>5.8782836546963035E-2</c:v>
                </c:pt>
                <c:pt idx="127">
                  <c:v>-5.5346053228613832E-3</c:v>
                </c:pt>
                <c:pt idx="128">
                  <c:v>-5.0050154530236254E-3</c:v>
                </c:pt>
                <c:pt idx="129">
                  <c:v>6.5114179472802354E-3</c:v>
                </c:pt>
                <c:pt idx="130">
                  <c:v>-2.5094116054258072E-3</c:v>
                </c:pt>
                <c:pt idx="131">
                  <c:v>2.2814677766171264E-2</c:v>
                </c:pt>
                <c:pt idx="132">
                  <c:v>0</c:v>
                </c:pt>
                <c:pt idx="133">
                  <c:v>-1.476229404477318E-2</c:v>
                </c:pt>
                <c:pt idx="134">
                  <c:v>7.6084566881545676E-3</c:v>
                </c:pt>
                <c:pt idx="135">
                  <c:v>1.1264840063140928E-2</c:v>
                </c:pt>
                <c:pt idx="136">
                  <c:v>-1.4315172880763833E-2</c:v>
                </c:pt>
                <c:pt idx="137">
                  <c:v>8.1549891293061644E-3</c:v>
                </c:pt>
                <c:pt idx="138">
                  <c:v>-5.1163981673817138E-4</c:v>
                </c:pt>
                <c:pt idx="139">
                  <c:v>2.3286951378790478E-2</c:v>
                </c:pt>
                <c:pt idx="140">
                  <c:v>-1.6100062128334581E-2</c:v>
                </c:pt>
                <c:pt idx="141">
                  <c:v>-2.0903131720923056E-2</c:v>
                </c:pt>
                <c:pt idx="142">
                  <c:v>-9.0407446521490707E-3</c:v>
                </c:pt>
                <c:pt idx="143">
                  <c:v>2.7371196796131977E-2</c:v>
                </c:pt>
                <c:pt idx="144">
                  <c:v>-2.0533888118420846E-3</c:v>
                </c:pt>
                <c:pt idx="145">
                  <c:v>5.1413995004186523E-3</c:v>
                </c:pt>
                <c:pt idx="146">
                  <c:v>-3.0880106885767277E-3</c:v>
                </c:pt>
                <c:pt idx="147">
                  <c:v>0</c:v>
                </c:pt>
                <c:pt idx="148">
                  <c:v>5.1519949094281118E-3</c:v>
                </c:pt>
                <c:pt idx="149">
                  <c:v>-5.1519949094281092E-3</c:v>
                </c:pt>
                <c:pt idx="150">
                  <c:v>1.5536304215144613E-2</c:v>
                </c:pt>
                <c:pt idx="151">
                  <c:v>2.6130142905328702E-3</c:v>
                </c:pt>
                <c:pt idx="152">
                  <c:v>-5.231493710736631E-4</c:v>
                </c:pt>
                <c:pt idx="153">
                  <c:v>2.0942416031149067E-3</c:v>
                </c:pt>
                <c:pt idx="154">
                  <c:v>-9.3897403498392554E-3</c:v>
                </c:pt>
                <c:pt idx="155">
                  <c:v>2.1517492475959788E-2</c:v>
                </c:pt>
                <c:pt idx="156">
                  <c:v>4.2530632956024727E-3</c:v>
                </c:pt>
                <c:pt idx="157">
                  <c:v>2.5358790751042026E-2</c:v>
                </c:pt>
                <c:pt idx="158">
                  <c:v>8.7816151603846183E-3</c:v>
                </c:pt>
                <c:pt idx="159">
                  <c:v>-1.9651287397288615E-2</c:v>
                </c:pt>
                <c:pt idx="160">
                  <c:v>-6.4655397646419723E-3</c:v>
                </c:pt>
                <c:pt idx="161">
                  <c:v>2.0071191820420661E-2</c:v>
                </c:pt>
                <c:pt idx="162">
                  <c:v>1.9923182507872794E-2</c:v>
                </c:pt>
                <c:pt idx="163">
                  <c:v>1.3506114141322079E-2</c:v>
                </c:pt>
                <c:pt idx="164">
                  <c:v>-4.5223367068108105E-3</c:v>
                </c:pt>
                <c:pt idx="165">
                  <c:v>4.2044776029900463E-2</c:v>
                </c:pt>
                <c:pt idx="166">
                  <c:v>-2.8987536873252298E-2</c:v>
                </c:pt>
                <c:pt idx="167">
                  <c:v>-1.6997576368571136E-2</c:v>
                </c:pt>
                <c:pt idx="168">
                  <c:v>2.330312893184782E-2</c:v>
                </c:pt>
                <c:pt idx="169">
                  <c:v>1.21494118100825E-2</c:v>
                </c:pt>
                <c:pt idx="170">
                  <c:v>-1.3298837223988365E-2</c:v>
                </c:pt>
                <c:pt idx="171">
                  <c:v>1.0392703240259508E-2</c:v>
                </c:pt>
                <c:pt idx="172">
                  <c:v>5.80551540253618E-4</c:v>
                </c:pt>
                <c:pt idx="173">
                  <c:v>-2.579678733202042E-2</c:v>
                </c:pt>
                <c:pt idx="174">
                  <c:v>-5.6433558349548024E-3</c:v>
                </c:pt>
                <c:pt idx="175">
                  <c:v>-2.7748728223355425E-2</c:v>
                </c:pt>
                <c:pt idx="176">
                  <c:v>-9.8040000966208556E-3</c:v>
                </c:pt>
                <c:pt idx="177">
                  <c:v>-1.9855763670697493E-2</c:v>
                </c:pt>
                <c:pt idx="178">
                  <c:v>-1.5927797367862224E-3</c:v>
                </c:pt>
                <c:pt idx="179">
                  <c:v>1.6043124840575684E-2</c:v>
                </c:pt>
                <c:pt idx="180">
                  <c:v>2.8987536873252406E-2</c:v>
                </c:pt>
                <c:pt idx="181">
                  <c:v>-1.9780864747349126E-2</c:v>
                </c:pt>
                <c:pt idx="182">
                  <c:v>1.3695092160781403E-2</c:v>
                </c:pt>
                <c:pt idx="183">
                  <c:v>-3.469182583165778E-2</c:v>
                </c:pt>
                <c:pt idx="184">
                  <c:v>-2.5251210135375766E-2</c:v>
                </c:pt>
                <c:pt idx="185">
                  <c:v>-1.7508171222656091E-2</c:v>
                </c:pt>
                <c:pt idx="186">
                  <c:v>3.5796509715029677E-3</c:v>
                </c:pt>
                <c:pt idx="187">
                  <c:v>3.5925109204910976E-3</c:v>
                </c:pt>
                <c:pt idx="188">
                  <c:v>3.0896008098948748E-3</c:v>
                </c:pt>
                <c:pt idx="189">
                  <c:v>1.5483874061295432E-3</c:v>
                </c:pt>
                <c:pt idx="190">
                  <c:v>8.8197718288222371E-3</c:v>
                </c:pt>
                <c:pt idx="191">
                  <c:v>1.0427529620552825E-3</c:v>
                </c:pt>
                <c:pt idx="192">
                  <c:v>-5.2151239773897816E-4</c:v>
                </c:pt>
                <c:pt idx="193">
                  <c:v>-1.0373537007327944E-2</c:v>
                </c:pt>
                <c:pt idx="194">
                  <c:v>1.4553271410035758E-2</c:v>
                </c:pt>
                <c:pt idx="195">
                  <c:v>-9.3799541298153332E-3</c:v>
                </c:pt>
                <c:pt idx="196">
                  <c:v>-9.2927875754594061E-3</c:v>
                </c:pt>
                <c:pt idx="197">
                  <c:v>-7.168489478612516E-3</c:v>
                </c:pt>
                <c:pt idx="198">
                  <c:v>-5.5965549281572343E-3</c:v>
                </c:pt>
                <c:pt idx="199">
                  <c:v>-2.0273701825019841E-3</c:v>
                </c:pt>
                <c:pt idx="200">
                  <c:v>1.3251977827661496E-2</c:v>
                </c:pt>
                <c:pt idx="201">
                  <c:v>-7.1574947689002901E-3</c:v>
                </c:pt>
                <c:pt idx="202">
                  <c:v>-5.0813117461543629E-3</c:v>
                </c:pt>
                <c:pt idx="203">
                  <c:v>-1.8579495030506151E-2</c:v>
                </c:pt>
                <c:pt idx="204">
                  <c:v>1.6048488870464086E-2</c:v>
                </c:pt>
                <c:pt idx="205">
                  <c:v>1.5178348474352771E-3</c:v>
                </c:pt>
                <c:pt idx="206">
                  <c:v>-7.0636015187499302E-3</c:v>
                </c:pt>
                <c:pt idx="207">
                  <c:v>1.061420124177353E-2</c:v>
                </c:pt>
                <c:pt idx="208">
                  <c:v>-1.3626251711765109E-2</c:v>
                </c:pt>
                <c:pt idx="209">
                  <c:v>2.178956235092604E-2</c:v>
                </c:pt>
                <c:pt idx="210">
                  <c:v>-3.0274764246592079E-2</c:v>
                </c:pt>
                <c:pt idx="211">
                  <c:v>2.1095709487595763E-2</c:v>
                </c:pt>
                <c:pt idx="212">
                  <c:v>2.6750566288650628E-2</c:v>
                </c:pt>
                <c:pt idx="213">
                  <c:v>1.1009285508369396E-2</c:v>
                </c:pt>
                <c:pt idx="214">
                  <c:v>-6.8295511056615322E-3</c:v>
                </c:pt>
                <c:pt idx="215">
                  <c:v>-9.8984918650533698E-3</c:v>
                </c:pt>
                <c:pt idx="216">
                  <c:v>-8.2602431468175811E-3</c:v>
                </c:pt>
                <c:pt idx="217">
                  <c:v>4.1215926455507165E-3</c:v>
                </c:pt>
                <c:pt idx="218">
                  <c:v>-4.1215926455506749E-3</c:v>
                </c:pt>
                <c:pt idx="219">
                  <c:v>-1.2771565679487505E-2</c:v>
                </c:pt>
                <c:pt idx="220">
                  <c:v>3.3551534171232862E-2</c:v>
                </c:pt>
                <c:pt idx="221">
                  <c:v>-2.2321196641679079E-2</c:v>
                </c:pt>
                <c:pt idx="222">
                  <c:v>-1.0261673553120061E-3</c:v>
                </c:pt>
                <c:pt idx="223">
                  <c:v>-1.2739025777429714E-2</c:v>
                </c:pt>
                <c:pt idx="224">
                  <c:v>-1.2578782206860073E-2</c:v>
                </c:pt>
                <c:pt idx="225">
                  <c:v>-1.9802627296179643E-2</c:v>
                </c:pt>
                <c:pt idx="226">
                  <c:v>-2.2777820238938755E-2</c:v>
                </c:pt>
                <c:pt idx="227">
                  <c:v>-3.8259252790372581E-3</c:v>
                </c:pt>
                <c:pt idx="228">
                  <c:v>-2.8237170181610111E-2</c:v>
                </c:pt>
                <c:pt idx="229">
                  <c:v>-3.4659191894684319E-2</c:v>
                </c:pt>
                <c:pt idx="230">
                  <c:v>-8.035757526783191E-3</c:v>
                </c:pt>
                <c:pt idx="231">
                  <c:v>1.1628037995118993E-2</c:v>
                </c:pt>
                <c:pt idx="232">
                  <c:v>-1.9599736543332476E-2</c:v>
                </c:pt>
                <c:pt idx="233">
                  <c:v>8.8261259039478152E-4</c:v>
                </c:pt>
                <c:pt idx="234">
                  <c:v>-2.6455041884241655E-3</c:v>
                </c:pt>
                <c:pt idx="235">
                  <c:v>-8.802817469847037E-4</c:v>
                </c:pt>
                <c:pt idx="236">
                  <c:v>-5.7030205022126877E-3</c:v>
                </c:pt>
                <c:pt idx="237">
                  <c:v>1.0112198721218523E-2</c:v>
                </c:pt>
                <c:pt idx="238">
                  <c:v>0</c:v>
                </c:pt>
                <c:pt idx="239">
                  <c:v>-4.4091782190058826E-3</c:v>
                </c:pt>
                <c:pt idx="240">
                  <c:v>0</c:v>
                </c:pt>
                <c:pt idx="241">
                  <c:v>0</c:v>
                </c:pt>
                <c:pt idx="242">
                  <c:v>7.5072112345938033E-3</c:v>
                </c:pt>
                <c:pt idx="243">
                  <c:v>9.7996329888033404E-3</c:v>
                </c:pt>
                <c:pt idx="244">
                  <c:v>1.080118511734748E-2</c:v>
                </c:pt>
                <c:pt idx="245">
                  <c:v>-3.1624151045129547E-3</c:v>
                </c:pt>
                <c:pt idx="246">
                  <c:v>7.697570269904321E-3</c:v>
                </c:pt>
                <c:pt idx="247">
                  <c:v>1.3645669617971738E-3</c:v>
                </c:pt>
                <c:pt idx="248">
                  <c:v>2.278424316703824E-3</c:v>
                </c:pt>
                <c:pt idx="249">
                  <c:v>-9.5346919831433563E-3</c:v>
                </c:pt>
                <c:pt idx="250">
                  <c:v>-3.1581348152754387E-3</c:v>
                </c:pt>
                <c:pt idx="251">
                  <c:v>2.7063615977428457E-3</c:v>
                </c:pt>
                <c:pt idx="252">
                  <c:v>-7.2007511855822093E-3</c:v>
                </c:pt>
                <c:pt idx="253">
                  <c:v>2.2446698538239494E-3</c:v>
                </c:pt>
                <c:pt idx="254">
                  <c:v>-3.1411289008609297E-3</c:v>
                </c:pt>
                <c:pt idx="255">
                  <c:v>-5.8074766751530296E-3</c:v>
                </c:pt>
                <c:pt idx="256">
                  <c:v>3.5698386862250387E-3</c:v>
                </c:pt>
                <c:pt idx="257">
                  <c:v>-5.7945337083362006E-3</c:v>
                </c:pt>
                <c:pt idx="258">
                  <c:v>1.7793599000773578E-3</c:v>
                </c:pt>
                <c:pt idx="259">
                  <c:v>-1.7793599000773153E-3</c:v>
                </c:pt>
                <c:pt idx="260">
                  <c:v>4.9008785997110291E-3</c:v>
                </c:pt>
              </c:numCache>
            </c:numRef>
          </c:yVal>
          <c:smooth val="0"/>
          <c:extLst>
            <c:ext xmlns:c16="http://schemas.microsoft.com/office/drawing/2014/chart" uri="{C3380CC4-5D6E-409C-BE32-E72D297353CC}">
              <c16:uniqueId val="{00000000-4DCC-4354-A15E-91D5A91ED62E}"/>
            </c:ext>
          </c:extLst>
        </c:ser>
        <c:dLbls>
          <c:showLegendKey val="0"/>
          <c:showVal val="0"/>
          <c:showCatName val="0"/>
          <c:showSerName val="0"/>
          <c:showPercent val="0"/>
          <c:showBubbleSize val="0"/>
        </c:dLbls>
        <c:axId val="707085000"/>
        <c:axId val="707090904"/>
      </c:scatterChart>
      <c:valAx>
        <c:axId val="70708500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090904"/>
        <c:crosses val="autoZero"/>
        <c:crossBetween val="midCat"/>
      </c:valAx>
      <c:valAx>
        <c:axId val="707090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0850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CAPGEMINI</a:t>
            </a:r>
          </a:p>
        </c:rich>
      </c:tx>
      <c:layout>
        <c:manualLayout>
          <c:xMode val="edge"/>
          <c:yMode val="edge"/>
          <c:x val="0.45150678040244968"/>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031342957130359E-2"/>
                  <c:y val="-0.102268518518518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CAC40'!$CW$4:$CW$264</c:f>
              <c:numCache>
                <c:formatCode>General</c:formatCode>
                <c:ptCount val="261"/>
                <c:pt idx="0">
                  <c:v>1.6758831298336746E-2</c:v>
                </c:pt>
                <c:pt idx="1">
                  <c:v>-1.675883129833669E-2</c:v>
                </c:pt>
                <c:pt idx="2">
                  <c:v>-3.1778374987233945E-2</c:v>
                </c:pt>
                <c:pt idx="3">
                  <c:v>-5.0470398485357787E-3</c:v>
                </c:pt>
                <c:pt idx="4">
                  <c:v>0</c:v>
                </c:pt>
                <c:pt idx="5">
                  <c:v>-2.4860037319394977E-2</c:v>
                </c:pt>
                <c:pt idx="6">
                  <c:v>2.440247611260174E-2</c:v>
                </c:pt>
                <c:pt idx="7">
                  <c:v>5.044725213699427E-3</c:v>
                </c:pt>
                <c:pt idx="8">
                  <c:v>1.0166446158421478E-2</c:v>
                </c:pt>
                <c:pt idx="9">
                  <c:v>-3.9613647484722417E-2</c:v>
                </c:pt>
                <c:pt idx="10">
                  <c:v>-3.8963125035255536E-2</c:v>
                </c:pt>
                <c:pt idx="11">
                  <c:v>1.0358314453592183E-2</c:v>
                </c:pt>
                <c:pt idx="12">
                  <c:v>-3.032274361519159E-3</c:v>
                </c:pt>
                <c:pt idx="13">
                  <c:v>2.5406535192546355E-2</c:v>
                </c:pt>
                <c:pt idx="14">
                  <c:v>-1.2783951930073967E-2</c:v>
                </c:pt>
                <c:pt idx="15">
                  <c:v>1.0125554263464058E-2</c:v>
                </c:pt>
                <c:pt idx="16">
                  <c:v>-1.0125554263463994E-2</c:v>
                </c:pt>
                <c:pt idx="17">
                  <c:v>1.1010901820188108E-2</c:v>
                </c:pt>
                <c:pt idx="18">
                  <c:v>6.2194780670204904E-3</c:v>
                </c:pt>
                <c:pt idx="19">
                  <c:v>-6.6622498254163285E-3</c:v>
                </c:pt>
                <c:pt idx="20">
                  <c:v>6.2167162916486676E-3</c:v>
                </c:pt>
                <c:pt idx="21">
                  <c:v>-9.7518503311742992E-3</c:v>
                </c:pt>
                <c:pt idx="22">
                  <c:v>-1.096742732710114E-2</c:v>
                </c:pt>
                <c:pt idx="23">
                  <c:v>6.5660117708906743E-3</c:v>
                </c:pt>
                <c:pt idx="24">
                  <c:v>5.7256267406658847E-3</c:v>
                </c:pt>
                <c:pt idx="25">
                  <c:v>-3.9673845294697216E-3</c:v>
                </c:pt>
                <c:pt idx="26">
                  <c:v>-4.389822677252359E-3</c:v>
                </c:pt>
                <c:pt idx="27">
                  <c:v>3.9499722193142902E-3</c:v>
                </c:pt>
                <c:pt idx="28">
                  <c:v>-8.7912093574012932E-4</c:v>
                </c:pt>
                <c:pt idx="29">
                  <c:v>-1.0489606671019547E-2</c:v>
                </c:pt>
                <c:pt idx="30">
                  <c:v>1.0489606671019443E-2</c:v>
                </c:pt>
                <c:pt idx="31">
                  <c:v>1.952147174502011E-2</c:v>
                </c:pt>
                <c:pt idx="32">
                  <c:v>1.4440684154794209E-2</c:v>
                </c:pt>
                <c:pt idx="33">
                  <c:v>-1.4440684154794247E-2</c:v>
                </c:pt>
                <c:pt idx="34">
                  <c:v>2.0367302824433733E-2</c:v>
                </c:pt>
                <c:pt idx="35">
                  <c:v>5.9619529956129952E-3</c:v>
                </c:pt>
                <c:pt idx="36">
                  <c:v>-5.9619529956130473E-3</c:v>
                </c:pt>
                <c:pt idx="37">
                  <c:v>-2.7954931282547883E-2</c:v>
                </c:pt>
                <c:pt idx="38">
                  <c:v>8.1006563169843018E-2</c:v>
                </c:pt>
                <c:pt idx="39">
                  <c:v>4.8332621880192942E-3</c:v>
                </c:pt>
                <c:pt idx="40">
                  <c:v>1.9398648178266761E-3</c:v>
                </c:pt>
                <c:pt idx="41">
                  <c:v>1.4670189747793839E-2</c:v>
                </c:pt>
                <c:pt idx="42">
                  <c:v>-3.9331417468372026E-3</c:v>
                </c:pt>
                <c:pt idx="43">
                  <c:v>3.5561078244885753E-2</c:v>
                </c:pt>
                <c:pt idx="44">
                  <c:v>1.2071757849821733E-2</c:v>
                </c:pt>
                <c:pt idx="45">
                  <c:v>-2.7410100938491534E-2</c:v>
                </c:pt>
                <c:pt idx="46">
                  <c:v>3.8125861372593018E-3</c:v>
                </c:pt>
                <c:pt idx="47">
                  <c:v>-1.417330842435934E-2</c:v>
                </c:pt>
                <c:pt idx="48">
                  <c:v>8.4598663298209847E-3</c:v>
                </c:pt>
                <c:pt idx="49">
                  <c:v>6.920442844573757E-3</c:v>
                </c:pt>
                <c:pt idx="50">
                  <c:v>2.3214237326768028E-2</c:v>
                </c:pt>
                <c:pt idx="51">
                  <c:v>-1.0248091329500662E-2</c:v>
                </c:pt>
                <c:pt idx="52">
                  <c:v>2.8588951471295279E-3</c:v>
                </c:pt>
                <c:pt idx="53">
                  <c:v>-9.7680874362071849E-3</c:v>
                </c:pt>
                <c:pt idx="54">
                  <c:v>-1.3477021844196047E-2</c:v>
                </c:pt>
                <c:pt idx="55">
                  <c:v>-6.9686693160933158E-3</c:v>
                </c:pt>
                <c:pt idx="56">
                  <c:v>4.9726606693784592E-3</c:v>
                </c:pt>
                <c:pt idx="64">
                  <c:v>-1.7787030202729995E-2</c:v>
                </c:pt>
                <c:pt idx="65">
                  <c:v>-1.4101862670973363E-2</c:v>
                </c:pt>
                <c:pt idx="66">
                  <c:v>1.4496257672642491E-3</c:v>
                </c:pt>
                <c:pt idx="68">
                  <c:v>7.2798186093861739E-3</c:v>
                </c:pt>
                <c:pt idx="69">
                  <c:v>-3.869601484276506E-2</c:v>
                </c:pt>
                <c:pt idx="70">
                  <c:v>1.7490400959778836E-2</c:v>
                </c:pt>
                <c:pt idx="71">
                  <c:v>1.0064786616140617E-2</c:v>
                </c:pt>
                <c:pt idx="72">
                  <c:v>-2.332883707273798E-2</c:v>
                </c:pt>
                <c:pt idx="73">
                  <c:v>-7.5012072311655192E-3</c:v>
                </c:pt>
                <c:pt idx="74">
                  <c:v>2.5545381512482063E-2</c:v>
                </c:pt>
                <c:pt idx="75">
                  <c:v>-1.9454943384334327E-2</c:v>
                </c:pt>
                <c:pt idx="76">
                  <c:v>2.6185738025755485E-2</c:v>
                </c:pt>
                <c:pt idx="77">
                  <c:v>-7.2098365667497555E-3</c:v>
                </c:pt>
                <c:pt idx="78">
                  <c:v>2.0320002490957528E-2</c:v>
                </c:pt>
                <c:pt idx="79">
                  <c:v>-2.3189444918910441E-2</c:v>
                </c:pt>
                <c:pt idx="80">
                  <c:v>5.2669501695100842E-3</c:v>
                </c:pt>
                <c:pt idx="81">
                  <c:v>0</c:v>
                </c:pt>
                <c:pt idx="82">
                  <c:v>-2.9796481929671742E-2</c:v>
                </c:pt>
                <c:pt idx="83">
                  <c:v>-9.3153243811160775E-4</c:v>
                </c:pt>
                <c:pt idx="84">
                  <c:v>-6.4965425703982027E-3</c:v>
                </c:pt>
                <c:pt idx="85">
                  <c:v>-1.6059074185456608E-2</c:v>
                </c:pt>
                <c:pt idx="86">
                  <c:v>1.4672431948020001E-2</c:v>
                </c:pt>
                <c:pt idx="87">
                  <c:v>-5.1755081511896221E-2</c:v>
                </c:pt>
                <c:pt idx="88">
                  <c:v>0</c:v>
                </c:pt>
                <c:pt idx="89">
                  <c:v>1.7699577099400857E-2</c:v>
                </c:pt>
                <c:pt idx="90">
                  <c:v>5.8204775917178762E-3</c:v>
                </c:pt>
                <c:pt idx="91">
                  <c:v>-1.3461971967968444E-3</c:v>
                </c:pt>
                <c:pt idx="92">
                  <c:v>-2.6869698208252975E-3</c:v>
                </c:pt>
                <c:pt idx="93">
                  <c:v>-4.0169659013648846E-3</c:v>
                </c:pt>
                <c:pt idx="94">
                  <c:v>7.6011991291799067E-3</c:v>
                </c:pt>
                <c:pt idx="95">
                  <c:v>3.5971261808494747E-3</c:v>
                </c:pt>
                <c:pt idx="96">
                  <c:v>1.4976454189557259E-2</c:v>
                </c:pt>
                <c:pt idx="97">
                  <c:v>6.4220404203381952E-3</c:v>
                </c:pt>
                <c:pt idx="98">
                  <c:v>-6.8791832854421748E-3</c:v>
                </c:pt>
                <c:pt idx="99">
                  <c:v>4.5808600489660534E-3</c:v>
                </c:pt>
                <c:pt idx="100">
                  <c:v>3.679856958400618E-3</c:v>
                </c:pt>
                <c:pt idx="101">
                  <c:v>-1.2820688429061434E-2</c:v>
                </c:pt>
                <c:pt idx="102">
                  <c:v>1.189945390974064E-2</c:v>
                </c:pt>
                <c:pt idx="103">
                  <c:v>-1.1444391330784159E-2</c:v>
                </c:pt>
                <c:pt idx="104">
                  <c:v>1.6059074185456594E-2</c:v>
                </c:pt>
                <c:pt idx="105">
                  <c:v>1.3973212913418491E-2</c:v>
                </c:pt>
                <c:pt idx="106">
                  <c:v>3.72713947972316E-2</c:v>
                </c:pt>
                <c:pt idx="107">
                  <c:v>-2.214823322301079E-2</c:v>
                </c:pt>
                <c:pt idx="108">
                  <c:v>3.2424810083167596E-2</c:v>
                </c:pt>
                <c:pt idx="109">
                  <c:v>-2.0448619036451975E-2</c:v>
                </c:pt>
                <c:pt idx="110">
                  <c:v>-2.8036999196899996E-2</c:v>
                </c:pt>
                <c:pt idx="111">
                  <c:v>3.2856166614614801E-3</c:v>
                </c:pt>
                <c:pt idx="112">
                  <c:v>-3.7541104624877865E-3</c:v>
                </c:pt>
                <c:pt idx="113">
                  <c:v>-5.6048722160560146E-3</c:v>
                </c:pt>
                <c:pt idx="114">
                  <c:v>-5.1103479392990729E-3</c:v>
                </c:pt>
                <c:pt idx="115">
                  <c:v>1.5410064459562894E-2</c:v>
                </c:pt>
                <c:pt idx="116">
                  <c:v>-6.0990102264734261E-3</c:v>
                </c:pt>
                <c:pt idx="117">
                  <c:v>1.2709043736670093E-2</c:v>
                </c:pt>
                <c:pt idx="118">
                  <c:v>-6.6100335101966197E-3</c:v>
                </c:pt>
                <c:pt idx="119">
                  <c:v>1.0882529921620915E-2</c:v>
                </c:pt>
                <c:pt idx="120">
                  <c:v>-7.11071969796868E-3</c:v>
                </c:pt>
                <c:pt idx="121">
                  <c:v>-1.5467849986843358E-2</c:v>
                </c:pt>
                <c:pt idx="122">
                  <c:v>5.5970295367178133E-3</c:v>
                </c:pt>
                <c:pt idx="123">
                  <c:v>1.4041659222656523E-3</c:v>
                </c:pt>
                <c:pt idx="124">
                  <c:v>-3.2733253449691376E-3</c:v>
                </c:pt>
                <c:pt idx="125">
                  <c:v>1.7899677150093503E-2</c:v>
                </c:pt>
                <c:pt idx="126">
                  <c:v>4.7539815490059602E-4</c:v>
                </c:pt>
                <c:pt idx="127">
                  <c:v>6.6794141461340986E-3</c:v>
                </c:pt>
                <c:pt idx="128">
                  <c:v>-4.7755582640671502E-3</c:v>
                </c:pt>
                <c:pt idx="129">
                  <c:v>2.0212430167675918E-2</c:v>
                </c:pt>
                <c:pt idx="130">
                  <c:v>7.8087268431122712E-3</c:v>
                </c:pt>
                <c:pt idx="131">
                  <c:v>-1.2174486869739091E-2</c:v>
                </c:pt>
                <c:pt idx="132">
                  <c:v>1.2664562841321737E-2</c:v>
                </c:pt>
                <c:pt idx="133">
                  <c:v>-2.9368596733097135E-3</c:v>
                </c:pt>
                <c:pt idx="134">
                  <c:v>-2.4408115608088089E-3</c:v>
                </c:pt>
                <c:pt idx="135">
                  <c:v>1.9521724110911926E-3</c:v>
                </c:pt>
                <c:pt idx="136">
                  <c:v>3.1260297816471411E-2</c:v>
                </c:pt>
                <c:pt idx="137">
                  <c:v>2.8009599650001285E-2</c:v>
                </c:pt>
                <c:pt idx="138">
                  <c:v>-9.4924361137290122E-3</c:v>
                </c:pt>
                <c:pt idx="139">
                  <c:v>2.6218730305119235E-2</c:v>
                </c:pt>
                <c:pt idx="140">
                  <c:v>-7.3522020081732082E-3</c:v>
                </c:pt>
                <c:pt idx="141">
                  <c:v>-3.1925273347983327E-2</c:v>
                </c:pt>
                <c:pt idx="142">
                  <c:v>1.5526358887993294E-2</c:v>
                </c:pt>
                <c:pt idx="143">
                  <c:v>1.1180240680920521E-2</c:v>
                </c:pt>
                <c:pt idx="144">
                  <c:v>7.1040833666000365E-3</c:v>
                </c:pt>
                <c:pt idx="145">
                  <c:v>-1.1466820108797154E-2</c:v>
                </c:pt>
                <c:pt idx="146">
                  <c:v>-7.6407186384340907E-3</c:v>
                </c:pt>
                <c:pt idx="147">
                  <c:v>8.8852738706387789E-3</c:v>
                </c:pt>
                <c:pt idx="148">
                  <c:v>8.5461697848548592E-3</c:v>
                </c:pt>
                <c:pt idx="149">
                  <c:v>-1.8870440717455927E-2</c:v>
                </c:pt>
                <c:pt idx="150">
                  <c:v>1.644737212878245E-3</c:v>
                </c:pt>
                <c:pt idx="151">
                  <c:v>1.7435061822101566E-2</c:v>
                </c:pt>
                <c:pt idx="152">
                  <c:v>-5.0125418235442863E-3</c:v>
                </c:pt>
                <c:pt idx="153">
                  <c:v>3.7570488777123423E-3</c:v>
                </c:pt>
                <c:pt idx="154">
                  <c:v>-7.7075686220626502E-3</c:v>
                </c:pt>
                <c:pt idx="155">
                  <c:v>2.6494400845915003E-2</c:v>
                </c:pt>
                <c:pt idx="156">
                  <c:v>2.1331066108760126E-3</c:v>
                </c:pt>
                <c:pt idx="157">
                  <c:v>2.8811697238545597E-2</c:v>
                </c:pt>
                <c:pt idx="158">
                  <c:v>3.6937607138712747E-2</c:v>
                </c:pt>
                <c:pt idx="159">
                  <c:v>-2.6998265236154735E-2</c:v>
                </c:pt>
                <c:pt idx="160">
                  <c:v>-8.8398365691410644E-3</c:v>
                </c:pt>
                <c:pt idx="161">
                  <c:v>1.1007155761857147E-3</c:v>
                </c:pt>
                <c:pt idx="162">
                  <c:v>3.724908979868051E-2</c:v>
                </c:pt>
                <c:pt idx="163">
                  <c:v>3.7028330800757438E-2</c:v>
                </c:pt>
                <c:pt idx="164">
                  <c:v>1.9646055924223482E-2</c:v>
                </c:pt>
                <c:pt idx="165">
                  <c:v>3.5212304627823265E-2</c:v>
                </c:pt>
                <c:pt idx="166">
                  <c:v>-5.4383752095107527E-2</c:v>
                </c:pt>
                <c:pt idx="167">
                  <c:v>-2.9699365115433862E-2</c:v>
                </c:pt>
                <c:pt idx="168">
                  <c:v>1.0189990905749945E-2</c:v>
                </c:pt>
                <c:pt idx="169">
                  <c:v>1.4301029102545763E-2</c:v>
                </c:pt>
                <c:pt idx="170">
                  <c:v>6.1582383155841533E-3</c:v>
                </c:pt>
                <c:pt idx="171">
                  <c:v>-2.1389932911083091E-2</c:v>
                </c:pt>
                <c:pt idx="172">
                  <c:v>-1.5003166592048735E-2</c:v>
                </c:pt>
                <c:pt idx="173">
                  <c:v>-4.3485111939738891E-2</c:v>
                </c:pt>
                <c:pt idx="174">
                  <c:v>1.2581558746763881E-2</c:v>
                </c:pt>
                <c:pt idx="175">
                  <c:v>-2.1751928688790927E-2</c:v>
                </c:pt>
                <c:pt idx="176">
                  <c:v>-2.3626528544572541E-2</c:v>
                </c:pt>
                <c:pt idx="177">
                  <c:v>-1.6421421642568244E-2</c:v>
                </c:pt>
                <c:pt idx="178">
                  <c:v>-2.7596479415591093E-2</c:v>
                </c:pt>
                <c:pt idx="179">
                  <c:v>1.7003380047523126E-2</c:v>
                </c:pt>
                <c:pt idx="180">
                  <c:v>2.9352212012527371E-2</c:v>
                </c:pt>
                <c:pt idx="181">
                  <c:v>-2.6040950708871465E-2</c:v>
                </c:pt>
                <c:pt idx="182">
                  <c:v>-1.450026147385269E-3</c:v>
                </c:pt>
                <c:pt idx="183">
                  <c:v>-6.6367472714881484E-2</c:v>
                </c:pt>
                <c:pt idx="184">
                  <c:v>-1.0597401682067608E-2</c:v>
                </c:pt>
                <c:pt idx="185">
                  <c:v>-1.6160047487481736E-2</c:v>
                </c:pt>
                <c:pt idx="186">
                  <c:v>2.8696373674223338E-2</c:v>
                </c:pt>
                <c:pt idx="187">
                  <c:v>1.9426912375018303E-3</c:v>
                </c:pt>
                <c:pt idx="188">
                  <c:v>-9.1943546328221177E-3</c:v>
                </c:pt>
                <c:pt idx="189">
                  <c:v>1.21154862133987E-2</c:v>
                </c:pt>
                <c:pt idx="190">
                  <c:v>-9.2211281870341437E-3</c:v>
                </c:pt>
                <c:pt idx="191">
                  <c:v>2.3956168855793738E-2</c:v>
                </c:pt>
                <c:pt idx="192">
                  <c:v>1.2046539228512426E-2</c:v>
                </c:pt>
                <c:pt idx="193">
                  <c:v>8.0160324933651001E-4</c:v>
                </c:pt>
                <c:pt idx="194">
                  <c:v>-1.6025644455411917E-3</c:v>
                </c:pt>
                <c:pt idx="195">
                  <c:v>-2.2072455446308918E-2</c:v>
                </c:pt>
                <c:pt idx="196">
                  <c:v>-6.3430317574335341E-3</c:v>
                </c:pt>
                <c:pt idx="197">
                  <c:v>-6.7862596843590167E-3</c:v>
                </c:pt>
                <c:pt idx="198">
                  <c:v>-2.0560131356642006E-2</c:v>
                </c:pt>
                <c:pt idx="199">
                  <c:v>-1.4097977857520313E-2</c:v>
                </c:pt>
                <c:pt idx="200">
                  <c:v>4.2085636118784483E-3</c:v>
                </c:pt>
                <c:pt idx="201">
                  <c:v>-2.681621620620743E-2</c:v>
                </c:pt>
                <c:pt idx="202">
                  <c:v>-3.6429912785010919E-3</c:v>
                </c:pt>
                <c:pt idx="203">
                  <c:v>9.1324835632724723E-3</c:v>
                </c:pt>
                <c:pt idx="204">
                  <c:v>2.6023773421305293E-2</c:v>
                </c:pt>
                <c:pt idx="205">
                  <c:v>-1.8814680997056199E-3</c:v>
                </c:pt>
                <c:pt idx="206">
                  <c:v>-4.1874072471058885E-2</c:v>
                </c:pt>
                <c:pt idx="207">
                  <c:v>2.6022924733440419E-2</c:v>
                </c:pt>
                <c:pt idx="208">
                  <c:v>9.2549752094274939E-4</c:v>
                </c:pt>
                <c:pt idx="209">
                  <c:v>1.3047715392475675E-2</c:v>
                </c:pt>
                <c:pt idx="210">
                  <c:v>1.7506952929497041E-2</c:v>
                </c:pt>
                <c:pt idx="211">
                  <c:v>1.9764441867734437E-2</c:v>
                </c:pt>
                <c:pt idx="212">
                  <c:v>-7.276287257039442E-3</c:v>
                </c:pt>
                <c:pt idx="213">
                  <c:v>6.3965139555757403E-2</c:v>
                </c:pt>
                <c:pt idx="214">
                  <c:v>3.0962972409576428E-3</c:v>
                </c:pt>
                <c:pt idx="215">
                  <c:v>-6.0271885981506908E-2</c:v>
                </c:pt>
                <c:pt idx="216">
                  <c:v>-1.1130044728837735E-2</c:v>
                </c:pt>
                <c:pt idx="217">
                  <c:v>-2.2836387242720493E-2</c:v>
                </c:pt>
                <c:pt idx="218">
                  <c:v>3.2980006335940975E-3</c:v>
                </c:pt>
                <c:pt idx="219">
                  <c:v>-9.4339629638337281E-4</c:v>
                </c:pt>
                <c:pt idx="220">
                  <c:v>2.4339068305267622E-2</c:v>
                </c:pt>
                <c:pt idx="221">
                  <c:v>9.6665063109497402E-4</c:v>
                </c:pt>
                <c:pt idx="222">
                  <c:v>1.412246505386466E-2</c:v>
                </c:pt>
                <c:pt idx="223">
                  <c:v>-2.5182928854178319E-2</c:v>
                </c:pt>
                <c:pt idx="224">
                  <c:v>-5.8963468481678806E-2</c:v>
                </c:pt>
                <c:pt idx="225">
                  <c:v>1.4532499173828607E-2</c:v>
                </c:pt>
                <c:pt idx="226">
                  <c:v>-2.1720310892662163E-2</c:v>
                </c:pt>
                <c:pt idx="227">
                  <c:v>-1.466367087838288E-2</c:v>
                </c:pt>
                <c:pt idx="228">
                  <c:v>7.5271553090631603E-3</c:v>
                </c:pt>
                <c:pt idx="229">
                  <c:v>8.9286307443013982E-3</c:v>
                </c:pt>
                <c:pt idx="230">
                  <c:v>-4.0277521445903569E-3</c:v>
                </c:pt>
                <c:pt idx="231">
                  <c:v>3.2224254039217921E-2</c:v>
                </c:pt>
                <c:pt idx="232">
                  <c:v>-1.3742772404029793E-2</c:v>
                </c:pt>
                <c:pt idx="233">
                  <c:v>-1.5350188537634833E-2</c:v>
                </c:pt>
                <c:pt idx="234">
                  <c:v>4.4903533016262967E-3</c:v>
                </c:pt>
                <c:pt idx="235">
                  <c:v>8.5876233972320675E-3</c:v>
                </c:pt>
                <c:pt idx="236">
                  <c:v>-9.0744107860319322E-4</c:v>
                </c:pt>
                <c:pt idx="237">
                  <c:v>1.7845360320010387E-2</c:v>
                </c:pt>
                <c:pt idx="238">
                  <c:v>-2.7662534928900736E-3</c:v>
                </c:pt>
                <c:pt idx="239">
                  <c:v>-9.6220673640622072E-3</c:v>
                </c:pt>
                <c:pt idx="240">
                  <c:v>1.980262729617973E-2</c:v>
                </c:pt>
                <c:pt idx="241">
                  <c:v>-6.4905188446636288E-3</c:v>
                </c:pt>
                <c:pt idx="242">
                  <c:v>6.9557433238615907E-3</c:v>
                </c:pt>
                <c:pt idx="243">
                  <c:v>-7.4177437940797699E-3</c:v>
                </c:pt>
                <c:pt idx="244">
                  <c:v>1.1614532420693083E-2</c:v>
                </c:pt>
                <c:pt idx="245">
                  <c:v>9.3897403498391374E-3</c:v>
                </c:pt>
                <c:pt idx="246">
                  <c:v>7.5757938084577226E-3</c:v>
                </c:pt>
                <c:pt idx="247">
                  <c:v>1.4268730126000286E-3</c:v>
                </c:pt>
                <c:pt idx="248">
                  <c:v>-1.1358380513516864E-2</c:v>
                </c:pt>
                <c:pt idx="249">
                  <c:v>-3.3776053605049559E-2</c:v>
                </c:pt>
                <c:pt idx="250">
                  <c:v>-8.1559129036076483E-3</c:v>
                </c:pt>
                <c:pt idx="251">
                  <c:v>4.5136538793849747E-4</c:v>
                </c:pt>
                <c:pt idx="252">
                  <c:v>-1.0776934119518853E-2</c:v>
                </c:pt>
                <c:pt idx="253">
                  <c:v>-6.2333238334896695E-3</c:v>
                </c:pt>
                <c:pt idx="254">
                  <c:v>8.9166885920866686E-3</c:v>
                </c:pt>
                <c:pt idx="255">
                  <c:v>-7.5842433583079216E-3</c:v>
                </c:pt>
                <c:pt idx="256">
                  <c:v>4.4543503493803746E-3</c:v>
                </c:pt>
                <c:pt idx="257">
                  <c:v>7.6182308848889192E-3</c:v>
                </c:pt>
                <c:pt idx="258">
                  <c:v>1.8009910316027433E-3</c:v>
                </c:pt>
                <c:pt idx="259">
                  <c:v>-1.2094212365794508E-2</c:v>
                </c:pt>
                <c:pt idx="260">
                  <c:v>-4.442477319561074E-3</c:v>
                </c:pt>
              </c:numCache>
            </c:numRef>
          </c:xVal>
          <c:yVal>
            <c:numRef>
              <c:f>'Risque spécifique valeurs CAC40'!$U$4:$U$265</c:f>
              <c:numCache>
                <c:formatCode>0.00%</c:formatCode>
                <c:ptCount val="262"/>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yVal>
          <c:smooth val="0"/>
          <c:extLst>
            <c:ext xmlns:c16="http://schemas.microsoft.com/office/drawing/2014/chart" uri="{C3380CC4-5D6E-409C-BE32-E72D297353CC}">
              <c16:uniqueId val="{00000000-8BF4-47D4-A266-580279D2BC36}"/>
            </c:ext>
          </c:extLst>
        </c:ser>
        <c:dLbls>
          <c:showLegendKey val="0"/>
          <c:showVal val="0"/>
          <c:showCatName val="0"/>
          <c:showSerName val="0"/>
          <c:showPercent val="0"/>
          <c:showBubbleSize val="0"/>
        </c:dLbls>
        <c:axId val="625637728"/>
        <c:axId val="625636088"/>
      </c:scatterChart>
      <c:valAx>
        <c:axId val="625637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25636088"/>
        <c:crosses val="autoZero"/>
        <c:crossBetween val="midCat"/>
      </c:valAx>
      <c:valAx>
        <c:axId val="62563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2563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CARREFOUR</a:t>
            </a:r>
          </a:p>
        </c:rich>
      </c:tx>
      <c:layout>
        <c:manualLayout>
          <c:xMode val="edge"/>
          <c:yMode val="edge"/>
          <c:x val="0.43922222222222224"/>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7794838145231845E-2"/>
                  <c:y val="-0.384142607174103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CAC40'!$DC$4:$DC$264</c:f>
              <c:numCache>
                <c:formatCode>General</c:formatCode>
                <c:ptCount val="261"/>
                <c:pt idx="0">
                  <c:v>1.9621296587327312E-2</c:v>
                </c:pt>
                <c:pt idx="1">
                  <c:v>-1.5727716068195268E-2</c:v>
                </c:pt>
                <c:pt idx="2">
                  <c:v>-1.3561718992187218E-2</c:v>
                </c:pt>
                <c:pt idx="3">
                  <c:v>-7.0310292845772206E-3</c:v>
                </c:pt>
                <c:pt idx="4">
                  <c:v>-1.9090047159241192E-3</c:v>
                </c:pt>
                <c:pt idx="5">
                  <c:v>-1.3889112160667037E-2</c:v>
                </c:pt>
                <c:pt idx="6">
                  <c:v>1.2547053088964341E-3</c:v>
                </c:pt>
                <c:pt idx="7">
                  <c:v>-1.1236073266925842E-2</c:v>
                </c:pt>
                <c:pt idx="8">
                  <c:v>-1.6010194194160606E-2</c:v>
                </c:pt>
                <c:pt idx="9">
                  <c:v>-4.0699812346482296E-2</c:v>
                </c:pt>
                <c:pt idx="10">
                  <c:v>-1.7442302663342485E-2</c:v>
                </c:pt>
                <c:pt idx="11">
                  <c:v>-3.4522473872293986E-3</c:v>
                </c:pt>
                <c:pt idx="12">
                  <c:v>-3.440370365867489E-3</c:v>
                </c:pt>
                <c:pt idx="13">
                  <c:v>-2.9330923816476548E-2</c:v>
                </c:pt>
                <c:pt idx="14">
                  <c:v>3.3407603454002062E-3</c:v>
                </c:pt>
                <c:pt idx="15">
                  <c:v>-5.0069645631502921E-3</c:v>
                </c:pt>
                <c:pt idx="16">
                  <c:v>2.1313201601546598E-2</c:v>
                </c:pt>
                <c:pt idx="17">
                  <c:v>-1.1834457647002909E-2</c:v>
                </c:pt>
                <c:pt idx="18">
                  <c:v>6.1815313442147224E-3</c:v>
                </c:pt>
                <c:pt idx="19">
                  <c:v>-1.6896652851266045E-3</c:v>
                </c:pt>
                <c:pt idx="20">
                  <c:v>1.1261262451351167E-3</c:v>
                </c:pt>
                <c:pt idx="21">
                  <c:v>-1.6887141643337775E-3</c:v>
                </c:pt>
                <c:pt idx="22">
                  <c:v>-1.2297527810406083E-2</c:v>
                </c:pt>
                <c:pt idx="23">
                  <c:v>5.5710450494554295E-3</c:v>
                </c:pt>
                <c:pt idx="24">
                  <c:v>-1.6745747703322995E-3</c:v>
                </c:pt>
                <c:pt idx="25">
                  <c:v>1.0089771695616739E-2</c:v>
                </c:pt>
                <c:pt idx="26">
                  <c:v>-2.8129413766147236E-3</c:v>
                </c:pt>
                <c:pt idx="27">
                  <c:v>1.6997576368571077E-2</c:v>
                </c:pt>
                <c:pt idx="28">
                  <c:v>-2.2831060145685209E-3</c:v>
                </c:pt>
                <c:pt idx="29">
                  <c:v>5.1443382956007132E-3</c:v>
                </c:pt>
                <c:pt idx="30">
                  <c:v>1.792473547880237E-2</c:v>
                </c:pt>
                <c:pt idx="31">
                  <c:v>-3.4944706497735891E-3</c:v>
                </c:pt>
                <c:pt idx="32">
                  <c:v>-9.2593254127967123E-3</c:v>
                </c:pt>
                <c:pt idx="33">
                  <c:v>1.9779586086976032E-2</c:v>
                </c:pt>
                <c:pt idx="34">
                  <c:v>2.3529422620268358E-3</c:v>
                </c:pt>
                <c:pt idx="35">
                  <c:v>4.131017972712407E-3</c:v>
                </c:pt>
                <c:pt idx="36">
                  <c:v>1.3694765979888366E-2</c:v>
                </c:pt>
                <c:pt idx="37">
                  <c:v>1.4493007302566824E-2</c:v>
                </c:pt>
                <c:pt idx="38">
                  <c:v>-3.5846131773135649E-2</c:v>
                </c:pt>
                <c:pt idx="39">
                  <c:v>2.3501773449534514E-3</c:v>
                </c:pt>
                <c:pt idx="40">
                  <c:v>1.2429872966766668E-2</c:v>
                </c:pt>
                <c:pt idx="41">
                  <c:v>-2.4125912729957906E-2</c:v>
                </c:pt>
                <c:pt idx="42">
                  <c:v>-4.0615083391798441E-3</c:v>
                </c:pt>
                <c:pt idx="43">
                  <c:v>4.0615083391797938E-3</c:v>
                </c:pt>
                <c:pt idx="44">
                  <c:v>5.2462959153053487E-3</c:v>
                </c:pt>
                <c:pt idx="45">
                  <c:v>-8.1490555732667263E-3</c:v>
                </c:pt>
                <c:pt idx="46">
                  <c:v>1.7406444777841182E-3</c:v>
                </c:pt>
                <c:pt idx="47">
                  <c:v>3.4904049397683459E-3</c:v>
                </c:pt>
                <c:pt idx="48">
                  <c:v>9.9561583759756305E-3</c:v>
                </c:pt>
                <c:pt idx="49">
                  <c:v>1.2437234644780363E-2</c:v>
                </c:pt>
                <c:pt idx="50">
                  <c:v>1.5615932946228164E-2</c:v>
                </c:pt>
                <c:pt idx="51">
                  <c:v>-2.2741853836195716E-2</c:v>
                </c:pt>
                <c:pt idx="52">
                  <c:v>-7.0755012162003472E-3</c:v>
                </c:pt>
                <c:pt idx="53">
                  <c:v>5.8927689671506994E-3</c:v>
                </c:pt>
                <c:pt idx="54">
                  <c:v>4.7393453638965681E-3</c:v>
                </c:pt>
                <c:pt idx="55">
                  <c:v>-1.779887743696369E-3</c:v>
                </c:pt>
                <c:pt idx="56">
                  <c:v>2.3738883551624262E-3</c:v>
                </c:pt>
                <c:pt idx="64">
                  <c:v>-3.5587226169942177E-3</c:v>
                </c:pt>
                <c:pt idx="65">
                  <c:v>7.1301549845912693E-3</c:v>
                </c:pt>
                <c:pt idx="66">
                  <c:v>5.38117890451675E-3</c:v>
                </c:pt>
                <c:pt idx="68">
                  <c:v>-1.0733555643108664E-2</c:v>
                </c:pt>
                <c:pt idx="69">
                  <c:v>-1.1792589489823676E-2</c:v>
                </c:pt>
                <c:pt idx="70">
                  <c:v>-3.5108286500630816E-3</c:v>
                </c:pt>
                <c:pt idx="71">
                  <c:v>3.5108286500630209E-3</c:v>
                </c:pt>
                <c:pt idx="72">
                  <c:v>-1.6855964329335324E-2</c:v>
                </c:pt>
                <c:pt idx="73">
                  <c:v>-1.1461443519006539E-2</c:v>
                </c:pt>
                <c:pt idx="74">
                  <c:v>-3.4129725962398459E-3</c:v>
                </c:pt>
                <c:pt idx="75">
                  <c:v>6.2660415786463435E-3</c:v>
                </c:pt>
                <c:pt idx="76">
                  <c:v>1.0338977795179293E-2</c:v>
                </c:pt>
                <c:pt idx="77">
                  <c:v>-1.205179579885406E-2</c:v>
                </c:pt>
                <c:pt idx="78">
                  <c:v>1.7128180036748251E-3</c:v>
                </c:pt>
                <c:pt idx="79">
                  <c:v>-6.2660415786464059E-3</c:v>
                </c:pt>
                <c:pt idx="80">
                  <c:v>1.7050302510839691E-3</c:v>
                </c:pt>
                <c:pt idx="81">
                  <c:v>2.7098804352928767E-2</c:v>
                </c:pt>
                <c:pt idx="82">
                  <c:v>-2.9180061557141528E-3</c:v>
                </c:pt>
                <c:pt idx="83">
                  <c:v>-9.2808090744728559E-3</c:v>
                </c:pt>
                <c:pt idx="84">
                  <c:v>-2.8826771187244918E-3</c:v>
                </c:pt>
                <c:pt idx="85">
                  <c:v>1.0998663696904399E-2</c:v>
                </c:pt>
                <c:pt idx="86">
                  <c:v>-5.2249756024779605E-3</c:v>
                </c:pt>
                <c:pt idx="87">
                  <c:v>-4.6216142342810464E-3</c:v>
                </c:pt>
                <c:pt idx="88">
                  <c:v>3.51942481217929E-2</c:v>
                </c:pt>
                <c:pt idx="89">
                  <c:v>4.1878613404747154E-3</c:v>
                </c:pt>
                <c:pt idx="90">
                  <c:v>-1.7969456767017416E-3</c:v>
                </c:pt>
                <c:pt idx="91">
                  <c:v>-3.5842332278150498E-3</c:v>
                </c:pt>
                <c:pt idx="92">
                  <c:v>-1.3621768221098616E-2</c:v>
                </c:pt>
                <c:pt idx="93">
                  <c:v>8.2693914825067664E-3</c:v>
                </c:pt>
                <c:pt idx="94">
                  <c:v>4.7562515346492758E-3</c:v>
                </c:pt>
                <c:pt idx="95">
                  <c:v>2.0470311411026291E-2</c:v>
                </c:pt>
                <c:pt idx="96">
                  <c:v>1.4089053880449041E-2</c:v>
                </c:pt>
                <c:pt idx="97">
                  <c:v>-1.1043057008153606E-2</c:v>
                </c:pt>
                <c:pt idx="98">
                  <c:v>-2.1726865515337101E-2</c:v>
                </c:pt>
                <c:pt idx="99">
                  <c:v>1.1947432723428558E-3</c:v>
                </c:pt>
                <c:pt idx="100">
                  <c:v>-7.7404375749767131E-3</c:v>
                </c:pt>
                <c:pt idx="101">
                  <c:v>6.5456943026340024E-3</c:v>
                </c:pt>
                <c:pt idx="102">
                  <c:v>6.5888228780128563E-3</c:v>
                </c:pt>
                <c:pt idx="103">
                  <c:v>-7.7821404420548509E-3</c:v>
                </c:pt>
                <c:pt idx="104">
                  <c:v>7.1813594086647965E-3</c:v>
                </c:pt>
                <c:pt idx="105">
                  <c:v>2.3087295195506275E-2</c:v>
                </c:pt>
                <c:pt idx="106">
                  <c:v>-2.6684421376355946E-2</c:v>
                </c:pt>
                <c:pt idx="107">
                  <c:v>1.1435574514470402E-2</c:v>
                </c:pt>
                <c:pt idx="108">
                  <c:v>4.2462908814512243E-3</c:v>
                </c:pt>
                <c:pt idx="109">
                  <c:v>-2.6988144717646802E-2</c:v>
                </c:pt>
                <c:pt idx="110">
                  <c:v>-5.8997221271883827E-3</c:v>
                </c:pt>
                <c:pt idx="111">
                  <c:v>-2.3501773449535156E-3</c:v>
                </c:pt>
                <c:pt idx="112">
                  <c:v>-5.866823283562564E-4</c:v>
                </c:pt>
                <c:pt idx="113">
                  <c:v>4.703124483390898E-3</c:v>
                </c:pt>
                <c:pt idx="114">
                  <c:v>2.3598831010909478E-3</c:v>
                </c:pt>
                <c:pt idx="115">
                  <c:v>-1.2327717024589869E-2</c:v>
                </c:pt>
                <c:pt idx="116">
                  <c:v>0</c:v>
                </c:pt>
                <c:pt idx="117">
                  <c:v>-6.3972303077350252E-3</c:v>
                </c:pt>
                <c:pt idx="118">
                  <c:v>-2.8943580263645261E-3</c:v>
                </c:pt>
                <c:pt idx="119">
                  <c:v>1.1043413599631291E-2</c:v>
                </c:pt>
                <c:pt idx="120">
                  <c:v>-2.1394282323287363E-2</c:v>
                </c:pt>
                <c:pt idx="121">
                  <c:v>1.7177215789532727E-3</c:v>
                </c:pt>
                <c:pt idx="122">
                  <c:v>5.747142255567851E-3</c:v>
                </c:pt>
                <c:pt idx="123">
                  <c:v>-1.15207386014531E-3</c:v>
                </c:pt>
                <c:pt idx="124">
                  <c:v>-1.9384871541728622E-2</c:v>
                </c:pt>
                <c:pt idx="125">
                  <c:v>-1.6242306101422483E-2</c:v>
                </c:pt>
                <c:pt idx="126">
                  <c:v>2.5317807984289786E-2</c:v>
                </c:pt>
                <c:pt idx="127">
                  <c:v>-1.133156600954997E-2</c:v>
                </c:pt>
                <c:pt idx="128">
                  <c:v>-2.8129413766147236E-3</c:v>
                </c:pt>
                <c:pt idx="129">
                  <c:v>-8.3916576362482887E-3</c:v>
                </c:pt>
                <c:pt idx="130">
                  <c:v>1.0078472767727897E-2</c:v>
                </c:pt>
                <c:pt idx="131">
                  <c:v>-7.2890706801492554E-3</c:v>
                </c:pt>
                <c:pt idx="132">
                  <c:v>-9.4523917574278835E-3</c:v>
                </c:pt>
                <c:pt idx="133">
                  <c:v>4.9930755606628525E-3</c:v>
                </c:pt>
                <c:pt idx="134">
                  <c:v>-8.8594156435163468E-3</c:v>
                </c:pt>
                <c:pt idx="135">
                  <c:v>2.1733928765565843E-2</c:v>
                </c:pt>
                <c:pt idx="136">
                  <c:v>-1.0089771695616648E-2</c:v>
                </c:pt>
                <c:pt idx="137">
                  <c:v>7.8387859392978175E-3</c:v>
                </c:pt>
                <c:pt idx="138">
                  <c:v>1.6435620748275294E-2</c:v>
                </c:pt>
                <c:pt idx="139">
                  <c:v>1.1435107020790205E-3</c:v>
                </c:pt>
                <c:pt idx="140">
                  <c:v>-5.7191880312119881E-4</c:v>
                </c:pt>
                <c:pt idx="141">
                  <c:v>-3.2623815573626473E-2</c:v>
                </c:pt>
                <c:pt idx="142">
                  <c:v>2.2950909428323195E-2</c:v>
                </c:pt>
                <c:pt idx="143">
                  <c:v>2.4650144635975656E-2</c:v>
                </c:pt>
                <c:pt idx="144">
                  <c:v>-8.6680692974076511E-3</c:v>
                </c:pt>
                <c:pt idx="145">
                  <c:v>5.1918201420468168E-3</c:v>
                </c:pt>
                <c:pt idx="146">
                  <c:v>1.1574075366118592E-3</c:v>
                </c:pt>
                <c:pt idx="147">
                  <c:v>-6.9244362076045065E-3</c:v>
                </c:pt>
                <c:pt idx="148">
                  <c:v>6.3455649902820601E-3</c:v>
                </c:pt>
                <c:pt idx="149">
                  <c:v>-9.7898852725265429E-3</c:v>
                </c:pt>
                <c:pt idx="150">
                  <c:v>1.3268149648851429E-2</c:v>
                </c:pt>
                <c:pt idx="151">
                  <c:v>-1.3841051411871468E-2</c:v>
                </c:pt>
                <c:pt idx="152">
                  <c:v>6.6296460979599375E-2</c:v>
                </c:pt>
                <c:pt idx="153">
                  <c:v>-4.2748156701427412E-3</c:v>
                </c:pt>
                <c:pt idx="154">
                  <c:v>-1.2114018523203896E-2</c:v>
                </c:pt>
                <c:pt idx="155">
                  <c:v>3.6166981984990319E-2</c:v>
                </c:pt>
                <c:pt idx="156">
                  <c:v>0</c:v>
                </c:pt>
                <c:pt idx="157">
                  <c:v>6.8900992905175261E-3</c:v>
                </c:pt>
                <c:pt idx="158">
                  <c:v>-6.8900992905176796E-3</c:v>
                </c:pt>
                <c:pt idx="159">
                  <c:v>1.8904154639152654E-2</c:v>
                </c:pt>
                <c:pt idx="160">
                  <c:v>-5.708864220320204E-3</c:v>
                </c:pt>
                <c:pt idx="161">
                  <c:v>-2.5268491019089108E-3</c:v>
                </c:pt>
                <c:pt idx="162">
                  <c:v>9.5087879690273561E-3</c:v>
                </c:pt>
                <c:pt idx="163">
                  <c:v>2.6461692413291417E-2</c:v>
                </c:pt>
                <c:pt idx="164">
                  <c:v>1.051949214070633E-2</c:v>
                </c:pt>
                <c:pt idx="165">
                  <c:v>1.1299555253933466E-2</c:v>
                </c:pt>
                <c:pt idx="166">
                  <c:v>1.8893949359961828E-2</c:v>
                </c:pt>
                <c:pt idx="167">
                  <c:v>-1.5546105590277592E-2</c:v>
                </c:pt>
                <c:pt idx="168">
                  <c:v>6.0545089087062224E-3</c:v>
                </c:pt>
                <c:pt idx="169">
                  <c:v>2.1139552971844427E-2</c:v>
                </c:pt>
                <c:pt idx="170">
                  <c:v>0</c:v>
                </c:pt>
                <c:pt idx="171">
                  <c:v>-2.1814089253744215E-2</c:v>
                </c:pt>
                <c:pt idx="172">
                  <c:v>-1.3477090988678693E-3</c:v>
                </c:pt>
                <c:pt idx="173">
                  <c:v>-4.0322635279384511E-3</c:v>
                </c:pt>
                <c:pt idx="174">
                  <c:v>1.8274620243481542E-2</c:v>
                </c:pt>
                <c:pt idx="175">
                  <c:v>2.0512827705573612E-3</c:v>
                </c:pt>
                <c:pt idx="176">
                  <c:v>-2.166638578849089E-2</c:v>
                </c:pt>
                <c:pt idx="177">
                  <c:v>-1.989455535597151E-2</c:v>
                </c:pt>
                <c:pt idx="178">
                  <c:v>5.9269188977677661E-3</c:v>
                </c:pt>
                <c:pt idx="179">
                  <c:v>1.8667208719689705E-2</c:v>
                </c:pt>
                <c:pt idx="180">
                  <c:v>1.2868447134722709E-2</c:v>
                </c:pt>
                <c:pt idx="181">
                  <c:v>6.1538655743782859E-3</c:v>
                </c:pt>
                <c:pt idx="182">
                  <c:v>1.3117205681235566E-2</c:v>
                </c:pt>
                <c:pt idx="183">
                  <c:v>-3.5498607877370532E-2</c:v>
                </c:pt>
                <c:pt idx="184">
                  <c:v>-2.582069962174275E-2</c:v>
                </c:pt>
                <c:pt idx="185">
                  <c:v>2.1136850309316394E-2</c:v>
                </c:pt>
                <c:pt idx="186">
                  <c:v>-5.9603131137112408E-2</c:v>
                </c:pt>
                <c:pt idx="187">
                  <c:v>-3.1571795875813657E-2</c:v>
                </c:pt>
                <c:pt idx="188">
                  <c:v>-2.0507353169075922E-2</c:v>
                </c:pt>
                <c:pt idx="189">
                  <c:v>7.7914688437733448E-3</c:v>
                </c:pt>
                <c:pt idx="190">
                  <c:v>8.459264945976543E-3</c:v>
                </c:pt>
                <c:pt idx="191">
                  <c:v>-1.0863112257371016E-2</c:v>
                </c:pt>
                <c:pt idx="192">
                  <c:v>-1.6076559406347241E-2</c:v>
                </c:pt>
                <c:pt idx="193">
                  <c:v>-1.9304489510238016E-2</c:v>
                </c:pt>
                <c:pt idx="194">
                  <c:v>2.9010754318338629E-3</c:v>
                </c:pt>
                <c:pt idx="195">
                  <c:v>-8.6780990087559247E-3</c:v>
                </c:pt>
                <c:pt idx="196">
                  <c:v>-8.0321716972642666E-3</c:v>
                </c:pt>
                <c:pt idx="197">
                  <c:v>0</c:v>
                </c:pt>
                <c:pt idx="198">
                  <c:v>5.7306747089850745E-3</c:v>
                </c:pt>
                <c:pt idx="199">
                  <c:v>-7.4434927126599314E-3</c:v>
                </c:pt>
                <c:pt idx="200">
                  <c:v>5.7208394012137126E-3</c:v>
                </c:pt>
                <c:pt idx="201">
                  <c:v>-8.0000426670762646E-3</c:v>
                </c:pt>
                <c:pt idx="202">
                  <c:v>-1.4128519843657419E-2</c:v>
                </c:pt>
                <c:pt idx="203">
                  <c:v>1.697833653441783E-2</c:v>
                </c:pt>
                <c:pt idx="204">
                  <c:v>1.553094203087666E-2</c:v>
                </c:pt>
                <c:pt idx="205">
                  <c:v>-1.0380716054560741E-2</c:v>
                </c:pt>
                <c:pt idx="206">
                  <c:v>0</c:v>
                </c:pt>
                <c:pt idx="207">
                  <c:v>9.2219673733424361E-3</c:v>
                </c:pt>
                <c:pt idx="208">
                  <c:v>6.9727185466384577E-3</c:v>
                </c:pt>
                <c:pt idx="209">
                  <c:v>-5.8292044786741959E-4</c:v>
                </c:pt>
                <c:pt idx="210">
                  <c:v>3.5026305512020745E-3</c:v>
                </c:pt>
                <c:pt idx="211">
                  <c:v>2.726902811555169E-2</c:v>
                </c:pt>
                <c:pt idx="212">
                  <c:v>-1.3134517180646822E-2</c:v>
                </c:pt>
                <c:pt idx="213">
                  <c:v>-2.3696693553183134E-3</c:v>
                </c:pt>
                <c:pt idx="214">
                  <c:v>-3.544008434729322E-3</c:v>
                </c:pt>
                <c:pt idx="215">
                  <c:v>4.728141195946116E-3</c:v>
                </c:pt>
                <c:pt idx="216">
                  <c:v>-1.4117881545785157E-2</c:v>
                </c:pt>
                <c:pt idx="217">
                  <c:v>5.2708760389990799E-3</c:v>
                </c:pt>
                <c:pt idx="218">
                  <c:v>8.9630508828690059E-2</c:v>
                </c:pt>
                <c:pt idx="219">
                  <c:v>1.9286409064056863E-3</c:v>
                </c:pt>
                <c:pt idx="220">
                  <c:v>-2.2272635609123292E-2</c:v>
                </c:pt>
                <c:pt idx="221">
                  <c:v>-6.2735462972382423E-3</c:v>
                </c:pt>
                <c:pt idx="222">
                  <c:v>1.9577511923601021E-2</c:v>
                </c:pt>
                <c:pt idx="223">
                  <c:v>3.1938704888764152E-3</c:v>
                </c:pt>
                <c:pt idx="224">
                  <c:v>1.9380451549662593E-2</c:v>
                </c:pt>
                <c:pt idx="225">
                  <c:v>-1.9380451549662576E-2</c:v>
                </c:pt>
                <c:pt idx="226">
                  <c:v>-3.8314223115559487E-3</c:v>
                </c:pt>
                <c:pt idx="227">
                  <c:v>-3.3221481942325548E-2</c:v>
                </c:pt>
                <c:pt idx="228">
                  <c:v>-2.1348782751204762E-2</c:v>
                </c:pt>
                <c:pt idx="229">
                  <c:v>5.4463069571458736E-3</c:v>
                </c:pt>
                <c:pt idx="230">
                  <c:v>-4.8426244757879032E-3</c:v>
                </c:pt>
                <c:pt idx="231">
                  <c:v>3.6297680505787311E-3</c:v>
                </c:pt>
                <c:pt idx="232">
                  <c:v>-1.2113871862970932E-3</c:v>
                </c:pt>
                <c:pt idx="233">
                  <c:v>5.462836043655315E-3</c:v>
                </c:pt>
                <c:pt idx="234">
                  <c:v>5.4928426173198276E-3</c:v>
                </c:pt>
                <c:pt idx="235">
                  <c:v>-6.7093877795240354E-3</c:v>
                </c:pt>
                <c:pt idx="236">
                  <c:v>-8.4746269909722321E-3</c:v>
                </c:pt>
                <c:pt idx="237">
                  <c:v>-5.4102927282475427E-3</c:v>
                </c:pt>
                <c:pt idx="238">
                  <c:v>-8.3582576142013591E-3</c:v>
                </c:pt>
                <c:pt idx="239">
                  <c:v>1.3768550342448893E-2</c:v>
                </c:pt>
                <c:pt idx="240">
                  <c:v>1.6408754666392224E-2</c:v>
                </c:pt>
                <c:pt idx="241">
                  <c:v>1.0471299867295437E-2</c:v>
                </c:pt>
                <c:pt idx="242">
                  <c:v>-1.8558619616801562E-3</c:v>
                </c:pt>
                <c:pt idx="243">
                  <c:v>-6.7755109836081136E-3</c:v>
                </c:pt>
                <c:pt idx="244">
                  <c:v>1.9839460387032534E-2</c:v>
                </c:pt>
                <c:pt idx="245">
                  <c:v>-1.1208087441744364E-2</c:v>
                </c:pt>
                <c:pt idx="246">
                  <c:v>3.4008315141324887E-2</c:v>
                </c:pt>
                <c:pt idx="247">
                  <c:v>2.7274417919659306E-2</c:v>
                </c:pt>
                <c:pt idx="248">
                  <c:v>5.2805403230333503E-3</c:v>
                </c:pt>
                <c:pt idx="249">
                  <c:v>-1.5758697748557923E-2</c:v>
                </c:pt>
                <c:pt idx="250">
                  <c:v>-8.4333941283749863E-3</c:v>
                </c:pt>
                <c:pt idx="251">
                  <c:v>7.1313106110766156E-3</c:v>
                </c:pt>
                <c:pt idx="252">
                  <c:v>-1.6134586861035381E-2</c:v>
                </c:pt>
                <c:pt idx="253">
                  <c:v>6.4040988419924462E-4</c:v>
                </c:pt>
                <c:pt idx="254">
                  <c:v>-1.083158089038745E-2</c:v>
                </c:pt>
                <c:pt idx="255">
                  <c:v>3.8095284166676487E-3</c:v>
                </c:pt>
                <c:pt idx="256">
                  <c:v>1.0873148375817369E-2</c:v>
                </c:pt>
                <c:pt idx="257">
                  <c:v>3.8659841964659757E-3</c:v>
                </c:pt>
                <c:pt idx="258">
                  <c:v>-3.8659841964659059E-3</c:v>
                </c:pt>
                <c:pt idx="259">
                  <c:v>1.6861618684272283E-2</c:v>
                </c:pt>
                <c:pt idx="260">
                  <c:v>9.8587719316680644E-3</c:v>
                </c:pt>
              </c:numCache>
            </c:numRef>
          </c:yVal>
          <c:smooth val="0"/>
          <c:extLst>
            <c:ext xmlns:c16="http://schemas.microsoft.com/office/drawing/2014/chart" uri="{C3380CC4-5D6E-409C-BE32-E72D297353CC}">
              <c16:uniqueId val="{00000000-BA20-4966-BF07-E0BEAF8C7F74}"/>
            </c:ext>
          </c:extLst>
        </c:ser>
        <c:dLbls>
          <c:showLegendKey val="0"/>
          <c:showVal val="0"/>
          <c:showCatName val="0"/>
          <c:showSerName val="0"/>
          <c:showPercent val="0"/>
          <c:showBubbleSize val="0"/>
        </c:dLbls>
        <c:axId val="707702224"/>
        <c:axId val="707700256"/>
      </c:scatterChart>
      <c:valAx>
        <c:axId val="7077022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700256"/>
        <c:crosses val="autoZero"/>
        <c:crossBetween val="midCat"/>
      </c:valAx>
      <c:valAx>
        <c:axId val="70770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7022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CREDIT</a:t>
            </a:r>
            <a:r>
              <a:rPr lang="fr-FR" baseline="0"/>
              <a:t> AGRICOLE</a:t>
            </a:r>
            <a:endParaRPr lang="fr-FR"/>
          </a:p>
        </c:rich>
      </c:tx>
      <c:layout>
        <c:manualLayout>
          <c:xMode val="edge"/>
          <c:yMode val="edge"/>
          <c:x val="0.28632739686697922"/>
          <c:y val="4.62963799555829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1892169728783901E-2"/>
                  <c:y val="-0.2515974044911052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CAC40'!$DI$4:$DI$264</c:f>
              <c:numCache>
                <c:formatCode>General</c:formatCode>
                <c:ptCount val="261"/>
                <c:pt idx="0">
                  <c:v>3.1780231621638552E-2</c:v>
                </c:pt>
                <c:pt idx="1">
                  <c:v>-2.2175193040235926E-3</c:v>
                </c:pt>
                <c:pt idx="2">
                  <c:v>-1.9739450614671892E-2</c:v>
                </c:pt>
                <c:pt idx="3">
                  <c:v>1.3916725600129989E-2</c:v>
                </c:pt>
                <c:pt idx="4">
                  <c:v>-1.8349138668196541E-2</c:v>
                </c:pt>
                <c:pt idx="5">
                  <c:v>-1.5118551802888399E-2</c:v>
                </c:pt>
                <c:pt idx="6">
                  <c:v>2.1527250099167287E-2</c:v>
                </c:pt>
                <c:pt idx="7">
                  <c:v>-1.0332195237205414E-2</c:v>
                </c:pt>
                <c:pt idx="8">
                  <c:v>-4.3956114730381093E-3</c:v>
                </c:pt>
                <c:pt idx="9">
                  <c:v>-7.7670293376596589E-3</c:v>
                </c:pt>
                <c:pt idx="10">
                  <c:v>-4.9986832052834898E-2</c:v>
                </c:pt>
                <c:pt idx="11">
                  <c:v>8.3141356522669595E-3</c:v>
                </c:pt>
                <c:pt idx="12">
                  <c:v>1.2602267135408324E-2</c:v>
                </c:pt>
                <c:pt idx="13">
                  <c:v>-2.870567470198707E-2</c:v>
                </c:pt>
                <c:pt idx="14">
                  <c:v>-4.0992997509406428E-3</c:v>
                </c:pt>
                <c:pt idx="15">
                  <c:v>-4.5351551653913741E-3</c:v>
                </c:pt>
                <c:pt idx="16">
                  <c:v>9.0538711481274146E-4</c:v>
                </c:pt>
                <c:pt idx="17">
                  <c:v>1.8132371241807218E-3</c:v>
                </c:pt>
                <c:pt idx="18">
                  <c:v>1.9240172073651401E-2</c:v>
                </c:pt>
                <c:pt idx="19">
                  <c:v>1.8518523810737264E-3</c:v>
                </c:pt>
                <c:pt idx="20">
                  <c:v>0</c:v>
                </c:pt>
                <c:pt idx="21">
                  <c:v>-1.6088602599808269E-2</c:v>
                </c:pt>
                <c:pt idx="22">
                  <c:v>-1.4036906952584768E-2</c:v>
                </c:pt>
                <c:pt idx="23">
                  <c:v>9.9413380878477578E-3</c:v>
                </c:pt>
                <c:pt idx="24">
                  <c:v>1.3633267278641253E-3</c:v>
                </c:pt>
                <c:pt idx="25">
                  <c:v>2.2763497195855001E-3</c:v>
                </c:pt>
                <c:pt idx="26">
                  <c:v>0</c:v>
                </c:pt>
                <c:pt idx="27">
                  <c:v>3.1956201584077623E-3</c:v>
                </c:pt>
                <c:pt idx="28">
                  <c:v>-3.651304832503859E-3</c:v>
                </c:pt>
                <c:pt idx="29">
                  <c:v>-1.4024206326218492E-2</c:v>
                </c:pt>
                <c:pt idx="30">
                  <c:v>8.9887646501725057E-4</c:v>
                </c:pt>
                <c:pt idx="31">
                  <c:v>1.769154784078239E-2</c:v>
                </c:pt>
                <c:pt idx="32">
                  <c:v>1.6147986407982158E-2</c:v>
                </c:pt>
                <c:pt idx="33">
                  <c:v>-3.2505252674479138E-3</c:v>
                </c:pt>
                <c:pt idx="34">
                  <c:v>2.2504465910381875E-2</c:v>
                </c:pt>
                <c:pt idx="35">
                  <c:v>5.2293915225321442E-3</c:v>
                </c:pt>
                <c:pt idx="36">
                  <c:v>1.1505400166769885E-2</c:v>
                </c:pt>
                <c:pt idx="37">
                  <c:v>1.4570437465877393E-2</c:v>
                </c:pt>
                <c:pt idx="38">
                  <c:v>-1.1189608358173241E-2</c:v>
                </c:pt>
                <c:pt idx="39">
                  <c:v>-3.3808291077041838E-3</c:v>
                </c:pt>
                <c:pt idx="40">
                  <c:v>-6.2485182877282464E-3</c:v>
                </c:pt>
                <c:pt idx="41">
                  <c:v>-2.9740214044507721E-2</c:v>
                </c:pt>
                <c:pt idx="42">
                  <c:v>2.2578569684812009E-2</c:v>
                </c:pt>
                <c:pt idx="43">
                  <c:v>1.3410162647423915E-2</c:v>
                </c:pt>
                <c:pt idx="44">
                  <c:v>7.2586817616831422E-3</c:v>
                </c:pt>
                <c:pt idx="45">
                  <c:v>-8.7041168483228213E-3</c:v>
                </c:pt>
                <c:pt idx="46">
                  <c:v>9.6339121131352957E-4</c:v>
                </c:pt>
                <c:pt idx="47">
                  <c:v>-1.1976191046715649E-2</c:v>
                </c:pt>
                <c:pt idx="48">
                  <c:v>4.7630389088134897E-4</c:v>
                </c:pt>
                <c:pt idx="49">
                  <c:v>1.9726403426638079E-2</c:v>
                </c:pt>
                <c:pt idx="50">
                  <c:v>4.8709302345965122E-3</c:v>
                </c:pt>
                <c:pt idx="51">
                  <c:v>-1.6945455101573526E-2</c:v>
                </c:pt>
                <c:pt idx="52">
                  <c:v>-1.0031132596628474E-2</c:v>
                </c:pt>
                <c:pt idx="53">
                  <c:v>3.3835997249095077E-2</c:v>
                </c:pt>
                <c:pt idx="54">
                  <c:v>-5.8823699030665245E-3</c:v>
                </c:pt>
                <c:pt idx="55">
                  <c:v>-8.759180089881578E-3</c:v>
                </c:pt>
                <c:pt idx="56">
                  <c:v>9.737175277858244E-3</c:v>
                </c:pt>
                <c:pt idx="64">
                  <c:v>-8.7677132533101505E-3</c:v>
                </c:pt>
                <c:pt idx="65">
                  <c:v>-3.8722216825094508E-3</c:v>
                </c:pt>
                <c:pt idx="66">
                  <c:v>1.6070470032608881E-2</c:v>
                </c:pt>
                <c:pt idx="68">
                  <c:v>-4.698850943591909E-2</c:v>
                </c:pt>
                <c:pt idx="69">
                  <c:v>-2.8170876966696335E-2</c:v>
                </c:pt>
                <c:pt idx="70">
                  <c:v>-2.0284671171505661E-2</c:v>
                </c:pt>
                <c:pt idx="71">
                  <c:v>1.212136053234482E-2</c:v>
                </c:pt>
                <c:pt idx="72">
                  <c:v>-1.1675031580503308E-2</c:v>
                </c:pt>
                <c:pt idx="73">
                  <c:v>-1.0657294473988093E-2</c:v>
                </c:pt>
                <c:pt idx="74">
                  <c:v>2.2332326054491303E-2</c:v>
                </c:pt>
                <c:pt idx="75">
                  <c:v>-2.6299710583961015E-2</c:v>
                </c:pt>
                <c:pt idx="76">
                  <c:v>9.2818345929623503E-3</c:v>
                </c:pt>
                <c:pt idx="77">
                  <c:v>-2.586162101479976E-2</c:v>
                </c:pt>
                <c:pt idx="78">
                  <c:v>-8.650519570584513E-4</c:v>
                </c:pt>
                <c:pt idx="79">
                  <c:v>-4.6461058585086569E-2</c:v>
                </c:pt>
                <c:pt idx="80">
                  <c:v>2.4793401130425593E-3</c:v>
                </c:pt>
                <c:pt idx="81">
                  <c:v>-1.3969002824629546E-2</c:v>
                </c:pt>
                <c:pt idx="82">
                  <c:v>-1.01482502763741E-2</c:v>
                </c:pt>
                <c:pt idx="83">
                  <c:v>3.2362487792083248E-3</c:v>
                </c:pt>
                <c:pt idx="84">
                  <c:v>8.9540687781607189E-3</c:v>
                </c:pt>
                <c:pt idx="85">
                  <c:v>-1.2997745941970116E-2</c:v>
                </c:pt>
                <c:pt idx="86">
                  <c:v>2.1620258817504151E-2</c:v>
                </c:pt>
                <c:pt idx="87">
                  <c:v>9.113567635114608E-3</c:v>
                </c:pt>
                <c:pt idx="88">
                  <c:v>-2.4937668784023505E-3</c:v>
                </c:pt>
                <c:pt idx="89">
                  <c:v>-9.9133401686511569E-3</c:v>
                </c:pt>
                <c:pt idx="90">
                  <c:v>-2.4762783456459284E-2</c:v>
                </c:pt>
                <c:pt idx="91">
                  <c:v>1.2507728119443864E-2</c:v>
                </c:pt>
                <c:pt idx="92">
                  <c:v>-4.4561548318953091E-3</c:v>
                </c:pt>
                <c:pt idx="93">
                  <c:v>1.3838234665185705E-2</c:v>
                </c:pt>
                <c:pt idx="94">
                  <c:v>2.1541843774754758E-2</c:v>
                </c:pt>
                <c:pt idx="95">
                  <c:v>3.0614635819606734E-2</c:v>
                </c:pt>
                <c:pt idx="96">
                  <c:v>1.7422043446664197E-2</c:v>
                </c:pt>
                <c:pt idx="97">
                  <c:v>2.1992531406631122E-3</c:v>
                </c:pt>
                <c:pt idx="98">
                  <c:v>3.5288964720212139E-3</c:v>
                </c:pt>
                <c:pt idx="99">
                  <c:v>-2.207019214105356E-3</c:v>
                </c:pt>
                <c:pt idx="100">
                  <c:v>-1.1398632841673403E-2</c:v>
                </c:pt>
                <c:pt idx="101">
                  <c:v>8.3169663042652244E-3</c:v>
                </c:pt>
                <c:pt idx="102">
                  <c:v>1.863407954489301E-2</c:v>
                </c:pt>
                <c:pt idx="103">
                  <c:v>7.1910422238462297E-3</c:v>
                </c:pt>
                <c:pt idx="104">
                  <c:v>2.882835189997781E-2</c:v>
                </c:pt>
                <c:pt idx="105">
                  <c:v>1.0266072430598674E-2</c:v>
                </c:pt>
                <c:pt idx="106">
                  <c:v>-1.9140229391632853E-2</c:v>
                </c:pt>
                <c:pt idx="107">
                  <c:v>3.5025586124704085E-2</c:v>
                </c:pt>
                <c:pt idx="108">
                  <c:v>2.0990371221818517E-3</c:v>
                </c:pt>
                <c:pt idx="109">
                  <c:v>-3.8131600064141534E-3</c:v>
                </c:pt>
                <c:pt idx="110">
                  <c:v>-3.845191884110228E-2</c:v>
                </c:pt>
                <c:pt idx="111">
                  <c:v>-1.7246501722080629E-2</c:v>
                </c:pt>
                <c:pt idx="112">
                  <c:v>-1.7661684675986427E-2</c:v>
                </c:pt>
                <c:pt idx="113">
                  <c:v>-1.4136775635842044E-3</c:v>
                </c:pt>
                <c:pt idx="114">
                  <c:v>2.5394783829760494E-2</c:v>
                </c:pt>
                <c:pt idx="115">
                  <c:v>8.1840958757050924E-3</c:v>
                </c:pt>
                <c:pt idx="116">
                  <c:v>-4.554986467118642E-3</c:v>
                </c:pt>
                <c:pt idx="117">
                  <c:v>1.1334673452497449E-2</c:v>
                </c:pt>
                <c:pt idx="118">
                  <c:v>-7.3515901123915922E-4</c:v>
                </c:pt>
                <c:pt idx="119">
                  <c:v>2.662355889398672E-2</c:v>
                </c:pt>
                <c:pt idx="120">
                  <c:v>-5.4567827565690733E-3</c:v>
                </c:pt>
                <c:pt idx="121">
                  <c:v>-3.2129794762976588E-2</c:v>
                </c:pt>
                <c:pt idx="122">
                  <c:v>-5.7981680829785002E-3</c:v>
                </c:pt>
                <c:pt idx="123">
                  <c:v>-3.6068569309930187E-3</c:v>
                </c:pt>
                <c:pt idx="124">
                  <c:v>-2.5170815159383285E-3</c:v>
                </c:pt>
                <c:pt idx="125">
                  <c:v>-8.4041621159783378E-3</c:v>
                </c:pt>
                <c:pt idx="126">
                  <c:v>1.1821738965166733E-2</c:v>
                </c:pt>
                <c:pt idx="127">
                  <c:v>2.6473476667171369E-2</c:v>
                </c:pt>
                <c:pt idx="128">
                  <c:v>5.1938532636306625E-3</c:v>
                </c:pt>
                <c:pt idx="129">
                  <c:v>1.801512410274499E-2</c:v>
                </c:pt>
                <c:pt idx="130">
                  <c:v>6.6495922801139981E-3</c:v>
                </c:pt>
                <c:pt idx="131">
                  <c:v>-9.2970976086878074E-3</c:v>
                </c:pt>
                <c:pt idx="132">
                  <c:v>1.2734183291394377E-2</c:v>
                </c:pt>
                <c:pt idx="133">
                  <c:v>9.5684630781383651E-4</c:v>
                </c:pt>
                <c:pt idx="134">
                  <c:v>2.4223643500237917E-2</c:v>
                </c:pt>
                <c:pt idx="135">
                  <c:v>3.9613100837342596E-2</c:v>
                </c:pt>
                <c:pt idx="136">
                  <c:v>-8.6360709460539514E-3</c:v>
                </c:pt>
                <c:pt idx="137">
                  <c:v>8.4320101352244551E-3</c:v>
                </c:pt>
                <c:pt idx="138">
                  <c:v>1.7080361734730966E-2</c:v>
                </c:pt>
                <c:pt idx="139">
                  <c:v>8.8602237000243826E-3</c:v>
                </c:pt>
                <c:pt idx="140">
                  <c:v>-3.2043126749333864E-2</c:v>
                </c:pt>
                <c:pt idx="141">
                  <c:v>-3.0753222258534166E-2</c:v>
                </c:pt>
                <c:pt idx="142">
                  <c:v>2.0865138463961541E-2</c:v>
                </c:pt>
                <c:pt idx="143">
                  <c:v>2.5111877176313559E-2</c:v>
                </c:pt>
                <c:pt idx="144">
                  <c:v>-2.0180057004377909E-2</c:v>
                </c:pt>
                <c:pt idx="145">
                  <c:v>-4.8314135249311078E-3</c:v>
                </c:pt>
                <c:pt idx="146">
                  <c:v>-2.0178608222037837E-2</c:v>
                </c:pt>
                <c:pt idx="147">
                  <c:v>4.3392573017959259E-3</c:v>
                </c:pt>
                <c:pt idx="148">
                  <c:v>-2.1719822932928317E-3</c:v>
                </c:pt>
                <c:pt idx="149">
                  <c:v>-2.3200182782510716E-2</c:v>
                </c:pt>
                <c:pt idx="150">
                  <c:v>2.398944880611913E-2</c:v>
                </c:pt>
                <c:pt idx="151">
                  <c:v>2.3715426134808151E-3</c:v>
                </c:pt>
                <c:pt idx="152">
                  <c:v>3.7664827954768648E-3</c:v>
                </c:pt>
                <c:pt idx="153">
                  <c:v>-1.5568350698469192E-2</c:v>
                </c:pt>
                <c:pt idx="154">
                  <c:v>-9.3422244274273085E-3</c:v>
                </c:pt>
                <c:pt idx="155">
                  <c:v>1.6603565331164888E-2</c:v>
                </c:pt>
                <c:pt idx="156">
                  <c:v>-1.8732255056120823E-2</c:v>
                </c:pt>
                <c:pt idx="157">
                  <c:v>3.8424587075977762E-2</c:v>
                </c:pt>
                <c:pt idx="158">
                  <c:v>-2.0086371464550745E-4</c:v>
                </c:pt>
                <c:pt idx="159">
                  <c:v>7.2566333352236364E-3</c:v>
                </c:pt>
                <c:pt idx="160">
                  <c:v>4.046944612091666E-4</c:v>
                </c:pt>
                <c:pt idx="161">
                  <c:v>8.4345807698768486E-3</c:v>
                </c:pt>
                <c:pt idx="162">
                  <c:v>-1.2238655275723801E-3</c:v>
                </c:pt>
                <c:pt idx="163">
                  <c:v>6.4420694182941033E-3</c:v>
                </c:pt>
                <c:pt idx="164">
                  <c:v>-1.6400167677538813E-3</c:v>
                </c:pt>
                <c:pt idx="165">
                  <c:v>5.0517382112918174E-2</c:v>
                </c:pt>
                <c:pt idx="166">
                  <c:v>-3.2265031217253897E-3</c:v>
                </c:pt>
                <c:pt idx="167">
                  <c:v>-1.2484823105845295E-2</c:v>
                </c:pt>
                <c:pt idx="168">
                  <c:v>2.548313122509712E-3</c:v>
                </c:pt>
                <c:pt idx="169">
                  <c:v>2.5083396995337862E-2</c:v>
                </c:pt>
                <c:pt idx="170">
                  <c:v>-1.2458857868071898E-2</c:v>
                </c:pt>
                <c:pt idx="171">
                  <c:v>-1.5702934424923175E-2</c:v>
                </c:pt>
                <c:pt idx="172">
                  <c:v>-4.4416316675442817E-3</c:v>
                </c:pt>
                <c:pt idx="173">
                  <c:v>-4.0834656674974164E-2</c:v>
                </c:pt>
                <c:pt idx="174">
                  <c:v>2.2310119790345064E-3</c:v>
                </c:pt>
                <c:pt idx="175">
                  <c:v>-6.1737962405738634E-3</c:v>
                </c:pt>
                <c:pt idx="176">
                  <c:v>-2.2448191594266455E-2</c:v>
                </c:pt>
                <c:pt idx="177">
                  <c:v>-1.0403470021520745E-2</c:v>
                </c:pt>
                <c:pt idx="178">
                  <c:v>9.7684876381718311E-4</c:v>
                </c:pt>
                <c:pt idx="179">
                  <c:v>3.4400449391773967E-2</c:v>
                </c:pt>
                <c:pt idx="180">
                  <c:v>-4.0453074985335633E-4</c:v>
                </c:pt>
                <c:pt idx="181">
                  <c:v>-3.0078953195186744E-2</c:v>
                </c:pt>
                <c:pt idx="182">
                  <c:v>-1.9604005494298221E-3</c:v>
                </c:pt>
                <c:pt idx="183">
                  <c:v>-4.9480057263369813E-2</c:v>
                </c:pt>
                <c:pt idx="184">
                  <c:v>-1.0014920501315203E-2</c:v>
                </c:pt>
                <c:pt idx="185">
                  <c:v>-2.2444149856809526E-2</c:v>
                </c:pt>
                <c:pt idx="186">
                  <c:v>1.0520684740718629E-2</c:v>
                </c:pt>
                <c:pt idx="187">
                  <c:v>-7.6294648011568395E-3</c:v>
                </c:pt>
                <c:pt idx="188">
                  <c:v>4.897968975547156E-3</c:v>
                </c:pt>
                <c:pt idx="189">
                  <c:v>-7.9696129119901232E-3</c:v>
                </c:pt>
                <c:pt idx="190">
                  <c:v>-3.0622378248232212E-3</c:v>
                </c:pt>
                <c:pt idx="191">
                  <c:v>3.6447583417090215E-2</c:v>
                </c:pt>
                <c:pt idx="192">
                  <c:v>4.8616400916840549E-3</c:v>
                </c:pt>
                <c:pt idx="193">
                  <c:v>-1.0070954197643036E-2</c:v>
                </c:pt>
                <c:pt idx="194">
                  <c:v>1.3638698100360927E-2</c:v>
                </c:pt>
                <c:pt idx="195">
                  <c:v>-2.3241726652789427E-2</c:v>
                </c:pt>
                <c:pt idx="196">
                  <c:v>-2.3864169196085167E-3</c:v>
                </c:pt>
                <c:pt idx="197">
                  <c:v>-7.4893034321879331E-3</c:v>
                </c:pt>
                <c:pt idx="198">
                  <c:v>-1.3915468061974558E-2</c:v>
                </c:pt>
                <c:pt idx="199">
                  <c:v>-1.1597953181878616E-2</c:v>
                </c:pt>
                <c:pt idx="200">
                  <c:v>1.0880335641215237E-2</c:v>
                </c:pt>
                <c:pt idx="201">
                  <c:v>-1.830348743707283E-2</c:v>
                </c:pt>
                <c:pt idx="202">
                  <c:v>-1.225076574585827E-2</c:v>
                </c:pt>
                <c:pt idx="203">
                  <c:v>7.5076738498454122E-3</c:v>
                </c:pt>
                <c:pt idx="204">
                  <c:v>-8.3770123380477925E-3</c:v>
                </c:pt>
                <c:pt idx="205">
                  <c:v>-4.162336914687299E-3</c:v>
                </c:pt>
                <c:pt idx="206">
                  <c:v>-2.7652973031151735E-3</c:v>
                </c:pt>
                <c:pt idx="207">
                  <c:v>1.0409531885980448E-2</c:v>
                </c:pt>
                <c:pt idx="208">
                  <c:v>1.2283011069759405E-2</c:v>
                </c:pt>
                <c:pt idx="209">
                  <c:v>1.6914851783887103E-2</c:v>
                </c:pt>
                <c:pt idx="210">
                  <c:v>-1.6208387607560059E-2</c:v>
                </c:pt>
                <c:pt idx="211">
                  <c:v>1.3160424692106539E-2</c:v>
                </c:pt>
                <c:pt idx="212">
                  <c:v>-1.6863806052004805E-2</c:v>
                </c:pt>
                <c:pt idx="213">
                  <c:v>5.4717284166402192E-3</c:v>
                </c:pt>
                <c:pt idx="214">
                  <c:v>-2.1536330920446777E-2</c:v>
                </c:pt>
                <c:pt idx="215">
                  <c:v>-1.8364885831739043E-2</c:v>
                </c:pt>
                <c:pt idx="216">
                  <c:v>-1.1161962665370352E-2</c:v>
                </c:pt>
                <c:pt idx="217">
                  <c:v>-1.8660988029139645E-2</c:v>
                </c:pt>
                <c:pt idx="218">
                  <c:v>-3.6249833730301615E-3</c:v>
                </c:pt>
                <c:pt idx="219">
                  <c:v>2.3052867116864152E-3</c:v>
                </c:pt>
                <c:pt idx="220">
                  <c:v>1.6498931312416867E-3</c:v>
                </c:pt>
                <c:pt idx="221">
                  <c:v>-3.6261783594536911E-3</c:v>
                </c:pt>
                <c:pt idx="222">
                  <c:v>-7.2131460286193666E-3</c:v>
                </c:pt>
                <c:pt idx="223">
                  <c:v>-2.1332418512428671E-2</c:v>
                </c:pt>
                <c:pt idx="224">
                  <c:v>3.042679903649672E-3</c:v>
                </c:pt>
                <c:pt idx="225">
                  <c:v>7.5666464211802788E-3</c:v>
                </c:pt>
                <c:pt idx="226">
                  <c:v>-1.8096418249098852E-2</c:v>
                </c:pt>
                <c:pt idx="227">
                  <c:v>-5.3814628131838684E-3</c:v>
                </c:pt>
                <c:pt idx="228">
                  <c:v>2.1701825053319992E-2</c:v>
                </c:pt>
                <c:pt idx="229">
                  <c:v>1.4952334478784491E-2</c:v>
                </c:pt>
                <c:pt idx="230">
                  <c:v>6.2418073872796383E-3</c:v>
                </c:pt>
                <c:pt idx="231">
                  <c:v>-2.0225775102205752E-2</c:v>
                </c:pt>
                <c:pt idx="232">
                  <c:v>-4.4374533548128814E-2</c:v>
                </c:pt>
                <c:pt idx="233">
                  <c:v>1.5447594067948274E-4</c:v>
                </c:pt>
                <c:pt idx="234">
                  <c:v>4.6454094068678117E-3</c:v>
                </c:pt>
                <c:pt idx="235">
                  <c:v>6.8525419991820029E-3</c:v>
                </c:pt>
                <c:pt idx="236">
                  <c:v>-1.4582945369026549E-2</c:v>
                </c:pt>
                <c:pt idx="237">
                  <c:v>4.7858061240432133E-3</c:v>
                </c:pt>
                <c:pt idx="238">
                  <c:v>1.8271766235955448E-2</c:v>
                </c:pt>
                <c:pt idx="239">
                  <c:v>1.4765688607120832E-2</c:v>
                </c:pt>
                <c:pt idx="240">
                  <c:v>1.2804099060446127E-3</c:v>
                </c:pt>
                <c:pt idx="241">
                  <c:v>1.0464556574343026E-2</c:v>
                </c:pt>
                <c:pt idx="242">
                  <c:v>5.5177030608443631E-3</c:v>
                </c:pt>
                <c:pt idx="243">
                  <c:v>1.6241846660731692E-2</c:v>
                </c:pt>
                <c:pt idx="244">
                  <c:v>-5.114256795951861E-3</c:v>
                </c:pt>
                <c:pt idx="245">
                  <c:v>-2.6294181131391778E-3</c:v>
                </c:pt>
                <c:pt idx="246">
                  <c:v>9.3990303607550067E-3</c:v>
                </c:pt>
                <c:pt idx="247">
                  <c:v>-1.6105524786457444E-2</c:v>
                </c:pt>
                <c:pt idx="248">
                  <c:v>-4.8895771490002789E-4</c:v>
                </c:pt>
                <c:pt idx="249">
                  <c:v>1.5932011460236269E-2</c:v>
                </c:pt>
                <c:pt idx="250">
                  <c:v>1.6358234906307598E-2</c:v>
                </c:pt>
                <c:pt idx="251">
                  <c:v>7.7716221533803568E-3</c:v>
                </c:pt>
                <c:pt idx="252">
                  <c:v>-8.4445696888704198E-3</c:v>
                </c:pt>
                <c:pt idx="253">
                  <c:v>-7.3726875514521688E-3</c:v>
                </c:pt>
                <c:pt idx="254">
                  <c:v>-2.0013348908173158E-3</c:v>
                </c:pt>
                <c:pt idx="255">
                  <c:v>-4.1566274827317265E-3</c:v>
                </c:pt>
                <c:pt idx="256">
                  <c:v>6.4919079435251641E-3</c:v>
                </c:pt>
                <c:pt idx="257">
                  <c:v>-4.0000053333460166E-3</c:v>
                </c:pt>
                <c:pt idx="258">
                  <c:v>-6.4660757494564092E-3</c:v>
                </c:pt>
                <c:pt idx="259">
                  <c:v>1.5992344832920957E-2</c:v>
                </c:pt>
                <c:pt idx="260">
                  <c:v>7.5853713892565641E-3</c:v>
                </c:pt>
              </c:numCache>
            </c:numRef>
          </c:yVal>
          <c:smooth val="0"/>
          <c:extLst>
            <c:ext xmlns:c16="http://schemas.microsoft.com/office/drawing/2014/chart" uri="{C3380CC4-5D6E-409C-BE32-E72D297353CC}">
              <c16:uniqueId val="{00000000-5A83-424D-B106-B7541CD26387}"/>
            </c:ext>
          </c:extLst>
        </c:ser>
        <c:dLbls>
          <c:showLegendKey val="0"/>
          <c:showVal val="0"/>
          <c:showCatName val="0"/>
          <c:showSerName val="0"/>
          <c:showPercent val="0"/>
          <c:showBubbleSize val="0"/>
        </c:dLbls>
        <c:axId val="653013832"/>
        <c:axId val="653014160"/>
      </c:scatterChart>
      <c:valAx>
        <c:axId val="65301383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53014160"/>
        <c:crosses val="autoZero"/>
        <c:crossBetween val="midCat"/>
      </c:valAx>
      <c:valAx>
        <c:axId val="65301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530138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DANONE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1683727034120733E-2"/>
                  <c:y val="-0.242974628171478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CAC40'!$DO$4:$DO$264</c:f>
              <c:numCache>
                <c:formatCode>General</c:formatCode>
                <c:ptCount val="261"/>
                <c:pt idx="0">
                  <c:v>1.6870600303388675E-2</c:v>
                </c:pt>
                <c:pt idx="1">
                  <c:v>-5.0774309290857434E-4</c:v>
                </c:pt>
                <c:pt idx="2">
                  <c:v>1.2000654681523806E-2</c:v>
                </c:pt>
                <c:pt idx="3">
                  <c:v>1.0280134547085225E-3</c:v>
                </c:pt>
                <c:pt idx="4">
                  <c:v>1.5440044240801031E-3</c:v>
                </c:pt>
                <c:pt idx="5">
                  <c:v>-3.5989756070419539E-3</c:v>
                </c:pt>
                <c:pt idx="6">
                  <c:v>2.3365548956211912E-2</c:v>
                </c:pt>
                <c:pt idx="7">
                  <c:v>2.630196150695163E-3</c:v>
                </c:pt>
                <c:pt idx="8">
                  <c:v>-3.6803406420579067E-3</c:v>
                </c:pt>
                <c:pt idx="9">
                  <c:v>-1.0700872044156026E-2</c:v>
                </c:pt>
                <c:pt idx="10">
                  <c:v>-2.6893668467408014E-2</c:v>
                </c:pt>
                <c:pt idx="11">
                  <c:v>9.3945086009160975E-3</c:v>
                </c:pt>
                <c:pt idx="12">
                  <c:v>2.2985580289942098E-3</c:v>
                </c:pt>
                <c:pt idx="13">
                  <c:v>-6.6259161882233769E-3</c:v>
                </c:pt>
                <c:pt idx="14">
                  <c:v>4.3273581592291549E-3</c:v>
                </c:pt>
                <c:pt idx="15">
                  <c:v>1.5424470325631731E-2</c:v>
                </c:pt>
                <c:pt idx="16">
                  <c:v>2.4653753241778917E-2</c:v>
                </c:pt>
                <c:pt idx="17">
                  <c:v>-2.6518180482936072E-3</c:v>
                </c:pt>
                <c:pt idx="18">
                  <c:v>1.5902468233347778E-3</c:v>
                </c:pt>
                <c:pt idx="19">
                  <c:v>1.3271402080627156E-3</c:v>
                </c:pt>
                <c:pt idx="20">
                  <c:v>-5.8262876678007889E-3</c:v>
                </c:pt>
                <c:pt idx="21">
                  <c:v>3.1737662186697383E-3</c:v>
                </c:pt>
                <c:pt idx="22">
                  <c:v>-2.3812684886438725E-3</c:v>
                </c:pt>
                <c:pt idx="23">
                  <c:v>-2.3756115171299583E-3</c:v>
                </c:pt>
                <c:pt idx="24">
                  <c:v>2.6367831398655241E-4</c:v>
                </c:pt>
                <c:pt idx="25">
                  <c:v>1.3194354731177083E-3</c:v>
                </c:pt>
                <c:pt idx="26">
                  <c:v>8.4858637035598091E-3</c:v>
                </c:pt>
                <c:pt idx="27">
                  <c:v>-2.6627612991858736E-4</c:v>
                </c:pt>
                <c:pt idx="28">
                  <c:v>-1.5961695328219924E-3</c:v>
                </c:pt>
                <c:pt idx="29">
                  <c:v>3.9952110672882473E-3</c:v>
                </c:pt>
                <c:pt idx="30">
                  <c:v>-9.8261313780816685E-3</c:v>
                </c:pt>
                <c:pt idx="31">
                  <c:v>5.2868095336615676E-4</c:v>
                </c:pt>
                <c:pt idx="32">
                  <c:v>9.8313532670828482E-3</c:v>
                </c:pt>
                <c:pt idx="33">
                  <c:v>8.8508020452289036E-3</c:v>
                </c:pt>
                <c:pt idx="34">
                  <c:v>-3.4960369075688123E-3</c:v>
                </c:pt>
                <c:pt idx="35">
                  <c:v>-2.6809667532578241E-3</c:v>
                </c:pt>
                <c:pt idx="36">
                  <c:v>0</c:v>
                </c:pt>
                <c:pt idx="37">
                  <c:v>-7.7344031383525117E-3</c:v>
                </c:pt>
                <c:pt idx="38">
                  <c:v>1.0632643213300838E-3</c:v>
                </c:pt>
                <c:pt idx="39">
                  <c:v>5.3333459753626029E-3</c:v>
                </c:pt>
                <c:pt idx="40">
                  <c:v>-1.0689471889050444E-3</c:v>
                </c:pt>
                <c:pt idx="41">
                  <c:v>7.7758804456230582E-3</c:v>
                </c:pt>
                <c:pt idx="42">
                  <c:v>2.6954194216723027E-3</c:v>
                </c:pt>
                <c:pt idx="43">
                  <c:v>1.7150277442633817E-2</c:v>
                </c:pt>
                <c:pt idx="44">
                  <c:v>4.4028689727569218E-3</c:v>
                </c:pt>
                <c:pt idx="45">
                  <c:v>-1.928640906405597E-3</c:v>
                </c:pt>
                <c:pt idx="46">
                  <c:v>3.5847274013850999E-3</c:v>
                </c:pt>
                <c:pt idx="47">
                  <c:v>2.7628125607445317E-4</c:v>
                </c:pt>
                <c:pt idx="48">
                  <c:v>-3.034903695154047E-3</c:v>
                </c:pt>
                <c:pt idx="49">
                  <c:v>4.694196111256003E-3</c:v>
                </c:pt>
                <c:pt idx="50">
                  <c:v>9.4550203816145279E-3</c:v>
                </c:pt>
                <c:pt idx="51">
                  <c:v>-1.675042267694955E-3</c:v>
                </c:pt>
                <c:pt idx="52">
                  <c:v>-1.6722411923619951E-3</c:v>
                </c:pt>
                <c:pt idx="53">
                  <c:v>-1.5748356968139168E-2</c:v>
                </c:pt>
                <c:pt idx="54">
                  <c:v>2.1613476420537171E-2</c:v>
                </c:pt>
                <c:pt idx="55">
                  <c:v>-6.1435546484054629E-3</c:v>
                </c:pt>
                <c:pt idx="56">
                  <c:v>6.1435546484054386E-3</c:v>
                </c:pt>
                <c:pt idx="64">
                  <c:v>-1.1972856373955437E-2</c:v>
                </c:pt>
                <c:pt idx="65">
                  <c:v>4.1603166371620174E-3</c:v>
                </c:pt>
                <c:pt idx="66">
                  <c:v>2.2259330281539109E-3</c:v>
                </c:pt>
                <c:pt idx="68">
                  <c:v>1.4025475354504458E-2</c:v>
                </c:pt>
                <c:pt idx="69">
                  <c:v>-3.1025268152677209E-3</c:v>
                </c:pt>
                <c:pt idx="70">
                  <c:v>-2.5312909029883259E-3</c:v>
                </c:pt>
                <c:pt idx="71">
                  <c:v>9.3128936100242057E-3</c:v>
                </c:pt>
                <c:pt idx="72">
                  <c:v>-9.3128936100240634E-3</c:v>
                </c:pt>
                <c:pt idx="73">
                  <c:v>5.6195562029567794E-4</c:v>
                </c:pt>
                <c:pt idx="74">
                  <c:v>1.5578845028293613E-2</c:v>
                </c:pt>
                <c:pt idx="75">
                  <c:v>1.7142861341109266E-3</c:v>
                </c:pt>
                <c:pt idx="76">
                  <c:v>3.7243990909822727E-3</c:v>
                </c:pt>
                <c:pt idx="77">
                  <c:v>-2.0071691326424023E-3</c:v>
                </c:pt>
                <c:pt idx="78">
                  <c:v>5.1694543609619153E-3</c:v>
                </c:pt>
                <c:pt idx="79">
                  <c:v>-8.0298682105917115E-3</c:v>
                </c:pt>
                <c:pt idx="80">
                  <c:v>2.2876761478335494E-3</c:v>
                </c:pt>
                <c:pt idx="81">
                  <c:v>-3.6265393636526672E-2</c:v>
                </c:pt>
                <c:pt idx="82">
                  <c:v>-2.7605245171846541E-4</c:v>
                </c:pt>
                <c:pt idx="83">
                  <c:v>8.871696668994393E-3</c:v>
                </c:pt>
                <c:pt idx="84">
                  <c:v>-3.6136245021457358E-3</c:v>
                </c:pt>
                <c:pt idx="85">
                  <c:v>6.4022487297956954E-3</c:v>
                </c:pt>
                <c:pt idx="86">
                  <c:v>8.3810592976821642E-4</c:v>
                </c:pt>
                <c:pt idx="87">
                  <c:v>1.3984060452548897E-3</c:v>
                </c:pt>
                <c:pt idx="88">
                  <c:v>5.0505157860685716E-3</c:v>
                </c:pt>
                <c:pt idx="89">
                  <c:v>2.8133352274465782E-4</c:v>
                </c:pt>
                <c:pt idx="90">
                  <c:v>9.6127401224537432E-3</c:v>
                </c:pt>
                <c:pt idx="91">
                  <c:v>1.142869582362285E-2</c:v>
                </c:pt>
                <c:pt idx="92">
                  <c:v>-1.1487652038735931E-3</c:v>
                </c:pt>
                <c:pt idx="93">
                  <c:v>-4.2961543952945999E-3</c:v>
                </c:pt>
                <c:pt idx="94">
                  <c:v>8.322619426783185E-3</c:v>
                </c:pt>
                <c:pt idx="95">
                  <c:v>3.7534330192804137E-3</c:v>
                </c:pt>
                <c:pt idx="96">
                  <c:v>2.0269298962191109E-3</c:v>
                </c:pt>
                <c:pt idx="97">
                  <c:v>6.6889881507964889E-3</c:v>
                </c:pt>
                <c:pt idx="98">
                  <c:v>0</c:v>
                </c:pt>
                <c:pt idx="99">
                  <c:v>9.3814818818122973E-3</c:v>
                </c:pt>
                <c:pt idx="100">
                  <c:v>-7.3367900638543204E-3</c:v>
                </c:pt>
                <c:pt idx="101">
                  <c:v>-7.57358703122401E-3</c:v>
                </c:pt>
                <c:pt idx="102">
                  <c:v>6.1126663915493781E-3</c:v>
                </c:pt>
                <c:pt idx="103">
                  <c:v>2.3384985810338877E-3</c:v>
                </c:pt>
                <c:pt idx="104">
                  <c:v>-5.1083815386443309E-3</c:v>
                </c:pt>
                <c:pt idx="105">
                  <c:v>8.3327724313026104E-3</c:v>
                </c:pt>
                <c:pt idx="106">
                  <c:v>8.5508408370658564E-3</c:v>
                </c:pt>
                <c:pt idx="107">
                  <c:v>-3.5471512214835235E-3</c:v>
                </c:pt>
                <c:pt idx="108">
                  <c:v>9.6361282282451874E-3</c:v>
                </c:pt>
                <c:pt idx="109">
                  <c:v>-8.4551419675692758E-3</c:v>
                </c:pt>
                <c:pt idx="110">
                  <c:v>-2.4944769433262969E-2</c:v>
                </c:pt>
                <c:pt idx="111">
                  <c:v>6.504322996054821E-3</c:v>
                </c:pt>
                <c:pt idx="112">
                  <c:v>2.6136213513174265E-3</c:v>
                </c:pt>
                <c:pt idx="113">
                  <c:v>-5.0757849530533843E-3</c:v>
                </c:pt>
                <c:pt idx="114">
                  <c:v>1.157910101872496E-3</c:v>
                </c:pt>
                <c:pt idx="115">
                  <c:v>4.9361308123166796E-3</c:v>
                </c:pt>
                <c:pt idx="116">
                  <c:v>1.1122608445831744E-2</c:v>
                </c:pt>
                <c:pt idx="117">
                  <c:v>5.0162394945662131E-3</c:v>
                </c:pt>
                <c:pt idx="118">
                  <c:v>-4.7218621006241794E-3</c:v>
                </c:pt>
                <c:pt idx="119">
                  <c:v>2.9446407751074758E-4</c:v>
                </c:pt>
                <c:pt idx="120">
                  <c:v>-1.6184804533493091E-3</c:v>
                </c:pt>
                <c:pt idx="121">
                  <c:v>9.7504096449780604E-3</c:v>
                </c:pt>
                <c:pt idx="122">
                  <c:v>6.4040728215204474E-3</c:v>
                </c:pt>
                <c:pt idx="123">
                  <c:v>3.1425390620596644E-3</c:v>
                </c:pt>
                <c:pt idx="124">
                  <c:v>1.2669852741051904E-2</c:v>
                </c:pt>
                <c:pt idx="125">
                  <c:v>-6.807378228025125E-3</c:v>
                </c:pt>
                <c:pt idx="126">
                  <c:v>-1.3559324111359554E-3</c:v>
                </c:pt>
                <c:pt idx="127">
                  <c:v>-1.8201308081779072E-2</c:v>
                </c:pt>
                <c:pt idx="128">
                  <c:v>3.9997090578109094E-3</c:v>
                </c:pt>
                <c:pt idx="129">
                  <c:v>-1.6314427051990672E-3</c:v>
                </c:pt>
                <c:pt idx="130">
                  <c:v>-4.7309372685822226E-3</c:v>
                </c:pt>
                <c:pt idx="131">
                  <c:v>1.366222616990365E-2</c:v>
                </c:pt>
                <c:pt idx="132">
                  <c:v>7.3535260453782341E-3</c:v>
                </c:pt>
                <c:pt idx="133">
                  <c:v>7.2562676664394195E-3</c:v>
                </c:pt>
                <c:pt idx="134">
                  <c:v>3.3434681602468766E-3</c:v>
                </c:pt>
                <c:pt idx="135">
                  <c:v>6.5674157392069041E-3</c:v>
                </c:pt>
                <c:pt idx="136">
                  <c:v>1.9940186068644495E-3</c:v>
                </c:pt>
                <c:pt idx="137">
                  <c:v>5.0796692000812122E-3</c:v>
                </c:pt>
                <c:pt idx="138">
                  <c:v>0</c:v>
                </c:pt>
                <c:pt idx="139">
                  <c:v>6.036702799429714E-3</c:v>
                </c:pt>
                <c:pt idx="140">
                  <c:v>3.1055900870718912E-4</c:v>
                </c:pt>
                <c:pt idx="141">
                  <c:v>-6.347261808136803E-3</c:v>
                </c:pt>
                <c:pt idx="142">
                  <c:v>-1.3879252748480802E-3</c:v>
                </c:pt>
                <c:pt idx="143">
                  <c:v>9.7561749453646558E-3</c:v>
                </c:pt>
                <c:pt idx="144">
                  <c:v>2.6490081715768625E-3</c:v>
                </c:pt>
                <c:pt idx="145">
                  <c:v>9.2484396174895133E-3</c:v>
                </c:pt>
                <c:pt idx="146">
                  <c:v>5.5270571021457928E-3</c:v>
                </c:pt>
                <c:pt idx="147">
                  <c:v>1.0026343243224257E-2</c:v>
                </c:pt>
                <c:pt idx="148">
                  <c:v>8.9974900046079116E-3</c:v>
                </c:pt>
                <c:pt idx="149">
                  <c:v>-7.8772210229188389E-3</c:v>
                </c:pt>
                <c:pt idx="150">
                  <c:v>-5.5888369025661692E-3</c:v>
                </c:pt>
                <c:pt idx="151">
                  <c:v>1.9126559863327658E-3</c:v>
                </c:pt>
                <c:pt idx="152">
                  <c:v>-2.0718789784694006E-3</c:v>
                </c:pt>
                <c:pt idx="153">
                  <c:v>-2.0675951699713779E-3</c:v>
                </c:pt>
                <c:pt idx="154">
                  <c:v>9.418219510215365E-3</c:v>
                </c:pt>
                <c:pt idx="155">
                  <c:v>7.2434924354951042E-3</c:v>
                </c:pt>
                <c:pt idx="156">
                  <c:v>6.9709287716322394E-3</c:v>
                </c:pt>
                <c:pt idx="157">
                  <c:v>-1.2769914094544031E-2</c:v>
                </c:pt>
                <c:pt idx="158">
                  <c:v>8.5491286076577033E-3</c:v>
                </c:pt>
                <c:pt idx="159">
                  <c:v>-5.6538394691588263E-3</c:v>
                </c:pt>
                <c:pt idx="160">
                  <c:v>5.1679701584425976E-3</c:v>
                </c:pt>
                <c:pt idx="161">
                  <c:v>3.2435967458421988E-3</c:v>
                </c:pt>
                <c:pt idx="162">
                  <c:v>3.9062549670652105E-3</c:v>
                </c:pt>
                <c:pt idx="163">
                  <c:v>7.8585866125213105E-3</c:v>
                </c:pt>
                <c:pt idx="164">
                  <c:v>-1.8564284968509929E-2</c:v>
                </c:pt>
                <c:pt idx="165">
                  <c:v>1.4463565697926424E-2</c:v>
                </c:pt>
                <c:pt idx="166">
                  <c:v>8.1879968547408151E-4</c:v>
                </c:pt>
                <c:pt idx="167">
                  <c:v>-7.6703762440753307E-3</c:v>
                </c:pt>
                <c:pt idx="168">
                  <c:v>1.375042126607043E-2</c:v>
                </c:pt>
                <c:pt idx="169">
                  <c:v>6.4489681959117471E-3</c:v>
                </c:pt>
                <c:pt idx="170">
                  <c:v>-2.1986119410227108E-2</c:v>
                </c:pt>
                <c:pt idx="171">
                  <c:v>-9.8507054126046444E-3</c:v>
                </c:pt>
                <c:pt idx="172">
                  <c:v>-4.8196643233562857E-4</c:v>
                </c:pt>
                <c:pt idx="173">
                  <c:v>-8.9543290970384472E-3</c:v>
                </c:pt>
                <c:pt idx="174">
                  <c:v>2.0715488246233638E-3</c:v>
                </c:pt>
                <c:pt idx="175">
                  <c:v>-8.5769267846446205E-3</c:v>
                </c:pt>
                <c:pt idx="176">
                  <c:v>-1.3353430689582006E-2</c:v>
                </c:pt>
                <c:pt idx="177">
                  <c:v>-3.7383221106071039E-3</c:v>
                </c:pt>
                <c:pt idx="178">
                  <c:v>2.9583517099393366E-3</c:v>
                </c:pt>
                <c:pt idx="179">
                  <c:v>2.0797976694482134E-2</c:v>
                </c:pt>
                <c:pt idx="180">
                  <c:v>-2.5441260343618834E-3</c:v>
                </c:pt>
                <c:pt idx="181">
                  <c:v>-1.3094767850092824E-2</c:v>
                </c:pt>
                <c:pt idx="182">
                  <c:v>5.8162547049384946E-3</c:v>
                </c:pt>
                <c:pt idx="183">
                  <c:v>-1.8122664398575624E-2</c:v>
                </c:pt>
                <c:pt idx="184">
                  <c:v>-1.444845300702413E-2</c:v>
                </c:pt>
                <c:pt idx="185">
                  <c:v>1.6800309411676656E-3</c:v>
                </c:pt>
                <c:pt idx="186">
                  <c:v>-9.7353978524057014E-3</c:v>
                </c:pt>
                <c:pt idx="187">
                  <c:v>7.9027766919750869E-3</c:v>
                </c:pt>
                <c:pt idx="188">
                  <c:v>1.8326211604308053E-3</c:v>
                </c:pt>
                <c:pt idx="189">
                  <c:v>-1.5019625442384426E-2</c:v>
                </c:pt>
                <c:pt idx="190">
                  <c:v>8.923904037428515E-3</c:v>
                </c:pt>
                <c:pt idx="191">
                  <c:v>-7.5935913740782896E-4</c:v>
                </c:pt>
                <c:pt idx="192">
                  <c:v>8.9973919967499972E-3</c:v>
                </c:pt>
                <c:pt idx="193">
                  <c:v>-2.1423114543862739E-3</c:v>
                </c:pt>
                <c:pt idx="194">
                  <c:v>6.7484918692835433E-3</c:v>
                </c:pt>
                <c:pt idx="195">
                  <c:v>4.1637811717797355E-3</c:v>
                </c:pt>
                <c:pt idx="196">
                  <c:v>-6.0088001453488622E-3</c:v>
                </c:pt>
                <c:pt idx="197">
                  <c:v>-1.5349197180838127E-3</c:v>
                </c:pt>
                <c:pt idx="198">
                  <c:v>-9.1982223256736233E-4</c:v>
                </c:pt>
                <c:pt idx="199">
                  <c:v>-1.9273682588621558E-2</c:v>
                </c:pt>
                <c:pt idx="200">
                  <c:v>8.3013079533607332E-3</c:v>
                </c:pt>
                <c:pt idx="201">
                  <c:v>5.6235424436492949E-3</c:v>
                </c:pt>
                <c:pt idx="202">
                  <c:v>3.5053216589638156E-2</c:v>
                </c:pt>
                <c:pt idx="203">
                  <c:v>5.2227704380195502E-3</c:v>
                </c:pt>
                <c:pt idx="204">
                  <c:v>1.5880581390515952E-3</c:v>
                </c:pt>
                <c:pt idx="205">
                  <c:v>-6.4950723382617816E-3</c:v>
                </c:pt>
                <c:pt idx="206">
                  <c:v>6.1772588920781246E-3</c:v>
                </c:pt>
                <c:pt idx="207">
                  <c:v>2.5453402224532365E-3</c:v>
                </c:pt>
                <c:pt idx="208">
                  <c:v>3.1908131730714632E-3</c:v>
                </c:pt>
                <c:pt idx="209">
                  <c:v>4.8053912749384314E-3</c:v>
                </c:pt>
                <c:pt idx="210">
                  <c:v>8.7083278917844138E-3</c:v>
                </c:pt>
                <c:pt idx="211">
                  <c:v>-1.3833259032039569E-2</c:v>
                </c:pt>
                <c:pt idx="212">
                  <c:v>-1.1751763004440944E-2</c:v>
                </c:pt>
                <c:pt idx="213">
                  <c:v>3.6378055143455675E-3</c:v>
                </c:pt>
                <c:pt idx="214">
                  <c:v>3.8101332011785303E-3</c:v>
                </c:pt>
                <c:pt idx="215">
                  <c:v>-4.285380734875951E-3</c:v>
                </c:pt>
                <c:pt idx="216">
                  <c:v>-1.0398707220898511E-2</c:v>
                </c:pt>
                <c:pt idx="217">
                  <c:v>1.5479696240243581E-2</c:v>
                </c:pt>
                <c:pt idx="218">
                  <c:v>9.5970026410094837E-3</c:v>
                </c:pt>
                <c:pt idx="219">
                  <c:v>-4.4325973770064329E-2</c:v>
                </c:pt>
                <c:pt idx="220">
                  <c:v>1.0199439368893269E-2</c:v>
                </c:pt>
                <c:pt idx="221">
                  <c:v>7.9532582971643655E-3</c:v>
                </c:pt>
                <c:pt idx="222">
                  <c:v>-9.3896720513767038E-4</c:v>
                </c:pt>
                <c:pt idx="223">
                  <c:v>-2.1662614074023517E-2</c:v>
                </c:pt>
                <c:pt idx="224">
                  <c:v>-4.733917369231253E-3</c:v>
                </c:pt>
                <c:pt idx="225">
                  <c:v>2.8987738659811413E-3</c:v>
                </c:pt>
                <c:pt idx="226">
                  <c:v>-4.5826014702525145E-4</c:v>
                </c:pt>
                <c:pt idx="227">
                  <c:v>-1.1690712363397401E-2</c:v>
                </c:pt>
                <c:pt idx="228">
                  <c:v>-2.1946092398602984E-2</c:v>
                </c:pt>
                <c:pt idx="229">
                  <c:v>1.329885678085928E-3</c:v>
                </c:pt>
                <c:pt idx="230">
                  <c:v>-7.0723736663784757E-3</c:v>
                </c:pt>
                <c:pt idx="231">
                  <c:v>2.0919092331648934E-2</c:v>
                </c:pt>
                <c:pt idx="232">
                  <c:v>-6.4260850290819883E-3</c:v>
                </c:pt>
                <c:pt idx="233">
                  <c:v>3.1331618320369014E-3</c:v>
                </c:pt>
                <c:pt idx="234">
                  <c:v>1.0062411252291754E-2</c:v>
                </c:pt>
                <c:pt idx="235">
                  <c:v>7.1196241054206025E-3</c:v>
                </c:pt>
                <c:pt idx="236">
                  <c:v>-1.4638456519447927E-2</c:v>
                </c:pt>
                <c:pt idx="237">
                  <c:v>1.1451081885028669E-2</c:v>
                </c:pt>
                <c:pt idx="238">
                  <c:v>2.5632590524619452E-2</c:v>
                </c:pt>
                <c:pt idx="239">
                  <c:v>-8.6687849364466118E-3</c:v>
                </c:pt>
                <c:pt idx="240">
                  <c:v>1.3881393452914814E-3</c:v>
                </c:pt>
                <c:pt idx="241">
                  <c:v>-9.3709880012870748E-3</c:v>
                </c:pt>
                <c:pt idx="242">
                  <c:v>1.6833732646109065E-3</c:v>
                </c:pt>
                <c:pt idx="243">
                  <c:v>7.07042601163796E-3</c:v>
                </c:pt>
                <c:pt idx="244">
                  <c:v>0</c:v>
                </c:pt>
                <c:pt idx="245">
                  <c:v>-6.9172514689473307E-3</c:v>
                </c:pt>
                <c:pt idx="246">
                  <c:v>1.3796277194035591E-3</c:v>
                </c:pt>
                <c:pt idx="247">
                  <c:v>-3.5219391737899165E-3</c:v>
                </c:pt>
                <c:pt idx="248">
                  <c:v>-4.5847024567114347E-4</c:v>
                </c:pt>
                <c:pt idx="249">
                  <c:v>-1.7718340409624653E-2</c:v>
                </c:pt>
                <c:pt idx="250">
                  <c:v>-1.8589277950133383E-2</c:v>
                </c:pt>
                <c:pt idx="251">
                  <c:v>7.3697401817456704E-4</c:v>
                </c:pt>
                <c:pt idx="252">
                  <c:v>-9.9766085706871864E-3</c:v>
                </c:pt>
                <c:pt idx="253">
                  <c:v>-7.9971345871215228E-3</c:v>
                </c:pt>
                <c:pt idx="254">
                  <c:v>2.3198502501966109E-3</c:v>
                </c:pt>
                <c:pt idx="255">
                  <c:v>7.2605826176576078E-4</c:v>
                </c:pt>
                <c:pt idx="256">
                  <c:v>6.4121467148337647E-3</c:v>
                </c:pt>
                <c:pt idx="257">
                  <c:v>7.3126145854636253E-4</c:v>
                </c:pt>
                <c:pt idx="258">
                  <c:v>7.3179659321414604E-4</c:v>
                </c:pt>
                <c:pt idx="259">
                  <c:v>-2.1937851577135507E-3</c:v>
                </c:pt>
                <c:pt idx="260">
                  <c:v>6.007784206796804E-3</c:v>
                </c:pt>
              </c:numCache>
            </c:numRef>
          </c:yVal>
          <c:smooth val="0"/>
          <c:extLst>
            <c:ext xmlns:c16="http://schemas.microsoft.com/office/drawing/2014/chart" uri="{C3380CC4-5D6E-409C-BE32-E72D297353CC}">
              <c16:uniqueId val="{00000002-8E1F-4E0C-81F7-4CA00B2F863F}"/>
            </c:ext>
          </c:extLst>
        </c:ser>
        <c:dLbls>
          <c:showLegendKey val="0"/>
          <c:showVal val="0"/>
          <c:showCatName val="0"/>
          <c:showSerName val="0"/>
          <c:showPercent val="0"/>
          <c:showBubbleSize val="0"/>
        </c:dLbls>
        <c:axId val="689816040"/>
        <c:axId val="689816368"/>
      </c:scatterChart>
      <c:valAx>
        <c:axId val="6898160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89816368"/>
        <c:crosses val="autoZero"/>
        <c:crossBetween val="midCat"/>
      </c:valAx>
      <c:valAx>
        <c:axId val="68981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898160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DASSAULT SYSTÈME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107830271216098E-3"/>
                  <c:y val="-0.3221784776902887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CAC40'!$DU$4:$DU$264</c:f>
              <c:numCache>
                <c:formatCode>General</c:formatCode>
                <c:ptCount val="261"/>
                <c:pt idx="0">
                  <c:v>1.980262729617973E-2</c:v>
                </c:pt>
                <c:pt idx="1">
                  <c:v>-8.3649163316276576E-3</c:v>
                </c:pt>
                <c:pt idx="2">
                  <c:v>-3.1240338260731849E-2</c:v>
                </c:pt>
                <c:pt idx="3">
                  <c:v>1.2768600638799739E-2</c:v>
                </c:pt>
                <c:pt idx="4">
                  <c:v>-1.1229546852896512E-2</c:v>
                </c:pt>
                <c:pt idx="5">
                  <c:v>-1.7179273419522228E-2</c:v>
                </c:pt>
                <c:pt idx="6">
                  <c:v>2.0264505330732995E-2</c:v>
                </c:pt>
                <c:pt idx="7">
                  <c:v>1.0483497294857983E-2</c:v>
                </c:pt>
                <c:pt idx="8">
                  <c:v>-6.2257010424532156E-3</c:v>
                </c:pt>
                <c:pt idx="9">
                  <c:v>-4.4384299843964761E-2</c:v>
                </c:pt>
                <c:pt idx="10">
                  <c:v>-3.4284904284391363E-2</c:v>
                </c:pt>
                <c:pt idx="11">
                  <c:v>1.0452428916293116E-2</c:v>
                </c:pt>
                <c:pt idx="12">
                  <c:v>7.2727593290798781E-3</c:v>
                </c:pt>
                <c:pt idx="13">
                  <c:v>-1.2332401492660933E-2</c:v>
                </c:pt>
                <c:pt idx="14">
                  <c:v>-2.5202533591881142E-3</c:v>
                </c:pt>
                <c:pt idx="15">
                  <c:v>1.8875333525626613E-2</c:v>
                </c:pt>
                <c:pt idx="16">
                  <c:v>-3.24469704057741E-2</c:v>
                </c:pt>
                <c:pt idx="17">
                  <c:v>4.572639830251346E-2</c:v>
                </c:pt>
                <c:pt idx="18">
                  <c:v>-1.1133792205988242E-3</c:v>
                </c:pt>
                <c:pt idx="19">
                  <c:v>-8.1271226788913725E-3</c:v>
                </c:pt>
                <c:pt idx="20">
                  <c:v>3.6859606789233345E-3</c:v>
                </c:pt>
                <c:pt idx="21">
                  <c:v>-1.9744699937071772E-2</c:v>
                </c:pt>
                <c:pt idx="22">
                  <c:v>-1.8086458176885052E-3</c:v>
                </c:pt>
                <c:pt idx="23">
                  <c:v>-6.8431745528252695E-3</c:v>
                </c:pt>
                <c:pt idx="24">
                  <c:v>0</c:v>
                </c:pt>
                <c:pt idx="25">
                  <c:v>-7.1531063226552326E-3</c:v>
                </c:pt>
                <c:pt idx="26">
                  <c:v>4.2857208454991956E-3</c:v>
                </c:pt>
                <c:pt idx="27">
                  <c:v>-3.578457722925432E-4</c:v>
                </c:pt>
                <c:pt idx="28">
                  <c:v>-4.2841907726829604E-3</c:v>
                </c:pt>
                <c:pt idx="29">
                  <c:v>-4.6205875702768706E-3</c:v>
                </c:pt>
                <c:pt idx="30">
                  <c:v>-1.7923516188904816E-2</c:v>
                </c:pt>
                <c:pt idx="31">
                  <c:v>-1.9659194960138203E-2</c:v>
                </c:pt>
                <c:pt idx="32">
                  <c:v>1.3063093974724313E-2</c:v>
                </c:pt>
                <c:pt idx="33">
                  <c:v>7.9903152231079431E-3</c:v>
                </c:pt>
                <c:pt idx="34">
                  <c:v>2.1506205220963463E-2</c:v>
                </c:pt>
                <c:pt idx="35">
                  <c:v>9.3090539777235283E-3</c:v>
                </c:pt>
                <c:pt idx="36">
                  <c:v>-3.5906681307285959E-3</c:v>
                </c:pt>
                <c:pt idx="37">
                  <c:v>-7.1428875123801137E-3</c:v>
                </c:pt>
                <c:pt idx="38">
                  <c:v>1.1453239013502295E-2</c:v>
                </c:pt>
                <c:pt idx="39">
                  <c:v>2.1621630044953172E-3</c:v>
                </c:pt>
                <c:pt idx="40">
                  <c:v>-2.4938948347252066E-2</c:v>
                </c:pt>
                <c:pt idx="41">
                  <c:v>5.6457454125731221E-3</c:v>
                </c:pt>
                <c:pt idx="42">
                  <c:v>-4.237294475515155E-3</c:v>
                </c:pt>
                <c:pt idx="43">
                  <c:v>2.8956446696191216E-2</c:v>
                </c:pt>
                <c:pt idx="44">
                  <c:v>6.1852116416807089E-3</c:v>
                </c:pt>
                <c:pt idx="45">
                  <c:v>-5.459522204898982E-3</c:v>
                </c:pt>
                <c:pt idx="46">
                  <c:v>2.0536108569010378E-2</c:v>
                </c:pt>
                <c:pt idx="47">
                  <c:v>-1.1053907690333846E-2</c:v>
                </c:pt>
                <c:pt idx="48">
                  <c:v>6.6176712096728072E-3</c:v>
                </c:pt>
                <c:pt idx="49">
                  <c:v>1.4765598843644349E-3</c:v>
                </c:pt>
                <c:pt idx="50">
                  <c:v>2.6199103261014423E-2</c:v>
                </c:pt>
                <c:pt idx="51">
                  <c:v>-4.1627307036122586E-3</c:v>
                </c:pt>
                <c:pt idx="52">
                  <c:v>2.1374859584733612E-2</c:v>
                </c:pt>
                <c:pt idx="53">
                  <c:v>-2.9648693922129907E-2</c:v>
                </c:pt>
                <c:pt idx="54">
                  <c:v>4.8808056344817928E-3</c:v>
                </c:pt>
                <c:pt idx="55">
                  <c:v>-1.1284560159312731E-3</c:v>
                </c:pt>
                <c:pt idx="56">
                  <c:v>5.6550574833450565E-3</c:v>
                </c:pt>
                <c:pt idx="64">
                  <c:v>-1.0156190364136591E-2</c:v>
                </c:pt>
                <c:pt idx="65">
                  <c:v>-1.7804624633506707E-2</c:v>
                </c:pt>
                <c:pt idx="66">
                  <c:v>-5.4995555660385465E-3</c:v>
                </c:pt>
                <c:pt idx="68">
                  <c:v>-2.5561452661781183E-3</c:v>
                </c:pt>
                <c:pt idx="69">
                  <c:v>-2.271595783453699E-2</c:v>
                </c:pt>
                <c:pt idx="70">
                  <c:v>7.5147965024865843E-3</c:v>
                </c:pt>
                <c:pt idx="71">
                  <c:v>1.2287830793693279E-2</c:v>
                </c:pt>
                <c:pt idx="72">
                  <c:v>-2.7261372583855803E-2</c:v>
                </c:pt>
                <c:pt idx="73">
                  <c:v>1.8932517628694759E-2</c:v>
                </c:pt>
                <c:pt idx="74">
                  <c:v>3.2994195190153806E-2</c:v>
                </c:pt>
                <c:pt idx="75">
                  <c:v>-7.0566680945199729E-3</c:v>
                </c:pt>
                <c:pt idx="76">
                  <c:v>1.7924303627991352E-2</c:v>
                </c:pt>
                <c:pt idx="77">
                  <c:v>-2.3092273786434071E-2</c:v>
                </c:pt>
                <c:pt idx="78">
                  <c:v>4.7979424021392693E-3</c:v>
                </c:pt>
                <c:pt idx="79">
                  <c:v>-7.3719463973120174E-3</c:v>
                </c:pt>
                <c:pt idx="80">
                  <c:v>1.4053485730794631E-2</c:v>
                </c:pt>
                <c:pt idx="81">
                  <c:v>-1.4420660326437866E-2</c:v>
                </c:pt>
                <c:pt idx="82">
                  <c:v>5.8910332372373421E-3</c:v>
                </c:pt>
                <c:pt idx="83">
                  <c:v>-9.5553832517291243E-3</c:v>
                </c:pt>
                <c:pt idx="84">
                  <c:v>-3.1325693718101573E-2</c:v>
                </c:pt>
                <c:pt idx="85">
                  <c:v>1.7522350692202492E-2</c:v>
                </c:pt>
                <c:pt idx="86">
                  <c:v>-8.6207430439071992E-3</c:v>
                </c:pt>
                <c:pt idx="87">
                  <c:v>-1.8427169178165472E-2</c:v>
                </c:pt>
                <c:pt idx="88">
                  <c:v>1.0539259714351045E-3</c:v>
                </c:pt>
                <c:pt idx="89">
                  <c:v>4.1261458381425947E-2</c:v>
                </c:pt>
                <c:pt idx="90">
                  <c:v>7.7220460939103185E-3</c:v>
                </c:pt>
                <c:pt idx="91">
                  <c:v>9.6439916594708523E-3</c:v>
                </c:pt>
                <c:pt idx="92">
                  <c:v>3.7278658400045922E-4</c:v>
                </c:pt>
                <c:pt idx="93">
                  <c:v>-2.2346378014163771E-3</c:v>
                </c:pt>
                <c:pt idx="94">
                  <c:v>2.6075634070807695E-3</c:v>
                </c:pt>
                <c:pt idx="95">
                  <c:v>8.6158989627686394E-3</c:v>
                </c:pt>
                <c:pt idx="96">
                  <c:v>-3.7615196982899372E-4</c:v>
                </c:pt>
                <c:pt idx="97">
                  <c:v>-5.6253664188686686E-3</c:v>
                </c:pt>
                <c:pt idx="98">
                  <c:v>-5.9657149339963893E-3</c:v>
                </c:pt>
                <c:pt idx="99">
                  <c:v>1.0087886781952571E-2</c:v>
                </c:pt>
                <c:pt idx="100">
                  <c:v>-1.1259149247217393E-3</c:v>
                </c:pt>
                <c:pt idx="101">
                  <c:v>-1.489230799207936E-2</c:v>
                </c:pt>
                <c:pt idx="102">
                  <c:v>1.4892307992079475E-2</c:v>
                </c:pt>
                <c:pt idx="103">
                  <c:v>-7.4990629686034983E-4</c:v>
                </c:pt>
                <c:pt idx="104">
                  <c:v>4.8844733594752242E-3</c:v>
                </c:pt>
                <c:pt idx="105">
                  <c:v>1.556303949187212E-2</c:v>
                </c:pt>
                <c:pt idx="106">
                  <c:v>1.6586686918277638E-2</c:v>
                </c:pt>
                <c:pt idx="107">
                  <c:v>-2.9887282006180078E-2</c:v>
                </c:pt>
                <c:pt idx="108">
                  <c:v>2.4843624369577193E-2</c:v>
                </c:pt>
                <c:pt idx="109">
                  <c:v>-5.4033323280524891E-3</c:v>
                </c:pt>
                <c:pt idx="110">
                  <c:v>-8.0506472771669085E-3</c:v>
                </c:pt>
                <c:pt idx="111">
                  <c:v>2.2935789870993646E-3</c:v>
                </c:pt>
                <c:pt idx="112">
                  <c:v>-2.6753312345300603E-3</c:v>
                </c:pt>
                <c:pt idx="113">
                  <c:v>8.047562113652415E-3</c:v>
                </c:pt>
                <c:pt idx="114">
                  <c:v>-1.9810171647535499E-2</c:v>
                </c:pt>
                <c:pt idx="115">
                  <c:v>1.3290493711936259E-2</c:v>
                </c:pt>
                <c:pt idx="116">
                  <c:v>-7.2367483983732609E-3</c:v>
                </c:pt>
                <c:pt idx="117">
                  <c:v>1.7997805354671548E-2</c:v>
                </c:pt>
                <c:pt idx="118">
                  <c:v>-7.7249907279222619E-4</c:v>
                </c:pt>
                <c:pt idx="119">
                  <c:v>3.8617494204593495E-4</c:v>
                </c:pt>
                <c:pt idx="120">
                  <c:v>3.4823018358744904E-3</c:v>
                </c:pt>
                <c:pt idx="121">
                  <c:v>7.782140442054949E-3</c:v>
                </c:pt>
                <c:pt idx="122">
                  <c:v>-2.7356743566684619E-2</c:v>
                </c:pt>
                <c:pt idx="123">
                  <c:v>2.1902892884220839E-2</c:v>
                </c:pt>
                <c:pt idx="124">
                  <c:v>-9.6656464854182871E-3</c:v>
                </c:pt>
                <c:pt idx="125">
                  <c:v>1.0054222359746002E-2</c:v>
                </c:pt>
                <c:pt idx="126">
                  <c:v>8.1951678170638642E-3</c:v>
                </c:pt>
                <c:pt idx="127">
                  <c:v>-1.0136539034452304E-2</c:v>
                </c:pt>
                <c:pt idx="128">
                  <c:v>7.0066460255245816E-3</c:v>
                </c:pt>
                <c:pt idx="129">
                  <c:v>-9.3313274288841924E-3</c:v>
                </c:pt>
                <c:pt idx="130">
                  <c:v>1.3637460526376814E-2</c:v>
                </c:pt>
                <c:pt idx="131">
                  <c:v>-8.9826809813945453E-3</c:v>
                </c:pt>
                <c:pt idx="132">
                  <c:v>9.7676103780529946E-3</c:v>
                </c:pt>
                <c:pt idx="133">
                  <c:v>-8.6005221304264884E-3</c:v>
                </c:pt>
                <c:pt idx="134">
                  <c:v>7.7881623874301504E-4</c:v>
                </c:pt>
                <c:pt idx="135">
                  <c:v>1.2149865314023902E-2</c:v>
                </c:pt>
                <c:pt idx="136">
                  <c:v>-6.6811016843673953E-3</c:v>
                </c:pt>
                <c:pt idx="137">
                  <c:v>1.3804202637191291E-2</c:v>
                </c:pt>
                <c:pt idx="138">
                  <c:v>-1.5369760686894104E-2</c:v>
                </c:pt>
                <c:pt idx="139">
                  <c:v>7.0643935865080266E-3</c:v>
                </c:pt>
                <c:pt idx="140">
                  <c:v>-9.0179007520010176E-3</c:v>
                </c:pt>
                <c:pt idx="141">
                  <c:v>-3.1176954325859165E-3</c:v>
                </c:pt>
                <c:pt idx="142">
                  <c:v>9.6322365042764216E-2</c:v>
                </c:pt>
                <c:pt idx="143">
                  <c:v>4.110766799741572E-2</c:v>
                </c:pt>
                <c:pt idx="144">
                  <c:v>2.074950401390991E-2</c:v>
                </c:pt>
                <c:pt idx="145">
                  <c:v>1.3683012397090989E-3</c:v>
                </c:pt>
                <c:pt idx="146">
                  <c:v>-3.6446509592946855E-3</c:v>
                </c:pt>
                <c:pt idx="147">
                  <c:v>2.7322421368730716E-3</c:v>
                </c:pt>
                <c:pt idx="148">
                  <c:v>9.1617681614584532E-3</c:v>
                </c:pt>
                <c:pt idx="149">
                  <c:v>-2.6341214176102769E-2</c:v>
                </c:pt>
                <c:pt idx="150">
                  <c:v>8.1008543814828551E-3</c:v>
                </c:pt>
                <c:pt idx="151">
                  <c:v>1.3565455392511531E-3</c:v>
                </c:pt>
                <c:pt idx="152">
                  <c:v>2.7186242389934637E-3</c:v>
                </c:pt>
                <c:pt idx="153">
                  <c:v>-1.2624153228396402E-2</c:v>
                </c:pt>
                <c:pt idx="154">
                  <c:v>-8.9565612794451728E-4</c:v>
                </c:pt>
                <c:pt idx="155">
                  <c:v>2.8145298575320051E-2</c:v>
                </c:pt>
                <c:pt idx="156">
                  <c:v>8.7861836894630018E-3</c:v>
                </c:pt>
                <c:pt idx="157">
                  <c:v>6.0563893484658253E-3</c:v>
                </c:pt>
                <c:pt idx="158">
                  <c:v>8.9181534512148431E-3</c:v>
                </c:pt>
                <c:pt idx="159">
                  <c:v>-8.4507545177232371E-3</c:v>
                </c:pt>
                <c:pt idx="160">
                  <c:v>-4.6641875601048802E-3</c:v>
                </c:pt>
                <c:pt idx="161">
                  <c:v>1.2172434939254287E-2</c:v>
                </c:pt>
                <c:pt idx="162">
                  <c:v>2.5281575443841364E-2</c:v>
                </c:pt>
                <c:pt idx="163">
                  <c:v>1.4598799421152631E-2</c:v>
                </c:pt>
                <c:pt idx="164">
                  <c:v>1.9302752254528675E-2</c:v>
                </c:pt>
                <c:pt idx="165">
                  <c:v>3.8409448114871257E-2</c:v>
                </c:pt>
                <c:pt idx="166">
                  <c:v>-6.6011003184094877E-2</c:v>
                </c:pt>
                <c:pt idx="167">
                  <c:v>-8.230499136515591E-3</c:v>
                </c:pt>
                <c:pt idx="168">
                  <c:v>1.8000972562666976E-2</c:v>
                </c:pt>
                <c:pt idx="169">
                  <c:v>1.2348885007176014E-2</c:v>
                </c:pt>
                <c:pt idx="170">
                  <c:v>8.9865806978461863E-3</c:v>
                </c:pt>
                <c:pt idx="171">
                  <c:v>-4.5033851440346735E-3</c:v>
                </c:pt>
                <c:pt idx="172">
                  <c:v>-6.4692935254408472E-3</c:v>
                </c:pt>
                <c:pt idx="173">
                  <c:v>-3.4133006369458471E-2</c:v>
                </c:pt>
                <c:pt idx="174">
                  <c:v>2.4261257890304425E-2</c:v>
                </c:pt>
                <c:pt idx="175">
                  <c:v>-8.8020128180901821E-3</c:v>
                </c:pt>
                <c:pt idx="176">
                  <c:v>-2.3100160948392855E-2</c:v>
                </c:pt>
                <c:pt idx="177">
                  <c:v>-4.1925096631009767E-2</c:v>
                </c:pt>
                <c:pt idx="178">
                  <c:v>-1.3593322131669174E-2</c:v>
                </c:pt>
                <c:pt idx="179">
                  <c:v>2.2759289145749245E-2</c:v>
                </c:pt>
                <c:pt idx="180">
                  <c:v>4.8583003308282968E-2</c:v>
                </c:pt>
                <c:pt idx="181">
                  <c:v>-1.2488154610695088E-2</c:v>
                </c:pt>
                <c:pt idx="182">
                  <c:v>4.7744092575590367E-4</c:v>
                </c:pt>
                <c:pt idx="183">
                  <c:v>-1.2811563134200279E-2</c:v>
                </c:pt>
                <c:pt idx="184">
                  <c:v>-1.2649501064072971E-2</c:v>
                </c:pt>
                <c:pt idx="185">
                  <c:v>-3.8808796211402596E-2</c:v>
                </c:pt>
                <c:pt idx="186">
                  <c:v>5.1929884174099751E-2</c:v>
                </c:pt>
                <c:pt idx="187">
                  <c:v>-1.3121087962697212E-2</c:v>
                </c:pt>
                <c:pt idx="188">
                  <c:v>1.2178136454827041E-2</c:v>
                </c:pt>
                <c:pt idx="189">
                  <c:v>3.3544112883268369E-2</c:v>
                </c:pt>
                <c:pt idx="190">
                  <c:v>-1.9474202843955666E-3</c:v>
                </c:pt>
                <c:pt idx="191">
                  <c:v>1.3712261863981794E-2</c:v>
                </c:pt>
                <c:pt idx="192">
                  <c:v>-3.4457331656215758E-3</c:v>
                </c:pt>
                <c:pt idx="193">
                  <c:v>-1.2695483013763611E-2</c:v>
                </c:pt>
                <c:pt idx="194">
                  <c:v>-1.454545710994324E-3</c:v>
                </c:pt>
                <c:pt idx="195">
                  <c:v>-2.0619287202735592E-2</c:v>
                </c:pt>
                <c:pt idx="196">
                  <c:v>-3.3141889688716841E-2</c:v>
                </c:pt>
                <c:pt idx="197">
                  <c:v>1.2939182371197391E-2</c:v>
                </c:pt>
                <c:pt idx="198">
                  <c:v>5.5970295367178133E-3</c:v>
                </c:pt>
                <c:pt idx="199">
                  <c:v>-1.9454064198144133E-2</c:v>
                </c:pt>
                <c:pt idx="200">
                  <c:v>1.3770945485872725E-3</c:v>
                </c:pt>
                <c:pt idx="201">
                  <c:v>-2.6740773040442319E-2</c:v>
                </c:pt>
                <c:pt idx="202">
                  <c:v>6.731010380562244E-3</c:v>
                </c:pt>
                <c:pt idx="203">
                  <c:v>2.7051414151914783E-3</c:v>
                </c:pt>
                <c:pt idx="204">
                  <c:v>3.3045687005658977E-2</c:v>
                </c:pt>
                <c:pt idx="205">
                  <c:v>1.4008874576799787E-3</c:v>
                </c:pt>
                <c:pt idx="206">
                  <c:v>-1.8977658185731858E-2</c:v>
                </c:pt>
                <c:pt idx="207">
                  <c:v>-3.6613313212339894E-3</c:v>
                </c:pt>
                <c:pt idx="208">
                  <c:v>-1.2710112093448484E-2</c:v>
                </c:pt>
                <c:pt idx="209">
                  <c:v>4.3795890442383072E-2</c:v>
                </c:pt>
                <c:pt idx="210">
                  <c:v>-4.711425293277339E-4</c:v>
                </c:pt>
                <c:pt idx="211">
                  <c:v>-3.1071361107290297E-2</c:v>
                </c:pt>
                <c:pt idx="212">
                  <c:v>-3.4114618777405049E-2</c:v>
                </c:pt>
                <c:pt idx="213">
                  <c:v>2.6382035331215196E-2</c:v>
                </c:pt>
                <c:pt idx="214">
                  <c:v>1.5985725202910386E-2</c:v>
                </c:pt>
                <c:pt idx="215">
                  <c:v>-5.7260720863415084E-2</c:v>
                </c:pt>
                <c:pt idx="216">
                  <c:v>-6.0685058363809004E-3</c:v>
                </c:pt>
                <c:pt idx="217">
                  <c:v>4.322455221827011E-4</c:v>
                </c:pt>
                <c:pt idx="218">
                  <c:v>-5.1746557900174744E-3</c:v>
                </c:pt>
                <c:pt idx="219">
                  <c:v>0</c:v>
                </c:pt>
                <c:pt idx="220">
                  <c:v>3.9478810973787422E-2</c:v>
                </c:pt>
                <c:pt idx="221">
                  <c:v>-1.9495522198015095E-2</c:v>
                </c:pt>
                <c:pt idx="222">
                  <c:v>6.6035899226107517E-3</c:v>
                </c:pt>
                <c:pt idx="223">
                  <c:v>-7.0422826254129232E-3</c:v>
                </c:pt>
                <c:pt idx="224">
                  <c:v>-4.9625237286853544E-2</c:v>
                </c:pt>
                <c:pt idx="225">
                  <c:v>2.9258119095302865E-3</c:v>
                </c:pt>
                <c:pt idx="226">
                  <c:v>-2.9286481600598904E-2</c:v>
                </c:pt>
                <c:pt idx="227">
                  <c:v>-3.7107788315075364E-2</c:v>
                </c:pt>
                <c:pt idx="228">
                  <c:v>-9.3567934108811559E-3</c:v>
                </c:pt>
                <c:pt idx="229">
                  <c:v>-4.2594449684262257E-3</c:v>
                </c:pt>
                <c:pt idx="230">
                  <c:v>-3.8632413074636958E-4</c:v>
                </c:pt>
                <c:pt idx="231">
                  <c:v>5.4221666537009197E-3</c:v>
                </c:pt>
                <c:pt idx="232">
                  <c:v>2.3328159879530725E-3</c:v>
                </c:pt>
                <c:pt idx="233">
                  <c:v>-2.7210901143608361E-3</c:v>
                </c:pt>
                <c:pt idx="234">
                  <c:v>-3.8812342812064531E-4</c:v>
                </c:pt>
                <c:pt idx="235">
                  <c:v>8.9651740598803726E-3</c:v>
                </c:pt>
                <c:pt idx="236">
                  <c:v>1.5673984400128977E-3</c:v>
                </c:pt>
                <c:pt idx="237">
                  <c:v>8.6648828857237258E-3</c:v>
                </c:pt>
                <c:pt idx="238">
                  <c:v>-2.7313441963796797E-2</c:v>
                </c:pt>
                <c:pt idx="239">
                  <c:v>-1.6036998909816962E-2</c:v>
                </c:pt>
                <c:pt idx="240">
                  <c:v>1.104562744123282E-2</c:v>
                </c:pt>
                <c:pt idx="241">
                  <c:v>-5.3476063265952417E-3</c:v>
                </c:pt>
                <c:pt idx="242">
                  <c:v>1.6903975307110183E-2</c:v>
                </c:pt>
                <c:pt idx="243">
                  <c:v>-7.7190657300377098E-3</c:v>
                </c:pt>
                <c:pt idx="244">
                  <c:v>1.0434877292579714E-2</c:v>
                </c:pt>
                <c:pt idx="245">
                  <c:v>-3.1031832505158956E-3</c:v>
                </c:pt>
                <c:pt idx="246">
                  <c:v>5.0475742967042913E-3</c:v>
                </c:pt>
                <c:pt idx="247">
                  <c:v>-3.8918077938201534E-4</c:v>
                </c:pt>
                <c:pt idx="248">
                  <c:v>-1.2374481183185055E-2</c:v>
                </c:pt>
                <c:pt idx="249">
                  <c:v>-4.361593563863847E-2</c:v>
                </c:pt>
                <c:pt idx="250">
                  <c:v>-2.9008560514337412E-2</c:v>
                </c:pt>
                <c:pt idx="251">
                  <c:v>2.1466913431635553E-3</c:v>
                </c:pt>
                <c:pt idx="252">
                  <c:v>3.5823034594081947E-4</c:v>
                </c:pt>
                <c:pt idx="253">
                  <c:v>8.9977213116185645E-3</c:v>
                </c:pt>
                <c:pt idx="254">
                  <c:v>2.1715535135079325E-3</c:v>
                </c:pt>
                <c:pt idx="255">
                  <c:v>-9.7350687707524666E-3</c:v>
                </c:pt>
                <c:pt idx="256">
                  <c:v>1.9931806791267492E-2</c:v>
                </c:pt>
                <c:pt idx="257">
                  <c:v>2.5655135933361109E-3</c:v>
                </c:pt>
                <c:pt idx="258">
                  <c:v>1.255555637043851E-2</c:v>
                </c:pt>
                <c:pt idx="259">
                  <c:v>5.5897294787868122E-3</c:v>
                </c:pt>
                <c:pt idx="260">
                  <c:v>-8.1876155195820411E-3</c:v>
                </c:pt>
              </c:numCache>
            </c:numRef>
          </c:yVal>
          <c:smooth val="0"/>
          <c:extLst>
            <c:ext xmlns:c16="http://schemas.microsoft.com/office/drawing/2014/chart" uri="{C3380CC4-5D6E-409C-BE32-E72D297353CC}">
              <c16:uniqueId val="{00000002-816F-4E36-B08B-5596F31E6106}"/>
            </c:ext>
          </c:extLst>
        </c:ser>
        <c:dLbls>
          <c:showLegendKey val="0"/>
          <c:showVal val="0"/>
          <c:showCatName val="0"/>
          <c:showSerName val="0"/>
          <c:showPercent val="0"/>
          <c:showBubbleSize val="0"/>
        </c:dLbls>
        <c:axId val="560935192"/>
        <c:axId val="560933552"/>
      </c:scatterChart>
      <c:valAx>
        <c:axId val="56093519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60933552"/>
        <c:crosses val="autoZero"/>
        <c:crossBetween val="midCat"/>
      </c:valAx>
      <c:valAx>
        <c:axId val="56093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609351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EDENRED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8900883164212502E-2"/>
                  <c:y val="-0.2478186060075823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CAC40'!$EA$4:$EA$264</c:f>
              <c:numCache>
                <c:formatCode>General</c:formatCode>
                <c:ptCount val="261"/>
                <c:pt idx="0">
                  <c:v>1.0589417553627752E-2</c:v>
                </c:pt>
                <c:pt idx="1">
                  <c:v>-1.2648208169883888E-2</c:v>
                </c:pt>
                <c:pt idx="2">
                  <c:v>-2.9052825940621176E-2</c:v>
                </c:pt>
                <c:pt idx="3">
                  <c:v>-4.8715773935203996E-3</c:v>
                </c:pt>
                <c:pt idx="4">
                  <c:v>6.6291019994744451E-4</c:v>
                </c:pt>
                <c:pt idx="5">
                  <c:v>-1.5461074311271625E-3</c:v>
                </c:pt>
                <c:pt idx="6">
                  <c:v>1.6018140039661493E-2</c:v>
                </c:pt>
                <c:pt idx="7">
                  <c:v>1.7875801256985048E-2</c:v>
                </c:pt>
                <c:pt idx="8">
                  <c:v>-2.2805026987252177E-3</c:v>
                </c:pt>
                <c:pt idx="9">
                  <c:v>-2.0963238086222493E-2</c:v>
                </c:pt>
                <c:pt idx="10">
                  <c:v>-3.3775140236021364E-2</c:v>
                </c:pt>
                <c:pt idx="11">
                  <c:v>2.025992399047364E-2</c:v>
                </c:pt>
                <c:pt idx="12">
                  <c:v>-7.4545401115247902E-3</c:v>
                </c:pt>
                <c:pt idx="13">
                  <c:v>-8.0496464244404885E-3</c:v>
                </c:pt>
                <c:pt idx="14">
                  <c:v>-4.5400575226897857E-3</c:v>
                </c:pt>
                <c:pt idx="15">
                  <c:v>1.872469251464625E-2</c:v>
                </c:pt>
                <c:pt idx="16">
                  <c:v>-1.0982977490625657E-3</c:v>
                </c:pt>
                <c:pt idx="17">
                  <c:v>-1.1785383026449683E-2</c:v>
                </c:pt>
                <c:pt idx="18">
                  <c:v>1.7509749164294444E-2</c:v>
                </c:pt>
                <c:pt idx="19">
                  <c:v>8.4257704684758544E-3</c:v>
                </c:pt>
                <c:pt idx="20">
                  <c:v>5.806179777138612E-3</c:v>
                </c:pt>
                <c:pt idx="21">
                  <c:v>-2.6839649303662346E-3</c:v>
                </c:pt>
                <c:pt idx="22">
                  <c:v>-3.5674508291943731E-3</c:v>
                </c:pt>
                <c:pt idx="23">
                  <c:v>-4.4414907568413181E-3</c:v>
                </c:pt>
                <c:pt idx="24">
                  <c:v>2.8847240685901136E-3</c:v>
                </c:pt>
                <c:pt idx="25">
                  <c:v>6.2416609234761337E-3</c:v>
                </c:pt>
                <c:pt idx="26">
                  <c:v>1.7905107737882938E-3</c:v>
                </c:pt>
                <c:pt idx="27">
                  <c:v>-2.4611266478089099E-3</c:v>
                </c:pt>
                <c:pt idx="28">
                  <c:v>-6.9034902832339953E-3</c:v>
                </c:pt>
                <c:pt idx="29">
                  <c:v>1.3854970232669224E-2</c:v>
                </c:pt>
                <c:pt idx="30">
                  <c:v>-2.7520600576325598E-2</c:v>
                </c:pt>
                <c:pt idx="31">
                  <c:v>1.0951704084435549E-3</c:v>
                </c:pt>
                <c:pt idx="32">
                  <c:v>-6.117563321819371E-3</c:v>
                </c:pt>
                <c:pt idx="33">
                  <c:v>1.7135744422220739E-2</c:v>
                </c:pt>
                <c:pt idx="34">
                  <c:v>6.0006847468477027E-3</c:v>
                </c:pt>
                <c:pt idx="35">
                  <c:v>8.0573399198676701E-3</c:v>
                </c:pt>
                <c:pt idx="36">
                  <c:v>7.6697872033546647E-3</c:v>
                </c:pt>
                <c:pt idx="37">
                  <c:v>0</c:v>
                </c:pt>
                <c:pt idx="38">
                  <c:v>-1.2601426878003932E-2</c:v>
                </c:pt>
                <c:pt idx="39">
                  <c:v>1.0791471632764386E-2</c:v>
                </c:pt>
                <c:pt idx="40">
                  <c:v>-9.6727781499479915E-3</c:v>
                </c:pt>
                <c:pt idx="41">
                  <c:v>6.2879165180833793E-3</c:v>
                </c:pt>
                <c:pt idx="42">
                  <c:v>7.2349399920481955E-3</c:v>
                </c:pt>
                <c:pt idx="43">
                  <c:v>2.179235225315395E-2</c:v>
                </c:pt>
                <c:pt idx="44">
                  <c:v>3.7174764001323521E-3</c:v>
                </c:pt>
                <c:pt idx="45">
                  <c:v>7.0077371574048001E-3</c:v>
                </c:pt>
                <c:pt idx="46">
                  <c:v>-9.3720719137453895E-4</c:v>
                </c:pt>
                <c:pt idx="47">
                  <c:v>-6.7686102736112278E-3</c:v>
                </c:pt>
                <c:pt idx="48">
                  <c:v>5.3644443513458911E-3</c:v>
                </c:pt>
                <c:pt idx="49">
                  <c:v>4.9232311374613419E-3</c:v>
                </c:pt>
                <c:pt idx="50">
                  <c:v>2.4986427782730532E-2</c:v>
                </c:pt>
                <c:pt idx="51">
                  <c:v>3.862872983030393E-3</c:v>
                </c:pt>
                <c:pt idx="52">
                  <c:v>2.5975486403260736E-2</c:v>
                </c:pt>
                <c:pt idx="53">
                  <c:v>-2.3796044930328421E-2</c:v>
                </c:pt>
                <c:pt idx="54">
                  <c:v>8.5210497319340509E-3</c:v>
                </c:pt>
                <c:pt idx="55">
                  <c:v>-2.1980714674901653E-3</c:v>
                </c:pt>
                <c:pt idx="56">
                  <c:v>2.0954791148054108E-2</c:v>
                </c:pt>
                <c:pt idx="64">
                  <c:v>-4.2262337608824302E-3</c:v>
                </c:pt>
                <c:pt idx="65">
                  <c:v>-4.2084478501355806E-3</c:v>
                </c:pt>
                <c:pt idx="66">
                  <c:v>1.4833130037349668E-3</c:v>
                </c:pt>
                <c:pt idx="68">
                  <c:v>7.4497488817402667E-3</c:v>
                </c:pt>
                <c:pt idx="69">
                  <c:v>-1.5580876593137E-2</c:v>
                </c:pt>
                <c:pt idx="70">
                  <c:v>9.8644449709137955E-3</c:v>
                </c:pt>
                <c:pt idx="71">
                  <c:v>-2.2279994363128006E-3</c:v>
                </c:pt>
                <c:pt idx="72">
                  <c:v>-2.0558727021036664E-2</c:v>
                </c:pt>
                <c:pt idx="73">
                  <c:v>-1.8956776429122191E-2</c:v>
                </c:pt>
                <c:pt idx="74">
                  <c:v>2.4056969633962342E-2</c:v>
                </c:pt>
                <c:pt idx="75">
                  <c:v>4.8709207002995162E-4</c:v>
                </c:pt>
                <c:pt idx="76">
                  <c:v>2.1172627437327576E-2</c:v>
                </c:pt>
                <c:pt idx="77">
                  <c:v>-1.4082999893414367E-2</c:v>
                </c:pt>
                <c:pt idx="78">
                  <c:v>1.9646371741648158E-3</c:v>
                </c:pt>
                <c:pt idx="79">
                  <c:v>-1.6335850289341168E-2</c:v>
                </c:pt>
                <c:pt idx="80">
                  <c:v>4.6055105038516186E-3</c:v>
                </c:pt>
                <c:pt idx="81">
                  <c:v>4.6268194070691335E-3</c:v>
                </c:pt>
                <c:pt idx="82">
                  <c:v>-2.5067593622510934E-2</c:v>
                </c:pt>
                <c:pt idx="83">
                  <c:v>1.4626804350021972E-2</c:v>
                </c:pt>
                <c:pt idx="84">
                  <c:v>-1.4626804350022027E-2</c:v>
                </c:pt>
                <c:pt idx="85">
                  <c:v>-5.6966686218921985E-3</c:v>
                </c:pt>
                <c:pt idx="86">
                  <c:v>3.5566131148470209E-3</c:v>
                </c:pt>
                <c:pt idx="87">
                  <c:v>5.0006057293922939E-3</c:v>
                </c:pt>
                <c:pt idx="88">
                  <c:v>-1.0448919573888743E-2</c:v>
                </c:pt>
                <c:pt idx="89">
                  <c:v>5.9234861033778258E-3</c:v>
                </c:pt>
                <c:pt idx="90">
                  <c:v>-2.373606621174145E-3</c:v>
                </c:pt>
                <c:pt idx="91">
                  <c:v>2.1325835152629737E-2</c:v>
                </c:pt>
                <c:pt idx="92">
                  <c:v>-2.3930311586398315E-2</c:v>
                </c:pt>
                <c:pt idx="93">
                  <c:v>9.5035165254536216E-3</c:v>
                </c:pt>
                <c:pt idx="94">
                  <c:v>-7.6100248354638569E-3</c:v>
                </c:pt>
                <c:pt idx="95">
                  <c:v>-3.7834048440603999E-3</c:v>
                </c:pt>
                <c:pt idx="96">
                  <c:v>9.7237811103714072E-3</c:v>
                </c:pt>
                <c:pt idx="97">
                  <c:v>1.5370139276658718E-2</c:v>
                </c:pt>
                <c:pt idx="98">
                  <c:v>-2.8999536997897602E-3</c:v>
                </c:pt>
                <c:pt idx="99">
                  <c:v>2.4134186191717411E-4</c:v>
                </c:pt>
                <c:pt idx="100">
                  <c:v>-2.8922652121466858E-3</c:v>
                </c:pt>
                <c:pt idx="101">
                  <c:v>1.1376136241099743E-2</c:v>
                </c:pt>
                <c:pt idx="102">
                  <c:v>-7.2762872570395539E-3</c:v>
                </c:pt>
                <c:pt idx="103">
                  <c:v>1.1423140376090019E-2</c:v>
                </c:pt>
                <c:pt idx="104">
                  <c:v>8.3456547229512172E-3</c:v>
                </c:pt>
                <c:pt idx="105">
                  <c:v>1.1652542905832333E-2</c:v>
                </c:pt>
                <c:pt idx="106">
                  <c:v>-2.7393865966591096E-3</c:v>
                </c:pt>
                <c:pt idx="107">
                  <c:v>-1.4321232420284411E-2</c:v>
                </c:pt>
                <c:pt idx="108">
                  <c:v>1.357542753798323E-2</c:v>
                </c:pt>
                <c:pt idx="109">
                  <c:v>-6.1935042525860257E-3</c:v>
                </c:pt>
                <c:pt idx="110">
                  <c:v>-2.5842491257387284E-2</c:v>
                </c:pt>
                <c:pt idx="111">
                  <c:v>1.4789941068313769E-2</c:v>
                </c:pt>
                <c:pt idx="112">
                  <c:v>-9.4810482904974826E-3</c:v>
                </c:pt>
                <c:pt idx="113">
                  <c:v>8.5044857128872536E-3</c:v>
                </c:pt>
                <c:pt idx="114">
                  <c:v>9.8088084130849278E-3</c:v>
                </c:pt>
                <c:pt idx="115">
                  <c:v>5.4361389122604253E-3</c:v>
                </c:pt>
                <c:pt idx="116">
                  <c:v>7.4608652477360371E-3</c:v>
                </c:pt>
                <c:pt idx="117">
                  <c:v>7.7684891373312418E-3</c:v>
                </c:pt>
                <c:pt idx="118">
                  <c:v>1.2913206403178624E-2</c:v>
                </c:pt>
                <c:pt idx="119">
                  <c:v>7.4178623804050008E-3</c:v>
                </c:pt>
                <c:pt idx="120">
                  <c:v>3.0856285731813613E-3</c:v>
                </c:pt>
                <c:pt idx="121">
                  <c:v>-1.5440044240799848E-3</c:v>
                </c:pt>
                <c:pt idx="122">
                  <c:v>-9.7237204222624316E-3</c:v>
                </c:pt>
                <c:pt idx="123">
                  <c:v>1.784121793501392E-3</c:v>
                </c:pt>
                <c:pt idx="124">
                  <c:v>1.2320484388040657E-2</c:v>
                </c:pt>
                <c:pt idx="125">
                  <c:v>-7.7180727865889757E-3</c:v>
                </c:pt>
                <c:pt idx="126">
                  <c:v>2.464776480055924E-2</c:v>
                </c:pt>
                <c:pt idx="127">
                  <c:v>-2.822924726790357E-2</c:v>
                </c:pt>
                <c:pt idx="128">
                  <c:v>-6.8711302272263094E-3</c:v>
                </c:pt>
                <c:pt idx="129">
                  <c:v>-9.3399644008561791E-3</c:v>
                </c:pt>
                <c:pt idx="130">
                  <c:v>5.1028849060080587E-2</c:v>
                </c:pt>
                <c:pt idx="131">
                  <c:v>2.6476054650548374E-3</c:v>
                </c:pt>
                <c:pt idx="132">
                  <c:v>5.8495247888916344E-3</c:v>
                </c:pt>
                <c:pt idx="133">
                  <c:v>-2.6631174194837732E-3</c:v>
                </c:pt>
                <c:pt idx="134">
                  <c:v>1.3656658894349281E-2</c:v>
                </c:pt>
                <c:pt idx="135">
                  <c:v>5.6779928131064769E-3</c:v>
                </c:pt>
                <c:pt idx="136">
                  <c:v>6.528858882463631E-3</c:v>
                </c:pt>
                <c:pt idx="137">
                  <c:v>3.0066989987382986E-3</c:v>
                </c:pt>
                <c:pt idx="138">
                  <c:v>-8.2090577875811391E-4</c:v>
                </c:pt>
                <c:pt idx="139">
                  <c:v>1.3216051391526462E-2</c:v>
                </c:pt>
                <c:pt idx="140">
                  <c:v>-8.0055638044747267E-3</c:v>
                </c:pt>
                <c:pt idx="141">
                  <c:v>-1.636251394964287E-2</c:v>
                </c:pt>
                <c:pt idx="142">
                  <c:v>-1.3700684421680882E-2</c:v>
                </c:pt>
                <c:pt idx="143">
                  <c:v>2.1303219003030775E-2</c:v>
                </c:pt>
                <c:pt idx="144">
                  <c:v>8.7599793682930222E-3</c:v>
                </c:pt>
                <c:pt idx="145">
                  <c:v>2.5903133262017441E-2</c:v>
                </c:pt>
                <c:pt idx="146">
                  <c:v>5.3755964786025689E-3</c:v>
                </c:pt>
                <c:pt idx="147">
                  <c:v>-2.1053409197832381E-2</c:v>
                </c:pt>
                <c:pt idx="148">
                  <c:v>2.5031302181186964E-3</c:v>
                </c:pt>
                <c:pt idx="149">
                  <c:v>2.7851274375823362E-4</c:v>
                </c:pt>
                <c:pt idx="150">
                  <c:v>2.7894020875785922E-3</c:v>
                </c:pt>
                <c:pt idx="151">
                  <c:v>-7.5136015087931048E-3</c:v>
                </c:pt>
                <c:pt idx="152">
                  <c:v>-1.2398560811320196E-2</c:v>
                </c:pt>
                <c:pt idx="153">
                  <c:v>2.7386005922230237E-4</c:v>
                </c:pt>
                <c:pt idx="154">
                  <c:v>-3.2813811231776455E-3</c:v>
                </c:pt>
                <c:pt idx="155">
                  <c:v>8.2237305576124391E-3</c:v>
                </c:pt>
                <c:pt idx="156">
                  <c:v>1.5813895927797091E-2</c:v>
                </c:pt>
                <c:pt idx="157">
                  <c:v>1.0400655947941387E-2</c:v>
                </c:pt>
                <c:pt idx="158">
                  <c:v>5.383211753320581E-3</c:v>
                </c:pt>
                <c:pt idx="159">
                  <c:v>0</c:v>
                </c:pt>
                <c:pt idx="160">
                  <c:v>-7.6411861814789069E-3</c:v>
                </c:pt>
                <c:pt idx="161">
                  <c:v>1.9069882005101891E-2</c:v>
                </c:pt>
                <c:pt idx="162">
                  <c:v>1.4472032608534469E-2</c:v>
                </c:pt>
                <c:pt idx="163">
                  <c:v>2.419710855061976E-2</c:v>
                </c:pt>
                <c:pt idx="164">
                  <c:v>1.1112894062119509E-2</c:v>
                </c:pt>
                <c:pt idx="165">
                  <c:v>3.0356462480593992E-2</c:v>
                </c:pt>
                <c:pt idx="166">
                  <c:v>7.8137606493157361E-3</c:v>
                </c:pt>
                <c:pt idx="167">
                  <c:v>-7.5023796721774881E-3</c:v>
                </c:pt>
                <c:pt idx="168">
                  <c:v>1.095987172248763E-2</c:v>
                </c:pt>
                <c:pt idx="169">
                  <c:v>2.0356937068744103E-2</c:v>
                </c:pt>
                <c:pt idx="170">
                  <c:v>-3.3183641940744149E-2</c:v>
                </c:pt>
                <c:pt idx="171">
                  <c:v>1.9777759716042693E-2</c:v>
                </c:pt>
                <c:pt idx="172">
                  <c:v>5.4045593323055943E-3</c:v>
                </c:pt>
                <c:pt idx="173">
                  <c:v>-3.1071069987704068E-2</c:v>
                </c:pt>
                <c:pt idx="174">
                  <c:v>2.1553231639742466E-2</c:v>
                </c:pt>
                <c:pt idx="175">
                  <c:v>-5.9814439313539891E-3</c:v>
                </c:pt>
                <c:pt idx="176">
                  <c:v>-2.6940784031186545E-2</c:v>
                </c:pt>
                <c:pt idx="177">
                  <c:v>-3.6596765491616202E-2</c:v>
                </c:pt>
                <c:pt idx="178">
                  <c:v>1.8731036706063346E-2</c:v>
                </c:pt>
                <c:pt idx="179">
                  <c:v>5.3317202484648225E-2</c:v>
                </c:pt>
                <c:pt idx="180">
                  <c:v>1.1461443519006598E-2</c:v>
                </c:pt>
                <c:pt idx="181">
                  <c:v>-2.5293792326079569E-2</c:v>
                </c:pt>
                <c:pt idx="182">
                  <c:v>2.9465144435878401E-2</c:v>
                </c:pt>
                <c:pt idx="183">
                  <c:v>-5.0167258718019338E-2</c:v>
                </c:pt>
                <c:pt idx="184">
                  <c:v>-3.1012571170351035E-2</c:v>
                </c:pt>
                <c:pt idx="185">
                  <c:v>5.931198275895065E-4</c:v>
                </c:pt>
                <c:pt idx="186">
                  <c:v>8.903398718433553E-4</c:v>
                </c:pt>
                <c:pt idx="187">
                  <c:v>7.4504889421187805E-3</c:v>
                </c:pt>
                <c:pt idx="188">
                  <c:v>2.3302612889688216E-2</c:v>
                </c:pt>
                <c:pt idx="189">
                  <c:v>1.2013081478448481E-2</c:v>
                </c:pt>
                <c:pt idx="190">
                  <c:v>9.6528851657965171E-3</c:v>
                </c:pt>
                <c:pt idx="191">
                  <c:v>-1.2507819016526025E-3</c:v>
                </c:pt>
                <c:pt idx="192">
                  <c:v>0</c:v>
                </c:pt>
                <c:pt idx="193">
                  <c:v>-1.3039613507803516E-2</c:v>
                </c:pt>
                <c:pt idx="194">
                  <c:v>8.0520719967645659E-3</c:v>
                </c:pt>
                <c:pt idx="195">
                  <c:v>-2.3356931498103552E-2</c:v>
                </c:pt>
                <c:pt idx="196">
                  <c:v>-3.051388399721109E-2</c:v>
                </c:pt>
                <c:pt idx="197">
                  <c:v>4.4293590798817088E-3</c:v>
                </c:pt>
                <c:pt idx="198">
                  <c:v>5.638833757039898E-3</c:v>
                </c:pt>
                <c:pt idx="199">
                  <c:v>-1.1834457647002796E-2</c:v>
                </c:pt>
                <c:pt idx="200">
                  <c:v>-8.4932418586675159E-3</c:v>
                </c:pt>
                <c:pt idx="201">
                  <c:v>-2.9158769706523973E-4</c:v>
                </c:pt>
                <c:pt idx="202">
                  <c:v>2.629009780322919E-2</c:v>
                </c:pt>
                <c:pt idx="203">
                  <c:v>-2.0929892526093778E-3</c:v>
                </c:pt>
                <c:pt idx="204">
                  <c:v>2.7556626333132269E-2</c:v>
                </c:pt>
                <c:pt idx="205">
                  <c:v>-9.2066908451983139E-4</c:v>
                </c:pt>
                <c:pt idx="206">
                  <c:v>-2.6337226850573162E-2</c:v>
                </c:pt>
                <c:pt idx="207">
                  <c:v>2.2663003488688868E-2</c:v>
                </c:pt>
                <c:pt idx="208">
                  <c:v>-2.4454048743590927E-2</c:v>
                </c:pt>
                <c:pt idx="209">
                  <c:v>2.262198716245347E-2</c:v>
                </c:pt>
                <c:pt idx="210">
                  <c:v>-6.6889881507965401E-3</c:v>
                </c:pt>
                <c:pt idx="211">
                  <c:v>2.0821327813585516E-2</c:v>
                </c:pt>
                <c:pt idx="212">
                  <c:v>4.331323452228962E-2</c:v>
                </c:pt>
                <c:pt idx="213">
                  <c:v>-6.7622218719423938E-3</c:v>
                </c:pt>
                <c:pt idx="214">
                  <c:v>-1.4970816315009941E-2</c:v>
                </c:pt>
                <c:pt idx="215">
                  <c:v>-3.1610558189569207E-4</c:v>
                </c:pt>
                <c:pt idx="216">
                  <c:v>-4.7296320232581325E-3</c:v>
                </c:pt>
                <c:pt idx="217">
                  <c:v>9.4413854377630954E-4</c:v>
                </c:pt>
                <c:pt idx="218">
                  <c:v>1.8909554957001644E-3</c:v>
                </c:pt>
                <c:pt idx="219">
                  <c:v>8.8720480557597965E-3</c:v>
                </c:pt>
                <c:pt idx="220">
                  <c:v>2.2530724548003825E-2</c:v>
                </c:pt>
                <c:pt idx="221">
                  <c:v>8.1713152818537974E-3</c:v>
                </c:pt>
                <c:pt idx="222">
                  <c:v>-4.9107972319200706E-3</c:v>
                </c:pt>
                <c:pt idx="223">
                  <c:v>-3.1820135997988608E-2</c:v>
                </c:pt>
                <c:pt idx="224">
                  <c:v>-3.5124045715462515E-2</c:v>
                </c:pt>
                <c:pt idx="225">
                  <c:v>3.978582141761164E-3</c:v>
                </c:pt>
                <c:pt idx="226">
                  <c:v>7.078041551738635E-3</c:v>
                </c:pt>
                <c:pt idx="227">
                  <c:v>1.545356512147509E-3</c:v>
                </c:pt>
                <c:pt idx="228">
                  <c:v>-2.3537690645675541E-2</c:v>
                </c:pt>
                <c:pt idx="229">
                  <c:v>2.7877437072300462E-2</c:v>
                </c:pt>
                <c:pt idx="230">
                  <c:v>-1.4189010411723255E-2</c:v>
                </c:pt>
                <c:pt idx="231">
                  <c:v>-5.4978757910612132E-3</c:v>
                </c:pt>
                <c:pt idx="232">
                  <c:v>-6.0735078891971115E-3</c:v>
                </c:pt>
                <c:pt idx="233">
                  <c:v>1.5149222712456589E-3</c:v>
                </c:pt>
                <c:pt idx="234">
                  <c:v>-9.0922873364883351E-4</c:v>
                </c:pt>
                <c:pt idx="235">
                  <c:v>5.4678143516003232E-3</c:v>
                </c:pt>
                <c:pt idx="236">
                  <c:v>3.3562197789550599E-3</c:v>
                </c:pt>
                <c:pt idx="237">
                  <c:v>-4.8780584534329667E-3</c:v>
                </c:pt>
                <c:pt idx="238">
                  <c:v>4.2669982449902635E-3</c:v>
                </c:pt>
                <c:pt idx="239">
                  <c:v>-1.6959825043409163E-2</c:v>
                </c:pt>
                <c:pt idx="240">
                  <c:v>1.8034269991505051E-3</c:v>
                </c:pt>
                <c:pt idx="241">
                  <c:v>-7.7914688437732103E-3</c:v>
                </c:pt>
                <c:pt idx="242">
                  <c:v>-3.2782029059934873E-3</c:v>
                </c:pt>
                <c:pt idx="243">
                  <c:v>-1.4473742552456844E-2</c:v>
                </c:pt>
                <c:pt idx="244">
                  <c:v>1.0316966970932269E-2</c:v>
                </c:pt>
                <c:pt idx="245">
                  <c:v>-2.3675654740782748E-3</c:v>
                </c:pt>
                <c:pt idx="246">
                  <c:v>5.9136607282236811E-4</c:v>
                </c:pt>
                <c:pt idx="247">
                  <c:v>1.2500162764231468E-2</c:v>
                </c:pt>
                <c:pt idx="248">
                  <c:v>2.2105366413244319E-2</c:v>
                </c:pt>
                <c:pt idx="249">
                  <c:v>-6.4093001338090616E-3</c:v>
                </c:pt>
                <c:pt idx="250">
                  <c:v>-3.9471737903522775E-3</c:v>
                </c:pt>
                <c:pt idx="251">
                  <c:v>5.1648299529788895E-3</c:v>
                </c:pt>
                <c:pt idx="252">
                  <c:v>-5.1643522420031875E-2</c:v>
                </c:pt>
                <c:pt idx="253">
                  <c:v>-2.8922632161117618E-4</c:v>
                </c:pt>
                <c:pt idx="254">
                  <c:v>-3.1759807265138652E-3</c:v>
                </c:pt>
                <c:pt idx="255">
                  <c:v>2.8868380325808934E-3</c:v>
                </c:pt>
                <c:pt idx="256">
                  <c:v>3.1851771535850826E-3</c:v>
                </c:pt>
                <c:pt idx="257">
                  <c:v>-6.0720151861659898E-3</c:v>
                </c:pt>
                <c:pt idx="258">
                  <c:v>1.1537353457460788E-3</c:v>
                </c:pt>
                <c:pt idx="259">
                  <c:v>-3.4572203838579029E-3</c:v>
                </c:pt>
                <c:pt idx="260">
                  <c:v>-1.0585136739181027E-2</c:v>
                </c:pt>
              </c:numCache>
            </c:numRef>
          </c:yVal>
          <c:smooth val="0"/>
          <c:extLst>
            <c:ext xmlns:c16="http://schemas.microsoft.com/office/drawing/2014/chart" uri="{C3380CC4-5D6E-409C-BE32-E72D297353CC}">
              <c16:uniqueId val="{00000002-4950-4478-AAEC-2A80CBD33218}"/>
            </c:ext>
          </c:extLst>
        </c:ser>
        <c:dLbls>
          <c:showLegendKey val="0"/>
          <c:showVal val="0"/>
          <c:showCatName val="0"/>
          <c:showSerName val="0"/>
          <c:showPercent val="0"/>
          <c:showBubbleSize val="0"/>
        </c:dLbls>
        <c:axId val="707701240"/>
        <c:axId val="707699272"/>
      </c:scatterChart>
      <c:valAx>
        <c:axId val="70770124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99272"/>
        <c:crosses val="autoZero"/>
        <c:crossBetween val="midCat"/>
      </c:valAx>
      <c:valAx>
        <c:axId val="707699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701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EDF</a:t>
            </a:r>
          </a:p>
        </c:rich>
      </c:tx>
      <c:layout>
        <c:manualLayout>
          <c:xMode val="edge"/>
          <c:yMode val="edge"/>
          <c:x val="0.47515966754155731"/>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4477252843394579E-3"/>
                  <c:y val="-0.2503065762613006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CAC40'!$EG$4:$EG$264</c:f>
              <c:numCache>
                <c:formatCode>General</c:formatCode>
                <c:ptCount val="261"/>
                <c:pt idx="0">
                  <c:v>2.3033647877626129E-2</c:v>
                </c:pt>
                <c:pt idx="1">
                  <c:v>-1.4458083175229775E-2</c:v>
                </c:pt>
                <c:pt idx="2">
                  <c:v>-8.5755647023962617E-3</c:v>
                </c:pt>
                <c:pt idx="3">
                  <c:v>3.8022859497384787E-3</c:v>
                </c:pt>
                <c:pt idx="4">
                  <c:v>-3.8022859497384592E-3</c:v>
                </c:pt>
                <c:pt idx="5">
                  <c:v>-1.6933612529439854E-2</c:v>
                </c:pt>
                <c:pt idx="6">
                  <c:v>1.4091355760509704E-2</c:v>
                </c:pt>
                <c:pt idx="7">
                  <c:v>9.4652160403087824E-4</c:v>
                </c:pt>
                <c:pt idx="8">
                  <c:v>-9.4652160403082446E-4</c:v>
                </c:pt>
                <c:pt idx="9">
                  <c:v>-3.8055636199238276E-2</c:v>
                </c:pt>
                <c:pt idx="10">
                  <c:v>-1.6260520871780291E-2</c:v>
                </c:pt>
                <c:pt idx="11">
                  <c:v>-4.4702801309037454E-3</c:v>
                </c:pt>
                <c:pt idx="12">
                  <c:v>1.5281196235119521E-2</c:v>
                </c:pt>
                <c:pt idx="13">
                  <c:v>-2.1506205220963619E-2</c:v>
                </c:pt>
                <c:pt idx="14">
                  <c:v>-8.8613209165779884E-4</c:v>
                </c:pt>
                <c:pt idx="15">
                  <c:v>2.8753103874431682E-2</c:v>
                </c:pt>
                <c:pt idx="16">
                  <c:v>-4.5475294376294073E-3</c:v>
                </c:pt>
                <c:pt idx="17">
                  <c:v>5.459522204898753E-3</c:v>
                </c:pt>
                <c:pt idx="18">
                  <c:v>-3.6429912785009805E-3</c:v>
                </c:pt>
                <c:pt idx="19">
                  <c:v>-4.5351551653913741E-3</c:v>
                </c:pt>
                <c:pt idx="20">
                  <c:v>-6.3148608586743437E-3</c:v>
                </c:pt>
                <c:pt idx="21">
                  <c:v>1.5405832559926391E-2</c:v>
                </c:pt>
                <c:pt idx="22">
                  <c:v>-9.0909717012520753E-3</c:v>
                </c:pt>
                <c:pt idx="23">
                  <c:v>-4.5146803545265827E-3</c:v>
                </c:pt>
                <c:pt idx="24">
                  <c:v>3.6101122240995722E-3</c:v>
                </c:pt>
                <c:pt idx="25">
                  <c:v>-6.309169193264721E-3</c:v>
                </c:pt>
                <c:pt idx="26">
                  <c:v>8.9887646501725057E-4</c:v>
                </c:pt>
                <c:pt idx="27">
                  <c:v>8.9968517089761063E-4</c:v>
                </c:pt>
                <c:pt idx="28">
                  <c:v>1.8018022892629455E-3</c:v>
                </c:pt>
                <c:pt idx="29">
                  <c:v>0</c:v>
                </c:pt>
                <c:pt idx="30">
                  <c:v>-8.9767209615581288E-3</c:v>
                </c:pt>
                <c:pt idx="31">
                  <c:v>-1.4197221603577793E-2</c:v>
                </c:pt>
                <c:pt idx="32">
                  <c:v>2.3173942565136045E-2</c:v>
                </c:pt>
                <c:pt idx="33">
                  <c:v>7.2398506276871782E-3</c:v>
                </c:pt>
                <c:pt idx="34">
                  <c:v>-7.2398506276871244E-3</c:v>
                </c:pt>
                <c:pt idx="35">
                  <c:v>1.2704345099765861E-2</c:v>
                </c:pt>
                <c:pt idx="36">
                  <c:v>9.1743762760412295E-3</c:v>
                </c:pt>
                <c:pt idx="37">
                  <c:v>-1.4638870748120029E-2</c:v>
                </c:pt>
                <c:pt idx="38">
                  <c:v>-7.2398506276871244E-3</c:v>
                </c:pt>
                <c:pt idx="39">
                  <c:v>-2.6691976096815222E-2</c:v>
                </c:pt>
                <c:pt idx="40">
                  <c:v>-2.1711664844201027E-2</c:v>
                </c:pt>
                <c:pt idx="41">
                  <c:v>-3.4617217633372228E-2</c:v>
                </c:pt>
                <c:pt idx="42">
                  <c:v>-1.1551283556516001E-2</c:v>
                </c:pt>
                <c:pt idx="43">
                  <c:v>4.102710168946979E-2</c:v>
                </c:pt>
                <c:pt idx="44">
                  <c:v>-6.8143364197301654E-3</c:v>
                </c:pt>
                <c:pt idx="45">
                  <c:v>-1.0975205143768135E-2</c:v>
                </c:pt>
                <c:pt idx="46">
                  <c:v>-1.9127402264143476E-2</c:v>
                </c:pt>
                <c:pt idx="47">
                  <c:v>-2.6017727727954913E-2</c:v>
                </c:pt>
                <c:pt idx="48">
                  <c:v>-1.1173300598125076E-2</c:v>
                </c:pt>
                <c:pt idx="49">
                  <c:v>-3.9604012160970167E-3</c:v>
                </c:pt>
                <c:pt idx="50">
                  <c:v>2.887129159558589E-2</c:v>
                </c:pt>
                <c:pt idx="51">
                  <c:v>-2.4116924478312401E-2</c:v>
                </c:pt>
                <c:pt idx="52">
                  <c:v>1.1985760745222349E-2</c:v>
                </c:pt>
                <c:pt idx="53">
                  <c:v>-2.1471997890329407E-2</c:v>
                </c:pt>
                <c:pt idx="54">
                  <c:v>1.1871924161310143E-2</c:v>
                </c:pt>
                <c:pt idx="55">
                  <c:v>2.1731237462109296E-2</c:v>
                </c:pt>
                <c:pt idx="56">
                  <c:v>-4.0600948992983487E-3</c:v>
                </c:pt>
                <c:pt idx="64">
                  <c:v>2.6274089370180213E-2</c:v>
                </c:pt>
                <c:pt idx="65">
                  <c:v>-1.6502024636387874E-2</c:v>
                </c:pt>
                <c:pt idx="66">
                  <c:v>1.2350918634009127E-2</c:v>
                </c:pt>
                <c:pt idx="68">
                  <c:v>4.1511060023786094E-3</c:v>
                </c:pt>
                <c:pt idx="69">
                  <c:v>-2.4652028998312307E-2</c:v>
                </c:pt>
                <c:pt idx="70">
                  <c:v>-1.8496707472419226E-2</c:v>
                </c:pt>
                <c:pt idx="71">
                  <c:v>2.393299905840484E-3</c:v>
                </c:pt>
                <c:pt idx="72">
                  <c:v>-1.7419284472064821E-2</c:v>
                </c:pt>
                <c:pt idx="73">
                  <c:v>1.5710922320411461E-3</c:v>
                </c:pt>
                <c:pt idx="74">
                  <c:v>0</c:v>
                </c:pt>
                <c:pt idx="75">
                  <c:v>1.4252022707201632E-2</c:v>
                </c:pt>
                <c:pt idx="76">
                  <c:v>3.1594365418217182E-2</c:v>
                </c:pt>
                <c:pt idx="77">
                  <c:v>-8.2270675146350837E-4</c:v>
                </c:pt>
                <c:pt idx="78">
                  <c:v>-2.4640669551591835E-3</c:v>
                </c:pt>
                <c:pt idx="79">
                  <c:v>-1.5466323763269939E-2</c:v>
                </c:pt>
                <c:pt idx="80">
                  <c:v>-1.3638398321342882E-2</c:v>
                </c:pt>
                <c:pt idx="81">
                  <c:v>1.4446479173396544E-2</c:v>
                </c:pt>
                <c:pt idx="82">
                  <c:v>-9.6541377330899118E-3</c:v>
                </c:pt>
                <c:pt idx="83">
                  <c:v>-7.9745239187694709E-3</c:v>
                </c:pt>
                <c:pt idx="84">
                  <c:v>-1.966245020555929E-2</c:v>
                </c:pt>
                <c:pt idx="85">
                  <c:v>1.8868484304382736E-2</c:v>
                </c:pt>
                <c:pt idx="86">
                  <c:v>7.168489478612497E-3</c:v>
                </c:pt>
                <c:pt idx="87">
                  <c:v>8.8318518678285173E-3</c:v>
                </c:pt>
                <c:pt idx="88">
                  <c:v>-4.8270407483159798E-3</c:v>
                </c:pt>
                <c:pt idx="89">
                  <c:v>-1.9078480105238334E-2</c:v>
                </c:pt>
                <c:pt idx="90">
                  <c:v>-1.0184185162999486E-2</c:v>
                </c:pt>
                <c:pt idx="91">
                  <c:v>-1.5576327136837397E-3</c:v>
                </c:pt>
                <c:pt idx="92">
                  <c:v>1.6477422622517418E-2</c:v>
                </c:pt>
                <c:pt idx="93">
                  <c:v>1.2739025777429712E-2</c:v>
                </c:pt>
                <c:pt idx="94">
                  <c:v>2.9270382300113237E-2</c:v>
                </c:pt>
                <c:pt idx="95">
                  <c:v>-1.2300278081651676E-2</c:v>
                </c:pt>
                <c:pt idx="96">
                  <c:v>-7.3081933067246406E-3</c:v>
                </c:pt>
                <c:pt idx="97">
                  <c:v>3.6247790392340905E-2</c:v>
                </c:pt>
                <c:pt idx="98">
                  <c:v>-2.5136167403159008E-3</c:v>
                </c:pt>
                <c:pt idx="99">
                  <c:v>-1.9063983904231325E-2</c:v>
                </c:pt>
                <c:pt idx="100">
                  <c:v>1.4055626189858721E-2</c:v>
                </c:pt>
                <c:pt idx="101">
                  <c:v>-3.1956836519099051E-2</c:v>
                </c:pt>
                <c:pt idx="102">
                  <c:v>-5.6292870809539156E-3</c:v>
                </c:pt>
                <c:pt idx="103">
                  <c:v>1.2101801586571361E-2</c:v>
                </c:pt>
                <c:pt idx="104">
                  <c:v>1.0608014612193713E-2</c:v>
                </c:pt>
                <c:pt idx="105">
                  <c:v>1.072175219414067E-2</c:v>
                </c:pt>
                <c:pt idx="106">
                  <c:v>-2.2951827178202294E-2</c:v>
                </c:pt>
                <c:pt idx="107">
                  <c:v>5.6887597544217679E-3</c:v>
                </c:pt>
                <c:pt idx="108">
                  <c:v>-8.1466399617633573E-4</c:v>
                </c:pt>
                <c:pt idx="109">
                  <c:v>-1.5353836972948749E-2</c:v>
                </c:pt>
                <c:pt idx="110">
                  <c:v>-8.7824915803493466E-3</c:v>
                </c:pt>
                <c:pt idx="111">
                  <c:v>3.9824823643175682E-3</c:v>
                </c:pt>
                <c:pt idx="112">
                  <c:v>-1.3476224556568677E-2</c:v>
                </c:pt>
                <c:pt idx="113">
                  <c:v>-9.404458027978518E-3</c:v>
                </c:pt>
                <c:pt idx="114">
                  <c:v>-8.5437412912421247E-3</c:v>
                </c:pt>
                <c:pt idx="115">
                  <c:v>-2.3174981403625899E-3</c:v>
                </c:pt>
                <c:pt idx="116">
                  <c:v>4.3365091707612748E-2</c:v>
                </c:pt>
                <c:pt idx="117">
                  <c:v>-1.5194214740916418E-2</c:v>
                </c:pt>
                <c:pt idx="118">
                  <c:v>1.6807118316381191E-2</c:v>
                </c:pt>
                <c:pt idx="119">
                  <c:v>8.9177729220547893E-3</c:v>
                </c:pt>
                <c:pt idx="120">
                  <c:v>-9.7245498919948572E-3</c:v>
                </c:pt>
                <c:pt idx="121">
                  <c:v>-1.1227062593783328E-2</c:v>
                </c:pt>
                <c:pt idx="122">
                  <c:v>-2.1302580703868378E-2</c:v>
                </c:pt>
                <c:pt idx="123">
                  <c:v>4.6948443042076635E-3</c:v>
                </c:pt>
                <c:pt idx="124">
                  <c:v>-3.9138993211363287E-3</c:v>
                </c:pt>
                <c:pt idx="125">
                  <c:v>2.3465008811236121E-3</c:v>
                </c:pt>
                <c:pt idx="126">
                  <c:v>-1.0128641323178571E-2</c:v>
                </c:pt>
                <c:pt idx="127">
                  <c:v>1.0128641323178663E-2</c:v>
                </c:pt>
                <c:pt idx="128">
                  <c:v>-2.3465008811236481E-3</c:v>
                </c:pt>
                <c:pt idx="129">
                  <c:v>7.056085724208799E-3</c:v>
                </c:pt>
                <c:pt idx="130">
                  <c:v>-2.8695260827689882E-2</c:v>
                </c:pt>
                <c:pt idx="131">
                  <c:v>-2.7150989065950745E-2</c:v>
                </c:pt>
                <c:pt idx="132">
                  <c:v>3.7271753919222083E-3</c:v>
                </c:pt>
                <c:pt idx="133">
                  <c:v>-1.5561633038925131E-2</c:v>
                </c:pt>
                <c:pt idx="134">
                  <c:v>-2.8272995935383502E-2</c:v>
                </c:pt>
                <c:pt idx="135">
                  <c:v>-5.9657076571318822E-2</c:v>
                </c:pt>
                <c:pt idx="136">
                  <c:v>8.113634774169631E-3</c:v>
                </c:pt>
                <c:pt idx="137">
                  <c:v>1.7808689831146422E-2</c:v>
                </c:pt>
                <c:pt idx="138">
                  <c:v>-1.0312913678239818E-2</c:v>
                </c:pt>
                <c:pt idx="139">
                  <c:v>-5.4570394630582006E-3</c:v>
                </c:pt>
                <c:pt idx="140">
                  <c:v>-1.6863806052004805E-2</c:v>
                </c:pt>
                <c:pt idx="141">
                  <c:v>-4.005345808675162E-3</c:v>
                </c:pt>
                <c:pt idx="142">
                  <c:v>7.3554326939571073E-3</c:v>
                </c:pt>
                <c:pt idx="143">
                  <c:v>2.3083170182873466E-2</c:v>
                </c:pt>
                <c:pt idx="144">
                  <c:v>6.2005021251474819E-3</c:v>
                </c:pt>
                <c:pt idx="145">
                  <c:v>2.7681678576130632E-3</c:v>
                </c:pt>
                <c:pt idx="146">
                  <c:v>1.386962774348806E-3</c:v>
                </c:pt>
                <c:pt idx="147">
                  <c:v>2.8151049662515006E-2</c:v>
                </c:pt>
                <c:pt idx="148">
                  <c:v>2.8591870800451606E-3</c:v>
                </c:pt>
                <c:pt idx="149">
                  <c:v>-7.1326978574271583E-3</c:v>
                </c:pt>
                <c:pt idx="150">
                  <c:v>-1.6214666139563953E-2</c:v>
                </c:pt>
                <c:pt idx="151">
                  <c:v>1.8349138668196617E-2</c:v>
                </c:pt>
                <c:pt idx="152">
                  <c:v>-7.1199718208986393E-4</c:v>
                </c:pt>
                <c:pt idx="153">
                  <c:v>-4.2613700849677399E-3</c:v>
                </c:pt>
                <c:pt idx="154">
                  <c:v>-1.3375771401139056E-2</c:v>
                </c:pt>
                <c:pt idx="155">
                  <c:v>3.414271892633771E-2</c:v>
                </c:pt>
                <c:pt idx="156">
                  <c:v>8.7209855054446398E-3</c:v>
                </c:pt>
                <c:pt idx="157">
                  <c:v>-1.8083675433295351E-2</c:v>
                </c:pt>
                <c:pt idx="158">
                  <c:v>1.3713675762177002E-2</c:v>
                </c:pt>
                <c:pt idx="159">
                  <c:v>-1.6576956172192198E-2</c:v>
                </c:pt>
                <c:pt idx="160">
                  <c:v>7.1736319111373051E-3</c:v>
                </c:pt>
                <c:pt idx="161">
                  <c:v>8.6768440256890355E-3</c:v>
                </c:pt>
                <c:pt idx="162">
                  <c:v>1.4630838893785714E-2</c:v>
                </c:pt>
                <c:pt idx="163">
                  <c:v>-8.8041654535796626E-3</c:v>
                </c:pt>
                <c:pt idx="164">
                  <c:v>4.3923935919162509E-3</c:v>
                </c:pt>
                <c:pt idx="165">
                  <c:v>-3.6616664859630385E-3</c:v>
                </c:pt>
                <c:pt idx="166">
                  <c:v>-1.2350320438943055E-2</c:v>
                </c:pt>
                <c:pt idx="167">
                  <c:v>3.6166404701885148E-3</c:v>
                </c:pt>
                <c:pt idx="168">
                  <c:v>1.7544309650909525E-2</c:v>
                </c:pt>
                <c:pt idx="169">
                  <c:v>1.7857617400006472E-2</c:v>
                </c:pt>
                <c:pt idx="170">
                  <c:v>-2.1538151551131583E-2</c:v>
                </c:pt>
                <c:pt idx="171">
                  <c:v>4.4182693376647372E-3</c:v>
                </c:pt>
                <c:pt idx="172">
                  <c:v>-8.0853068169340851E-3</c:v>
                </c:pt>
                <c:pt idx="173">
                  <c:v>-8.7464114428684094E-3</c:v>
                </c:pt>
                <c:pt idx="174">
                  <c:v>1.9788113613404906E-2</c:v>
                </c:pt>
                <c:pt idx="175">
                  <c:v>-4.9811812635107491E-2</c:v>
                </c:pt>
                <c:pt idx="176">
                  <c:v>-2.8129413766147236E-3</c:v>
                </c:pt>
                <c:pt idx="177">
                  <c:v>1.9858808649603255E-2</c:v>
                </c:pt>
                <c:pt idx="178">
                  <c:v>8.6331471447028754E-3</c:v>
                </c:pt>
                <c:pt idx="179">
                  <c:v>2.5614279969858881E-2</c:v>
                </c:pt>
                <c:pt idx="180">
                  <c:v>6.6939632627988147E-3</c:v>
                </c:pt>
                <c:pt idx="181">
                  <c:v>-3.5914449809386774E-2</c:v>
                </c:pt>
                <c:pt idx="182">
                  <c:v>2.4044874254002868E-2</c:v>
                </c:pt>
                <c:pt idx="183">
                  <c:v>-3.6209603870269315E-2</c:v>
                </c:pt>
                <c:pt idx="184">
                  <c:v>-2.6668247082161294E-2</c:v>
                </c:pt>
                <c:pt idx="185">
                  <c:v>-9.6485931158319504E-3</c:v>
                </c:pt>
                <c:pt idx="186">
                  <c:v>4.8126596844156782E-3</c:v>
                </c:pt>
                <c:pt idx="187">
                  <c:v>-1.3689467717249756E-2</c:v>
                </c:pt>
                <c:pt idx="188">
                  <c:v>2.6870373080846614E-2</c:v>
                </c:pt>
                <c:pt idx="189">
                  <c:v>1.9746762934834499E-2</c:v>
                </c:pt>
                <c:pt idx="190">
                  <c:v>4.2826617920007281E-3</c:v>
                </c:pt>
                <c:pt idx="191">
                  <c:v>8.6207430439071749E-3</c:v>
                </c:pt>
                <c:pt idx="192">
                  <c:v>-1.3615402017997734E-2</c:v>
                </c:pt>
                <c:pt idx="193">
                  <c:v>-3.0836360552836246E-2</c:v>
                </c:pt>
                <c:pt idx="194">
                  <c:v>-1.3027266853778452E-2</c:v>
                </c:pt>
                <c:pt idx="195">
                  <c:v>-1.8893949359961738E-2</c:v>
                </c:pt>
                <c:pt idx="196">
                  <c:v>-3.3366730990393727E-3</c:v>
                </c:pt>
                <c:pt idx="197">
                  <c:v>3.3366730990392491E-3</c:v>
                </c:pt>
                <c:pt idx="198">
                  <c:v>-2.4431720337391515E-2</c:v>
                </c:pt>
                <c:pt idx="199">
                  <c:v>-1.3605652055778598E-2</c:v>
                </c:pt>
                <c:pt idx="200">
                  <c:v>-3.2123381301838445E-3</c:v>
                </c:pt>
                <c:pt idx="201">
                  <c:v>-2.5624613637001614E-3</c:v>
                </c:pt>
                <c:pt idx="202">
                  <c:v>-6.395906837797636E-4</c:v>
                </c:pt>
                <c:pt idx="203">
                  <c:v>5.1282163669195292E-3</c:v>
                </c:pt>
                <c:pt idx="204">
                  <c:v>4.2671389973598518E-2</c:v>
                </c:pt>
                <c:pt idx="205">
                  <c:v>1.5546105590277618E-2</c:v>
                </c:pt>
                <c:pt idx="206">
                  <c:v>-2.0415114269766847E-3</c:v>
                </c:pt>
                <c:pt idx="207">
                  <c:v>7.5060058990554478E-3</c:v>
                </c:pt>
                <c:pt idx="208">
                  <c:v>-5.4644944720787375E-3</c:v>
                </c:pt>
                <c:pt idx="209">
                  <c:v>2.0456877232931073E-3</c:v>
                </c:pt>
                <c:pt idx="210">
                  <c:v>8.2248578808847943E-3</c:v>
                </c:pt>
                <c:pt idx="211">
                  <c:v>2.0668281556626669E-3</c:v>
                </c:pt>
                <c:pt idx="212">
                  <c:v>-1.0974047031976675E-2</c:v>
                </c:pt>
                <c:pt idx="213">
                  <c:v>1.0974047031976649E-2</c:v>
                </c:pt>
                <c:pt idx="214">
                  <c:v>1.3190055858169224E-2</c:v>
                </c:pt>
                <c:pt idx="215">
                  <c:v>-4.2414017982739471E-2</c:v>
                </c:pt>
                <c:pt idx="216">
                  <c:v>-3.0345336299688951E-2</c:v>
                </c:pt>
                <c:pt idx="217">
                  <c:v>2.7669749419250895E-2</c:v>
                </c:pt>
                <c:pt idx="218">
                  <c:v>7.3751591419240611E-3</c:v>
                </c:pt>
                <c:pt idx="219">
                  <c:v>-1.3449901153328107E-3</c:v>
                </c:pt>
                <c:pt idx="220">
                  <c:v>2.9323614846504652E-2</c:v>
                </c:pt>
                <c:pt idx="221">
                  <c:v>-7.5836282100988283E-3</c:v>
                </c:pt>
                <c:pt idx="222">
                  <c:v>-6.1622926945364264E-3</c:v>
                </c:pt>
                <c:pt idx="223">
                  <c:v>1.3661204310434418E-3</c:v>
                </c:pt>
                <c:pt idx="224">
                  <c:v>-4.3470568706341445E-2</c:v>
                </c:pt>
                <c:pt idx="225">
                  <c:v>-5.872773812130032E-3</c:v>
                </c:pt>
                <c:pt idx="226">
                  <c:v>1.441702559512621E-2</c:v>
                </c:pt>
                <c:pt idx="227">
                  <c:v>-3.2948958968525379E-3</c:v>
                </c:pt>
                <c:pt idx="228">
                  <c:v>-2.0189549336216788E-2</c:v>
                </c:pt>
                <c:pt idx="229">
                  <c:v>-1.2886599721482696E-3</c:v>
                </c:pt>
                <c:pt idx="230">
                  <c:v>3.5390325046089313E-2</c:v>
                </c:pt>
                <c:pt idx="231">
                  <c:v>-8.6350586368804973E-3</c:v>
                </c:pt>
                <c:pt idx="232">
                  <c:v>-1.9821612039913222E-3</c:v>
                </c:pt>
                <c:pt idx="233">
                  <c:v>-1.05056777142143E-2</c:v>
                </c:pt>
                <c:pt idx="234">
                  <c:v>-1.8764704585898909E-2</c:v>
                </c:pt>
                <c:pt idx="235">
                  <c:v>1.4853356704986956E-2</c:v>
                </c:pt>
                <c:pt idx="236">
                  <c:v>1.3020835172982007E-3</c:v>
                </c:pt>
                <c:pt idx="237">
                  <c:v>1.9737482838321337E-2</c:v>
                </c:pt>
                <c:pt idx="238">
                  <c:v>1.2704951905271676E-2</c:v>
                </c:pt>
                <c:pt idx="239">
                  <c:v>-4.6995722614859717E-3</c:v>
                </c:pt>
                <c:pt idx="240">
                  <c:v>8.0699832713914503E-3</c:v>
                </c:pt>
                <c:pt idx="241">
                  <c:v>1.6338008072593918E-2</c:v>
                </c:pt>
                <c:pt idx="242">
                  <c:v>1.3821920116179942E-2</c:v>
                </c:pt>
                <c:pt idx="243">
                  <c:v>-2.9484480679135915E-2</c:v>
                </c:pt>
                <c:pt idx="244">
                  <c:v>-3.3726844786391187E-3</c:v>
                </c:pt>
                <c:pt idx="245">
                  <c:v>-6.7317404090443719E-4</c:v>
                </c:pt>
                <c:pt idx="246">
                  <c:v>2.4524389863084351E-2</c:v>
                </c:pt>
                <c:pt idx="247">
                  <c:v>2.0202707317519469E-2</c:v>
                </c:pt>
                <c:pt idx="248">
                  <c:v>3.0002250303798914E-2</c:v>
                </c:pt>
                <c:pt idx="249">
                  <c:v>-1.2968481463660114E-2</c:v>
                </c:pt>
                <c:pt idx="250">
                  <c:v>4.3041673335190104E-3</c:v>
                </c:pt>
                <c:pt idx="251">
                  <c:v>-1.4275759929371015E-2</c:v>
                </c:pt>
                <c:pt idx="252">
                  <c:v>-1.4164308317135845E-3</c:v>
                </c:pt>
                <c:pt idx="253">
                  <c:v>-4.9417679107788565E-3</c:v>
                </c:pt>
                <c:pt idx="254">
                  <c:v>-7.0397750179438051E-4</c:v>
                </c:pt>
                <c:pt idx="255">
                  <c:v>7.06217624428676E-3</c:v>
                </c:pt>
                <c:pt idx="256">
                  <c:v>4.9733672670576306E-3</c:v>
                </c:pt>
                <c:pt idx="257">
                  <c:v>0</c:v>
                </c:pt>
                <c:pt idx="258">
                  <c:v>1.0021558461018969E-2</c:v>
                </c:pt>
                <c:pt idx="259">
                  <c:v>1.3034217838906906E-2</c:v>
                </c:pt>
                <c:pt idx="260">
                  <c:v>2.2853925004151988E-2</c:v>
                </c:pt>
              </c:numCache>
            </c:numRef>
          </c:yVal>
          <c:smooth val="0"/>
          <c:extLst>
            <c:ext xmlns:c16="http://schemas.microsoft.com/office/drawing/2014/chart" uri="{C3380CC4-5D6E-409C-BE32-E72D297353CC}">
              <c16:uniqueId val="{00000002-7F16-4AFE-9086-8DFACCFCF022}"/>
            </c:ext>
          </c:extLst>
        </c:ser>
        <c:dLbls>
          <c:showLegendKey val="0"/>
          <c:showVal val="0"/>
          <c:showCatName val="0"/>
          <c:showSerName val="0"/>
          <c:showPercent val="0"/>
          <c:showBubbleSize val="0"/>
        </c:dLbls>
        <c:axId val="613832344"/>
        <c:axId val="613830704"/>
      </c:scatterChart>
      <c:valAx>
        <c:axId val="6138323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3830704"/>
        <c:crosses val="autoZero"/>
        <c:crossBetween val="midCat"/>
      </c:valAx>
      <c:valAx>
        <c:axId val="61383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38323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EIFFAGE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8.0032808398950127E-3"/>
                  <c:y val="-0.1990077282006415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CAC40'!$EM$4:$EM$264</c:f>
              <c:numCache>
                <c:formatCode>General</c:formatCode>
                <c:ptCount val="261"/>
                <c:pt idx="0">
                  <c:v>2.4602607640038417E-2</c:v>
                </c:pt>
                <c:pt idx="1">
                  <c:v>-2.9936694781563197E-3</c:v>
                </c:pt>
                <c:pt idx="2">
                  <c:v>-1.9807135872619175E-2</c:v>
                </c:pt>
                <c:pt idx="3">
                  <c:v>2.030915738116471E-3</c:v>
                </c:pt>
                <c:pt idx="4">
                  <c:v>-8.7709996679620223E-3</c:v>
                </c:pt>
                <c:pt idx="5">
                  <c:v>-6.2500203451712946E-3</c:v>
                </c:pt>
                <c:pt idx="6">
                  <c:v>2.7522603448845245E-2</c:v>
                </c:pt>
                <c:pt idx="7">
                  <c:v>6.1948115969367393E-3</c:v>
                </c:pt>
                <c:pt idx="8">
                  <c:v>4.6136183335127147E-3</c:v>
                </c:pt>
                <c:pt idx="9">
                  <c:v>-2.2406058502347E-2</c:v>
                </c:pt>
                <c:pt idx="10">
                  <c:v>-1.5924974876947762E-2</c:v>
                </c:pt>
                <c:pt idx="11">
                  <c:v>5.8022925561830177E-3</c:v>
                </c:pt>
                <c:pt idx="12">
                  <c:v>8.3155889896016737E-3</c:v>
                </c:pt>
                <c:pt idx="13">
                  <c:v>-2.4962294559913719E-2</c:v>
                </c:pt>
                <c:pt idx="14">
                  <c:v>1.3215860954395343E-3</c:v>
                </c:pt>
                <c:pt idx="15">
                  <c:v>1.7648361077500555E-3</c:v>
                </c:pt>
                <c:pt idx="16">
                  <c:v>-7.9173494728549936E-3</c:v>
                </c:pt>
                <c:pt idx="17">
                  <c:v>8.7661631736845355E-4</c:v>
                </c:pt>
                <c:pt idx="18">
                  <c:v>1.0136710860614587E-2</c:v>
                </c:pt>
                <c:pt idx="19">
                  <c:v>-1.1068069751912176E-3</c:v>
                </c:pt>
                <c:pt idx="20">
                  <c:v>-4.4150182091167202E-3</c:v>
                </c:pt>
                <c:pt idx="21">
                  <c:v>-7.0237338793075685E-3</c:v>
                </c:pt>
                <c:pt idx="22">
                  <c:v>-8.9276586431193683E-3</c:v>
                </c:pt>
                <c:pt idx="23">
                  <c:v>2.0366410731543667E-2</c:v>
                </c:pt>
                <c:pt idx="24">
                  <c:v>1.000564211732117E-2</c:v>
                </c:pt>
                <c:pt idx="25">
                  <c:v>1.5539103346667362E-2</c:v>
                </c:pt>
                <c:pt idx="26">
                  <c:v>9.0826527588143359E-4</c:v>
                </c:pt>
                <c:pt idx="27">
                  <c:v>-1.1352027555799071E-3</c:v>
                </c:pt>
                <c:pt idx="28">
                  <c:v>-2.4929191380754444E-3</c:v>
                </c:pt>
                <c:pt idx="29">
                  <c:v>-6.5426065306339997E-3</c:v>
                </c:pt>
                <c:pt idx="30">
                  <c:v>-1.2736179308829887E-2</c:v>
                </c:pt>
                <c:pt idx="31">
                  <c:v>-1.0161342125469843E-2</c:v>
                </c:pt>
                <c:pt idx="32">
                  <c:v>3.1252543504104315E-2</c:v>
                </c:pt>
                <c:pt idx="33">
                  <c:v>9.0744107860324375E-4</c:v>
                </c:pt>
                <c:pt idx="34">
                  <c:v>1.3481296373496359E-2</c:v>
                </c:pt>
                <c:pt idx="35">
                  <c:v>8.7800933729540488E-3</c:v>
                </c:pt>
                <c:pt idx="36">
                  <c:v>-6.0157515988041293E-3</c:v>
                </c:pt>
                <c:pt idx="37">
                  <c:v>-2.5058258733362763E-2</c:v>
                </c:pt>
                <c:pt idx="38">
                  <c:v>-1.573564447430552E-3</c:v>
                </c:pt>
                <c:pt idx="39">
                  <c:v>3.1496089028962013E-3</c:v>
                </c:pt>
                <c:pt idx="40">
                  <c:v>-1.8529383802065889E-2</c:v>
                </c:pt>
                <c:pt idx="41">
                  <c:v>4.6558115361939557E-3</c:v>
                </c:pt>
                <c:pt idx="42">
                  <c:v>1.500084101335767E-2</c:v>
                </c:pt>
                <c:pt idx="43">
                  <c:v>3.1857856306327106E-2</c:v>
                </c:pt>
                <c:pt idx="44">
                  <c:v>4.9025427947014272E-3</c:v>
                </c:pt>
                <c:pt idx="45">
                  <c:v>-1.6018914794212264E-2</c:v>
                </c:pt>
                <c:pt idx="46">
                  <c:v>-5.0539965147242223E-3</c:v>
                </c:pt>
                <c:pt idx="47">
                  <c:v>-1.8390800995043571E-2</c:v>
                </c:pt>
                <c:pt idx="48">
                  <c:v>1.4502860134106401E-2</c:v>
                </c:pt>
                <c:pt idx="49">
                  <c:v>-1.5965335812224252E-3</c:v>
                </c:pt>
                <c:pt idx="50">
                  <c:v>1.3768000868803478E-2</c:v>
                </c:pt>
                <c:pt idx="51">
                  <c:v>9.051936009437005E-3</c:v>
                </c:pt>
                <c:pt idx="52">
                  <c:v>1.1664529492410678E-3</c:v>
                </c:pt>
                <c:pt idx="53">
                  <c:v>9.3809318337658067E-3</c:v>
                </c:pt>
                <c:pt idx="54">
                  <c:v>-8.2131166829430627E-3</c:v>
                </c:pt>
                <c:pt idx="55">
                  <c:v>-9.9989206500144881E-3</c:v>
                </c:pt>
                <c:pt idx="56">
                  <c:v>1.1870266225364655E-2</c:v>
                </c:pt>
                <c:pt idx="64">
                  <c:v>-2.679763032474743E-2</c:v>
                </c:pt>
                <c:pt idx="65">
                  <c:v>-1.0205327260905794E-2</c:v>
                </c:pt>
                <c:pt idx="66">
                  <c:v>9.029345985922825E-4</c:v>
                </c:pt>
                <c:pt idx="68">
                  <c:v>4.3001084705899199E-3</c:v>
                </c:pt>
                <c:pt idx="69">
                  <c:v>-1.3740502249676828E-2</c:v>
                </c:pt>
                <c:pt idx="70">
                  <c:v>-7.133333859063039E-3</c:v>
                </c:pt>
                <c:pt idx="71">
                  <c:v>-1.7613841546763168E-2</c:v>
                </c:pt>
                <c:pt idx="72">
                  <c:v>-5.4413019224761475E-3</c:v>
                </c:pt>
                <c:pt idx="73">
                  <c:v>7.626140021215741E-3</c:v>
                </c:pt>
                <c:pt idx="74">
                  <c:v>8.566773973851978E-3</c:v>
                </c:pt>
                <c:pt idx="75">
                  <c:v>4.235821324135676E-2</c:v>
                </c:pt>
                <c:pt idx="76">
                  <c:v>2.9964295786112094E-3</c:v>
                </c:pt>
                <c:pt idx="77">
                  <c:v>-1.5575211785471346E-2</c:v>
                </c:pt>
                <c:pt idx="78">
                  <c:v>-7.697570269904315E-3</c:v>
                </c:pt>
                <c:pt idx="79">
                  <c:v>-2.6044877840385033E-2</c:v>
                </c:pt>
                <c:pt idx="80">
                  <c:v>1.2158876443114809E-2</c:v>
                </c:pt>
                <c:pt idx="81">
                  <c:v>-2.4436311171212853E-3</c:v>
                </c:pt>
                <c:pt idx="82">
                  <c:v>-1.3443728645197892E-2</c:v>
                </c:pt>
                <c:pt idx="83">
                  <c:v>-2.0583545472474738E-2</c:v>
                </c:pt>
                <c:pt idx="84">
                  <c:v>1.7171070971535285E-3</c:v>
                </c:pt>
                <c:pt idx="85">
                  <c:v>1.6898149057525194E-2</c:v>
                </c:pt>
                <c:pt idx="86">
                  <c:v>-2.182453943529822E-3</c:v>
                </c:pt>
                <c:pt idx="87">
                  <c:v>3.0567709391167508E-3</c:v>
                </c:pt>
                <c:pt idx="88">
                  <c:v>-2.4025347365204223E-3</c:v>
                </c:pt>
                <c:pt idx="89">
                  <c:v>3.5527715192404705E-2</c:v>
                </c:pt>
                <c:pt idx="90">
                  <c:v>5.6670218534509527E-3</c:v>
                </c:pt>
                <c:pt idx="91">
                  <c:v>-7.4737070783999745E-3</c:v>
                </c:pt>
                <c:pt idx="92">
                  <c:v>1.8066852249490513E-3</c:v>
                </c:pt>
                <c:pt idx="93">
                  <c:v>8.6266142243372635E-3</c:v>
                </c:pt>
                <c:pt idx="94">
                  <c:v>-3.186890928519019E-3</c:v>
                </c:pt>
                <c:pt idx="95">
                  <c:v>-1.1357184639272685E-3</c:v>
                </c:pt>
                <c:pt idx="96">
                  <c:v>6.8127628387283385E-4</c:v>
                </c:pt>
                <c:pt idx="97">
                  <c:v>1.073437279980384E-2</c:v>
                </c:pt>
                <c:pt idx="98">
                  <c:v>-1.5041304539640086E-2</c:v>
                </c:pt>
                <c:pt idx="99">
                  <c:v>6.7880984618074066E-4</c:v>
                </c:pt>
                <c:pt idx="100">
                  <c:v>-3.8405107636173674E-3</c:v>
                </c:pt>
                <c:pt idx="101">
                  <c:v>-5.1726192021342198E-3</c:v>
                </c:pt>
                <c:pt idx="102">
                  <c:v>1.0372133572421173E-2</c:v>
                </c:pt>
                <c:pt idx="103">
                  <c:v>1.3692591837614431E-2</c:v>
                </c:pt>
                <c:pt idx="104">
                  <c:v>1.5981810920407624E-2</c:v>
                </c:pt>
                <c:pt idx="105">
                  <c:v>1.3634437824096755E-2</c:v>
                </c:pt>
                <c:pt idx="106">
                  <c:v>-9.6573592400216006E-3</c:v>
                </c:pt>
                <c:pt idx="107">
                  <c:v>5.87752955670519E-3</c:v>
                </c:pt>
                <c:pt idx="108">
                  <c:v>3.7798296833163698E-3</c:v>
                </c:pt>
                <c:pt idx="109">
                  <c:v>-6.8404559689082683E-3</c:v>
                </c:pt>
                <c:pt idx="110">
                  <c:v>-2.2316128322547254E-2</c:v>
                </c:pt>
                <c:pt idx="111">
                  <c:v>6.920442844573757E-3</c:v>
                </c:pt>
                <c:pt idx="112">
                  <c:v>-1.173641362515843E-2</c:v>
                </c:pt>
                <c:pt idx="113">
                  <c:v>-2.7416055554946158E-3</c:v>
                </c:pt>
                <c:pt idx="114">
                  <c:v>5.7201849142440378E-3</c:v>
                </c:pt>
                <c:pt idx="115">
                  <c:v>4.5998241177454807E-3</c:v>
                </c:pt>
                <c:pt idx="116">
                  <c:v>7.6362745249885823E-3</c:v>
                </c:pt>
                <c:pt idx="117">
                  <c:v>-3.9411202050001351E-3</c:v>
                </c:pt>
                <c:pt idx="118">
                  <c:v>-7.1470044854663175E-3</c:v>
                </c:pt>
                <c:pt idx="119">
                  <c:v>3.6823977169313103E-3</c:v>
                </c:pt>
                <c:pt idx="120">
                  <c:v>3.9274625972100415E-3</c:v>
                </c:pt>
                <c:pt idx="121">
                  <c:v>-2.0811662038245117E-3</c:v>
                </c:pt>
                <c:pt idx="122">
                  <c:v>-1.1543346543239066E-3</c:v>
                </c:pt>
                <c:pt idx="123">
                  <c:v>-2.5348556031880663E-3</c:v>
                </c:pt>
                <c:pt idx="124">
                  <c:v>8.3199000836544149E-3</c:v>
                </c:pt>
                <c:pt idx="125">
                  <c:v>4.6522530989575568E-3</c:v>
                </c:pt>
                <c:pt idx="126">
                  <c:v>1.8116011263014469E-2</c:v>
                </c:pt>
                <c:pt idx="127">
                  <c:v>-1.8815230496723057E-2</c:v>
                </c:pt>
                <c:pt idx="128">
                  <c:v>3.0334873337722933E-3</c:v>
                </c:pt>
                <c:pt idx="129">
                  <c:v>1.1990269426688465E-2</c:v>
                </c:pt>
                <c:pt idx="130">
                  <c:v>1.0700375547929934E-2</c:v>
                </c:pt>
                <c:pt idx="131">
                  <c:v>0</c:v>
                </c:pt>
                <c:pt idx="132">
                  <c:v>4.7927242472229461E-3</c:v>
                </c:pt>
                <c:pt idx="133">
                  <c:v>4.0919541992505918E-3</c:v>
                </c:pt>
                <c:pt idx="134">
                  <c:v>5.5629602888248916E-3</c:v>
                </c:pt>
                <c:pt idx="135">
                  <c:v>5.5940800145008445E-3</c:v>
                </c:pt>
                <c:pt idx="136">
                  <c:v>5.3803015579986435E-3</c:v>
                </c:pt>
                <c:pt idx="137">
                  <c:v>9.3619801792047402E-3</c:v>
                </c:pt>
                <c:pt idx="138">
                  <c:v>4.2167990054075037E-3</c:v>
                </c:pt>
                <c:pt idx="139">
                  <c:v>1.1500126742097511E-2</c:v>
                </c:pt>
                <c:pt idx="140">
                  <c:v>-2.0162475178069288E-2</c:v>
                </c:pt>
                <c:pt idx="141">
                  <c:v>-9.3206463335837719E-3</c:v>
                </c:pt>
                <c:pt idx="142">
                  <c:v>1.465917682496412E-3</c:v>
                </c:pt>
                <c:pt idx="143">
                  <c:v>6.1312270549363805E-3</c:v>
                </c:pt>
                <c:pt idx="144">
                  <c:v>-9.3046704602751662E-3</c:v>
                </c:pt>
                <c:pt idx="145">
                  <c:v>1.7075257228423724E-3</c:v>
                </c:pt>
                <c:pt idx="146">
                  <c:v>-4.8709302345964541E-3</c:v>
                </c:pt>
                <c:pt idx="147">
                  <c:v>2.7088580728176607E-2</c:v>
                </c:pt>
                <c:pt idx="148">
                  <c:v>2.7496580253884924E-3</c:v>
                </c:pt>
                <c:pt idx="149">
                  <c:v>-3.7476621002397615E-3</c:v>
                </c:pt>
                <c:pt idx="150">
                  <c:v>5.2506683952081631E-3</c:v>
                </c:pt>
                <c:pt idx="151">
                  <c:v>1.7193849613075053E-2</c:v>
                </c:pt>
                <c:pt idx="152">
                  <c:v>-7.8750565754268902E-3</c:v>
                </c:pt>
                <c:pt idx="153">
                  <c:v>3.8027679240210505E-3</c:v>
                </c:pt>
                <c:pt idx="154">
                  <c:v>4.0722886514058835E-3</c:v>
                </c:pt>
                <c:pt idx="155">
                  <c:v>1.9833232202148547E-2</c:v>
                </c:pt>
                <c:pt idx="156">
                  <c:v>5.7396452899648375E-3</c:v>
                </c:pt>
                <c:pt idx="157">
                  <c:v>2.3575649426544579E-3</c:v>
                </c:pt>
                <c:pt idx="158">
                  <c:v>2.3349429043903826E-2</c:v>
                </c:pt>
                <c:pt idx="159">
                  <c:v>1.8809625322706246E-3</c:v>
                </c:pt>
                <c:pt idx="160">
                  <c:v>-4.2941558202786957E-3</c:v>
                </c:pt>
                <c:pt idx="161">
                  <c:v>1.2124626504992363E-2</c:v>
                </c:pt>
                <c:pt idx="162">
                  <c:v>-2.2780028331819885E-2</c:v>
                </c:pt>
                <c:pt idx="163">
                  <c:v>2.0884293166920712E-2</c:v>
                </c:pt>
                <c:pt idx="164">
                  <c:v>3.2520353863773159E-3</c:v>
                </c:pt>
                <c:pt idx="165">
                  <c:v>1.5869006060401317E-2</c:v>
                </c:pt>
                <c:pt idx="166">
                  <c:v>4.9765101322819917E-3</c:v>
                </c:pt>
                <c:pt idx="167">
                  <c:v>-1.102547001170771E-2</c:v>
                </c:pt>
                <c:pt idx="168">
                  <c:v>1.1579947430959197E-2</c:v>
                </c:pt>
                <c:pt idx="169">
                  <c:v>1.6496948989640832E-2</c:v>
                </c:pt>
                <c:pt idx="170">
                  <c:v>-2.8153171748334545E-3</c:v>
                </c:pt>
                <c:pt idx="171">
                  <c:v>-1.5344142588420706E-2</c:v>
                </c:pt>
                <c:pt idx="172">
                  <c:v>-8.8203438429728821E-3</c:v>
                </c:pt>
                <c:pt idx="173">
                  <c:v>-9.2871467844175964E-3</c:v>
                </c:pt>
                <c:pt idx="174">
                  <c:v>4.9059787688544056E-3</c:v>
                </c:pt>
                <c:pt idx="175">
                  <c:v>1.2924695247771782E-2</c:v>
                </c:pt>
                <c:pt idx="176">
                  <c:v>-2.2442102234661903E-2</c:v>
                </c:pt>
                <c:pt idx="177">
                  <c:v>-2.702704347884916E-3</c:v>
                </c:pt>
                <c:pt idx="178">
                  <c:v>-1.1005345273846707E-2</c:v>
                </c:pt>
                <c:pt idx="179">
                  <c:v>-9.2999208868990192E-3</c:v>
                </c:pt>
                <c:pt idx="180">
                  <c:v>1.3580291253071792E-2</c:v>
                </c:pt>
                <c:pt idx="181">
                  <c:v>-3.8137429149586198E-2</c:v>
                </c:pt>
                <c:pt idx="182">
                  <c:v>5.1746557900174874E-3</c:v>
                </c:pt>
                <c:pt idx="183">
                  <c:v>-4.3898967841023102E-2</c:v>
                </c:pt>
                <c:pt idx="184">
                  <c:v>-1.9422860118105664E-2</c:v>
                </c:pt>
                <c:pt idx="185">
                  <c:v>4.6369820730180859E-3</c:v>
                </c:pt>
                <c:pt idx="186">
                  <c:v>-2.7266739285841536E-2</c:v>
                </c:pt>
                <c:pt idx="187">
                  <c:v>-1.4415941489180394E-2</c:v>
                </c:pt>
                <c:pt idx="188">
                  <c:v>-4.6915318711808864E-4</c:v>
                </c:pt>
                <c:pt idx="189">
                  <c:v>3.5240257308688724E-3</c:v>
                </c:pt>
                <c:pt idx="190">
                  <c:v>-1.2861161726808656E-2</c:v>
                </c:pt>
                <c:pt idx="191">
                  <c:v>1.3950246391647347E-3</c:v>
                </c:pt>
                <c:pt idx="192">
                  <c:v>4.6641875601047015E-3</c:v>
                </c:pt>
                <c:pt idx="193">
                  <c:v>-1.4619125657242504E-2</c:v>
                </c:pt>
                <c:pt idx="194">
                  <c:v>2.3038820514295724E-4</c:v>
                </c:pt>
                <c:pt idx="195">
                  <c:v>-1.0771274071763384E-2</c:v>
                </c:pt>
                <c:pt idx="196">
                  <c:v>6.8407253836237874E-4</c:v>
                </c:pt>
                <c:pt idx="197">
                  <c:v>3.8852751422906065E-3</c:v>
                </c:pt>
                <c:pt idx="198">
                  <c:v>-1.1384458110965516E-2</c:v>
                </c:pt>
                <c:pt idx="199">
                  <c:v>-2.487282232000983E-3</c:v>
                </c:pt>
                <c:pt idx="200">
                  <c:v>4.7538289865404742E-3</c:v>
                </c:pt>
                <c:pt idx="201">
                  <c:v>-9.9346041738673126E-3</c:v>
                </c:pt>
                <c:pt idx="202">
                  <c:v>8.9907850515775665E-4</c:v>
                </c:pt>
                <c:pt idx="203">
                  <c:v>-3.3673844817813281E-3</c:v>
                </c:pt>
                <c:pt idx="204">
                  <c:v>2.3813348875035587E-2</c:v>
                </c:pt>
                <c:pt idx="205">
                  <c:v>1.6079020347122437E-3</c:v>
                </c:pt>
                <c:pt idx="206">
                  <c:v>3.6849419864253678E-3</c:v>
                </c:pt>
                <c:pt idx="207">
                  <c:v>7.8758804146506888E-3</c:v>
                </c:pt>
                <c:pt idx="208">
                  <c:v>-4.8718342502793539E-3</c:v>
                </c:pt>
                <c:pt idx="209">
                  <c:v>8.5997043642937511E-3</c:v>
                </c:pt>
                <c:pt idx="210">
                  <c:v>9.6165863653146066E-3</c:v>
                </c:pt>
                <c:pt idx="211">
                  <c:v>1.4150945757655815E-3</c:v>
                </c:pt>
                <c:pt idx="212">
                  <c:v>-1.9168422334141927E-2</c:v>
                </c:pt>
                <c:pt idx="213">
                  <c:v>1.2581713034921673E-2</c:v>
                </c:pt>
                <c:pt idx="214">
                  <c:v>1.5833959545201275E-2</c:v>
                </c:pt>
                <c:pt idx="215">
                  <c:v>-4.4265321014542683E-2</c:v>
                </c:pt>
                <c:pt idx="216">
                  <c:v>-1.1780834031149453E-2</c:v>
                </c:pt>
                <c:pt idx="217">
                  <c:v>-1.5421022994813816E-2</c:v>
                </c:pt>
                <c:pt idx="218">
                  <c:v>-1.7726572335199954E-3</c:v>
                </c:pt>
                <c:pt idx="219">
                  <c:v>-8.851516400010188E-4</c:v>
                </c:pt>
                <c:pt idx="220">
                  <c:v>1.380868266712834E-2</c:v>
                </c:pt>
                <c:pt idx="221">
                  <c:v>1.1219568101638727E-3</c:v>
                </c:pt>
                <c:pt idx="222">
                  <c:v>-5.3739493413872772E-3</c:v>
                </c:pt>
                <c:pt idx="223">
                  <c:v>-1.7707412646929391E-2</c:v>
                </c:pt>
                <c:pt idx="224">
                  <c:v>-1.9553088726117544E-2</c:v>
                </c:pt>
                <c:pt idx="225">
                  <c:v>-9.6350172626705963E-3</c:v>
                </c:pt>
                <c:pt idx="226">
                  <c:v>-6.3721541016994402E-3</c:v>
                </c:pt>
                <c:pt idx="227">
                  <c:v>-7.8034773293486591E-3</c:v>
                </c:pt>
                <c:pt idx="228">
                  <c:v>-1.955543906108094E-2</c:v>
                </c:pt>
                <c:pt idx="229">
                  <c:v>1.2437971292217053E-2</c:v>
                </c:pt>
                <c:pt idx="230">
                  <c:v>-2.2919064100631434E-3</c:v>
                </c:pt>
                <c:pt idx="231">
                  <c:v>-6.241548106506405E-4</c:v>
                </c:pt>
                <c:pt idx="232">
                  <c:v>-9.9338565242907371E-3</c:v>
                </c:pt>
                <c:pt idx="233">
                  <c:v>7.0262739982179826E-3</c:v>
                </c:pt>
                <c:pt idx="234">
                  <c:v>8.2987556629961451E-4</c:v>
                </c:pt>
                <c:pt idx="235">
                  <c:v>-8.2987556629967045E-4</c:v>
                </c:pt>
                <c:pt idx="236">
                  <c:v>-4.7584655837502945E-3</c:v>
                </c:pt>
                <c:pt idx="237">
                  <c:v>3.5149421074445919E-3</c:v>
                </c:pt>
                <c:pt idx="238">
                  <c:v>7.2757830577908538E-3</c:v>
                </c:pt>
                <c:pt idx="239">
                  <c:v>-2.0649092129492303E-2</c:v>
                </c:pt>
                <c:pt idx="240">
                  <c:v>4.095848445617359E-3</c:v>
                </c:pt>
                <c:pt idx="241">
                  <c:v>-6.1544775765598329E-4</c:v>
                </c:pt>
                <c:pt idx="242">
                  <c:v>4.1101578618277729E-3</c:v>
                </c:pt>
                <c:pt idx="243">
                  <c:v>-9.4282313487237517E-3</c:v>
                </c:pt>
                <c:pt idx="244">
                  <c:v>1.8376727989344863E-3</c:v>
                </c:pt>
                <c:pt idx="245">
                  <c:v>-2.2455863269237757E-3</c:v>
                </c:pt>
                <c:pt idx="246">
                  <c:v>7.5734677825929587E-3</c:v>
                </c:pt>
                <c:pt idx="247">
                  <c:v>2.0548648998650434E-4</c:v>
                </c:pt>
                <c:pt idx="248">
                  <c:v>2.4548767613909329E-2</c:v>
                </c:pt>
                <c:pt idx="249">
                  <c:v>-1.5050451315087504E-2</c:v>
                </c:pt>
                <c:pt idx="250">
                  <c:v>8.3022005598905584E-4</c:v>
                </c:pt>
                <c:pt idx="251">
                  <c:v>-6.6225407604933824E-3</c:v>
                </c:pt>
                <c:pt idx="252">
                  <c:v>-1.6569878956227455E-2</c:v>
                </c:pt>
                <c:pt idx="253">
                  <c:v>2.0496720831835957E-2</c:v>
                </c:pt>
                <c:pt idx="254">
                  <c:v>2.0729692332091729E-3</c:v>
                </c:pt>
                <c:pt idx="255">
                  <c:v>-5.9998111088176613E-3</c:v>
                </c:pt>
                <c:pt idx="256">
                  <c:v>4.7555139760640337E-3</c:v>
                </c:pt>
                <c:pt idx="257">
                  <c:v>-2.4839590498968657E-3</c:v>
                </c:pt>
                <c:pt idx="258">
                  <c:v>6.0134966079395781E-3</c:v>
                </c:pt>
                <c:pt idx="259">
                  <c:v>2.9160612207138766E-3</c:v>
                </c:pt>
                <c:pt idx="260">
                  <c:v>1.4920945098212627E-2</c:v>
                </c:pt>
              </c:numCache>
            </c:numRef>
          </c:yVal>
          <c:smooth val="0"/>
          <c:extLst>
            <c:ext xmlns:c16="http://schemas.microsoft.com/office/drawing/2014/chart" uri="{C3380CC4-5D6E-409C-BE32-E72D297353CC}">
              <c16:uniqueId val="{00000002-1B33-4EFD-ADEB-7264D9D0B730}"/>
            </c:ext>
          </c:extLst>
        </c:ser>
        <c:dLbls>
          <c:showLegendKey val="0"/>
          <c:showVal val="0"/>
          <c:showCatName val="0"/>
          <c:showSerName val="0"/>
          <c:showPercent val="0"/>
          <c:showBubbleSize val="0"/>
        </c:dLbls>
        <c:axId val="561734024"/>
        <c:axId val="561734352"/>
      </c:scatterChart>
      <c:valAx>
        <c:axId val="5617340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61734352"/>
        <c:crosses val="autoZero"/>
        <c:crossBetween val="midCat"/>
      </c:valAx>
      <c:valAx>
        <c:axId val="561734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617340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ENGIE</a:t>
            </a:r>
          </a:p>
        </c:rich>
      </c:tx>
      <c:layout>
        <c:manualLayout>
          <c:xMode val="edge"/>
          <c:yMode val="edge"/>
          <c:x val="0.50408333333333333"/>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0982939632545931E-2"/>
                  <c:y val="-0.2581102362204724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CAC40'!$ES$4:$ES$264</c:f>
              <c:numCache>
                <c:formatCode>General</c:formatCode>
                <c:ptCount val="261"/>
                <c:pt idx="0">
                  <c:v>9.7051900259645888E-3</c:v>
                </c:pt>
                <c:pt idx="1">
                  <c:v>7.5046907837417881E-4</c:v>
                </c:pt>
                <c:pt idx="2">
                  <c:v>-1.1940440371917863E-2</c:v>
                </c:pt>
                <c:pt idx="3">
                  <c:v>1.3443070256452904E-2</c:v>
                </c:pt>
                <c:pt idx="4">
                  <c:v>1.5048911794203067E-3</c:v>
                </c:pt>
                <c:pt idx="5">
                  <c:v>-1.1231866486858448E-2</c:v>
                </c:pt>
                <c:pt idx="6">
                  <c:v>8.2243454229030816E-3</c:v>
                </c:pt>
                <c:pt idx="7">
                  <c:v>4.514680354526613E-3</c:v>
                </c:pt>
                <c:pt idx="8">
                  <c:v>-6.7644000885420368E-3</c:v>
                </c:pt>
                <c:pt idx="9">
                  <c:v>-2.2955469296385513E-2</c:v>
                </c:pt>
                <c:pt idx="10">
                  <c:v>-1.3813378490703474E-2</c:v>
                </c:pt>
                <c:pt idx="11">
                  <c:v>-5.0414222729261524E-3</c:v>
                </c:pt>
                <c:pt idx="12">
                  <c:v>-8.5837436913914419E-3</c:v>
                </c:pt>
                <c:pt idx="13">
                  <c:v>-1.9048194970694588E-2</c:v>
                </c:pt>
                <c:pt idx="14">
                  <c:v>1.8336197788604753E-2</c:v>
                </c:pt>
                <c:pt idx="15">
                  <c:v>7.1428875123802039E-3</c:v>
                </c:pt>
                <c:pt idx="16">
                  <c:v>-6.4308903302904025E-3</c:v>
                </c:pt>
                <c:pt idx="17">
                  <c:v>5.7143012634384149E-3</c:v>
                </c:pt>
                <c:pt idx="18">
                  <c:v>1.0079278994702663E-2</c:v>
                </c:pt>
                <c:pt idx="19">
                  <c:v>5.0779942269434828E-3</c:v>
                </c:pt>
                <c:pt idx="20">
                  <c:v>-5.0779942269435826E-3</c:v>
                </c:pt>
                <c:pt idx="21">
                  <c:v>1.448226176364748E-3</c:v>
                </c:pt>
                <c:pt idx="22">
                  <c:v>2.17627942259567E-3</c:v>
                </c:pt>
                <c:pt idx="23">
                  <c:v>-7.2359215861767428E-3</c:v>
                </c:pt>
                <c:pt idx="24">
                  <c:v>-7.2072075191829032E-4</c:v>
                </c:pt>
                <c:pt idx="25">
                  <c:v>4.3321367391347372E-3</c:v>
                </c:pt>
                <c:pt idx="26">
                  <c:v>-7.2332733714302797E-4</c:v>
                </c:pt>
                <c:pt idx="27">
                  <c:v>-7.2046421150475061E-3</c:v>
                </c:pt>
                <c:pt idx="28">
                  <c:v>9.3761956285552343E-3</c:v>
                </c:pt>
                <c:pt idx="29">
                  <c:v>2.17627942259567E-3</c:v>
                </c:pt>
                <c:pt idx="30">
                  <c:v>-4.3478329361033982E-3</c:v>
                </c:pt>
                <c:pt idx="31">
                  <c:v>-4.3290110895855809E-3</c:v>
                </c:pt>
                <c:pt idx="32">
                  <c:v>1.5965506030394219E-2</c:v>
                </c:pt>
                <c:pt idx="33">
                  <c:v>1.6968315640854811E-2</c:v>
                </c:pt>
                <c:pt idx="34">
                  <c:v>7.4682946075257444E-3</c:v>
                </c:pt>
                <c:pt idx="35">
                  <c:v>1.434528186370407E-2</c:v>
                </c:pt>
                <c:pt idx="36">
                  <c:v>-7.5757938084576558E-3</c:v>
                </c:pt>
                <c:pt idx="37">
                  <c:v>-9.0158386816205395E-3</c:v>
                </c:pt>
                <c:pt idx="38">
                  <c:v>-5.2219439811517126E-3</c:v>
                </c:pt>
                <c:pt idx="39">
                  <c:v>-4.4543503493803087E-3</c:v>
                </c:pt>
                <c:pt idx="40">
                  <c:v>3.7105793965357746E-3</c:v>
                </c:pt>
                <c:pt idx="41">
                  <c:v>-3.710579396535713E-3</c:v>
                </c:pt>
                <c:pt idx="42">
                  <c:v>5.1986749092376768E-3</c:v>
                </c:pt>
                <c:pt idx="43">
                  <c:v>4.6484559042622275E-2</c:v>
                </c:pt>
                <c:pt idx="44">
                  <c:v>-1.0861239431604703E-2</c:v>
                </c:pt>
                <c:pt idx="45">
                  <c:v>1.164157501548577E-2</c:v>
                </c:pt>
                <c:pt idx="46">
                  <c:v>-1.5492176615770972E-2</c:v>
                </c:pt>
                <c:pt idx="47">
                  <c:v>-4.6012351117167049E-3</c:v>
                </c:pt>
                <c:pt idx="48">
                  <c:v>-2.2927025709752733E-3</c:v>
                </c:pt>
                <c:pt idx="49">
                  <c:v>-8.36188832712822E-3</c:v>
                </c:pt>
                <c:pt idx="50">
                  <c:v>1.6794287851725837E-2</c:v>
                </c:pt>
                <c:pt idx="51">
                  <c:v>3.0840425369615407E-3</c:v>
                </c:pt>
                <c:pt idx="52">
                  <c:v>2.3438572972017381E-2</c:v>
                </c:pt>
                <c:pt idx="53">
                  <c:v>1.0329849501576879E-2</c:v>
                </c:pt>
                <c:pt idx="54">
                  <c:v>5.6067427612358717E-3</c:v>
                </c:pt>
                <c:pt idx="55">
                  <c:v>-4.0080213975388218E-3</c:v>
                </c:pt>
                <c:pt idx="56">
                  <c:v>-1.5987213636969929E-3</c:v>
                </c:pt>
                <c:pt idx="64">
                  <c:v>-1.4274627792593052E-2</c:v>
                </c:pt>
                <c:pt idx="65">
                  <c:v>-3.9292781398896611E-3</c:v>
                </c:pt>
                <c:pt idx="66">
                  <c:v>1.0248414491368204E-2</c:v>
                </c:pt>
                <c:pt idx="68">
                  <c:v>5.5621915352740241E-3</c:v>
                </c:pt>
                <c:pt idx="69">
                  <c:v>-2.1285785914731063E-2</c:v>
                </c:pt>
                <c:pt idx="70">
                  <c:v>-1.5588467692910788E-3</c:v>
                </c:pt>
                <c:pt idx="71">
                  <c:v>-2.6893668467408129E-2</c:v>
                </c:pt>
                <c:pt idx="72">
                  <c:v>-1.515151805010875E-3</c:v>
                </c:pt>
                <c:pt idx="73">
                  <c:v>-1.7261216560769416E-2</c:v>
                </c:pt>
                <c:pt idx="74">
                  <c:v>1.4992784586141318E-2</c:v>
                </c:pt>
                <c:pt idx="75">
                  <c:v>1.2923022872731569E-2</c:v>
                </c:pt>
                <c:pt idx="76">
                  <c:v>1.8533349008585612E-2</c:v>
                </c:pt>
                <c:pt idx="77">
                  <c:v>5.4709007109012935E-3</c:v>
                </c:pt>
                <c:pt idx="78">
                  <c:v>-1.7864552765864357E-2</c:v>
                </c:pt>
                <c:pt idx="79">
                  <c:v>-1.0719857632196735E-2</c:v>
                </c:pt>
                <c:pt idx="80">
                  <c:v>-1.5220703090687295E-3</c:v>
                </c:pt>
                <c:pt idx="81">
                  <c:v>-7.6016727339760606E-4</c:v>
                </c:pt>
                <c:pt idx="82">
                  <c:v>-7.5700588605452793E-3</c:v>
                </c:pt>
                <c:pt idx="83">
                  <c:v>3.7778662234823849E-3</c:v>
                </c:pt>
                <c:pt idx="84">
                  <c:v>0</c:v>
                </c:pt>
                <c:pt idx="85">
                  <c:v>1.3719727397480223E-2</c:v>
                </c:pt>
                <c:pt idx="86">
                  <c:v>-6.8833923791892116E-3</c:v>
                </c:pt>
                <c:pt idx="87">
                  <c:v>9.1884260544061701E-3</c:v>
                </c:pt>
                <c:pt idx="88">
                  <c:v>-2.3050336752169802E-3</c:v>
                </c:pt>
                <c:pt idx="89">
                  <c:v>-1.8251457207362397E-2</c:v>
                </c:pt>
                <c:pt idx="90">
                  <c:v>-5.2611921433615722E-3</c:v>
                </c:pt>
                <c:pt idx="91">
                  <c:v>3.0030052597695561E-3</c:v>
                </c:pt>
                <c:pt idx="92">
                  <c:v>7.521625025543303E-4</c:v>
                </c:pt>
                <c:pt idx="93">
                  <c:v>-1.5037596818663988E-3</c:v>
                </c:pt>
                <c:pt idx="94">
                  <c:v>8.2988028146952844E-3</c:v>
                </c:pt>
                <c:pt idx="95">
                  <c:v>-1.3544225107757372E-2</c:v>
                </c:pt>
                <c:pt idx="96">
                  <c:v>-1.704376196329218E-2</c:v>
                </c:pt>
                <c:pt idx="97">
                  <c:v>2.2066945328246272E-3</c:v>
                </c:pt>
                <c:pt idx="98">
                  <c:v>2.9498546464211185E-3</c:v>
                </c:pt>
                <c:pt idx="99">
                  <c:v>7.4129323891255336E-3</c:v>
                </c:pt>
                <c:pt idx="100">
                  <c:v>-2.2296553272692031E-3</c:v>
                </c:pt>
                <c:pt idx="101">
                  <c:v>0</c:v>
                </c:pt>
                <c:pt idx="102">
                  <c:v>8.9486055760142347E-3</c:v>
                </c:pt>
                <c:pt idx="103">
                  <c:v>3.0007524392382419E-3</c:v>
                </c:pt>
                <c:pt idx="104">
                  <c:v>2.2564883587326097E-3</c:v>
                </c:pt>
                <c:pt idx="105">
                  <c:v>3.0165935394255057E-3</c:v>
                </c:pt>
                <c:pt idx="106">
                  <c:v>-3.7693222162917535E-3</c:v>
                </c:pt>
                <c:pt idx="107">
                  <c:v>4.5248945982895028E-3</c:v>
                </c:pt>
                <c:pt idx="108">
                  <c:v>-5.2770571008437812E-3</c:v>
                </c:pt>
                <c:pt idx="109">
                  <c:v>4.5214847188460574E-3</c:v>
                </c:pt>
                <c:pt idx="110">
                  <c:v>-1.5736555538985921E-2</c:v>
                </c:pt>
                <c:pt idx="111">
                  <c:v>-1.4858843744245515E-3</c:v>
                </c:pt>
                <c:pt idx="112">
                  <c:v>2.2296553272692899E-3</c:v>
                </c:pt>
                <c:pt idx="113">
                  <c:v>-4.4543503493803087E-3</c:v>
                </c:pt>
                <c:pt idx="114">
                  <c:v>-1.4803851704342195E-3</c:v>
                </c:pt>
                <c:pt idx="115">
                  <c:v>1.6406035387109941E-2</c:v>
                </c:pt>
                <c:pt idx="116">
                  <c:v>-3.0030052597695457E-3</c:v>
                </c:pt>
                <c:pt idx="117">
                  <c:v>0</c:v>
                </c:pt>
                <c:pt idx="118">
                  <c:v>4.5078964391899222E-3</c:v>
                </c:pt>
                <c:pt idx="119">
                  <c:v>3.0165935394255057E-3</c:v>
                </c:pt>
                <c:pt idx="120">
                  <c:v>-3.0165935394255677E-3</c:v>
                </c:pt>
                <c:pt idx="121">
                  <c:v>1.212136053234482E-2</c:v>
                </c:pt>
                <c:pt idx="122">
                  <c:v>-4.5627455584181728E-3</c:v>
                </c:pt>
                <c:pt idx="123">
                  <c:v>-1.5163005179639638E-3</c:v>
                </c:pt>
                <c:pt idx="124">
                  <c:v>-1.0550210895152486E-2</c:v>
                </c:pt>
                <c:pt idx="125">
                  <c:v>6.7694880552463541E-3</c:v>
                </c:pt>
                <c:pt idx="126">
                  <c:v>-4.7891287704414899E-2</c:v>
                </c:pt>
                <c:pt idx="127">
                  <c:v>-1.6411356559790032E-2</c:v>
                </c:pt>
                <c:pt idx="128">
                  <c:v>4.255325570138491E-3</c:v>
                </c:pt>
                <c:pt idx="129">
                  <c:v>7.1098474377892854E-4</c:v>
                </c:pt>
                <c:pt idx="130">
                  <c:v>-4.9663103139173E-3</c:v>
                </c:pt>
                <c:pt idx="131">
                  <c:v>1.4164308317135062E-3</c:v>
                </c:pt>
                <c:pt idx="132">
                  <c:v>1.4184399541338495E-3</c:v>
                </c:pt>
                <c:pt idx="133">
                  <c:v>1.4204547842911227E-3</c:v>
                </c:pt>
                <c:pt idx="134">
                  <c:v>-3.5473609387983093E-3</c:v>
                </c:pt>
                <c:pt idx="135">
                  <c:v>5.6818334674308638E-3</c:v>
                </c:pt>
                <c:pt idx="136">
                  <c:v>6.4308903302903314E-3</c:v>
                </c:pt>
                <c:pt idx="137">
                  <c:v>1.4347204756603724E-3</c:v>
                </c:pt>
                <c:pt idx="138">
                  <c:v>2.1559476550681131E-3</c:v>
                </c:pt>
                <c:pt idx="139">
                  <c:v>1.1577553342442893E-2</c:v>
                </c:pt>
                <c:pt idx="140">
                  <c:v>-5.0816806269975119E-3</c:v>
                </c:pt>
                <c:pt idx="141">
                  <c:v>-1.0803129913025698E-2</c:v>
                </c:pt>
                <c:pt idx="142">
                  <c:v>-9.9787000498960821E-3</c:v>
                </c:pt>
                <c:pt idx="143">
                  <c:v>1.1412392051744765E-2</c:v>
                </c:pt>
                <c:pt idx="144">
                  <c:v>-1.070292057821105E-2</c:v>
                </c:pt>
                <c:pt idx="145">
                  <c:v>7.8375891049246253E-3</c:v>
                </c:pt>
                <c:pt idx="146">
                  <c:v>6.4585800394117284E-3</c:v>
                </c:pt>
                <c:pt idx="147">
                  <c:v>-1.0741241831412514E-2</c:v>
                </c:pt>
                <c:pt idx="148">
                  <c:v>1.1461443519006598E-2</c:v>
                </c:pt>
                <c:pt idx="149">
                  <c:v>-3.5958327130558411E-3</c:v>
                </c:pt>
                <c:pt idx="150">
                  <c:v>1.2278955286516806E-2</c:v>
                </c:pt>
                <c:pt idx="151">
                  <c:v>-2.9027596579614626E-3</c:v>
                </c:pt>
                <c:pt idx="152">
                  <c:v>7.2727593290798781E-3</c:v>
                </c:pt>
                <c:pt idx="153">
                  <c:v>-2.1873869458005112E-3</c:v>
                </c:pt>
                <c:pt idx="154">
                  <c:v>-7.9797304096438145E-3</c:v>
                </c:pt>
                <c:pt idx="155">
                  <c:v>1.7493157447517119E-2</c:v>
                </c:pt>
                <c:pt idx="156">
                  <c:v>7.38010729762246E-3</c:v>
                </c:pt>
                <c:pt idx="157">
                  <c:v>-8.1151312189908457E-3</c:v>
                </c:pt>
                <c:pt idx="158">
                  <c:v>1.8539648554875058E-2</c:v>
                </c:pt>
                <c:pt idx="159">
                  <c:v>2.9985029962566329E-3</c:v>
                </c:pt>
                <c:pt idx="160">
                  <c:v>-1.0455659104338743E-2</c:v>
                </c:pt>
                <c:pt idx="161">
                  <c:v>1.7235346089717545E-2</c:v>
                </c:pt>
                <c:pt idx="162">
                  <c:v>5.3050522296930981E-3</c:v>
                </c:pt>
                <c:pt idx="163">
                  <c:v>1.069528911674795E-2</c:v>
                </c:pt>
                <c:pt idx="164">
                  <c:v>2.4097551579060305E-2</c:v>
                </c:pt>
                <c:pt idx="165">
                  <c:v>1.3465549996588206E-2</c:v>
                </c:pt>
                <c:pt idx="166">
                  <c:v>0</c:v>
                </c:pt>
                <c:pt idx="167">
                  <c:v>7.9776629679771064E-4</c:v>
                </c:pt>
                <c:pt idx="168">
                  <c:v>2.0153846188980428E-2</c:v>
                </c:pt>
                <c:pt idx="169">
                  <c:v>2.1399993611934866E-2</c:v>
                </c:pt>
                <c:pt idx="170">
                  <c:v>-2.1399993611934894E-2</c:v>
                </c:pt>
                <c:pt idx="171">
                  <c:v>-1.8556401759823402E-2</c:v>
                </c:pt>
                <c:pt idx="172">
                  <c:v>4.0048111195124915E-3</c:v>
                </c:pt>
                <c:pt idx="173">
                  <c:v>-2.6140102231444098E-2</c:v>
                </c:pt>
                <c:pt idx="174">
                  <c:v>9.4266212577035508E-3</c:v>
                </c:pt>
                <c:pt idx="175">
                  <c:v>-1.5662027274987566E-2</c:v>
                </c:pt>
                <c:pt idx="176">
                  <c:v>-2.3282897595911845E-3</c:v>
                </c:pt>
                <c:pt idx="177">
                  <c:v>9.3458624182378193E-3</c:v>
                </c:pt>
                <c:pt idx="178">
                  <c:v>1.0224233775859445E-2</c:v>
                </c:pt>
                <c:pt idx="179">
                  <c:v>3.1315284665463954E-2</c:v>
                </c:pt>
                <c:pt idx="180">
                  <c:v>2.2268961468642452E-2</c:v>
                </c:pt>
                <c:pt idx="181">
                  <c:v>-1.0784011601745452E-2</c:v>
                </c:pt>
                <c:pt idx="182">
                  <c:v>3.3057881344994103E-3</c:v>
                </c:pt>
                <c:pt idx="183">
                  <c:v>-2.3722993897727519E-2</c:v>
                </c:pt>
                <c:pt idx="184">
                  <c:v>1.6181233304102998E-3</c:v>
                </c:pt>
                <c:pt idx="185">
                  <c:v>-1.6064602503806789E-2</c:v>
                </c:pt>
                <c:pt idx="186">
                  <c:v>1.0412589072460232E-2</c:v>
                </c:pt>
                <c:pt idx="187">
                  <c:v>-5.6202476321535961E-3</c:v>
                </c:pt>
                <c:pt idx="188">
                  <c:v>-5.5888369025662811E-3</c:v>
                </c:pt>
                <c:pt idx="189">
                  <c:v>-8.7198332929950603E-3</c:v>
                </c:pt>
                <c:pt idx="190">
                  <c:v>1.831990702201439E-2</c:v>
                </c:pt>
                <c:pt idx="191">
                  <c:v>2.8538422684332022E-2</c:v>
                </c:pt>
                <c:pt idx="192">
                  <c:v>-4.1271210046509386E-3</c:v>
                </c:pt>
                <c:pt idx="193">
                  <c:v>-1.4718172474021534E-2</c:v>
                </c:pt>
                <c:pt idx="194">
                  <c:v>1.3072081567352701E-2</c:v>
                </c:pt>
                <c:pt idx="195">
                  <c:v>-3.2840752011898846E-3</c:v>
                </c:pt>
                <c:pt idx="196">
                  <c:v>0</c:v>
                </c:pt>
                <c:pt idx="197">
                  <c:v>3.2840752011897975E-3</c:v>
                </c:pt>
                <c:pt idx="198">
                  <c:v>-2.7576767770234493E-2</c:v>
                </c:pt>
                <c:pt idx="199">
                  <c:v>-3.1948908965191767E-3</c:v>
                </c:pt>
                <c:pt idx="200">
                  <c:v>0</c:v>
                </c:pt>
                <c:pt idx="201">
                  <c:v>-2.3894873973814672E-3</c:v>
                </c:pt>
                <c:pt idx="202">
                  <c:v>2.3341099883159768E-2</c:v>
                </c:pt>
                <c:pt idx="203">
                  <c:v>-1.3748700191720231E-2</c:v>
                </c:pt>
                <c:pt idx="204">
                  <c:v>3.5148693803655068E-2</c:v>
                </c:pt>
                <c:pt idx="205">
                  <c:v>-2.492730829602584E-3</c:v>
                </c:pt>
                <c:pt idx="206">
                  <c:v>1.1686276569455263E-2</c:v>
                </c:pt>
                <c:pt idx="207">
                  <c:v>-5.0251362026730428E-3</c:v>
                </c:pt>
                <c:pt idx="208">
                  <c:v>1.6000341346441339E-2</c:v>
                </c:pt>
                <c:pt idx="209">
                  <c:v>2.928719227178888E-2</c:v>
                </c:pt>
                <c:pt idx="210">
                  <c:v>-2.6189451896276058E-3</c:v>
                </c:pt>
                <c:pt idx="211">
                  <c:v>0</c:v>
                </c:pt>
                <c:pt idx="212">
                  <c:v>-1.4712511162012389E-2</c:v>
                </c:pt>
                <c:pt idx="213">
                  <c:v>4.3047849516313933E-3</c:v>
                </c:pt>
                <c:pt idx="214">
                  <c:v>-2.5850940721047341E-3</c:v>
                </c:pt>
                <c:pt idx="215">
                  <c:v>-6.8610903799452404E-3</c:v>
                </c:pt>
                <c:pt idx="216">
                  <c:v>-2.5608208616737039E-3</c:v>
                </c:pt>
                <c:pt idx="217">
                  <c:v>4.271685265303196E-3</c:v>
                </c:pt>
                <c:pt idx="218">
                  <c:v>-5.9752631900869555E-3</c:v>
                </c:pt>
                <c:pt idx="219">
                  <c:v>-6.7854374001274599E-3</c:v>
                </c:pt>
                <c:pt idx="220">
                  <c:v>6.7854374001273627E-3</c:v>
                </c:pt>
                <c:pt idx="221">
                  <c:v>5.9752631900870205E-3</c:v>
                </c:pt>
                <c:pt idx="222">
                  <c:v>-1.529341616949835E-2</c:v>
                </c:pt>
                <c:pt idx="223">
                  <c:v>-2.6623868712171653E-2</c:v>
                </c:pt>
                <c:pt idx="224">
                  <c:v>-5.0430853626891967E-2</c:v>
                </c:pt>
                <c:pt idx="225">
                  <c:v>1.2568900735113563E-2</c:v>
                </c:pt>
                <c:pt idx="226">
                  <c:v>-2.3687338355506088E-3</c:v>
                </c:pt>
                <c:pt idx="227">
                  <c:v>-2.3631361922828906E-3</c:v>
                </c:pt>
                <c:pt idx="228">
                  <c:v>-6.2745303893885131E-3</c:v>
                </c:pt>
                <c:pt idx="229">
                  <c:v>1.5649455463032868E-3</c:v>
                </c:pt>
                <c:pt idx="230">
                  <c:v>1.1023733682048072E-2</c:v>
                </c:pt>
                <c:pt idx="231">
                  <c:v>-2.3724803536303565E-3</c:v>
                </c:pt>
                <c:pt idx="232">
                  <c:v>7.9302556759775645E-3</c:v>
                </c:pt>
                <c:pt idx="233">
                  <c:v>1.2820688429061469E-2</c:v>
                </c:pt>
                <c:pt idx="234">
                  <c:v>1.2170535620255114E-2</c:v>
                </c:pt>
                <c:pt idx="235">
                  <c:v>-1.6997576368571136E-2</c:v>
                </c:pt>
                <c:pt idx="236">
                  <c:v>-1.2759343753759873E-2</c:v>
                </c:pt>
                <c:pt idx="237">
                  <c:v>1.758638450207577E-2</c:v>
                </c:pt>
                <c:pt idx="238">
                  <c:v>1.8722565611555362E-2</c:v>
                </c:pt>
                <c:pt idx="239">
                  <c:v>-2.1138998523183974E-2</c:v>
                </c:pt>
                <c:pt idx="240">
                  <c:v>-1.6077173880968524E-3</c:v>
                </c:pt>
                <c:pt idx="241">
                  <c:v>4.0241502997253268E-3</c:v>
                </c:pt>
                <c:pt idx="242">
                  <c:v>0</c:v>
                </c:pt>
                <c:pt idx="243">
                  <c:v>-4.0241502997253797E-3</c:v>
                </c:pt>
                <c:pt idx="244">
                  <c:v>-1.6051367812285446E-3</c:v>
                </c:pt>
                <c:pt idx="245">
                  <c:v>-1.6025644455411917E-3</c:v>
                </c:pt>
                <c:pt idx="246">
                  <c:v>1.8586393629421105E-2</c:v>
                </c:pt>
                <c:pt idx="247">
                  <c:v>-1.6299922109310643E-3</c:v>
                </c:pt>
                <c:pt idx="248">
                  <c:v>-5.6841403549898074E-3</c:v>
                </c:pt>
                <c:pt idx="249">
                  <c:v>-1.9246784982269595E-2</c:v>
                </c:pt>
                <c:pt idx="250">
                  <c:v>-7.9396590117651199E-4</c:v>
                </c:pt>
                <c:pt idx="251">
                  <c:v>-2.3781224049675468E-3</c:v>
                </c:pt>
                <c:pt idx="252">
                  <c:v>-2.7334774913544163E-2</c:v>
                </c:pt>
                <c:pt idx="253">
                  <c:v>-3.844679860809721E-3</c:v>
                </c:pt>
                <c:pt idx="254">
                  <c:v>4.6153928084011831E-3</c:v>
                </c:pt>
                <c:pt idx="255">
                  <c:v>-4.6153928084011692E-3</c:v>
                </c:pt>
                <c:pt idx="256">
                  <c:v>-2.2997327115313201E-3</c:v>
                </c:pt>
                <c:pt idx="257">
                  <c:v>-4.5836596676579284E-3</c:v>
                </c:pt>
                <c:pt idx="258">
                  <c:v>4.5836596676578929E-3</c:v>
                </c:pt>
                <c:pt idx="259">
                  <c:v>-7.6278020488861273E-3</c:v>
                </c:pt>
                <c:pt idx="260">
                  <c:v>2.2822375824662236E-3</c:v>
                </c:pt>
              </c:numCache>
            </c:numRef>
          </c:yVal>
          <c:smooth val="0"/>
          <c:extLst>
            <c:ext xmlns:c16="http://schemas.microsoft.com/office/drawing/2014/chart" uri="{C3380CC4-5D6E-409C-BE32-E72D297353CC}">
              <c16:uniqueId val="{00000002-96DA-4972-AD38-54138BC797D5}"/>
            </c:ext>
          </c:extLst>
        </c:ser>
        <c:dLbls>
          <c:showLegendKey val="0"/>
          <c:showVal val="0"/>
          <c:showCatName val="0"/>
          <c:showSerName val="0"/>
          <c:showPercent val="0"/>
          <c:showBubbleSize val="0"/>
        </c:dLbls>
        <c:axId val="689815712"/>
        <c:axId val="689818008"/>
      </c:scatterChart>
      <c:valAx>
        <c:axId val="68981571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89818008"/>
        <c:crosses val="autoZero"/>
        <c:crossBetween val="midCat"/>
      </c:valAx>
      <c:valAx>
        <c:axId val="689818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8981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ESSILOR LUXXOTICA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4461504811898515E-2"/>
                  <c:y val="-0.2921518664333624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CAC40'!$EY$4:$EY$264</c:f>
              <c:numCache>
                <c:formatCode>General</c:formatCode>
                <c:ptCount val="261"/>
                <c:pt idx="0">
                  <c:v>3.9370129593395992E-3</c:v>
                </c:pt>
                <c:pt idx="1">
                  <c:v>-1.176484157958637E-2</c:v>
                </c:pt>
                <c:pt idx="2">
                  <c:v>-2.197890671877523E-2</c:v>
                </c:pt>
                <c:pt idx="3">
                  <c:v>2.0031486434379599E-2</c:v>
                </c:pt>
                <c:pt idx="4">
                  <c:v>-6.5930042967636262E-3</c:v>
                </c:pt>
                <c:pt idx="5">
                  <c:v>9.3204558219578491E-3</c:v>
                </c:pt>
                <c:pt idx="6">
                  <c:v>2.4887715507779101E-2</c:v>
                </c:pt>
                <c:pt idx="7">
                  <c:v>3.1697086743254686E-2</c:v>
                </c:pt>
                <c:pt idx="8">
                  <c:v>4.9668976283368639E-3</c:v>
                </c:pt>
                <c:pt idx="9">
                  <c:v>-2.175337163583729E-2</c:v>
                </c:pt>
                <c:pt idx="10">
                  <c:v>-3.6280638471946687E-2</c:v>
                </c:pt>
                <c:pt idx="11">
                  <c:v>4.0348992333995332E-2</c:v>
                </c:pt>
                <c:pt idx="12">
                  <c:v>3.3999958193083962E-2</c:v>
                </c:pt>
                <c:pt idx="13">
                  <c:v>-6.7255402734245455E-3</c:v>
                </c:pt>
                <c:pt idx="14">
                  <c:v>2.0968764235847837E-3</c:v>
                </c:pt>
                <c:pt idx="15">
                  <c:v>8.3998324972503209E-4</c:v>
                </c:pt>
                <c:pt idx="16">
                  <c:v>-1.2597104332217742E-3</c:v>
                </c:pt>
                <c:pt idx="17">
                  <c:v>-1.2581255591192194E-3</c:v>
                </c:pt>
                <c:pt idx="18">
                  <c:v>2.0977561709987214E-3</c:v>
                </c:pt>
                <c:pt idx="19">
                  <c:v>-4.1990342838260923E-4</c:v>
                </c:pt>
                <c:pt idx="20">
                  <c:v>2.5220694327099391E-3</c:v>
                </c:pt>
                <c:pt idx="21">
                  <c:v>1.9121041446778377E-2</c:v>
                </c:pt>
                <c:pt idx="22">
                  <c:v>-1.4480661890276218E-2</c:v>
                </c:pt>
                <c:pt idx="23">
                  <c:v>2.5402215183581785E-3</c:v>
                </c:pt>
                <c:pt idx="24">
                  <c:v>-4.2381861198074496E-4</c:v>
                </c:pt>
                <c:pt idx="25">
                  <c:v>1.4511564941046141E-2</c:v>
                </c:pt>
                <c:pt idx="26">
                  <c:v>2.5828684182540168E-3</c:v>
                </c:pt>
                <c:pt idx="27">
                  <c:v>6.920442844573757E-3</c:v>
                </c:pt>
                <c:pt idx="28">
                  <c:v>4.7857389578773888E-3</c:v>
                </c:pt>
                <c:pt idx="29">
                  <c:v>3.9327120820035859E-3</c:v>
                </c:pt>
                <c:pt idx="30">
                  <c:v>-1.7497817237877064E-3</c:v>
                </c:pt>
                <c:pt idx="31">
                  <c:v>-2.6189451896274948E-3</c:v>
                </c:pt>
                <c:pt idx="32">
                  <c:v>4.8066511595204562E-3</c:v>
                </c:pt>
                <c:pt idx="33">
                  <c:v>4.82986668875365E-3</c:v>
                </c:pt>
                <c:pt idx="34">
                  <c:v>-1.0072342653603562E-2</c:v>
                </c:pt>
                <c:pt idx="35">
                  <c:v>1.0072342653603588E-2</c:v>
                </c:pt>
                <c:pt idx="36">
                  <c:v>3.9960423291097953E-2</c:v>
                </c:pt>
                <c:pt idx="37">
                  <c:v>-5.937446079477232E-3</c:v>
                </c:pt>
                <c:pt idx="38">
                  <c:v>-5.449604767564703E-3</c:v>
                </c:pt>
                <c:pt idx="39">
                  <c:v>-7.2202479734870201E-3</c:v>
                </c:pt>
                <c:pt idx="40">
                  <c:v>-1.2511333889107979E-2</c:v>
                </c:pt>
                <c:pt idx="41">
                  <c:v>8.9206657583793623E-3</c:v>
                </c:pt>
                <c:pt idx="42">
                  <c:v>1.4440684154794209E-2</c:v>
                </c:pt>
                <c:pt idx="43">
                  <c:v>2.9990713683682325E-2</c:v>
                </c:pt>
                <c:pt idx="44">
                  <c:v>3.2840752011897975E-3</c:v>
                </c:pt>
                <c:pt idx="45">
                  <c:v>1.6584128015535261E-2</c:v>
                </c:pt>
                <c:pt idx="46">
                  <c:v>-8.089504024112364E-3</c:v>
                </c:pt>
                <c:pt idx="47">
                  <c:v>-1.1778699192612763E-2</c:v>
                </c:pt>
                <c:pt idx="48">
                  <c:v>-4.682744173605029E-4</c:v>
                </c:pt>
                <c:pt idx="49">
                  <c:v>-1.8709079358117313E-3</c:v>
                </c:pt>
                <c:pt idx="50">
                  <c:v>1.2223941585714097E-2</c:v>
                </c:pt>
                <c:pt idx="51">
                  <c:v>-1.8903597311688953E-3</c:v>
                </c:pt>
                <c:pt idx="52">
                  <c:v>2.2440664765767761E-2</c:v>
                </c:pt>
                <c:pt idx="53">
                  <c:v>-1.3905762315930222E-2</c:v>
                </c:pt>
                <c:pt idx="54">
                  <c:v>1.7776110640262497E-2</c:v>
                </c:pt>
                <c:pt idx="55">
                  <c:v>-4.8355993645277278E-3</c:v>
                </c:pt>
                <c:pt idx="56">
                  <c:v>4.3509858343263536E-3</c:v>
                </c:pt>
                <c:pt idx="64">
                  <c:v>-7.7220460939102778E-3</c:v>
                </c:pt>
                <c:pt idx="65">
                  <c:v>-2.093320966646579E-2</c:v>
                </c:pt>
                <c:pt idx="66">
                  <c:v>9.4206318790115832E-4</c:v>
                </c:pt>
                <c:pt idx="68">
                  <c:v>1.8867930125766356E-3</c:v>
                </c:pt>
                <c:pt idx="69">
                  <c:v>-8.4626739187336538E-3</c:v>
                </c:pt>
                <c:pt idx="70">
                  <c:v>-3.2717953934916699E-3</c:v>
                </c:pt>
                <c:pt idx="71">
                  <c:v>-1.2059515353297317E-2</c:v>
                </c:pt>
                <c:pt idx="72">
                  <c:v>-1.3736479727886839E-2</c:v>
                </c:pt>
                <c:pt idx="73">
                  <c:v>0</c:v>
                </c:pt>
                <c:pt idx="74">
                  <c:v>1.2814820676469323E-2</c:v>
                </c:pt>
                <c:pt idx="75">
                  <c:v>-4.1369859048428371E-3</c:v>
                </c:pt>
                <c:pt idx="76">
                  <c:v>-1.2309250473601678E-2</c:v>
                </c:pt>
                <c:pt idx="77">
                  <c:v>1.3602359839312178E-3</c:v>
                </c:pt>
                <c:pt idx="78">
                  <c:v>3.8857802606747066E-2</c:v>
                </c:pt>
                <c:pt idx="79">
                  <c:v>-8.9223414163475557E-3</c:v>
                </c:pt>
                <c:pt idx="80">
                  <c:v>1.0810916104215676E-2</c:v>
                </c:pt>
                <c:pt idx="81">
                  <c:v>-1.4078130212453733E-2</c:v>
                </c:pt>
                <c:pt idx="82">
                  <c:v>7.4836644871730477E-3</c:v>
                </c:pt>
                <c:pt idx="83">
                  <c:v>-3.7488328815197965E-3</c:v>
                </c:pt>
                <c:pt idx="84">
                  <c:v>-1.4856354949514658E-2</c:v>
                </c:pt>
                <c:pt idx="85">
                  <c:v>-1.381533721924465E-3</c:v>
                </c:pt>
                <c:pt idx="86">
                  <c:v>7.390333867273358E-3</c:v>
                </c:pt>
                <c:pt idx="87">
                  <c:v>2.7855171214262267E-3</c:v>
                </c:pt>
                <c:pt idx="88">
                  <c:v>4.1928782600359578E-3</c:v>
                </c:pt>
                <c:pt idx="89">
                  <c:v>-2.0333417728789781E-2</c:v>
                </c:pt>
                <c:pt idx="90">
                  <c:v>1.0577242783425025E-2</c:v>
                </c:pt>
                <c:pt idx="91">
                  <c:v>9.7561749453648743E-3</c:v>
                </c:pt>
                <c:pt idx="92">
                  <c:v>3.1778818342895379E-2</c:v>
                </c:pt>
                <c:pt idx="93">
                  <c:v>2.0940623966426233E-2</c:v>
                </c:pt>
                <c:pt idx="94">
                  <c:v>5.9230183031220712E-3</c:v>
                </c:pt>
                <c:pt idx="95">
                  <c:v>2.2630384010542574E-2</c:v>
                </c:pt>
                <c:pt idx="96">
                  <c:v>1.9223495855633776E-2</c:v>
                </c:pt>
                <c:pt idx="97">
                  <c:v>-2.0627070019870442E-3</c:v>
                </c:pt>
                <c:pt idx="98">
                  <c:v>6.8231423605701735E-3</c:v>
                </c:pt>
                <c:pt idx="99">
                  <c:v>3.116885640253148E-3</c:v>
                </c:pt>
                <c:pt idx="100">
                  <c:v>-1.1792833471675781E-2</c:v>
                </c:pt>
                <c:pt idx="101">
                  <c:v>-2.0565552771721791E-4</c:v>
                </c:pt>
                <c:pt idx="102">
                  <c:v>4.3276729057820278E-3</c:v>
                </c:pt>
                <c:pt idx="103">
                  <c:v>-3.7105793965356015E-3</c:v>
                </c:pt>
                <c:pt idx="104">
                  <c:v>-1.8501392881613661E-3</c:v>
                </c:pt>
                <c:pt idx="105">
                  <c:v>1.4272659286718633E-2</c:v>
                </c:pt>
                <c:pt idx="106">
                  <c:v>-2.6723070140753393E-2</c:v>
                </c:pt>
                <c:pt idx="107">
                  <c:v>-2.2287518090142585E-3</c:v>
                </c:pt>
                <c:pt idx="108">
                  <c:v>1.8589034914221113E-2</c:v>
                </c:pt>
                <c:pt idx="109">
                  <c:v>-9.8482535805841202E-3</c:v>
                </c:pt>
                <c:pt idx="110">
                  <c:v>-1.6319873063216279E-3</c:v>
                </c:pt>
                <c:pt idx="111">
                  <c:v>-6.7769130767234717E-2</c:v>
                </c:pt>
                <c:pt idx="112">
                  <c:v>-4.7506027585978647E-3</c:v>
                </c:pt>
                <c:pt idx="113">
                  <c:v>2.8476526125116972E-3</c:v>
                </c:pt>
                <c:pt idx="114">
                  <c:v>-1.1342276603934495E-2</c:v>
                </c:pt>
                <c:pt idx="115">
                  <c:v>5.1825793266699052E-3</c:v>
                </c:pt>
                <c:pt idx="116">
                  <c:v>3.2648122895965297E-2</c:v>
                </c:pt>
                <c:pt idx="117">
                  <c:v>-1.3572675637212506E-2</c:v>
                </c:pt>
                <c:pt idx="118">
                  <c:v>1.9277114403327027E-3</c:v>
                </c:pt>
                <c:pt idx="119">
                  <c:v>1.8009734765366391E-2</c:v>
                </c:pt>
                <c:pt idx="120">
                  <c:v>-6.5121602586016375E-2</c:v>
                </c:pt>
                <c:pt idx="121">
                  <c:v>-9.1996326635482425E-4</c:v>
                </c:pt>
                <c:pt idx="122">
                  <c:v>-2.7548226788445085E-3</c:v>
                </c:pt>
                <c:pt idx="123">
                  <c:v>8.7497680024754988E-3</c:v>
                </c:pt>
                <c:pt idx="124">
                  <c:v>1.3035566337454726E-2</c:v>
                </c:pt>
                <c:pt idx="125">
                  <c:v>2.3457669682192994E-3</c:v>
                </c:pt>
                <c:pt idx="126">
                  <c:v>-2.8142607692454385E-3</c:v>
                </c:pt>
                <c:pt idx="127">
                  <c:v>-1.5338436896812E-2</c:v>
                </c:pt>
                <c:pt idx="128">
                  <c:v>-2.7637051216178555E-3</c:v>
                </c:pt>
                <c:pt idx="129">
                  <c:v>9.7065703167917416E-3</c:v>
                </c:pt>
                <c:pt idx="130">
                  <c:v>4.6555018907860103E-3</c:v>
                </c:pt>
                <c:pt idx="131">
                  <c:v>-1.3989277170667028E-3</c:v>
                </c:pt>
                <c:pt idx="132">
                  <c:v>1.3133397029291951E-2</c:v>
                </c:pt>
                <c:pt idx="133">
                  <c:v>-8.4626739187336538E-3</c:v>
                </c:pt>
                <c:pt idx="134">
                  <c:v>9.4074071018955471E-3</c:v>
                </c:pt>
                <c:pt idx="135">
                  <c:v>-2.8315261957384519E-3</c:v>
                </c:pt>
                <c:pt idx="136">
                  <c:v>-3.1542503636618084E-2</c:v>
                </c:pt>
                <c:pt idx="137">
                  <c:v>1.1481182373956232E-2</c:v>
                </c:pt>
                <c:pt idx="138">
                  <c:v>-9.2336109976876154E-4</c:v>
                </c:pt>
                <c:pt idx="139">
                  <c:v>1.8161151074824029E-2</c:v>
                </c:pt>
                <c:pt idx="140">
                  <c:v>-2.3224453031370825E-2</c:v>
                </c:pt>
                <c:pt idx="141">
                  <c:v>-1.9100171373419263E-2</c:v>
                </c:pt>
                <c:pt idx="142">
                  <c:v>-5.8387769738328411E-3</c:v>
                </c:pt>
                <c:pt idx="143">
                  <c:v>8.0935693609220077E-3</c:v>
                </c:pt>
                <c:pt idx="144">
                  <c:v>-7.6456410219654632E-3</c:v>
                </c:pt>
                <c:pt idx="145">
                  <c:v>8.5489834501517037E-3</c:v>
                </c:pt>
                <c:pt idx="146">
                  <c:v>3.1681402376020048E-3</c:v>
                </c:pt>
                <c:pt idx="147">
                  <c:v>-9.0620758353820888E-4</c:v>
                </c:pt>
                <c:pt idx="148">
                  <c:v>-9.0538711481256778E-4</c:v>
                </c:pt>
                <c:pt idx="149">
                  <c:v>-5.8651194523981339E-3</c:v>
                </c:pt>
                <c:pt idx="150">
                  <c:v>-6.2780475259329362E-3</c:v>
                </c:pt>
                <c:pt idx="151">
                  <c:v>8.9445444246045883E-4</c:v>
                </c:pt>
                <c:pt idx="152">
                  <c:v>-3.1270965844359812E-3</c:v>
                </c:pt>
                <c:pt idx="153">
                  <c:v>-1.7825316662833017E-3</c:v>
                </c:pt>
                <c:pt idx="154">
                  <c:v>2.228661497461446E-3</c:v>
                </c:pt>
                <c:pt idx="155">
                  <c:v>-4.4612983117818609E-4</c:v>
                </c:pt>
                <c:pt idx="156">
                  <c:v>1.3389870333503839E-3</c:v>
                </c:pt>
                <c:pt idx="157">
                  <c:v>0</c:v>
                </c:pt>
                <c:pt idx="158">
                  <c:v>-8.9285720217210766E-4</c:v>
                </c:pt>
                <c:pt idx="159">
                  <c:v>-1.7833263754277052E-3</c:v>
                </c:pt>
                <c:pt idx="160">
                  <c:v>1.3371965442495609E-3</c:v>
                </c:pt>
                <c:pt idx="161">
                  <c:v>3.5746240029592047E-3</c:v>
                </c:pt>
                <c:pt idx="162">
                  <c:v>4.4863242586731062E-3</c:v>
                </c:pt>
                <c:pt idx="163">
                  <c:v>5.4102927282477006E-3</c:v>
                </c:pt>
                <c:pt idx="164">
                  <c:v>-1.8066852249490357E-3</c:v>
                </c:pt>
                <c:pt idx="165">
                  <c:v>1.043329944928611E-2</c:v>
                </c:pt>
                <c:pt idx="166">
                  <c:v>-9.5303648506939887E-3</c:v>
                </c:pt>
                <c:pt idx="167">
                  <c:v>2.2609098484650762E-3</c:v>
                </c:pt>
                <c:pt idx="168">
                  <c:v>6.3578779108454872E-3</c:v>
                </c:pt>
                <c:pt idx="169">
                  <c:v>8.6937175334385296E-3</c:v>
                </c:pt>
                <c:pt idx="170">
                  <c:v>-7.7821404420550747E-3</c:v>
                </c:pt>
                <c:pt idx="171">
                  <c:v>-6.3636578388481481E-3</c:v>
                </c:pt>
                <c:pt idx="172">
                  <c:v>3.6314157019752399E-3</c:v>
                </c:pt>
                <c:pt idx="173">
                  <c:v>4.5485559119443232E-4</c:v>
                </c:pt>
                <c:pt idx="174">
                  <c:v>8.2229791804319507E-3</c:v>
                </c:pt>
                <c:pt idx="175">
                  <c:v>-4.5766670274118666E-3</c:v>
                </c:pt>
                <c:pt idx="176">
                  <c:v>-5.0102587159151493E-3</c:v>
                </c:pt>
                <c:pt idx="177">
                  <c:v>-6.3406009527743846E-3</c:v>
                </c:pt>
                <c:pt idx="178">
                  <c:v>-2.7051414151913929E-3</c:v>
                </c:pt>
                <c:pt idx="179">
                  <c:v>1.3143175826521322E-2</c:v>
                </c:pt>
                <c:pt idx="180">
                  <c:v>2.7409793314222665E-3</c:v>
                </c:pt>
                <c:pt idx="181">
                  <c:v>-5.4744662270828481E-3</c:v>
                </c:pt>
                <c:pt idx="182">
                  <c:v>-3.1796529173796842E-3</c:v>
                </c:pt>
                <c:pt idx="183">
                  <c:v>-1.6640815751158843E-2</c:v>
                </c:pt>
                <c:pt idx="184">
                  <c:v>-6.6681731854304838E-3</c:v>
                </c:pt>
                <c:pt idx="185">
                  <c:v>-5.7433336579127327E-3</c:v>
                </c:pt>
                <c:pt idx="186">
                  <c:v>1.1965575955239885E-2</c:v>
                </c:pt>
                <c:pt idx="187">
                  <c:v>4.4682826800504965E-3</c:v>
                </c:pt>
                <c:pt idx="188">
                  <c:v>3.5091319811270193E-2</c:v>
                </c:pt>
                <c:pt idx="189">
                  <c:v>-7.85404822754192E-3</c:v>
                </c:pt>
                <c:pt idx="190">
                  <c:v>-1.5072219557018056E-2</c:v>
                </c:pt>
                <c:pt idx="191">
                  <c:v>6.8228602179813622E-3</c:v>
                </c:pt>
                <c:pt idx="192">
                  <c:v>4.1161732024503931E-3</c:v>
                </c:pt>
                <c:pt idx="193">
                  <c:v>-5.94015911625568E-3</c:v>
                </c:pt>
                <c:pt idx="194">
                  <c:v>-1.402420632621838E-2</c:v>
                </c:pt>
                <c:pt idx="195">
                  <c:v>-3.2702870081750934E-2</c:v>
                </c:pt>
                <c:pt idx="196">
                  <c:v>-2.2781986810121443E-2</c:v>
                </c:pt>
                <c:pt idx="197">
                  <c:v>0</c:v>
                </c:pt>
                <c:pt idx="198">
                  <c:v>-1.6856699181010841E-2</c:v>
                </c:pt>
                <c:pt idx="199">
                  <c:v>3.3486845859318783E-3</c:v>
                </c:pt>
                <c:pt idx="200">
                  <c:v>5.0441468866780029E-3</c:v>
                </c:pt>
                <c:pt idx="201">
                  <c:v>-1.2979039219334621E-2</c:v>
                </c:pt>
                <c:pt idx="202">
                  <c:v>1.2486994338450198E-3</c:v>
                </c:pt>
                <c:pt idx="203">
                  <c:v>-6.6417844822297669E-3</c:v>
                </c:pt>
                <c:pt idx="204">
                  <c:v>7.0583643674460208E-3</c:v>
                </c:pt>
                <c:pt idx="205">
                  <c:v>-6.6445427186685013E-3</c:v>
                </c:pt>
                <c:pt idx="206">
                  <c:v>2.0716808735345353E-3</c:v>
                </c:pt>
                <c:pt idx="207">
                  <c:v>-1.1956440106076577E-2</c:v>
                </c:pt>
                <c:pt idx="208">
                  <c:v>1.0298752200574473E-2</c:v>
                </c:pt>
                <c:pt idx="209">
                  <c:v>9.1514781782997164E-3</c:v>
                </c:pt>
                <c:pt idx="210">
                  <c:v>-3.3375083128797875E-3</c:v>
                </c:pt>
                <c:pt idx="211">
                  <c:v>-3.3264063936181945E-3</c:v>
                </c:pt>
                <c:pt idx="212">
                  <c:v>-2.4875634718016354E-3</c:v>
                </c:pt>
                <c:pt idx="213">
                  <c:v>0</c:v>
                </c:pt>
                <c:pt idx="214">
                  <c:v>1.040592116111682E-2</c:v>
                </c:pt>
                <c:pt idx="215">
                  <c:v>2.7573326904099769E-2</c:v>
                </c:pt>
                <c:pt idx="216">
                  <c:v>-8.1388326754465289E-3</c:v>
                </c:pt>
                <c:pt idx="217">
                  <c:v>1.1154126797206182E-2</c:v>
                </c:pt>
                <c:pt idx="218">
                  <c:v>2.1593616682578295E-3</c:v>
                </c:pt>
                <c:pt idx="219">
                  <c:v>-8.6096097899908113E-3</c:v>
                </c:pt>
                <c:pt idx="220">
                  <c:v>1.9039952068863324E-2</c:v>
                </c:pt>
                <c:pt idx="221">
                  <c:v>-5.2287700827991761E-3</c:v>
                </c:pt>
                <c:pt idx="222">
                  <c:v>-1.7368653953830286E-3</c:v>
                </c:pt>
                <c:pt idx="223">
                  <c:v>-2.3157123976926149E-2</c:v>
                </c:pt>
                <c:pt idx="224">
                  <c:v>-3.6216236839442556E-2</c:v>
                </c:pt>
                <c:pt idx="225">
                  <c:v>8.179959556317626E-4</c:v>
                </c:pt>
                <c:pt idx="226">
                  <c:v>-7.337986452912797E-3</c:v>
                </c:pt>
                <c:pt idx="227">
                  <c:v>-1.1710208517781604E-2</c:v>
                </c:pt>
                <c:pt idx="228">
                  <c:v>-1.8298044337101482E-2</c:v>
                </c:pt>
                <c:pt idx="229">
                  <c:v>-9.0249778743263301E-3</c:v>
                </c:pt>
                <c:pt idx="230">
                  <c:v>-5.8422756242284025E-3</c:v>
                </c:pt>
                <c:pt idx="231">
                  <c:v>1.0148408721721165E-2</c:v>
                </c:pt>
                <c:pt idx="232">
                  <c:v>-1.208827353954762E-2</c:v>
                </c:pt>
                <c:pt idx="233">
                  <c:v>1.9570096194097296E-2</c:v>
                </c:pt>
                <c:pt idx="234">
                  <c:v>1.7946643190836824E-2</c:v>
                </c:pt>
                <c:pt idx="235">
                  <c:v>1.0517896314536502E-2</c:v>
                </c:pt>
                <c:pt idx="236">
                  <c:v>-4.0658671021588639E-4</c:v>
                </c:pt>
                <c:pt idx="237">
                  <c:v>7.7535585334483738E-3</c:v>
                </c:pt>
                <c:pt idx="238">
                  <c:v>-1.2282498985259321E-3</c:v>
                </c:pt>
                <c:pt idx="239">
                  <c:v>-8.179959556316983E-4</c:v>
                </c:pt>
                <c:pt idx="240">
                  <c:v>7.798110520516292E-3</c:v>
                </c:pt>
                <c:pt idx="241">
                  <c:v>4.956639639928196E-3</c:v>
                </c:pt>
                <c:pt idx="242">
                  <c:v>-1.2414650880649882E-3</c:v>
                </c:pt>
                <c:pt idx="243">
                  <c:v>-5.7732119113195843E-3</c:v>
                </c:pt>
                <c:pt idx="244">
                  <c:v>9.9174366573459242E-3</c:v>
                </c:pt>
                <c:pt idx="245">
                  <c:v>-1.6597514183642856E-3</c:v>
                </c:pt>
                <c:pt idx="246">
                  <c:v>9.1629129215197447E-3</c:v>
                </c:pt>
                <c:pt idx="247">
                  <c:v>5.0335676748291232E-3</c:v>
                </c:pt>
                <c:pt idx="248">
                  <c:v>-1.7920879687331231E-2</c:v>
                </c:pt>
                <c:pt idx="249">
                  <c:v>-2.3271105251029284E-2</c:v>
                </c:pt>
                <c:pt idx="250">
                  <c:v>-3.2232098815685594E-3</c:v>
                </c:pt>
                <c:pt idx="251">
                  <c:v>0</c:v>
                </c:pt>
                <c:pt idx="252">
                  <c:v>-7.6137414483087298E-3</c:v>
                </c:pt>
                <c:pt idx="253">
                  <c:v>-1.1968882338461752E-3</c:v>
                </c:pt>
                <c:pt idx="254">
                  <c:v>8.8106296821549059E-3</c:v>
                </c:pt>
                <c:pt idx="255">
                  <c:v>4.0233353992725709E-4</c:v>
                </c:pt>
                <c:pt idx="256">
                  <c:v>-8.045052726755286E-4</c:v>
                </c:pt>
                <c:pt idx="257">
                  <c:v>-8.0385856418737462E-4</c:v>
                </c:pt>
                <c:pt idx="258">
                  <c:v>0</c:v>
                </c:pt>
                <c:pt idx="259">
                  <c:v>8.8781858382354206E-3</c:v>
                </c:pt>
                <c:pt idx="260">
                  <c:v>-2.4291509920595887E-3</c:v>
                </c:pt>
              </c:numCache>
            </c:numRef>
          </c:yVal>
          <c:smooth val="0"/>
          <c:extLst>
            <c:ext xmlns:c16="http://schemas.microsoft.com/office/drawing/2014/chart" uri="{C3380CC4-5D6E-409C-BE32-E72D297353CC}">
              <c16:uniqueId val="{00000002-9775-4FE7-AB11-F24C88A4B944}"/>
            </c:ext>
          </c:extLst>
        </c:ser>
        <c:dLbls>
          <c:showLegendKey val="0"/>
          <c:showVal val="0"/>
          <c:showCatName val="0"/>
          <c:showSerName val="0"/>
          <c:showPercent val="0"/>
          <c:showBubbleSize val="0"/>
        </c:dLbls>
        <c:axId val="393760912"/>
        <c:axId val="393763208"/>
      </c:scatterChart>
      <c:valAx>
        <c:axId val="39376091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93763208"/>
        <c:crosses val="autoZero"/>
        <c:crossBetween val="midCat"/>
      </c:valAx>
      <c:valAx>
        <c:axId val="39376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937609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FAURECIA</a:t>
            </a:r>
          </a:p>
        </c:rich>
      </c:tx>
      <c:layout>
        <c:manualLayout>
          <c:xMode val="edge"/>
          <c:yMode val="edge"/>
          <c:x val="0.45984011373578304"/>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0944444444444452E-2"/>
          <c:y val="0.19486111111111112"/>
          <c:w val="0.89082633420822399"/>
          <c:h val="0.77736111111111106"/>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8558836395450567E-2"/>
                  <c:y val="-0.296291921843102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CAC40'!$FE$4:$FE$264</c:f>
              <c:numCache>
                <c:formatCode>General</c:formatCode>
                <c:ptCount val="261"/>
                <c:pt idx="0">
                  <c:v>1.9144728867574727E-2</c:v>
                </c:pt>
                <c:pt idx="1">
                  <c:v>-2.0538068928579303E-2</c:v>
                </c:pt>
                <c:pt idx="2">
                  <c:v>-6.8862908526212338E-2</c:v>
                </c:pt>
                <c:pt idx="3">
                  <c:v>2.6338103958607795E-2</c:v>
                </c:pt>
                <c:pt idx="4">
                  <c:v>-3.1264860974588783E-2</c:v>
                </c:pt>
                <c:pt idx="5">
                  <c:v>-2.8558799645641429E-2</c:v>
                </c:pt>
                <c:pt idx="6">
                  <c:v>1.9546249907260994E-2</c:v>
                </c:pt>
                <c:pt idx="7">
                  <c:v>6.1712718357273379E-3</c:v>
                </c:pt>
                <c:pt idx="8">
                  <c:v>1.2457986193634639E-2</c:v>
                </c:pt>
                <c:pt idx="9">
                  <c:v>-4.6686197604531632E-2</c:v>
                </c:pt>
                <c:pt idx="10">
                  <c:v>-6.2323957140844183E-2</c:v>
                </c:pt>
                <c:pt idx="11">
                  <c:v>-7.0011954589834771E-3</c:v>
                </c:pt>
                <c:pt idx="12">
                  <c:v>-8.7983897051659762E-3</c:v>
                </c:pt>
                <c:pt idx="13">
                  <c:v>-1.8952502439423511E-2</c:v>
                </c:pt>
                <c:pt idx="14">
                  <c:v>-1.7489235014929164E-2</c:v>
                </c:pt>
                <c:pt idx="15">
                  <c:v>0</c:v>
                </c:pt>
                <c:pt idx="16">
                  <c:v>-4.4132800258842558E-2</c:v>
                </c:pt>
                <c:pt idx="17">
                  <c:v>3.660397815916562E-2</c:v>
                </c:pt>
                <c:pt idx="18">
                  <c:v>0.10872425675255744</c:v>
                </c:pt>
                <c:pt idx="19">
                  <c:v>1.3120623921375175E-2</c:v>
                </c:pt>
                <c:pt idx="20">
                  <c:v>5.9286121048513885E-2</c:v>
                </c:pt>
                <c:pt idx="21">
                  <c:v>-1.8339523699613391E-2</c:v>
                </c:pt>
                <c:pt idx="22">
                  <c:v>-1.9283281659993459E-2</c:v>
                </c:pt>
                <c:pt idx="23">
                  <c:v>7.4121745105035618E-3</c:v>
                </c:pt>
                <c:pt idx="24">
                  <c:v>3.0475076176573232E-2</c:v>
                </c:pt>
                <c:pt idx="25">
                  <c:v>4.4343571938834911E-2</c:v>
                </c:pt>
                <c:pt idx="26">
                  <c:v>-2.7002867981631054E-2</c:v>
                </c:pt>
                <c:pt idx="27">
                  <c:v>8.105961703960482E-3</c:v>
                </c:pt>
                <c:pt idx="28">
                  <c:v>-4.9487541284983561E-2</c:v>
                </c:pt>
                <c:pt idx="29">
                  <c:v>-4.6367934698013291E-3</c:v>
                </c:pt>
                <c:pt idx="30">
                  <c:v>7.7130740422382677E-4</c:v>
                </c:pt>
                <c:pt idx="31">
                  <c:v>1.1121283640585311E-2</c:v>
                </c:pt>
                <c:pt idx="32">
                  <c:v>-2.9722915682172179E-2</c:v>
                </c:pt>
                <c:pt idx="33">
                  <c:v>-2.4193722763843416E-2</c:v>
                </c:pt>
                <c:pt idx="34">
                  <c:v>-5.65181502004573E-3</c:v>
                </c:pt>
                <c:pt idx="35">
                  <c:v>1.4562765073208488E-2</c:v>
                </c:pt>
                <c:pt idx="36">
                  <c:v>1.250954516753406E-2</c:v>
                </c:pt>
                <c:pt idx="37">
                  <c:v>2.782566249878175E-2</c:v>
                </c:pt>
                <c:pt idx="38">
                  <c:v>-4.3910699510376922E-3</c:v>
                </c:pt>
                <c:pt idx="39">
                  <c:v>-1.0001365582312396E-2</c:v>
                </c:pt>
                <c:pt idx="40">
                  <c:v>1.1807118684879291E-2</c:v>
                </c:pt>
                <c:pt idx="41">
                  <c:v>8.5570339329796054E-3</c:v>
                </c:pt>
                <c:pt idx="42">
                  <c:v>3.5789107851585289E-2</c:v>
                </c:pt>
                <c:pt idx="43">
                  <c:v>4.0484669504406857E-2</c:v>
                </c:pt>
                <c:pt idx="44">
                  <c:v>6.7682153461385893E-3</c:v>
                </c:pt>
                <c:pt idx="45">
                  <c:v>-2.0168750883620856E-2</c:v>
                </c:pt>
                <c:pt idx="46">
                  <c:v>4.7255126156553568E-3</c:v>
                </c:pt>
                <c:pt idx="47">
                  <c:v>-2.1772942228748145E-2</c:v>
                </c:pt>
                <c:pt idx="48">
                  <c:v>1.6770152472816494E-2</c:v>
                </c:pt>
                <c:pt idx="49">
                  <c:v>3.3834634227887864E-2</c:v>
                </c:pt>
                <c:pt idx="50">
                  <c:v>7.7731786238810349E-3</c:v>
                </c:pt>
                <c:pt idx="51">
                  <c:v>-1.0064786616140709E-2</c:v>
                </c:pt>
                <c:pt idx="52">
                  <c:v>-1.0530907055939882E-2</c:v>
                </c:pt>
                <c:pt idx="53">
                  <c:v>6.4312046218700389E-2</c:v>
                </c:pt>
                <c:pt idx="54">
                  <c:v>1.5108025233574302E-3</c:v>
                </c:pt>
                <c:pt idx="55">
                  <c:v>-7.2313629255548323E-2</c:v>
                </c:pt>
                <c:pt idx="56">
                  <c:v>1.1258092942533443E-3</c:v>
                </c:pt>
                <c:pt idx="64">
                  <c:v>-3.5411722161686504E-2</c:v>
                </c:pt>
                <c:pt idx="65">
                  <c:v>1.1206896026706738E-2</c:v>
                </c:pt>
                <c:pt idx="66">
                  <c:v>1.3281877595743114E-2</c:v>
                </c:pt>
                <c:pt idx="68">
                  <c:v>1.4025475354504458E-2</c:v>
                </c:pt>
                <c:pt idx="69">
                  <c:v>-3.7970475173452013E-2</c:v>
                </c:pt>
                <c:pt idx="70">
                  <c:v>-1.3774694504209725E-2</c:v>
                </c:pt>
                <c:pt idx="71">
                  <c:v>2.0870794149845117E-2</c:v>
                </c:pt>
                <c:pt idx="72">
                  <c:v>-2.5153455941845825E-2</c:v>
                </c:pt>
                <c:pt idx="73">
                  <c:v>-1.3529852232247782E-2</c:v>
                </c:pt>
                <c:pt idx="74">
                  <c:v>-2.3438572972017468E-2</c:v>
                </c:pt>
                <c:pt idx="75">
                  <c:v>4.4206092504495705E-2</c:v>
                </c:pt>
                <c:pt idx="76">
                  <c:v>-2.1499605164076686E-3</c:v>
                </c:pt>
                <c:pt idx="77">
                  <c:v>-5.8142269739712232E-2</c:v>
                </c:pt>
                <c:pt idx="78">
                  <c:v>-8.5750840707694478E-3</c:v>
                </c:pt>
                <c:pt idx="79">
                  <c:v>-4.2046759006611915E-2</c:v>
                </c:pt>
                <c:pt idx="80">
                  <c:v>5.0694133912244652E-3</c:v>
                </c:pt>
                <c:pt idx="81">
                  <c:v>-4.1015586622301918E-2</c:v>
                </c:pt>
                <c:pt idx="82">
                  <c:v>-5.0944801615248565E-2</c:v>
                </c:pt>
                <c:pt idx="83">
                  <c:v>4.6465400559954247E-3</c:v>
                </c:pt>
                <c:pt idx="84">
                  <c:v>-4.2049414619345993E-3</c:v>
                </c:pt>
                <c:pt idx="85">
                  <c:v>-3.0021832698356343E-2</c:v>
                </c:pt>
                <c:pt idx="86">
                  <c:v>-1.7130625174280895E-3</c:v>
                </c:pt>
                <c:pt idx="87">
                  <c:v>1.3353633709853615E-2</c:v>
                </c:pt>
                <c:pt idx="88">
                  <c:v>-3.200614565785842E-2</c:v>
                </c:pt>
                <c:pt idx="89">
                  <c:v>2.1021660043270725E-3</c:v>
                </c:pt>
                <c:pt idx="90">
                  <c:v>-1.0258647488459347E-2</c:v>
                </c:pt>
                <c:pt idx="91">
                  <c:v>-4.3645502101760684E-3</c:v>
                </c:pt>
                <c:pt idx="92">
                  <c:v>2.9677017441045814E-2</c:v>
                </c:pt>
                <c:pt idx="93">
                  <c:v>1.4965262012672335E-3</c:v>
                </c:pt>
                <c:pt idx="94">
                  <c:v>2.272087353553193E-2</c:v>
                </c:pt>
                <c:pt idx="95">
                  <c:v>2.7739490803750835E-2</c:v>
                </c:pt>
                <c:pt idx="96">
                  <c:v>4.9589313287032109E-2</c:v>
                </c:pt>
                <c:pt idx="97">
                  <c:v>-1.7346895366111077E-2</c:v>
                </c:pt>
                <c:pt idx="98">
                  <c:v>-1.97889568496343E-2</c:v>
                </c:pt>
                <c:pt idx="99">
                  <c:v>-8.3948309227608684E-3</c:v>
                </c:pt>
                <c:pt idx="100">
                  <c:v>1.9391505311401405E-2</c:v>
                </c:pt>
                <c:pt idx="101">
                  <c:v>-2.530773236185147E-3</c:v>
                </c:pt>
                <c:pt idx="102">
                  <c:v>4.9215346458376732E-2</c:v>
                </c:pt>
                <c:pt idx="103">
                  <c:v>3.3127799312701163E-2</c:v>
                </c:pt>
                <c:pt idx="104">
                  <c:v>6.7069999406387984E-2</c:v>
                </c:pt>
                <c:pt idx="105">
                  <c:v>1.1809047592242819E-2</c:v>
                </c:pt>
                <c:pt idx="106">
                  <c:v>-9.9396385820760408E-3</c:v>
                </c:pt>
                <c:pt idx="107">
                  <c:v>-2.6727248588896349E-4</c:v>
                </c:pt>
                <c:pt idx="108">
                  <c:v>-1.6021365242777101E-3</c:v>
                </c:pt>
                <c:pt idx="109">
                  <c:v>-6.117853900044397E-3</c:v>
                </c:pt>
                <c:pt idx="110">
                  <c:v>-4.1553628163503255E-2</c:v>
                </c:pt>
                <c:pt idx="111">
                  <c:v>1.5274952053516489E-3</c:v>
                </c:pt>
                <c:pt idx="112">
                  <c:v>-6.5811595784369306E-2</c:v>
                </c:pt>
                <c:pt idx="113">
                  <c:v>4.8885588569523443E-2</c:v>
                </c:pt>
                <c:pt idx="114">
                  <c:v>-9.4740175093739158E-3</c:v>
                </c:pt>
                <c:pt idx="115">
                  <c:v>1.9797664529337854E-2</c:v>
                </c:pt>
                <c:pt idx="116">
                  <c:v>-1.1825524648954639E-2</c:v>
                </c:pt>
                <c:pt idx="117">
                  <c:v>2.7551676789902375E-3</c:v>
                </c:pt>
                <c:pt idx="118">
                  <c:v>-1.7158197889664245E-2</c:v>
                </c:pt>
                <c:pt idx="119">
                  <c:v>1.6155440222285426E-2</c:v>
                </c:pt>
                <c:pt idx="120">
                  <c:v>-8.4830848039298898E-3</c:v>
                </c:pt>
                <c:pt idx="121">
                  <c:v>-4.2559614418795889E-2</c:v>
                </c:pt>
                <c:pt idx="122">
                  <c:v>-1.9102101873486516E-2</c:v>
                </c:pt>
                <c:pt idx="123">
                  <c:v>-2.4686915250174711E-2</c:v>
                </c:pt>
                <c:pt idx="124">
                  <c:v>-4.5475294376294073E-3</c:v>
                </c:pt>
                <c:pt idx="125">
                  <c:v>4.9766139370885108E-2</c:v>
                </c:pt>
                <c:pt idx="126">
                  <c:v>4.5405741769092558E-3</c:v>
                </c:pt>
                <c:pt idx="127">
                  <c:v>-1.000961646160407E-2</c:v>
                </c:pt>
                <c:pt idx="128">
                  <c:v>-9.6755917068647949E-3</c:v>
                </c:pt>
                <c:pt idx="129">
                  <c:v>3.4646877223000638E-2</c:v>
                </c:pt>
                <c:pt idx="130">
                  <c:v>-2.9133305383572295E-3</c:v>
                </c:pt>
                <c:pt idx="131">
                  <c:v>-1.944605749386373E-2</c:v>
                </c:pt>
                <c:pt idx="132">
                  <c:v>2.7967107225797854E-2</c:v>
                </c:pt>
                <c:pt idx="133">
                  <c:v>2.4252611605492778E-2</c:v>
                </c:pt>
                <c:pt idx="134">
                  <c:v>1.311163513937511E-2</c:v>
                </c:pt>
                <c:pt idx="135">
                  <c:v>4.4901794599938351E-2</c:v>
                </c:pt>
                <c:pt idx="136">
                  <c:v>-6.0870903844309036E-3</c:v>
                </c:pt>
                <c:pt idx="137">
                  <c:v>5.2910176344154588E-3</c:v>
                </c:pt>
                <c:pt idx="138">
                  <c:v>4.6418972363025772E-2</c:v>
                </c:pt>
                <c:pt idx="139">
                  <c:v>3.6789661109281148E-2</c:v>
                </c:pt>
                <c:pt idx="140">
                  <c:v>-4.4539492313152851E-2</c:v>
                </c:pt>
                <c:pt idx="141">
                  <c:v>-6.7171528157064744E-2</c:v>
                </c:pt>
                <c:pt idx="142">
                  <c:v>2.005014439159266E-2</c:v>
                </c:pt>
                <c:pt idx="143">
                  <c:v>1.7779425481456921E-2</c:v>
                </c:pt>
                <c:pt idx="144">
                  <c:v>-2.7724548014854748E-2</c:v>
                </c:pt>
                <c:pt idx="145">
                  <c:v>6.269613013595395E-3</c:v>
                </c:pt>
                <c:pt idx="146">
                  <c:v>5.2424640781255718E-4</c:v>
                </c:pt>
                <c:pt idx="147">
                  <c:v>1.5323945832210809E-2</c:v>
                </c:pt>
                <c:pt idx="148">
                  <c:v>-3.5311632656399868E-2</c:v>
                </c:pt>
                <c:pt idx="149">
                  <c:v>-2.2112986429364084E-2</c:v>
                </c:pt>
                <c:pt idx="150">
                  <c:v>4.6304568041686367E-2</c:v>
                </c:pt>
                <c:pt idx="151">
                  <c:v>5.2430272644002615E-2</c:v>
                </c:pt>
                <c:pt idx="152">
                  <c:v>-1.8964427091438744E-2</c:v>
                </c:pt>
                <c:pt idx="153">
                  <c:v>-1.0023109781813654E-2</c:v>
                </c:pt>
                <c:pt idx="154">
                  <c:v>-8.3210787466651368E-3</c:v>
                </c:pt>
                <c:pt idx="155">
                  <c:v>5.9188871390330654E-2</c:v>
                </c:pt>
                <c:pt idx="156">
                  <c:v>-2.0214051552662805E-2</c:v>
                </c:pt>
                <c:pt idx="157">
                  <c:v>3.0762973323704167E-2</c:v>
                </c:pt>
                <c:pt idx="158">
                  <c:v>-9.1298779682784E-3</c:v>
                </c:pt>
                <c:pt idx="159">
                  <c:v>2.9396929515751357E-2</c:v>
                </c:pt>
                <c:pt idx="160">
                  <c:v>-2.5982985943913944E-2</c:v>
                </c:pt>
                <c:pt idx="161">
                  <c:v>-5.866135276340733E-2</c:v>
                </c:pt>
                <c:pt idx="162">
                  <c:v>6.1801072768075171E-2</c:v>
                </c:pt>
                <c:pt idx="163">
                  <c:v>4.6220569607801305E-2</c:v>
                </c:pt>
                <c:pt idx="164">
                  <c:v>3.5037856740873168E-2</c:v>
                </c:pt>
                <c:pt idx="165">
                  <c:v>6.1710482467610635E-2</c:v>
                </c:pt>
                <c:pt idx="166">
                  <c:v>-2.7969302855459531E-2</c:v>
                </c:pt>
                <c:pt idx="167">
                  <c:v>-5.8849663364070937E-2</c:v>
                </c:pt>
                <c:pt idx="168">
                  <c:v>3.5393754412093373E-2</c:v>
                </c:pt>
                <c:pt idx="169">
                  <c:v>4.3868086964003725E-2</c:v>
                </c:pt>
                <c:pt idx="170">
                  <c:v>-1.8164625291941298E-2</c:v>
                </c:pt>
                <c:pt idx="171">
                  <c:v>-3.2260862218221553E-2</c:v>
                </c:pt>
                <c:pt idx="172">
                  <c:v>4.8463420170446116E-2</c:v>
                </c:pt>
                <c:pt idx="173">
                  <c:v>-3.7825021965390247E-2</c:v>
                </c:pt>
                <c:pt idx="174">
                  <c:v>1.6492603452961406E-2</c:v>
                </c:pt>
                <c:pt idx="175">
                  <c:v>2.1332418512428692E-2</c:v>
                </c:pt>
                <c:pt idx="176">
                  <c:v>-1.2982980155036516E-2</c:v>
                </c:pt>
                <c:pt idx="177">
                  <c:v>-3.7035408451879567E-2</c:v>
                </c:pt>
                <c:pt idx="178">
                  <c:v>-3.7220886643735927E-3</c:v>
                </c:pt>
                <c:pt idx="179">
                  <c:v>2.6032519152295226E-2</c:v>
                </c:pt>
                <c:pt idx="180">
                  <c:v>4.2849787903120988E-2</c:v>
                </c:pt>
                <c:pt idx="181">
                  <c:v>-4.5388665814027791E-2</c:v>
                </c:pt>
                <c:pt idx="182">
                  <c:v>7.6360536489078912E-3</c:v>
                </c:pt>
                <c:pt idx="183">
                  <c:v>-7.6227365387884258E-2</c:v>
                </c:pt>
                <c:pt idx="184">
                  <c:v>-8.8744274423571039E-4</c:v>
                </c:pt>
                <c:pt idx="185">
                  <c:v>-7.2416925838843779E-2</c:v>
                </c:pt>
                <c:pt idx="186">
                  <c:v>5.4831478525884582E-2</c:v>
                </c:pt>
                <c:pt idx="187">
                  <c:v>-6.4683774968896282E-2</c:v>
                </c:pt>
                <c:pt idx="188">
                  <c:v>2.1810259463601461E-3</c:v>
                </c:pt>
                <c:pt idx="189">
                  <c:v>-5.5990215993426427E-2</c:v>
                </c:pt>
                <c:pt idx="190">
                  <c:v>-6.8562671437296663E-2</c:v>
                </c:pt>
                <c:pt idx="191">
                  <c:v>3.0335007025007261E-2</c:v>
                </c:pt>
                <c:pt idx="192">
                  <c:v>-7.4487899161048928E-4</c:v>
                </c:pt>
                <c:pt idx="193">
                  <c:v>-1.9904822298933103E-2</c:v>
                </c:pt>
                <c:pt idx="194">
                  <c:v>3.4908854707214908E-2</c:v>
                </c:pt>
                <c:pt idx="195">
                  <c:v>-2.7676454954180308E-3</c:v>
                </c:pt>
                <c:pt idx="196">
                  <c:v>-4.7625105683351205E-3</c:v>
                </c:pt>
                <c:pt idx="197">
                  <c:v>-5.7349614857789329E-3</c:v>
                </c:pt>
                <c:pt idx="198">
                  <c:v>-2.4316561006220087E-2</c:v>
                </c:pt>
                <c:pt idx="199">
                  <c:v>3.1553024275596142E-2</c:v>
                </c:pt>
                <c:pt idx="200">
                  <c:v>-3.0007524392382128E-3</c:v>
                </c:pt>
                <c:pt idx="201">
                  <c:v>-2.2955469296385513E-2</c:v>
                </c:pt>
                <c:pt idx="202">
                  <c:v>-5.2061666756632596E-2</c:v>
                </c:pt>
                <c:pt idx="203">
                  <c:v>3.480685727802186E-3</c:v>
                </c:pt>
                <c:pt idx="204">
                  <c:v>-1.1785231724622119E-2</c:v>
                </c:pt>
                <c:pt idx="205">
                  <c:v>-2.9204112808574795E-2</c:v>
                </c:pt>
                <c:pt idx="206">
                  <c:v>-3.2919364891958867E-2</c:v>
                </c:pt>
                <c:pt idx="207">
                  <c:v>6.4423386718009207E-2</c:v>
                </c:pt>
                <c:pt idx="208">
                  <c:v>1.2045547543297203E-2</c:v>
                </c:pt>
                <c:pt idx="209">
                  <c:v>1.9057158315097425E-2</c:v>
                </c:pt>
                <c:pt idx="210">
                  <c:v>-2.2546751247881299E-2</c:v>
                </c:pt>
                <c:pt idx="211">
                  <c:v>8.5028797722554131E-2</c:v>
                </c:pt>
                <c:pt idx="212">
                  <c:v>-5.9151089314433594E-2</c:v>
                </c:pt>
                <c:pt idx="213">
                  <c:v>4.8587610804864269E-2</c:v>
                </c:pt>
                <c:pt idx="214">
                  <c:v>-3.0794402739080847E-2</c:v>
                </c:pt>
                <c:pt idx="215">
                  <c:v>-9.4169475325369956E-3</c:v>
                </c:pt>
                <c:pt idx="216">
                  <c:v>1.0145014546860528E-2</c:v>
                </c:pt>
                <c:pt idx="217">
                  <c:v>-3.6471686203950103E-2</c:v>
                </c:pt>
                <c:pt idx="218">
                  <c:v>-2.3595820596682426E-2</c:v>
                </c:pt>
                <c:pt idx="219">
                  <c:v>-5.1247568605060002E-2</c:v>
                </c:pt>
                <c:pt idx="220">
                  <c:v>3.289842993686367E-2</c:v>
                </c:pt>
                <c:pt idx="221">
                  <c:v>-3.1376855901318342E-2</c:v>
                </c:pt>
                <c:pt idx="222">
                  <c:v>1.225666470827699E-2</c:v>
                </c:pt>
                <c:pt idx="223">
                  <c:v>-1.4429633837965947E-2</c:v>
                </c:pt>
                <c:pt idx="224">
                  <c:v>-4.9337834774760399E-2</c:v>
                </c:pt>
                <c:pt idx="225">
                  <c:v>7.2576783062845108E-3</c:v>
                </c:pt>
                <c:pt idx="226">
                  <c:v>-1.9782223505154638E-2</c:v>
                </c:pt>
                <c:pt idx="227">
                  <c:v>-4.8850086966417804E-3</c:v>
                </c:pt>
                <c:pt idx="228">
                  <c:v>-5.3949661595246202E-2</c:v>
                </c:pt>
                <c:pt idx="229">
                  <c:v>2.4538719084373675E-2</c:v>
                </c:pt>
                <c:pt idx="230">
                  <c:v>-3.1496089028963314E-3</c:v>
                </c:pt>
                <c:pt idx="231">
                  <c:v>-1.8692133012152522E-2</c:v>
                </c:pt>
                <c:pt idx="232">
                  <c:v>-1.6453403503297423E-2</c:v>
                </c:pt>
                <c:pt idx="233">
                  <c:v>-1.1320875624482085E-2</c:v>
                </c:pt>
                <c:pt idx="234">
                  <c:v>-3.3714210619435248E-3</c:v>
                </c:pt>
                <c:pt idx="235">
                  <c:v>-3.2017454268266028E-2</c:v>
                </c:pt>
                <c:pt idx="236">
                  <c:v>-3.1726061332541786E-2</c:v>
                </c:pt>
                <c:pt idx="237">
                  <c:v>2.2712118922945203E-2</c:v>
                </c:pt>
                <c:pt idx="238">
                  <c:v>3.8044090498127167E-2</c:v>
                </c:pt>
                <c:pt idx="239">
                  <c:v>5.0861659465508496E-2</c:v>
                </c:pt>
                <c:pt idx="240">
                  <c:v>-7.8155927337682351E-3</c:v>
                </c:pt>
                <c:pt idx="241">
                  <c:v>-8.9130603622818039E-3</c:v>
                </c:pt>
                <c:pt idx="242">
                  <c:v>3.0952519928573199E-2</c:v>
                </c:pt>
                <c:pt idx="243">
                  <c:v>0</c:v>
                </c:pt>
                <c:pt idx="244">
                  <c:v>-1.8139298616196637E-2</c:v>
                </c:pt>
                <c:pt idx="245">
                  <c:v>-1.6279429288862834E-2</c:v>
                </c:pt>
                <c:pt idx="246">
                  <c:v>6.5574005461590396E-3</c:v>
                </c:pt>
                <c:pt idx="247">
                  <c:v>1.3245226750020723E-2</c:v>
                </c:pt>
                <c:pt idx="248">
                  <c:v>1.0644689511414007E-2</c:v>
                </c:pt>
                <c:pt idx="249">
                  <c:v>-1.2994866856367585E-2</c:v>
                </c:pt>
                <c:pt idx="250">
                  <c:v>-9.345862418237769E-3</c:v>
                </c:pt>
                <c:pt idx="251">
                  <c:v>-2.2610658587660985E-2</c:v>
                </c:pt>
                <c:pt idx="252">
                  <c:v>-6.7976092564894768E-3</c:v>
                </c:pt>
                <c:pt idx="253">
                  <c:v>1.8835944540603715E-3</c:v>
                </c:pt>
                <c:pt idx="254">
                  <c:v>-3.4467002637877824E-2</c:v>
                </c:pt>
                <c:pt idx="255">
                  <c:v>4.0897892968168308E-2</c:v>
                </c:pt>
                <c:pt idx="256">
                  <c:v>3.8689544950179143E-2</c:v>
                </c:pt>
                <c:pt idx="257">
                  <c:v>-3.5440084347292105E-3</c:v>
                </c:pt>
                <c:pt idx="258">
                  <c:v>-1.4826646946575019E-2</c:v>
                </c:pt>
                <c:pt idx="259">
                  <c:v>-4.2462785563721489E-2</c:v>
                </c:pt>
                <c:pt idx="260">
                  <c:v>-4.4444517604239064E-3</c:v>
                </c:pt>
              </c:numCache>
            </c:numRef>
          </c:yVal>
          <c:smooth val="0"/>
          <c:extLst>
            <c:ext xmlns:c16="http://schemas.microsoft.com/office/drawing/2014/chart" uri="{C3380CC4-5D6E-409C-BE32-E72D297353CC}">
              <c16:uniqueId val="{00000002-BFA4-4656-B515-1CC2C4A26C26}"/>
            </c:ext>
          </c:extLst>
        </c:ser>
        <c:dLbls>
          <c:showLegendKey val="0"/>
          <c:showVal val="0"/>
          <c:showCatName val="0"/>
          <c:showSerName val="0"/>
          <c:showPercent val="0"/>
          <c:showBubbleSize val="0"/>
        </c:dLbls>
        <c:axId val="613830704"/>
        <c:axId val="613832016"/>
      </c:scatterChart>
      <c:valAx>
        <c:axId val="6138307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3832016"/>
        <c:crosses val="autoZero"/>
        <c:crossBetween val="midCat"/>
      </c:valAx>
      <c:valAx>
        <c:axId val="613832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38307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GECINA</a:t>
            </a:r>
          </a:p>
        </c:rich>
      </c:tx>
      <c:layout>
        <c:manualLayout>
          <c:xMode val="edge"/>
          <c:yMode val="edge"/>
          <c:x val="0.4949652230971128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4477252843394578E-3"/>
                  <c:y val="-0.3038921697287839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CAC40'!$FK$4:$FK$264</c:f>
              <c:numCache>
                <c:formatCode>General</c:formatCode>
                <c:ptCount val="261"/>
                <c:pt idx="0">
                  <c:v>1.3644735929777095E-2</c:v>
                </c:pt>
                <c:pt idx="1">
                  <c:v>-8.6393625907077408E-3</c:v>
                </c:pt>
                <c:pt idx="2">
                  <c:v>2.1528533611010927E-3</c:v>
                </c:pt>
                <c:pt idx="3">
                  <c:v>-2.1528533611010897E-3</c:v>
                </c:pt>
                <c:pt idx="4">
                  <c:v>-4.2918520815409204E-3</c:v>
                </c:pt>
                <c:pt idx="5">
                  <c:v>-4.2735107773820497E-3</c:v>
                </c:pt>
                <c:pt idx="6">
                  <c:v>1.2156030989651453E-2</c:v>
                </c:pt>
                <c:pt idx="7">
                  <c:v>1.0123007631448598E-2</c:v>
                </c:pt>
                <c:pt idx="8">
                  <c:v>2.9112102074585343E-3</c:v>
                </c:pt>
                <c:pt idx="9">
                  <c:v>-2.7320175086383468E-2</c:v>
                </c:pt>
                <c:pt idx="10">
                  <c:v>5.689915777678676E-3</c:v>
                </c:pt>
                <c:pt idx="11">
                  <c:v>1.1477887844686839E-2</c:v>
                </c:pt>
                <c:pt idx="12">
                  <c:v>-7.9051795071132611E-3</c:v>
                </c:pt>
                <c:pt idx="13">
                  <c:v>-4.2857208454992971E-3</c:v>
                </c:pt>
                <c:pt idx="14">
                  <c:v>1.4357748437702768E-2</c:v>
                </c:pt>
                <c:pt idx="15">
                  <c:v>-4.3290110895854699E-3</c:v>
                </c:pt>
                <c:pt idx="16">
                  <c:v>8.6768440256890355E-3</c:v>
                </c:pt>
                <c:pt idx="17">
                  <c:v>1.4630838893785714E-2</c:v>
                </c:pt>
                <c:pt idx="18">
                  <c:v>4.431321874670332E-3</c:v>
                </c:pt>
                <c:pt idx="19">
                  <c:v>-8.8430937363339328E-3</c:v>
                </c:pt>
                <c:pt idx="20">
                  <c:v>5.1177457562894643E-2</c:v>
                </c:pt>
                <c:pt idx="21">
                  <c:v>-6.1586029912070904E-3</c:v>
                </c:pt>
                <c:pt idx="22">
                  <c:v>6.1586029912070253E-3</c:v>
                </c:pt>
                <c:pt idx="23">
                  <c:v>-1.5432101828056291E-3</c:v>
                </c:pt>
                <c:pt idx="24">
                  <c:v>-4.6153928084013921E-3</c:v>
                </c:pt>
                <c:pt idx="25">
                  <c:v>6.9311020639993733E-3</c:v>
                </c:pt>
                <c:pt idx="26">
                  <c:v>-1.6858636824416542E-2</c:v>
                </c:pt>
                <c:pt idx="27">
                  <c:v>-1.4334458949087473E-2</c:v>
                </c:pt>
                <c:pt idx="28">
                  <c:v>1.2057418117035298E-2</c:v>
                </c:pt>
                <c:pt idx="29">
                  <c:v>1.5174509740336296E-3</c:v>
                </c:pt>
                <c:pt idx="30">
                  <c:v>-1.13251493570534E-2</c:v>
                </c:pt>
                <c:pt idx="31">
                  <c:v>6.7796869853785488E-3</c:v>
                </c:pt>
                <c:pt idx="32">
                  <c:v>1.9077266850920389E-2</c:v>
                </c:pt>
                <c:pt idx="33">
                  <c:v>1.5420203518154184E-3</c:v>
                </c:pt>
                <c:pt idx="34">
                  <c:v>-1.5314234973042481E-2</c:v>
                </c:pt>
                <c:pt idx="35">
                  <c:v>1.069528911674795E-2</c:v>
                </c:pt>
                <c:pt idx="36">
                  <c:v>-3.8328908557074405E-3</c:v>
                </c:pt>
                <c:pt idx="37">
                  <c:v>-1.8196104770889725E-2</c:v>
                </c:pt>
                <c:pt idx="38">
                  <c:v>-1.046347364082786E-2</c:v>
                </c:pt>
                <c:pt idx="39">
                  <c:v>-5.1909645669698063E-3</c:v>
                </c:pt>
                <c:pt idx="40">
                  <c:v>-2.2164767108919558E-3</c:v>
                </c:pt>
                <c:pt idx="41">
                  <c:v>-4.4182693376647771E-3</c:v>
                </c:pt>
                <c:pt idx="42">
                  <c:v>-3.6670374792693149E-3</c:v>
                </c:pt>
                <c:pt idx="43">
                  <c:v>2.9325534212777198E-3</c:v>
                </c:pt>
                <c:pt idx="44">
                  <c:v>1.6284593764500515E-2</c:v>
                </c:pt>
                <c:pt idx="45">
                  <c:v>4.4876664693879768E-3</c:v>
                </c:pt>
                <c:pt idx="46">
                  <c:v>1.5867352172772804E-2</c:v>
                </c:pt>
                <c:pt idx="47">
                  <c:v>-1.8861366385377554E-2</c:v>
                </c:pt>
                <c:pt idx="48">
                  <c:v>-4.4742803949210774E-3</c:v>
                </c:pt>
                <c:pt idx="49">
                  <c:v>9.7197026879832886E-3</c:v>
                </c:pt>
                <c:pt idx="50">
                  <c:v>2.5105921131076261E-2</c:v>
                </c:pt>
                <c:pt idx="51">
                  <c:v>-9.9655864996643934E-3</c:v>
                </c:pt>
                <c:pt idx="52">
                  <c:v>1.3052008702853966E-2</c:v>
                </c:pt>
                <c:pt idx="53">
                  <c:v>-3.0864222031895027E-3</c:v>
                </c:pt>
                <c:pt idx="54">
                  <c:v>1.3964540350372541E-2</c:v>
                </c:pt>
                <c:pt idx="55">
                  <c:v>-7.7821404420549628E-3</c:v>
                </c:pt>
                <c:pt idx="56">
                  <c:v>7.7549441653035106E-4</c:v>
                </c:pt>
                <c:pt idx="64">
                  <c:v>-8.4975405104406633E-3</c:v>
                </c:pt>
                <c:pt idx="65">
                  <c:v>-2.1309786586751096E-2</c:v>
                </c:pt>
                <c:pt idx="66">
                  <c:v>2.2615916160566218E-3</c:v>
                </c:pt>
                <c:pt idx="68">
                  <c:v>1.7510915651808047E-2</c:v>
                </c:pt>
                <c:pt idx="69">
                  <c:v>-1.069528911674803E-2</c:v>
                </c:pt>
                <c:pt idx="70">
                  <c:v>-2.0309084637975192E-2</c:v>
                </c:pt>
                <c:pt idx="71">
                  <c:v>8.2243454229033019E-3</c:v>
                </c:pt>
                <c:pt idx="72">
                  <c:v>-1.1940440371918087E-2</c:v>
                </c:pt>
                <c:pt idx="73">
                  <c:v>-4.4411619999679365E-3</c:v>
                </c:pt>
                <c:pt idx="74">
                  <c:v>2.9585820397452626E-3</c:v>
                </c:pt>
                <c:pt idx="75">
                  <c:v>1.0424517335884207E-2</c:v>
                </c:pt>
                <c:pt idx="76">
                  <c:v>4.5011328807914421E-3</c:v>
                </c:pt>
                <c:pt idx="77">
                  <c:v>-7.4906717291576257E-3</c:v>
                </c:pt>
                <c:pt idx="78">
                  <c:v>9.7488586127496748E-3</c:v>
                </c:pt>
                <c:pt idx="79">
                  <c:v>-7.5329570417177229E-4</c:v>
                </c:pt>
                <c:pt idx="80">
                  <c:v>-1.1976191046715649E-2</c:v>
                </c:pt>
                <c:pt idx="81">
                  <c:v>-7.4377095284454138E-4</c:v>
                </c:pt>
                <c:pt idx="82">
                  <c:v>1.4880955127017188E-3</c:v>
                </c:pt>
                <c:pt idx="83">
                  <c:v>-5.9391414369611602E-3</c:v>
                </c:pt>
                <c:pt idx="84">
                  <c:v>1.4914519565087294E-2</c:v>
                </c:pt>
                <c:pt idx="85">
                  <c:v>-8.9753781281260367E-3</c:v>
                </c:pt>
                <c:pt idx="86">
                  <c:v>7.4487899161062427E-4</c:v>
                </c:pt>
                <c:pt idx="87">
                  <c:v>6.7289973529181604E-3</c:v>
                </c:pt>
                <c:pt idx="88">
                  <c:v>-5.2375727662482986E-3</c:v>
                </c:pt>
                <c:pt idx="89">
                  <c:v>2.6466573188163273E-2</c:v>
                </c:pt>
                <c:pt idx="90">
                  <c:v>3.0698412442884985E-3</c:v>
                </c:pt>
                <c:pt idx="91">
                  <c:v>-6.130287397394775E-3</c:v>
                </c:pt>
                <c:pt idx="92">
                  <c:v>-1.5163292803345399E-2</c:v>
                </c:pt>
                <c:pt idx="93">
                  <c:v>2.2598879674375042E-3</c:v>
                </c:pt>
                <c:pt idx="94">
                  <c:v>1.443245712158584E-2</c:v>
                </c:pt>
                <c:pt idx="95">
                  <c:v>-1.0654590898103453E-2</c:v>
                </c:pt>
                <c:pt idx="96">
                  <c:v>3.7921926370629122E-3</c:v>
                </c:pt>
                <c:pt idx="97">
                  <c:v>1.4542927568818573E-2</c:v>
                </c:pt>
                <c:pt idx="98">
                  <c:v>-1.3782760295421186E-2</c:v>
                </c:pt>
                <c:pt idx="99">
                  <c:v>-1.1342276603934495E-2</c:v>
                </c:pt>
                <c:pt idx="100">
                  <c:v>-7.4906717291576257E-3</c:v>
                </c:pt>
                <c:pt idx="101">
                  <c:v>-1.0393560527263307E-2</c:v>
                </c:pt>
                <c:pt idx="102">
                  <c:v>1.5631133293511512E-2</c:v>
                </c:pt>
                <c:pt idx="103">
                  <c:v>6.7745836817551209E-3</c:v>
                </c:pt>
                <c:pt idx="104">
                  <c:v>4.5420214345009858E-3</c:v>
                </c:pt>
                <c:pt idx="105">
                  <c:v>1.9150336290595E-2</c:v>
                </c:pt>
                <c:pt idx="106">
                  <c:v>-7.7041983529876762E-3</c:v>
                </c:pt>
                <c:pt idx="107">
                  <c:v>-3.8299548922988884E-3</c:v>
                </c:pt>
                <c:pt idx="108">
                  <c:v>6.1349885675159293E-3</c:v>
                </c:pt>
                <c:pt idx="109">
                  <c:v>-6.134988567515944E-3</c:v>
                </c:pt>
                <c:pt idx="110">
                  <c:v>-7.6161830453085099E-3</c:v>
                </c:pt>
                <c:pt idx="111">
                  <c:v>3.0395160178968176E-3</c:v>
                </c:pt>
                <c:pt idx="112">
                  <c:v>-1.2103022171243536E-2</c:v>
                </c:pt>
                <c:pt idx="113">
                  <c:v>5.277057100843599E-3</c:v>
                </c:pt>
                <c:pt idx="114">
                  <c:v>8.3491946109214791E-3</c:v>
                </c:pt>
                <c:pt idx="115">
                  <c:v>7.6248574033439538E-4</c:v>
                </c:pt>
                <c:pt idx="116">
                  <c:v>3.0557701394778418E-3</c:v>
                </c:pt>
                <c:pt idx="117">
                  <c:v>7.6540378784552515E-4</c:v>
                </c:pt>
                <c:pt idx="118">
                  <c:v>2.2997327115311089E-3</c:v>
                </c:pt>
                <c:pt idx="119">
                  <c:v>3.844679860809904E-3</c:v>
                </c:pt>
                <c:pt idx="120">
                  <c:v>1.4746095685192591E-2</c:v>
                </c:pt>
                <c:pt idx="121">
                  <c:v>1.1797226872039912E-2</c:v>
                </c:pt>
                <c:pt idx="122">
                  <c:v>-7.8802614253059757E-3</c:v>
                </c:pt>
                <c:pt idx="123">
                  <c:v>-3.9169654467340106E-3</c:v>
                </c:pt>
                <c:pt idx="124">
                  <c:v>-2.547416792519154E-2</c:v>
                </c:pt>
                <c:pt idx="125">
                  <c:v>6.1162270174360536E-3</c:v>
                </c:pt>
                <c:pt idx="126">
                  <c:v>8.4713637147407778E-3</c:v>
                </c:pt>
                <c:pt idx="127">
                  <c:v>4.6511711757311015E-3</c:v>
                </c:pt>
                <c:pt idx="128">
                  <c:v>5.453850682463725E-3</c:v>
                </c:pt>
                <c:pt idx="129">
                  <c:v>0</c:v>
                </c:pt>
                <c:pt idx="130">
                  <c:v>1.0208176592523851E-2</c:v>
                </c:pt>
                <c:pt idx="131">
                  <c:v>1.4308670195561302E-2</c:v>
                </c:pt>
                <c:pt idx="132">
                  <c:v>-2.0602947466948841E-2</c:v>
                </c:pt>
                <c:pt idx="133">
                  <c:v>-7.8400631220864551E-4</c:v>
                </c:pt>
                <c:pt idx="134">
                  <c:v>1.1032420803576632E-2</c:v>
                </c:pt>
                <c:pt idx="135">
                  <c:v>7.9270713623890571E-4</c:v>
                </c:pt>
                <c:pt idx="136">
                  <c:v>-2.3762387418832976E-3</c:v>
                </c:pt>
                <c:pt idx="137">
                  <c:v>-1.2578782206860073E-2</c:v>
                </c:pt>
                <c:pt idx="138">
                  <c:v>-2.3410077019737009E-3</c:v>
                </c:pt>
                <c:pt idx="139">
                  <c:v>1.2549184294497407E-2</c:v>
                </c:pt>
                <c:pt idx="140">
                  <c:v>-1.4884724476425529E-2</c:v>
                </c:pt>
                <c:pt idx="141">
                  <c:v>1.556420547658158E-3</c:v>
                </c:pt>
                <c:pt idx="142">
                  <c:v>-6.2112000926405238E-3</c:v>
                </c:pt>
                <c:pt idx="143">
                  <c:v>1.4029848210438267E-2</c:v>
                </c:pt>
                <c:pt idx="144">
                  <c:v>-3.1347988053713918E-3</c:v>
                </c:pt>
                <c:pt idx="145">
                  <c:v>-3.1250025431351662E-3</c:v>
                </c:pt>
                <c:pt idx="146">
                  <c:v>-1.701510500598304E-2</c:v>
                </c:pt>
                <c:pt idx="147">
                  <c:v>2.3274906354489647E-2</c:v>
                </c:pt>
                <c:pt idx="148">
                  <c:v>2.3026027233300647E-2</c:v>
                </c:pt>
                <c:pt idx="149">
                  <c:v>1.946533478810325E-2</c:v>
                </c:pt>
                <c:pt idx="150">
                  <c:v>1.4020848241938232E-2</c:v>
                </c:pt>
                <c:pt idx="151">
                  <c:v>-5.7971176843258461E-3</c:v>
                </c:pt>
                <c:pt idx="152">
                  <c:v>1.2463809042515143E-2</c:v>
                </c:pt>
                <c:pt idx="153">
                  <c:v>-5.0041805845759497E-3</c:v>
                </c:pt>
                <c:pt idx="154">
                  <c:v>-8.2850515341069166E-3</c:v>
                </c:pt>
                <c:pt idx="155">
                  <c:v>9.1173445492762385E-3</c:v>
                </c:pt>
                <c:pt idx="156">
                  <c:v>-4.9833990175480259E-3</c:v>
                </c:pt>
                <c:pt idx="157">
                  <c:v>1.082892714498406E-2</c:v>
                </c:pt>
                <c:pt idx="158">
                  <c:v>3.3557078469723151E-3</c:v>
                </c:pt>
                <c:pt idx="159">
                  <c:v>-6.700192569819562E-3</c:v>
                </c:pt>
                <c:pt idx="160">
                  <c:v>1.0067199117723941E-2</c:v>
                </c:pt>
                <c:pt idx="161">
                  <c:v>1.0169579169629012E-2</c:v>
                </c:pt>
                <c:pt idx="162">
                  <c:v>-5.0977170716686058E-3</c:v>
                </c:pt>
                <c:pt idx="163">
                  <c:v>2.6622439610954642E-2</c:v>
                </c:pt>
                <c:pt idx="164">
                  <c:v>-6.9384493449208672E-3</c:v>
                </c:pt>
                <c:pt idx="165">
                  <c:v>3.2501762904536338E-2</c:v>
                </c:pt>
                <c:pt idx="166">
                  <c:v>-1.7841217935014426E-3</c:v>
                </c:pt>
                <c:pt idx="167">
                  <c:v>-7.1048256237445711E-3</c:v>
                </c:pt>
                <c:pt idx="168">
                  <c:v>7.996488634226355E-3</c:v>
                </c:pt>
                <c:pt idx="169">
                  <c:v>8.924587830195697E-4</c:v>
                </c:pt>
                <c:pt idx="170">
                  <c:v>-1.7841217935014426E-3</c:v>
                </c:pt>
                <c:pt idx="171">
                  <c:v>-5.2940777895745111E-2</c:v>
                </c:pt>
                <c:pt idx="172">
                  <c:v>-9.2554299741606401E-3</c:v>
                </c:pt>
                <c:pt idx="173">
                  <c:v>-3.3444847228471372E-3</c:v>
                </c:pt>
                <c:pt idx="174">
                  <c:v>5.8602093200946634E-3</c:v>
                </c:pt>
                <c:pt idx="175">
                  <c:v>-1.5000281259492711E-2</c:v>
                </c:pt>
                <c:pt idx="176">
                  <c:v>-1.314727236403462E-2</c:v>
                </c:pt>
                <c:pt idx="177">
                  <c:v>-8.1301260832501755E-3</c:v>
                </c:pt>
                <c:pt idx="178">
                  <c:v>-1.6181233304103741E-3</c:v>
                </c:pt>
                <c:pt idx="179">
                  <c:v>3.2388692281437449E-3</c:v>
                </c:pt>
                <c:pt idx="180">
                  <c:v>5.6933866681875937E-3</c:v>
                </c:pt>
                <c:pt idx="181">
                  <c:v>-7.3141325659209534E-3</c:v>
                </c:pt>
                <c:pt idx="182">
                  <c:v>1.7150277442634036E-2</c:v>
                </c:pt>
                <c:pt idx="183">
                  <c:v>-1.5529531544900632E-2</c:v>
                </c:pt>
                <c:pt idx="184">
                  <c:v>9.7800290536396994E-3</c:v>
                </c:pt>
                <c:pt idx="185">
                  <c:v>-1.4634407518437809E-2</c:v>
                </c:pt>
                <c:pt idx="186">
                  <c:v>3.2336325670648185E-3</c:v>
                </c:pt>
                <c:pt idx="187">
                  <c:v>-1.5267472130788533E-2</c:v>
                </c:pt>
                <c:pt idx="188">
                  <c:v>-9.5238815112553658E-3</c:v>
                </c:pt>
                <c:pt idx="189">
                  <c:v>-3.1545767485155439E-3</c:v>
                </c:pt>
                <c:pt idx="190">
                  <c:v>1.1084832424492914E-2</c:v>
                </c:pt>
                <c:pt idx="191">
                  <c:v>-4.7656960730145682E-3</c:v>
                </c:pt>
                <c:pt idx="192">
                  <c:v>5.5621915352742453E-3</c:v>
                </c:pt>
                <c:pt idx="193">
                  <c:v>-3.9761483796394064E-3</c:v>
                </c:pt>
                <c:pt idx="194">
                  <c:v>9.5694510161506725E-3</c:v>
                </c:pt>
                <c:pt idx="195">
                  <c:v>-3.077165866675366E-2</c:v>
                </c:pt>
                <c:pt idx="196">
                  <c:v>7.0175726586465398E-3</c:v>
                </c:pt>
                <c:pt idx="197">
                  <c:v>-9.345862418237658E-3</c:v>
                </c:pt>
                <c:pt idx="198">
                  <c:v>-2.90318326806615E-2</c:v>
                </c:pt>
                <c:pt idx="199">
                  <c:v>4.5283096247478311E-3</c:v>
                </c:pt>
                <c:pt idx="200">
                  <c:v>4.5489085263689883E-3</c:v>
                </c:pt>
                <c:pt idx="201">
                  <c:v>0</c:v>
                </c:pt>
                <c:pt idx="202">
                  <c:v>-6.0606246116910699E-3</c:v>
                </c:pt>
                <c:pt idx="203">
                  <c:v>-3.0165935394256792E-3</c:v>
                </c:pt>
                <c:pt idx="204">
                  <c:v>2.1309786586751242E-2</c:v>
                </c:pt>
                <c:pt idx="205">
                  <c:v>9.2736367853290327E-3</c:v>
                </c:pt>
                <c:pt idx="206">
                  <c:v>-7.7339905997363392E-3</c:v>
                </c:pt>
                <c:pt idx="207">
                  <c:v>-5.3784224927583921E-3</c:v>
                </c:pt>
                <c:pt idx="208">
                  <c:v>6.1491354403500533E-3</c:v>
                </c:pt>
                <c:pt idx="209">
                  <c:v>0</c:v>
                </c:pt>
                <c:pt idx="210">
                  <c:v>-6.915125519932579E-3</c:v>
                </c:pt>
                <c:pt idx="211">
                  <c:v>3.8358313238711925E-3</c:v>
                </c:pt>
                <c:pt idx="212">
                  <c:v>-7.6570052511945423E-3</c:v>
                </c:pt>
                <c:pt idx="213">
                  <c:v>1.0736299447256058E-2</c:v>
                </c:pt>
                <c:pt idx="214">
                  <c:v>3.8624999738967676E-3</c:v>
                </c:pt>
                <c:pt idx="215">
                  <c:v>-3.1240635836161722E-2</c:v>
                </c:pt>
                <c:pt idx="216">
                  <c:v>-5.2375727662482986E-3</c:v>
                </c:pt>
                <c:pt idx="217">
                  <c:v>-4.4676172597160448E-3</c:v>
                </c:pt>
                <c:pt idx="218">
                  <c:v>-2.9673612278021122E-3</c:v>
                </c:pt>
                <c:pt idx="219">
                  <c:v>8.9286307443011796E-3</c:v>
                </c:pt>
                <c:pt idx="220">
                  <c:v>2.8811697238545812E-2</c:v>
                </c:pt>
                <c:pt idx="221">
                  <c:v>-1.0711655594927772E-2</c:v>
                </c:pt>
                <c:pt idx="222">
                  <c:v>-7.5815374523976907E-3</c:v>
                </c:pt>
                <c:pt idx="223">
                  <c:v>-1.2758146784724898E-2</c:v>
                </c:pt>
                <c:pt idx="224">
                  <c:v>-2.3582522486292661E-2</c:v>
                </c:pt>
                <c:pt idx="225">
                  <c:v>5.1113656372358289E-3</c:v>
                </c:pt>
                <c:pt idx="226">
                  <c:v>-1.669730262360853E-2</c:v>
                </c:pt>
                <c:pt idx="227">
                  <c:v>-5.7430165026178892E-3</c:v>
                </c:pt>
                <c:pt idx="228">
                  <c:v>-1.6329791338344689E-2</c:v>
                </c:pt>
                <c:pt idx="229">
                  <c:v>-7.0175726586465346E-3</c:v>
                </c:pt>
                <c:pt idx="230">
                  <c:v>-1.319921906672949E-2</c:v>
                </c:pt>
                <c:pt idx="231">
                  <c:v>7.6204040396904418E-3</c:v>
                </c:pt>
                <c:pt idx="232">
                  <c:v>-1.9966239861989539E-2</c:v>
                </c:pt>
                <c:pt idx="233">
                  <c:v>2.7303771228573272E-3</c:v>
                </c:pt>
                <c:pt idx="234">
                  <c:v>9.6154586994419734E-3</c:v>
                </c:pt>
                <c:pt idx="235">
                  <c:v>2.0725396019723751E-3</c:v>
                </c:pt>
                <c:pt idx="236">
                  <c:v>-2.7624326959101841E-3</c:v>
                </c:pt>
                <c:pt idx="237">
                  <c:v>6.8989309393764674E-4</c:v>
                </c:pt>
                <c:pt idx="238">
                  <c:v>6.9036937502063253E-4</c:v>
                </c:pt>
                <c:pt idx="239">
                  <c:v>-1.8474695828258458E-2</c:v>
                </c:pt>
                <c:pt idx="240">
                  <c:v>7.4855742526633122E-3</c:v>
                </c:pt>
                <c:pt idx="241">
                  <c:v>0</c:v>
                </c:pt>
                <c:pt idx="242">
                  <c:v>-1.1545119746541861E-2</c:v>
                </c:pt>
                <c:pt idx="243">
                  <c:v>1.3513515569989558E-3</c:v>
                </c:pt>
                <c:pt idx="244">
                  <c:v>2.7081939368795564E-3</c:v>
                </c:pt>
                <c:pt idx="245">
                  <c:v>3.3955890011381075E-3</c:v>
                </c:pt>
                <c:pt idx="246">
                  <c:v>1.361470598320949E-3</c:v>
                </c:pt>
                <c:pt idx="247">
                  <c:v>-6.8096699941634685E-4</c:v>
                </c:pt>
                <c:pt idx="248">
                  <c:v>-8.810629682154807E-3</c:v>
                </c:pt>
                <c:pt idx="249">
                  <c:v>1.0173027713050568E-2</c:v>
                </c:pt>
                <c:pt idx="250">
                  <c:v>2.047083621724823E-3</c:v>
                </c:pt>
                <c:pt idx="251">
                  <c:v>-1.0193768189542944E-2</c:v>
                </c:pt>
                <c:pt idx="252">
                  <c:v>-6.759040473608859E-4</c:v>
                </c:pt>
                <c:pt idx="253">
                  <c:v>-9.4149989346018741E-3</c:v>
                </c:pt>
                <c:pt idx="254">
                  <c:v>8.7395514249638331E-3</c:v>
                </c:pt>
                <c:pt idx="255">
                  <c:v>8.1356380939213383E-3</c:v>
                </c:pt>
                <c:pt idx="256">
                  <c:v>-2.7192402887530457E-3</c:v>
                </c:pt>
                <c:pt idx="257">
                  <c:v>-2.0345886977874632E-3</c:v>
                </c:pt>
                <c:pt idx="258">
                  <c:v>-1.3540963477293689E-3</c:v>
                </c:pt>
                <c:pt idx="259">
                  <c:v>1.088446119842338E-2</c:v>
                </c:pt>
                <c:pt idx="260">
                  <c:v>-3.4141378332578965E-3</c:v>
                </c:pt>
              </c:numCache>
            </c:numRef>
          </c:yVal>
          <c:smooth val="0"/>
          <c:extLst>
            <c:ext xmlns:c16="http://schemas.microsoft.com/office/drawing/2014/chart" uri="{C3380CC4-5D6E-409C-BE32-E72D297353CC}">
              <c16:uniqueId val="{00000002-1AA1-4A9E-A9A0-B94BB18E7F72}"/>
            </c:ext>
          </c:extLst>
        </c:ser>
        <c:dLbls>
          <c:showLegendKey val="0"/>
          <c:showVal val="0"/>
          <c:showCatName val="0"/>
          <c:showSerName val="0"/>
          <c:showPercent val="0"/>
          <c:showBubbleSize val="0"/>
        </c:dLbls>
        <c:axId val="595339624"/>
        <c:axId val="613826768"/>
      </c:scatterChart>
      <c:valAx>
        <c:axId val="5953396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3826768"/>
        <c:crosses val="autoZero"/>
        <c:crossBetween val="midCat"/>
      </c:valAx>
      <c:valAx>
        <c:axId val="61382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53396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GETLINK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683727034120735E-3"/>
                  <c:y val="-0.2884988334791484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CAC40'!$FQ$4:$FQ$264</c:f>
              <c:numCache>
                <c:formatCode>General</c:formatCode>
                <c:ptCount val="261"/>
                <c:pt idx="0">
                  <c:v>4.0241502997253268E-3</c:v>
                </c:pt>
                <c:pt idx="1">
                  <c:v>0</c:v>
                </c:pt>
                <c:pt idx="2">
                  <c:v>-2.2329476398088657E-2</c:v>
                </c:pt>
                <c:pt idx="3">
                  <c:v>-2.2613049319272729E-2</c:v>
                </c:pt>
                <c:pt idx="4">
                  <c:v>-7.6805293077780437E-3</c:v>
                </c:pt>
                <c:pt idx="5">
                  <c:v>-5.3414854203338458E-3</c:v>
                </c:pt>
                <c:pt idx="6">
                  <c:v>2.9345735139820622E-2</c:v>
                </c:pt>
                <c:pt idx="7">
                  <c:v>-3.9108379919990596E-3</c:v>
                </c:pt>
                <c:pt idx="8">
                  <c:v>1.1778699192612705E-2</c:v>
                </c:pt>
                <c:pt idx="9">
                  <c:v>-2.1102776067735939E-2</c:v>
                </c:pt>
                <c:pt idx="10">
                  <c:v>-1.0769334852364506E-2</c:v>
                </c:pt>
                <c:pt idx="11">
                  <c:v>1.5313938674280428E-3</c:v>
                </c:pt>
                <c:pt idx="12">
                  <c:v>-1.5963850989013977E-2</c:v>
                </c:pt>
                <c:pt idx="13">
                  <c:v>-8.2614063561353302E-3</c:v>
                </c:pt>
                <c:pt idx="14">
                  <c:v>-3.7327404296840197E-3</c:v>
                </c:pt>
                <c:pt idx="15">
                  <c:v>4.4809634350360195E-3</c:v>
                </c:pt>
                <c:pt idx="16">
                  <c:v>-1.0424517335884091E-2</c:v>
                </c:pt>
                <c:pt idx="17">
                  <c:v>7.4101522471920378E-4</c:v>
                </c:pt>
                <c:pt idx="18">
                  <c:v>-4.4378771060454448E-3</c:v>
                </c:pt>
                <c:pt idx="19">
                  <c:v>-5.1527533956563292E-3</c:v>
                </c:pt>
                <c:pt idx="20">
                  <c:v>1.469507979359978E-3</c:v>
                </c:pt>
                <c:pt idx="21">
                  <c:v>-2.2034529664350204E-3</c:v>
                </c:pt>
                <c:pt idx="22">
                  <c:v>-4.3923935919162327E-3</c:v>
                </c:pt>
                <c:pt idx="23">
                  <c:v>-7.3019353372167641E-4</c:v>
                </c:pt>
                <c:pt idx="24">
                  <c:v>-2.1873869458005112E-3</c:v>
                </c:pt>
                <c:pt idx="25">
                  <c:v>0</c:v>
                </c:pt>
                <c:pt idx="26">
                  <c:v>-5.8097476413211018E-3</c:v>
                </c:pt>
                <c:pt idx="27">
                  <c:v>2.1747018356882979E-3</c:v>
                </c:pt>
                <c:pt idx="28">
                  <c:v>-8.6705745511336425E-3</c:v>
                </c:pt>
                <c:pt idx="29">
                  <c:v>7.1968337039364299E-4</c:v>
                </c:pt>
                <c:pt idx="30">
                  <c:v>-1.287571436004528E-2</c:v>
                </c:pt>
                <c:pt idx="31">
                  <c:v>-5.6697529629489611E-3</c:v>
                </c:pt>
                <c:pt idx="32">
                  <c:v>6.3807377067276738E-3</c:v>
                </c:pt>
                <c:pt idx="33">
                  <c:v>1.0007231476245396E-2</c:v>
                </c:pt>
                <c:pt idx="34">
                  <c:v>-1.2138671004315239E-2</c:v>
                </c:pt>
                <c:pt idx="35">
                  <c:v>1.0702920578211006E-2</c:v>
                </c:pt>
                <c:pt idx="36">
                  <c:v>-5.7224762740662105E-3</c:v>
                </c:pt>
                <c:pt idx="37">
                  <c:v>-1.6272025108215529E-2</c:v>
                </c:pt>
                <c:pt idx="38">
                  <c:v>2.8109646056502283E-3</c:v>
                </c:pt>
                <c:pt idx="39">
                  <c:v>1.7749844774782874E-2</c:v>
                </c:pt>
                <c:pt idx="40">
                  <c:v>-2.4762496234133069E-2</c:v>
                </c:pt>
                <c:pt idx="41">
                  <c:v>-1.3966482717208647E-3</c:v>
                </c:pt>
                <c:pt idx="42">
                  <c:v>2.1157347725710998E-2</c:v>
                </c:pt>
                <c:pt idx="43">
                  <c:v>1.4357748437702768E-2</c:v>
                </c:pt>
                <c:pt idx="44">
                  <c:v>7.2332733714302591E-4</c:v>
                </c:pt>
                <c:pt idx="45">
                  <c:v>2.8985527540114791E-3</c:v>
                </c:pt>
                <c:pt idx="46">
                  <c:v>-2.011562079700642E-2</c:v>
                </c:pt>
                <c:pt idx="47">
                  <c:v>8.5714810501411835E-3</c:v>
                </c:pt>
                <c:pt idx="48">
                  <c:v>-5.0089550165378846E-3</c:v>
                </c:pt>
                <c:pt idx="49">
                  <c:v>-4.9839903809807372E-3</c:v>
                </c:pt>
                <c:pt idx="50">
                  <c:v>1.8638532390372414E-2</c:v>
                </c:pt>
                <c:pt idx="51">
                  <c:v>-1.0079278994702668E-2</c:v>
                </c:pt>
                <c:pt idx="52">
                  <c:v>1.6612877554346792E-2</c:v>
                </c:pt>
                <c:pt idx="53">
                  <c:v>-7.9797304096438145E-3</c:v>
                </c:pt>
                <c:pt idx="54">
                  <c:v>2.1699827683227275E-3</c:v>
                </c:pt>
                <c:pt idx="55">
                  <c:v>7.267473846977692E-3</c:v>
                </c:pt>
                <c:pt idx="56">
                  <c:v>2.1905813798186818E-3</c:v>
                </c:pt>
                <c:pt idx="64">
                  <c:v>-5.103911918175952E-3</c:v>
                </c:pt>
                <c:pt idx="65">
                  <c:v>-1.4534886279831975E-3</c:v>
                </c:pt>
                <c:pt idx="66">
                  <c:v>1.389419061001336E-2</c:v>
                </c:pt>
                <c:pt idx="68">
                  <c:v>4.4280515157320037E-3</c:v>
                </c:pt>
                <c:pt idx="69">
                  <c:v>-3.0592334717559812E-2</c:v>
                </c:pt>
                <c:pt idx="70">
                  <c:v>-1.070292057821105E-2</c:v>
                </c:pt>
                <c:pt idx="71">
                  <c:v>9.9858176432142641E-3</c:v>
                </c:pt>
                <c:pt idx="72">
                  <c:v>-1.494157999819914E-2</c:v>
                </c:pt>
                <c:pt idx="73">
                  <c:v>-7.7383432231712922E-3</c:v>
                </c:pt>
                <c:pt idx="74">
                  <c:v>1.26941055781561E-2</c:v>
                </c:pt>
                <c:pt idx="75">
                  <c:v>2.8429301308340238E-3</c:v>
                </c:pt>
                <c:pt idx="76">
                  <c:v>-4.9698362853411952E-3</c:v>
                </c:pt>
                <c:pt idx="77">
                  <c:v>-9.1646746495635204E-3</c:v>
                </c:pt>
                <c:pt idx="78">
                  <c:v>1.1291580804070741E-2</c:v>
                </c:pt>
                <c:pt idx="79">
                  <c:v>-7.094714735336907E-4</c:v>
                </c:pt>
                <c:pt idx="80">
                  <c:v>-1.478379618423698E-2</c:v>
                </c:pt>
                <c:pt idx="81">
                  <c:v>1.3986016265835979E-3</c:v>
                </c:pt>
                <c:pt idx="82">
                  <c:v>-3.4928432296982984E-3</c:v>
                </c:pt>
                <c:pt idx="83">
                  <c:v>2.0942416031146851E-3</c:v>
                </c:pt>
                <c:pt idx="84">
                  <c:v>-2.7913486372705301E-3</c:v>
                </c:pt>
                <c:pt idx="85">
                  <c:v>-1.6586420329064204E-2</c:v>
                </c:pt>
                <c:pt idx="86">
                  <c:v>-1.2938552985361411E-2</c:v>
                </c:pt>
                <c:pt idx="87">
                  <c:v>3.7922503418294597E-2</c:v>
                </c:pt>
                <c:pt idx="88">
                  <c:v>-7.0249388206866691E-4</c:v>
                </c:pt>
                <c:pt idx="89">
                  <c:v>2.0575397716455113E-2</c:v>
                </c:pt>
                <c:pt idx="90">
                  <c:v>-5.7183858469949085E-3</c:v>
                </c:pt>
                <c:pt idx="91">
                  <c:v>1.0748939035710931E-2</c:v>
                </c:pt>
                <c:pt idx="92">
                  <c:v>5.7803629154995493E-3</c:v>
                </c:pt>
                <c:pt idx="93">
                  <c:v>5.8139698654198161E-3</c:v>
                </c:pt>
                <c:pt idx="94">
                  <c:v>3.6509715618810675E-3</c:v>
                </c:pt>
                <c:pt idx="95">
                  <c:v>-1.7404355199493318E-2</c:v>
                </c:pt>
                <c:pt idx="96">
                  <c:v>-3.5880913988749212E-3</c:v>
                </c:pt>
                <c:pt idx="97">
                  <c:v>1.0079278994702663E-2</c:v>
                </c:pt>
                <c:pt idx="98">
                  <c:v>1.448226176364748E-3</c:v>
                </c:pt>
                <c:pt idx="99">
                  <c:v>-1.4482261763647637E-3</c:v>
                </c:pt>
                <c:pt idx="100">
                  <c:v>2.1731265343134798E-3</c:v>
                </c:pt>
                <c:pt idx="101">
                  <c:v>-2.0101179321087379E-2</c:v>
                </c:pt>
                <c:pt idx="102">
                  <c:v>1.937627896313868E-2</c:v>
                </c:pt>
                <c:pt idx="103">
                  <c:v>1.4503265776466834E-3</c:v>
                </c:pt>
                <c:pt idx="104">
                  <c:v>1.9418085857101516E-2</c:v>
                </c:pt>
                <c:pt idx="105">
                  <c:v>6.3091691932647556E-3</c:v>
                </c:pt>
                <c:pt idx="106">
                  <c:v>-3.7223153230839549E-4</c:v>
                </c:pt>
                <c:pt idx="107">
                  <c:v>4.8498509536028652E-3</c:v>
                </c:pt>
                <c:pt idx="108">
                  <c:v>1.4692296686425649E-2</c:v>
                </c:pt>
                <c:pt idx="109">
                  <c:v>-4.5437412516384414E-3</c:v>
                </c:pt>
                <c:pt idx="110">
                  <c:v>-9.4003324294350873E-3</c:v>
                </c:pt>
                <c:pt idx="111">
                  <c:v>-1.2644274074197012E-2</c:v>
                </c:pt>
                <c:pt idx="112">
                  <c:v>-2.409755157906053E-2</c:v>
                </c:pt>
                <c:pt idx="113">
                  <c:v>-2.8818463748889263E-3</c:v>
                </c:pt>
                <c:pt idx="114">
                  <c:v>3.2426618217044349E-3</c:v>
                </c:pt>
                <c:pt idx="115">
                  <c:v>2.7068221723248614E-2</c:v>
                </c:pt>
                <c:pt idx="116">
                  <c:v>1.9090978464828809E-2</c:v>
                </c:pt>
                <c:pt idx="117">
                  <c:v>0</c:v>
                </c:pt>
                <c:pt idx="118">
                  <c:v>-6.7796869853788038E-3</c:v>
                </c:pt>
                <c:pt idx="119">
                  <c:v>-1.5003753752345652E-3</c:v>
                </c:pt>
                <c:pt idx="120">
                  <c:v>1.2066511413116486E-2</c:v>
                </c:pt>
                <c:pt idx="121">
                  <c:v>1.8986145821050316E-3</c:v>
                </c:pt>
                <c:pt idx="122">
                  <c:v>-6.0629211868085918E-3</c:v>
                </c:pt>
                <c:pt idx="123">
                  <c:v>1.8907171448305838E-3</c:v>
                </c:pt>
                <c:pt idx="124">
                  <c:v>6.836335018291167E-3</c:v>
                </c:pt>
                <c:pt idx="125">
                  <c:v>1.0728072239998859E-2</c:v>
                </c:pt>
                <c:pt idx="126">
                  <c:v>1.6311041231496164E-2</c:v>
                </c:pt>
                <c:pt idx="127">
                  <c:v>1.1815812931380929E-2</c:v>
                </c:pt>
                <c:pt idx="128">
                  <c:v>-2.3743580604622403E-3</c:v>
                </c:pt>
                <c:pt idx="129">
                  <c:v>3.9604012160969143E-3</c:v>
                </c:pt>
                <c:pt idx="130">
                  <c:v>0</c:v>
                </c:pt>
                <c:pt idx="131">
                  <c:v>0</c:v>
                </c:pt>
                <c:pt idx="132">
                  <c:v>-7.511401199209549E-3</c:v>
                </c:pt>
                <c:pt idx="133">
                  <c:v>-3.1458932747785574E-3</c:v>
                </c:pt>
                <c:pt idx="134">
                  <c:v>8.2791720690205059E-3</c:v>
                </c:pt>
                <c:pt idx="135">
                  <c:v>4.3642203765969154E-3</c:v>
                </c:pt>
                <c:pt idx="136">
                  <c:v>-2.6291488872748348E-2</c:v>
                </c:pt>
                <c:pt idx="137">
                  <c:v>3.8737168797393689E-4</c:v>
                </c:pt>
                <c:pt idx="138">
                  <c:v>1.090778247712991E-2</c:v>
                </c:pt>
                <c:pt idx="139">
                  <c:v>4.7114339213198842E-3</c:v>
                </c:pt>
                <c:pt idx="140">
                  <c:v>-1.6393809775676383E-2</c:v>
                </c:pt>
                <c:pt idx="141">
                  <c:v>7.7459337722661286E-4</c:v>
                </c:pt>
                <c:pt idx="142">
                  <c:v>-1.5485872239157635E-3</c:v>
                </c:pt>
                <c:pt idx="143">
                  <c:v>9.7182494689213462E-3</c:v>
                </c:pt>
                <c:pt idx="144">
                  <c:v>-1.9512201312616936E-3</c:v>
                </c:pt>
                <c:pt idx="145">
                  <c:v>3.5149421074443707E-3</c:v>
                </c:pt>
                <c:pt idx="146">
                  <c:v>-1.5637219761828699E-3</c:v>
                </c:pt>
                <c:pt idx="147">
                  <c:v>-2.1256839025415038E-2</c:v>
                </c:pt>
                <c:pt idx="148">
                  <c:v>1.913876182283976E-3</c:v>
                </c:pt>
                <c:pt idx="149">
                  <c:v>2.7579918612060758E-2</c:v>
                </c:pt>
                <c:pt idx="150">
                  <c:v>-4.7151364371329964E-3</c:v>
                </c:pt>
                <c:pt idx="151">
                  <c:v>9.8484152313749723E-3</c:v>
                </c:pt>
                <c:pt idx="152">
                  <c:v>1.8378463751408565E-2</c:v>
                </c:pt>
                <c:pt idx="153">
                  <c:v>-1.2089463491386707E-3</c:v>
                </c:pt>
                <c:pt idx="154">
                  <c:v>-8.4219467118225207E-3</c:v>
                </c:pt>
                <c:pt idx="155">
                  <c:v>1.2457464698572791E-2</c:v>
                </c:pt>
                <c:pt idx="156">
                  <c:v>3.1631308286076222E-2</c:v>
                </c:pt>
                <c:pt idx="157">
                  <c:v>1.6708441648175007E-3</c:v>
                </c:pt>
                <c:pt idx="158">
                  <c:v>5.8700378197953339E-3</c:v>
                </c:pt>
                <c:pt idx="159">
                  <c:v>1.2270092591814401E-2</c:v>
                </c:pt>
                <c:pt idx="160">
                  <c:v>-1.0165271776850835E-2</c:v>
                </c:pt>
                <c:pt idx="161">
                  <c:v>2.531646921779505E-3</c:v>
                </c:pt>
                <c:pt idx="162">
                  <c:v>-2.1101506036320448E-3</c:v>
                </c:pt>
                <c:pt idx="163">
                  <c:v>1.3155292626705332E-2</c:v>
                </c:pt>
                <c:pt idx="164">
                  <c:v>-1.5260999869283164E-2</c:v>
                </c:pt>
                <c:pt idx="165">
                  <c:v>1.2628921905806329E-3</c:v>
                </c:pt>
                <c:pt idx="166">
                  <c:v>-3.7839019291287562E-3</c:v>
                </c:pt>
                <c:pt idx="167">
                  <c:v>1.5648447885321163E-2</c:v>
                </c:pt>
                <c:pt idx="168">
                  <c:v>6.4143901776637004E-3</c:v>
                </c:pt>
                <c:pt idx="169">
                  <c:v>1.7308956582261611E-2</c:v>
                </c:pt>
                <c:pt idx="170">
                  <c:v>1.3103299538071603E-3</c:v>
                </c:pt>
                <c:pt idx="171">
                  <c:v>-3.0547699949570748E-3</c:v>
                </c:pt>
                <c:pt idx="172">
                  <c:v>-2.1126028202257823E-2</c:v>
                </c:pt>
                <c:pt idx="173">
                  <c:v>-2.0688937211469988E-2</c:v>
                </c:pt>
                <c:pt idx="174">
                  <c:v>-3.33750831288001E-3</c:v>
                </c:pt>
                <c:pt idx="175">
                  <c:v>5.3465800975031647E-2</c:v>
                </c:pt>
                <c:pt idx="176">
                  <c:v>-1.7559267022649199E-3</c:v>
                </c:pt>
                <c:pt idx="177">
                  <c:v>-3.0654720742947167E-3</c:v>
                </c:pt>
                <c:pt idx="178">
                  <c:v>1.364758140483165E-2</c:v>
                </c:pt>
                <c:pt idx="179">
                  <c:v>1.879249934936732E-2</c:v>
                </c:pt>
                <c:pt idx="180">
                  <c:v>1.1812949726710388E-2</c:v>
                </c:pt>
                <c:pt idx="181">
                  <c:v>-1.4519311324453268E-2</c:v>
                </c:pt>
                <c:pt idx="182">
                  <c:v>-1.8001805041478545E-3</c:v>
                </c:pt>
                <c:pt idx="183">
                  <c:v>-1.2067185536259359E-2</c:v>
                </c:pt>
                <c:pt idx="184">
                  <c:v>4.4434570826645131E-4</c:v>
                </c:pt>
                <c:pt idx="185">
                  <c:v>0</c:v>
                </c:pt>
                <c:pt idx="186">
                  <c:v>-1.9802627296179643E-2</c:v>
                </c:pt>
                <c:pt idx="187">
                  <c:v>-4.3563494481158792E-4</c:v>
                </c:pt>
                <c:pt idx="188">
                  <c:v>8.7145975014107869E-4</c:v>
                </c:pt>
                <c:pt idx="189">
                  <c:v>1.3086152358205007E-3</c:v>
                </c:pt>
                <c:pt idx="190">
                  <c:v>4.8129605050090266E-3</c:v>
                </c:pt>
                <c:pt idx="191">
                  <c:v>8.8106296821549059E-3</c:v>
                </c:pt>
                <c:pt idx="192">
                  <c:v>1.0676257991341854E-2</c:v>
                </c:pt>
                <c:pt idx="193">
                  <c:v>2.2615165538505993E-2</c:v>
                </c:pt>
                <c:pt idx="194">
                  <c:v>-9.1449480538793057E-4</c:v>
                </c:pt>
                <c:pt idx="195">
                  <c:v>-4.5693398099119775E-4</c:v>
                </c:pt>
                <c:pt idx="196">
                  <c:v>-6.8290727499421182E-3</c:v>
                </c:pt>
                <c:pt idx="197">
                  <c:v>7.2860067309333133E-3</c:v>
                </c:pt>
                <c:pt idx="198">
                  <c:v>-5.4692446732508872E-2</c:v>
                </c:pt>
                <c:pt idx="199">
                  <c:v>-8.650519570584513E-4</c:v>
                </c:pt>
                <c:pt idx="200">
                  <c:v>2.1854016597901843E-2</c:v>
                </c:pt>
                <c:pt idx="201">
                  <c:v>-1.9256612540216374E-2</c:v>
                </c:pt>
                <c:pt idx="202">
                  <c:v>4.3355734474943776E-4</c:v>
                </c:pt>
                <c:pt idx="203">
                  <c:v>0</c:v>
                </c:pt>
                <c:pt idx="204">
                  <c:v>8.7108564742483796E-3</c:v>
                </c:pt>
                <c:pt idx="205">
                  <c:v>1.1438752088424355E-2</c:v>
                </c:pt>
                <c:pt idx="206">
                  <c:v>1.8308169333737561E-2</c:v>
                </c:pt>
                <c:pt idx="207">
                  <c:v>1.3528750654195104E-3</c:v>
                </c:pt>
                <c:pt idx="208">
                  <c:v>-3.1538660970221806E-3</c:v>
                </c:pt>
                <c:pt idx="209">
                  <c:v>-8.9928063614400197E-4</c:v>
                </c:pt>
                <c:pt idx="210">
                  <c:v>2.2497197340155461E-3</c:v>
                </c:pt>
                <c:pt idx="211">
                  <c:v>5.4200674693393345E-3</c:v>
                </c:pt>
                <c:pt idx="212">
                  <c:v>-9.9144570571786314E-3</c:v>
                </c:pt>
                <c:pt idx="213">
                  <c:v>-6.2584021884224796E-3</c:v>
                </c:pt>
                <c:pt idx="214">
                  <c:v>2.11671942579768E-2</c:v>
                </c:pt>
                <c:pt idx="215">
                  <c:v>2.5352821376916041E-2</c:v>
                </c:pt>
                <c:pt idx="216">
                  <c:v>-4.6576702739808329E-3</c:v>
                </c:pt>
                <c:pt idx="217">
                  <c:v>8.3994894199763484E-3</c:v>
                </c:pt>
                <c:pt idx="218">
                  <c:v>5.1679701584425976E-3</c:v>
                </c:pt>
                <c:pt idx="219">
                  <c:v>-1.6351684114823767E-2</c:v>
                </c:pt>
                <c:pt idx="220">
                  <c:v>1.212136053234482E-2</c:v>
                </c:pt>
                <c:pt idx="221">
                  <c:v>-1.0730217252113034E-2</c:v>
                </c:pt>
                <c:pt idx="222">
                  <c:v>-2.7803539690377586E-3</c:v>
                </c:pt>
                <c:pt idx="223">
                  <c:v>-1.7886282839521223E-2</c:v>
                </c:pt>
                <c:pt idx="224">
                  <c:v>-4.9875415110390512E-3</c:v>
                </c:pt>
                <c:pt idx="225">
                  <c:v>4.523863456477932E-4</c:v>
                </c:pt>
                <c:pt idx="226">
                  <c:v>6.8104690025268793E-3</c:v>
                </c:pt>
                <c:pt idx="227">
                  <c:v>1.1915814682397304E-2</c:v>
                </c:pt>
                <c:pt idx="228">
                  <c:v>-1.691468898657331E-2</c:v>
                </c:pt>
                <c:pt idx="229">
                  <c:v>5.4545589782721386E-3</c:v>
                </c:pt>
                <c:pt idx="230">
                  <c:v>-9.11161794245659E-4</c:v>
                </c:pt>
                <c:pt idx="231">
                  <c:v>-1.8198367169859828E-3</c:v>
                </c:pt>
                <c:pt idx="232">
                  <c:v>9.1324835632724723E-3</c:v>
                </c:pt>
                <c:pt idx="233">
                  <c:v>1.8365478073013304E-3</c:v>
                </c:pt>
                <c:pt idx="234">
                  <c:v>-1.3777269687864811E-3</c:v>
                </c:pt>
                <c:pt idx="235">
                  <c:v>5.9839073836840083E-3</c:v>
                </c:pt>
                <c:pt idx="236">
                  <c:v>9.2378759456368119E-4</c:v>
                </c:pt>
                <c:pt idx="237">
                  <c:v>2.313209451564718E-3</c:v>
                </c:pt>
                <c:pt idx="238">
                  <c:v>-5.5427393634844826E-3</c:v>
                </c:pt>
                <c:pt idx="239">
                  <c:v>-3.6781650663279702E-3</c:v>
                </c:pt>
                <c:pt idx="240">
                  <c:v>-6.404413473268292E-3</c:v>
                </c:pt>
                <c:pt idx="241">
                  <c:v>6.863444924982429E-3</c:v>
                </c:pt>
                <c:pt idx="242">
                  <c:v>-9.5956870618553267E-3</c:v>
                </c:pt>
                <c:pt idx="243">
                  <c:v>-4.5464879164606857E-4</c:v>
                </c:pt>
                <c:pt idx="244">
                  <c:v>0</c:v>
                </c:pt>
                <c:pt idx="245">
                  <c:v>9.5913044017874195E-3</c:v>
                </c:pt>
                <c:pt idx="246">
                  <c:v>-7.3159905646519091E-3</c:v>
                </c:pt>
                <c:pt idx="247">
                  <c:v>1.4685899556212878E-2</c:v>
                </c:pt>
                <c:pt idx="248">
                  <c:v>-3.6917439252331825E-3</c:v>
                </c:pt>
                <c:pt idx="249">
                  <c:v>1.4382061862394739E-2</c:v>
                </c:pt>
                <c:pt idx="250">
                  <c:v>-7.912538373259349E-3</c:v>
                </c:pt>
                <c:pt idx="251">
                  <c:v>-6.0088001453488622E-3</c:v>
                </c:pt>
                <c:pt idx="252">
                  <c:v>-4.6072334378666316E-4</c:v>
                </c:pt>
                <c:pt idx="253">
                  <c:v>1.3828073187550239E-3</c:v>
                </c:pt>
                <c:pt idx="254">
                  <c:v>-5.9784036420922025E-3</c:v>
                </c:pt>
                <c:pt idx="255">
                  <c:v>-4.5745733938375721E-3</c:v>
                </c:pt>
                <c:pt idx="256">
                  <c:v>1.1937699158876353E-2</c:v>
                </c:pt>
                <c:pt idx="257">
                  <c:v>-2.7675294417017294E-3</c:v>
                </c:pt>
                <c:pt idx="258">
                  <c:v>-2.3004380975414226E-3</c:v>
                </c:pt>
                <c:pt idx="259">
                  <c:v>-2.0018866890491791E-2</c:v>
                </c:pt>
                <c:pt idx="260">
                  <c:v>7.2333045935200607E-3</c:v>
                </c:pt>
              </c:numCache>
            </c:numRef>
          </c:yVal>
          <c:smooth val="0"/>
          <c:extLst>
            <c:ext xmlns:c16="http://schemas.microsoft.com/office/drawing/2014/chart" uri="{C3380CC4-5D6E-409C-BE32-E72D297353CC}">
              <c16:uniqueId val="{00000002-916C-4C48-8764-6F6A674889A2}"/>
            </c:ext>
          </c:extLst>
        </c:ser>
        <c:dLbls>
          <c:showLegendKey val="0"/>
          <c:showVal val="0"/>
          <c:showCatName val="0"/>
          <c:showSerName val="0"/>
          <c:showPercent val="0"/>
          <c:showBubbleSize val="0"/>
        </c:dLbls>
        <c:axId val="554101096"/>
        <c:axId val="554101424"/>
      </c:scatterChart>
      <c:valAx>
        <c:axId val="55410109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4101424"/>
        <c:crosses val="autoZero"/>
        <c:crossBetween val="midCat"/>
      </c:valAx>
      <c:valAx>
        <c:axId val="554101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541010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HERMES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0017060367454068E-2"/>
                  <c:y val="-0.185336468358121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CAC40'!$FW$4:$FW$264</c:f>
              <c:numCache>
                <c:formatCode>General</c:formatCode>
                <c:ptCount val="261"/>
                <c:pt idx="0">
                  <c:v>3.3019646989772354E-4</c:v>
                </c:pt>
                <c:pt idx="1">
                  <c:v>4.6342353708987514E-3</c:v>
                </c:pt>
                <c:pt idx="2">
                  <c:v>-2.1336768738059578E-2</c:v>
                </c:pt>
                <c:pt idx="3">
                  <c:v>6.497726024584532E-4</c:v>
                </c:pt>
                <c:pt idx="4">
                  <c:v>-4.5395668100746299E-3</c:v>
                </c:pt>
                <c:pt idx="5">
                  <c:v>-9.0177744756868208E-3</c:v>
                </c:pt>
                <c:pt idx="6">
                  <c:v>2.0405566321392107E-2</c:v>
                </c:pt>
                <c:pt idx="7">
                  <c:v>1.7162137402385834E-2</c:v>
                </c:pt>
                <c:pt idx="8">
                  <c:v>-3.9867162438214565E-3</c:v>
                </c:pt>
                <c:pt idx="9">
                  <c:v>-3.0691276045433067E-2</c:v>
                </c:pt>
                <c:pt idx="10">
                  <c:v>-3.5689876642158017E-2</c:v>
                </c:pt>
                <c:pt idx="11">
                  <c:v>1.2488454533345107E-2</c:v>
                </c:pt>
                <c:pt idx="12">
                  <c:v>6.9357150664751104E-3</c:v>
                </c:pt>
                <c:pt idx="13">
                  <c:v>-1.6316646900240712E-2</c:v>
                </c:pt>
                <c:pt idx="14">
                  <c:v>-4.6576702739809439E-3</c:v>
                </c:pt>
                <c:pt idx="15">
                  <c:v>6.8386962203411854E-3</c:v>
                </c:pt>
                <c:pt idx="16">
                  <c:v>-4.0466981293097622E-3</c:v>
                </c:pt>
                <c:pt idx="17">
                  <c:v>1.2433946270883425E-3</c:v>
                </c:pt>
                <c:pt idx="18">
                  <c:v>-1.8645126594791313E-3</c:v>
                </c:pt>
                <c:pt idx="19">
                  <c:v>5.2918411429490539E-3</c:v>
                </c:pt>
                <c:pt idx="20">
                  <c:v>1.5617682387319388E-3</c:v>
                </c:pt>
                <c:pt idx="21">
                  <c:v>-8.0946892803549775E-3</c:v>
                </c:pt>
                <c:pt idx="22">
                  <c:v>1.7201362358546461E-2</c:v>
                </c:pt>
                <c:pt idx="23">
                  <c:v>2.843154655708485E-3</c:v>
                </c:pt>
                <c:pt idx="24">
                  <c:v>-2.0664479836343969E-2</c:v>
                </c:pt>
                <c:pt idx="25">
                  <c:v>4.0366457545039274E-3</c:v>
                </c:pt>
                <c:pt idx="26">
                  <c:v>2.8041769426874635E-3</c:v>
                </c:pt>
                <c:pt idx="27">
                  <c:v>-2.8041769426874379E-3</c:v>
                </c:pt>
                <c:pt idx="28">
                  <c:v>3.7406527407979262E-3</c:v>
                </c:pt>
                <c:pt idx="29">
                  <c:v>5.0094030866659929E-3</c:v>
                </c:pt>
                <c:pt idx="30">
                  <c:v>-5.3216591391642932E-3</c:v>
                </c:pt>
                <c:pt idx="31">
                  <c:v>-6.5349540173606745E-3</c:v>
                </c:pt>
                <c:pt idx="32">
                  <c:v>7.4720148387008361E-3</c:v>
                </c:pt>
                <c:pt idx="33">
                  <c:v>8.1581877014636831E-3</c:v>
                </c:pt>
                <c:pt idx="34">
                  <c:v>9.4562654800680842E-4</c:v>
                </c:pt>
                <c:pt idx="35">
                  <c:v>1.0780066347669275E-2</c:v>
                </c:pt>
                <c:pt idx="36">
                  <c:v>2.2339246564791553E-3</c:v>
                </c:pt>
                <c:pt idx="37">
                  <c:v>-3.1897953681001494E-3</c:v>
                </c:pt>
                <c:pt idx="38">
                  <c:v>-3.1796529173796842E-3</c:v>
                </c:pt>
                <c:pt idx="39">
                  <c:v>0</c:v>
                </c:pt>
                <c:pt idx="40">
                  <c:v>-6.3291350516475123E-3</c:v>
                </c:pt>
                <c:pt idx="41">
                  <c:v>8.2357133222291396E-3</c:v>
                </c:pt>
                <c:pt idx="42">
                  <c:v>-5.708864220320204E-3</c:v>
                </c:pt>
                <c:pt idx="43">
                  <c:v>3.3443631280409648E-2</c:v>
                </c:pt>
                <c:pt idx="44">
                  <c:v>-9.8055245640489086E-4</c:v>
                </c:pt>
                <c:pt idx="45">
                  <c:v>1.6347886590015043E-3</c:v>
                </c:pt>
                <c:pt idx="46">
                  <c:v>-4.2449043333249101E-3</c:v>
                </c:pt>
                <c:pt idx="47">
                  <c:v>-6.8193152720550602E-3</c:v>
                </c:pt>
                <c:pt idx="48">
                  <c:v>1.2046377156913269E-2</c:v>
                </c:pt>
                <c:pt idx="49">
                  <c:v>-1.309329155956618E-3</c:v>
                </c:pt>
                <c:pt idx="50">
                  <c:v>6.8931833753138102E-3</c:v>
                </c:pt>
                <c:pt idx="51">
                  <c:v>1.9782400121057205E-3</c:v>
                </c:pt>
                <c:pt idx="52">
                  <c:v>1.7310685259460518E-2</c:v>
                </c:pt>
                <c:pt idx="53">
                  <c:v>-3.3523330087536726E-3</c:v>
                </c:pt>
                <c:pt idx="54">
                  <c:v>4.6964192326075871E-3</c:v>
                </c:pt>
                <c:pt idx="55">
                  <c:v>-6.3683808325987121E-3</c:v>
                </c:pt>
                <c:pt idx="56">
                  <c:v>5.3601468369225439E-3</c:v>
                </c:pt>
                <c:pt idx="64">
                  <c:v>-1.6325533332524917E-2</c:v>
                </c:pt>
                <c:pt idx="65">
                  <c:v>-1.3210041551135253E-3</c:v>
                </c:pt>
                <c:pt idx="66">
                  <c:v>4.9627893421290972E-3</c:v>
                </c:pt>
                <c:pt idx="68">
                  <c:v>-3.3112613036560315E-3</c:v>
                </c:pt>
                <c:pt idx="69">
                  <c:v>-2.0612540679725025E-2</c:v>
                </c:pt>
                <c:pt idx="70">
                  <c:v>3.8935805191322409E-3</c:v>
                </c:pt>
                <c:pt idx="71">
                  <c:v>1.9367091466473529E-2</c:v>
                </c:pt>
                <c:pt idx="72">
                  <c:v>-2.7139151314176598E-2</c:v>
                </c:pt>
                <c:pt idx="73">
                  <c:v>8.0972102326193028E-3</c:v>
                </c:pt>
                <c:pt idx="74">
                  <c:v>3.9100734078430397E-3</c:v>
                </c:pt>
                <c:pt idx="75">
                  <c:v>9.1834033391766292E-3</c:v>
                </c:pt>
                <c:pt idx="76">
                  <c:v>1.3935195640899744E-2</c:v>
                </c:pt>
                <c:pt idx="77">
                  <c:v>-1.6567642044272197E-2</c:v>
                </c:pt>
                <c:pt idx="78">
                  <c:v>1.315356980178171E-3</c:v>
                </c:pt>
                <c:pt idx="79">
                  <c:v>-1.7936238216218408E-2</c:v>
                </c:pt>
                <c:pt idx="80">
                  <c:v>1.1703644644003787E-2</c:v>
                </c:pt>
                <c:pt idx="81">
                  <c:v>-1.0409983402783523E-2</c:v>
                </c:pt>
                <c:pt idx="82">
                  <c:v>-5.4865395012562582E-3</c:v>
                </c:pt>
                <c:pt idx="83">
                  <c:v>5.4865395012561368E-3</c:v>
                </c:pt>
                <c:pt idx="84">
                  <c:v>-1.4777011578507429E-2</c:v>
                </c:pt>
                <c:pt idx="85">
                  <c:v>9.6123777616660341E-3</c:v>
                </c:pt>
                <c:pt idx="86">
                  <c:v>1.933613235394781E-3</c:v>
                </c:pt>
                <c:pt idx="87">
                  <c:v>3.554697554656077E-3</c:v>
                </c:pt>
                <c:pt idx="88">
                  <c:v>-1.940492200114803E-3</c:v>
                </c:pt>
                <c:pt idx="89">
                  <c:v>9.7403367483848043E-3</c:v>
                </c:pt>
                <c:pt idx="90">
                  <c:v>4.9059787688544056E-3</c:v>
                </c:pt>
                <c:pt idx="91">
                  <c:v>5.2597096929798198E-3</c:v>
                </c:pt>
                <c:pt idx="92">
                  <c:v>3.6321651290194732E-3</c:v>
                </c:pt>
                <c:pt idx="93">
                  <c:v>7.6374271292113521E-3</c:v>
                </c:pt>
                <c:pt idx="94">
                  <c:v>1.000500333583622E-3</c:v>
                </c:pt>
                <c:pt idx="95">
                  <c:v>1.242251999855711E-2</c:v>
                </c:pt>
                <c:pt idx="96">
                  <c:v>5.7597990846331576E-3</c:v>
                </c:pt>
                <c:pt idx="97">
                  <c:v>-6.793478522142902E-4</c:v>
                </c:pt>
                <c:pt idx="98">
                  <c:v>-1.4160722130422626E-2</c:v>
                </c:pt>
                <c:pt idx="99">
                  <c:v>0</c:v>
                </c:pt>
                <c:pt idx="100">
                  <c:v>-3.3472803659824235E-4</c:v>
                </c:pt>
                <c:pt idx="101">
                  <c:v>-5.0075217306224046E-3</c:v>
                </c:pt>
                <c:pt idx="102">
                  <c:v>9.9950033308364504E-4</c:v>
                </c:pt>
                <c:pt idx="103">
                  <c:v>4.3427494341370804E-3</c:v>
                </c:pt>
                <c:pt idx="104">
                  <c:v>1.5519879662114603E-2</c:v>
                </c:pt>
                <c:pt idx="105">
                  <c:v>-2.7164702612810922E-3</c:v>
                </c:pt>
                <c:pt idx="106">
                  <c:v>-3.3904051858937151E-4</c:v>
                </c:pt>
                <c:pt idx="107">
                  <c:v>0</c:v>
                </c:pt>
                <c:pt idx="108">
                  <c:v>2.3757011003927614E-3</c:v>
                </c:pt>
                <c:pt idx="109">
                  <c:v>9.2166551049240476E-3</c:v>
                </c:pt>
                <c:pt idx="110">
                  <c:v>-1.5314234973042481E-2</c:v>
                </c:pt>
                <c:pt idx="111">
                  <c:v>-7.402456413157235E-3</c:v>
                </c:pt>
                <c:pt idx="112">
                  <c:v>1.0785409571808987E-2</c:v>
                </c:pt>
                <c:pt idx="113">
                  <c:v>1.3991014777401382E-2</c:v>
                </c:pt>
                <c:pt idx="114">
                  <c:v>-3.4305350967892482E-3</c:v>
                </c:pt>
                <c:pt idx="115">
                  <c:v>1.553094203087666E-2</c:v>
                </c:pt>
                <c:pt idx="116">
                  <c:v>1.013817458165314E-2</c:v>
                </c:pt>
                <c:pt idx="117">
                  <c:v>3.5143208936653581E-4</c:v>
                </c:pt>
                <c:pt idx="118">
                  <c:v>2.1111900874601379E-3</c:v>
                </c:pt>
                <c:pt idx="119">
                  <c:v>2.8218713610715356E-3</c:v>
                </c:pt>
                <c:pt idx="120">
                  <c:v>2.8298568584102044E-3</c:v>
                </c:pt>
                <c:pt idx="121">
                  <c:v>3.1931905791549855E-3</c:v>
                </c:pt>
                <c:pt idx="122">
                  <c:v>-7.787649977683964E-3</c:v>
                </c:pt>
                <c:pt idx="123">
                  <c:v>2.8248606355548407E-3</c:v>
                </c:pt>
                <c:pt idx="124">
                  <c:v>5.6737740859078749E-3</c:v>
                </c:pt>
                <c:pt idx="125">
                  <c:v>1.0007231476245396E-2</c:v>
                </c:pt>
                <c:pt idx="126">
                  <c:v>-2.5112120820120804E-3</c:v>
                </c:pt>
                <c:pt idx="127">
                  <c:v>3.5893793023574058E-3</c:v>
                </c:pt>
                <c:pt idx="128">
                  <c:v>-7.189072919258591E-4</c:v>
                </c:pt>
                <c:pt idx="129">
                  <c:v>5.0432383549290369E-3</c:v>
                </c:pt>
                <c:pt idx="130">
                  <c:v>4.3431121471650081E-3</c:v>
                </c:pt>
                <c:pt idx="131">
                  <c:v>4.3620570801656067E-3</c:v>
                </c:pt>
                <c:pt idx="132">
                  <c:v>6.5789710980425605E-3</c:v>
                </c:pt>
                <c:pt idx="133">
                  <c:v>2.5702235555454035E-3</c:v>
                </c:pt>
                <c:pt idx="134">
                  <c:v>5.899722127188322E-3</c:v>
                </c:pt>
                <c:pt idx="135">
                  <c:v>-1.1088524514465427E-3</c:v>
                </c:pt>
                <c:pt idx="136">
                  <c:v>-8.460598564704316E-3</c:v>
                </c:pt>
                <c:pt idx="137">
                  <c:v>9.1996968984234158E-3</c:v>
                </c:pt>
                <c:pt idx="138">
                  <c:v>1.3398041876057769E-2</c:v>
                </c:pt>
                <c:pt idx="139">
                  <c:v>1.0924953264162292E-2</c:v>
                </c:pt>
                <c:pt idx="140">
                  <c:v>1.449853706791132E-2</c:v>
                </c:pt>
                <c:pt idx="141">
                  <c:v>-1.7524257984448295E-2</c:v>
                </c:pt>
                <c:pt idx="142">
                  <c:v>-8.2738343373963599E-3</c:v>
                </c:pt>
                <c:pt idx="143">
                  <c:v>2.6567027384721706E-2</c:v>
                </c:pt>
                <c:pt idx="144">
                  <c:v>-9.5694510161506725E-3</c:v>
                </c:pt>
                <c:pt idx="145">
                  <c:v>1.1435107020790205E-3</c:v>
                </c:pt>
                <c:pt idx="146">
                  <c:v>1.1507606851479944E-2</c:v>
                </c:pt>
                <c:pt idx="147">
                  <c:v>3.0156974938325615E-2</c:v>
                </c:pt>
                <c:pt idx="148">
                  <c:v>-1.9860979716294028E-3</c:v>
                </c:pt>
                <c:pt idx="149">
                  <c:v>-7.9333601939587397E-4</c:v>
                </c:pt>
                <c:pt idx="150">
                  <c:v>7.5622250930905454E-3</c:v>
                </c:pt>
                <c:pt idx="151">
                  <c:v>1.5993605968217953E-3</c:v>
                </c:pt>
                <c:pt idx="152">
                  <c:v>2.0028045949705871E-3</c:v>
                </c:pt>
                <c:pt idx="153">
                  <c:v>-5.1989719183115415E-3</c:v>
                </c:pt>
                <c:pt idx="154">
                  <c:v>1.9964071314370032E-3</c:v>
                </c:pt>
                <c:pt idx="155">
                  <c:v>9.4368735662279449E-3</c:v>
                </c:pt>
                <c:pt idx="156">
                  <c:v>1.3812935441928463E-2</c:v>
                </c:pt>
                <c:pt idx="157">
                  <c:v>-1.0377547603322728E-2</c:v>
                </c:pt>
                <c:pt idx="158">
                  <c:v>1.0786712911813304E-2</c:v>
                </c:pt>
                <c:pt idx="159">
                  <c:v>-1.5633249054342959E-2</c:v>
                </c:pt>
                <c:pt idx="160">
                  <c:v>1.3180764685923061E-2</c:v>
                </c:pt>
                <c:pt idx="161">
                  <c:v>-2.6500881884036166E-3</c:v>
                </c:pt>
                <c:pt idx="162">
                  <c:v>2.3273627968732974E-2</c:v>
                </c:pt>
                <c:pt idx="163">
                  <c:v>1.6175124212787235E-2</c:v>
                </c:pt>
                <c:pt idx="164">
                  <c:v>-1.178961024029669E-2</c:v>
                </c:pt>
                <c:pt idx="165">
                  <c:v>2.9307682665453992E-2</c:v>
                </c:pt>
                <c:pt idx="166">
                  <c:v>-2.8889009852137156E-2</c:v>
                </c:pt>
                <c:pt idx="167">
                  <c:v>-1.4962872676712377E-2</c:v>
                </c:pt>
                <c:pt idx="168">
                  <c:v>1.6639319003964724E-2</c:v>
                </c:pt>
                <c:pt idx="169">
                  <c:v>1.5854892950768116E-2</c:v>
                </c:pt>
                <c:pt idx="170">
                  <c:v>1.2435837794462053E-2</c:v>
                </c:pt>
                <c:pt idx="171">
                  <c:v>-2.5350169920183626E-2</c:v>
                </c:pt>
                <c:pt idx="172">
                  <c:v>4.4271180138912482E-3</c:v>
                </c:pt>
                <c:pt idx="173">
                  <c:v>-8.4157870996485352E-3</c:v>
                </c:pt>
                <c:pt idx="174">
                  <c:v>6.726954103778107E-3</c:v>
                </c:pt>
                <c:pt idx="175">
                  <c:v>-5.6788458430673582E-3</c:v>
                </c:pt>
                <c:pt idx="176">
                  <c:v>-1.8699900816932128E-2</c:v>
                </c:pt>
                <c:pt idx="177">
                  <c:v>-9.6282624373456582E-3</c:v>
                </c:pt>
                <c:pt idx="178">
                  <c:v>1.8934502696354022E-2</c:v>
                </c:pt>
                <c:pt idx="179">
                  <c:v>4.7901788981484106E-3</c:v>
                </c:pt>
                <c:pt idx="180">
                  <c:v>1.408622050884388E-2</c:v>
                </c:pt>
                <c:pt idx="181">
                  <c:v>-2.053718450950523E-2</c:v>
                </c:pt>
                <c:pt idx="182">
                  <c:v>8.3316457795188474E-3</c:v>
                </c:pt>
                <c:pt idx="183">
                  <c:v>-1.9470374805844081E-2</c:v>
                </c:pt>
                <c:pt idx="184">
                  <c:v>-1.688232916318827E-2</c:v>
                </c:pt>
                <c:pt idx="185">
                  <c:v>4.2445743362730303E-3</c:v>
                </c:pt>
                <c:pt idx="186">
                  <c:v>3.2945124868901103E-2</c:v>
                </c:pt>
                <c:pt idx="187">
                  <c:v>-1.5372134855254736E-2</c:v>
                </c:pt>
                <c:pt idx="188">
                  <c:v>8.2491239984050794E-4</c:v>
                </c:pt>
                <c:pt idx="189">
                  <c:v>1.6852578186688411E-2</c:v>
                </c:pt>
                <c:pt idx="190">
                  <c:v>-1.8295728627859147E-2</c:v>
                </c:pt>
                <c:pt idx="191">
                  <c:v>-1.6752179298677186E-2</c:v>
                </c:pt>
                <c:pt idx="192">
                  <c:v>3.450028789883926E-3</c:v>
                </c:pt>
                <c:pt idx="193">
                  <c:v>1.6276707560950131E-3</c:v>
                </c:pt>
                <c:pt idx="194">
                  <c:v>1.7459619854267659E-2</c:v>
                </c:pt>
                <c:pt idx="195">
                  <c:v>-4.1433603244501858E-4</c:v>
                </c:pt>
                <c:pt idx="196">
                  <c:v>-1.6841638571144072E-2</c:v>
                </c:pt>
                <c:pt idx="197">
                  <c:v>2.0387366898483089E-3</c:v>
                </c:pt>
                <c:pt idx="198">
                  <c:v>-1.519016549397512E-2</c:v>
                </c:pt>
                <c:pt idx="199">
                  <c:v>-8.2074327200634886E-3</c:v>
                </c:pt>
                <c:pt idx="200">
                  <c:v>2.503158550569377E-2</c:v>
                </c:pt>
                <c:pt idx="201">
                  <c:v>-1.2190317557369091E-2</c:v>
                </c:pt>
                <c:pt idx="202">
                  <c:v>-2.4203319600658072E-3</c:v>
                </c:pt>
                <c:pt idx="203">
                  <c:v>-9.2240477544126755E-3</c:v>
                </c:pt>
                <c:pt idx="204">
                  <c:v>-3.5863756312275773E-3</c:v>
                </c:pt>
                <c:pt idx="205">
                  <c:v>1.5923570243632046E-3</c:v>
                </c:pt>
                <c:pt idx="206">
                  <c:v>-1.0699527473452283E-2</c:v>
                </c:pt>
                <c:pt idx="207">
                  <c:v>6.7233790938128592E-3</c:v>
                </c:pt>
                <c:pt idx="208">
                  <c:v>-1.9821612039912112E-3</c:v>
                </c:pt>
                <c:pt idx="209">
                  <c:v>1.09508311867517E-2</c:v>
                </c:pt>
                <c:pt idx="210">
                  <c:v>3.0075210639553224E-3</c:v>
                </c:pt>
                <c:pt idx="211">
                  <c:v>-3.8080013948716923E-3</c:v>
                </c:pt>
                <c:pt idx="212">
                  <c:v>-6.5796269667061204E-3</c:v>
                </c:pt>
                <c:pt idx="213">
                  <c:v>2.6990560868163399E-2</c:v>
                </c:pt>
                <c:pt idx="214">
                  <c:v>8.6119047727788774E-3</c:v>
                </c:pt>
                <c:pt idx="215">
                  <c:v>-1.126253329991043E-2</c:v>
                </c:pt>
                <c:pt idx="216">
                  <c:v>6.110602084426109E-4</c:v>
                </c:pt>
                <c:pt idx="217">
                  <c:v>-4.2696008745756568E-3</c:v>
                </c:pt>
                <c:pt idx="218">
                  <c:v>-1.2900803795231539E-2</c:v>
                </c:pt>
                <c:pt idx="219">
                  <c:v>2.0030045134566125E-4</c:v>
                </c:pt>
                <c:pt idx="220">
                  <c:v>2.3716526617316065E-2</c:v>
                </c:pt>
                <c:pt idx="221">
                  <c:v>-9.1884260544062551E-3</c:v>
                </c:pt>
                <c:pt idx="222">
                  <c:v>-1.2924250980935177E-2</c:v>
                </c:pt>
                <c:pt idx="223">
                  <c:v>-1.3947227480850441E-2</c:v>
                </c:pt>
                <c:pt idx="224">
                  <c:v>-5.2044891566862678E-2</c:v>
                </c:pt>
                <c:pt idx="225">
                  <c:v>6.4066546626571578E-3</c:v>
                </c:pt>
                <c:pt idx="226">
                  <c:v>-1.127831503770719E-2</c:v>
                </c:pt>
                <c:pt idx="227">
                  <c:v>-9.3023926623135612E-3</c:v>
                </c:pt>
                <c:pt idx="228">
                  <c:v>-3.1713975489527715E-2</c:v>
                </c:pt>
                <c:pt idx="229">
                  <c:v>-1.2125683520048242E-2</c:v>
                </c:pt>
                <c:pt idx="230">
                  <c:v>-1.1980411088114273E-2</c:v>
                </c:pt>
                <c:pt idx="231">
                  <c:v>7.0077087661066391E-4</c:v>
                </c:pt>
                <c:pt idx="232">
                  <c:v>8.4477799119328373E-3</c:v>
                </c:pt>
                <c:pt idx="233">
                  <c:v>9.9467960414584555E-3</c:v>
                </c:pt>
                <c:pt idx="234">
                  <c:v>2.1443896709091369E-3</c:v>
                </c:pt>
                <c:pt idx="235">
                  <c:v>-2.1443896709091199E-3</c:v>
                </c:pt>
                <c:pt idx="236">
                  <c:v>3.5707909681331973E-4</c:v>
                </c:pt>
                <c:pt idx="237">
                  <c:v>1.7291497110061043E-2</c:v>
                </c:pt>
                <c:pt idx="238">
                  <c:v>1.353596668519841E-2</c:v>
                </c:pt>
                <c:pt idx="239">
                  <c:v>-1.3172528556538781E-2</c:v>
                </c:pt>
                <c:pt idx="240">
                  <c:v>1.2068166213485471E-2</c:v>
                </c:pt>
                <c:pt idx="241">
                  <c:v>3.6859606789233345E-3</c:v>
                </c:pt>
                <c:pt idx="242">
                  <c:v>-2.2132063626486734E-3</c:v>
                </c:pt>
                <c:pt idx="243">
                  <c:v>-2.1866760479962447E-2</c:v>
                </c:pt>
                <c:pt idx="244">
                  <c:v>3.8586451470252664E-2</c:v>
                </c:pt>
                <c:pt idx="245">
                  <c:v>-3.7460198977116581E-4</c:v>
                </c:pt>
                <c:pt idx="246">
                  <c:v>6.7644000885420628E-3</c:v>
                </c:pt>
                <c:pt idx="247">
                  <c:v>3.0211503341762511E-3</c:v>
                </c:pt>
                <c:pt idx="248">
                  <c:v>-3.0211503341762112E-3</c:v>
                </c:pt>
                <c:pt idx="249">
                  <c:v>-3.1913654542641202E-2</c:v>
                </c:pt>
                <c:pt idx="250">
                  <c:v>-2.6668247082161294E-2</c:v>
                </c:pt>
                <c:pt idx="251">
                  <c:v>3.9194776704468302E-3</c:v>
                </c:pt>
                <c:pt idx="252">
                  <c:v>-1.9795626970664445E-2</c:v>
                </c:pt>
                <c:pt idx="253">
                  <c:v>4.9122905797732274E-3</c:v>
                </c:pt>
                <c:pt idx="254">
                  <c:v>1.0557804957480018E-3</c:v>
                </c:pt>
                <c:pt idx="255">
                  <c:v>1.275708300077116E-2</c:v>
                </c:pt>
                <c:pt idx="256">
                  <c:v>1.2199648973096479E-2</c:v>
                </c:pt>
                <c:pt idx="257">
                  <c:v>-1.0824464343939003E-3</c:v>
                </c:pt>
                <c:pt idx="258">
                  <c:v>4.336833685623603E-3</c:v>
                </c:pt>
                <c:pt idx="259">
                  <c:v>4.7195585879144363E-3</c:v>
                </c:pt>
                <c:pt idx="260">
                  <c:v>7.2806701432358322E-4</c:v>
                </c:pt>
              </c:numCache>
            </c:numRef>
          </c:yVal>
          <c:smooth val="0"/>
          <c:extLst>
            <c:ext xmlns:c16="http://schemas.microsoft.com/office/drawing/2014/chart" uri="{C3380CC4-5D6E-409C-BE32-E72D297353CC}">
              <c16:uniqueId val="{00000002-16ED-4A87-A9DD-CC1F69C8D797}"/>
            </c:ext>
          </c:extLst>
        </c:ser>
        <c:dLbls>
          <c:showLegendKey val="0"/>
          <c:showVal val="0"/>
          <c:showCatName val="0"/>
          <c:showSerName val="0"/>
          <c:showPercent val="0"/>
          <c:showBubbleSize val="0"/>
        </c:dLbls>
        <c:axId val="707696320"/>
        <c:axId val="707699272"/>
      </c:scatterChart>
      <c:valAx>
        <c:axId val="70769632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99272"/>
        <c:crosses val="autoZero"/>
        <c:crossBetween val="midCat"/>
      </c:valAx>
      <c:valAx>
        <c:axId val="707699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76963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INGENICO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5572615923009623E-2"/>
                  <c:y val="-0.280732720909886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CAC40'!$GC$4:$GC$264</c:f>
              <c:numCache>
                <c:formatCode>General</c:formatCode>
                <c:ptCount val="261"/>
                <c:pt idx="0">
                  <c:v>1.991267461663861E-2</c:v>
                </c:pt>
                <c:pt idx="1">
                  <c:v>2.5758122191562463E-3</c:v>
                </c:pt>
                <c:pt idx="2">
                  <c:v>-1.3507424741852245E-2</c:v>
                </c:pt>
                <c:pt idx="3">
                  <c:v>7.1967809170424904E-3</c:v>
                </c:pt>
                <c:pt idx="4">
                  <c:v>-3.2565741737192932E-3</c:v>
                </c:pt>
                <c:pt idx="5">
                  <c:v>1.6269614280268567E-3</c:v>
                </c:pt>
                <c:pt idx="6">
                  <c:v>2.7831985139716461E-2</c:v>
                </c:pt>
                <c:pt idx="7">
                  <c:v>1.5911618245394991E-2</c:v>
                </c:pt>
                <c:pt idx="8">
                  <c:v>-6.2984704343970735E-3</c:v>
                </c:pt>
                <c:pt idx="9">
                  <c:v>-2.4097551579060641E-2</c:v>
                </c:pt>
                <c:pt idx="10">
                  <c:v>-1.8220546113528288E-2</c:v>
                </c:pt>
                <c:pt idx="11">
                  <c:v>4.6403795565023009E-3</c:v>
                </c:pt>
                <c:pt idx="12">
                  <c:v>5.5970295367180336E-3</c:v>
                </c:pt>
                <c:pt idx="13">
                  <c:v>2.5758122191562463E-3</c:v>
                </c:pt>
                <c:pt idx="14">
                  <c:v>7.5312194048558004E-3</c:v>
                </c:pt>
                <c:pt idx="15">
                  <c:v>1.8839236084866019E-2</c:v>
                </c:pt>
                <c:pt idx="16">
                  <c:v>7.9758730972401479E-3</c:v>
                </c:pt>
                <c:pt idx="17">
                  <c:v>6.2324682942349822E-2</c:v>
                </c:pt>
                <c:pt idx="18">
                  <c:v>-2.4994925284768616E-2</c:v>
                </c:pt>
                <c:pt idx="19">
                  <c:v>5.810298018389024E-3</c:v>
                </c:pt>
                <c:pt idx="20">
                  <c:v>1.1979243545109187E-2</c:v>
                </c:pt>
                <c:pt idx="21">
                  <c:v>6.4308903302903314E-3</c:v>
                </c:pt>
                <c:pt idx="22">
                  <c:v>-1.5365219064056253E-2</c:v>
                </c:pt>
                <c:pt idx="23">
                  <c:v>-6.3331433970225852E-3</c:v>
                </c:pt>
                <c:pt idx="24">
                  <c:v>5.8250133047887719E-3</c:v>
                </c:pt>
                <c:pt idx="25">
                  <c:v>2.0788635213301213E-2</c:v>
                </c:pt>
                <c:pt idx="26">
                  <c:v>2.3882515496442304E-2</c:v>
                </c:pt>
                <c:pt idx="27">
                  <c:v>6.9296652568800986E-3</c:v>
                </c:pt>
                <c:pt idx="28">
                  <c:v>-4.8025705968552006E-3</c:v>
                </c:pt>
                <c:pt idx="29">
                  <c:v>1.5982954920816216E-3</c:v>
                </c:pt>
                <c:pt idx="30">
                  <c:v>-1.5606718038859392E-2</c:v>
                </c:pt>
                <c:pt idx="31">
                  <c:v>-1.3814894545534737E-2</c:v>
                </c:pt>
                <c:pt idx="32">
                  <c:v>1.3814894545534692E-2</c:v>
                </c:pt>
                <c:pt idx="33">
                  <c:v>-1.9751161816638659E-2</c:v>
                </c:pt>
                <c:pt idx="34">
                  <c:v>-7.717042183618952E-4</c:v>
                </c:pt>
                <c:pt idx="35">
                  <c:v>3.6063923683000059E-3</c:v>
                </c:pt>
                <c:pt idx="36">
                  <c:v>3.8784793285708383E-3</c:v>
                </c:pt>
                <c:pt idx="37">
                  <c:v>-5.1800052958308074E-4</c:v>
                </c:pt>
                <c:pt idx="38">
                  <c:v>1.7237303258641166E-2</c:v>
                </c:pt>
                <c:pt idx="39">
                  <c:v>3.1662295580495133E-3</c:v>
                </c:pt>
                <c:pt idx="40">
                  <c:v>-5.5343401240171043E-3</c:v>
                </c:pt>
                <c:pt idx="41">
                  <c:v>-1.0506961828179407E-3</c:v>
                </c:pt>
                <c:pt idx="42">
                  <c:v>-5.4981156960874477E-3</c:v>
                </c:pt>
                <c:pt idx="43">
                  <c:v>2.2443186223371651E-2</c:v>
                </c:pt>
                <c:pt idx="44">
                  <c:v>-2.4008540052008927E-2</c:v>
                </c:pt>
                <c:pt idx="45">
                  <c:v>-6.7550269851308397E-3</c:v>
                </c:pt>
                <c:pt idx="46">
                  <c:v>9.6267167278235484E-3</c:v>
                </c:pt>
                <c:pt idx="47">
                  <c:v>-8.3312119475915762E-3</c:v>
                </c:pt>
                <c:pt idx="48">
                  <c:v>1.5151805020602246E-2</c:v>
                </c:pt>
                <c:pt idx="49">
                  <c:v>2.6326181539454028E-4</c:v>
                </c:pt>
                <c:pt idx="50">
                  <c:v>2.5331310458618431E-2</c:v>
                </c:pt>
                <c:pt idx="51">
                  <c:v>-1.2612538050843764E-2</c:v>
                </c:pt>
                <c:pt idx="52">
                  <c:v>3.5558095400714029E-2</c:v>
                </c:pt>
                <c:pt idx="53">
                  <c:v>8.2930205167528696E-4</c:v>
                </c:pt>
                <c:pt idx="54">
                  <c:v>1.0285010746041294E-2</c:v>
                </c:pt>
                <c:pt idx="55">
                  <c:v>-5.8504136781755891E-3</c:v>
                </c:pt>
                <c:pt idx="56">
                  <c:v>1.7089644098738022E-2</c:v>
                </c:pt>
                <c:pt idx="64">
                  <c:v>-1.820013838276514E-2</c:v>
                </c:pt>
                <c:pt idx="65">
                  <c:v>-1.2134732465993373E-2</c:v>
                </c:pt>
                <c:pt idx="66">
                  <c:v>6.3247839054467632E-3</c:v>
                </c:pt>
                <c:pt idx="68">
                  <c:v>2.514098895810201E-2</c:v>
                </c:pt>
                <c:pt idx="69">
                  <c:v>-3.9927676774101112E-2</c:v>
                </c:pt>
                <c:pt idx="70">
                  <c:v>2.4493140561582753E-3</c:v>
                </c:pt>
                <c:pt idx="71">
                  <c:v>2.3433188014895339E-2</c:v>
                </c:pt>
                <c:pt idx="72">
                  <c:v>-2.6969163411344425E-2</c:v>
                </c:pt>
                <c:pt idx="73">
                  <c:v>-1.6277811516104222E-3</c:v>
                </c:pt>
                <c:pt idx="74">
                  <c:v>1.8605187831034486E-2</c:v>
                </c:pt>
                <c:pt idx="75">
                  <c:v>-5.5081384097921855E-3</c:v>
                </c:pt>
                <c:pt idx="76">
                  <c:v>3.0677252247046823E-2</c:v>
                </c:pt>
                <c:pt idx="77">
                  <c:v>-1.1264551666062045E-2</c:v>
                </c:pt>
                <c:pt idx="78">
                  <c:v>-9.4761021246009564E-3</c:v>
                </c:pt>
                <c:pt idx="79">
                  <c:v>-1.3226977076233189E-2</c:v>
                </c:pt>
                <c:pt idx="80">
                  <c:v>-6.004384851654547E-3</c:v>
                </c:pt>
                <c:pt idx="81">
                  <c:v>1.1219162690820406E-2</c:v>
                </c:pt>
                <c:pt idx="82">
                  <c:v>-3.0621549837570764E-2</c:v>
                </c:pt>
                <c:pt idx="83">
                  <c:v>-5.3361794222476589E-4</c:v>
                </c:pt>
                <c:pt idx="84">
                  <c:v>-2.3977632374984873E-3</c:v>
                </c:pt>
                <c:pt idx="85">
                  <c:v>-1.1903327954849149E-2</c:v>
                </c:pt>
                <c:pt idx="86">
                  <c:v>2.3411550776400114E-2</c:v>
                </c:pt>
                <c:pt idx="87">
                  <c:v>1.0009551987593117E-2</c:v>
                </c:pt>
                <c:pt idx="88">
                  <c:v>1.4514837875491217E-2</c:v>
                </c:pt>
                <c:pt idx="89">
                  <c:v>5.9969663934389281E-2</c:v>
                </c:pt>
                <c:pt idx="90">
                  <c:v>1.0008914877321574E-2</c:v>
                </c:pt>
                <c:pt idx="91">
                  <c:v>8.3185268750905934E-3</c:v>
                </c:pt>
                <c:pt idx="92">
                  <c:v>6.2846234082941117E-3</c:v>
                </c:pt>
                <c:pt idx="93">
                  <c:v>6.9287820500977589E-3</c:v>
                </c:pt>
                <c:pt idx="94">
                  <c:v>4.5447737672175423E-3</c:v>
                </c:pt>
                <c:pt idx="95">
                  <c:v>1.0992477100130875E-2</c:v>
                </c:pt>
                <c:pt idx="96">
                  <c:v>-8.2556652960854432E-3</c:v>
                </c:pt>
                <c:pt idx="97">
                  <c:v>1.0099550268413769E-2</c:v>
                </c:pt>
                <c:pt idx="98">
                  <c:v>-1.6776358077064252E-2</c:v>
                </c:pt>
                <c:pt idx="99">
                  <c:v>-7.5335598127101262E-3</c:v>
                </c:pt>
                <c:pt idx="100">
                  <c:v>-2.9976041630767596E-3</c:v>
                </c:pt>
                <c:pt idx="101">
                  <c:v>4.4997826038834701E-3</c:v>
                </c:pt>
                <c:pt idx="102">
                  <c:v>3.1147556126354014E-2</c:v>
                </c:pt>
                <c:pt idx="103">
                  <c:v>-4.950505159856091E-3</c:v>
                </c:pt>
                <c:pt idx="104">
                  <c:v>1.8377717037230856E-2</c:v>
                </c:pt>
                <c:pt idx="105">
                  <c:v>7.5734031911523936E-3</c:v>
                </c:pt>
                <c:pt idx="106">
                  <c:v>1.3072081567352701E-2</c:v>
                </c:pt>
                <c:pt idx="107">
                  <c:v>-1.5918833450318599E-2</c:v>
                </c:pt>
                <c:pt idx="108">
                  <c:v>2.5300456253700356E-3</c:v>
                </c:pt>
                <c:pt idx="109">
                  <c:v>-3.1660598649780008E-4</c:v>
                </c:pt>
                <c:pt idx="110">
                  <c:v>-1.6638274264567054E-2</c:v>
                </c:pt>
                <c:pt idx="111">
                  <c:v>9.0696477845595147E-3</c:v>
                </c:pt>
                <c:pt idx="112">
                  <c:v>-5.3266615057251422E-3</c:v>
                </c:pt>
                <c:pt idx="113">
                  <c:v>1.9883880597139834E-2</c:v>
                </c:pt>
                <c:pt idx="114">
                  <c:v>3.8326460201763414E-3</c:v>
                </c:pt>
                <c:pt idx="115">
                  <c:v>5.4548506829639309E-3</c:v>
                </c:pt>
                <c:pt idx="116">
                  <c:v>-3.2169857121575496E-4</c:v>
                </c:pt>
                <c:pt idx="117">
                  <c:v>1.0996229818135504E-2</c:v>
                </c:pt>
                <c:pt idx="118">
                  <c:v>1.4082433478355961E-2</c:v>
                </c:pt>
                <c:pt idx="119">
                  <c:v>1.4283584478324432E-2</c:v>
                </c:pt>
                <c:pt idx="120">
                  <c:v>7.3875419931159324E-3</c:v>
                </c:pt>
                <c:pt idx="121">
                  <c:v>-1.6837855468278672E-3</c:v>
                </c:pt>
                <c:pt idx="122">
                  <c:v>5.3981237695573097E-3</c:v>
                </c:pt>
                <c:pt idx="123">
                  <c:v>-1.1770776561855692E-2</c:v>
                </c:pt>
                <c:pt idx="124">
                  <c:v>1.3802609296082624E-2</c:v>
                </c:pt>
                <c:pt idx="125">
                  <c:v>-3.3892560907398137E-4</c:v>
                </c:pt>
                <c:pt idx="126">
                  <c:v>1.2617388187789225E-2</c:v>
                </c:pt>
                <c:pt idx="127">
                  <c:v>-7.8619444434699613E-3</c:v>
                </c:pt>
                <c:pt idx="128">
                  <c:v>1.7170751535684987E-2</c:v>
                </c:pt>
                <c:pt idx="129">
                  <c:v>7.9986515823988209E-3</c:v>
                </c:pt>
                <c:pt idx="130">
                  <c:v>2.7972046210612191E-3</c:v>
                </c:pt>
                <c:pt idx="131">
                  <c:v>2.453988961566787E-3</c:v>
                </c:pt>
                <c:pt idx="132">
                  <c:v>8.8137358847756569E-3</c:v>
                </c:pt>
                <c:pt idx="133">
                  <c:v>1.2829826732718217E-2</c:v>
                </c:pt>
                <c:pt idx="134">
                  <c:v>1.5179185552498019E-2</c:v>
                </c:pt>
                <c:pt idx="135">
                  <c:v>2.6195926997809531E-2</c:v>
                </c:pt>
                <c:pt idx="136">
                  <c:v>1.6585378289814195E-2</c:v>
                </c:pt>
                <c:pt idx="137">
                  <c:v>9.9633460799377599E-2</c:v>
                </c:pt>
                <c:pt idx="138">
                  <c:v>1.2677118855812412E-2</c:v>
                </c:pt>
                <c:pt idx="139">
                  <c:v>4.0481572274399568E-3</c:v>
                </c:pt>
                <c:pt idx="140">
                  <c:v>-1.7984193580616287E-2</c:v>
                </c:pt>
                <c:pt idx="141">
                  <c:v>-3.9269101420748881E-2</c:v>
                </c:pt>
                <c:pt idx="142">
                  <c:v>2.0573085313070161E-2</c:v>
                </c:pt>
                <c:pt idx="143">
                  <c:v>2.5639757842061371E-2</c:v>
                </c:pt>
                <c:pt idx="144">
                  <c:v>6.1421351626993461E-3</c:v>
                </c:pt>
                <c:pt idx="145">
                  <c:v>-1.1406967793376478E-2</c:v>
                </c:pt>
                <c:pt idx="146">
                  <c:v>-2.6734573274398904E-2</c:v>
                </c:pt>
                <c:pt idx="147">
                  <c:v>4.2612963401176825E-2</c:v>
                </c:pt>
                <c:pt idx="148">
                  <c:v>2.6379908085774621E-2</c:v>
                </c:pt>
                <c:pt idx="149">
                  <c:v>-3.551433166190951E-2</c:v>
                </c:pt>
                <c:pt idx="150">
                  <c:v>1.85684558094933E-2</c:v>
                </c:pt>
                <c:pt idx="151">
                  <c:v>3.1067911075971226E-2</c:v>
                </c:pt>
                <c:pt idx="152">
                  <c:v>-0.14611850812999408</c:v>
                </c:pt>
                <c:pt idx="153">
                  <c:v>-6.888660995185268E-3</c:v>
                </c:pt>
                <c:pt idx="154">
                  <c:v>-6.0836689536147527E-3</c:v>
                </c:pt>
                <c:pt idx="155">
                  <c:v>3.5104858297802861E-2</c:v>
                </c:pt>
                <c:pt idx="156">
                  <c:v>-1.0544913176614998E-2</c:v>
                </c:pt>
                <c:pt idx="157">
                  <c:v>1.4084739881739023E-2</c:v>
                </c:pt>
                <c:pt idx="158">
                  <c:v>-3.1034298195512313E-2</c:v>
                </c:pt>
                <c:pt idx="159">
                  <c:v>-7.6103868074146085E-3</c:v>
                </c:pt>
                <c:pt idx="160">
                  <c:v>6.8467365221174586E-3</c:v>
                </c:pt>
                <c:pt idx="161">
                  <c:v>4.5906737085990501E-3</c:v>
                </c:pt>
                <c:pt idx="162">
                  <c:v>1.2734109948706968E-2</c:v>
                </c:pt>
                <c:pt idx="163">
                  <c:v>4.2036323752657055E-2</c:v>
                </c:pt>
                <c:pt idx="164">
                  <c:v>3.2101521886854917E-2</c:v>
                </c:pt>
                <c:pt idx="165">
                  <c:v>1.5170961007806604E-2</c:v>
                </c:pt>
                <c:pt idx="166">
                  <c:v>-4.0771037807971228E-2</c:v>
                </c:pt>
                <c:pt idx="167">
                  <c:v>-9.736385230870186E-3</c:v>
                </c:pt>
                <c:pt idx="168">
                  <c:v>9.1250759912523838E-3</c:v>
                </c:pt>
                <c:pt idx="169">
                  <c:v>1.3742396560048744E-2</c:v>
                </c:pt>
                <c:pt idx="170">
                  <c:v>8.2953607168053268E-3</c:v>
                </c:pt>
                <c:pt idx="171">
                  <c:v>-2.6306490255537149E-2</c:v>
                </c:pt>
                <c:pt idx="172">
                  <c:v>1.327227241663043E-2</c:v>
                </c:pt>
                <c:pt idx="173">
                  <c:v>-3.454540054413241E-2</c:v>
                </c:pt>
                <c:pt idx="174">
                  <c:v>-2.8192940089290876E-2</c:v>
                </c:pt>
                <c:pt idx="175">
                  <c:v>-2.5539791066230166E-2</c:v>
                </c:pt>
                <c:pt idx="176">
                  <c:v>-7.6765870221551319E-2</c:v>
                </c:pt>
                <c:pt idx="177">
                  <c:v>3.4861426185388186E-4</c:v>
                </c:pt>
                <c:pt idx="178">
                  <c:v>-1.3937284486038031E-3</c:v>
                </c:pt>
                <c:pt idx="179">
                  <c:v>2.1468359261582994E-2</c:v>
                </c:pt>
                <c:pt idx="180">
                  <c:v>-4.2598573469574521E-3</c:v>
                </c:pt>
                <c:pt idx="181">
                  <c:v>-1.9642862358686557E-2</c:v>
                </c:pt>
                <c:pt idx="182">
                  <c:v>-1.07100695533624E-2</c:v>
                </c:pt>
                <c:pt idx="183">
                  <c:v>-5.1568170694943662E-2</c:v>
                </c:pt>
                <c:pt idx="184">
                  <c:v>-6.8304054790063028E-3</c:v>
                </c:pt>
                <c:pt idx="185">
                  <c:v>-3.6599152448329682E-2</c:v>
                </c:pt>
                <c:pt idx="186">
                  <c:v>3.7570488777123423E-3</c:v>
                </c:pt>
                <c:pt idx="187">
                  <c:v>-1.0918841905332181E-2</c:v>
                </c:pt>
                <c:pt idx="188">
                  <c:v>3.4188067487854611E-3</c:v>
                </c:pt>
                <c:pt idx="189">
                  <c:v>5.619746291694365E-3</c:v>
                </c:pt>
                <c:pt idx="190">
                  <c:v>1.4824431710550931E-2</c:v>
                </c:pt>
                <c:pt idx="191">
                  <c:v>9.899490073767888E-3</c:v>
                </c:pt>
                <c:pt idx="192">
                  <c:v>7.0853758576274271E-3</c:v>
                </c:pt>
                <c:pt idx="193">
                  <c:v>7.7871905517686848E-3</c:v>
                </c:pt>
                <c:pt idx="194">
                  <c:v>1.7083201253448629E-2</c:v>
                </c:pt>
                <c:pt idx="195">
                  <c:v>-4.9137227543532058E-2</c:v>
                </c:pt>
                <c:pt idx="196">
                  <c:v>-1.5339164427481801E-2</c:v>
                </c:pt>
                <c:pt idx="197">
                  <c:v>3.1113901889510288E-3</c:v>
                </c:pt>
                <c:pt idx="198">
                  <c:v>-1.2695634213926155E-2</c:v>
                </c:pt>
                <c:pt idx="199">
                  <c:v>-1.4964395904798354E-2</c:v>
                </c:pt>
                <c:pt idx="200">
                  <c:v>3.644097564362154E-3</c:v>
                </c:pt>
                <c:pt idx="201">
                  <c:v>-4.2501581889736089E-3</c:v>
                </c:pt>
                <c:pt idx="202">
                  <c:v>-1.6822265126842022E-2</c:v>
                </c:pt>
                <c:pt idx="203">
                  <c:v>2.0873721609228606E-3</c:v>
                </c:pt>
                <c:pt idx="204">
                  <c:v>7.4906717291576587E-3</c:v>
                </c:pt>
                <c:pt idx="205">
                  <c:v>-2.2305757514298277E-2</c:v>
                </c:pt>
                <c:pt idx="206">
                  <c:v>3.7762952673172458E-2</c:v>
                </c:pt>
                <c:pt idx="207">
                  <c:v>1.6941726632272128E-2</c:v>
                </c:pt>
                <c:pt idx="208">
                  <c:v>2.7398974188114347E-2</c:v>
                </c:pt>
                <c:pt idx="209">
                  <c:v>-1.205980976063257E-2</c:v>
                </c:pt>
                <c:pt idx="210">
                  <c:v>-3.7763694925634209E-2</c:v>
                </c:pt>
                <c:pt idx="211">
                  <c:v>-2.1241094316210543E-3</c:v>
                </c:pt>
                <c:pt idx="212">
                  <c:v>-1.3847301333747434E-2</c:v>
                </c:pt>
                <c:pt idx="213">
                  <c:v>1.627522361898907E-2</c:v>
                </c:pt>
                <c:pt idx="214">
                  <c:v>2.1810110404885778E-2</c:v>
                </c:pt>
                <c:pt idx="215">
                  <c:v>-9.8888321292471982E-3</c:v>
                </c:pt>
                <c:pt idx="216">
                  <c:v>-2.6101633554079143E-2</c:v>
                </c:pt>
                <c:pt idx="217">
                  <c:v>-1.6342660562449682E-2</c:v>
                </c:pt>
                <c:pt idx="218">
                  <c:v>-9.3869859120955471E-3</c:v>
                </c:pt>
                <c:pt idx="219">
                  <c:v>0</c:v>
                </c:pt>
                <c:pt idx="220">
                  <c:v>2.7528747409592384E-2</c:v>
                </c:pt>
                <c:pt idx="221">
                  <c:v>1.1166556350125572E-2</c:v>
                </c:pt>
                <c:pt idx="222">
                  <c:v>-2.9013549975186081E-2</c:v>
                </c:pt>
                <c:pt idx="223">
                  <c:v>7.5605827777252888E-2</c:v>
                </c:pt>
                <c:pt idx="224">
                  <c:v>-2.5119060095331963E-2</c:v>
                </c:pt>
                <c:pt idx="225">
                  <c:v>1.8621979310648425E-3</c:v>
                </c:pt>
                <c:pt idx="226">
                  <c:v>-1.2656443061945315E-2</c:v>
                </c:pt>
                <c:pt idx="227">
                  <c:v>-2.7569323634572306E-3</c:v>
                </c:pt>
                <c:pt idx="228">
                  <c:v>5.5214864203052627E-3</c:v>
                </c:pt>
                <c:pt idx="229">
                  <c:v>-3.3778628770538433E-3</c:v>
                </c:pt>
                <c:pt idx="230">
                  <c:v>-9.154778616001398E-3</c:v>
                </c:pt>
                <c:pt idx="231">
                  <c:v>6.0938640743228127E-3</c:v>
                </c:pt>
                <c:pt idx="232">
                  <c:v>6.7464223988543751E-3</c:v>
                </c:pt>
                <c:pt idx="233">
                  <c:v>1.7380946548825393E-2</c:v>
                </c:pt>
                <c:pt idx="234">
                  <c:v>-5.6197462916944595E-3</c:v>
                </c:pt>
                <c:pt idx="235">
                  <c:v>9.3838661689199885E-3</c:v>
                </c:pt>
                <c:pt idx="236">
                  <c:v>-3.1377496719672492E-3</c:v>
                </c:pt>
                <c:pt idx="237">
                  <c:v>2.0573601111858138E-2</c:v>
                </c:pt>
                <c:pt idx="238">
                  <c:v>-1.0497949123116568E-2</c:v>
                </c:pt>
                <c:pt idx="239">
                  <c:v>7.3050983902797672E-3</c:v>
                </c:pt>
                <c:pt idx="240">
                  <c:v>1.7688192310617155E-2</c:v>
                </c:pt>
                <c:pt idx="241">
                  <c:v>1.1093099073524074E-2</c:v>
                </c:pt>
                <c:pt idx="242">
                  <c:v>3.2813782082783327E-4</c:v>
                </c:pt>
                <c:pt idx="243">
                  <c:v>1.9218616701771205E-2</c:v>
                </c:pt>
                <c:pt idx="244">
                  <c:v>-1.1972208181003974E-2</c:v>
                </c:pt>
                <c:pt idx="245">
                  <c:v>2.408948872101907E-2</c:v>
                </c:pt>
                <c:pt idx="246">
                  <c:v>6.795812766471742E-3</c:v>
                </c:pt>
                <c:pt idx="247">
                  <c:v>7.5291252318276936E-3</c:v>
                </c:pt>
                <c:pt idx="248">
                  <c:v>3.4245135255766355E-2</c:v>
                </c:pt>
                <c:pt idx="249">
                  <c:v>-4.0068066591345361E-2</c:v>
                </c:pt>
                <c:pt idx="250">
                  <c:v>1.2371291802546829E-2</c:v>
                </c:pt>
                <c:pt idx="251">
                  <c:v>-4.5623725743063274E-2</c:v>
                </c:pt>
                <c:pt idx="252">
                  <c:v>-6.5854699639904188E-3</c:v>
                </c:pt>
                <c:pt idx="253">
                  <c:v>-8.8221451128321395E-3</c:v>
                </c:pt>
                <c:pt idx="254">
                  <c:v>-6.2421773624096552E-2</c:v>
                </c:pt>
                <c:pt idx="255">
                  <c:v>-3.2474290754426753E-2</c:v>
                </c:pt>
                <c:pt idx="256">
                  <c:v>1.1904902506318239E-2</c:v>
                </c:pt>
                <c:pt idx="257">
                  <c:v>3.2988483957211074E-3</c:v>
                </c:pt>
                <c:pt idx="258">
                  <c:v>3.3097668246351813E-3</c:v>
                </c:pt>
                <c:pt idx="259">
                  <c:v>-1.8066852249490357E-3</c:v>
                </c:pt>
                <c:pt idx="260">
                  <c:v>-6.8955452359876724E-3</c:v>
                </c:pt>
              </c:numCache>
            </c:numRef>
          </c:yVal>
          <c:smooth val="0"/>
          <c:extLst>
            <c:ext xmlns:c16="http://schemas.microsoft.com/office/drawing/2014/chart" uri="{C3380CC4-5D6E-409C-BE32-E72D297353CC}">
              <c16:uniqueId val="{00000002-A7BF-4C4F-AB82-B09858C734E5}"/>
            </c:ext>
          </c:extLst>
        </c:ser>
        <c:dLbls>
          <c:showLegendKey val="0"/>
          <c:showVal val="0"/>
          <c:showCatName val="0"/>
          <c:showSerName val="0"/>
          <c:showPercent val="0"/>
          <c:showBubbleSize val="0"/>
        </c:dLbls>
        <c:axId val="595341592"/>
        <c:axId val="595338968"/>
      </c:scatterChart>
      <c:valAx>
        <c:axId val="59534159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5338968"/>
        <c:crosses val="autoZero"/>
        <c:crossBetween val="midCat"/>
      </c:valAx>
      <c:valAx>
        <c:axId val="595338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53415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KERING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1336614173228349E-2"/>
                  <c:y val="-0.234644211140274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CAC40'!$GI$4:$GI$264</c:f>
              <c:numCache>
                <c:formatCode>General</c:formatCode>
                <c:ptCount val="261"/>
                <c:pt idx="0">
                  <c:v>1.0931612522695994E-2</c:v>
                </c:pt>
                <c:pt idx="1">
                  <c:v>-1.9858659642375208E-3</c:v>
                </c:pt>
                <c:pt idx="2">
                  <c:v>-2.6487038976441973E-2</c:v>
                </c:pt>
                <c:pt idx="3">
                  <c:v>-1.9916270116916879E-2</c:v>
                </c:pt>
                <c:pt idx="4">
                  <c:v>-1.2840557209956334E-2</c:v>
                </c:pt>
                <c:pt idx="5">
                  <c:v>-3.2941722992119167E-3</c:v>
                </c:pt>
                <c:pt idx="6">
                  <c:v>2.0153489104085955E-2</c:v>
                </c:pt>
                <c:pt idx="7">
                  <c:v>6.7136625549584817E-4</c:v>
                </c:pt>
                <c:pt idx="8">
                  <c:v>9.7858044286780604E-3</c:v>
                </c:pt>
                <c:pt idx="9">
                  <c:v>-1.9144161497643503E-2</c:v>
                </c:pt>
                <c:pt idx="10">
                  <c:v>-4.0316211277517985E-2</c:v>
                </c:pt>
                <c:pt idx="11">
                  <c:v>-1.0650194376116708E-4</c:v>
                </c:pt>
                <c:pt idx="12">
                  <c:v>-3.9326191938418272E-3</c:v>
                </c:pt>
                <c:pt idx="13">
                  <c:v>-1.6308426046917086E-2</c:v>
                </c:pt>
                <c:pt idx="14">
                  <c:v>1.2285553799644215E-2</c:v>
                </c:pt>
                <c:pt idx="15">
                  <c:v>-7.2627743505354767E-2</c:v>
                </c:pt>
                <c:pt idx="16">
                  <c:v>-2.0615276944495112E-2</c:v>
                </c:pt>
                <c:pt idx="17">
                  <c:v>-8.6248737817600247E-3</c:v>
                </c:pt>
                <c:pt idx="18">
                  <c:v>-6.0882988672554053E-3</c:v>
                </c:pt>
                <c:pt idx="19">
                  <c:v>8.5722974694213729E-3</c:v>
                </c:pt>
                <c:pt idx="20">
                  <c:v>5.9484009224317572E-3</c:v>
                </c:pt>
                <c:pt idx="21">
                  <c:v>-9.5767826363288202E-3</c:v>
                </c:pt>
                <c:pt idx="22">
                  <c:v>-1.1372374270865982E-2</c:v>
                </c:pt>
                <c:pt idx="23">
                  <c:v>2.0371956313969219E-2</c:v>
                </c:pt>
                <c:pt idx="24">
                  <c:v>-4.4141708753585307E-3</c:v>
                </c:pt>
                <c:pt idx="25">
                  <c:v>8.654732357172781E-3</c:v>
                </c:pt>
                <c:pt idx="26">
                  <c:v>1.7399714394636507E-3</c:v>
                </c:pt>
                <c:pt idx="27">
                  <c:v>-1.0203187948114673E-2</c:v>
                </c:pt>
                <c:pt idx="28">
                  <c:v>-3.059860868935377E-3</c:v>
                </c:pt>
                <c:pt idx="29">
                  <c:v>2.8683450204135437E-3</c:v>
                </c:pt>
                <c:pt idx="30">
                  <c:v>-9.3396275961327192E-3</c:v>
                </c:pt>
                <c:pt idx="31">
                  <c:v>7.5915737181740054E-4</c:v>
                </c:pt>
                <c:pt idx="32">
                  <c:v>1.8987942713476238E-4</c:v>
                </c:pt>
                <c:pt idx="33">
                  <c:v>2.8525264183954973E-3</c:v>
                </c:pt>
                <c:pt idx="34">
                  <c:v>9.5676198647868527E-3</c:v>
                </c:pt>
                <c:pt idx="35">
                  <c:v>8.689829713994561E-3</c:v>
                </c:pt>
                <c:pt idx="36">
                  <c:v>1.0528465357321383E-2</c:v>
                </c:pt>
                <c:pt idx="37">
                  <c:v>-7.8369909967254919E-4</c:v>
                </c:pt>
                <c:pt idx="38">
                  <c:v>-1.4388737452099556E-2</c:v>
                </c:pt>
                <c:pt idx="39">
                  <c:v>3.480954974969508E-3</c:v>
                </c:pt>
                <c:pt idx="40">
                  <c:v>6.2184421137440006E-3</c:v>
                </c:pt>
                <c:pt idx="41">
                  <c:v>9.400774284705888E-3</c:v>
                </c:pt>
                <c:pt idx="42">
                  <c:v>-1.1737223945725531E-2</c:v>
                </c:pt>
                <c:pt idx="43">
                  <c:v>3.9570832781062902E-2</c:v>
                </c:pt>
                <c:pt idx="44">
                  <c:v>1.5907340629289685E-2</c:v>
                </c:pt>
                <c:pt idx="45">
                  <c:v>2.9852304839535484E-3</c:v>
                </c:pt>
                <c:pt idx="46">
                  <c:v>-4.423192933867043E-3</c:v>
                </c:pt>
                <c:pt idx="47">
                  <c:v>-7.057047953038729E-3</c:v>
                </c:pt>
                <c:pt idx="48">
                  <c:v>1.8203824529913159E-2</c:v>
                </c:pt>
                <c:pt idx="49">
                  <c:v>4.4728841411164578E-3</c:v>
                </c:pt>
                <c:pt idx="50">
                  <c:v>1.8200491884533179E-2</c:v>
                </c:pt>
                <c:pt idx="51">
                  <c:v>-9.5505923320455676E-4</c:v>
                </c:pt>
                <c:pt idx="52">
                  <c:v>6.2776181048334618E-3</c:v>
                </c:pt>
                <c:pt idx="53">
                  <c:v>4.0641767171661972E-3</c:v>
                </c:pt>
                <c:pt idx="54">
                  <c:v>1.2868634483665334E-3</c:v>
                </c:pt>
                <c:pt idx="55">
                  <c:v>-1.8288654344836727E-2</c:v>
                </c:pt>
                <c:pt idx="56">
                  <c:v>2.8752047363841272E-2</c:v>
                </c:pt>
                <c:pt idx="64">
                  <c:v>-3.860744271309393E-2</c:v>
                </c:pt>
                <c:pt idx="65">
                  <c:v>-1.3883356023725717E-2</c:v>
                </c:pt>
                <c:pt idx="66">
                  <c:v>6.710395283032352E-3</c:v>
                </c:pt>
                <c:pt idx="68">
                  <c:v>-1.7456034166485525E-2</c:v>
                </c:pt>
                <c:pt idx="69">
                  <c:v>-3.4613838655681912E-2</c:v>
                </c:pt>
                <c:pt idx="70">
                  <c:v>-3.1415694402663202E-3</c:v>
                </c:pt>
                <c:pt idx="71">
                  <c:v>1.3619079542650089E-2</c:v>
                </c:pt>
                <c:pt idx="72">
                  <c:v>-3.6679882496408016E-2</c:v>
                </c:pt>
                <c:pt idx="73">
                  <c:v>1.9158923327115658E-4</c:v>
                </c:pt>
                <c:pt idx="74">
                  <c:v>1.0207117987627386E-2</c:v>
                </c:pt>
                <c:pt idx="75">
                  <c:v>1.5803665173125543E-2</c:v>
                </c:pt>
                <c:pt idx="76">
                  <c:v>3.5021087694094018E-2</c:v>
                </c:pt>
                <c:pt idx="77">
                  <c:v>-3.2264095006452824E-2</c:v>
                </c:pt>
                <c:pt idx="78">
                  <c:v>1.0905233482262527E-2</c:v>
                </c:pt>
                <c:pt idx="79">
                  <c:v>-2.7722211738202399E-2</c:v>
                </c:pt>
                <c:pt idx="80">
                  <c:v>1.6619797933897156E-2</c:v>
                </c:pt>
                <c:pt idx="81">
                  <c:v>-1.1370442047753377E-2</c:v>
                </c:pt>
                <c:pt idx="82">
                  <c:v>-2.5025367566940373E-2</c:v>
                </c:pt>
                <c:pt idx="83">
                  <c:v>1.1087859723158665E-2</c:v>
                </c:pt>
                <c:pt idx="84">
                  <c:v>-1.2987195526811079E-2</c:v>
                </c:pt>
                <c:pt idx="85">
                  <c:v>3.8022859497384787E-3</c:v>
                </c:pt>
                <c:pt idx="86">
                  <c:v>-8.3460272013770841E-3</c:v>
                </c:pt>
                <c:pt idx="87">
                  <c:v>1.8891092905911472E-4</c:v>
                </c:pt>
                <c:pt idx="88">
                  <c:v>-7.1536449647735994E-3</c:v>
                </c:pt>
                <c:pt idx="89">
                  <c:v>2.81769698962509E-3</c:v>
                </c:pt>
                <c:pt idx="90">
                  <c:v>4.0696594808510213E-2</c:v>
                </c:pt>
                <c:pt idx="91">
                  <c:v>-5.1734027971237835E-2</c:v>
                </c:pt>
                <c:pt idx="92">
                  <c:v>8.5949706990812638E-3</c:v>
                </c:pt>
                <c:pt idx="93">
                  <c:v>2.4424624636462181E-3</c:v>
                </c:pt>
                <c:pt idx="94">
                  <c:v>2.2598879674375042E-3</c:v>
                </c:pt>
                <c:pt idx="95">
                  <c:v>-9.1958985276828411E-3</c:v>
                </c:pt>
                <c:pt idx="96">
                  <c:v>2.2099303363590561E-2</c:v>
                </c:pt>
                <c:pt idx="97">
                  <c:v>1.1138966718307837E-2</c:v>
                </c:pt>
                <c:pt idx="98">
                  <c:v>-1.6852179744771857E-2</c:v>
                </c:pt>
                <c:pt idx="99">
                  <c:v>-6.6244209315513281E-3</c:v>
                </c:pt>
                <c:pt idx="100">
                  <c:v>1.4440684154794428E-2</c:v>
                </c:pt>
                <c:pt idx="101">
                  <c:v>-3.2483070503399945E-3</c:v>
                </c:pt>
                <c:pt idx="102">
                  <c:v>-4.1880891218013718E-3</c:v>
                </c:pt>
                <c:pt idx="103">
                  <c:v>8.202239594600683E-3</c:v>
                </c:pt>
                <c:pt idx="104">
                  <c:v>2.1098237353181636E-2</c:v>
                </c:pt>
                <c:pt idx="105">
                  <c:v>1.5375820362109651E-2</c:v>
                </c:pt>
                <c:pt idx="106">
                  <c:v>2.7849630094862075E-3</c:v>
                </c:pt>
                <c:pt idx="107">
                  <c:v>-4.3728950620902131E-3</c:v>
                </c:pt>
                <c:pt idx="108">
                  <c:v>1.3578483384515207E-2</c:v>
                </c:pt>
                <c:pt idx="109">
                  <c:v>1.0509393412348774E-2</c:v>
                </c:pt>
                <c:pt idx="110">
                  <c:v>-1.5722960465236312E-2</c:v>
                </c:pt>
                <c:pt idx="111">
                  <c:v>-5.5843782939006192E-3</c:v>
                </c:pt>
                <c:pt idx="112">
                  <c:v>-1.3041085829264257E-2</c:v>
                </c:pt>
                <c:pt idx="113">
                  <c:v>2.6657635820429008E-2</c:v>
                </c:pt>
                <c:pt idx="114">
                  <c:v>-6.0465586846765158E-4</c:v>
                </c:pt>
                <c:pt idx="115">
                  <c:v>3.4312275060792486E-3</c:v>
                </c:pt>
                <c:pt idx="116">
                  <c:v>8.3240760818980991E-3</c:v>
                </c:pt>
                <c:pt idx="117">
                  <c:v>5.9298813983011903E-3</c:v>
                </c:pt>
                <c:pt idx="118">
                  <c:v>2.0510716921468949E-4</c:v>
                </c:pt>
                <c:pt idx="119">
                  <c:v>1.4369293245296813E-3</c:v>
                </c:pt>
                <c:pt idx="120">
                  <c:v>-4.1076196921765589E-4</c:v>
                </c:pt>
                <c:pt idx="121">
                  <c:v>-4.0983663922822483E-3</c:v>
                </c:pt>
                <c:pt idx="122">
                  <c:v>-8.9577146203843033E-3</c:v>
                </c:pt>
                <c:pt idx="123">
                  <c:v>-2.2269469675104889E-3</c:v>
                </c:pt>
                <c:pt idx="124">
                  <c:v>-2.0202027072758794E-3</c:v>
                </c:pt>
                <c:pt idx="125">
                  <c:v>3.1572938233147933E-2</c:v>
                </c:pt>
                <c:pt idx="126">
                  <c:v>-2.7041098120767762E-3</c:v>
                </c:pt>
                <c:pt idx="127">
                  <c:v>-1.0538376277088226E-2</c:v>
                </c:pt>
                <c:pt idx="128">
                  <c:v>5.9787828854221733E-3</c:v>
                </c:pt>
                <c:pt idx="129">
                  <c:v>7.4720148387010564E-3</c:v>
                </c:pt>
                <c:pt idx="130">
                  <c:v>7.5282664207915878E-3</c:v>
                </c:pt>
                <c:pt idx="131">
                  <c:v>3.996219431162391E-3</c:v>
                </c:pt>
                <c:pt idx="132">
                  <c:v>-1.4741499984525469E-3</c:v>
                </c:pt>
                <c:pt idx="133">
                  <c:v>-4.2078687765836176E-4</c:v>
                </c:pt>
                <c:pt idx="134">
                  <c:v>4.0046422999606588E-3</c:v>
                </c:pt>
                <c:pt idx="135">
                  <c:v>1.1256357569322537E-2</c:v>
                </c:pt>
                <c:pt idx="136">
                  <c:v>-2.489054884512629E-2</c:v>
                </c:pt>
                <c:pt idx="137">
                  <c:v>3.0029746451695989E-2</c:v>
                </c:pt>
                <c:pt idx="138">
                  <c:v>3.22890179475624E-2</c:v>
                </c:pt>
                <c:pt idx="139">
                  <c:v>2.2649247138786421E-2</c:v>
                </c:pt>
                <c:pt idx="140">
                  <c:v>1.1346875153671458E-3</c:v>
                </c:pt>
                <c:pt idx="141">
                  <c:v>-9.7164926681259332E-3</c:v>
                </c:pt>
                <c:pt idx="142">
                  <c:v>-1.4510802667198395E-2</c:v>
                </c:pt>
                <c:pt idx="143">
                  <c:v>2.0374599351651517E-2</c:v>
                </c:pt>
                <c:pt idx="144">
                  <c:v>-9.2311811662345207E-3</c:v>
                </c:pt>
                <c:pt idx="145">
                  <c:v>1.9690576200763019E-2</c:v>
                </c:pt>
                <c:pt idx="146">
                  <c:v>1.1956914124083071E-2</c:v>
                </c:pt>
                <c:pt idx="147">
                  <c:v>3.2681878922873095E-2</c:v>
                </c:pt>
                <c:pt idx="148">
                  <c:v>2.3903430256025336E-4</c:v>
                </c:pt>
                <c:pt idx="149">
                  <c:v>-6.908901811667683E-3</c:v>
                </c:pt>
                <c:pt idx="150">
                  <c:v>1.5552413007484785E-2</c:v>
                </c:pt>
                <c:pt idx="151">
                  <c:v>4.8344304937994638E-3</c:v>
                </c:pt>
                <c:pt idx="152">
                  <c:v>6.5637770601826503E-3</c:v>
                </c:pt>
                <c:pt idx="153">
                  <c:v>-7.0482731936909702E-3</c:v>
                </c:pt>
                <c:pt idx="154">
                  <c:v>7.0482731936910691E-3</c:v>
                </c:pt>
                <c:pt idx="155">
                  <c:v>3.096222560396689E-2</c:v>
                </c:pt>
                <c:pt idx="156">
                  <c:v>1.2586534071961062E-3</c:v>
                </c:pt>
                <c:pt idx="157">
                  <c:v>6.82423980360894E-3</c:v>
                </c:pt>
                <c:pt idx="158">
                  <c:v>-8.5859113300634036E-3</c:v>
                </c:pt>
                <c:pt idx="159">
                  <c:v>-2.0408871631207123E-2</c:v>
                </c:pt>
                <c:pt idx="160">
                  <c:v>1.2325898269523957E-3</c:v>
                </c:pt>
                <c:pt idx="161">
                  <c:v>-3.5618544157436809E-2</c:v>
                </c:pt>
                <c:pt idx="162">
                  <c:v>2.3116849282853468E-2</c:v>
                </c:pt>
                <c:pt idx="163">
                  <c:v>3.4952126436650147E-2</c:v>
                </c:pt>
                <c:pt idx="164">
                  <c:v>-2.519527661883598E-3</c:v>
                </c:pt>
                <c:pt idx="165">
                  <c:v>4.2931666729264691E-2</c:v>
                </c:pt>
                <c:pt idx="166">
                  <c:v>-5.6428497455955642E-2</c:v>
                </c:pt>
                <c:pt idx="167">
                  <c:v>-2.1611843115487368E-2</c:v>
                </c:pt>
                <c:pt idx="168">
                  <c:v>3.4857069865507899E-2</c:v>
                </c:pt>
                <c:pt idx="169">
                  <c:v>3.0653741091002305E-2</c:v>
                </c:pt>
                <c:pt idx="170">
                  <c:v>-3.883500026397633E-3</c:v>
                </c:pt>
                <c:pt idx="171">
                  <c:v>-2.3242011598089255E-2</c:v>
                </c:pt>
                <c:pt idx="172">
                  <c:v>-9.5478112249015659E-3</c:v>
                </c:pt>
                <c:pt idx="173">
                  <c:v>-1.9317093972435105E-2</c:v>
                </c:pt>
                <c:pt idx="174">
                  <c:v>1.2836512966589735E-2</c:v>
                </c:pt>
                <c:pt idx="175">
                  <c:v>-1.4895732645020799E-3</c:v>
                </c:pt>
                <c:pt idx="176">
                  <c:v>-3.2198170231961852E-3</c:v>
                </c:pt>
                <c:pt idx="177">
                  <c:v>-1.7161490072540492E-2</c:v>
                </c:pt>
                <c:pt idx="178">
                  <c:v>4.1407926660313871E-3</c:v>
                </c:pt>
                <c:pt idx="179">
                  <c:v>2.5461763571110595E-2</c:v>
                </c:pt>
                <c:pt idx="180">
                  <c:v>2.561316636530472E-2</c:v>
                </c:pt>
                <c:pt idx="181">
                  <c:v>-1.5294715686229785E-2</c:v>
                </c:pt>
                <c:pt idx="182">
                  <c:v>1.1193197503730858E-2</c:v>
                </c:pt>
                <c:pt idx="183">
                  <c:v>-3.0980943958249796E-2</c:v>
                </c:pt>
                <c:pt idx="184">
                  <c:v>-5.4415172607407353E-3</c:v>
                </c:pt>
                <c:pt idx="185">
                  <c:v>-1.9783280445846384E-2</c:v>
                </c:pt>
                <c:pt idx="186">
                  <c:v>7.401496187601922E-2</c:v>
                </c:pt>
                <c:pt idx="187">
                  <c:v>-1.2165285270450596E-2</c:v>
                </c:pt>
                <c:pt idx="188">
                  <c:v>2.0602634122560046E-3</c:v>
                </c:pt>
                <c:pt idx="189">
                  <c:v>1.2898234730260717E-3</c:v>
                </c:pt>
                <c:pt idx="190">
                  <c:v>-5.6628207954846303E-3</c:v>
                </c:pt>
                <c:pt idx="191">
                  <c:v>-1.7951024181892036E-3</c:v>
                </c:pt>
                <c:pt idx="192">
                  <c:v>5.9103345632958203E-3</c:v>
                </c:pt>
                <c:pt idx="193">
                  <c:v>1.2970350442627405E-2</c:v>
                </c:pt>
                <c:pt idx="194">
                  <c:v>2.3244575340656857E-2</c:v>
                </c:pt>
                <c:pt idx="195">
                  <c:v>-2.2199643166163387E-2</c:v>
                </c:pt>
                <c:pt idx="196">
                  <c:v>-1.8130514762227479E-2</c:v>
                </c:pt>
                <c:pt idx="197">
                  <c:v>-8.4345547960339596E-3</c:v>
                </c:pt>
                <c:pt idx="198">
                  <c:v>-1.1891348218005011E-2</c:v>
                </c:pt>
                <c:pt idx="199">
                  <c:v>-8.0160749882360605E-3</c:v>
                </c:pt>
                <c:pt idx="200">
                  <c:v>3.0654711912477643E-2</c:v>
                </c:pt>
                <c:pt idx="201">
                  <c:v>-1.1510550414834052E-2</c:v>
                </c:pt>
                <c:pt idx="202">
                  <c:v>-3.5477115519693944E-2</c:v>
                </c:pt>
                <c:pt idx="203">
                  <c:v>-1.0013516324419092E-2</c:v>
                </c:pt>
                <c:pt idx="204">
                  <c:v>3.8957926068326132E-3</c:v>
                </c:pt>
                <c:pt idx="205">
                  <c:v>-2.4393218806161165E-4</c:v>
                </c:pt>
                <c:pt idx="206">
                  <c:v>-2.6475673984027906E-2</c:v>
                </c:pt>
                <c:pt idx="207">
                  <c:v>5.3671416792518065E-2</c:v>
                </c:pt>
                <c:pt idx="208">
                  <c:v>1.3626251711765056E-2</c:v>
                </c:pt>
                <c:pt idx="209">
                  <c:v>4.548009970180758E-2</c:v>
                </c:pt>
                <c:pt idx="210">
                  <c:v>-1.3993627690027903E-2</c:v>
                </c:pt>
                <c:pt idx="211">
                  <c:v>1.0543060231868873E-2</c:v>
                </c:pt>
                <c:pt idx="212">
                  <c:v>-9.756174945364798E-3</c:v>
                </c:pt>
                <c:pt idx="213">
                  <c:v>2.9558802241544429E-2</c:v>
                </c:pt>
                <c:pt idx="214">
                  <c:v>4.6751702703929345E-2</c:v>
                </c:pt>
                <c:pt idx="215">
                  <c:v>-3.8610545120229496E-2</c:v>
                </c:pt>
                <c:pt idx="216">
                  <c:v>1.8702415312714552E-2</c:v>
                </c:pt>
                <c:pt idx="217">
                  <c:v>-1.570063928330544E-2</c:v>
                </c:pt>
                <c:pt idx="218">
                  <c:v>-3.3327459613822545E-2</c:v>
                </c:pt>
                <c:pt idx="219">
                  <c:v>-9.4712625924868246E-3</c:v>
                </c:pt>
                <c:pt idx="220">
                  <c:v>2.9226309735925323E-2</c:v>
                </c:pt>
                <c:pt idx="221">
                  <c:v>-2.3448982742211608E-2</c:v>
                </c:pt>
                <c:pt idx="222">
                  <c:v>1.968148635908543E-2</c:v>
                </c:pt>
                <c:pt idx="223">
                  <c:v>-2.38864859848468E-2</c:v>
                </c:pt>
                <c:pt idx="224">
                  <c:v>-0.10118185226677484</c:v>
                </c:pt>
                <c:pt idx="225">
                  <c:v>4.0375307193929975E-3</c:v>
                </c:pt>
                <c:pt idx="226">
                  <c:v>-2.0959203586579038E-2</c:v>
                </c:pt>
                <c:pt idx="227">
                  <c:v>-2.0072193091283535E-2</c:v>
                </c:pt>
                <c:pt idx="228">
                  <c:v>-5.5100564708576272E-2</c:v>
                </c:pt>
                <c:pt idx="229">
                  <c:v>5.8536752514607281E-3</c:v>
                </c:pt>
                <c:pt idx="230">
                  <c:v>-1.8313557177684122E-2</c:v>
                </c:pt>
                <c:pt idx="231">
                  <c:v>1.4407302210618915E-2</c:v>
                </c:pt>
                <c:pt idx="232">
                  <c:v>-4.9692227133120489E-3</c:v>
                </c:pt>
                <c:pt idx="233">
                  <c:v>1.1052230825467513E-2</c:v>
                </c:pt>
                <c:pt idx="234">
                  <c:v>-3.2633554469397356E-3</c:v>
                </c:pt>
                <c:pt idx="235">
                  <c:v>8.5069768127044622E-3</c:v>
                </c:pt>
                <c:pt idx="236">
                  <c:v>3.950839204058287E-3</c:v>
                </c:pt>
                <c:pt idx="237">
                  <c:v>1.1947044754850577E-2</c:v>
                </c:pt>
                <c:pt idx="238">
                  <c:v>1.4121046030978659E-2</c:v>
                </c:pt>
                <c:pt idx="239">
                  <c:v>3.8448537696341213E-3</c:v>
                </c:pt>
                <c:pt idx="240">
                  <c:v>6.8004082865546665E-4</c:v>
                </c:pt>
                <c:pt idx="241">
                  <c:v>-1.3961046394043419E-2</c:v>
                </c:pt>
                <c:pt idx="242">
                  <c:v>1.3425824348318298E-3</c:v>
                </c:pt>
                <c:pt idx="243">
                  <c:v>-1.9293202934678896E-2</c:v>
                </c:pt>
                <c:pt idx="244">
                  <c:v>3.3727373248375082E-2</c:v>
                </c:pt>
                <c:pt idx="245">
                  <c:v>-1.867951240648949E-2</c:v>
                </c:pt>
                <c:pt idx="246">
                  <c:v>2.9027596579614102E-3</c:v>
                </c:pt>
                <c:pt idx="247">
                  <c:v>3.8988182051198701E-2</c:v>
                </c:pt>
                <c:pt idx="248">
                  <c:v>-2.0937150405630146E-2</c:v>
                </c:pt>
                <c:pt idx="249">
                  <c:v>-2.8506026221913117E-2</c:v>
                </c:pt>
                <c:pt idx="250">
                  <c:v>-2.2536781423046364E-2</c:v>
                </c:pt>
                <c:pt idx="251">
                  <c:v>-1.2470598077366453E-2</c:v>
                </c:pt>
                <c:pt idx="252">
                  <c:v>-3.0305349495328922E-2</c:v>
                </c:pt>
                <c:pt idx="253">
                  <c:v>1.452131776800639E-3</c:v>
                </c:pt>
                <c:pt idx="254">
                  <c:v>7.2924586119508181E-3</c:v>
                </c:pt>
                <c:pt idx="255">
                  <c:v>1.5383297774715523E-2</c:v>
                </c:pt>
                <c:pt idx="256">
                  <c:v>2.9524825328853373E-2</c:v>
                </c:pt>
                <c:pt idx="257">
                  <c:v>1.7513139327351016E-3</c:v>
                </c:pt>
                <c:pt idx="258">
                  <c:v>-5.0267836152057743E-3</c:v>
                </c:pt>
                <c:pt idx="259">
                  <c:v>-6.7354953172686777E-3</c:v>
                </c:pt>
                <c:pt idx="260">
                  <c:v>-2.595157165839107E-3</c:v>
                </c:pt>
              </c:numCache>
            </c:numRef>
          </c:yVal>
          <c:smooth val="0"/>
          <c:extLst>
            <c:ext xmlns:c16="http://schemas.microsoft.com/office/drawing/2014/chart" uri="{C3380CC4-5D6E-409C-BE32-E72D297353CC}">
              <c16:uniqueId val="{00000002-4F07-4506-8BD9-0C1CD8B8635D}"/>
            </c:ext>
          </c:extLst>
        </c:ser>
        <c:dLbls>
          <c:showLegendKey val="0"/>
          <c:showVal val="0"/>
          <c:showCatName val="0"/>
          <c:showSerName val="0"/>
          <c:showPercent val="0"/>
          <c:showBubbleSize val="0"/>
        </c:dLbls>
        <c:axId val="789791112"/>
        <c:axId val="789788488"/>
      </c:scatterChart>
      <c:valAx>
        <c:axId val="78979111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9788488"/>
        <c:crosses val="autoZero"/>
        <c:crossBetween val="midCat"/>
      </c:valAx>
      <c:valAx>
        <c:axId val="789788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9791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KLEPIERRE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4669947506561679E-2"/>
                  <c:y val="-0.192536453776611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CAC40'!$GO$4:$GO$264</c:f>
              <c:numCache>
                <c:formatCode>General</c:formatCode>
                <c:ptCount val="261"/>
                <c:pt idx="0">
                  <c:v>1.600034134644112E-2</c:v>
                </c:pt>
                <c:pt idx="1">
                  <c:v>-6.7289973529184709E-3</c:v>
                </c:pt>
                <c:pt idx="2">
                  <c:v>-3.7250885139270565E-4</c:v>
                </c:pt>
                <c:pt idx="3">
                  <c:v>-4.4593161967647638E-3</c:v>
                </c:pt>
                <c:pt idx="4">
                  <c:v>-8.4918361503130077E-3</c:v>
                </c:pt>
                <c:pt idx="5">
                  <c:v>-4.0359621836620055E-3</c:v>
                </c:pt>
                <c:pt idx="6">
                  <c:v>-1.0978958101898674E-3</c:v>
                </c:pt>
                <c:pt idx="7">
                  <c:v>4.3988340724835798E-3</c:v>
                </c:pt>
                <c:pt idx="8">
                  <c:v>3.3118705524797314E-3</c:v>
                </c:pt>
                <c:pt idx="9">
                  <c:v>-2.5115059824456568E-2</c:v>
                </c:pt>
                <c:pt idx="10">
                  <c:v>-3.9461934617884709E-3</c:v>
                </c:pt>
                <c:pt idx="11">
                  <c:v>3.2275444908665646E-3</c:v>
                </c:pt>
                <c:pt idx="12">
                  <c:v>-1.7094433359300183E-2</c:v>
                </c:pt>
                <c:pt idx="13">
                  <c:v>-1.6459835798565397E-2</c:v>
                </c:pt>
                <c:pt idx="14">
                  <c:v>1.0826018080309533E-2</c:v>
                </c:pt>
                <c:pt idx="15">
                  <c:v>-3.0090459730330484E-2</c:v>
                </c:pt>
                <c:pt idx="16">
                  <c:v>-2.0422062917981772E-3</c:v>
                </c:pt>
                <c:pt idx="17">
                  <c:v>-1.0195412947718828E-3</c:v>
                </c:pt>
                <c:pt idx="18">
                  <c:v>2.3021116297219025E-2</c:v>
                </c:pt>
                <c:pt idx="19">
                  <c:v>-7.9626524230175331E-3</c:v>
                </c:pt>
                <c:pt idx="20">
                  <c:v>-2.0668281556627667E-3</c:v>
                </c:pt>
                <c:pt idx="21">
                  <c:v>-8.5660965806642429E-3</c:v>
                </c:pt>
                <c:pt idx="22">
                  <c:v>-1.0230179920346257E-3</c:v>
                </c:pt>
                <c:pt idx="23">
                  <c:v>-1.2868447134722693E-2</c:v>
                </c:pt>
                <c:pt idx="24">
                  <c:v>2.6954194216723027E-3</c:v>
                </c:pt>
                <c:pt idx="25">
                  <c:v>8.8106296821549059E-3</c:v>
                </c:pt>
                <c:pt idx="26">
                  <c:v>-4.0760926000429423E-3</c:v>
                </c:pt>
                <c:pt idx="27">
                  <c:v>-1.1459511989785912E-2</c:v>
                </c:pt>
                <c:pt idx="28">
                  <c:v>7.062413750086179E-3</c:v>
                </c:pt>
                <c:pt idx="29">
                  <c:v>-4.4554473403248751E-2</c:v>
                </c:pt>
                <c:pt idx="30">
                  <c:v>4.2050846373256666E-3</c:v>
                </c:pt>
                <c:pt idx="31">
                  <c:v>2.2951827178202485E-2</c:v>
                </c:pt>
                <c:pt idx="32">
                  <c:v>1.4364703323635972E-2</c:v>
                </c:pt>
                <c:pt idx="33">
                  <c:v>-5.3691404150580969E-3</c:v>
                </c:pt>
                <c:pt idx="34">
                  <c:v>1.3477292943480641E-2</c:v>
                </c:pt>
                <c:pt idx="35">
                  <c:v>2.2642476749759752E-2</c:v>
                </c:pt>
                <c:pt idx="36">
                  <c:v>-6.2262394150979878E-3</c:v>
                </c:pt>
                <c:pt idx="37">
                  <c:v>-8.2418048951036441E-3</c:v>
                </c:pt>
                <c:pt idx="38">
                  <c:v>-5.116845549248265E-3</c:v>
                </c:pt>
                <c:pt idx="39">
                  <c:v>-1.2510729534065148E-2</c:v>
                </c:pt>
                <c:pt idx="40">
                  <c:v>-9.6974510163254386E-3</c:v>
                </c:pt>
                <c:pt idx="41">
                  <c:v>-1.3223333174689428E-2</c:v>
                </c:pt>
                <c:pt idx="42">
                  <c:v>-2.6238125908804636E-3</c:v>
                </c:pt>
                <c:pt idx="43">
                  <c:v>1.9514427755304181E-2</c:v>
                </c:pt>
                <c:pt idx="44">
                  <c:v>1.0408017406008581E-2</c:v>
                </c:pt>
                <c:pt idx="45">
                  <c:v>-5.7210319258849578E-3</c:v>
                </c:pt>
                <c:pt idx="46">
                  <c:v>7.4099362287052047E-3</c:v>
                </c:pt>
                <c:pt idx="47">
                  <c:v>-1.9418085857101627E-2</c:v>
                </c:pt>
                <c:pt idx="48">
                  <c:v>8.3236704978985731E-3</c:v>
                </c:pt>
                <c:pt idx="49">
                  <c:v>1.6518157468565033E-2</c:v>
                </c:pt>
                <c:pt idx="50">
                  <c:v>7.8485303072679934E-3</c:v>
                </c:pt>
                <c:pt idx="51">
                  <c:v>-5.5634662068991377E-2</c:v>
                </c:pt>
                <c:pt idx="52">
                  <c:v>9.7688826366950279E-3</c:v>
                </c:pt>
                <c:pt idx="53">
                  <c:v>4.5916774671728956E-3</c:v>
                </c:pt>
                <c:pt idx="54">
                  <c:v>-1.6423061664708018E-3</c:v>
                </c:pt>
                <c:pt idx="55">
                  <c:v>5.5948804822940753E-3</c:v>
                </c:pt>
                <c:pt idx="56">
                  <c:v>-5.5948804822941759E-3</c:v>
                </c:pt>
                <c:pt idx="64">
                  <c:v>-1.7889564750775057E-2</c:v>
                </c:pt>
                <c:pt idx="65">
                  <c:v>7.4421958119838148E-3</c:v>
                </c:pt>
                <c:pt idx="66">
                  <c:v>5.8632089790878437E-3</c:v>
                </c:pt>
                <c:pt idx="68">
                  <c:v>2.8833811925312258E-2</c:v>
                </c:pt>
                <c:pt idx="69">
                  <c:v>-2.6216865714777521E-2</c:v>
                </c:pt>
                <c:pt idx="70">
                  <c:v>-1.5922351001606213E-2</c:v>
                </c:pt>
                <c:pt idx="71">
                  <c:v>1.0369503155241343E-2</c:v>
                </c:pt>
                <c:pt idx="72">
                  <c:v>-1.6155440222285256E-2</c:v>
                </c:pt>
                <c:pt idx="73">
                  <c:v>-1.0838486719455594E-2</c:v>
                </c:pt>
                <c:pt idx="74">
                  <c:v>1.2442336301430193E-2</c:v>
                </c:pt>
                <c:pt idx="75">
                  <c:v>1.1624283297053041E-2</c:v>
                </c:pt>
                <c:pt idx="76">
                  <c:v>8.4801551896223643E-3</c:v>
                </c:pt>
                <c:pt idx="77">
                  <c:v>-1.0426943604610373E-2</c:v>
                </c:pt>
                <c:pt idx="78">
                  <c:v>-2.2664733678244221E-3</c:v>
                </c:pt>
                <c:pt idx="79">
                  <c:v>-5.8045954659672241E-3</c:v>
                </c:pt>
                <c:pt idx="80">
                  <c:v>-1.0555031624287751E-2</c:v>
                </c:pt>
                <c:pt idx="81">
                  <c:v>1.5921035045896826E-3</c:v>
                </c:pt>
                <c:pt idx="82">
                  <c:v>-2.863963771428973E-3</c:v>
                </c:pt>
                <c:pt idx="83">
                  <c:v>-8.5430040219474854E-3</c:v>
                </c:pt>
                <c:pt idx="84">
                  <c:v>2.2078545477144341E-3</c:v>
                </c:pt>
                <c:pt idx="85">
                  <c:v>-1.6907102792558967E-2</c:v>
                </c:pt>
                <c:pt idx="86">
                  <c:v>-2.4806214270763544E-3</c:v>
                </c:pt>
                <c:pt idx="87">
                  <c:v>1.549667131756278E-3</c:v>
                </c:pt>
                <c:pt idx="88">
                  <c:v>-1.1717679554440122E-2</c:v>
                </c:pt>
                <c:pt idx="89">
                  <c:v>2.7347882094604765E-2</c:v>
                </c:pt>
                <c:pt idx="90">
                  <c:v>-9.0952485228038126E-3</c:v>
                </c:pt>
                <c:pt idx="91">
                  <c:v>-8.0846211491170418E-3</c:v>
                </c:pt>
                <c:pt idx="92">
                  <c:v>-6.4825045655080111E-3</c:v>
                </c:pt>
                <c:pt idx="93">
                  <c:v>3.3903561524539164E-3</c:v>
                </c:pt>
                <c:pt idx="94">
                  <c:v>1.1176769562171132E-2</c:v>
                </c:pt>
                <c:pt idx="95">
                  <c:v>-2.0396257115052337E-2</c:v>
                </c:pt>
                <c:pt idx="96">
                  <c:v>1.9772037369440245E-2</c:v>
                </c:pt>
                <c:pt idx="97">
                  <c:v>2.5277807184268392E-2</c:v>
                </c:pt>
                <c:pt idx="98">
                  <c:v>-9.237205352481806E-3</c:v>
                </c:pt>
                <c:pt idx="99">
                  <c:v>-1.4791772446879301E-2</c:v>
                </c:pt>
                <c:pt idx="100">
                  <c:v>-4.985987269163372E-3</c:v>
                </c:pt>
                <c:pt idx="101">
                  <c:v>-2.1735763874925693E-3</c:v>
                </c:pt>
                <c:pt idx="102">
                  <c:v>7.7845636770009774E-3</c:v>
                </c:pt>
                <c:pt idx="103">
                  <c:v>8.7912654111705034E-3</c:v>
                </c:pt>
                <c:pt idx="104">
                  <c:v>1.6855224920625616E-2</c:v>
                </c:pt>
                <c:pt idx="105">
                  <c:v>9.6261839616841453E-4</c:v>
                </c:pt>
                <c:pt idx="106">
                  <c:v>-8.3120683170930364E-3</c:v>
                </c:pt>
                <c:pt idx="107">
                  <c:v>1.8313764855426372E-2</c:v>
                </c:pt>
                <c:pt idx="108">
                  <c:v>6.8326278504449358E-3</c:v>
                </c:pt>
                <c:pt idx="109">
                  <c:v>-9.789525989842712E-4</c:v>
                </c:pt>
                <c:pt idx="110">
                  <c:v>-7.1498517129072684E-3</c:v>
                </c:pt>
                <c:pt idx="111">
                  <c:v>2.5940351770465278E-3</c:v>
                </c:pt>
                <c:pt idx="112">
                  <c:v>-1.2903404835907841E-2</c:v>
                </c:pt>
                <c:pt idx="113">
                  <c:v>-2.5608208616737039E-3</c:v>
                </c:pt>
                <c:pt idx="114">
                  <c:v>1.092907053219023E-2</c:v>
                </c:pt>
                <c:pt idx="115">
                  <c:v>6.4662142569885898E-4</c:v>
                </c:pt>
                <c:pt idx="116">
                  <c:v>2.0255511203897843E-2</c:v>
                </c:pt>
                <c:pt idx="117">
                  <c:v>2.6437556707300898E-3</c:v>
                </c:pt>
                <c:pt idx="118">
                  <c:v>5.9741299486594868E-3</c:v>
                </c:pt>
                <c:pt idx="119">
                  <c:v>9.9916744365826618E-4</c:v>
                </c:pt>
                <c:pt idx="120">
                  <c:v>1.0383613643621841E-2</c:v>
                </c:pt>
                <c:pt idx="121">
                  <c:v>-2.9199154692262239E-2</c:v>
                </c:pt>
                <c:pt idx="122">
                  <c:v>-9.7625246556592143E-3</c:v>
                </c:pt>
                <c:pt idx="123">
                  <c:v>6.1718565249304644E-3</c:v>
                </c:pt>
                <c:pt idx="124">
                  <c:v>0</c:v>
                </c:pt>
                <c:pt idx="125">
                  <c:v>0</c:v>
                </c:pt>
                <c:pt idx="126">
                  <c:v>4.8995688411584797E-3</c:v>
                </c:pt>
                <c:pt idx="127">
                  <c:v>5.2528026228595556E-3</c:v>
                </c:pt>
                <c:pt idx="128">
                  <c:v>-1.3157896635200795E-3</c:v>
                </c:pt>
                <c:pt idx="129">
                  <c:v>6.9272914325662583E-3</c:v>
                </c:pt>
                <c:pt idx="130">
                  <c:v>-1.6537129616292204E-3</c:v>
                </c:pt>
                <c:pt idx="131">
                  <c:v>5.3015366053798946E-3</c:v>
                </c:pt>
                <c:pt idx="132">
                  <c:v>-1.254555906361542E-2</c:v>
                </c:pt>
                <c:pt idx="133">
                  <c:v>2.9571238897438627E-3</c:v>
                </c:pt>
                <c:pt idx="134">
                  <c:v>1.1583780032767848E-2</c:v>
                </c:pt>
                <c:pt idx="135">
                  <c:v>9.3646169310427612E-3</c:v>
                </c:pt>
                <c:pt idx="136">
                  <c:v>-3.1423124487839835E-2</c:v>
                </c:pt>
                <c:pt idx="137">
                  <c:v>-3.2509781558455139E-3</c:v>
                </c:pt>
                <c:pt idx="138">
                  <c:v>-1.2974377428203261E-3</c:v>
                </c:pt>
                <c:pt idx="139">
                  <c:v>1.9467884149879458E-3</c:v>
                </c:pt>
                <c:pt idx="140">
                  <c:v>6.1899529780738947E-3</c:v>
                </c:pt>
                <c:pt idx="141">
                  <c:v>6.8864020296334821E-3</c:v>
                </c:pt>
                <c:pt idx="142">
                  <c:v>-4.268599487554519E-3</c:v>
                </c:pt>
                <c:pt idx="143">
                  <c:v>1.3192803484563417E-2</c:v>
                </c:pt>
                <c:pt idx="144">
                  <c:v>3.3255767263769042E-3</c:v>
                </c:pt>
                <c:pt idx="145">
                  <c:v>2.0006675562971904E-3</c:v>
                </c:pt>
                <c:pt idx="146">
                  <c:v>-1.0624269920229334E-2</c:v>
                </c:pt>
                <c:pt idx="147">
                  <c:v>1.934038276059407E-2</c:v>
                </c:pt>
                <c:pt idx="148">
                  <c:v>2.4196102875089942E-2</c:v>
                </c:pt>
                <c:pt idx="149">
                  <c:v>1.2146600841119258E-2</c:v>
                </c:pt>
                <c:pt idx="150">
                  <c:v>4.1987465463497612E-3</c:v>
                </c:pt>
                <c:pt idx="151">
                  <c:v>3.5124728771406201E-3</c:v>
                </c:pt>
                <c:pt idx="152">
                  <c:v>1.3461060502565342E-2</c:v>
                </c:pt>
                <c:pt idx="153">
                  <c:v>0</c:v>
                </c:pt>
                <c:pt idx="154">
                  <c:v>-1.4164542768650912E-2</c:v>
                </c:pt>
                <c:pt idx="155">
                  <c:v>1.7021687569430743E-2</c:v>
                </c:pt>
                <c:pt idx="156">
                  <c:v>-7.482664522671747E-3</c:v>
                </c:pt>
                <c:pt idx="157">
                  <c:v>1.3221561191689943E-2</c:v>
                </c:pt>
                <c:pt idx="158">
                  <c:v>-6.0964865172769105E-3</c:v>
                </c:pt>
                <c:pt idx="159">
                  <c:v>7.8966670214247608E-3</c:v>
                </c:pt>
                <c:pt idx="160">
                  <c:v>1.8034269991507267E-3</c:v>
                </c:pt>
                <c:pt idx="161">
                  <c:v>-1.0772096981911183E-2</c:v>
                </c:pt>
                <c:pt idx="162">
                  <c:v>-2.4968801985871545E-3</c:v>
                </c:pt>
                <c:pt idx="163">
                  <c:v>3.2219981650793456E-2</c:v>
                </c:pt>
                <c:pt idx="164">
                  <c:v>-8.0616046710268435E-3</c:v>
                </c:pt>
                <c:pt idx="165">
                  <c:v>3.2266845244376258E-2</c:v>
                </c:pt>
                <c:pt idx="166">
                  <c:v>-5.263170044274644E-3</c:v>
                </c:pt>
                <c:pt idx="167">
                  <c:v>-1.081494785018338E-2</c:v>
                </c:pt>
                <c:pt idx="168">
                  <c:v>7.0724285118451708E-3</c:v>
                </c:pt>
                <c:pt idx="169">
                  <c:v>1.0137124540084591E-2</c:v>
                </c:pt>
                <c:pt idx="170">
                  <c:v>-1.1257154524634447E-2</c:v>
                </c:pt>
                <c:pt idx="171">
                  <c:v>-9.6547352258309072E-3</c:v>
                </c:pt>
                <c:pt idx="172">
                  <c:v>-3.1286655151529848E-2</c:v>
                </c:pt>
                <c:pt idx="173">
                  <c:v>-1.5283752279589388E-2</c:v>
                </c:pt>
                <c:pt idx="174">
                  <c:v>1.707618867990433E-2</c:v>
                </c:pt>
                <c:pt idx="175">
                  <c:v>-1.6370472348568206E-2</c:v>
                </c:pt>
                <c:pt idx="176">
                  <c:v>-2.0612083448138908E-2</c:v>
                </c:pt>
                <c:pt idx="177">
                  <c:v>5.2002197271074982E-3</c:v>
                </c:pt>
                <c:pt idx="178">
                  <c:v>-1.389371532980534E-3</c:v>
                </c:pt>
                <c:pt idx="179">
                  <c:v>1.2574388524097141E-2</c:v>
                </c:pt>
                <c:pt idx="180">
                  <c:v>2.0597319078483129E-2</c:v>
                </c:pt>
                <c:pt idx="181">
                  <c:v>-8.2187348458432254E-3</c:v>
                </c:pt>
                <c:pt idx="182">
                  <c:v>2.0130083039191345E-2</c:v>
                </c:pt>
                <c:pt idx="183">
                  <c:v>-2.4037031713396165E-2</c:v>
                </c:pt>
                <c:pt idx="184">
                  <c:v>4.9751346401137077E-3</c:v>
                </c:pt>
                <c:pt idx="185">
                  <c:v>-1.3798202287915201E-2</c:v>
                </c:pt>
                <c:pt idx="186">
                  <c:v>-1.6033804628857683E-2</c:v>
                </c:pt>
                <c:pt idx="187">
                  <c:v>-1.0320009031989359E-2</c:v>
                </c:pt>
                <c:pt idx="188">
                  <c:v>-1.4945930387232626E-2</c:v>
                </c:pt>
                <c:pt idx="189">
                  <c:v>-4.7090568015727566E-3</c:v>
                </c:pt>
                <c:pt idx="190">
                  <c:v>8.086297431357841E-3</c:v>
                </c:pt>
                <c:pt idx="191">
                  <c:v>5.7676156491750273E-3</c:v>
                </c:pt>
                <c:pt idx="192">
                  <c:v>5.8010741082726008E-3</c:v>
                </c:pt>
                <c:pt idx="193">
                  <c:v>-9.1978165046314644E-3</c:v>
                </c:pt>
                <c:pt idx="194">
                  <c:v>2.332867373074779E-2</c:v>
                </c:pt>
                <c:pt idx="195">
                  <c:v>-1.2075358044020351E-2</c:v>
                </c:pt>
                <c:pt idx="196">
                  <c:v>-3.3055286057891993E-2</c:v>
                </c:pt>
                <c:pt idx="197">
                  <c:v>4.6558115361939557E-3</c:v>
                </c:pt>
                <c:pt idx="198">
                  <c:v>-2.3065272930996104E-2</c:v>
                </c:pt>
                <c:pt idx="199">
                  <c:v>9.7767646699130611E-4</c:v>
                </c:pt>
                <c:pt idx="200">
                  <c:v>3.5930138278404862E-3</c:v>
                </c:pt>
                <c:pt idx="201">
                  <c:v>-1.4295240186826584E-2</c:v>
                </c:pt>
                <c:pt idx="202">
                  <c:v>1.6260520871780326E-2</c:v>
                </c:pt>
                <c:pt idx="203">
                  <c:v>2.2977197044862251E-3</c:v>
                </c:pt>
                <c:pt idx="204">
                  <c:v>1.6567642044272066E-2</c:v>
                </c:pt>
                <c:pt idx="205">
                  <c:v>9.736521436721381E-3</c:v>
                </c:pt>
                <c:pt idx="206">
                  <c:v>-8.0645598367304078E-3</c:v>
                </c:pt>
                <c:pt idx="207">
                  <c:v>-3.6746324963011553E-3</c:v>
                </c:pt>
                <c:pt idx="208">
                  <c:v>-3.3338890123772946E-4</c:v>
                </c:pt>
                <c:pt idx="209">
                  <c:v>2.6702285558788921E-3</c:v>
                </c:pt>
                <c:pt idx="210">
                  <c:v>5.0259780785915148E-3</c:v>
                </c:pt>
                <c:pt idx="211">
                  <c:v>2.2075951699199826E-2</c:v>
                </c:pt>
                <c:pt idx="212">
                  <c:v>-5.1378773753091604E-3</c:v>
                </c:pt>
                <c:pt idx="213">
                  <c:v>2.1060678303768628E-2</c:v>
                </c:pt>
                <c:pt idx="214">
                  <c:v>1.0473032900021688E-3</c:v>
                </c:pt>
                <c:pt idx="215">
                  <c:v>-3.6691926698630299E-2</c:v>
                </c:pt>
                <c:pt idx="216">
                  <c:v>3.3675703298538968E-4</c:v>
                </c:pt>
                <c:pt idx="217">
                  <c:v>2.022927190194642E-3</c:v>
                </c:pt>
                <c:pt idx="218">
                  <c:v>3.3755274582111507E-4</c:v>
                </c:pt>
                <c:pt idx="219">
                  <c:v>2.149886590608871E-2</c:v>
                </c:pt>
                <c:pt idx="220">
                  <c:v>2.1266271201667585E-2</c:v>
                </c:pt>
                <c:pt idx="221">
                  <c:v>-5.6219403167937689E-3</c:v>
                </c:pt>
                <c:pt idx="222">
                  <c:v>-1.7023165987848213E-2</c:v>
                </c:pt>
                <c:pt idx="223">
                  <c:v>-1.9106688375579675E-2</c:v>
                </c:pt>
                <c:pt idx="224">
                  <c:v>-6.0647086155667567E-3</c:v>
                </c:pt>
                <c:pt idx="225">
                  <c:v>6.4027177450314207E-3</c:v>
                </c:pt>
                <c:pt idx="226">
                  <c:v>-3.7118314930148152E-3</c:v>
                </c:pt>
                <c:pt idx="227">
                  <c:v>1.3564127936026382E-2</c:v>
                </c:pt>
                <c:pt idx="228">
                  <c:v>-1.726223267171674E-2</c:v>
                </c:pt>
                <c:pt idx="229">
                  <c:v>0</c:v>
                </c:pt>
                <c:pt idx="230">
                  <c:v>-1.9605213417342955E-2</c:v>
                </c:pt>
                <c:pt idx="231">
                  <c:v>-4.5961998180848035E-3</c:v>
                </c:pt>
                <c:pt idx="232">
                  <c:v>9.8312313342065823E-4</c:v>
                </c:pt>
                <c:pt idx="233">
                  <c:v>-5.2321898303021273E-3</c:v>
                </c:pt>
                <c:pt idx="234">
                  <c:v>5.2321898303021065E-3</c:v>
                </c:pt>
                <c:pt idx="235">
                  <c:v>-8.4884610240773088E-3</c:v>
                </c:pt>
                <c:pt idx="236">
                  <c:v>1.3012363579719556E-3</c:v>
                </c:pt>
                <c:pt idx="237">
                  <c:v>-1.6262810544790309E-3</c:v>
                </c:pt>
                <c:pt idx="238">
                  <c:v>6.1939888330343586E-3</c:v>
                </c:pt>
                <c:pt idx="239">
                  <c:v>-1.6337203437676914E-3</c:v>
                </c:pt>
                <c:pt idx="240">
                  <c:v>7.5373124325079028E-3</c:v>
                </c:pt>
                <c:pt idx="241">
                  <c:v>-3.6118903164023245E-3</c:v>
                </c:pt>
                <c:pt idx="242">
                  <c:v>-1.9646371741648544E-3</c:v>
                </c:pt>
                <c:pt idx="243">
                  <c:v>1.6369294864867995E-3</c:v>
                </c:pt>
                <c:pt idx="244">
                  <c:v>6.9045153465444858E-3</c:v>
                </c:pt>
                <c:pt idx="245">
                  <c:v>-8.2142732286079496E-3</c:v>
                </c:pt>
                <c:pt idx="246">
                  <c:v>2.2932032981563002E-3</c:v>
                </c:pt>
                <c:pt idx="247">
                  <c:v>8.2332096888312091E-3</c:v>
                </c:pt>
                <c:pt idx="248">
                  <c:v>-1.652073727813752E-3</c:v>
                </c:pt>
                <c:pt idx="249">
                  <c:v>1.3214405622955128E-3</c:v>
                </c:pt>
                <c:pt idx="250">
                  <c:v>-8.5583142517278651E-3</c:v>
                </c:pt>
                <c:pt idx="251">
                  <c:v>-1.2701685175121408E-2</c:v>
                </c:pt>
                <c:pt idx="252">
                  <c:v>-2.585651085022823E-3</c:v>
                </c:pt>
                <c:pt idx="253">
                  <c:v>-3.364328721143587E-2</c:v>
                </c:pt>
                <c:pt idx="254">
                  <c:v>8.4626739187337284E-3</c:v>
                </c:pt>
                <c:pt idx="255">
                  <c:v>7.9001832917463804E-3</c:v>
                </c:pt>
                <c:pt idx="256">
                  <c:v>1.5875539133629686E-3</c:v>
                </c:pt>
                <c:pt idx="257">
                  <c:v>-4.1224095165510637E-3</c:v>
                </c:pt>
                <c:pt idx="258">
                  <c:v>1.5835316056442201E-3</c:v>
                </c:pt>
                <c:pt idx="259">
                  <c:v>1.2686332180388278E-3</c:v>
                </c:pt>
                <c:pt idx="260">
                  <c:v>1.9059726227338438E-3</c:v>
                </c:pt>
              </c:numCache>
            </c:numRef>
          </c:yVal>
          <c:smooth val="0"/>
          <c:extLst>
            <c:ext xmlns:c16="http://schemas.microsoft.com/office/drawing/2014/chart" uri="{C3380CC4-5D6E-409C-BE32-E72D297353CC}">
              <c16:uniqueId val="{00000002-2DDA-4F55-B936-0F80B1B92954}"/>
            </c:ext>
          </c:extLst>
        </c:ser>
        <c:dLbls>
          <c:showLegendKey val="0"/>
          <c:showVal val="0"/>
          <c:showCatName val="0"/>
          <c:showSerName val="0"/>
          <c:showPercent val="0"/>
          <c:showBubbleSize val="0"/>
        </c:dLbls>
        <c:axId val="849790936"/>
        <c:axId val="849791592"/>
      </c:scatterChart>
      <c:valAx>
        <c:axId val="84979093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49791592"/>
        <c:crosses val="autoZero"/>
        <c:crossBetween val="midCat"/>
      </c:valAx>
      <c:valAx>
        <c:axId val="849791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497909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LEGRAND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8517060367454069E-2"/>
                  <c:y val="-0.31271434820647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CAC40'!$GU$4:$GU$264</c:f>
              <c:numCache>
                <c:formatCode>General</c:formatCode>
                <c:ptCount val="261"/>
                <c:pt idx="0">
                  <c:v>1.1803415724884421E-2</c:v>
                </c:pt>
                <c:pt idx="1">
                  <c:v>-3.9499722193141558E-3</c:v>
                </c:pt>
                <c:pt idx="2">
                  <c:v>-2.4019330636145374E-2</c:v>
                </c:pt>
                <c:pt idx="3">
                  <c:v>1.6048791761137722E-3</c:v>
                </c:pt>
                <c:pt idx="4">
                  <c:v>-1.9255461661951906E-3</c:v>
                </c:pt>
                <c:pt idx="5">
                  <c:v>-5.1167364592178662E-3</c:v>
                </c:pt>
                <c:pt idx="6">
                  <c:v>1.3811043359708453E-2</c:v>
                </c:pt>
                <c:pt idx="7">
                  <c:v>5.5132294666944146E-3</c:v>
                </c:pt>
                <c:pt idx="8">
                  <c:v>-7.1289997325845551E-3</c:v>
                </c:pt>
                <c:pt idx="9">
                  <c:v>-2.4873731353589234E-2</c:v>
                </c:pt>
                <c:pt idx="10">
                  <c:v>-3.1010236742560322E-2</c:v>
                </c:pt>
                <c:pt idx="11">
                  <c:v>2.5356955354570238E-2</c:v>
                </c:pt>
                <c:pt idx="12">
                  <c:v>9.4399694091331712E-3</c:v>
                </c:pt>
                <c:pt idx="13">
                  <c:v>-2.590252476888771E-2</c:v>
                </c:pt>
                <c:pt idx="14">
                  <c:v>-3.0759790478944336E-3</c:v>
                </c:pt>
                <c:pt idx="15">
                  <c:v>1.1118088583976926E-2</c:v>
                </c:pt>
                <c:pt idx="16">
                  <c:v>-6.8090637571674066E-3</c:v>
                </c:pt>
                <c:pt idx="17">
                  <c:v>9.2578312429222713E-4</c:v>
                </c:pt>
                <c:pt idx="18">
                  <c:v>1.1801379201466219E-2</c:v>
                </c:pt>
                <c:pt idx="19">
                  <c:v>1.250390910021679E-3</c:v>
                </c:pt>
                <c:pt idx="20">
                  <c:v>5.9608019631801892E-3</c:v>
                </c:pt>
                <c:pt idx="21">
                  <c:v>-7.2111928732017019E-3</c:v>
                </c:pt>
                <c:pt idx="22">
                  <c:v>5.3249930055893303E-3</c:v>
                </c:pt>
                <c:pt idx="23">
                  <c:v>6.3012180767290553E-3</c:v>
                </c:pt>
                <c:pt idx="24">
                  <c:v>5.0697193502505797E-3</c:v>
                </c:pt>
                <c:pt idx="25">
                  <c:v>8.9343287337657739E-3</c:v>
                </c:pt>
                <c:pt idx="26">
                  <c:v>-2.8804628653541415E-3</c:v>
                </c:pt>
                <c:pt idx="27">
                  <c:v>-5.4183399493410809E-3</c:v>
                </c:pt>
                <c:pt idx="28">
                  <c:v>-1.6081065441618199E-2</c:v>
                </c:pt>
                <c:pt idx="29">
                  <c:v>-6.2539088967653099E-4</c:v>
                </c:pt>
                <c:pt idx="30">
                  <c:v>-1.9195635839801141E-2</c:v>
                </c:pt>
                <c:pt idx="31">
                  <c:v>-8.8536679700984625E-3</c:v>
                </c:pt>
                <c:pt idx="32">
                  <c:v>1.069528911674795E-2</c:v>
                </c:pt>
                <c:pt idx="33">
                  <c:v>1.8450189735690749E-3</c:v>
                </c:pt>
                <c:pt idx="34">
                  <c:v>1.0519898997380596E-2</c:v>
                </c:pt>
                <c:pt idx="35">
                  <c:v>1.1260675760917089E-2</c:v>
                </c:pt>
                <c:pt idx="36">
                  <c:v>4.4136263325261146E-3</c:v>
                </c:pt>
                <c:pt idx="37">
                  <c:v>-8.181291699967003E-3</c:v>
                </c:pt>
                <c:pt idx="38">
                  <c:v>-5.9365898458180735E-3</c:v>
                </c:pt>
                <c:pt idx="39">
                  <c:v>-3.4209332071372519E-3</c:v>
                </c:pt>
                <c:pt idx="40">
                  <c:v>9.6709535523087191E-3</c:v>
                </c:pt>
                <c:pt idx="41">
                  <c:v>6.2893289075639184E-3</c:v>
                </c:pt>
                <c:pt idx="42">
                  <c:v>-8.4812821885151754E-3</c:v>
                </c:pt>
                <c:pt idx="43">
                  <c:v>1.7353330244274903E-2</c:v>
                </c:pt>
                <c:pt idx="44">
                  <c:v>4.7854613577251728E-3</c:v>
                </c:pt>
                <c:pt idx="45">
                  <c:v>-6.3755396065656124E-3</c:v>
                </c:pt>
                <c:pt idx="46">
                  <c:v>3.1781344618375744E-4</c:v>
                </c:pt>
                <c:pt idx="47">
                  <c:v>-6.3552591907073169E-4</c:v>
                </c:pt>
                <c:pt idx="48">
                  <c:v>1.2787898049755907E-2</c:v>
                </c:pt>
                <c:pt idx="49">
                  <c:v>3.5455315143352686E-3</c:v>
                </c:pt>
                <c:pt idx="50">
                  <c:v>2.5508250266363865E-2</c:v>
                </c:pt>
                <c:pt idx="51">
                  <c:v>-1.9854407581029973E-3</c:v>
                </c:pt>
                <c:pt idx="52">
                  <c:v>8.9656918023988657E-3</c:v>
                </c:pt>
                <c:pt idx="53">
                  <c:v>8.3738556644454027E-3</c:v>
                </c:pt>
                <c:pt idx="54">
                  <c:v>-1.1371359990431412E-2</c:v>
                </c:pt>
                <c:pt idx="55">
                  <c:v>-1.3870763999725647E-2</c:v>
                </c:pt>
                <c:pt idx="56">
                  <c:v>5.5912002259924046E-3</c:v>
                </c:pt>
                <c:pt idx="64">
                  <c:v>-2.153427421455165E-2</c:v>
                </c:pt>
                <c:pt idx="65">
                  <c:v>6.1518730523135367E-3</c:v>
                </c:pt>
                <c:pt idx="66">
                  <c:v>2.276053656937514E-3</c:v>
                </c:pt>
                <c:pt idx="68">
                  <c:v>4.2407501166593321E-3</c:v>
                </c:pt>
                <c:pt idx="69">
                  <c:v>-1.4925650216675706E-2</c:v>
                </c:pt>
                <c:pt idx="70">
                  <c:v>9.3836637420445252E-3</c:v>
                </c:pt>
                <c:pt idx="71">
                  <c:v>1.1443642948170062E-2</c:v>
                </c:pt>
                <c:pt idx="72">
                  <c:v>-1.3067810919303228E-2</c:v>
                </c:pt>
                <c:pt idx="73">
                  <c:v>-1.2974377428203261E-3</c:v>
                </c:pt>
                <c:pt idx="74">
                  <c:v>1.3050756195490775E-2</c:v>
                </c:pt>
                <c:pt idx="75">
                  <c:v>4.9382816405825767E-3</c:v>
                </c:pt>
                <c:pt idx="76">
                  <c:v>1.8654771483314622E-2</c:v>
                </c:pt>
                <c:pt idx="77">
                  <c:v>-1.0369719949207696E-2</c:v>
                </c:pt>
                <c:pt idx="78">
                  <c:v>1.6652793190612488E-3</c:v>
                </c:pt>
                <c:pt idx="79">
                  <c:v>-1.6857117066422952E-2</c:v>
                </c:pt>
                <c:pt idx="80">
                  <c:v>-6.2081558645731751E-3</c:v>
                </c:pt>
                <c:pt idx="81">
                  <c:v>6.5167809409596208E-4</c:v>
                </c:pt>
                <c:pt idx="82">
                  <c:v>-1.6486554120656464E-2</c:v>
                </c:pt>
                <c:pt idx="83">
                  <c:v>3.5330051202652115E-3</c:v>
                </c:pt>
                <c:pt idx="84">
                  <c:v>-5.2643733485422027E-2</c:v>
                </c:pt>
                <c:pt idx="85">
                  <c:v>3.0571714425495786E-3</c:v>
                </c:pt>
                <c:pt idx="86">
                  <c:v>1.1393502772135198E-2</c:v>
                </c:pt>
                <c:pt idx="87">
                  <c:v>7.4604014035048998E-3</c:v>
                </c:pt>
                <c:pt idx="88">
                  <c:v>-4.0479581975582154E-3</c:v>
                </c:pt>
                <c:pt idx="89">
                  <c:v>-5.8869263739157679E-3</c:v>
                </c:pt>
                <c:pt idx="90">
                  <c:v>4.3343721108065857E-3</c:v>
                </c:pt>
                <c:pt idx="91">
                  <c:v>1.5004970488645696E-2</c:v>
                </c:pt>
                <c:pt idx="92">
                  <c:v>1.1721978033814237E-2</c:v>
                </c:pt>
                <c:pt idx="93">
                  <c:v>8.320047994695514E-3</c:v>
                </c:pt>
                <c:pt idx="94">
                  <c:v>3.8634948250446392E-3</c:v>
                </c:pt>
                <c:pt idx="95">
                  <c:v>6.4536949642365286E-4</c:v>
                </c:pt>
                <c:pt idx="96">
                  <c:v>8.4279267092512277E-3</c:v>
                </c:pt>
                <c:pt idx="97">
                  <c:v>3.9138993211363148E-3</c:v>
                </c:pt>
                <c:pt idx="98">
                  <c:v>-8.7848295557328027E-3</c:v>
                </c:pt>
                <c:pt idx="99">
                  <c:v>3.2446491801174497E-3</c:v>
                </c:pt>
                <c:pt idx="100">
                  <c:v>2.2775347407990349E-3</c:v>
                </c:pt>
                <c:pt idx="101">
                  <c:v>3.2578596150651659E-4</c:v>
                </c:pt>
                <c:pt idx="102">
                  <c:v>1.4771317320312723E-2</c:v>
                </c:pt>
                <c:pt idx="103">
                  <c:v>5.6375543108944503E-3</c:v>
                </c:pt>
                <c:pt idx="104">
                  <c:v>8.0133984737807227E-3</c:v>
                </c:pt>
                <c:pt idx="105">
                  <c:v>1.6903715537297425E-2</c:v>
                </c:pt>
                <c:pt idx="106">
                  <c:v>-6.7958127664716908E-3</c:v>
                </c:pt>
                <c:pt idx="107">
                  <c:v>2.0338990062280481E-3</c:v>
                </c:pt>
                <c:pt idx="108">
                  <c:v>2.0380441836995574E-3</c:v>
                </c:pt>
                <c:pt idx="109">
                  <c:v>3.4059978431026047E-3</c:v>
                </c:pt>
                <c:pt idx="110">
                  <c:v>-2.6264135919152772E-2</c:v>
                </c:pt>
                <c:pt idx="111">
                  <c:v>4.9975116504716163E-3</c:v>
                </c:pt>
                <c:pt idx="112">
                  <c:v>-8.3153647272651426E-3</c:v>
                </c:pt>
                <c:pt idx="113">
                  <c:v>7.3138623901756487E-3</c:v>
                </c:pt>
                <c:pt idx="114">
                  <c:v>-5.6563118697776481E-3</c:v>
                </c:pt>
                <c:pt idx="115">
                  <c:v>1.660302556395642E-3</c:v>
                </c:pt>
                <c:pt idx="116">
                  <c:v>3.3288978810362075E-3</c:v>
                </c:pt>
                <c:pt idx="117">
                  <c:v>1.8849430515536308E-2</c:v>
                </c:pt>
                <c:pt idx="118">
                  <c:v>4.7684014057393391E-3</c:v>
                </c:pt>
                <c:pt idx="119">
                  <c:v>9.950330853168092E-3</c:v>
                </c:pt>
                <c:pt idx="120">
                  <c:v>-8.5837436913914419E-3</c:v>
                </c:pt>
                <c:pt idx="121">
                  <c:v>-1.3665871617765269E-3</c:v>
                </c:pt>
                <c:pt idx="122">
                  <c:v>-4.0885917262616063E-3</c:v>
                </c:pt>
                <c:pt idx="123">
                  <c:v>0</c:v>
                </c:pt>
                <c:pt idx="124">
                  <c:v>1.0596578388456792E-2</c:v>
                </c:pt>
                <c:pt idx="125">
                  <c:v>3.4423441909729197E-3</c:v>
                </c:pt>
                <c:pt idx="126">
                  <c:v>6.8989309393764674E-4</c:v>
                </c:pt>
                <c:pt idx="127">
                  <c:v>-1.5068778280755188E-2</c:v>
                </c:pt>
                <c:pt idx="128">
                  <c:v>2.3821688991860286E-3</c:v>
                </c:pt>
                <c:pt idx="129">
                  <c:v>2.3878571809945784E-3</c:v>
                </c:pt>
                <c:pt idx="130">
                  <c:v>7.1979745223262641E-3</c:v>
                </c:pt>
                <c:pt idx="131">
                  <c:v>3.4405642864784939E-4</c:v>
                </c:pt>
                <c:pt idx="132">
                  <c:v>1.2117164009164261E-2</c:v>
                </c:pt>
                <c:pt idx="133">
                  <c:v>-5.2110592127521992E-3</c:v>
                </c:pt>
                <c:pt idx="134">
                  <c:v>5.21105921275207E-3</c:v>
                </c:pt>
                <c:pt idx="135">
                  <c:v>2.2900419458657818E-2</c:v>
                </c:pt>
                <c:pt idx="136">
                  <c:v>6.8967416154694192E-2</c:v>
                </c:pt>
                <c:pt idx="137">
                  <c:v>-2.0782913154176456E-2</c:v>
                </c:pt>
                <c:pt idx="138">
                  <c:v>2.3076492141275953E-2</c:v>
                </c:pt>
                <c:pt idx="139">
                  <c:v>1.0773478578082958E-2</c:v>
                </c:pt>
                <c:pt idx="140">
                  <c:v>-1.801850550267825E-2</c:v>
                </c:pt>
                <c:pt idx="141">
                  <c:v>-1.0957978532481379E-2</c:v>
                </c:pt>
                <c:pt idx="142">
                  <c:v>-6.7415985669195136E-3</c:v>
                </c:pt>
                <c:pt idx="143">
                  <c:v>2.8394866216148944E-2</c:v>
                </c:pt>
                <c:pt idx="144">
                  <c:v>-5.3619431413853991E-3</c:v>
                </c:pt>
                <c:pt idx="145">
                  <c:v>1.1525290849053977E-2</c:v>
                </c:pt>
                <c:pt idx="146">
                  <c:v>-8.8479130783377328E-3</c:v>
                </c:pt>
                <c:pt idx="147">
                  <c:v>2.6845653706689828E-3</c:v>
                </c:pt>
                <c:pt idx="148">
                  <c:v>8.4844319218719093E-3</c:v>
                </c:pt>
                <c:pt idx="149">
                  <c:v>-1.1934694114024633E-2</c:v>
                </c:pt>
                <c:pt idx="150">
                  <c:v>2.0882429360823681E-2</c:v>
                </c:pt>
                <c:pt idx="151">
                  <c:v>1.1792589489823624E-2</c:v>
                </c:pt>
                <c:pt idx="152">
                  <c:v>-1.0228255967839682E-2</c:v>
                </c:pt>
                <c:pt idx="153">
                  <c:v>-3.9131285962056429E-4</c:v>
                </c:pt>
                <c:pt idx="154">
                  <c:v>7.8277890494076634E-4</c:v>
                </c:pt>
                <c:pt idx="155">
                  <c:v>1.5387954058644973E-2</c:v>
                </c:pt>
                <c:pt idx="156">
                  <c:v>-5.5511641361256237E-3</c:v>
                </c:pt>
                <c:pt idx="157">
                  <c:v>7.1428875123802039E-3</c:v>
                </c:pt>
                <c:pt idx="158">
                  <c:v>-7.9617838600713872E-4</c:v>
                </c:pt>
                <c:pt idx="159">
                  <c:v>-1.5008180598219371E-2</c:v>
                </c:pt>
                <c:pt idx="160">
                  <c:v>-2.3492571493752101E-3</c:v>
                </c:pt>
                <c:pt idx="161">
                  <c:v>-7.8186086860216122E-4</c:v>
                </c:pt>
                <c:pt idx="162">
                  <c:v>1.9333804033959266E-2</c:v>
                </c:pt>
                <c:pt idx="163">
                  <c:v>1.4244397733888791E-2</c:v>
                </c:pt>
                <c:pt idx="164">
                  <c:v>2.8328630843041072E-3</c:v>
                </c:pt>
                <c:pt idx="165">
                  <c:v>2.6279483973621239E-2</c:v>
                </c:pt>
                <c:pt idx="166">
                  <c:v>-1.793677610865627E-2</c:v>
                </c:pt>
                <c:pt idx="167">
                  <c:v>-7.3290230341188471E-3</c:v>
                </c:pt>
                <c:pt idx="168">
                  <c:v>4.0576182338003389E-4</c:v>
                </c:pt>
                <c:pt idx="169">
                  <c:v>2.4444063935693081E-2</c:v>
                </c:pt>
                <c:pt idx="170">
                  <c:v>-7.0452011255663716E-3</c:v>
                </c:pt>
                <c:pt idx="171">
                  <c:v>-2.0627070019870442E-3</c:v>
                </c:pt>
                <c:pt idx="172">
                  <c:v>-3.4968666714193346E-3</c:v>
                </c:pt>
                <c:pt idx="173">
                  <c:v>-4.9160279259814034E-3</c:v>
                </c:pt>
                <c:pt idx="174">
                  <c:v>-5.5017968633613318E-3</c:v>
                </c:pt>
                <c:pt idx="175">
                  <c:v>-2.4355603677600111E-3</c:v>
                </c:pt>
                <c:pt idx="176">
                  <c:v>-7.2712903685822998E-3</c:v>
                </c:pt>
                <c:pt idx="177">
                  <c:v>-4.6180184469431394E-3</c:v>
                </c:pt>
                <c:pt idx="178">
                  <c:v>-2.2971307103166239E-2</c:v>
                </c:pt>
                <c:pt idx="179">
                  <c:v>1.6979677434899615E-2</c:v>
                </c:pt>
                <c:pt idx="180">
                  <c:v>9.402890124837247E-3</c:v>
                </c:pt>
                <c:pt idx="181">
                  <c:v>-1.4566754628355862E-2</c:v>
                </c:pt>
                <c:pt idx="182">
                  <c:v>-1.5835316056443847E-3</c:v>
                </c:pt>
                <c:pt idx="183">
                  <c:v>-2.8082968742825364E-2</c:v>
                </c:pt>
                <c:pt idx="184">
                  <c:v>-3.8387763071657129E-3</c:v>
                </c:pt>
                <c:pt idx="185">
                  <c:v>-1.6340853821000596E-2</c:v>
                </c:pt>
                <c:pt idx="186">
                  <c:v>-1.9410837142842221E-2</c:v>
                </c:pt>
                <c:pt idx="187">
                  <c:v>1.1096727604377971E-3</c:v>
                </c:pt>
                <c:pt idx="188">
                  <c:v>1.1109055021394621E-3</c:v>
                </c:pt>
                <c:pt idx="189">
                  <c:v>5.2006060750394763E-3</c:v>
                </c:pt>
                <c:pt idx="190">
                  <c:v>-3.7237014021771912E-4</c:v>
                </c:pt>
                <c:pt idx="191">
                  <c:v>8.2243454229030816E-3</c:v>
                </c:pt>
                <c:pt idx="192">
                  <c:v>1.5026298845348749E-3</c:v>
                </c:pt>
                <c:pt idx="193">
                  <c:v>-7.1174677688638785E-3</c:v>
                </c:pt>
                <c:pt idx="194">
                  <c:v>8.245923784795172E-3</c:v>
                </c:pt>
                <c:pt idx="195">
                  <c:v>1.8835944540603715E-3</c:v>
                </c:pt>
                <c:pt idx="196">
                  <c:v>-1.883594454060445E-3</c:v>
                </c:pt>
                <c:pt idx="197">
                  <c:v>4.9047447882366478E-3</c:v>
                </c:pt>
                <c:pt idx="198">
                  <c:v>-2.2667180086909208E-3</c:v>
                </c:pt>
                <c:pt idx="199">
                  <c:v>-3.0474301710412748E-2</c:v>
                </c:pt>
                <c:pt idx="200">
                  <c:v>1.5864564421816017E-2</c:v>
                </c:pt>
                <c:pt idx="201">
                  <c:v>-2.5698917948421357E-2</c:v>
                </c:pt>
                <c:pt idx="202">
                  <c:v>-7.5826324673967088E-3</c:v>
                </c:pt>
                <c:pt idx="203">
                  <c:v>-4.2604577436721247E-2</c:v>
                </c:pt>
                <c:pt idx="204">
                  <c:v>1.5983662031293457E-2</c:v>
                </c:pt>
                <c:pt idx="205">
                  <c:v>2.1037875922023945E-3</c:v>
                </c:pt>
                <c:pt idx="206">
                  <c:v>-2.4539889615667028E-3</c:v>
                </c:pt>
                <c:pt idx="207">
                  <c:v>-6.9783953814623687E-3</c:v>
                </c:pt>
                <c:pt idx="208">
                  <c:v>-3.8174608219978105E-3</c:v>
                </c:pt>
                <c:pt idx="209">
                  <c:v>1.4303401013137474E-2</c:v>
                </c:pt>
                <c:pt idx="210">
                  <c:v>0</c:v>
                </c:pt>
                <c:pt idx="211">
                  <c:v>4.931323836187323E-3</c:v>
                </c:pt>
                <c:pt idx="212">
                  <c:v>-8.0886672765002263E-3</c:v>
                </c:pt>
                <c:pt idx="213">
                  <c:v>2.6980692347606902E-2</c:v>
                </c:pt>
                <c:pt idx="214">
                  <c:v>2.5220694327099391E-3</c:v>
                </c:pt>
                <c:pt idx="215">
                  <c:v>-1.6813130804318802E-2</c:v>
                </c:pt>
                <c:pt idx="216">
                  <c:v>-1.7721074990200249E-3</c:v>
                </c:pt>
                <c:pt idx="217">
                  <c:v>-1.7550468025837589E-2</c:v>
                </c:pt>
                <c:pt idx="218">
                  <c:v>-2.4064413209796714E-2</c:v>
                </c:pt>
                <c:pt idx="219">
                  <c:v>6.7957868738412219E-4</c:v>
                </c:pt>
                <c:pt idx="220">
                  <c:v>2.5126085180018073E-2</c:v>
                </c:pt>
                <c:pt idx="221">
                  <c:v>2.0935108832498585E-3</c:v>
                </c:pt>
                <c:pt idx="222">
                  <c:v>-8.3478745648201368E-3</c:v>
                </c:pt>
                <c:pt idx="223">
                  <c:v>-1.2392585448310772E-2</c:v>
                </c:pt>
                <c:pt idx="224">
                  <c:v>-2.3331573983121932E-2</c:v>
                </c:pt>
                <c:pt idx="225">
                  <c:v>-6.9942000359332441E-3</c:v>
                </c:pt>
                <c:pt idx="226">
                  <c:v>-8.9212552699661322E-3</c:v>
                </c:pt>
                <c:pt idx="227">
                  <c:v>-2.0834086902842025E-2</c:v>
                </c:pt>
                <c:pt idx="228">
                  <c:v>-7.0626296783126343E-3</c:v>
                </c:pt>
                <c:pt idx="229">
                  <c:v>3.2041039907830622E-3</c:v>
                </c:pt>
                <c:pt idx="230">
                  <c:v>-1.085232482903987E-2</c:v>
                </c:pt>
                <c:pt idx="231">
                  <c:v>3.4981749777251154E-3</c:v>
                </c:pt>
                <c:pt idx="232">
                  <c:v>-9.1961960923628485E-3</c:v>
                </c:pt>
                <c:pt idx="233">
                  <c:v>3.7950709685515343E-3</c:v>
                </c:pt>
                <c:pt idx="234">
                  <c:v>-4.4261849055614987E-3</c:v>
                </c:pt>
                <c:pt idx="235">
                  <c:v>-5.9758001387313795E-3</c:v>
                </c:pt>
                <c:pt idx="236">
                  <c:v>-3.4434217777602775E-3</c:v>
                </c:pt>
                <c:pt idx="237">
                  <c:v>6.5841278770152108E-3</c:v>
                </c:pt>
                <c:pt idx="238">
                  <c:v>1.5740598244483003E-3</c:v>
                </c:pt>
                <c:pt idx="239">
                  <c:v>-4.4011388237513395E-3</c:v>
                </c:pt>
                <c:pt idx="240">
                  <c:v>-6.2715586878457814E-4</c:v>
                </c:pt>
                <c:pt idx="241">
                  <c:v>7.2361492402503707E-3</c:v>
                </c:pt>
                <c:pt idx="242">
                  <c:v>1.3670535579063323E-2</c:v>
                </c:pt>
                <c:pt idx="243">
                  <c:v>-3.5149421074446084E-3</c:v>
                </c:pt>
                <c:pt idx="244">
                  <c:v>5.7581732996839653E-3</c:v>
                </c:pt>
                <c:pt idx="245">
                  <c:v>5.4688892940995886E-3</c:v>
                </c:pt>
                <c:pt idx="246">
                  <c:v>0</c:v>
                </c:pt>
                <c:pt idx="247">
                  <c:v>-1.6635060504532097E-2</c:v>
                </c:pt>
                <c:pt idx="248">
                  <c:v>-3.799877909774786E-3</c:v>
                </c:pt>
                <c:pt idx="249">
                  <c:v>-1.2875040467225814E-2</c:v>
                </c:pt>
                <c:pt idx="250">
                  <c:v>-8.3890502862157303E-3</c:v>
                </c:pt>
                <c:pt idx="251">
                  <c:v>-4.0142094972043987E-3</c:v>
                </c:pt>
                <c:pt idx="252">
                  <c:v>-2.769658640792612E-3</c:v>
                </c:pt>
                <c:pt idx="253">
                  <c:v>3.3861814716651777E-3</c:v>
                </c:pt>
                <c:pt idx="254">
                  <c:v>3.088328581884969E-3</c:v>
                </c:pt>
                <c:pt idx="255">
                  <c:v>6.5167026587809275E-3</c:v>
                </c:pt>
                <c:pt idx="256">
                  <c:v>1.4109028528012466E-2</c:v>
                </c:pt>
                <c:pt idx="257">
                  <c:v>1.8963343230222328E-3</c:v>
                </c:pt>
                <c:pt idx="258">
                  <c:v>3.1640563465993221E-4</c:v>
                </c:pt>
                <c:pt idx="259">
                  <c:v>3.4870854799331935E-3</c:v>
                </c:pt>
                <c:pt idx="260">
                  <c:v>2.5437215623781199E-3</c:v>
                </c:pt>
              </c:numCache>
            </c:numRef>
          </c:yVal>
          <c:smooth val="0"/>
          <c:extLst>
            <c:ext xmlns:c16="http://schemas.microsoft.com/office/drawing/2014/chart" uri="{C3380CC4-5D6E-409C-BE32-E72D297353CC}">
              <c16:uniqueId val="{00000002-B4DC-4ECA-AFB2-7E2C84EE73AD}"/>
            </c:ext>
          </c:extLst>
        </c:ser>
        <c:dLbls>
          <c:showLegendKey val="0"/>
          <c:showVal val="0"/>
          <c:showCatName val="0"/>
          <c:showSerName val="0"/>
          <c:showPercent val="0"/>
          <c:showBubbleSize val="0"/>
        </c:dLbls>
        <c:axId val="867285960"/>
        <c:axId val="867286288"/>
      </c:scatterChart>
      <c:valAx>
        <c:axId val="86728596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67286288"/>
        <c:crosses val="autoZero"/>
        <c:crossBetween val="midCat"/>
      </c:valAx>
      <c:valAx>
        <c:axId val="86728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67285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L'OREAL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3905949256342957E-2"/>
                  <c:y val="-0.3274744823563721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CAC40'!$HA$4:$HA$264</c:f>
              <c:numCache>
                <c:formatCode>General</c:formatCode>
                <c:ptCount val="261"/>
                <c:pt idx="0">
                  <c:v>1.2942372200744781E-2</c:v>
                </c:pt>
                <c:pt idx="1">
                  <c:v>8.688097853194475E-4</c:v>
                </c:pt>
                <c:pt idx="2">
                  <c:v>-1.4668080067631806E-2</c:v>
                </c:pt>
                <c:pt idx="3">
                  <c:v>-4.2735107773820497E-3</c:v>
                </c:pt>
                <c:pt idx="4">
                  <c:v>7.7055175780880412E-3</c:v>
                </c:pt>
                <c:pt idx="5">
                  <c:v>-2.252060336322868E-2</c:v>
                </c:pt>
                <c:pt idx="6">
                  <c:v>2.1232220105774118E-2</c:v>
                </c:pt>
                <c:pt idx="7">
                  <c:v>1.9064702204990347E-2</c:v>
                </c:pt>
                <c:pt idx="8">
                  <c:v>-7.4090554659293571E-3</c:v>
                </c:pt>
                <c:pt idx="9">
                  <c:v>-3.1205780661850219E-2</c:v>
                </c:pt>
                <c:pt idx="10">
                  <c:v>-3.1485616573566466E-2</c:v>
                </c:pt>
                <c:pt idx="11">
                  <c:v>1.3136477905369981E-2</c:v>
                </c:pt>
                <c:pt idx="12">
                  <c:v>-2.2068733801701185E-2</c:v>
                </c:pt>
                <c:pt idx="13">
                  <c:v>-1.4844806205151731E-2</c:v>
                </c:pt>
                <c:pt idx="14">
                  <c:v>7.9968438954044849E-3</c:v>
                </c:pt>
                <c:pt idx="15">
                  <c:v>4.4256761031525255E-3</c:v>
                </c:pt>
                <c:pt idx="16">
                  <c:v>3.6356331704178657E-3</c:v>
                </c:pt>
                <c:pt idx="17">
                  <c:v>-1.28670854431642E-2</c:v>
                </c:pt>
                <c:pt idx="18">
                  <c:v>0</c:v>
                </c:pt>
                <c:pt idx="19">
                  <c:v>9.2314522727463596E-3</c:v>
                </c:pt>
                <c:pt idx="20">
                  <c:v>-1.0429296296985734E-2</c:v>
                </c:pt>
                <c:pt idx="21">
                  <c:v>-3.9824823643174858E-3</c:v>
                </c:pt>
                <c:pt idx="22">
                  <c:v>1.193080276738979E-3</c:v>
                </c:pt>
                <c:pt idx="23">
                  <c:v>3.1885240246270889E-3</c:v>
                </c:pt>
                <c:pt idx="24">
                  <c:v>-3.9840690148744591E-3</c:v>
                </c:pt>
                <c:pt idx="25">
                  <c:v>3.9769338364691292E-4</c:v>
                </c:pt>
                <c:pt idx="26">
                  <c:v>-9.5012591241402516E-3</c:v>
                </c:pt>
                <c:pt idx="27">
                  <c:v>3.9408867505115724E-4</c:v>
                </c:pt>
                <c:pt idx="28">
                  <c:v>-3.5412195180699593E-3</c:v>
                </c:pt>
                <c:pt idx="29">
                  <c:v>7.4906717291576587E-3</c:v>
                </c:pt>
                <c:pt idx="30">
                  <c:v>-1.0236309853289686E-2</c:v>
                </c:pt>
                <c:pt idx="31">
                  <c:v>-6.2475798683996513E-3</c:v>
                </c:pt>
                <c:pt idx="32">
                  <c:v>1.1352637097301114E-2</c:v>
                </c:pt>
                <c:pt idx="33">
                  <c:v>1.8677276489024404E-2</c:v>
                </c:pt>
                <c:pt idx="34">
                  <c:v>-4.801929995407195E-3</c:v>
                </c:pt>
                <c:pt idx="35">
                  <c:v>1.0030174359937251E-2</c:v>
                </c:pt>
                <c:pt idx="36">
                  <c:v>-8.0321716972642666E-3</c:v>
                </c:pt>
                <c:pt idx="37">
                  <c:v>-1.6266972463871956E-2</c:v>
                </c:pt>
                <c:pt idx="38">
                  <c:v>-5.1030532723205955E-3</c:v>
                </c:pt>
                <c:pt idx="39">
                  <c:v>3.9161935100072171E-4</c:v>
                </c:pt>
                <c:pt idx="40">
                  <c:v>-1.1743982559415578E-3</c:v>
                </c:pt>
                <c:pt idx="41">
                  <c:v>5.4923637480261611E-3</c:v>
                </c:pt>
                <c:pt idx="42">
                  <c:v>5.1272050794342319E-3</c:v>
                </c:pt>
                <c:pt idx="43">
                  <c:v>1.4337163146407249E-2</c:v>
                </c:pt>
                <c:pt idx="44">
                  <c:v>5.2282443645301413E-3</c:v>
                </c:pt>
                <c:pt idx="45">
                  <c:v>2.4222862065947171E-3</c:v>
                </c:pt>
                <c:pt idx="46">
                  <c:v>8.087343748517811E-4</c:v>
                </c:pt>
                <c:pt idx="47">
                  <c:v>6.4935293105483115E-3</c:v>
                </c:pt>
                <c:pt idx="48">
                  <c:v>1.6299922109311916E-3</c:v>
                </c:pt>
                <c:pt idx="49">
                  <c:v>4.0791352798931561E-4</c:v>
                </c:pt>
                <c:pt idx="50">
                  <c:v>1.2315426590054052E-2</c:v>
                </c:pt>
                <c:pt idx="51">
                  <c:v>-4.1296717497902859E-4</c:v>
                </c:pt>
                <c:pt idx="52">
                  <c:v>9.9585885255779275E-3</c:v>
                </c:pt>
                <c:pt idx="53">
                  <c:v>-7.0642304992134244E-3</c:v>
                </c:pt>
                <c:pt idx="54">
                  <c:v>4.5652704315748598E-3</c:v>
                </c:pt>
                <c:pt idx="55">
                  <c:v>-6.220214954929075E-3</c:v>
                </c:pt>
                <c:pt idx="56">
                  <c:v>6.6362748735582849E-3</c:v>
                </c:pt>
                <c:pt idx="64">
                  <c:v>-1.3228799780221158E-2</c:v>
                </c:pt>
                <c:pt idx="65">
                  <c:v>-4.0983663922822483E-3</c:v>
                </c:pt>
                <c:pt idx="66">
                  <c:v>5.3311588229149253E-3</c:v>
                </c:pt>
                <c:pt idx="68">
                  <c:v>4.5332861479992128E-3</c:v>
                </c:pt>
                <c:pt idx="69">
                  <c:v>-4.1220173780648368E-3</c:v>
                </c:pt>
                <c:pt idx="70">
                  <c:v>7.4319086910915096E-3</c:v>
                </c:pt>
                <c:pt idx="71">
                  <c:v>4.1450777795575309E-4</c:v>
                </c:pt>
                <c:pt idx="72">
                  <c:v>-9.9010709827115698E-3</c:v>
                </c:pt>
                <c:pt idx="73">
                  <c:v>-3.6877730791847361E-3</c:v>
                </c:pt>
                <c:pt idx="74">
                  <c:v>1.9827167474588132E-2</c:v>
                </c:pt>
                <c:pt idx="75">
                  <c:v>1.0062977998620746E-2</c:v>
                </c:pt>
                <c:pt idx="76">
                  <c:v>6.7653534996325038E-3</c:v>
                </c:pt>
                <c:pt idx="77">
                  <c:v>2.9742957979264619E-3</c:v>
                </c:pt>
                <c:pt idx="78">
                  <c:v>-3.3984739591116212E-3</c:v>
                </c:pt>
                <c:pt idx="79">
                  <c:v>-1.0546396001425842E-2</c:v>
                </c:pt>
                <c:pt idx="80">
                  <c:v>9.2749400132292655E-3</c:v>
                </c:pt>
                <c:pt idx="81">
                  <c:v>-1.8048758569585377E-2</c:v>
                </c:pt>
                <c:pt idx="82">
                  <c:v>-3.736769969933587E-3</c:v>
                </c:pt>
                <c:pt idx="83">
                  <c:v>1.0833439286201691E-2</c:v>
                </c:pt>
                <c:pt idx="84">
                  <c:v>-2.6458757189282516E-2</c:v>
                </c:pt>
                <c:pt idx="85">
                  <c:v>9.0164545259399827E-3</c:v>
                </c:pt>
                <c:pt idx="86">
                  <c:v>4.1254183921453288E-3</c:v>
                </c:pt>
                <c:pt idx="87">
                  <c:v>-7.4135430151789526E-3</c:v>
                </c:pt>
                <c:pt idx="88">
                  <c:v>-5.320249913566508E-3</c:v>
                </c:pt>
                <c:pt idx="89">
                  <c:v>7.7853292226494411E-3</c:v>
                </c:pt>
                <c:pt idx="90">
                  <c:v>-4.1126876993427726E-4</c:v>
                </c:pt>
                <c:pt idx="91">
                  <c:v>2.0580373594561775E-3</c:v>
                </c:pt>
                <c:pt idx="92">
                  <c:v>9.9379699901322727E-3</c:v>
                </c:pt>
                <c:pt idx="93">
                  <c:v>7.518832414027319E-3</c:v>
                </c:pt>
                <c:pt idx="94">
                  <c:v>-7.5188324140273398E-3</c:v>
                </c:pt>
                <c:pt idx="95">
                  <c:v>4.1623309654007298E-4</c:v>
                </c:pt>
                <c:pt idx="96">
                  <c:v>-9.5298007316547313E-3</c:v>
                </c:pt>
                <c:pt idx="97">
                  <c:v>1.0362787035546658E-2</c:v>
                </c:pt>
                <c:pt idx="98">
                  <c:v>-1.2492194004319278E-3</c:v>
                </c:pt>
                <c:pt idx="99">
                  <c:v>1.2492194004318981E-3</c:v>
                </c:pt>
                <c:pt idx="100">
                  <c:v>-5.4020492889947707E-3</c:v>
                </c:pt>
                <c:pt idx="101">
                  <c:v>4.5690629851030022E-3</c:v>
                </c:pt>
                <c:pt idx="102">
                  <c:v>6.6833999820672969E-3</c:v>
                </c:pt>
                <c:pt idx="103">
                  <c:v>-7.5156929972367689E-3</c:v>
                </c:pt>
                <c:pt idx="104">
                  <c:v>2.4989600676385689E-3</c:v>
                </c:pt>
                <c:pt idx="105">
                  <c:v>5.0167329295982537E-3</c:v>
                </c:pt>
                <c:pt idx="106">
                  <c:v>8.3857447262094555E-4</c:v>
                </c:pt>
                <c:pt idx="107">
                  <c:v>4.1955108649819196E-4</c:v>
                </c:pt>
                <c:pt idx="108">
                  <c:v>1.4796296150755095E-2</c:v>
                </c:pt>
                <c:pt idx="109">
                  <c:v>4.2598509696355105E-4</c:v>
                </c:pt>
                <c:pt idx="110">
                  <c:v>-1.1017060584740111E-2</c:v>
                </c:pt>
                <c:pt idx="111">
                  <c:v>8.8889474172462145E-3</c:v>
                </c:pt>
                <c:pt idx="112">
                  <c:v>2.1281131674940135E-3</c:v>
                </c:pt>
                <c:pt idx="113">
                  <c:v>-2.1281131674939862E-3</c:v>
                </c:pt>
                <c:pt idx="114">
                  <c:v>-3.8192280669953841E-3</c:v>
                </c:pt>
                <c:pt idx="115">
                  <c:v>1.4935204006903086E-2</c:v>
                </c:pt>
                <c:pt idx="116">
                  <c:v>1.6035013126042962E-2</c:v>
                </c:pt>
                <c:pt idx="117">
                  <c:v>2.62467342277108E-3</c:v>
                </c:pt>
                <c:pt idx="118">
                  <c:v>4.3898226772523747E-3</c:v>
                </c:pt>
                <c:pt idx="119">
                  <c:v>-7.8878586009522265E-3</c:v>
                </c:pt>
                <c:pt idx="120">
                  <c:v>4.3744601691074426E-3</c:v>
                </c:pt>
                <c:pt idx="121">
                  <c:v>1.8138077435302376E-2</c:v>
                </c:pt>
                <c:pt idx="122">
                  <c:v>-9.7735118269801809E-3</c:v>
                </c:pt>
                <c:pt idx="123">
                  <c:v>1.3351333174864196E-2</c:v>
                </c:pt>
                <c:pt idx="124">
                  <c:v>-8.9565612794451728E-4</c:v>
                </c:pt>
                <c:pt idx="125">
                  <c:v>6.7370566965520252E-3</c:v>
                </c:pt>
                <c:pt idx="126">
                  <c:v>7.2365761302507934E-3</c:v>
                </c:pt>
                <c:pt idx="127">
                  <c:v>-1.7102126998583787E-2</c:v>
                </c:pt>
                <c:pt idx="128">
                  <c:v>0</c:v>
                </c:pt>
                <c:pt idx="129">
                  <c:v>-4.4523671058052609E-3</c:v>
                </c:pt>
                <c:pt idx="130">
                  <c:v>-1.7754110300465323E-3</c:v>
                </c:pt>
                <c:pt idx="131">
                  <c:v>4.8899852941917702E-3</c:v>
                </c:pt>
                <c:pt idx="132">
                  <c:v>5.8100722100543727E-3</c:v>
                </c:pt>
                <c:pt idx="133">
                  <c:v>-7.146077752796594E-3</c:v>
                </c:pt>
                <c:pt idx="134">
                  <c:v>1.2990104275016776E-2</c:v>
                </c:pt>
                <c:pt idx="135">
                  <c:v>5.8783800293659245E-3</c:v>
                </c:pt>
                <c:pt idx="136">
                  <c:v>-1.0376813166228351E-2</c:v>
                </c:pt>
                <c:pt idx="137">
                  <c:v>-7.6011991291799813E-3</c:v>
                </c:pt>
                <c:pt idx="138">
                  <c:v>1.4808437534129203E-2</c:v>
                </c:pt>
                <c:pt idx="139">
                  <c:v>1.0909199100353531E-2</c:v>
                </c:pt>
                <c:pt idx="140">
                  <c:v>1.2416807034985997E-2</c:v>
                </c:pt>
                <c:pt idx="141">
                  <c:v>-5.0773245469400421E-3</c:v>
                </c:pt>
                <c:pt idx="142">
                  <c:v>-1.2354309500935235E-2</c:v>
                </c:pt>
                <c:pt idx="143">
                  <c:v>3.7530464393409374E-2</c:v>
                </c:pt>
                <c:pt idx="144">
                  <c:v>0</c:v>
                </c:pt>
                <c:pt idx="145">
                  <c:v>8.0588253163514541E-3</c:v>
                </c:pt>
                <c:pt idx="146">
                  <c:v>9.0844516700863461E-3</c:v>
                </c:pt>
                <c:pt idx="147">
                  <c:v>1.1108542147124745E-2</c:v>
                </c:pt>
                <c:pt idx="148">
                  <c:v>2.3091175808159618E-2</c:v>
                </c:pt>
                <c:pt idx="149">
                  <c:v>2.9865626977488469E-3</c:v>
                </c:pt>
                <c:pt idx="150">
                  <c:v>5.4986391979169316E-3</c:v>
                </c:pt>
                <c:pt idx="151">
                  <c:v>-5.0000104167057515E-3</c:v>
                </c:pt>
                <c:pt idx="152">
                  <c:v>9.0180971888527989E-3</c:v>
                </c:pt>
                <c:pt idx="153">
                  <c:v>-7.5462209592848731E-4</c:v>
                </c:pt>
                <c:pt idx="154">
                  <c:v>-4.7660945607535992E-3</c:v>
                </c:pt>
                <c:pt idx="155">
                  <c:v>1.5382978916940607E-2</c:v>
                </c:pt>
                <c:pt idx="156">
                  <c:v>7.6530985777172114E-3</c:v>
                </c:pt>
                <c:pt idx="157">
                  <c:v>-8.4151969252845849E-3</c:v>
                </c:pt>
                <c:pt idx="158">
                  <c:v>5.0916606945848866E-3</c:v>
                </c:pt>
                <c:pt idx="159">
                  <c:v>-1.0410148601644503E-2</c:v>
                </c:pt>
                <c:pt idx="160">
                  <c:v>-1.0098460843044586E-3</c:v>
                </c:pt>
                <c:pt idx="161">
                  <c:v>5.5668159954314015E-3</c:v>
                </c:pt>
                <c:pt idx="162">
                  <c:v>-8.0869786195952448E-3</c:v>
                </c:pt>
                <c:pt idx="163">
                  <c:v>6.0590945279496745E-3</c:v>
                </c:pt>
                <c:pt idx="164">
                  <c:v>-1.2831978815378293E-2</c:v>
                </c:pt>
                <c:pt idx="165">
                  <c:v>1.4098924379501675E-2</c:v>
                </c:pt>
                <c:pt idx="166">
                  <c:v>-1.2096921708828571E-2</c:v>
                </c:pt>
                <c:pt idx="167">
                  <c:v>-7.9840743482205313E-3</c:v>
                </c:pt>
                <c:pt idx="168">
                  <c:v>1.5527484521078818E-2</c:v>
                </c:pt>
                <c:pt idx="169">
                  <c:v>1.2700196103788395E-2</c:v>
                </c:pt>
                <c:pt idx="170">
                  <c:v>-1.0426032141977633E-2</c:v>
                </c:pt>
                <c:pt idx="171">
                  <c:v>-1.5313466059597847E-2</c:v>
                </c:pt>
                <c:pt idx="172">
                  <c:v>-4.4742803949210774E-3</c:v>
                </c:pt>
                <c:pt idx="173">
                  <c:v>-7.4129323891254113E-3</c:v>
                </c:pt>
                <c:pt idx="174">
                  <c:v>2.9585820397450414E-3</c:v>
                </c:pt>
                <c:pt idx="175">
                  <c:v>-3.9428340877072244E-3</c:v>
                </c:pt>
                <c:pt idx="176">
                  <c:v>-4.9067811892753886E-3</c:v>
                </c:pt>
                <c:pt idx="177">
                  <c:v>-1.3129291441792623E-2</c:v>
                </c:pt>
                <c:pt idx="178">
                  <c:v>-1.2004946096823375E-2</c:v>
                </c:pt>
                <c:pt idx="179">
                  <c:v>8.6290084801258753E-3</c:v>
                </c:pt>
                <c:pt idx="180">
                  <c:v>5.7943184809791477E-3</c:v>
                </c:pt>
                <c:pt idx="181">
                  <c:v>2.4242436115064756E-3</c:v>
                </c:pt>
                <c:pt idx="182">
                  <c:v>1.5162921957812076E-2</c:v>
                </c:pt>
                <c:pt idx="183">
                  <c:v>-3.0577485358998732E-2</c:v>
                </c:pt>
                <c:pt idx="184">
                  <c:v>-1.5651256173703706E-2</c:v>
                </c:pt>
                <c:pt idx="185">
                  <c:v>1.4127621845887635E-3</c:v>
                </c:pt>
                <c:pt idx="186">
                  <c:v>2.0472031315915476E-2</c:v>
                </c:pt>
                <c:pt idx="187">
                  <c:v>-2.4021150152446248E-3</c:v>
                </c:pt>
                <c:pt idx="188">
                  <c:v>4.810014083784878E-3</c:v>
                </c:pt>
                <c:pt idx="189">
                  <c:v>-2.8887839058910091E-3</c:v>
                </c:pt>
                <c:pt idx="190">
                  <c:v>1.4528100562909808E-2</c:v>
                </c:pt>
                <c:pt idx="191">
                  <c:v>-6.8060544689995022E-3</c:v>
                </c:pt>
                <c:pt idx="192">
                  <c:v>6.3183685290728667E-3</c:v>
                </c:pt>
                <c:pt idx="193">
                  <c:v>-6.318368529072753E-3</c:v>
                </c:pt>
                <c:pt idx="194">
                  <c:v>7.782140442054949E-3</c:v>
                </c:pt>
                <c:pt idx="195">
                  <c:v>-2.9254043291051003E-3</c:v>
                </c:pt>
                <c:pt idx="196">
                  <c:v>-1.0653853797275703E-2</c:v>
                </c:pt>
                <c:pt idx="197">
                  <c:v>9.6385549630665897E-4</c:v>
                </c:pt>
                <c:pt idx="198">
                  <c:v>0</c:v>
                </c:pt>
                <c:pt idx="199">
                  <c:v>-7.2063727670931164E-3</c:v>
                </c:pt>
                <c:pt idx="200">
                  <c:v>1.7383344537632291E-2</c:v>
                </c:pt>
                <c:pt idx="201">
                  <c:v>-1.4602095561220389E-3</c:v>
                </c:pt>
                <c:pt idx="202">
                  <c:v>6.8326278504449358E-3</c:v>
                </c:pt>
                <c:pt idx="203">
                  <c:v>2.451582497805038E-3</c:v>
                </c:pt>
                <c:pt idx="204">
                  <c:v>5.4147314181772054E-3</c:v>
                </c:pt>
                <c:pt idx="205">
                  <c:v>4.4521468544168529E-3</c:v>
                </c:pt>
                <c:pt idx="206">
                  <c:v>2.9791481815596163E-3</c:v>
                </c:pt>
                <c:pt idx="207">
                  <c:v>6.4854305641531282E-3</c:v>
                </c:pt>
                <c:pt idx="208">
                  <c:v>4.514680354526613E-3</c:v>
                </c:pt>
                <c:pt idx="209">
                  <c:v>6.4907283608435756E-2</c:v>
                </c:pt>
                <c:pt idx="210">
                  <c:v>-9.078834055493817E-3</c:v>
                </c:pt>
                <c:pt idx="211">
                  <c:v>-5.3022393574270925E-3</c:v>
                </c:pt>
                <c:pt idx="212">
                  <c:v>-1.7820178063427155E-2</c:v>
                </c:pt>
                <c:pt idx="213">
                  <c:v>1.4125267552011362E-2</c:v>
                </c:pt>
                <c:pt idx="214">
                  <c:v>2.6346990008832956E-4</c:v>
                </c:pt>
                <c:pt idx="215">
                  <c:v>-6.5660117708905581E-3</c:v>
                </c:pt>
                <c:pt idx="216">
                  <c:v>-1.5694483995773671E-3</c:v>
                </c:pt>
                <c:pt idx="217">
                  <c:v>2.4339825898530374E-2</c:v>
                </c:pt>
                <c:pt idx="218">
                  <c:v>-5.6082400965672278E-3</c:v>
                </c:pt>
                <c:pt idx="219">
                  <c:v>7.7530130367013872E-3</c:v>
                </c:pt>
                <c:pt idx="220">
                  <c:v>1.242251999855711E-2</c:v>
                </c:pt>
                <c:pt idx="221">
                  <c:v>0</c:v>
                </c:pt>
                <c:pt idx="222">
                  <c:v>-1.9376278963138607E-2</c:v>
                </c:pt>
                <c:pt idx="223">
                  <c:v>-1.9530839874082936E-2</c:v>
                </c:pt>
                <c:pt idx="224">
                  <c:v>-4.2472487431156308E-2</c:v>
                </c:pt>
                <c:pt idx="225">
                  <c:v>2.006018726865766E-3</c:v>
                </c:pt>
                <c:pt idx="226">
                  <c:v>-1.0983635133964187E-2</c:v>
                </c:pt>
                <c:pt idx="227">
                  <c:v>3.9801047566267265E-3</c:v>
                </c:pt>
                <c:pt idx="228">
                  <c:v>-3.6225204173482801E-2</c:v>
                </c:pt>
                <c:pt idx="229">
                  <c:v>2.4067400305650593E-3</c:v>
                </c:pt>
                <c:pt idx="230">
                  <c:v>-3.848008596173329E-3</c:v>
                </c:pt>
                <c:pt idx="231">
                  <c:v>2.8846173848598609E-3</c:v>
                </c:pt>
                <c:pt idx="232">
                  <c:v>-1.4433488192514582E-3</c:v>
                </c:pt>
                <c:pt idx="233">
                  <c:v>1.2092045765028772E-2</c:v>
                </c:pt>
                <c:pt idx="234">
                  <c:v>8.3069131476647996E-3</c:v>
                </c:pt>
                <c:pt idx="235">
                  <c:v>4.907975558645245E-4</c:v>
                </c:pt>
                <c:pt idx="236">
                  <c:v>-1.1713164663653203E-2</c:v>
                </c:pt>
                <c:pt idx="237">
                  <c:v>1.8115550483102819E-2</c:v>
                </c:pt>
                <c:pt idx="238">
                  <c:v>1.2678852255978005E-2</c:v>
                </c:pt>
                <c:pt idx="239">
                  <c:v>-4.7423026602416533E-3</c:v>
                </c:pt>
                <c:pt idx="240">
                  <c:v>-3.4799935691635082E-3</c:v>
                </c:pt>
                <c:pt idx="241">
                  <c:v>-1.9831439320541324E-3</c:v>
                </c:pt>
                <c:pt idx="242">
                  <c:v>-7.4019582956678133E-3</c:v>
                </c:pt>
                <c:pt idx="243">
                  <c:v>-4.9152126819011744E-4</c:v>
                </c:pt>
                <c:pt idx="244">
                  <c:v>6.9033804730744448E-3</c:v>
                </c:pt>
                <c:pt idx="245">
                  <c:v>9.9453828198874938E-3</c:v>
                </c:pt>
                <c:pt idx="246">
                  <c:v>4.5078964391899222E-3</c:v>
                </c:pt>
                <c:pt idx="247">
                  <c:v>9.8373854245141206E-3</c:v>
                </c:pt>
                <c:pt idx="248">
                  <c:v>-1.1091618625431952E-2</c:v>
                </c:pt>
                <c:pt idx="249">
                  <c:v>-1.8134890234923443E-2</c:v>
                </c:pt>
                <c:pt idx="250">
                  <c:v>-1.9020324679030112E-2</c:v>
                </c:pt>
                <c:pt idx="251">
                  <c:v>1.4503265776464615E-3</c:v>
                </c:pt>
                <c:pt idx="252">
                  <c:v>-1.5839064029746181E-2</c:v>
                </c:pt>
                <c:pt idx="253">
                  <c:v>4.2949242828808709E-3</c:v>
                </c:pt>
                <c:pt idx="254">
                  <c:v>1.9147923514328852E-3</c:v>
                </c:pt>
                <c:pt idx="255">
                  <c:v>4.3217354180279752E-3</c:v>
                </c:pt>
                <c:pt idx="256">
                  <c:v>5.791521979588825E-3</c:v>
                </c:pt>
                <c:pt idx="257">
                  <c:v>-3.3824627561957615E-3</c:v>
                </c:pt>
                <c:pt idx="258">
                  <c:v>6.290850652152887E-3</c:v>
                </c:pt>
                <c:pt idx="259">
                  <c:v>9.7134538963188088E-4</c:v>
                </c:pt>
                <c:pt idx="260">
                  <c:v>2.4324993750614171E-3</c:v>
                </c:pt>
              </c:numCache>
            </c:numRef>
          </c:yVal>
          <c:smooth val="0"/>
          <c:extLst>
            <c:ext xmlns:c16="http://schemas.microsoft.com/office/drawing/2014/chart" uri="{C3380CC4-5D6E-409C-BE32-E72D297353CC}">
              <c16:uniqueId val="{00000002-DF08-423E-B23C-D8D8284B928C}"/>
            </c:ext>
          </c:extLst>
        </c:ser>
        <c:dLbls>
          <c:showLegendKey val="0"/>
          <c:showVal val="0"/>
          <c:showCatName val="0"/>
          <c:showSerName val="0"/>
          <c:showPercent val="0"/>
          <c:showBubbleSize val="0"/>
        </c:dLbls>
        <c:axId val="646768792"/>
        <c:axId val="646762560"/>
      </c:scatterChart>
      <c:valAx>
        <c:axId val="64676879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6762560"/>
        <c:crosses val="autoZero"/>
        <c:crossBetween val="midCat"/>
      </c:valAx>
      <c:valAx>
        <c:axId val="64676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67687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LVMH</a:t>
            </a:r>
          </a:p>
        </c:rich>
      </c:tx>
      <c:layout>
        <c:manualLayout>
          <c:xMode val="edge"/>
          <c:yMode val="edge"/>
          <c:x val="0.50622222222222224"/>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0572615923009626E-2"/>
                  <c:y val="-0.1941794254884806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CAC40'!$HG$4:$HG$264</c:f>
              <c:numCache>
                <c:formatCode>General</c:formatCode>
                <c:ptCount val="261"/>
                <c:pt idx="0">
                  <c:v>7.92340095694909E-3</c:v>
                </c:pt>
                <c:pt idx="1">
                  <c:v>-7.062074460976832E-3</c:v>
                </c:pt>
                <c:pt idx="2">
                  <c:v>-3.2219828159947457E-2</c:v>
                </c:pt>
                <c:pt idx="3">
                  <c:v>8.3787670741903523E-3</c:v>
                </c:pt>
                <c:pt idx="4">
                  <c:v>-2.1640461641978633E-2</c:v>
                </c:pt>
                <c:pt idx="5">
                  <c:v>-1.0647111226448401E-2</c:v>
                </c:pt>
                <c:pt idx="6">
                  <c:v>2.9207200788346804E-2</c:v>
                </c:pt>
                <c:pt idx="7">
                  <c:v>2.0336811608059027E-2</c:v>
                </c:pt>
                <c:pt idx="8">
                  <c:v>2.0758998298253343E-2</c:v>
                </c:pt>
                <c:pt idx="9">
                  <c:v>-4.3190636452694907E-2</c:v>
                </c:pt>
                <c:pt idx="10">
                  <c:v>-5.61503414215139E-2</c:v>
                </c:pt>
                <c:pt idx="11">
                  <c:v>1.007431638131414E-2</c:v>
                </c:pt>
                <c:pt idx="12">
                  <c:v>2.133903183701004E-3</c:v>
                </c:pt>
                <c:pt idx="13">
                  <c:v>-1.1284553866304777E-2</c:v>
                </c:pt>
                <c:pt idx="14">
                  <c:v>-1.79242059128117E-2</c:v>
                </c:pt>
                <c:pt idx="15">
                  <c:v>2.4812562730160127E-2</c:v>
                </c:pt>
                <c:pt idx="16">
                  <c:v>-1.0972414927983487E-2</c:v>
                </c:pt>
                <c:pt idx="17">
                  <c:v>-7.8575574522954054E-3</c:v>
                </c:pt>
                <c:pt idx="18">
                  <c:v>-3.9057464050420271E-3</c:v>
                </c:pt>
                <c:pt idx="19">
                  <c:v>6.5180780891843631E-3</c:v>
                </c:pt>
                <c:pt idx="20">
                  <c:v>-1.4376268567653535E-3</c:v>
                </c:pt>
                <c:pt idx="21">
                  <c:v>3.9187512747586398E-4</c:v>
                </c:pt>
                <c:pt idx="22">
                  <c:v>-6.7708592004554098E-3</c:v>
                </c:pt>
                <c:pt idx="23">
                  <c:v>1.3719428620062375E-2</c:v>
                </c:pt>
                <c:pt idx="24">
                  <c:v>-1.033972957567738E-2</c:v>
                </c:pt>
                <c:pt idx="25">
                  <c:v>2.3465008811233909E-3</c:v>
                </c:pt>
                <c:pt idx="26">
                  <c:v>5.4966765799023681E-3</c:v>
                </c:pt>
                <c:pt idx="27">
                  <c:v>-5.235614053945052E-3</c:v>
                </c:pt>
                <c:pt idx="28">
                  <c:v>0</c:v>
                </c:pt>
                <c:pt idx="29">
                  <c:v>5.7606862634357213E-3</c:v>
                </c:pt>
                <c:pt idx="30">
                  <c:v>-1.4432856930373832E-3</c:v>
                </c:pt>
                <c:pt idx="31">
                  <c:v>3.546335889816126E-3</c:v>
                </c:pt>
                <c:pt idx="32">
                  <c:v>6.6006840313520927E-3</c:v>
                </c:pt>
                <c:pt idx="33">
                  <c:v>7.711778679091166E-3</c:v>
                </c:pt>
                <c:pt idx="34">
                  <c:v>8.0117509960482927E-4</c:v>
                </c:pt>
                <c:pt idx="35">
                  <c:v>1.602404178156059E-2</c:v>
                </c:pt>
                <c:pt idx="36">
                  <c:v>2.0381826472905666E-3</c:v>
                </c:pt>
                <c:pt idx="37">
                  <c:v>-1.1091686821674362E-2</c:v>
                </c:pt>
                <c:pt idx="38">
                  <c:v>1.2113871862970882E-3</c:v>
                </c:pt>
                <c:pt idx="39">
                  <c:v>7.9778666658898191E-3</c:v>
                </c:pt>
                <c:pt idx="40">
                  <c:v>-4.6051821872504653E-3</c:v>
                </c:pt>
                <c:pt idx="41">
                  <c:v>1.0869672236903891E-2</c:v>
                </c:pt>
                <c:pt idx="42">
                  <c:v>-7.6211582810724893E-3</c:v>
                </c:pt>
                <c:pt idx="43">
                  <c:v>2.8883867371530637E-2</c:v>
                </c:pt>
                <c:pt idx="44">
                  <c:v>1.2073711177133616E-2</c:v>
                </c:pt>
                <c:pt idx="45">
                  <c:v>-3.5248538434355789E-3</c:v>
                </c:pt>
                <c:pt idx="46">
                  <c:v>-4.3536337286443271E-3</c:v>
                </c:pt>
                <c:pt idx="47">
                  <c:v>-7.8169018916109043E-3</c:v>
                </c:pt>
                <c:pt idx="48">
                  <c:v>3.9008129708539073E-3</c:v>
                </c:pt>
                <c:pt idx="49">
                  <c:v>3.2156616314922867E-3</c:v>
                </c:pt>
                <c:pt idx="50">
                  <c:v>1.894317317857603E-2</c:v>
                </c:pt>
                <c:pt idx="51">
                  <c:v>2.4290931426780502E-3</c:v>
                </c:pt>
                <c:pt idx="52">
                  <c:v>2.14004696903058E-2</c:v>
                </c:pt>
                <c:pt idx="53">
                  <c:v>4.6879663939919294E-3</c:v>
                </c:pt>
                <c:pt idx="54">
                  <c:v>5.5956558905320758E-3</c:v>
                </c:pt>
                <c:pt idx="55">
                  <c:v>-8.9673515277522414E-3</c:v>
                </c:pt>
                <c:pt idx="56">
                  <c:v>1.0149384762307433E-2</c:v>
                </c:pt>
                <c:pt idx="64">
                  <c:v>-1.292614942553968E-2</c:v>
                </c:pt>
                <c:pt idx="65">
                  <c:v>1.1596460229107007E-2</c:v>
                </c:pt>
                <c:pt idx="66">
                  <c:v>6.3689765761301429E-3</c:v>
                </c:pt>
                <c:pt idx="68">
                  <c:v>7.4571561080819995E-3</c:v>
                </c:pt>
                <c:pt idx="69">
                  <c:v>-6.8626257695235376E-3</c:v>
                </c:pt>
                <c:pt idx="70">
                  <c:v>3.4254259422573635E-3</c:v>
                </c:pt>
                <c:pt idx="71">
                  <c:v>1.5334034669186857E-2</c:v>
                </c:pt>
                <c:pt idx="72">
                  <c:v>-3.2198339674014483E-2</c:v>
                </c:pt>
                <c:pt idx="73">
                  <c:v>-1.0263178087296799E-3</c:v>
                </c:pt>
                <c:pt idx="74">
                  <c:v>1.1940880436933098E-2</c:v>
                </c:pt>
                <c:pt idx="75">
                  <c:v>8.4891417545379655E-3</c:v>
                </c:pt>
                <c:pt idx="76">
                  <c:v>3.2067180412305378E-2</c:v>
                </c:pt>
                <c:pt idx="77">
                  <c:v>-2.9821166141776927E-2</c:v>
                </c:pt>
                <c:pt idx="78">
                  <c:v>5.1097195635903241E-3</c:v>
                </c:pt>
                <c:pt idx="79">
                  <c:v>-2.3085394845258331E-2</c:v>
                </c:pt>
                <c:pt idx="80">
                  <c:v>1.3488680018012624E-2</c:v>
                </c:pt>
                <c:pt idx="81">
                  <c:v>-2.7523998134395867E-2</c:v>
                </c:pt>
                <c:pt idx="82">
                  <c:v>-3.0454852074526997E-2</c:v>
                </c:pt>
                <c:pt idx="83">
                  <c:v>1.1472401162236781E-2</c:v>
                </c:pt>
                <c:pt idx="84">
                  <c:v>5.5710450494554295E-3</c:v>
                </c:pt>
                <c:pt idx="85">
                  <c:v>1.0656782881428547E-2</c:v>
                </c:pt>
                <c:pt idx="86">
                  <c:v>-3.1801125384082873E-3</c:v>
                </c:pt>
                <c:pt idx="87">
                  <c:v>-4.0328442962602211E-3</c:v>
                </c:pt>
                <c:pt idx="88">
                  <c:v>-8.8724108067800896E-3</c:v>
                </c:pt>
                <c:pt idx="89">
                  <c:v>5.2853490654400596E-3</c:v>
                </c:pt>
                <c:pt idx="90">
                  <c:v>-9.1246712362016164E-3</c:v>
                </c:pt>
                <c:pt idx="91">
                  <c:v>4.1243036488941244E-3</c:v>
                </c:pt>
                <c:pt idx="92">
                  <c:v>1.3053330289921514E-2</c:v>
                </c:pt>
                <c:pt idx="93">
                  <c:v>9.7207874630458792E-3</c:v>
                </c:pt>
                <c:pt idx="94">
                  <c:v>1.4580447645576422E-4</c:v>
                </c:pt>
                <c:pt idx="95">
                  <c:v>-5.9606195232430716E-3</c:v>
                </c:pt>
                <c:pt idx="96">
                  <c:v>4.5064687394693735E-2</c:v>
                </c:pt>
                <c:pt idx="97">
                  <c:v>7.4576100902891121E-3</c:v>
                </c:pt>
                <c:pt idx="98">
                  <c:v>-1.4257787409353738E-2</c:v>
                </c:pt>
                <c:pt idx="99">
                  <c:v>-1.212498949948637E-2</c:v>
                </c:pt>
                <c:pt idx="100">
                  <c:v>7.4671792604505318E-3</c:v>
                </c:pt>
                <c:pt idx="101">
                  <c:v>-1.3482138211760005E-3</c:v>
                </c:pt>
                <c:pt idx="102">
                  <c:v>-1.4958865915826911E-3</c:v>
                </c:pt>
                <c:pt idx="103">
                  <c:v>3.7439205094650608E-3</c:v>
                </c:pt>
                <c:pt idx="104">
                  <c:v>1.6184275208215641E-2</c:v>
                </c:pt>
                <c:pt idx="105">
                  <c:v>1.1656573703100784E-2</c:v>
                </c:pt>
                <c:pt idx="106">
                  <c:v>3.7094323832723886E-3</c:v>
                </c:pt>
                <c:pt idx="107">
                  <c:v>3.097413684356425E-4</c:v>
                </c:pt>
                <c:pt idx="108">
                  <c:v>1.5925395120323364E-2</c:v>
                </c:pt>
                <c:pt idx="109">
                  <c:v>1.3467683555492868E-2</c:v>
                </c:pt>
                <c:pt idx="110">
                  <c:v>-1.3782396382638114E-2</c:v>
                </c:pt>
                <c:pt idx="111">
                  <c:v>-1.2578618010707818E-3</c:v>
                </c:pt>
                <c:pt idx="112">
                  <c:v>-6.5779407114260838E-3</c:v>
                </c:pt>
                <c:pt idx="113">
                  <c:v>9.8832085352064548E-3</c:v>
                </c:pt>
                <c:pt idx="114">
                  <c:v>-4.5615493960421095E-3</c:v>
                </c:pt>
                <c:pt idx="115">
                  <c:v>9.4608085042288889E-3</c:v>
                </c:pt>
                <c:pt idx="116">
                  <c:v>1.629168759818575E-2</c:v>
                </c:pt>
                <c:pt idx="117">
                  <c:v>6.1379614444729462E-3</c:v>
                </c:pt>
                <c:pt idx="118">
                  <c:v>7.1545020626244595E-3</c:v>
                </c:pt>
                <c:pt idx="119">
                  <c:v>1.9601443714741544E-3</c:v>
                </c:pt>
                <c:pt idx="120">
                  <c:v>-8.1719380211688921E-4</c:v>
                </c:pt>
                <c:pt idx="121">
                  <c:v>-2.773474328611491E-3</c:v>
                </c:pt>
                <c:pt idx="122">
                  <c:v>-6.8193152720550602E-3</c:v>
                </c:pt>
                <c:pt idx="123">
                  <c:v>3.2414939241710229E-3</c:v>
                </c:pt>
                <c:pt idx="124">
                  <c:v>4.5558165358606613E-3</c:v>
                </c:pt>
                <c:pt idx="125">
                  <c:v>1.5116949062844255E-2</c:v>
                </c:pt>
                <c:pt idx="126">
                  <c:v>-1.323626930508253E-3</c:v>
                </c:pt>
                <c:pt idx="127">
                  <c:v>-6.0990875622587374E-3</c:v>
                </c:pt>
                <c:pt idx="128">
                  <c:v>4.4470138344450518E-3</c:v>
                </c:pt>
                <c:pt idx="129">
                  <c:v>1.0453924125567898E-2</c:v>
                </c:pt>
                <c:pt idx="130">
                  <c:v>9.3850194457544504E-3</c:v>
                </c:pt>
                <c:pt idx="131">
                  <c:v>1.1793447580373008E-3</c:v>
                </c:pt>
                <c:pt idx="132">
                  <c:v>-2.1891058670594093E-3</c:v>
                </c:pt>
                <c:pt idx="133">
                  <c:v>7.2592536219973636E-3</c:v>
                </c:pt>
                <c:pt idx="134">
                  <c:v>3.0544737815567792E-3</c:v>
                </c:pt>
                <c:pt idx="135">
                  <c:v>1.1452137810566625E-2</c:v>
                </c:pt>
                <c:pt idx="136">
                  <c:v>-1.2980540927151741E-2</c:v>
                </c:pt>
                <c:pt idx="137">
                  <c:v>-5.0894903125933764E-4</c:v>
                </c:pt>
                <c:pt idx="138">
                  <c:v>2.2295555670824956E-2</c:v>
                </c:pt>
                <c:pt idx="139">
                  <c:v>1.6613130184319556E-2</c:v>
                </c:pt>
                <c:pt idx="140">
                  <c:v>5.2914720345702152E-4</c:v>
                </c:pt>
                <c:pt idx="141">
                  <c:v>-1.6448314833902855E-2</c:v>
                </c:pt>
                <c:pt idx="142">
                  <c:v>-1.0530956192645968E-2</c:v>
                </c:pt>
                <c:pt idx="143">
                  <c:v>2.9806128032701829E-2</c:v>
                </c:pt>
                <c:pt idx="144">
                  <c:v>-7.2278851466636958E-3</c:v>
                </c:pt>
                <c:pt idx="145">
                  <c:v>1.7364008205056302E-2</c:v>
                </c:pt>
                <c:pt idx="146">
                  <c:v>7.7151185593851059E-3</c:v>
                </c:pt>
                <c:pt idx="147">
                  <c:v>6.6461598653312692E-2</c:v>
                </c:pt>
                <c:pt idx="148">
                  <c:v>4.2438335298127829E-3</c:v>
                </c:pt>
                <c:pt idx="149">
                  <c:v>-9.4276792555593077E-3</c:v>
                </c:pt>
                <c:pt idx="150">
                  <c:v>1.2525455208115164E-2</c:v>
                </c:pt>
                <c:pt idx="151">
                  <c:v>1.940994398204388E-3</c:v>
                </c:pt>
                <c:pt idx="152">
                  <c:v>9.7191182691969071E-4</c:v>
                </c:pt>
                <c:pt idx="153">
                  <c:v>-5.8326044231505529E-4</c:v>
                </c:pt>
                <c:pt idx="154">
                  <c:v>1.5079106827120299E-2</c:v>
                </c:pt>
                <c:pt idx="155">
                  <c:v>2.7404455216903434E-2</c:v>
                </c:pt>
                <c:pt idx="156">
                  <c:v>-9.6872604180565092E-3</c:v>
                </c:pt>
                <c:pt idx="157">
                  <c:v>-7.4037356705739972E-3</c:v>
                </c:pt>
                <c:pt idx="158">
                  <c:v>-3.5820933825044402E-3</c:v>
                </c:pt>
                <c:pt idx="159">
                  <c:v>-2.588379796052475E-2</c:v>
                </c:pt>
                <c:pt idx="160">
                  <c:v>-3.2853445339205679E-3</c:v>
                </c:pt>
                <c:pt idx="161">
                  <c:v>-9.2184251809046356E-3</c:v>
                </c:pt>
                <c:pt idx="162">
                  <c:v>1.153637097438959E-2</c:v>
                </c:pt>
                <c:pt idx="163">
                  <c:v>3.0832093677982779E-2</c:v>
                </c:pt>
                <c:pt idx="164">
                  <c:v>-1.7933650318060967E-3</c:v>
                </c:pt>
                <c:pt idx="165">
                  <c:v>3.0317600906538594E-2</c:v>
                </c:pt>
                <c:pt idx="166">
                  <c:v>-3.8841787718114418E-2</c:v>
                </c:pt>
                <c:pt idx="167">
                  <c:v>-1.9159921404912489E-2</c:v>
                </c:pt>
                <c:pt idx="168">
                  <c:v>2.1333620511961179E-2</c:v>
                </c:pt>
                <c:pt idx="169">
                  <c:v>2.2405418147612498E-2</c:v>
                </c:pt>
                <c:pt idx="170">
                  <c:v>8.1251716557261301E-3</c:v>
                </c:pt>
                <c:pt idx="171">
                  <c:v>-3.329629682111606E-2</c:v>
                </c:pt>
                <c:pt idx="172">
                  <c:v>1.3305727034785041E-2</c:v>
                </c:pt>
                <c:pt idx="173">
                  <c:v>-9.1542927834847975E-3</c:v>
                </c:pt>
                <c:pt idx="174">
                  <c:v>1.5860431556347797E-3</c:v>
                </c:pt>
                <c:pt idx="175">
                  <c:v>7.56824962784993E-3</c:v>
                </c:pt>
                <c:pt idx="176">
                  <c:v>-7.3698172430336608E-3</c:v>
                </c:pt>
                <c:pt idx="177">
                  <c:v>-1.5360680124493785E-2</c:v>
                </c:pt>
                <c:pt idx="178">
                  <c:v>5.8800639823268948E-3</c:v>
                </c:pt>
                <c:pt idx="179">
                  <c:v>2.0254862426826184E-2</c:v>
                </c:pt>
                <c:pt idx="180">
                  <c:v>2.4366687775833305E-2</c:v>
                </c:pt>
                <c:pt idx="181">
                  <c:v>-2.5369194125458881E-2</c:v>
                </c:pt>
                <c:pt idx="182">
                  <c:v>6.4334761504286023E-3</c:v>
                </c:pt>
                <c:pt idx="183">
                  <c:v>-4.5731263564798445E-2</c:v>
                </c:pt>
                <c:pt idx="184">
                  <c:v>-9.0151181195534565E-3</c:v>
                </c:pt>
                <c:pt idx="185">
                  <c:v>-1.2900956768595744E-2</c:v>
                </c:pt>
                <c:pt idx="186">
                  <c:v>4.9063528580030921E-2</c:v>
                </c:pt>
                <c:pt idx="187">
                  <c:v>-1.5519415696762592E-2</c:v>
                </c:pt>
                <c:pt idx="188">
                  <c:v>-1.9491277714964785E-4</c:v>
                </c:pt>
                <c:pt idx="189">
                  <c:v>9.2022186326201575E-3</c:v>
                </c:pt>
                <c:pt idx="190">
                  <c:v>-9.3970934261825376E-3</c:v>
                </c:pt>
                <c:pt idx="191">
                  <c:v>-7.1837994605121287E-3</c:v>
                </c:pt>
                <c:pt idx="192">
                  <c:v>-1.9344230643551734E-4</c:v>
                </c:pt>
                <c:pt idx="193">
                  <c:v>-8.2828172656309942E-3</c:v>
                </c:pt>
                <c:pt idx="194">
                  <c:v>2.6434969820711529E-2</c:v>
                </c:pt>
                <c:pt idx="195">
                  <c:v>-2.1049305716233424E-2</c:v>
                </c:pt>
                <c:pt idx="196">
                  <c:v>-1.9102777640710323E-2</c:v>
                </c:pt>
                <c:pt idx="197">
                  <c:v>-4.3424971477600324E-3</c:v>
                </c:pt>
                <c:pt idx="198">
                  <c:v>-1.0121923343806639E-2</c:v>
                </c:pt>
                <c:pt idx="199">
                  <c:v>-5.9501849037705218E-3</c:v>
                </c:pt>
                <c:pt idx="200">
                  <c:v>2.3446633490389585E-2</c:v>
                </c:pt>
                <c:pt idx="201">
                  <c:v>-9.6327121264043435E-3</c:v>
                </c:pt>
                <c:pt idx="202">
                  <c:v>-1.8622512098001798E-2</c:v>
                </c:pt>
                <c:pt idx="203">
                  <c:v>-1.9187431952261715E-2</c:v>
                </c:pt>
                <c:pt idx="204">
                  <c:v>1.1834457647002798E-2</c:v>
                </c:pt>
                <c:pt idx="205">
                  <c:v>-1.7069599127794096E-2</c:v>
                </c:pt>
                <c:pt idx="206">
                  <c:v>-4.8495829216887408E-3</c:v>
                </c:pt>
                <c:pt idx="207">
                  <c:v>3.3710033460786978E-2</c:v>
                </c:pt>
                <c:pt idx="208">
                  <c:v>3.7133351246610704E-3</c:v>
                </c:pt>
                <c:pt idx="209">
                  <c:v>3.3478303819269875E-2</c:v>
                </c:pt>
                <c:pt idx="210">
                  <c:v>-7.6643410245039248E-3</c:v>
                </c:pt>
                <c:pt idx="211">
                  <c:v>-1.9069418440801011E-3</c:v>
                </c:pt>
                <c:pt idx="212">
                  <c:v>-1.1365911331371714E-2</c:v>
                </c:pt>
                <c:pt idx="213">
                  <c:v>2.2091928739352475E-2</c:v>
                </c:pt>
                <c:pt idx="214">
                  <c:v>6.1812056955915639E-3</c:v>
                </c:pt>
                <c:pt idx="215">
                  <c:v>-1.9950786419348682E-2</c:v>
                </c:pt>
                <c:pt idx="216">
                  <c:v>0</c:v>
                </c:pt>
                <c:pt idx="217">
                  <c:v>8.9669588714023103E-3</c:v>
                </c:pt>
                <c:pt idx="218">
                  <c:v>-1.2379931467642062E-2</c:v>
                </c:pt>
                <c:pt idx="219">
                  <c:v>-3.7850114002225551E-4</c:v>
                </c:pt>
                <c:pt idx="220">
                  <c:v>1.4484720559146595E-2</c:v>
                </c:pt>
                <c:pt idx="221">
                  <c:v>-7.8401778404779028E-3</c:v>
                </c:pt>
                <c:pt idx="222">
                  <c:v>2.0974361774498082E-3</c:v>
                </c:pt>
                <c:pt idx="223">
                  <c:v>-1.270761528946532E-2</c:v>
                </c:pt>
                <c:pt idx="224">
                  <c:v>-7.4081048093033328E-2</c:v>
                </c:pt>
                <c:pt idx="225">
                  <c:v>1.3567294709143352E-2</c:v>
                </c:pt>
                <c:pt idx="226">
                  <c:v>-1.5315852594766423E-2</c:v>
                </c:pt>
                <c:pt idx="227">
                  <c:v>-6.0959868303308243E-3</c:v>
                </c:pt>
                <c:pt idx="228">
                  <c:v>-5.012052848052026E-2</c:v>
                </c:pt>
                <c:pt idx="229">
                  <c:v>7.9589211370311858E-3</c:v>
                </c:pt>
                <c:pt idx="230">
                  <c:v>-2.1573500329519883E-2</c:v>
                </c:pt>
                <c:pt idx="231">
                  <c:v>7.5225211646289883E-3</c:v>
                </c:pt>
                <c:pt idx="232">
                  <c:v>-9.9633327254377065E-3</c:v>
                </c:pt>
                <c:pt idx="233">
                  <c:v>5.5410832779496993E-3</c:v>
                </c:pt>
                <c:pt idx="234">
                  <c:v>6.7229899858021634E-3</c:v>
                </c:pt>
                <c:pt idx="235">
                  <c:v>-5.9055289740415221E-3</c:v>
                </c:pt>
                <c:pt idx="236">
                  <c:v>-4.9055679178510955E-4</c:v>
                </c:pt>
                <c:pt idx="237">
                  <c:v>3.2735331364513537E-2</c:v>
                </c:pt>
                <c:pt idx="238">
                  <c:v>1.9616833746059503E-2</c:v>
                </c:pt>
                <c:pt idx="239">
                  <c:v>7.4349784875179905E-3</c:v>
                </c:pt>
                <c:pt idx="240">
                  <c:v>-1.7353579219236723E-4</c:v>
                </c:pt>
                <c:pt idx="241">
                  <c:v>-1.4470536739004268E-2</c:v>
                </c:pt>
                <c:pt idx="242">
                  <c:v>7.3813741715921949E-3</c:v>
                </c:pt>
                <c:pt idx="243">
                  <c:v>-1.8934509486863435E-3</c:v>
                </c:pt>
                <c:pt idx="244">
                  <c:v>2.366562507533234E-2</c:v>
                </c:pt>
                <c:pt idx="245">
                  <c:v>-2.9890132143792071E-3</c:v>
                </c:pt>
                <c:pt idx="246">
                  <c:v>2.2849117946903389E-3</c:v>
                </c:pt>
                <c:pt idx="247">
                  <c:v>1.2393926354922093E-2</c:v>
                </c:pt>
                <c:pt idx="248">
                  <c:v>-2.1356121304216724E-3</c:v>
                </c:pt>
                <c:pt idx="249">
                  <c:v>-3.6481923355045826E-2</c:v>
                </c:pt>
                <c:pt idx="250">
                  <c:v>-3.5694024911736691E-2</c:v>
                </c:pt>
                <c:pt idx="251">
                  <c:v>1.4896965429771916E-3</c:v>
                </c:pt>
                <c:pt idx="252">
                  <c:v>-2.6964620863968097E-2</c:v>
                </c:pt>
                <c:pt idx="253">
                  <c:v>1.9367339817524985E-3</c:v>
                </c:pt>
                <c:pt idx="254">
                  <c:v>4.0469500801970718E-3</c:v>
                </c:pt>
                <c:pt idx="255">
                  <c:v>1.849934069019812E-2</c:v>
                </c:pt>
                <c:pt idx="256">
                  <c:v>1.0798343982894525E-2</c:v>
                </c:pt>
                <c:pt idx="257">
                  <c:v>-5.0096018414296254E-4</c:v>
                </c:pt>
                <c:pt idx="258">
                  <c:v>-2.5010434045888369E-3</c:v>
                </c:pt>
                <c:pt idx="259">
                  <c:v>4.6736856898296495E-3</c:v>
                </c:pt>
                <c:pt idx="260">
                  <c:v>-1.3375691678193195E-3</c:v>
                </c:pt>
              </c:numCache>
            </c:numRef>
          </c:yVal>
          <c:smooth val="0"/>
          <c:extLst>
            <c:ext xmlns:c16="http://schemas.microsoft.com/office/drawing/2014/chart" uri="{C3380CC4-5D6E-409C-BE32-E72D297353CC}">
              <c16:uniqueId val="{00000002-A772-4791-9791-F804ED61BB72}"/>
            </c:ext>
          </c:extLst>
        </c:ser>
        <c:dLbls>
          <c:showLegendKey val="0"/>
          <c:showVal val="0"/>
          <c:showCatName val="0"/>
          <c:showSerName val="0"/>
          <c:showPercent val="0"/>
          <c:showBubbleSize val="0"/>
        </c:dLbls>
        <c:axId val="888715752"/>
        <c:axId val="888712472"/>
      </c:scatterChart>
      <c:valAx>
        <c:axId val="8887157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12472"/>
        <c:crosses val="autoZero"/>
        <c:crossBetween val="midCat"/>
      </c:valAx>
      <c:valAx>
        <c:axId val="888712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157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MICHELIN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3003280839895011E-2"/>
                  <c:y val="-0.290143263342082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CAC40'!$HM$4:$HM$264</c:f>
              <c:numCache>
                <c:formatCode>General</c:formatCode>
                <c:ptCount val="261"/>
                <c:pt idx="0">
                  <c:v>4.7506027585977988E-3</c:v>
                </c:pt>
                <c:pt idx="1">
                  <c:v>-9.6931292056595692E-3</c:v>
                </c:pt>
                <c:pt idx="2">
                  <c:v>-2.2677669936362506E-2</c:v>
                </c:pt>
                <c:pt idx="3">
                  <c:v>4.6208861891197384E-3</c:v>
                </c:pt>
                <c:pt idx="4">
                  <c:v>4.2194155427082896E-3</c:v>
                </c:pt>
                <c:pt idx="5">
                  <c:v>-2.2369491337004561E-2</c:v>
                </c:pt>
                <c:pt idx="6">
                  <c:v>1.2481959433021187E-2</c:v>
                </c:pt>
                <c:pt idx="7">
                  <c:v>2.0935831752397457E-4</c:v>
                </c:pt>
                <c:pt idx="8">
                  <c:v>2.9356280256298594E-3</c:v>
                </c:pt>
                <c:pt idx="9">
                  <c:v>-2.2220829135892784E-2</c:v>
                </c:pt>
                <c:pt idx="10">
                  <c:v>-2.5949155161504145E-2</c:v>
                </c:pt>
                <c:pt idx="11">
                  <c:v>-5.0900853448845726E-3</c:v>
                </c:pt>
                <c:pt idx="12">
                  <c:v>4.4899052728520012E-3</c:v>
                </c:pt>
                <c:pt idx="13">
                  <c:v>-2.4204688696817366E-2</c:v>
                </c:pt>
                <c:pt idx="14">
                  <c:v>-1.8375758838300883E-2</c:v>
                </c:pt>
                <c:pt idx="15">
                  <c:v>-2.6945615113491885E-2</c:v>
                </c:pt>
                <c:pt idx="16">
                  <c:v>-2.5784117155714555E-2</c:v>
                </c:pt>
                <c:pt idx="17">
                  <c:v>1.2808958292581241E-2</c:v>
                </c:pt>
                <c:pt idx="18">
                  <c:v>1.8118962582475341E-2</c:v>
                </c:pt>
                <c:pt idx="19">
                  <c:v>9.4207008552937756E-3</c:v>
                </c:pt>
                <c:pt idx="20">
                  <c:v>-9.4607386432164623E-4</c:v>
                </c:pt>
                <c:pt idx="21">
                  <c:v>9.4607386432159115E-4</c:v>
                </c:pt>
                <c:pt idx="22">
                  <c:v>-4.0348621730350413E-2</c:v>
                </c:pt>
                <c:pt idx="23">
                  <c:v>-1.399255508612531E-2</c:v>
                </c:pt>
                <c:pt idx="24">
                  <c:v>1.2629847630189385E-2</c:v>
                </c:pt>
                <c:pt idx="25">
                  <c:v>1.6476345265984182E-2</c:v>
                </c:pt>
                <c:pt idx="26">
                  <c:v>9.2336109976881651E-4</c:v>
                </c:pt>
                <c:pt idx="27">
                  <c:v>-2.3068060979150595E-3</c:v>
                </c:pt>
                <c:pt idx="28">
                  <c:v>-2.2329476398088657E-2</c:v>
                </c:pt>
                <c:pt idx="29">
                  <c:v>5.8757231191460891E-3</c:v>
                </c:pt>
                <c:pt idx="30">
                  <c:v>-8.126455557025276E-3</c:v>
                </c:pt>
                <c:pt idx="31">
                  <c:v>-2.245678015395899E-3</c:v>
                </c:pt>
                <c:pt idx="32">
                  <c:v>1.2641251859407314E-2</c:v>
                </c:pt>
                <c:pt idx="33">
                  <c:v>-1.8456522105643511E-2</c:v>
                </c:pt>
                <c:pt idx="34">
                  <c:v>4.918409199572699E-3</c:v>
                </c:pt>
                <c:pt idx="35">
                  <c:v>7.1975119532964819E-3</c:v>
                </c:pt>
                <c:pt idx="36">
                  <c:v>-2.2547923870890937E-3</c:v>
                </c:pt>
                <c:pt idx="37">
                  <c:v>6.7796869853787691E-3</c:v>
                </c:pt>
                <c:pt idx="38">
                  <c:v>-2.7288653707005214E-2</c:v>
                </c:pt>
                <c:pt idx="39">
                  <c:v>8.8300226487807762E-4</c:v>
                </c:pt>
                <c:pt idx="40">
                  <c:v>-5.7256267406660191E-3</c:v>
                </c:pt>
                <c:pt idx="41">
                  <c:v>-1.7551562206484384E-3</c:v>
                </c:pt>
                <c:pt idx="42">
                  <c:v>1.5017950099058893E-2</c:v>
                </c:pt>
                <c:pt idx="43">
                  <c:v>7.5944077311647269E-3</c:v>
                </c:pt>
                <c:pt idx="44">
                  <c:v>1.4453729490597674E-2</c:v>
                </c:pt>
                <c:pt idx="45">
                  <c:v>-3.1796529173796842E-3</c:v>
                </c:pt>
                <c:pt idx="46">
                  <c:v>2.66559900021653E-2</c:v>
                </c:pt>
                <c:pt idx="47">
                  <c:v>-4.6468485103753586E-3</c:v>
                </c:pt>
                <c:pt idx="48">
                  <c:v>2.535347068645645E-2</c:v>
                </c:pt>
                <c:pt idx="49">
                  <c:v>1.0516349309065334E-2</c:v>
                </c:pt>
                <c:pt idx="50">
                  <c:v>4.8065369827065462E-4</c:v>
                </c:pt>
                <c:pt idx="51">
                  <c:v>-7.1856596608744858E-3</c:v>
                </c:pt>
                <c:pt idx="52">
                  <c:v>6.7050059626036452E-3</c:v>
                </c:pt>
                <c:pt idx="53">
                  <c:v>2.1370410166828533E-2</c:v>
                </c:pt>
                <c:pt idx="54">
                  <c:v>-1.0742290800983708E-2</c:v>
                </c:pt>
                <c:pt idx="55">
                  <c:v>-6.2938963515841891E-3</c:v>
                </c:pt>
                <c:pt idx="56">
                  <c:v>4.3530903081218496E-3</c:v>
                </c:pt>
                <c:pt idx="64">
                  <c:v>-3.5709578513738703E-2</c:v>
                </c:pt>
                <c:pt idx="65">
                  <c:v>9.3985654236387849E-3</c:v>
                </c:pt>
                <c:pt idx="66">
                  <c:v>3.7842996912396273E-3</c:v>
                </c:pt>
                <c:pt idx="68">
                  <c:v>1.8656365074527989E-2</c:v>
                </c:pt>
                <c:pt idx="69">
                  <c:v>-2.1968409739280961E-2</c:v>
                </c:pt>
                <c:pt idx="70">
                  <c:v>0</c:v>
                </c:pt>
                <c:pt idx="71">
                  <c:v>-2.010822954334561E-2</c:v>
                </c:pt>
                <c:pt idx="72">
                  <c:v>-1.8349138668196541E-2</c:v>
                </c:pt>
                <c:pt idx="73">
                  <c:v>-1.219802791096037E-2</c:v>
                </c:pt>
                <c:pt idx="74">
                  <c:v>-9.3855437562141639E-3</c:v>
                </c:pt>
                <c:pt idx="75">
                  <c:v>2.8425103483891143E-2</c:v>
                </c:pt>
                <c:pt idx="76">
                  <c:v>2.6433257068155431E-2</c:v>
                </c:pt>
                <c:pt idx="77">
                  <c:v>-3.2820140093226195E-2</c:v>
                </c:pt>
                <c:pt idx="78">
                  <c:v>2.3465534926005865E-2</c:v>
                </c:pt>
                <c:pt idx="79">
                  <c:v>-2.9359907013469994E-2</c:v>
                </c:pt>
                <c:pt idx="80">
                  <c:v>-1.3553198370106188E-3</c:v>
                </c:pt>
                <c:pt idx="81">
                  <c:v>-1.122346236984954E-2</c:v>
                </c:pt>
                <c:pt idx="82">
                  <c:v>-1.6821999158041941E-2</c:v>
                </c:pt>
                <c:pt idx="83">
                  <c:v>-4.8171759454392607E-3</c:v>
                </c:pt>
                <c:pt idx="84">
                  <c:v>-6.0975798681185567E-3</c:v>
                </c:pt>
                <c:pt idx="85">
                  <c:v>-1.0796909030643205E-2</c:v>
                </c:pt>
                <c:pt idx="86">
                  <c:v>2.1500760809192152E-3</c:v>
                </c:pt>
                <c:pt idx="87">
                  <c:v>6.9114745966555062E-3</c:v>
                </c:pt>
                <c:pt idx="88">
                  <c:v>7.396161625468251E-3</c:v>
                </c:pt>
                <c:pt idx="89">
                  <c:v>-1.1721427884090823E-2</c:v>
                </c:pt>
                <c:pt idx="90">
                  <c:v>-1.371646022653669E-2</c:v>
                </c:pt>
                <c:pt idx="91">
                  <c:v>-4.6719133607429708E-3</c:v>
                </c:pt>
                <c:pt idx="92">
                  <c:v>4.246290881451004E-3</c:v>
                </c:pt>
                <c:pt idx="93">
                  <c:v>1.3279269882673021E-2</c:v>
                </c:pt>
                <c:pt idx="94">
                  <c:v>-3.4438260467600326E-3</c:v>
                </c:pt>
                <c:pt idx="95">
                  <c:v>1.9965941017903659E-2</c:v>
                </c:pt>
                <c:pt idx="96">
                  <c:v>1.7245618652282732E-2</c:v>
                </c:pt>
                <c:pt idx="97">
                  <c:v>1.5281196235119084E-2</c:v>
                </c:pt>
                <c:pt idx="98">
                  <c:v>-9.0171936501887446E-3</c:v>
                </c:pt>
                <c:pt idx="99">
                  <c:v>-8.9726340698978229E-4</c:v>
                </c:pt>
                <c:pt idx="100">
                  <c:v>-3.5810244177061391E-3</c:v>
                </c:pt>
                <c:pt idx="101">
                  <c:v>5.8256942715300217E-3</c:v>
                </c:pt>
                <c:pt idx="102">
                  <c:v>1.357486909106885E-2</c:v>
                </c:pt>
                <c:pt idx="103">
                  <c:v>4.1086567727879409E-3</c:v>
                </c:pt>
                <c:pt idx="104">
                  <c:v>3.6333759075230808E-2</c:v>
                </c:pt>
                <c:pt idx="105">
                  <c:v>1.4815085785140682E-2</c:v>
                </c:pt>
                <c:pt idx="106">
                  <c:v>-8.1515675543699911E-3</c:v>
                </c:pt>
                <c:pt idx="107">
                  <c:v>7.6702197713094337E-3</c:v>
                </c:pt>
                <c:pt idx="108">
                  <c:v>6.7600450577193615E-3</c:v>
                </c:pt>
                <c:pt idx="109">
                  <c:v>2.4254195736639621E-3</c:v>
                </c:pt>
                <c:pt idx="110">
                  <c:v>-1.4465054528776387E-2</c:v>
                </c:pt>
                <c:pt idx="111">
                  <c:v>7.6886491207861394E-3</c:v>
                </c:pt>
                <c:pt idx="112">
                  <c:v>-2.1003158699085471E-2</c:v>
                </c:pt>
                <c:pt idx="113">
                  <c:v>9.4922402329451309E-3</c:v>
                </c:pt>
                <c:pt idx="114">
                  <c:v>-8.0741355282631013E-3</c:v>
                </c:pt>
                <c:pt idx="115">
                  <c:v>1.6213993734819229E-2</c:v>
                </c:pt>
                <c:pt idx="116">
                  <c:v>1.0147465667574143E-2</c:v>
                </c:pt>
                <c:pt idx="117">
                  <c:v>2.2097633749281882E-2</c:v>
                </c:pt>
                <c:pt idx="118">
                  <c:v>-8.4054883018770364E-3</c:v>
                </c:pt>
                <c:pt idx="119">
                  <c:v>8.4054883018769583E-3</c:v>
                </c:pt>
                <c:pt idx="120">
                  <c:v>-1.4785878045087476E-2</c:v>
                </c:pt>
                <c:pt idx="121">
                  <c:v>-7.7973104600317297E-3</c:v>
                </c:pt>
                <c:pt idx="122">
                  <c:v>-8.2185620924854381E-3</c:v>
                </c:pt>
                <c:pt idx="123">
                  <c:v>-1.2915749981488272E-2</c:v>
                </c:pt>
                <c:pt idx="124">
                  <c:v>-1.8993358036525163E-3</c:v>
                </c:pt>
                <c:pt idx="125">
                  <c:v>-9.4831680885913336E-4</c:v>
                </c:pt>
                <c:pt idx="126">
                  <c:v>3.3230507674123539E-3</c:v>
                </c:pt>
                <c:pt idx="127">
                  <c:v>-6.6350954321652469E-3</c:v>
                </c:pt>
                <c:pt idx="128">
                  <c:v>-4.7225502648671282E-4</c:v>
                </c:pt>
                <c:pt idx="129">
                  <c:v>2.6795861584446704E-2</c:v>
                </c:pt>
                <c:pt idx="130">
                  <c:v>-2.9055710514146356E-3</c:v>
                </c:pt>
                <c:pt idx="131">
                  <c:v>3.8759738446929397E-3</c:v>
                </c:pt>
                <c:pt idx="132">
                  <c:v>1.6642576974998092E-2</c:v>
                </c:pt>
                <c:pt idx="133">
                  <c:v>-9.3343836682735076E-3</c:v>
                </c:pt>
                <c:pt idx="134">
                  <c:v>8.3477037658283258E-3</c:v>
                </c:pt>
                <c:pt idx="135">
                  <c:v>4.9431637975195092E-3</c:v>
                </c:pt>
                <c:pt idx="136">
                  <c:v>-2.0113506114235125E-2</c:v>
                </c:pt>
                <c:pt idx="137">
                  <c:v>3.4055007371293919E-3</c:v>
                </c:pt>
                <c:pt idx="138">
                  <c:v>0.12261927282502814</c:v>
                </c:pt>
                <c:pt idx="139">
                  <c:v>1.1970881147736418E-2</c:v>
                </c:pt>
                <c:pt idx="140">
                  <c:v>-2.4888411614177347E-2</c:v>
                </c:pt>
                <c:pt idx="141">
                  <c:v>-4.1126494598732938E-2</c:v>
                </c:pt>
                <c:pt idx="142">
                  <c:v>1.0493275715838723E-2</c:v>
                </c:pt>
                <c:pt idx="143">
                  <c:v>8.68741558630628E-3</c:v>
                </c:pt>
                <c:pt idx="144">
                  <c:v>-9.7417119412125594E-3</c:v>
                </c:pt>
                <c:pt idx="145">
                  <c:v>6.3244441867743931E-4</c:v>
                </c:pt>
                <c:pt idx="146">
                  <c:v>-8.8180290051168963E-3</c:v>
                </c:pt>
                <c:pt idx="147">
                  <c:v>1.622625422932553E-2</c:v>
                </c:pt>
                <c:pt idx="148">
                  <c:v>0</c:v>
                </c:pt>
                <c:pt idx="149">
                  <c:v>-1.2246774687160168E-2</c:v>
                </c:pt>
                <c:pt idx="150">
                  <c:v>9.0650984428442029E-3</c:v>
                </c:pt>
                <c:pt idx="151">
                  <c:v>1.3860974663080885E-2</c:v>
                </c:pt>
                <c:pt idx="152">
                  <c:v>1.5042444009751776E-3</c:v>
                </c:pt>
                <c:pt idx="153">
                  <c:v>-2.1482285382896063E-3</c:v>
                </c:pt>
                <c:pt idx="154">
                  <c:v>2.148228538289605E-3</c:v>
                </c:pt>
                <c:pt idx="155">
                  <c:v>3.9031483746467026E-2</c:v>
                </c:pt>
                <c:pt idx="156">
                  <c:v>8.0826663646774797E-3</c:v>
                </c:pt>
                <c:pt idx="157">
                  <c:v>1.5792445470594278E-3</c:v>
                </c:pt>
                <c:pt idx="158">
                  <c:v>-4.0558865874982791E-3</c:v>
                </c:pt>
                <c:pt idx="159">
                  <c:v>2.4585804712345647E-2</c:v>
                </c:pt>
                <c:pt idx="160">
                  <c:v>-2.7729049329914046E-2</c:v>
                </c:pt>
                <c:pt idx="161">
                  <c:v>-1.0702443292819476E-2</c:v>
                </c:pt>
                <c:pt idx="162">
                  <c:v>2.5152909240274145E-2</c:v>
                </c:pt>
                <c:pt idx="163">
                  <c:v>1.1436538192018005E-2</c:v>
                </c:pt>
                <c:pt idx="164">
                  <c:v>-4.8192864359488828E-3</c:v>
                </c:pt>
                <c:pt idx="165">
                  <c:v>3.6842590748313815E-2</c:v>
                </c:pt>
                <c:pt idx="166">
                  <c:v>-1.6256689740389629E-2</c:v>
                </c:pt>
                <c:pt idx="167">
                  <c:v>-1.3002272797825403E-2</c:v>
                </c:pt>
                <c:pt idx="168">
                  <c:v>2.4283238494574741E-2</c:v>
                </c:pt>
                <c:pt idx="169">
                  <c:v>1.6682941737126304E-2</c:v>
                </c:pt>
                <c:pt idx="170">
                  <c:v>-2.5624177775020778E-2</c:v>
                </c:pt>
                <c:pt idx="171">
                  <c:v>1.0360346966687724E-2</c:v>
                </c:pt>
                <c:pt idx="172">
                  <c:v>-3.7798296833164327E-3</c:v>
                </c:pt>
                <c:pt idx="173">
                  <c:v>-2.0075370750294228E-2</c:v>
                </c:pt>
                <c:pt idx="174">
                  <c:v>4.6328551707743512E-3</c:v>
                </c:pt>
                <c:pt idx="175">
                  <c:v>3.2558168295500614E-3</c:v>
                </c:pt>
                <c:pt idx="176">
                  <c:v>-1.4338821062042538E-2</c:v>
                </c:pt>
                <c:pt idx="177">
                  <c:v>-1.6171631324391787E-2</c:v>
                </c:pt>
                <c:pt idx="178">
                  <c:v>-6.3063272063179701E-3</c:v>
                </c:pt>
                <c:pt idx="179">
                  <c:v>3.1010236742560218E-2</c:v>
                </c:pt>
                <c:pt idx="180">
                  <c:v>1.3992765621328004E-2</c:v>
                </c:pt>
                <c:pt idx="181">
                  <c:v>-1.2138337644368809E-2</c:v>
                </c:pt>
                <c:pt idx="182">
                  <c:v>-8.0878546016990051E-3</c:v>
                </c:pt>
                <c:pt idx="183">
                  <c:v>-3.904365932845609E-2</c:v>
                </c:pt>
                <c:pt idx="184">
                  <c:v>-6.3982567970619899E-3</c:v>
                </c:pt>
                <c:pt idx="185">
                  <c:v>-1.7657134488556655E-2</c:v>
                </c:pt>
                <c:pt idx="186">
                  <c:v>1.5136774433007155E-3</c:v>
                </c:pt>
                <c:pt idx="187">
                  <c:v>5.2072150640383799E-3</c:v>
                </c:pt>
                <c:pt idx="188">
                  <c:v>7.8620190945275122E-3</c:v>
                </c:pt>
                <c:pt idx="189">
                  <c:v>2.414664766704413E-3</c:v>
                </c:pt>
                <c:pt idx="190">
                  <c:v>-3.9643278128933243E-2</c:v>
                </c:pt>
                <c:pt idx="191">
                  <c:v>3.1326311824667996E-2</c:v>
                </c:pt>
                <c:pt idx="192">
                  <c:v>8.5367706792571912E-3</c:v>
                </c:pt>
                <c:pt idx="193">
                  <c:v>-1.7570836938784161E-3</c:v>
                </c:pt>
                <c:pt idx="194">
                  <c:v>2.3760416103596745E-2</c:v>
                </c:pt>
                <c:pt idx="195">
                  <c:v>6.743846495894715E-4</c:v>
                </c:pt>
                <c:pt idx="196">
                  <c:v>-1.3483148110060225E-3</c:v>
                </c:pt>
                <c:pt idx="197">
                  <c:v>-7.1604691711941622E-3</c:v>
                </c:pt>
                <c:pt idx="198">
                  <c:v>-6.002018684998247E-3</c:v>
                </c:pt>
                <c:pt idx="199">
                  <c:v>1.7663958432841218E-2</c:v>
                </c:pt>
                <c:pt idx="200">
                  <c:v>1.4542405793617597E-2</c:v>
                </c:pt>
                <c:pt idx="201">
                  <c:v>-2.5758315204003669E-2</c:v>
                </c:pt>
                <c:pt idx="202">
                  <c:v>-1.4834767789556618E-2</c:v>
                </c:pt>
                <c:pt idx="203">
                  <c:v>0</c:v>
                </c:pt>
                <c:pt idx="204">
                  <c:v>1.4388737452099671E-2</c:v>
                </c:pt>
                <c:pt idx="205">
                  <c:v>1.1154490838658374E-3</c:v>
                </c:pt>
                <c:pt idx="206">
                  <c:v>-2.2948932985544766E-2</c:v>
                </c:pt>
                <c:pt idx="207">
                  <c:v>1.2070814838361634E-2</c:v>
                </c:pt>
                <c:pt idx="208">
                  <c:v>-1.764836107749949E-3</c:v>
                </c:pt>
                <c:pt idx="209">
                  <c:v>-3.9595300300947992E-3</c:v>
                </c:pt>
                <c:pt idx="210">
                  <c:v>-5.4734674141719312E-3</c:v>
                </c:pt>
                <c:pt idx="211">
                  <c:v>4.6249725695310016E-2</c:v>
                </c:pt>
                <c:pt idx="212">
                  <c:v>3.6655252954784809E-3</c:v>
                </c:pt>
                <c:pt idx="213">
                  <c:v>1.899964474658155E-2</c:v>
                </c:pt>
                <c:pt idx="214">
                  <c:v>-2.0146565390713744E-2</c:v>
                </c:pt>
                <c:pt idx="215">
                  <c:v>-1.3661414655817288E-2</c:v>
                </c:pt>
                <c:pt idx="216">
                  <c:v>7.9464602511775673E-3</c:v>
                </c:pt>
                <c:pt idx="217">
                  <c:v>-0.11973134289059868</c:v>
                </c:pt>
                <c:pt idx="218">
                  <c:v>6.2886909756881887E-3</c:v>
                </c:pt>
                <c:pt idx="219">
                  <c:v>-2.6804797105868153E-2</c:v>
                </c:pt>
                <c:pt idx="220">
                  <c:v>2.4365771506509502E-2</c:v>
                </c:pt>
                <c:pt idx="221">
                  <c:v>3.049712641238554E-3</c:v>
                </c:pt>
                <c:pt idx="222">
                  <c:v>-7.3037451884639731E-3</c:v>
                </c:pt>
                <c:pt idx="223">
                  <c:v>-3.2290643597322533E-3</c:v>
                </c:pt>
                <c:pt idx="224">
                  <c:v>-4.2311917682298396E-2</c:v>
                </c:pt>
                <c:pt idx="225">
                  <c:v>1.9333017138160006E-3</c:v>
                </c:pt>
                <c:pt idx="226">
                  <c:v>-4.3446846040109798E-3</c:v>
                </c:pt>
                <c:pt idx="227">
                  <c:v>1.1628037995119214E-2</c:v>
                </c:pt>
                <c:pt idx="228">
                  <c:v>-2.0261185139822082E-2</c:v>
                </c:pt>
                <c:pt idx="229">
                  <c:v>2.4167440106887081E-2</c:v>
                </c:pt>
                <c:pt idx="230">
                  <c:v>-1.3122910071989017E-2</c:v>
                </c:pt>
                <c:pt idx="231">
                  <c:v>5.8111543677946739E-3</c:v>
                </c:pt>
                <c:pt idx="232">
                  <c:v>-1.4559575491157439E-3</c:v>
                </c:pt>
                <c:pt idx="233">
                  <c:v>-1.4538408182279998E-3</c:v>
                </c:pt>
                <c:pt idx="234">
                  <c:v>-6.2756662640396045E-3</c:v>
                </c:pt>
                <c:pt idx="235">
                  <c:v>-1.6702845956883944E-2</c:v>
                </c:pt>
                <c:pt idx="236">
                  <c:v>-1.6428438012698603E-2</c:v>
                </c:pt>
                <c:pt idx="237">
                  <c:v>6.5390237670566479E-3</c:v>
                </c:pt>
                <c:pt idx="238">
                  <c:v>1.9399709415698838E-2</c:v>
                </c:pt>
                <c:pt idx="239">
                  <c:v>9.1193336565270327E-3</c:v>
                </c:pt>
                <c:pt idx="240">
                  <c:v>-1.9267828697000567E-3</c:v>
                </c:pt>
                <c:pt idx="241">
                  <c:v>7.7295070822676112E-3</c:v>
                </c:pt>
                <c:pt idx="242">
                  <c:v>4.861458286244999E-3</c:v>
                </c:pt>
                <c:pt idx="243">
                  <c:v>3.5718082602079246E-2</c:v>
                </c:pt>
                <c:pt idx="244">
                  <c:v>-3.2271105053758675E-3</c:v>
                </c:pt>
                <c:pt idx="245">
                  <c:v>-6.6232053454585438E-3</c:v>
                </c:pt>
                <c:pt idx="246">
                  <c:v>-2.1980226653400695E-3</c:v>
                </c:pt>
                <c:pt idx="247">
                  <c:v>5.8052410056270397E-3</c:v>
                </c:pt>
                <c:pt idx="248">
                  <c:v>8.0337421472917317E-4</c:v>
                </c:pt>
                <c:pt idx="249">
                  <c:v>-1.009554278825284E-2</c:v>
                </c:pt>
                <c:pt idx="250">
                  <c:v>-7.4312950359766376E-3</c:v>
                </c:pt>
                <c:pt idx="251">
                  <c:v>-6.3960857658265568E-3</c:v>
                </c:pt>
                <c:pt idx="252">
                  <c:v>-2.2309363658446667E-2</c:v>
                </c:pt>
                <c:pt idx="253">
                  <c:v>6.2545308535281053E-3</c:v>
                </c:pt>
                <c:pt idx="254">
                  <c:v>-7.213303697827125E-3</c:v>
                </c:pt>
                <c:pt idx="255">
                  <c:v>4.3217354180279752E-3</c:v>
                </c:pt>
                <c:pt idx="256">
                  <c:v>1.113004472883786E-2</c:v>
                </c:pt>
                <c:pt idx="257">
                  <c:v>4.3891804187631868E-3</c:v>
                </c:pt>
                <c:pt idx="258">
                  <c:v>-2.2711775934428073E-2</c:v>
                </c:pt>
                <c:pt idx="259">
                  <c:v>-4.0267612498620119E-2</c:v>
                </c:pt>
                <c:pt idx="260">
                  <c:v>5.9839073836840083E-3</c:v>
                </c:pt>
              </c:numCache>
            </c:numRef>
          </c:yVal>
          <c:smooth val="0"/>
          <c:extLst>
            <c:ext xmlns:c16="http://schemas.microsoft.com/office/drawing/2014/chart" uri="{C3380CC4-5D6E-409C-BE32-E72D297353CC}">
              <c16:uniqueId val="{00000002-B1E8-4729-8A95-83915884EDF5}"/>
            </c:ext>
          </c:extLst>
        </c:ser>
        <c:dLbls>
          <c:showLegendKey val="0"/>
          <c:showVal val="0"/>
          <c:showCatName val="0"/>
          <c:showSerName val="0"/>
          <c:showPercent val="0"/>
          <c:showBubbleSize val="0"/>
        </c:dLbls>
        <c:axId val="646755344"/>
        <c:axId val="646754032"/>
      </c:scatterChart>
      <c:valAx>
        <c:axId val="6467553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6754032"/>
        <c:crosses val="autoZero"/>
        <c:crossBetween val="midCat"/>
      </c:valAx>
      <c:valAx>
        <c:axId val="646754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67553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NATIXIS</a:t>
            </a:r>
          </a:p>
        </c:rich>
      </c:tx>
      <c:layout>
        <c:manualLayout>
          <c:xMode val="edge"/>
          <c:yMode val="edge"/>
          <c:x val="0.4810971128608924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114391951006126E-2"/>
                  <c:y val="-9.516841644794400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CAC40'!$HS$4:$HS$264</c:f>
              <c:numCache>
                <c:formatCode>General</c:formatCode>
                <c:ptCount val="261"/>
                <c:pt idx="0">
                  <c:v>2.495052550320816E-2</c:v>
                </c:pt>
                <c:pt idx="1">
                  <c:v>-5.5661488369205866E-3</c:v>
                </c:pt>
                <c:pt idx="2">
                  <c:v>-2.7659498791399888E-2</c:v>
                </c:pt>
                <c:pt idx="3">
                  <c:v>1.0857249510146365E-2</c:v>
                </c:pt>
                <c:pt idx="4">
                  <c:v>-2.720485144757882E-2</c:v>
                </c:pt>
                <c:pt idx="5">
                  <c:v>-3.2185421500167503E-2</c:v>
                </c:pt>
                <c:pt idx="6">
                  <c:v>2.5498297110309945E-2</c:v>
                </c:pt>
                <c:pt idx="7">
                  <c:v>-4.7098023063651302E-3</c:v>
                </c:pt>
                <c:pt idx="8">
                  <c:v>-7.1605924246085787E-3</c:v>
                </c:pt>
                <c:pt idx="9">
                  <c:v>-1.6331337386221102E-2</c:v>
                </c:pt>
                <c:pt idx="10">
                  <c:v>3.7868587314970857E-3</c:v>
                </c:pt>
                <c:pt idx="11">
                  <c:v>1.3093476747019604E-2</c:v>
                </c:pt>
                <c:pt idx="12">
                  <c:v>4.4028689727569218E-3</c:v>
                </c:pt>
                <c:pt idx="13">
                  <c:v>-3.1222843033349879E-2</c:v>
                </c:pt>
                <c:pt idx="14">
                  <c:v>-4.5339456252644185E-3</c:v>
                </c:pt>
                <c:pt idx="15">
                  <c:v>7.9861577517560548E-4</c:v>
                </c:pt>
                <c:pt idx="16">
                  <c:v>-3.9867162438213446E-3</c:v>
                </c:pt>
                <c:pt idx="17">
                  <c:v>-3.7066497297124348E-3</c:v>
                </c:pt>
                <c:pt idx="18">
                  <c:v>2.0558727021036567E-2</c:v>
                </c:pt>
                <c:pt idx="19">
                  <c:v>3.2423697684301599E-3</c:v>
                </c:pt>
                <c:pt idx="20">
                  <c:v>4.339578277527751E-3</c:v>
                </c:pt>
                <c:pt idx="21">
                  <c:v>-5.4347827424684433E-4</c:v>
                </c:pt>
                <c:pt idx="22">
                  <c:v>-1.4027745535562708E-2</c:v>
                </c:pt>
                <c:pt idx="23">
                  <c:v>5.1027370019328657E-3</c:v>
                </c:pt>
                <c:pt idx="24">
                  <c:v>4.5877829760191851E-3</c:v>
                </c:pt>
                <c:pt idx="25">
                  <c:v>3.251154313195009E-3</c:v>
                </c:pt>
                <c:pt idx="26">
                  <c:v>6.5341915032006833E-3</c:v>
                </c:pt>
                <c:pt idx="27">
                  <c:v>9.054801885209067E-3</c:v>
                </c:pt>
                <c:pt idx="28">
                  <c:v>-1.9275787325923955E-3</c:v>
                </c:pt>
                <c:pt idx="29">
                  <c:v>-3.5699612266023692E-3</c:v>
                </c:pt>
                <c:pt idx="30">
                  <c:v>-2.1692824611259785E-2</c:v>
                </c:pt>
                <c:pt idx="31">
                  <c:v>1.1601371182044793E-2</c:v>
                </c:pt>
                <c:pt idx="32">
                  <c:v>2.2781278887535571E-2</c:v>
                </c:pt>
                <c:pt idx="33">
                  <c:v>-9.9448333421662226E-3</c:v>
                </c:pt>
                <c:pt idx="34">
                  <c:v>2.7589878732604187E-2</c:v>
                </c:pt>
                <c:pt idx="35">
                  <c:v>7.3738280796364292E-3</c:v>
                </c:pt>
                <c:pt idx="36">
                  <c:v>2.3910112105841406E-2</c:v>
                </c:pt>
                <c:pt idx="37">
                  <c:v>9.3732379281081836E-3</c:v>
                </c:pt>
                <c:pt idx="38">
                  <c:v>-9.6647406265723476E-3</c:v>
                </c:pt>
                <c:pt idx="39">
                  <c:v>7.313181635816117E-3</c:v>
                </c:pt>
                <c:pt idx="40">
                  <c:v>-2.1493711545886342E-2</c:v>
                </c:pt>
                <c:pt idx="41">
                  <c:v>-0.12516314295400605</c:v>
                </c:pt>
                <c:pt idx="42">
                  <c:v>2.152825326364961E-2</c:v>
                </c:pt>
                <c:pt idx="43">
                  <c:v>2.5910092125779207E-4</c:v>
                </c:pt>
                <c:pt idx="44">
                  <c:v>5.184033293909974E-4</c:v>
                </c:pt>
                <c:pt idx="45">
                  <c:v>-1.134325129842857E-2</c:v>
                </c:pt>
                <c:pt idx="46">
                  <c:v>-8.1695629251530722E-3</c:v>
                </c:pt>
                <c:pt idx="47">
                  <c:v>-2.0634853949052439E-2</c:v>
                </c:pt>
                <c:pt idx="48">
                  <c:v>-1.2445552322047188E-3</c:v>
                </c:pt>
                <c:pt idx="49">
                  <c:v>4.9875415110389679E-3</c:v>
                </c:pt>
                <c:pt idx="50">
                  <c:v>-5.2362667952463816E-3</c:v>
                </c:pt>
                <c:pt idx="51">
                  <c:v>-1.8236089389895713E-2</c:v>
                </c:pt>
                <c:pt idx="52">
                  <c:v>-2.4390255993589696E-3</c:v>
                </c:pt>
                <c:pt idx="53">
                  <c:v>4.0263888008901537E-2</c:v>
                </c:pt>
                <c:pt idx="54">
                  <c:v>-4.123783500578259E-2</c:v>
                </c:pt>
                <c:pt idx="55">
                  <c:v>-7.0241381949340764E-2</c:v>
                </c:pt>
                <c:pt idx="56">
                  <c:v>2.155552388364888E-2</c:v>
                </c:pt>
                <c:pt idx="64">
                  <c:v>-1.3898542890544128E-3</c:v>
                </c:pt>
                <c:pt idx="65">
                  <c:v>2.0855064910213611E-3</c:v>
                </c:pt>
                <c:pt idx="66">
                  <c:v>8.6197388680417063E-3</c:v>
                </c:pt>
                <c:pt idx="68">
                  <c:v>1.1530896087818775E-2</c:v>
                </c:pt>
                <c:pt idx="69">
                  <c:v>-3.2598928482428471E-2</c:v>
                </c:pt>
                <c:pt idx="70">
                  <c:v>-2.7566137702280714E-2</c:v>
                </c:pt>
                <c:pt idx="71">
                  <c:v>6.2598013485067345E-3</c:v>
                </c:pt>
                <c:pt idx="72">
                  <c:v>-0.13470809407428019</c:v>
                </c:pt>
                <c:pt idx="73">
                  <c:v>-3.1311180179774108E-3</c:v>
                </c:pt>
                <c:pt idx="74">
                  <c:v>9.8174752787045412E-3</c:v>
                </c:pt>
                <c:pt idx="75">
                  <c:v>-3.1520908683150221E-3</c:v>
                </c:pt>
                <c:pt idx="76">
                  <c:v>1.2668419623569909E-2</c:v>
                </c:pt>
                <c:pt idx="77">
                  <c:v>-1.2274951194334607E-2</c:v>
                </c:pt>
                <c:pt idx="78">
                  <c:v>2.1882711249507587E-2</c:v>
                </c:pt>
                <c:pt idx="79">
                  <c:v>-3.3619935195232993E-2</c:v>
                </c:pt>
                <c:pt idx="80">
                  <c:v>8.2015691134177098E-3</c:v>
                </c:pt>
                <c:pt idx="81">
                  <c:v>-1.1308367728873087E-2</c:v>
                </c:pt>
                <c:pt idx="82">
                  <c:v>-1.8821373723156367E-2</c:v>
                </c:pt>
                <c:pt idx="83">
                  <c:v>-5.3131054777694267E-3</c:v>
                </c:pt>
                <c:pt idx="84">
                  <c:v>6.8363350182909467E-3</c:v>
                </c:pt>
                <c:pt idx="85">
                  <c:v>-1.4002120913709453E-2</c:v>
                </c:pt>
                <c:pt idx="86">
                  <c:v>2.2806005529037623E-2</c:v>
                </c:pt>
                <c:pt idx="87">
                  <c:v>6.5574005461590396E-3</c:v>
                </c:pt>
                <c:pt idx="88">
                  <c:v>-3.476920636171864E-3</c:v>
                </c:pt>
                <c:pt idx="89">
                  <c:v>-2.6959384709091079E-3</c:v>
                </c:pt>
                <c:pt idx="90">
                  <c:v>-9.1884260544062551E-3</c:v>
                </c:pt>
                <c:pt idx="91">
                  <c:v>-2.2839751078305051E-3</c:v>
                </c:pt>
                <c:pt idx="92">
                  <c:v>1.4939944609700172E-2</c:v>
                </c:pt>
                <c:pt idx="93">
                  <c:v>3.8669808434962606E-3</c:v>
                </c:pt>
                <c:pt idx="94">
                  <c:v>4.6602026087303261E-3</c:v>
                </c:pt>
                <c:pt idx="95">
                  <c:v>2.842670683011032E-2</c:v>
                </c:pt>
                <c:pt idx="96">
                  <c:v>1.1681905254494753E-2</c:v>
                </c:pt>
                <c:pt idx="97">
                  <c:v>-1.0479741214703481E-2</c:v>
                </c:pt>
                <c:pt idx="98">
                  <c:v>-1.4023842827267476E-3</c:v>
                </c:pt>
                <c:pt idx="99">
                  <c:v>-7.3801072976225337E-3</c:v>
                </c:pt>
                <c:pt idx="100">
                  <c:v>7.9522867013853899E-4</c:v>
                </c:pt>
                <c:pt idx="101">
                  <c:v>3.1872536941791492E-3</c:v>
                </c:pt>
                <c:pt idx="102">
                  <c:v>7.4096664232657945E-3</c:v>
                </c:pt>
                <c:pt idx="103">
                  <c:v>1.1116840106339393E-2</c:v>
                </c:pt>
                <c:pt idx="104">
                  <c:v>3.0752603970246765E-2</c:v>
                </c:pt>
                <c:pt idx="105">
                  <c:v>1.7763207593400904E-2</c:v>
                </c:pt>
                <c:pt idx="106">
                  <c:v>-1.3562403264215175E-2</c:v>
                </c:pt>
                <c:pt idx="107">
                  <c:v>3.4257256937699328E-2</c:v>
                </c:pt>
                <c:pt idx="108">
                  <c:v>5.0223929133759396E-3</c:v>
                </c:pt>
                <c:pt idx="109">
                  <c:v>-4.8045517187447137E-3</c:v>
                </c:pt>
                <c:pt idx="110">
                  <c:v>-2.9622256031343237E-2</c:v>
                </c:pt>
                <c:pt idx="111">
                  <c:v>-1.7194804013872682E-2</c:v>
                </c:pt>
                <c:pt idx="112">
                  <c:v>-1.955800889965675E-2</c:v>
                </c:pt>
                <c:pt idx="113">
                  <c:v>3.2673094208178809E-3</c:v>
                </c:pt>
                <c:pt idx="114">
                  <c:v>2.2756464000487503E-2</c:v>
                </c:pt>
                <c:pt idx="115">
                  <c:v>7.772331952807441E-3</c:v>
                </c:pt>
                <c:pt idx="116">
                  <c:v>9.3221014064926687E-3</c:v>
                </c:pt>
                <c:pt idx="117">
                  <c:v>1.3932279802209745E-2</c:v>
                </c:pt>
                <c:pt idx="118">
                  <c:v>-6.4731904299401724E-4</c:v>
                </c:pt>
                <c:pt idx="119">
                  <c:v>2.357158457662363E-2</c:v>
                </c:pt>
                <c:pt idx="120">
                  <c:v>-1.577596259416755E-2</c:v>
                </c:pt>
                <c:pt idx="121">
                  <c:v>-4.0265317865422992E-2</c:v>
                </c:pt>
                <c:pt idx="122">
                  <c:v>2.9276474277786075E-3</c:v>
                </c:pt>
                <c:pt idx="123">
                  <c:v>-7.5109887846230112E-3</c:v>
                </c:pt>
                <c:pt idx="124">
                  <c:v>-4.1485228549531048E-3</c:v>
                </c:pt>
                <c:pt idx="125">
                  <c:v>-2.0697506024409081E-4</c:v>
                </c:pt>
                <c:pt idx="126">
                  <c:v>1.4382738813790433E-2</c:v>
                </c:pt>
                <c:pt idx="127">
                  <c:v>2.143318120515799E-2</c:v>
                </c:pt>
                <c:pt idx="128">
                  <c:v>-1.5003753752345652E-3</c:v>
                </c:pt>
                <c:pt idx="129">
                  <c:v>2.9560944030087608E-2</c:v>
                </c:pt>
                <c:pt idx="130">
                  <c:v>2.2984387901668055E-2</c:v>
                </c:pt>
                <c:pt idx="131">
                  <c:v>-6.5249415882952921E-3</c:v>
                </c:pt>
                <c:pt idx="132">
                  <c:v>1.2184266257196669E-2</c:v>
                </c:pt>
                <c:pt idx="133">
                  <c:v>-1.5542603679795012E-2</c:v>
                </c:pt>
                <c:pt idx="134">
                  <c:v>1.3275029012014567E-2</c:v>
                </c:pt>
                <c:pt idx="135">
                  <c:v>3.3159842196593896E-2</c:v>
                </c:pt>
                <c:pt idx="136">
                  <c:v>-4.7775054567564493E-2</c:v>
                </c:pt>
                <c:pt idx="137">
                  <c:v>2.6692378647456643E-2</c:v>
                </c:pt>
                <c:pt idx="138">
                  <c:v>1.5711968322848158E-2</c:v>
                </c:pt>
                <c:pt idx="139">
                  <c:v>1.1241336175524693E-2</c:v>
                </c:pt>
                <c:pt idx="140">
                  <c:v>-3.1527877892210239E-2</c:v>
                </c:pt>
                <c:pt idx="141">
                  <c:v>-3.2333306038070837E-2</c:v>
                </c:pt>
                <c:pt idx="142">
                  <c:v>9.3230420014320612E-3</c:v>
                </c:pt>
                <c:pt idx="143">
                  <c:v>2.209785521421704E-2</c:v>
                </c:pt>
                <c:pt idx="144">
                  <c:v>-1.8970758629780895E-2</c:v>
                </c:pt>
                <c:pt idx="145">
                  <c:v>-4.4732722732076868E-4</c:v>
                </c:pt>
                <c:pt idx="146">
                  <c:v>-1.5971945566051998E-2</c:v>
                </c:pt>
                <c:pt idx="147">
                  <c:v>3.0857419239073238E-3</c:v>
                </c:pt>
                <c:pt idx="148">
                  <c:v>-8.8261259039448597E-4</c:v>
                </c:pt>
                <c:pt idx="149">
                  <c:v>-1.900657980279221E-2</c:v>
                </c:pt>
                <c:pt idx="150">
                  <c:v>2.0330790987247663E-2</c:v>
                </c:pt>
                <c:pt idx="151">
                  <c:v>-2.6466711523748711E-3</c:v>
                </c:pt>
                <c:pt idx="152">
                  <c:v>3.9726381974784647E-3</c:v>
                </c:pt>
                <c:pt idx="153">
                  <c:v>-9.6831742518255388E-3</c:v>
                </c:pt>
                <c:pt idx="154">
                  <c:v>-5.4603171594812538E-3</c:v>
                </c:pt>
                <c:pt idx="155">
                  <c:v>3.2993139794849316E-2</c:v>
                </c:pt>
                <c:pt idx="156">
                  <c:v>-8.0717927043273286E-3</c:v>
                </c:pt>
                <c:pt idx="157">
                  <c:v>4.7094416518669295E-2</c:v>
                </c:pt>
                <c:pt idx="158">
                  <c:v>-3.271795393491447E-3</c:v>
                </c:pt>
                <c:pt idx="159">
                  <c:v>6.7892102053698821E-3</c:v>
                </c:pt>
                <c:pt idx="160">
                  <c:v>-9.5851113743034705E-3</c:v>
                </c:pt>
                <c:pt idx="161">
                  <c:v>1.3969734518668394E-3</c:v>
                </c:pt>
                <c:pt idx="162">
                  <c:v>2.7998151747464263E-3</c:v>
                </c:pt>
                <c:pt idx="163">
                  <c:v>4.449135075930484E-3</c:v>
                </c:pt>
                <c:pt idx="164">
                  <c:v>7.0430804648730376E-4</c:v>
                </c:pt>
                <c:pt idx="165">
                  <c:v>4.2947706135866362E-2</c:v>
                </c:pt>
                <c:pt idx="166">
                  <c:v>-5.3789860745008782E-3</c:v>
                </c:pt>
                <c:pt idx="167">
                  <c:v>-4.3795690440213888E-3</c:v>
                </c:pt>
                <c:pt idx="168">
                  <c:v>7.5545625525403849E-3</c:v>
                </c:pt>
                <c:pt idx="169">
                  <c:v>3.7382872684469409E-2</c:v>
                </c:pt>
                <c:pt idx="170">
                  <c:v>-1.8118261101543878E-2</c:v>
                </c:pt>
                <c:pt idx="171">
                  <c:v>-8.6903091919771965E-3</c:v>
                </c:pt>
                <c:pt idx="172">
                  <c:v>-1.4822137100986032E-3</c:v>
                </c:pt>
                <c:pt idx="173">
                  <c:v>-2.9192050994254676E-2</c:v>
                </c:pt>
                <c:pt idx="174">
                  <c:v>-6.5422211124757157E-2</c:v>
                </c:pt>
                <c:pt idx="175">
                  <c:v>4.5014705766490345E-3</c:v>
                </c:pt>
                <c:pt idx="176">
                  <c:v>-2.5391119079956954E-2</c:v>
                </c:pt>
                <c:pt idx="177">
                  <c:v>-1.808919325526925E-2</c:v>
                </c:pt>
                <c:pt idx="178">
                  <c:v>-3.4497662500747347E-3</c:v>
                </c:pt>
                <c:pt idx="179">
                  <c:v>2.5947165894395718E-2</c:v>
                </c:pt>
                <c:pt idx="180">
                  <c:v>1.9405092009688117E-2</c:v>
                </c:pt>
                <c:pt idx="181">
                  <c:v>-2.4472856518725574E-2</c:v>
                </c:pt>
                <c:pt idx="182">
                  <c:v>7.5005866754434183E-3</c:v>
                </c:pt>
                <c:pt idx="183">
                  <c:v>-5.5557881629222733E-2</c:v>
                </c:pt>
                <c:pt idx="184">
                  <c:v>-2.2165588988372075E-2</c:v>
                </c:pt>
                <c:pt idx="185">
                  <c:v>-2.5287076104572023E-2</c:v>
                </c:pt>
                <c:pt idx="186">
                  <c:v>2.5491973144526784E-2</c:v>
                </c:pt>
                <c:pt idx="187">
                  <c:v>-1.3231745209619705E-2</c:v>
                </c:pt>
                <c:pt idx="188">
                  <c:v>1.2412408826217114E-2</c:v>
                </c:pt>
                <c:pt idx="189">
                  <c:v>-2.0869970315527248E-2</c:v>
                </c:pt>
                <c:pt idx="190">
                  <c:v>-4.0096231491477984E-4</c:v>
                </c:pt>
                <c:pt idx="191">
                  <c:v>2.8669240111887068E-2</c:v>
                </c:pt>
                <c:pt idx="192">
                  <c:v>1.0575526247086388E-2</c:v>
                </c:pt>
                <c:pt idx="193">
                  <c:v>-1.0987982429464941E-2</c:v>
                </c:pt>
                <c:pt idx="194">
                  <c:v>1.5165970541566903E-2</c:v>
                </c:pt>
                <c:pt idx="195">
                  <c:v>-3.0308473914382374E-2</c:v>
                </c:pt>
                <c:pt idx="196">
                  <c:v>6.0944643836593018E-4</c:v>
                </c:pt>
                <c:pt idx="197">
                  <c:v>-9.5055827473364135E-3</c:v>
                </c:pt>
                <c:pt idx="198">
                  <c:v>-2.0717872503747143E-2</c:v>
                </c:pt>
                <c:pt idx="199">
                  <c:v>-1.0200166899562912E-2</c:v>
                </c:pt>
                <c:pt idx="200">
                  <c:v>6.6575534720564444E-3</c:v>
                </c:pt>
                <c:pt idx="201">
                  <c:v>-3.7026983312509178E-2</c:v>
                </c:pt>
                <c:pt idx="202">
                  <c:v>-1.6523094645832827E-2</c:v>
                </c:pt>
                <c:pt idx="203">
                  <c:v>1.6144521860694566E-2</c:v>
                </c:pt>
                <c:pt idx="204">
                  <c:v>1.7179273419522155E-2</c:v>
                </c:pt>
                <c:pt idx="205">
                  <c:v>-4.9932886539906475E-3</c:v>
                </c:pt>
                <c:pt idx="206">
                  <c:v>-1.1428695823622857E-2</c:v>
                </c:pt>
                <c:pt idx="207">
                  <c:v>2.1053409197832482E-2</c:v>
                </c:pt>
                <c:pt idx="208">
                  <c:v>7.7399384668885949E-4</c:v>
                </c:pt>
                <c:pt idx="209">
                  <c:v>2.4295865907920773E-2</c:v>
                </c:pt>
                <c:pt idx="210">
                  <c:v>-3.1683194820452758E-3</c:v>
                </c:pt>
                <c:pt idx="211">
                  <c:v>1.0733555643108851E-2</c:v>
                </c:pt>
                <c:pt idx="212">
                  <c:v>-1.5860760722542919E-2</c:v>
                </c:pt>
                <c:pt idx="213">
                  <c:v>2.8733022127376402E-2</c:v>
                </c:pt>
                <c:pt idx="214">
                  <c:v>-1.5666116744399237E-2</c:v>
                </c:pt>
                <c:pt idx="215">
                  <c:v>-2.7517459514922626E-2</c:v>
                </c:pt>
                <c:pt idx="216">
                  <c:v>-7.340191349199947E-3</c:v>
                </c:pt>
                <c:pt idx="217">
                  <c:v>-1.6794287851725813E-2</c:v>
                </c:pt>
                <c:pt idx="218">
                  <c:v>-2.1345127935733961E-2</c:v>
                </c:pt>
                <c:pt idx="219">
                  <c:v>2.2255202064056841E-3</c:v>
                </c:pt>
                <c:pt idx="220">
                  <c:v>2.9750858686338434E-3</c:v>
                </c:pt>
                <c:pt idx="221">
                  <c:v>0</c:v>
                </c:pt>
                <c:pt idx="222">
                  <c:v>0</c:v>
                </c:pt>
                <c:pt idx="223">
                  <c:v>-4.7281533630825656E-2</c:v>
                </c:pt>
                <c:pt idx="224">
                  <c:v>-9.5457680832552669E-3</c:v>
                </c:pt>
                <c:pt idx="225">
                  <c:v>-4.9140148024289293E-3</c:v>
                </c:pt>
                <c:pt idx="226">
                  <c:v>-1.1834457647002909E-2</c:v>
                </c:pt>
                <c:pt idx="227">
                  <c:v>-9.9845897476368312E-3</c:v>
                </c:pt>
                <c:pt idx="228">
                  <c:v>1.937106575599979E-2</c:v>
                </c:pt>
                <c:pt idx="229">
                  <c:v>6.3069585376836212E-3</c:v>
                </c:pt>
                <c:pt idx="230">
                  <c:v>-5.9576135559648961E-3</c:v>
                </c:pt>
                <c:pt idx="231">
                  <c:v>-2.0747632194248543E-2</c:v>
                </c:pt>
                <c:pt idx="232">
                  <c:v>-3.0999786875795812E-2</c:v>
                </c:pt>
                <c:pt idx="233">
                  <c:v>-2.3198022002312805E-3</c:v>
                </c:pt>
                <c:pt idx="234">
                  <c:v>-4.9529571288486427E-3</c:v>
                </c:pt>
                <c:pt idx="235">
                  <c:v>9.88630826939435E-4</c:v>
                </c:pt>
                <c:pt idx="236">
                  <c:v>-7.8818142022533677E-3</c:v>
                </c:pt>
                <c:pt idx="237">
                  <c:v>1.1515179058149612E-2</c:v>
                </c:pt>
                <c:pt idx="238">
                  <c:v>1.9874137048381956E-3</c:v>
                </c:pt>
                <c:pt idx="239">
                  <c:v>9.6619109117368901E-3</c:v>
                </c:pt>
                <c:pt idx="240">
                  <c:v>1.5519879662114822E-2</c:v>
                </c:pt>
                <c:pt idx="241">
                  <c:v>5.4551788880382278E-3</c:v>
                </c:pt>
                <c:pt idx="242">
                  <c:v>-1.7621601349819559E-2</c:v>
                </c:pt>
                <c:pt idx="243">
                  <c:v>3.0351861003059546E-2</c:v>
                </c:pt>
                <c:pt idx="244">
                  <c:v>-3.1114977566334919E-3</c:v>
                </c:pt>
                <c:pt idx="245">
                  <c:v>2.0732557530042015E-3</c:v>
                </c:pt>
                <c:pt idx="246">
                  <c:v>8.6851336282288659E-3</c:v>
                </c:pt>
                <c:pt idx="247">
                  <c:v>-1.2482825056016059E-2</c:v>
                </c:pt>
                <c:pt idx="248">
                  <c:v>-4.8126596844155706E-3</c:v>
                </c:pt>
                <c:pt idx="249">
                  <c:v>7.9187881524137096E-3</c:v>
                </c:pt>
                <c:pt idx="250">
                  <c:v>1.7298049634182026E-3</c:v>
                </c:pt>
                <c:pt idx="251">
                  <c:v>4.5115467812661047E-3</c:v>
                </c:pt>
                <c:pt idx="252">
                  <c:v>-7.2778002741560885E-3</c:v>
                </c:pt>
                <c:pt idx="253">
                  <c:v>-1.030582807446272E-2</c:v>
                </c:pt>
                <c:pt idx="254">
                  <c:v>-1.3240729851756155E-2</c:v>
                </c:pt>
                <c:pt idx="255">
                  <c:v>-3.030815588274712E-3</c:v>
                </c:pt>
                <c:pt idx="256">
                  <c:v>6.4091971799019537E-3</c:v>
                </c:pt>
                <c:pt idx="257">
                  <c:v>3.7294499914317255E-3</c:v>
                </c:pt>
                <c:pt idx="258">
                  <c:v>-3.3909832425583681E-3</c:v>
                </c:pt>
                <c:pt idx="259">
                  <c:v>7.8165223804328096E-3</c:v>
                </c:pt>
                <c:pt idx="260">
                  <c:v>3.4123869977942467E-4</c:v>
                </c:pt>
              </c:numCache>
            </c:numRef>
          </c:yVal>
          <c:smooth val="0"/>
          <c:extLst>
            <c:ext xmlns:c16="http://schemas.microsoft.com/office/drawing/2014/chart" uri="{C3380CC4-5D6E-409C-BE32-E72D297353CC}">
              <c16:uniqueId val="{00000002-8CB8-4DE5-A109-6D5CA2E0CF01}"/>
            </c:ext>
          </c:extLst>
        </c:ser>
        <c:dLbls>
          <c:showLegendKey val="0"/>
          <c:showVal val="0"/>
          <c:showCatName val="0"/>
          <c:showSerName val="0"/>
          <c:showPercent val="0"/>
          <c:showBubbleSize val="0"/>
        </c:dLbls>
        <c:axId val="888718704"/>
        <c:axId val="888713784"/>
      </c:scatterChart>
      <c:valAx>
        <c:axId val="8887187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13784"/>
        <c:crosses val="autoZero"/>
        <c:crossBetween val="midCat"/>
      </c:valAx>
      <c:valAx>
        <c:axId val="888713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187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ORANGE</a:t>
            </a:r>
          </a:p>
        </c:rich>
      </c:tx>
      <c:layout>
        <c:manualLayout>
          <c:xMode val="edge"/>
          <c:yMode val="edge"/>
          <c:x val="0.49212489063867015"/>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9669947506561681E-2"/>
                  <c:y val="-0.2693955963837853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CAC40'!$HY$4:$HY$264</c:f>
              <c:numCache>
                <c:formatCode>General</c:formatCode>
                <c:ptCount val="261"/>
                <c:pt idx="0">
                  <c:v>1.4216475872465625E-2</c:v>
                </c:pt>
                <c:pt idx="1">
                  <c:v>0</c:v>
                </c:pt>
                <c:pt idx="2">
                  <c:v>-1.4216475872465667E-2</c:v>
                </c:pt>
                <c:pt idx="3">
                  <c:v>1.4970339458865462E-2</c:v>
                </c:pt>
                <c:pt idx="4">
                  <c:v>3.7778662234823849E-3</c:v>
                </c:pt>
                <c:pt idx="5">
                  <c:v>-9.7929219532436017E-3</c:v>
                </c:pt>
                <c:pt idx="6">
                  <c:v>3.7551677623236424E-3</c:v>
                </c:pt>
                <c:pt idx="7">
                  <c:v>1.5060243810378574E-3</c:v>
                </c:pt>
                <c:pt idx="8">
                  <c:v>-7.5329570417166116E-4</c:v>
                </c:pt>
                <c:pt idx="9">
                  <c:v>-8.9955629085779858E-3</c:v>
                </c:pt>
                <c:pt idx="10">
                  <c:v>-8.9153636579522803E-3</c:v>
                </c:pt>
                <c:pt idx="11">
                  <c:v>6.6790600796717576E-3</c:v>
                </c:pt>
                <c:pt idx="12">
                  <c:v>-2.2313136814356431E-3</c:v>
                </c:pt>
                <c:pt idx="13">
                  <c:v>-1.1816976504784429E-2</c:v>
                </c:pt>
                <c:pt idx="14">
                  <c:v>7.369230106548148E-3</c:v>
                </c:pt>
                <c:pt idx="15">
                  <c:v>9.6619109117368901E-3</c:v>
                </c:pt>
                <c:pt idx="16">
                  <c:v>1.8086401079307691E-2</c:v>
                </c:pt>
                <c:pt idx="17">
                  <c:v>-5.3090757997667215E-3</c:v>
                </c:pt>
                <c:pt idx="18">
                  <c:v>5.3090757997666929E-3</c:v>
                </c:pt>
                <c:pt idx="19">
                  <c:v>-5.3090757997667215E-3</c:v>
                </c:pt>
                <c:pt idx="20">
                  <c:v>-3.0211503341762112E-3</c:v>
                </c:pt>
                <c:pt idx="21">
                  <c:v>-3.0120504699917209E-3</c:v>
                </c:pt>
                <c:pt idx="22">
                  <c:v>-2.2530989629092027E-3</c:v>
                </c:pt>
                <c:pt idx="23">
                  <c:v>2.2530989629092591E-3</c:v>
                </c:pt>
                <c:pt idx="24">
                  <c:v>-7.4906717291576257E-3</c:v>
                </c:pt>
                <c:pt idx="25">
                  <c:v>-8.1754450152418164E-3</c:v>
                </c:pt>
                <c:pt idx="26">
                  <c:v>-1.6153067807772273E-2</c:v>
                </c:pt>
                <c:pt idx="27">
                  <c:v>-9.4237739818773762E-3</c:v>
                </c:pt>
                <c:pt idx="28">
                  <c:v>-3.6010121735944541E-3</c:v>
                </c:pt>
                <c:pt idx="29">
                  <c:v>-3.5880913988749212E-3</c:v>
                </c:pt>
                <c:pt idx="30">
                  <c:v>-1.4316394714377388E-3</c:v>
                </c:pt>
                <c:pt idx="31">
                  <c:v>1.0064786616140837E-2</c:v>
                </c:pt>
                <c:pt idx="32">
                  <c:v>-7.2228244382400953E-4</c:v>
                </c:pt>
                <c:pt idx="33">
                  <c:v>-7.2176112840962399E-4</c:v>
                </c:pt>
                <c:pt idx="34">
                  <c:v>-7.2124056498299209E-4</c:v>
                </c:pt>
                <c:pt idx="35">
                  <c:v>2.8880886500732544E-3</c:v>
                </c:pt>
                <c:pt idx="36">
                  <c:v>-3.608809401991609E-3</c:v>
                </c:pt>
                <c:pt idx="37">
                  <c:v>0</c:v>
                </c:pt>
                <c:pt idx="38">
                  <c:v>-2.1590508566930386E-3</c:v>
                </c:pt>
                <c:pt idx="39">
                  <c:v>-1.4367818563627496E-3</c:v>
                </c:pt>
                <c:pt idx="40">
                  <c:v>-2.8673854771562026E-3</c:v>
                </c:pt>
                <c:pt idx="41">
                  <c:v>-2.1451563463881357E-3</c:v>
                </c:pt>
                <c:pt idx="42">
                  <c:v>-7.8264362494639608E-3</c:v>
                </c:pt>
                <c:pt idx="43">
                  <c:v>2.2940074059512292E-2</c:v>
                </c:pt>
                <c:pt idx="44">
                  <c:v>-2.1731265343134607E-3</c:v>
                </c:pt>
                <c:pt idx="45">
                  <c:v>-5.0523384267285518E-3</c:v>
                </c:pt>
                <c:pt idx="46">
                  <c:v>2.1621630044953172E-3</c:v>
                </c:pt>
                <c:pt idx="47">
                  <c:v>7.2176112840967711E-4</c:v>
                </c:pt>
                <c:pt idx="48">
                  <c:v>5.7929198927841059E-3</c:v>
                </c:pt>
                <c:pt idx="49">
                  <c:v>3.6376904428242129E-3</c:v>
                </c:pt>
                <c:pt idx="50">
                  <c:v>7.3153215763729152E-3</c:v>
                </c:pt>
                <c:pt idx="51">
                  <c:v>-2.0349539415279842E-2</c:v>
                </c:pt>
                <c:pt idx="52">
                  <c:v>6.4958727154452349E-3</c:v>
                </c:pt>
                <c:pt idx="53">
                  <c:v>-2.4321656668045873E-2</c:v>
                </c:pt>
                <c:pt idx="54">
                  <c:v>7.8042254915816891E-3</c:v>
                </c:pt>
                <c:pt idx="55">
                  <c:v>0</c:v>
                </c:pt>
                <c:pt idx="56">
                  <c:v>7.1479932652871508E-3</c:v>
                </c:pt>
                <c:pt idx="64">
                  <c:v>-6.4354887819917288E-3</c:v>
                </c:pt>
                <c:pt idx="65">
                  <c:v>7.1301250792549849E-4</c:v>
                </c:pt>
                <c:pt idx="66">
                  <c:v>5.0053733390694214E-3</c:v>
                </c:pt>
                <c:pt idx="68">
                  <c:v>1.2261242681862163E-2</c:v>
                </c:pt>
                <c:pt idx="69">
                  <c:v>-6.5099687412276536E-3</c:v>
                </c:pt>
                <c:pt idx="70">
                  <c:v>-7.2072075191829032E-4</c:v>
                </c:pt>
                <c:pt idx="71">
                  <c:v>-5.7471422555679594E-3</c:v>
                </c:pt>
                <c:pt idx="72">
                  <c:v>1.0079278994702663E-2</c:v>
                </c:pt>
                <c:pt idx="73">
                  <c:v>2.8985527540114791E-3</c:v>
                </c:pt>
                <c:pt idx="74">
                  <c:v>9.4787439545437387E-3</c:v>
                </c:pt>
                <c:pt idx="75">
                  <c:v>-7.3233251167522404E-4</c:v>
                </c:pt>
                <c:pt idx="76">
                  <c:v>1.0301783527825971E-2</c:v>
                </c:pt>
                <c:pt idx="77">
                  <c:v>-1.5413149165061745E-2</c:v>
                </c:pt>
                <c:pt idx="78">
                  <c:v>-1.0865735298778784E-2</c:v>
                </c:pt>
                <c:pt idx="79">
                  <c:v>-5.0305531887161062E-3</c:v>
                </c:pt>
                <c:pt idx="80">
                  <c:v>2.871502332022941E-3</c:v>
                </c:pt>
                <c:pt idx="81">
                  <c:v>2.1590508566929696E-3</c:v>
                </c:pt>
                <c:pt idx="82">
                  <c:v>-3.5958327130558411E-3</c:v>
                </c:pt>
                <c:pt idx="83">
                  <c:v>-1.2838978073008265E-2</c:v>
                </c:pt>
                <c:pt idx="84">
                  <c:v>1.0687668530496146E-2</c:v>
                </c:pt>
                <c:pt idx="85">
                  <c:v>-2.9642254958674251E-2</c:v>
                </c:pt>
                <c:pt idx="86">
                  <c:v>6.9565220196713979E-4</c:v>
                </c:pt>
                <c:pt idx="87">
                  <c:v>4.1841065225738695E-3</c:v>
                </c:pt>
                <c:pt idx="88">
                  <c:v>4.9036875845297756E-3</c:v>
                </c:pt>
                <c:pt idx="89">
                  <c:v>-1.6713480973740667E-2</c:v>
                </c:pt>
                <c:pt idx="90">
                  <c:v>-9.6220673640620962E-3</c:v>
                </c:pt>
                <c:pt idx="91">
                  <c:v>3.4258341145190102E-3</c:v>
                </c:pt>
                <c:pt idx="92">
                  <c:v>-6.861063733986034E-4</c:v>
                </c:pt>
                <c:pt idx="93">
                  <c:v>-4.1067819526534712E-3</c:v>
                </c:pt>
                <c:pt idx="94">
                  <c:v>5.4794657646255705E-3</c:v>
                </c:pt>
                <c:pt idx="95">
                  <c:v>-3.4281829940681612E-3</c:v>
                </c:pt>
                <c:pt idx="96">
                  <c:v>-4.779797423761451E-3</c:v>
                </c:pt>
                <c:pt idx="97">
                  <c:v>-1.2187016103243565E-2</c:v>
                </c:pt>
                <c:pt idx="98">
                  <c:v>3.3704110099055723E-3</c:v>
                </c:pt>
                <c:pt idx="99">
                  <c:v>-3.3704110099055814E-3</c:v>
                </c:pt>
                <c:pt idx="100">
                  <c:v>6.7317404090441182E-4</c:v>
                </c:pt>
                <c:pt idx="101">
                  <c:v>1.3477090988677778E-3</c:v>
                </c:pt>
                <c:pt idx="102">
                  <c:v>1.494593038723265E-2</c:v>
                </c:pt>
                <c:pt idx="103">
                  <c:v>1.3698632279139041E-3</c:v>
                </c:pt>
                <c:pt idx="104">
                  <c:v>6.1877131081655504E-3</c:v>
                </c:pt>
                <c:pt idx="105">
                  <c:v>9.7020858064506676E-3</c:v>
                </c:pt>
                <c:pt idx="106">
                  <c:v>-2.781642961876914E-3</c:v>
                </c:pt>
                <c:pt idx="107">
                  <c:v>0</c:v>
                </c:pt>
                <c:pt idx="108">
                  <c:v>5.5710450494554295E-3</c:v>
                </c:pt>
                <c:pt idx="109">
                  <c:v>-6.2652484789311536E-3</c:v>
                </c:pt>
                <c:pt idx="110">
                  <c:v>-8.9810620939425462E-3</c:v>
                </c:pt>
                <c:pt idx="111">
                  <c:v>1.2456908485295216E-2</c:v>
                </c:pt>
                <c:pt idx="112">
                  <c:v>0</c:v>
                </c:pt>
                <c:pt idx="113">
                  <c:v>6.2871321313329905E-3</c:v>
                </c:pt>
                <c:pt idx="114">
                  <c:v>8.4448073994983896E-3</c:v>
                </c:pt>
                <c:pt idx="115">
                  <c:v>2.5770932284036326E-2</c:v>
                </c:pt>
                <c:pt idx="116">
                  <c:v>1.4609463642158028E-2</c:v>
                </c:pt>
                <c:pt idx="117">
                  <c:v>4.4247859803556357E-3</c:v>
                </c:pt>
                <c:pt idx="118">
                  <c:v>-5.1603505593096352E-3</c:v>
                </c:pt>
                <c:pt idx="119">
                  <c:v>2.9455102297567446E-3</c:v>
                </c:pt>
                <c:pt idx="120">
                  <c:v>9.6332719771033033E-3</c:v>
                </c:pt>
                <c:pt idx="121">
                  <c:v>1.2739025777429712E-2</c:v>
                </c:pt>
                <c:pt idx="122">
                  <c:v>-7.5131833507831383E-3</c:v>
                </c:pt>
                <c:pt idx="123">
                  <c:v>3.7495357014793104E-3</c:v>
                </c:pt>
                <c:pt idx="124">
                  <c:v>-1.5015017835970255E-3</c:v>
                </c:pt>
                <c:pt idx="125">
                  <c:v>-8.2182009043860992E-3</c:v>
                </c:pt>
                <c:pt idx="126">
                  <c:v>1.0471299867295216E-2</c:v>
                </c:pt>
                <c:pt idx="127">
                  <c:v>-7.4906717291576257E-3</c:v>
                </c:pt>
                <c:pt idx="128">
                  <c:v>-9.6547352258309072E-3</c:v>
                </c:pt>
                <c:pt idx="129">
                  <c:v>-9.5624119599473471E-3</c:v>
                </c:pt>
                <c:pt idx="130">
                  <c:v>1.4652017273279626E-3</c:v>
                </c:pt>
                <c:pt idx="131">
                  <c:v>0</c:v>
                </c:pt>
                <c:pt idx="132">
                  <c:v>-7.3286921565269571E-4</c:v>
                </c:pt>
                <c:pt idx="133">
                  <c:v>3.6697288889624017E-3</c:v>
                </c:pt>
                <c:pt idx="134">
                  <c:v>1.2578782206860185E-2</c:v>
                </c:pt>
                <c:pt idx="135">
                  <c:v>1.7274180942821175E-2</c:v>
                </c:pt>
                <c:pt idx="136">
                  <c:v>-3.0257209165370676E-3</c:v>
                </c:pt>
                <c:pt idx="137">
                  <c:v>2.2684319746280441E-3</c:v>
                </c:pt>
                <c:pt idx="138">
                  <c:v>-6.7899166934741358E-3</c:v>
                </c:pt>
                <c:pt idx="139">
                  <c:v>2.2581868835921063E-3</c:v>
                </c:pt>
                <c:pt idx="140">
                  <c:v>-1.1985162191030116E-2</c:v>
                </c:pt>
                <c:pt idx="141">
                  <c:v>-9.6332719771034126E-3</c:v>
                </c:pt>
                <c:pt idx="142">
                  <c:v>-5.148963196191781E-3</c:v>
                </c:pt>
                <c:pt idx="143">
                  <c:v>1.2550921491859456E-2</c:v>
                </c:pt>
                <c:pt idx="144">
                  <c:v>-1.0347468525424541E-2</c:v>
                </c:pt>
                <c:pt idx="145">
                  <c:v>2.2083188952284971E-3</c:v>
                </c:pt>
                <c:pt idx="146">
                  <c:v>4.431321874670332E-3</c:v>
                </c:pt>
                <c:pt idx="147">
                  <c:v>1.4814817524428803E-3</c:v>
                </c:pt>
                <c:pt idx="148">
                  <c:v>7.415647355035913E-4</c:v>
                </c:pt>
                <c:pt idx="149">
                  <c:v>0</c:v>
                </c:pt>
                <c:pt idx="150">
                  <c:v>8.1937143703092446E-3</c:v>
                </c:pt>
                <c:pt idx="151">
                  <c:v>-7.4766358623073179E-4</c:v>
                </c:pt>
                <c:pt idx="152">
                  <c:v>1.4958865915829297E-3</c:v>
                </c:pt>
                <c:pt idx="153">
                  <c:v>-6.7139379393484451E-3</c:v>
                </c:pt>
                <c:pt idx="154">
                  <c:v>-8.8823677989297786E-3</c:v>
                </c:pt>
                <c:pt idx="155">
                  <c:v>8.8823677989297335E-3</c:v>
                </c:pt>
                <c:pt idx="156">
                  <c:v>3.7243990909822727E-3</c:v>
                </c:pt>
                <c:pt idx="157">
                  <c:v>-4.4676172597160448E-3</c:v>
                </c:pt>
                <c:pt idx="158">
                  <c:v>-6.6642231091281817E-3</c:v>
                </c:pt>
                <c:pt idx="159">
                  <c:v>-1.6105765414853451E-2</c:v>
                </c:pt>
                <c:pt idx="160">
                  <c:v>1.4630838893785714E-2</c:v>
                </c:pt>
                <c:pt idx="161">
                  <c:v>-1.1721745933101864E-2</c:v>
                </c:pt>
                <c:pt idx="162">
                  <c:v>-3.6350458056327436E-3</c:v>
                </c:pt>
                <c:pt idx="163">
                  <c:v>-3.0023699021702495E-2</c:v>
                </c:pt>
                <c:pt idx="164">
                  <c:v>-5.6179923042232608E-3</c:v>
                </c:pt>
                <c:pt idx="165">
                  <c:v>7.0274358074568759E-3</c:v>
                </c:pt>
                <c:pt idx="166">
                  <c:v>5.6577237198588547E-3</c:v>
                </c:pt>
                <c:pt idx="167">
                  <c:v>-3.5398267051240623E-3</c:v>
                </c:pt>
                <c:pt idx="168">
                  <c:v>4.9592733593502086E-3</c:v>
                </c:pt>
                <c:pt idx="169">
                  <c:v>9.2758424625218154E-3</c:v>
                </c:pt>
                <c:pt idx="170">
                  <c:v>-1.1404257597348004E-2</c:v>
                </c:pt>
                <c:pt idx="171">
                  <c:v>-4.9487552392587968E-3</c:v>
                </c:pt>
                <c:pt idx="172">
                  <c:v>-6.3269103847636348E-3</c:v>
                </c:pt>
                <c:pt idx="173">
                  <c:v>-6.2871321313330911E-3</c:v>
                </c:pt>
                <c:pt idx="174">
                  <c:v>9.7971392449832592E-3</c:v>
                </c:pt>
                <c:pt idx="175">
                  <c:v>-1.5352709089585317E-2</c:v>
                </c:pt>
                <c:pt idx="176">
                  <c:v>-6.9013386406931573E-3</c:v>
                </c:pt>
                <c:pt idx="177">
                  <c:v>-4.118056608917486E-3</c:v>
                </c:pt>
                <c:pt idx="178">
                  <c:v>-1.2253386805764889E-2</c:v>
                </c:pt>
                <c:pt idx="179">
                  <c:v>1.2253386805764967E-2</c:v>
                </c:pt>
                <c:pt idx="180">
                  <c:v>7.5627723816997462E-3</c:v>
                </c:pt>
                <c:pt idx="181">
                  <c:v>-1.1663940125914402E-2</c:v>
                </c:pt>
                <c:pt idx="182">
                  <c:v>8.2192243531321058E-3</c:v>
                </c:pt>
                <c:pt idx="183">
                  <c:v>-1.704780461733511E-2</c:v>
                </c:pt>
                <c:pt idx="184">
                  <c:v>4.0650462481693723E-3</c:v>
                </c:pt>
                <c:pt idx="185">
                  <c:v>-1.6161967956998102E-2</c:v>
                </c:pt>
                <c:pt idx="186">
                  <c:v>-1.2612181782688593E-2</c:v>
                </c:pt>
                <c:pt idx="187">
                  <c:v>9.2777338782368927E-3</c:v>
                </c:pt>
                <c:pt idx="188">
                  <c:v>4.0026737896574063E-3</c:v>
                </c:pt>
                <c:pt idx="189">
                  <c:v>-2.6702285558788097E-3</c:v>
                </c:pt>
                <c:pt idx="190">
                  <c:v>7.360354406292317E-3</c:v>
                </c:pt>
                <c:pt idx="191">
                  <c:v>1.7615631663884704E-2</c:v>
                </c:pt>
                <c:pt idx="192">
                  <c:v>-6.8329350113258776E-4</c:v>
                </c:pt>
                <c:pt idx="193">
                  <c:v>-2.728514653203951E-3</c:v>
                </c:pt>
                <c:pt idx="194">
                  <c:v>9.5825510809961559E-3</c:v>
                </c:pt>
                <c:pt idx="195">
                  <c:v>-8.9011200495170903E-3</c:v>
                </c:pt>
                <c:pt idx="196">
                  <c:v>6.8189569638482249E-4</c:v>
                </c:pt>
                <c:pt idx="197">
                  <c:v>2.7322421368730716E-3</c:v>
                </c:pt>
                <c:pt idx="198">
                  <c:v>-6.1370802917137647E-3</c:v>
                </c:pt>
                <c:pt idx="199">
                  <c:v>5.4533195813132691E-3</c:v>
                </c:pt>
                <c:pt idx="200">
                  <c:v>8.2361481359365767E-3</c:v>
                </c:pt>
                <c:pt idx="201">
                  <c:v>-8.2361481359365541E-3</c:v>
                </c:pt>
                <c:pt idx="202">
                  <c:v>0</c:v>
                </c:pt>
                <c:pt idx="203">
                  <c:v>9.6154586994419734E-3</c:v>
                </c:pt>
                <c:pt idx="204">
                  <c:v>2.7993430422002086E-2</c:v>
                </c:pt>
                <c:pt idx="205">
                  <c:v>-4.9557623549848773E-3</c:v>
                </c:pt>
                <c:pt idx="206">
                  <c:v>1.422499093134726E-2</c:v>
                </c:pt>
                <c:pt idx="207">
                  <c:v>-5.714301263438552E-3</c:v>
                </c:pt>
                <c:pt idx="208">
                  <c:v>1.5793580258141048E-2</c:v>
                </c:pt>
                <c:pt idx="209">
                  <c:v>8.7209855054446398E-3</c:v>
                </c:pt>
                <c:pt idx="210">
                  <c:v>-7.2966074014385433E-4</c:v>
                </c:pt>
                <c:pt idx="211">
                  <c:v>1.4598542738656728E-3</c:v>
                </c:pt>
                <c:pt idx="212">
                  <c:v>-1.1619593332990039E-2</c:v>
                </c:pt>
                <c:pt idx="213">
                  <c:v>3.6166404701885148E-3</c:v>
                </c:pt>
                <c:pt idx="214">
                  <c:v>6.5430985889358868E-3</c:v>
                </c:pt>
                <c:pt idx="215">
                  <c:v>-1.232346150443547E-2</c:v>
                </c:pt>
                <c:pt idx="216">
                  <c:v>-1.2173440701096267E-2</c:v>
                </c:pt>
                <c:pt idx="217">
                  <c:v>7.1428875123802039E-3</c:v>
                </c:pt>
                <c:pt idx="218">
                  <c:v>1.1535816462164132E-2</c:v>
                </c:pt>
                <c:pt idx="219">
                  <c:v>6.5478589711312381E-3</c:v>
                </c:pt>
                <c:pt idx="220">
                  <c:v>5.1225871256379207E-3</c:v>
                </c:pt>
                <c:pt idx="221">
                  <c:v>1.2550921491859456E-2</c:v>
                </c:pt>
                <c:pt idx="222">
                  <c:v>-1.7673508617497329E-2</c:v>
                </c:pt>
                <c:pt idx="223">
                  <c:v>-1.0889399799268319E-2</c:v>
                </c:pt>
                <c:pt idx="224">
                  <c:v>1.8215439891341119E-2</c:v>
                </c:pt>
                <c:pt idx="225">
                  <c:v>-7.3502392136832041E-4</c:v>
                </c:pt>
                <c:pt idx="226">
                  <c:v>-2.9347049675941361E-3</c:v>
                </c:pt>
                <c:pt idx="227">
                  <c:v>-5.8436981489109197E-3</c:v>
                </c:pt>
                <c:pt idx="228">
                  <c:v>-1.4556043327005389E-3</c:v>
                </c:pt>
                <c:pt idx="229">
                  <c:v>1.023400744920566E-2</c:v>
                </c:pt>
                <c:pt idx="230">
                  <c:v>-7.3448405799160976E-4</c:v>
                </c:pt>
                <c:pt idx="231">
                  <c:v>-8.0439190585134129E-3</c:v>
                </c:pt>
                <c:pt idx="232">
                  <c:v>-1.0865735298778784E-2</c:v>
                </c:pt>
                <c:pt idx="233">
                  <c:v>8.6831225734608566E-3</c:v>
                </c:pt>
                <c:pt idx="234">
                  <c:v>5.1001932048401252E-3</c:v>
                </c:pt>
                <c:pt idx="235">
                  <c:v>-7.3019353372167641E-4</c:v>
                </c:pt>
                <c:pt idx="236">
                  <c:v>-5.0964799064843148E-3</c:v>
                </c:pt>
                <c:pt idx="237">
                  <c:v>1.0219067032122102E-2</c:v>
                </c:pt>
                <c:pt idx="238">
                  <c:v>2.939017545389065E-3</c:v>
                </c:pt>
                <c:pt idx="239">
                  <c:v>-5.8694225728058436E-3</c:v>
                </c:pt>
                <c:pt idx="240">
                  <c:v>7.3421768890803134E-3</c:v>
                </c:pt>
                <c:pt idx="241">
                  <c:v>-5.1451785685382627E-3</c:v>
                </c:pt>
                <c:pt idx="242">
                  <c:v>2.2018357519414931E-3</c:v>
                </c:pt>
                <c:pt idx="243">
                  <c:v>-5.8608226369828353E-3</c:v>
                </c:pt>
                <c:pt idx="244">
                  <c:v>0</c:v>
                </c:pt>
                <c:pt idx="245">
                  <c:v>7.3072710595313843E-4</c:v>
                </c:pt>
                <c:pt idx="246">
                  <c:v>4.3956114730381293E-3</c:v>
                </c:pt>
                <c:pt idx="247">
                  <c:v>8.8496152769823797E-3</c:v>
                </c:pt>
                <c:pt idx="248">
                  <c:v>-1.0316966970932267E-2</c:v>
                </c:pt>
                <c:pt idx="249">
                  <c:v>-1.4556297774207375E-2</c:v>
                </c:pt>
                <c:pt idx="250">
                  <c:v>-7.9165580778511359E-3</c:v>
                </c:pt>
                <c:pt idx="251">
                  <c:v>0</c:v>
                </c:pt>
                <c:pt idx="252">
                  <c:v>-7.8543781151442713E-3</c:v>
                </c:pt>
                <c:pt idx="253">
                  <c:v>-1.5526070528919427E-2</c:v>
                </c:pt>
                <c:pt idx="254">
                  <c:v>-7.0003503033764787E-4</c:v>
                </c:pt>
                <c:pt idx="255">
                  <c:v>-6.2783603511246625E-3</c:v>
                </c:pt>
                <c:pt idx="256">
                  <c:v>4.8797587245412114E-3</c:v>
                </c:pt>
                <c:pt idx="257">
                  <c:v>-6.9856796414002236E-4</c:v>
                </c:pt>
                <c:pt idx="258">
                  <c:v>-2.7894020875785254E-3</c:v>
                </c:pt>
                <c:pt idx="259">
                  <c:v>8.3916576362483807E-3</c:v>
                </c:pt>
                <c:pt idx="260">
                  <c:v>3.5174148118783831E-3</c:v>
                </c:pt>
              </c:numCache>
            </c:numRef>
          </c:yVal>
          <c:smooth val="0"/>
          <c:extLst>
            <c:ext xmlns:c16="http://schemas.microsoft.com/office/drawing/2014/chart" uri="{C3380CC4-5D6E-409C-BE32-E72D297353CC}">
              <c16:uniqueId val="{00000002-5E89-4CE5-9F8F-ED01DA60C0A3}"/>
            </c:ext>
          </c:extLst>
        </c:ser>
        <c:dLbls>
          <c:showLegendKey val="0"/>
          <c:showVal val="0"/>
          <c:showCatName val="0"/>
          <c:showSerName val="0"/>
          <c:showPercent val="0"/>
          <c:showBubbleSize val="0"/>
        </c:dLbls>
        <c:axId val="888721328"/>
        <c:axId val="888724936"/>
      </c:scatterChart>
      <c:valAx>
        <c:axId val="8887213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24936"/>
        <c:crosses val="autoZero"/>
        <c:crossBetween val="midCat"/>
      </c:valAx>
      <c:valAx>
        <c:axId val="888724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213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PERNOD RICARD</a:t>
            </a:r>
          </a:p>
        </c:rich>
      </c:tx>
      <c:layout>
        <c:manualLayout>
          <c:xMode val="edge"/>
          <c:yMode val="edge"/>
          <c:x val="0.38797900262467189"/>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0017060367454068E-2"/>
                  <c:y val="-0.3194969378827646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CAC40'!$IE$4:$IE$264</c:f>
              <c:numCache>
                <c:formatCode>General</c:formatCode>
                <c:ptCount val="261"/>
                <c:pt idx="0">
                  <c:v>1.4243000707054108E-2</c:v>
                </c:pt>
                <c:pt idx="1">
                  <c:v>1.4772266058561754E-2</c:v>
                </c:pt>
                <c:pt idx="2">
                  <c:v>-8.0554648585225274E-3</c:v>
                </c:pt>
                <c:pt idx="3">
                  <c:v>-5.7600159253271433E-3</c:v>
                </c:pt>
                <c:pt idx="4">
                  <c:v>4.1566806451865598E-3</c:v>
                </c:pt>
                <c:pt idx="5">
                  <c:v>-3.8375486814122882E-3</c:v>
                </c:pt>
                <c:pt idx="6">
                  <c:v>1.4467379807524994E-2</c:v>
                </c:pt>
                <c:pt idx="7">
                  <c:v>1.3366132158957775E-2</c:v>
                </c:pt>
                <c:pt idx="8">
                  <c:v>-7.5200615955338642E-3</c:v>
                </c:pt>
                <c:pt idx="9">
                  <c:v>-1.6475901689536634E-2</c:v>
                </c:pt>
                <c:pt idx="10">
                  <c:v>-3.896188686741086E-2</c:v>
                </c:pt>
                <c:pt idx="11">
                  <c:v>1.9919737389046184E-2</c:v>
                </c:pt>
                <c:pt idx="12">
                  <c:v>9.158440771374371E-3</c:v>
                </c:pt>
                <c:pt idx="13">
                  <c:v>-4.7475955608700417E-3</c:v>
                </c:pt>
                <c:pt idx="14">
                  <c:v>-2.5228647881523152E-3</c:v>
                </c:pt>
                <c:pt idx="15">
                  <c:v>8.5403017894981597E-3</c:v>
                </c:pt>
                <c:pt idx="16">
                  <c:v>-6.3331433970225852E-3</c:v>
                </c:pt>
                <c:pt idx="17">
                  <c:v>-1.1923580235181865E-2</c:v>
                </c:pt>
                <c:pt idx="18">
                  <c:v>1.6986882191728718E-2</c:v>
                </c:pt>
                <c:pt idx="19">
                  <c:v>2.2232818432287834E-3</c:v>
                </c:pt>
                <c:pt idx="20">
                  <c:v>1.5910902322419035E-3</c:v>
                </c:pt>
                <c:pt idx="21">
                  <c:v>-3.1842063634758089E-4</c:v>
                </c:pt>
                <c:pt idx="22">
                  <c:v>0</c:v>
                </c:pt>
                <c:pt idx="23">
                  <c:v>-1.5905840795765994E-3</c:v>
                </c:pt>
                <c:pt idx="24">
                  <c:v>0</c:v>
                </c:pt>
                <c:pt idx="25">
                  <c:v>3.1791448368225726E-4</c:v>
                </c:pt>
                <c:pt idx="26">
                  <c:v>-6.339165443735654E-3</c:v>
                </c:pt>
                <c:pt idx="27">
                  <c:v>-2.6194201090823717E-2</c:v>
                </c:pt>
                <c:pt idx="28">
                  <c:v>4.9367579436671756E-3</c:v>
                </c:pt>
                <c:pt idx="29">
                  <c:v>9.2836150873091368E-4</c:v>
                </c:pt>
                <c:pt idx="30">
                  <c:v>-1.2613611321681765E-2</c:v>
                </c:pt>
                <c:pt idx="31">
                  <c:v>-8.8267199161875826E-3</c:v>
                </c:pt>
                <c:pt idx="32">
                  <c:v>2.2059718064732257E-2</c:v>
                </c:pt>
                <c:pt idx="33">
                  <c:v>-8.9437758863940182E-3</c:v>
                </c:pt>
                <c:pt idx="34">
                  <c:v>4.9246021346861088E-3</c:v>
                </c:pt>
                <c:pt idx="35">
                  <c:v>4.0191737517079294E-3</c:v>
                </c:pt>
                <c:pt idx="36">
                  <c:v>-5.2525997483509205E-3</c:v>
                </c:pt>
                <c:pt idx="37">
                  <c:v>-4.6118452225629315E-3</c:v>
                </c:pt>
                <c:pt idx="38">
                  <c:v>-3.0627895305457668E-3</c:v>
                </c:pt>
                <c:pt idx="39">
                  <c:v>4.2905367688681256E-3</c:v>
                </c:pt>
                <c:pt idx="40">
                  <c:v>-5.8184209469213056E-3</c:v>
                </c:pt>
                <c:pt idx="41">
                  <c:v>8.586375966506285E-3</c:v>
                </c:pt>
                <c:pt idx="42">
                  <c:v>-3.6889067347155345E-3</c:v>
                </c:pt>
                <c:pt idx="43">
                  <c:v>1.7644785280901559E-2</c:v>
                </c:pt>
                <c:pt idx="44">
                  <c:v>1.4153404998668446E-2</c:v>
                </c:pt>
                <c:pt idx="45">
                  <c:v>-6.9444723528110461E-3</c:v>
                </c:pt>
                <c:pt idx="46">
                  <c:v>-9.4324798692950441E-4</c:v>
                </c:pt>
                <c:pt idx="47">
                  <c:v>-6.2833806654144465E-4</c:v>
                </c:pt>
                <c:pt idx="48">
                  <c:v>-1.2554929458320908E-3</c:v>
                </c:pt>
                <c:pt idx="49">
                  <c:v>-5.0062682781440828E-3</c:v>
                </c:pt>
                <c:pt idx="50">
                  <c:v>1.7632698650955871E-2</c:v>
                </c:pt>
                <c:pt idx="51">
                  <c:v>-1.011386623692867E-2</c:v>
                </c:pt>
                <c:pt idx="52">
                  <c:v>1.7126964792800636E-2</c:v>
                </c:pt>
                <c:pt idx="53">
                  <c:v>-1.7126964792800483E-2</c:v>
                </c:pt>
                <c:pt idx="54">
                  <c:v>7.5757938084575014E-3</c:v>
                </c:pt>
                <c:pt idx="55">
                  <c:v>-2.5032596212617407E-2</c:v>
                </c:pt>
                <c:pt idx="56">
                  <c:v>6.510641506662627E-3</c:v>
                </c:pt>
                <c:pt idx="64">
                  <c:v>-1.0827638652063392E-2</c:v>
                </c:pt>
                <c:pt idx="65">
                  <c:v>-3.3789004655360301E-3</c:v>
                </c:pt>
                <c:pt idx="66">
                  <c:v>1.5344486668882374E-3</c:v>
                </c:pt>
                <c:pt idx="68">
                  <c:v>6.4705201874299947E-3</c:v>
                </c:pt>
                <c:pt idx="69">
                  <c:v>-9.2692730257956982E-4</c:v>
                </c:pt>
                <c:pt idx="70">
                  <c:v>6.8175039387233507E-3</c:v>
                </c:pt>
                <c:pt idx="71">
                  <c:v>1.2515807931830597E-2</c:v>
                </c:pt>
                <c:pt idx="72">
                  <c:v>-1.09598717224876E-2</c:v>
                </c:pt>
                <c:pt idx="73">
                  <c:v>1.0330346992852707E-2</c:v>
                </c:pt>
                <c:pt idx="74">
                  <c:v>2.1629341923381517E-2</c:v>
                </c:pt>
                <c:pt idx="75">
                  <c:v>7.099094028613054E-3</c:v>
                </c:pt>
                <c:pt idx="76">
                  <c:v>9.4355669937635084E-3</c:v>
                </c:pt>
                <c:pt idx="77">
                  <c:v>-4.2407501166593668E-3</c:v>
                </c:pt>
                <c:pt idx="78">
                  <c:v>-5.1948168771040228E-3</c:v>
                </c:pt>
                <c:pt idx="79">
                  <c:v>-1.7017588393979748E-2</c:v>
                </c:pt>
                <c:pt idx="80">
                  <c:v>1.3784478561832606E-2</c:v>
                </c:pt>
                <c:pt idx="81">
                  <c:v>-6.453694964236418E-4</c:v>
                </c:pt>
                <c:pt idx="82">
                  <c:v>-1.2894908298716394E-3</c:v>
                </c:pt>
                <c:pt idx="83">
                  <c:v>5.4918568009499616E-3</c:v>
                </c:pt>
                <c:pt idx="84">
                  <c:v>-6.457884890888113E-3</c:v>
                </c:pt>
                <c:pt idx="85">
                  <c:v>-7.0558342758347296E-3</c:v>
                </c:pt>
                <c:pt idx="86">
                  <c:v>4.4843124473285863E-3</c:v>
                </c:pt>
                <c:pt idx="87">
                  <c:v>-3.8449262362877375E-3</c:v>
                </c:pt>
                <c:pt idx="88">
                  <c:v>-2.5550956091798136E-3</c:v>
                </c:pt>
                <c:pt idx="89">
                  <c:v>8.0064478937412822E-3</c:v>
                </c:pt>
                <c:pt idx="90">
                  <c:v>5.1579740402683694E-3</c:v>
                </c:pt>
                <c:pt idx="91">
                  <c:v>-1.0609326324829858E-2</c:v>
                </c:pt>
                <c:pt idx="92">
                  <c:v>1.6002563824639954E-3</c:v>
                </c:pt>
                <c:pt idx="93">
                  <c:v>-1.8092859835425253E-2</c:v>
                </c:pt>
                <c:pt idx="94">
                  <c:v>9.4413854377630954E-4</c:v>
                </c:pt>
                <c:pt idx="95">
                  <c:v>-8.4653272421317295E-3</c:v>
                </c:pt>
                <c:pt idx="96">
                  <c:v>9.3706082134026433E-4</c:v>
                </c:pt>
                <c:pt idx="97">
                  <c:v>9.3793972797651917E-4</c:v>
                </c:pt>
                <c:pt idx="98">
                  <c:v>-3.4348199265637164E-3</c:v>
                </c:pt>
                <c:pt idx="99">
                  <c:v>1.2476607981552772E-3</c:v>
                </c:pt>
                <c:pt idx="100">
                  <c:v>1.2492194004318981E-3</c:v>
                </c:pt>
                <c:pt idx="101">
                  <c:v>-2.4968801985872659E-3</c:v>
                </c:pt>
                <c:pt idx="102">
                  <c:v>-2.4906613124519189E-3</c:v>
                </c:pt>
                <c:pt idx="103">
                  <c:v>1.4406763427530733E-2</c:v>
                </c:pt>
                <c:pt idx="104">
                  <c:v>-9.4192219164916397E-3</c:v>
                </c:pt>
                <c:pt idx="105">
                  <c:v>0</c:v>
                </c:pt>
                <c:pt idx="106">
                  <c:v>4.0707743704816316E-3</c:v>
                </c:pt>
                <c:pt idx="107">
                  <c:v>-3.4455789765631523E-3</c:v>
                </c:pt>
                <c:pt idx="108">
                  <c:v>8.1633106391610557E-3</c:v>
                </c:pt>
                <c:pt idx="109">
                  <c:v>6.9598509350597441E-3</c:v>
                </c:pt>
                <c:pt idx="110">
                  <c:v>-1.6373161736981251E-2</c:v>
                </c:pt>
                <c:pt idx="111">
                  <c:v>1.3836698741072585E-2</c:v>
                </c:pt>
                <c:pt idx="112">
                  <c:v>5.3976952769408679E-3</c:v>
                </c:pt>
                <c:pt idx="113">
                  <c:v>-5.3976952769407786E-3</c:v>
                </c:pt>
                <c:pt idx="114">
                  <c:v>-5.6836275514389519E-3</c:v>
                </c:pt>
                <c:pt idx="115">
                  <c:v>8.2200905473477411E-3</c:v>
                </c:pt>
                <c:pt idx="116">
                  <c:v>1.3744822426631366E-2</c:v>
                </c:pt>
                <c:pt idx="117">
                  <c:v>2.57815160529918E-3</c:v>
                </c:pt>
                <c:pt idx="118">
                  <c:v>-1.6121235153611255E-3</c:v>
                </c:pt>
                <c:pt idx="119">
                  <c:v>-2.2526155945277455E-3</c:v>
                </c:pt>
                <c:pt idx="120">
                  <c:v>-3.2092453731423888E-3</c:v>
                </c:pt>
                <c:pt idx="121">
                  <c:v>1.3223866303159351E-2</c:v>
                </c:pt>
                <c:pt idx="122">
                  <c:v>9.7450064557840724E-4</c:v>
                </c:pt>
                <c:pt idx="123">
                  <c:v>-9.745006455783114E-4</c:v>
                </c:pt>
                <c:pt idx="124">
                  <c:v>5.5347691348448915E-3</c:v>
                </c:pt>
                <c:pt idx="125">
                  <c:v>1.1492492275435895E-2</c:v>
                </c:pt>
                <c:pt idx="126">
                  <c:v>9.290046907092734E-3</c:v>
                </c:pt>
                <c:pt idx="127">
                  <c:v>-7.9681696491768449E-3</c:v>
                </c:pt>
                <c:pt idx="128">
                  <c:v>3.3123581129828744E-3</c:v>
                </c:pt>
                <c:pt idx="129">
                  <c:v>-7.9313039692774749E-3</c:v>
                </c:pt>
                <c:pt idx="130">
                  <c:v>-6.8886609951851561E-3</c:v>
                </c:pt>
                <c:pt idx="131">
                  <c:v>1.2831233781988078E-2</c:v>
                </c:pt>
                <c:pt idx="132">
                  <c:v>1.0317948084977475E-2</c:v>
                </c:pt>
                <c:pt idx="133">
                  <c:v>-3.6734053663089248E-3</c:v>
                </c:pt>
                <c:pt idx="134">
                  <c:v>-3.6599608314871715E-3</c:v>
                </c:pt>
                <c:pt idx="135">
                  <c:v>1.0348948982283675E-2</c:v>
                </c:pt>
                <c:pt idx="136">
                  <c:v>7.0719270992405372E-3</c:v>
                </c:pt>
                <c:pt idx="137">
                  <c:v>3.3800912946447962E-4</c:v>
                </c:pt>
                <c:pt idx="138">
                  <c:v>-1.276470136636503E-2</c:v>
                </c:pt>
                <c:pt idx="139">
                  <c:v>-4.9941838446237573E-3</c:v>
                </c:pt>
                <c:pt idx="140">
                  <c:v>7.3333661977961996E-3</c:v>
                </c:pt>
                <c:pt idx="141">
                  <c:v>1.211728054001503E-2</c:v>
                </c:pt>
                <c:pt idx="142">
                  <c:v>-7.7585142090598929E-3</c:v>
                </c:pt>
                <c:pt idx="143">
                  <c:v>2.2427035787444424E-2</c:v>
                </c:pt>
                <c:pt idx="144">
                  <c:v>-5.8249265263476645E-3</c:v>
                </c:pt>
                <c:pt idx="145">
                  <c:v>9.2672707173204385E-3</c:v>
                </c:pt>
                <c:pt idx="146">
                  <c:v>1.4588657484752691E-2</c:v>
                </c:pt>
                <c:pt idx="147">
                  <c:v>3.4995625903964386E-4</c:v>
                </c:pt>
                <c:pt idx="148">
                  <c:v>1.3035238298613791E-2</c:v>
                </c:pt>
                <c:pt idx="149">
                  <c:v>-3.5398267051240623E-3</c:v>
                </c:pt>
                <c:pt idx="150">
                  <c:v>-4.9348002858480523E-3</c:v>
                </c:pt>
                <c:pt idx="151">
                  <c:v>1.4074597678797698E-3</c:v>
                </c:pt>
                <c:pt idx="152">
                  <c:v>1.4184634991956381E-2</c:v>
                </c:pt>
                <c:pt idx="153">
                  <c:v>9.3290952885185588E-3</c:v>
                </c:pt>
                <c:pt idx="154">
                  <c:v>-6.4678630074862355E-3</c:v>
                </c:pt>
                <c:pt idx="155">
                  <c:v>9.7175499258278751E-3</c:v>
                </c:pt>
                <c:pt idx="156">
                  <c:v>7.6239251106593664E-3</c:v>
                </c:pt>
                <c:pt idx="157">
                  <c:v>-7.9855233789278314E-3</c:v>
                </c:pt>
                <c:pt idx="158">
                  <c:v>1.2734390750998508E-2</c:v>
                </c:pt>
                <c:pt idx="159">
                  <c:v>-1.3818401697256668E-2</c:v>
                </c:pt>
                <c:pt idx="160">
                  <c:v>-3.6107601042245131E-4</c:v>
                </c:pt>
                <c:pt idx="161">
                  <c:v>1.8066852249490513E-3</c:v>
                </c:pt>
                <c:pt idx="162">
                  <c:v>-3.2496869183416964E-3</c:v>
                </c:pt>
                <c:pt idx="163">
                  <c:v>3.6055525899876566E-4</c:v>
                </c:pt>
                <c:pt idx="164">
                  <c:v>-1.7516086796981242E-2</c:v>
                </c:pt>
                <c:pt idx="165">
                  <c:v>1.5354702670255573E-2</c:v>
                </c:pt>
                <c:pt idx="166">
                  <c:v>-1.6063168870628995E-2</c:v>
                </c:pt>
                <c:pt idx="167">
                  <c:v>-1.4763009774984659E-2</c:v>
                </c:pt>
                <c:pt idx="168">
                  <c:v>1.3347581371653859E-2</c:v>
                </c:pt>
                <c:pt idx="169">
                  <c:v>1.102233381450363E-2</c:v>
                </c:pt>
                <c:pt idx="170">
                  <c:v>-1.2788806628556875E-2</c:v>
                </c:pt>
                <c:pt idx="171">
                  <c:v>-4.5782788192812052E-3</c:v>
                </c:pt>
                <c:pt idx="172">
                  <c:v>-1.1875794480193894E-2</c:v>
                </c:pt>
                <c:pt idx="173">
                  <c:v>-1.1049836186584935E-2</c:v>
                </c:pt>
                <c:pt idx="174">
                  <c:v>5.1644115472262025E-3</c:v>
                </c:pt>
                <c:pt idx="175">
                  <c:v>-1.2350071208100702E-2</c:v>
                </c:pt>
                <c:pt idx="176">
                  <c:v>-1.1862535309820057E-2</c:v>
                </c:pt>
                <c:pt idx="177">
                  <c:v>1.3486178712936849E-3</c:v>
                </c:pt>
                <c:pt idx="178">
                  <c:v>-4.0404095370050862E-3</c:v>
                </c:pt>
                <c:pt idx="179">
                  <c:v>5.7395633625191088E-2</c:v>
                </c:pt>
                <c:pt idx="180">
                  <c:v>2.1947274162545879E-2</c:v>
                </c:pt>
                <c:pt idx="181">
                  <c:v>-3.9934705459500792E-3</c:v>
                </c:pt>
                <c:pt idx="182">
                  <c:v>3.6238449390957306E-4</c:v>
                </c:pt>
                <c:pt idx="183">
                  <c:v>-2.8935756937965771E-2</c:v>
                </c:pt>
                <c:pt idx="184">
                  <c:v>-2.110447494545982E-3</c:v>
                </c:pt>
                <c:pt idx="185">
                  <c:v>9.1776147176385846E-3</c:v>
                </c:pt>
                <c:pt idx="186">
                  <c:v>-1.4174346809733935E-3</c:v>
                </c:pt>
                <c:pt idx="187">
                  <c:v>6.0380222512502555E-3</c:v>
                </c:pt>
                <c:pt idx="188">
                  <c:v>-1.0681859659089658E-3</c:v>
                </c:pt>
                <c:pt idx="189">
                  <c:v>-8.8574538340610524E-3</c:v>
                </c:pt>
                <c:pt idx="190">
                  <c:v>8.8574538340610229E-3</c:v>
                </c:pt>
                <c:pt idx="191">
                  <c:v>-3.5524016043677721E-3</c:v>
                </c:pt>
                <c:pt idx="192">
                  <c:v>6.7603886720506781E-3</c:v>
                </c:pt>
                <c:pt idx="193">
                  <c:v>-3.2079870676828366E-3</c:v>
                </c:pt>
                <c:pt idx="194">
                  <c:v>3.2079870676827871E-3</c:v>
                </c:pt>
                <c:pt idx="195">
                  <c:v>1.4290820581488745E-3</c:v>
                </c:pt>
                <c:pt idx="196">
                  <c:v>-3.9250719437420728E-3</c:v>
                </c:pt>
                <c:pt idx="197">
                  <c:v>1.0381335403198062E-2</c:v>
                </c:pt>
                <c:pt idx="198">
                  <c:v>-1.7975917118065487E-3</c:v>
                </c:pt>
                <c:pt idx="199">
                  <c:v>-4.0821994520255166E-2</c:v>
                </c:pt>
                <c:pt idx="200">
                  <c:v>1.3539522924455077E-2</c:v>
                </c:pt>
                <c:pt idx="201">
                  <c:v>4.5542205182438371E-3</c:v>
                </c:pt>
                <c:pt idx="202">
                  <c:v>8.4626739187337284E-3</c:v>
                </c:pt>
                <c:pt idx="203">
                  <c:v>2.481830736760067E-3</c:v>
                </c:pt>
                <c:pt idx="204">
                  <c:v>1.8270255651668978E-2</c:v>
                </c:pt>
                <c:pt idx="205">
                  <c:v>2.533938007417684E-3</c:v>
                </c:pt>
                <c:pt idx="206">
                  <c:v>7.2754049542078552E-3</c:v>
                </c:pt>
                <c:pt idx="207">
                  <c:v>5.4915019936751614E-3</c:v>
                </c:pt>
                <c:pt idx="208">
                  <c:v>1.0332195237205194E-2</c:v>
                </c:pt>
                <c:pt idx="209">
                  <c:v>1.5701257140045111E-2</c:v>
                </c:pt>
                <c:pt idx="210">
                  <c:v>9.8448352876516054E-3</c:v>
                </c:pt>
                <c:pt idx="211">
                  <c:v>-1.5106027431013153E-2</c:v>
                </c:pt>
                <c:pt idx="212">
                  <c:v>6.015055729761189E-3</c:v>
                </c:pt>
                <c:pt idx="213">
                  <c:v>1.6730428259209569E-2</c:v>
                </c:pt>
                <c:pt idx="214">
                  <c:v>6.9257683529602571E-3</c:v>
                </c:pt>
                <c:pt idx="215">
                  <c:v>-2.403319944415622E-2</c:v>
                </c:pt>
                <c:pt idx="216">
                  <c:v>3.3981531661627816E-3</c:v>
                </c:pt>
                <c:pt idx="217">
                  <c:v>1.0646488394487485E-2</c:v>
                </c:pt>
                <c:pt idx="218">
                  <c:v>6.9045153465444858E-3</c:v>
                </c:pt>
                <c:pt idx="219">
                  <c:v>-5.7570682900676389E-3</c:v>
                </c:pt>
                <c:pt idx="220">
                  <c:v>1.0000083334583399E-2</c:v>
                </c:pt>
                <c:pt idx="221">
                  <c:v>-1.0382711998138058E-2</c:v>
                </c:pt>
                <c:pt idx="222">
                  <c:v>4.6012351117166563E-3</c:v>
                </c:pt>
                <c:pt idx="223">
                  <c:v>-1.6012541899126254E-2</c:v>
                </c:pt>
                <c:pt idx="224">
                  <c:v>-4.1487431161972434E-2</c:v>
                </c:pt>
                <c:pt idx="225">
                  <c:v>1.3516187501078603E-2</c:v>
                </c:pt>
                <c:pt idx="226">
                  <c:v>-1.3153276954544241E-2</c:v>
                </c:pt>
                <c:pt idx="227">
                  <c:v>-2.1754903431396777E-3</c:v>
                </c:pt>
                <c:pt idx="228">
                  <c:v>-2.6801675721863701E-2</c:v>
                </c:pt>
                <c:pt idx="229">
                  <c:v>1.0991069695221588E-2</c:v>
                </c:pt>
                <c:pt idx="230">
                  <c:v>-7.4587452876761695E-3</c:v>
                </c:pt>
                <c:pt idx="231">
                  <c:v>0</c:v>
                </c:pt>
                <c:pt idx="232">
                  <c:v>3.189795368100302E-3</c:v>
                </c:pt>
                <c:pt idx="233">
                  <c:v>1.7186244705410861E-2</c:v>
                </c:pt>
                <c:pt idx="234">
                  <c:v>1.0528323788845833E-2</c:v>
                </c:pt>
                <c:pt idx="235">
                  <c:v>6.5910161707045528E-3</c:v>
                </c:pt>
                <c:pt idx="236">
                  <c:v>-2.9347049675940251E-3</c:v>
                </c:pt>
                <c:pt idx="237">
                  <c:v>1.6248511095822465E-2</c:v>
                </c:pt>
                <c:pt idx="238">
                  <c:v>5.6001639732220863E-3</c:v>
                </c:pt>
                <c:pt idx="239">
                  <c:v>-5.9723955055302202E-3</c:v>
                </c:pt>
                <c:pt idx="240">
                  <c:v>-3.7209302754907461E-4</c:v>
                </c:pt>
                <c:pt idx="241">
                  <c:v>-2.9717703891574817E-3</c:v>
                </c:pt>
                <c:pt idx="242">
                  <c:v>4.4609739406254872E-3</c:v>
                </c:pt>
                <c:pt idx="243">
                  <c:v>-4.4609739406254508E-3</c:v>
                </c:pt>
                <c:pt idx="244">
                  <c:v>3.7160949490148538E-3</c:v>
                </c:pt>
                <c:pt idx="245">
                  <c:v>0</c:v>
                </c:pt>
                <c:pt idx="246">
                  <c:v>2.9828508320651342E-3</c:v>
                </c:pt>
                <c:pt idx="247">
                  <c:v>8.6255925750787412E-3</c:v>
                </c:pt>
                <c:pt idx="248">
                  <c:v>-1.458242329427005E-2</c:v>
                </c:pt>
                <c:pt idx="249">
                  <c:v>-1.1441350127035234E-2</c:v>
                </c:pt>
                <c:pt idx="250">
                  <c:v>0</c:v>
                </c:pt>
                <c:pt idx="251">
                  <c:v>1.836547807301552E-3</c:v>
                </c:pt>
                <c:pt idx="252">
                  <c:v>2.9455102297569658E-3</c:v>
                </c:pt>
                <c:pt idx="253">
                  <c:v>-2.0799874110675572E-2</c:v>
                </c:pt>
                <c:pt idx="254">
                  <c:v>0</c:v>
                </c:pt>
                <c:pt idx="255">
                  <c:v>1.0840109462580886E-3</c:v>
                </c:pt>
                <c:pt idx="256">
                  <c:v>-7.2280451285664426E-4</c:v>
                </c:pt>
                <c:pt idx="257">
                  <c:v>3.6133695063430616E-4</c:v>
                </c:pt>
                <c:pt idx="258">
                  <c:v>-2.1660658288522251E-3</c:v>
                </c:pt>
                <c:pt idx="259">
                  <c:v>-3.5997159101127003E-3</c:v>
                </c:pt>
                <c:pt idx="260">
                  <c:v>-2.1536261015980022E-3</c:v>
                </c:pt>
              </c:numCache>
            </c:numRef>
          </c:yVal>
          <c:smooth val="0"/>
          <c:extLst>
            <c:ext xmlns:c16="http://schemas.microsoft.com/office/drawing/2014/chart" uri="{C3380CC4-5D6E-409C-BE32-E72D297353CC}">
              <c16:uniqueId val="{00000002-C5B3-4689-B89D-463D7EB7BC4A}"/>
            </c:ext>
          </c:extLst>
        </c:ser>
        <c:dLbls>
          <c:showLegendKey val="0"/>
          <c:showVal val="0"/>
          <c:showCatName val="0"/>
          <c:showSerName val="0"/>
          <c:showPercent val="0"/>
          <c:showBubbleSize val="0"/>
        </c:dLbls>
        <c:axId val="888737728"/>
        <c:axId val="888734120"/>
      </c:scatterChart>
      <c:valAx>
        <c:axId val="88873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34120"/>
        <c:crosses val="autoZero"/>
        <c:crossBetween val="midCat"/>
      </c:valAx>
      <c:valAx>
        <c:axId val="888734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3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4.2611111111111113E-2"/>
          <c:y val="0.19721055701370663"/>
          <c:w val="0.89082633420822399"/>
          <c:h val="0.77736111111111106"/>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5336614173228346E-2"/>
                  <c:y val="-0.1152311169437153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CAC40'!$IR$4:$IR$264</c:f>
              <c:numCache>
                <c:formatCode>General</c:formatCode>
                <c:ptCount val="261"/>
                <c:pt idx="0">
                  <c:v>2.0053190473686172E-2</c:v>
                </c:pt>
                <c:pt idx="1">
                  <c:v>-2.4110910303653954E-4</c:v>
                </c:pt>
                <c:pt idx="2">
                  <c:v>-1.531130390444818E-2</c:v>
                </c:pt>
                <c:pt idx="3">
                  <c:v>2.8530689824064807E-3</c:v>
                </c:pt>
                <c:pt idx="4">
                  <c:v>-8.0626474233509247E-3</c:v>
                </c:pt>
                <c:pt idx="5">
                  <c:v>3.0751059123117833E-3</c:v>
                </c:pt>
                <c:pt idx="6">
                  <c:v>1.6722797729460136E-2</c:v>
                </c:pt>
                <c:pt idx="7">
                  <c:v>-5.046268067624384E-3</c:v>
                </c:pt>
                <c:pt idx="8">
                  <c:v>-1.7110683613210626E-2</c:v>
                </c:pt>
                <c:pt idx="9">
                  <c:v>-2.3519537965618807E-2</c:v>
                </c:pt>
                <c:pt idx="10">
                  <c:v>-2.4103031316361767E-2</c:v>
                </c:pt>
                <c:pt idx="11">
                  <c:v>-4.4833072181263995E-3</c:v>
                </c:pt>
                <c:pt idx="12">
                  <c:v>-7.797744758209134E-3</c:v>
                </c:pt>
                <c:pt idx="13">
                  <c:v>-2.7147026088089946E-2</c:v>
                </c:pt>
                <c:pt idx="14">
                  <c:v>1.2168772497553213E-2</c:v>
                </c:pt>
                <c:pt idx="15">
                  <c:v>9.6661561056467504E-3</c:v>
                </c:pt>
                <c:pt idx="16">
                  <c:v>2.3903740608752957E-2</c:v>
                </c:pt>
                <c:pt idx="17">
                  <c:v>5.2136579619741375E-3</c:v>
                </c:pt>
                <c:pt idx="18">
                  <c:v>-1.0175328041652451E-2</c:v>
                </c:pt>
                <c:pt idx="19">
                  <c:v>5.6401728762611233E-3</c:v>
                </c:pt>
                <c:pt idx="20">
                  <c:v>-6.7151055721492589E-2</c:v>
                </c:pt>
                <c:pt idx="21">
                  <c:v>-8.2166268654509343E-3</c:v>
                </c:pt>
                <c:pt idx="22">
                  <c:v>-1.2924924558734736E-2</c:v>
                </c:pt>
                <c:pt idx="23">
                  <c:v>2.071465569291741E-4</c:v>
                </c:pt>
                <c:pt idx="24">
                  <c:v>4.3600193640787998E-3</c:v>
                </c:pt>
                <c:pt idx="25">
                  <c:v>9.1973892496063046E-3</c:v>
                </c:pt>
                <c:pt idx="26">
                  <c:v>8.435309401349898E-3</c:v>
                </c:pt>
                <c:pt idx="27">
                  <c:v>-7.1745401652143206E-3</c:v>
                </c:pt>
                <c:pt idx="28">
                  <c:v>2.7371319330908384E-3</c:v>
                </c:pt>
                <c:pt idx="29">
                  <c:v>-8.8161780094729962E-3</c:v>
                </c:pt>
                <c:pt idx="30">
                  <c:v>2.0053442446729599E-2</c:v>
                </c:pt>
                <c:pt idx="31">
                  <c:v>3.4173463415217678E-3</c:v>
                </c:pt>
                <c:pt idx="32">
                  <c:v>8.8106296821549059E-3</c:v>
                </c:pt>
                <c:pt idx="33">
                  <c:v>-7.5261079897982397E-3</c:v>
                </c:pt>
                <c:pt idx="34">
                  <c:v>5.3700053865248605E-3</c:v>
                </c:pt>
                <c:pt idx="35">
                  <c:v>2.8841850611525881E-2</c:v>
                </c:pt>
                <c:pt idx="36">
                  <c:v>-2.435515429519159E-3</c:v>
                </c:pt>
                <c:pt idx="37">
                  <c:v>-5.7332020325114169E-3</c:v>
                </c:pt>
                <c:pt idx="38">
                  <c:v>-4.0294150749752004E-2</c:v>
                </c:pt>
                <c:pt idx="39">
                  <c:v>-1.2800510527226193E-2</c:v>
                </c:pt>
                <c:pt idx="40">
                  <c:v>-3.079693193395662E-2</c:v>
                </c:pt>
                <c:pt idx="41">
                  <c:v>-2.5156048035700294E-2</c:v>
                </c:pt>
                <c:pt idx="42">
                  <c:v>9.9069563995314892E-3</c:v>
                </c:pt>
                <c:pt idx="43">
                  <c:v>7.9681279116260693E-4</c:v>
                </c:pt>
                <c:pt idx="44">
                  <c:v>3.5935355101302181E-3</c:v>
                </c:pt>
                <c:pt idx="45">
                  <c:v>-5.1865266873000462E-3</c:v>
                </c:pt>
                <c:pt idx="46">
                  <c:v>1.5929911771698788E-3</c:v>
                </c:pt>
                <c:pt idx="47">
                  <c:v>-5.1679701584425612E-3</c:v>
                </c:pt>
                <c:pt idx="48">
                  <c:v>1.5987550760312195E-2</c:v>
                </c:pt>
                <c:pt idx="49">
                  <c:v>1.2094337293621382E-3</c:v>
                </c:pt>
                <c:pt idx="50">
                  <c:v>1.1767228496417755E-2</c:v>
                </c:pt>
                <c:pt idx="51">
                  <c:v>-5.0890695074712932E-3</c:v>
                </c:pt>
                <c:pt idx="52">
                  <c:v>-5.6691789820484404E-3</c:v>
                </c:pt>
                <c:pt idx="53">
                  <c:v>7.0915098120998624E-3</c:v>
                </c:pt>
                <c:pt idx="54">
                  <c:v>5.7096403072202061E-3</c:v>
                </c:pt>
                <c:pt idx="55">
                  <c:v>-1.2599231895514372E-2</c:v>
                </c:pt>
                <c:pt idx="56">
                  <c:v>1.0556330265714177E-2</c:v>
                </c:pt>
                <c:pt idx="64">
                  <c:v>-2.2599831917240919E-2</c:v>
                </c:pt>
                <c:pt idx="65">
                  <c:v>1.1034317995385011E-2</c:v>
                </c:pt>
                <c:pt idx="66">
                  <c:v>3.6378374799489487E-3</c:v>
                </c:pt>
                <c:pt idx="68">
                  <c:v>-5.2504159386480339E-3</c:v>
                </c:pt>
                <c:pt idx="69">
                  <c:v>-2.3685055830071845E-2</c:v>
                </c:pt>
                <c:pt idx="70">
                  <c:v>5.9183443612052357E-3</c:v>
                </c:pt>
                <c:pt idx="71">
                  <c:v>4.3624895678629526E-3</c:v>
                </c:pt>
                <c:pt idx="72">
                  <c:v>-3.5707238891290599E-3</c:v>
                </c:pt>
                <c:pt idx="73">
                  <c:v>-4.3469738476563154E-3</c:v>
                </c:pt>
                <c:pt idx="74">
                  <c:v>0</c:v>
                </c:pt>
                <c:pt idx="75">
                  <c:v>1.1900180101103037E-2</c:v>
                </c:pt>
                <c:pt idx="76">
                  <c:v>9.2203499478469824E-3</c:v>
                </c:pt>
                <c:pt idx="77">
                  <c:v>-2.6625852644305309E-2</c:v>
                </c:pt>
                <c:pt idx="78">
                  <c:v>-4.304448047053374E-3</c:v>
                </c:pt>
                <c:pt idx="79">
                  <c:v>-2.0483807984642111E-2</c:v>
                </c:pt>
                <c:pt idx="80">
                  <c:v>-9.1394390930926456E-3</c:v>
                </c:pt>
                <c:pt idx="81">
                  <c:v>4.1785435917201024E-3</c:v>
                </c:pt>
                <c:pt idx="82">
                  <c:v>-6.0721249187493708E-3</c:v>
                </c:pt>
                <c:pt idx="83">
                  <c:v>-9.7892348002349954E-3</c:v>
                </c:pt>
                <c:pt idx="84">
                  <c:v>9.4109484329473244E-3</c:v>
                </c:pt>
                <c:pt idx="85">
                  <c:v>-1.2403842548775496E-2</c:v>
                </c:pt>
                <c:pt idx="86">
                  <c:v>5.6190445652955379E-3</c:v>
                </c:pt>
                <c:pt idx="87">
                  <c:v>3.6339818083916599E-2</c:v>
                </c:pt>
                <c:pt idx="88">
                  <c:v>-1.2773543138432982E-2</c:v>
                </c:pt>
                <c:pt idx="89">
                  <c:v>4.6260683887822431E-3</c:v>
                </c:pt>
                <c:pt idx="90">
                  <c:v>3.4836497394462995E-3</c:v>
                </c:pt>
                <c:pt idx="91">
                  <c:v>1.5237645868762528E-2</c:v>
                </c:pt>
                <c:pt idx="92">
                  <c:v>2.5519726208095461E-2</c:v>
                </c:pt>
                <c:pt idx="93">
                  <c:v>3.6397561449601573E-2</c:v>
                </c:pt>
                <c:pt idx="94">
                  <c:v>1.1797061188443208E-2</c:v>
                </c:pt>
                <c:pt idx="95">
                  <c:v>8.5125008601712078E-3</c:v>
                </c:pt>
                <c:pt idx="96">
                  <c:v>5.5722390215677013E-3</c:v>
                </c:pt>
                <c:pt idx="97">
                  <c:v>7.1174677688639549E-3</c:v>
                </c:pt>
                <c:pt idx="98">
                  <c:v>8.0408995666606531E-3</c:v>
                </c:pt>
                <c:pt idx="99">
                  <c:v>-1.515836733552451E-2</c:v>
                </c:pt>
                <c:pt idx="100">
                  <c:v>-8.7729245663202577E-3</c:v>
                </c:pt>
                <c:pt idx="101">
                  <c:v>-3.4028105994947204E-3</c:v>
                </c:pt>
                <c:pt idx="102">
                  <c:v>5.1085679427225802E-3</c:v>
                </c:pt>
                <c:pt idx="103">
                  <c:v>1.8305668912272338E-2</c:v>
                </c:pt>
                <c:pt idx="104">
                  <c:v>-3.6701366850427929E-2</c:v>
                </c:pt>
                <c:pt idx="105">
                  <c:v>4.1990403918869858E-3</c:v>
                </c:pt>
                <c:pt idx="106">
                  <c:v>-7.9631602691126093E-3</c:v>
                </c:pt>
                <c:pt idx="107">
                  <c:v>5.2317792244347813E-3</c:v>
                </c:pt>
                <c:pt idx="108">
                  <c:v>-3.5605860216095272E-3</c:v>
                </c:pt>
                <c:pt idx="109">
                  <c:v>-1.8025972396338678E-2</c:v>
                </c:pt>
                <c:pt idx="110">
                  <c:v>-2.3339466319303195E-2</c:v>
                </c:pt>
                <c:pt idx="111">
                  <c:v>-7.7930257520959188E-3</c:v>
                </c:pt>
                <c:pt idx="112">
                  <c:v>-1.1478455732074747E-2</c:v>
                </c:pt>
                <c:pt idx="113">
                  <c:v>7.1090346791063607E-3</c:v>
                </c:pt>
                <c:pt idx="114">
                  <c:v>1.9837340367652927E-3</c:v>
                </c:pt>
                <c:pt idx="115">
                  <c:v>-2.7761271051677267E-3</c:v>
                </c:pt>
                <c:pt idx="116">
                  <c:v>2.3790653568498922E-3</c:v>
                </c:pt>
                <c:pt idx="117">
                  <c:v>1.0174651366432995E-2</c:v>
                </c:pt>
                <c:pt idx="118">
                  <c:v>-6.9937341714078356E-3</c:v>
                </c:pt>
                <c:pt idx="119">
                  <c:v>8.197586644246772E-3</c:v>
                </c:pt>
                <c:pt idx="120">
                  <c:v>-8.595755074751266E-3</c:v>
                </c:pt>
                <c:pt idx="121">
                  <c:v>-2.3856870162030971E-3</c:v>
                </c:pt>
                <c:pt idx="122">
                  <c:v>9.9781310807345383E-3</c:v>
                </c:pt>
                <c:pt idx="123">
                  <c:v>-6.7959486022717043E-3</c:v>
                </c:pt>
                <c:pt idx="124">
                  <c:v>8.8035782667596953E-3</c:v>
                </c:pt>
                <c:pt idx="125">
                  <c:v>2.0916591575509239E-2</c:v>
                </c:pt>
                <c:pt idx="126">
                  <c:v>1.6136055525967523E-2</c:v>
                </c:pt>
                <c:pt idx="127">
                  <c:v>-4.1701418452525304E-4</c:v>
                </c:pt>
                <c:pt idx="128">
                  <c:v>-6.6486843714779744E-3</c:v>
                </c:pt>
                <c:pt idx="129">
                  <c:v>3.3188165704325237E-3</c:v>
                </c:pt>
                <c:pt idx="130">
                  <c:v>0</c:v>
                </c:pt>
                <c:pt idx="131">
                  <c:v>-1.7506368209003604E-2</c:v>
                </c:pt>
                <c:pt idx="132">
                  <c:v>6.9658138661100912E-3</c:v>
                </c:pt>
                <c:pt idx="133">
                  <c:v>-3.898640415657309E-3</c:v>
                </c:pt>
                <c:pt idx="134">
                  <c:v>2.404260885683443E-2</c:v>
                </c:pt>
                <c:pt idx="135">
                  <c:v>-2.9325534212777528E-3</c:v>
                </c:pt>
                <c:pt idx="136">
                  <c:v>-2.0894282570186468E-3</c:v>
                </c:pt>
                <c:pt idx="137">
                  <c:v>-4.5814324199873234E-3</c:v>
                </c:pt>
                <c:pt idx="138">
                  <c:v>-1.3414709472756154E-2</c:v>
                </c:pt>
                <c:pt idx="139">
                  <c:v>3.123301968993137E-2</c:v>
                </c:pt>
                <c:pt idx="140">
                  <c:v>9.3498343683261938E-3</c:v>
                </c:pt>
                <c:pt idx="141">
                  <c:v>-0.16059564650295419</c:v>
                </c:pt>
                <c:pt idx="142">
                  <c:v>-5.4397232958180979E-3</c:v>
                </c:pt>
                <c:pt idx="143">
                  <c:v>2.1938722675853117E-2</c:v>
                </c:pt>
                <c:pt idx="144">
                  <c:v>-3.6900410874537957E-3</c:v>
                </c:pt>
                <c:pt idx="145">
                  <c:v>1.8587895768090983E-2</c:v>
                </c:pt>
                <c:pt idx="146">
                  <c:v>-3.7453227301620529E-3</c:v>
                </c:pt>
                <c:pt idx="147">
                  <c:v>-1.8674141747954732E-3</c:v>
                </c:pt>
                <c:pt idx="148">
                  <c:v>-8.1754450152418164E-3</c:v>
                </c:pt>
                <c:pt idx="149">
                  <c:v>-5.9040761909448479E-3</c:v>
                </c:pt>
                <c:pt idx="150">
                  <c:v>1.0726938442224328E-2</c:v>
                </c:pt>
                <c:pt idx="151">
                  <c:v>1.1971710509051235E-2</c:v>
                </c:pt>
                <c:pt idx="152">
                  <c:v>-1.8800531952435013E-3</c:v>
                </c:pt>
                <c:pt idx="153">
                  <c:v>6.7847979834801033E-3</c:v>
                </c:pt>
                <c:pt idx="154">
                  <c:v>-3.0211503341762112E-3</c:v>
                </c:pt>
                <c:pt idx="155">
                  <c:v>1.2521506798041185E-2</c:v>
                </c:pt>
                <c:pt idx="156">
                  <c:v>-3.4305350967892482E-3</c:v>
                </c:pt>
                <c:pt idx="157">
                  <c:v>2.667176281094817E-3</c:v>
                </c:pt>
                <c:pt idx="158">
                  <c:v>-3.0476214064748372E-3</c:v>
                </c:pt>
                <c:pt idx="159">
                  <c:v>-6.067519562518559E-3</c:v>
                </c:pt>
                <c:pt idx="160">
                  <c:v>2.2710077890756341E-3</c:v>
                </c:pt>
                <c:pt idx="161">
                  <c:v>-4.5368697857015462E-3</c:v>
                </c:pt>
                <c:pt idx="162">
                  <c:v>2.6760006570411866E-2</c:v>
                </c:pt>
                <c:pt idx="163">
                  <c:v>1.4046270733990621E-2</c:v>
                </c:pt>
                <c:pt idx="164">
                  <c:v>2.4461794437217792E-2</c:v>
                </c:pt>
                <c:pt idx="165">
                  <c:v>1.9722099030714989E-2</c:v>
                </c:pt>
                <c:pt idx="166">
                  <c:v>-1.7101393972669326E-2</c:v>
                </c:pt>
                <c:pt idx="167">
                  <c:v>-1.0841302730629519E-2</c:v>
                </c:pt>
                <c:pt idx="168">
                  <c:v>1.671235917374507E-2</c:v>
                </c:pt>
                <c:pt idx="169">
                  <c:v>2.4043077391145837E-2</c:v>
                </c:pt>
                <c:pt idx="170">
                  <c:v>-1.1579947430959421E-2</c:v>
                </c:pt>
                <c:pt idx="171">
                  <c:v>-2.6776447599465368E-2</c:v>
                </c:pt>
                <c:pt idx="172">
                  <c:v>5.0165651507956153E-3</c:v>
                </c:pt>
                <c:pt idx="173">
                  <c:v>-1.7350121135237855E-2</c:v>
                </c:pt>
                <c:pt idx="174">
                  <c:v>2.2189816002201785E-2</c:v>
                </c:pt>
                <c:pt idx="175">
                  <c:v>-1.2654582851201888E-2</c:v>
                </c:pt>
                <c:pt idx="176">
                  <c:v>2.3980826840128461E-3</c:v>
                </c:pt>
                <c:pt idx="177">
                  <c:v>6.4231453267858648E-3</c:v>
                </c:pt>
                <c:pt idx="178">
                  <c:v>-8.0515302256258631E-4</c:v>
                </c:pt>
                <c:pt idx="179">
                  <c:v>1.6432056512028802E-2</c:v>
                </c:pt>
                <c:pt idx="180">
                  <c:v>1.2969816393668582E-2</c:v>
                </c:pt>
                <c:pt idx="181">
                  <c:v>-3.9292781398896611E-3</c:v>
                </c:pt>
                <c:pt idx="182">
                  <c:v>-3.9138993211363287E-3</c:v>
                </c:pt>
                <c:pt idx="183">
                  <c:v>-1.2666155034480191E-2</c:v>
                </c:pt>
                <c:pt idx="184">
                  <c:v>-3.0783961892044322E-2</c:v>
                </c:pt>
                <c:pt idx="185">
                  <c:v>-2.9864542517563708E-2</c:v>
                </c:pt>
                <c:pt idx="186">
                  <c:v>-3.8204393969931954E-4</c:v>
                </c:pt>
                <c:pt idx="187">
                  <c:v>-6.4725145056174788E-3</c:v>
                </c:pt>
                <c:pt idx="188">
                  <c:v>-5.6764580048051906E-3</c:v>
                </c:pt>
                <c:pt idx="189">
                  <c:v>3.774297081981576E-4</c:v>
                </c:pt>
                <c:pt idx="190">
                  <c:v>9.8635094051959925E-3</c:v>
                </c:pt>
                <c:pt idx="191">
                  <c:v>1.2660825173290235E-2</c:v>
                </c:pt>
                <c:pt idx="192">
                  <c:v>1.9323677510538603E-3</c:v>
                </c:pt>
                <c:pt idx="193">
                  <c:v>-1.5355388083194537E-2</c:v>
                </c:pt>
                <c:pt idx="194">
                  <c:v>1.524971702317668E-3</c:v>
                </c:pt>
                <c:pt idx="195">
                  <c:v>-7.6017089737257992E-3</c:v>
                </c:pt>
                <c:pt idx="196">
                  <c:v>-3.0245769749374677E-3</c:v>
                </c:pt>
                <c:pt idx="197">
                  <c:v>1.4831988955330604E-2</c:v>
                </c:pt>
                <c:pt idx="198">
                  <c:v>-1.5313938674281365E-3</c:v>
                </c:pt>
                <c:pt idx="199">
                  <c:v>-3.8182558798122673E-3</c:v>
                </c:pt>
                <c:pt idx="200">
                  <c:v>-2.6641309763130771E-3</c:v>
                </c:pt>
                <c:pt idx="201">
                  <c:v>5.3353785101468145E-3</c:v>
                </c:pt>
                <c:pt idx="202">
                  <c:v>0</c:v>
                </c:pt>
                <c:pt idx="203">
                  <c:v>-9.8860120741432484E-3</c:v>
                </c:pt>
                <c:pt idx="204">
                  <c:v>-1.512287622812027E-3</c:v>
                </c:pt>
                <c:pt idx="205">
                  <c:v>1.8300167585611132E-2</c:v>
                </c:pt>
                <c:pt idx="206">
                  <c:v>-5.3722308791222719E-3</c:v>
                </c:pt>
                <c:pt idx="207">
                  <c:v>9.2272857690748403E-3</c:v>
                </c:pt>
                <c:pt idx="208">
                  <c:v>1.0483497294857983E-2</c:v>
                </c:pt>
                <c:pt idx="209">
                  <c:v>4.6948443042076635E-3</c:v>
                </c:pt>
                <c:pt idx="210">
                  <c:v>7.0838548884050419E-3</c:v>
                </c:pt>
                <c:pt idx="211">
                  <c:v>8.3284241064819093E-3</c:v>
                </c:pt>
                <c:pt idx="212">
                  <c:v>-1.6196285307095448E-2</c:v>
                </c:pt>
                <c:pt idx="213">
                  <c:v>-5.1175732618502418E-2</c:v>
                </c:pt>
                <c:pt idx="214">
                  <c:v>-2.6027157284159897E-3</c:v>
                </c:pt>
                <c:pt idx="215">
                  <c:v>-2.2255202064056451E-3</c:v>
                </c:pt>
                <c:pt idx="216">
                  <c:v>-4.0673008557419862E-3</c:v>
                </c:pt>
                <c:pt idx="217">
                  <c:v>0</c:v>
                </c:pt>
                <c:pt idx="218">
                  <c:v>3.6832423477424818E-2</c:v>
                </c:pt>
                <c:pt idx="219">
                  <c:v>-1.9337095417610434E-2</c:v>
                </c:pt>
                <c:pt idx="220">
                  <c:v>2.7409405251822158E-2</c:v>
                </c:pt>
                <c:pt idx="221">
                  <c:v>4.2545026464469154E-3</c:v>
                </c:pt>
                <c:pt idx="222">
                  <c:v>8.5636957768752114E-3</c:v>
                </c:pt>
                <c:pt idx="223">
                  <c:v>2.348337674107429E-3</c:v>
                </c:pt>
                <c:pt idx="224">
                  <c:v>-3.4280267832451798E-2</c:v>
                </c:pt>
                <c:pt idx="225">
                  <c:v>6.8389324302585682E-3</c:v>
                </c:pt>
                <c:pt idx="226">
                  <c:v>-1.2878965892939798E-2</c:v>
                </c:pt>
                <c:pt idx="227">
                  <c:v>1.1735890897071935E-2</c:v>
                </c:pt>
                <c:pt idx="228">
                  <c:v>6.8781318161980501E-3</c:v>
                </c:pt>
                <c:pt idx="229">
                  <c:v>-1.9153424740689152E-3</c:v>
                </c:pt>
                <c:pt idx="230">
                  <c:v>-1.5296370095334642E-3</c:v>
                </c:pt>
                <c:pt idx="231">
                  <c:v>1.6567514374073965E-2</c:v>
                </c:pt>
                <c:pt idx="232">
                  <c:v>-6.9686693160934277E-3</c:v>
                </c:pt>
                <c:pt idx="233">
                  <c:v>1.3204075333377431E-2</c:v>
                </c:pt>
                <c:pt idx="234">
                  <c:v>-1.1721040607373238E-3</c:v>
                </c:pt>
                <c:pt idx="235">
                  <c:v>-5.84000102471912E-3</c:v>
                </c:pt>
                <c:pt idx="236">
                  <c:v>-7.7609627488840315E-4</c:v>
                </c:pt>
                <c:pt idx="237">
                  <c:v>1.5243601794454179E-2</c:v>
                </c:pt>
                <c:pt idx="238">
                  <c:v>-6.2819209331263955E-3</c:v>
                </c:pt>
                <c:pt idx="239">
                  <c:v>-1.1734795009830834E-3</c:v>
                </c:pt>
                <c:pt idx="240">
                  <c:v>-5.0692251271015395E-3</c:v>
                </c:pt>
                <c:pt idx="241">
                  <c:v>4.6783711061007208E-3</c:v>
                </c:pt>
                <c:pt idx="242">
                  <c:v>1.8139298616196765E-2</c:v>
                </c:pt>
                <c:pt idx="243">
                  <c:v>-2.7087033862995737E-2</c:v>
                </c:pt>
                <c:pt idx="244">
                  <c:v>-2.7074083449497967E-3</c:v>
                </c:pt>
                <c:pt idx="245">
                  <c:v>-2.3148158484513751E-3</c:v>
                </c:pt>
                <c:pt idx="246">
                  <c:v>4.6350025041484834E-3</c:v>
                </c:pt>
                <c:pt idx="247">
                  <c:v>1.3250388719724943E-2</c:v>
                </c:pt>
                <c:pt idx="248">
                  <c:v>-1.247579534249843E-2</c:v>
                </c:pt>
                <c:pt idx="249">
                  <c:v>-3.0900799236443191E-2</c:v>
                </c:pt>
                <c:pt idx="250">
                  <c:v>-3.2159489210188699E-2</c:v>
                </c:pt>
                <c:pt idx="251">
                  <c:v>-5.8034257911894604E-3</c:v>
                </c:pt>
                <c:pt idx="252">
                  <c:v>0</c:v>
                </c:pt>
                <c:pt idx="253">
                  <c:v>-7.2306583049089855E-4</c:v>
                </c:pt>
                <c:pt idx="254">
                  <c:v>-5.0468744470388294E-3</c:v>
                </c:pt>
                <c:pt idx="255">
                  <c:v>-3.5951824942343793E-4</c:v>
                </c:pt>
                <c:pt idx="256">
                  <c:v>2.519346302853308E-3</c:v>
                </c:pt>
                <c:pt idx="257">
                  <c:v>-3.5971261808495918E-3</c:v>
                </c:pt>
                <c:pt idx="258">
                  <c:v>1.0777798779962589E-3</c:v>
                </c:pt>
                <c:pt idx="259">
                  <c:v>-7.1864897092202519E-4</c:v>
                </c:pt>
                <c:pt idx="260">
                  <c:v>3.5925992841950486E-4</c:v>
                </c:pt>
              </c:numCache>
            </c:numRef>
          </c:yVal>
          <c:smooth val="0"/>
          <c:extLst>
            <c:ext xmlns:c16="http://schemas.microsoft.com/office/drawing/2014/chart" uri="{C3380CC4-5D6E-409C-BE32-E72D297353CC}">
              <c16:uniqueId val="{00000002-839B-407E-95F6-3A11B6BE77E5}"/>
            </c:ext>
          </c:extLst>
        </c:ser>
        <c:dLbls>
          <c:showLegendKey val="0"/>
          <c:showVal val="0"/>
          <c:showCatName val="0"/>
          <c:showSerName val="0"/>
          <c:showPercent val="0"/>
          <c:showBubbleSize val="0"/>
        </c:dLbls>
        <c:axId val="888714112"/>
        <c:axId val="888713456"/>
      </c:scatterChart>
      <c:valAx>
        <c:axId val="88871411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13456"/>
        <c:crosses val="autoZero"/>
        <c:crossBetween val="midCat"/>
      </c:valAx>
      <c:valAx>
        <c:axId val="888713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871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6499999999999995E-2"/>
          <c:y val="0.16708333333333336"/>
          <c:w val="0.89082633420822399"/>
          <c:h val="0.77736111111111106"/>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CAC40'!$IX$4:$IX$264</c:f>
              <c:numCache>
                <c:formatCode>General</c:formatCode>
                <c:ptCount val="261"/>
                <c:pt idx="0">
                  <c:v>1.1233735777926893E-2</c:v>
                </c:pt>
                <c:pt idx="1">
                  <c:v>-1.947440869965001E-2</c:v>
                </c:pt>
                <c:pt idx="2">
                  <c:v>-3.7056193044758878E-2</c:v>
                </c:pt>
                <c:pt idx="3">
                  <c:v>8.9366099664069752E-3</c:v>
                </c:pt>
                <c:pt idx="4">
                  <c:v>-1.5439736638832482E-2</c:v>
                </c:pt>
                <c:pt idx="5">
                  <c:v>-1.4430827651402989E-2</c:v>
                </c:pt>
                <c:pt idx="6">
                  <c:v>1.3056796617678116E-2</c:v>
                </c:pt>
                <c:pt idx="7">
                  <c:v>7.2842137219827343E-3</c:v>
                </c:pt>
                <c:pt idx="8">
                  <c:v>1.6736792355523826E-2</c:v>
                </c:pt>
                <c:pt idx="9">
                  <c:v>1.2128711446614808E-2</c:v>
                </c:pt>
                <c:pt idx="10">
                  <c:v>-2.2920183079379128E-2</c:v>
                </c:pt>
                <c:pt idx="11">
                  <c:v>-4.561237456820885E-3</c:v>
                </c:pt>
                <c:pt idx="12">
                  <c:v>-6.3116580339254063E-3</c:v>
                </c:pt>
                <c:pt idx="13">
                  <c:v>-2.00493333856747E-2</c:v>
                </c:pt>
                <c:pt idx="14">
                  <c:v>-1.0162104515612058E-2</c:v>
                </c:pt>
                <c:pt idx="15">
                  <c:v>2.4830496952210385E-3</c:v>
                </c:pt>
                <c:pt idx="16">
                  <c:v>-1.6689179316207958E-2</c:v>
                </c:pt>
                <c:pt idx="17">
                  <c:v>1.0968339914994234E-2</c:v>
                </c:pt>
                <c:pt idx="18">
                  <c:v>2.5030186200075886E-2</c:v>
                </c:pt>
                <c:pt idx="19">
                  <c:v>4.4943895878392674E-3</c:v>
                </c:pt>
                <c:pt idx="20">
                  <c:v>-6.2475798683997632E-3</c:v>
                </c:pt>
                <c:pt idx="21">
                  <c:v>-1.5450288026844748E-2</c:v>
                </c:pt>
                <c:pt idx="22">
                  <c:v>-7.826707892670471E-3</c:v>
                </c:pt>
                <c:pt idx="23">
                  <c:v>3.4285747871781215E-3</c:v>
                </c:pt>
                <c:pt idx="24">
                  <c:v>7.6614050290937253E-3</c:v>
                </c:pt>
                <c:pt idx="25">
                  <c:v>9.4659259888828316E-3</c:v>
                </c:pt>
                <c:pt idx="26">
                  <c:v>-7.3487083757446453E-3</c:v>
                </c:pt>
                <c:pt idx="27">
                  <c:v>-9.3969432482854335E-3</c:v>
                </c:pt>
                <c:pt idx="28">
                  <c:v>-2.3392879574705462E-2</c:v>
                </c:pt>
                <c:pt idx="29">
                  <c:v>-1.9206499912074008E-2</c:v>
                </c:pt>
                <c:pt idx="30">
                  <c:v>3.6650215113248454E-3</c:v>
                </c:pt>
                <c:pt idx="31">
                  <c:v>5.5091361231781558E-4</c:v>
                </c:pt>
                <c:pt idx="32">
                  <c:v>3.1275897079517407E-3</c:v>
                </c:pt>
                <c:pt idx="33">
                  <c:v>-1.0995162995570447E-2</c:v>
                </c:pt>
                <c:pt idx="34">
                  <c:v>-7.62530927895757E-3</c:v>
                </c:pt>
                <c:pt idx="35">
                  <c:v>1.5309210970872107E-2</c:v>
                </c:pt>
                <c:pt idx="36">
                  <c:v>-9.1785229022888577E-4</c:v>
                </c:pt>
                <c:pt idx="37">
                  <c:v>7.3421442358473214E-4</c:v>
                </c:pt>
                <c:pt idx="38">
                  <c:v>-2.0536841719764599E-2</c:v>
                </c:pt>
                <c:pt idx="39">
                  <c:v>-1.0023352219074017E-2</c:v>
                </c:pt>
                <c:pt idx="40">
                  <c:v>2.342449446321293E-2</c:v>
                </c:pt>
                <c:pt idx="41">
                  <c:v>4.9346714410469297E-3</c:v>
                </c:pt>
                <c:pt idx="42">
                  <c:v>-2.7444898756343477E-3</c:v>
                </c:pt>
                <c:pt idx="43">
                  <c:v>-2.6326799968280089E-2</c:v>
                </c:pt>
                <c:pt idx="44">
                  <c:v>8.0407830703046208E-3</c:v>
                </c:pt>
                <c:pt idx="45">
                  <c:v>2.3349808543295177E-3</c:v>
                </c:pt>
                <c:pt idx="46">
                  <c:v>1.1211690679749158E-2</c:v>
                </c:pt>
                <c:pt idx="47">
                  <c:v>-1.3187798391881554E-2</c:v>
                </c:pt>
                <c:pt idx="48">
                  <c:v>1.155247505115079E-2</c:v>
                </c:pt>
                <c:pt idx="49">
                  <c:v>2.555990942597592E-2</c:v>
                </c:pt>
                <c:pt idx="50">
                  <c:v>2.0510644690813866E-2</c:v>
                </c:pt>
                <c:pt idx="51">
                  <c:v>-6.6200637155981235E-2</c:v>
                </c:pt>
                <c:pt idx="52">
                  <c:v>-6.5620524554189427E-3</c:v>
                </c:pt>
                <c:pt idx="53">
                  <c:v>4.1875816934495484E-2</c:v>
                </c:pt>
                <c:pt idx="54">
                  <c:v>6.1015258165172791E-3</c:v>
                </c:pt>
                <c:pt idx="55">
                  <c:v>-4.6562164733119103E-2</c:v>
                </c:pt>
                <c:pt idx="56">
                  <c:v>-6.3525888593743566E-3</c:v>
                </c:pt>
                <c:pt idx="64">
                  <c:v>6.1755820441498624E-3</c:v>
                </c:pt>
                <c:pt idx="65">
                  <c:v>8.3533765752021732E-3</c:v>
                </c:pt>
                <c:pt idx="66">
                  <c:v>0.11426433617038696</c:v>
                </c:pt>
                <c:pt idx="68">
                  <c:v>2.0010005069262931E-4</c:v>
                </c:pt>
                <c:pt idx="69">
                  <c:v>-1.9421934312620216E-2</c:v>
                </c:pt>
                <c:pt idx="70">
                  <c:v>-8.404232013003719E-3</c:v>
                </c:pt>
                <c:pt idx="71">
                  <c:v>1.4507213845816819E-2</c:v>
                </c:pt>
                <c:pt idx="72">
                  <c:v>-2.0522561372027185E-2</c:v>
                </c:pt>
                <c:pt idx="73">
                  <c:v>-5.9793793734794114E-3</c:v>
                </c:pt>
                <c:pt idx="74">
                  <c:v>-1.1282269019825514E-2</c:v>
                </c:pt>
                <c:pt idx="75">
                  <c:v>-9.8392468330549213E-3</c:v>
                </c:pt>
                <c:pt idx="76">
                  <c:v>-2.3447296723521419E-2</c:v>
                </c:pt>
                <c:pt idx="77">
                  <c:v>-2.470607042361567E-2</c:v>
                </c:pt>
                <c:pt idx="78">
                  <c:v>-8.5760754325386723E-3</c:v>
                </c:pt>
                <c:pt idx="79">
                  <c:v>-3.1693101679274353E-2</c:v>
                </c:pt>
                <c:pt idx="80">
                  <c:v>-4.6427733642004348E-3</c:v>
                </c:pt>
                <c:pt idx="81">
                  <c:v>-9.9010709827115698E-3</c:v>
                </c:pt>
                <c:pt idx="82">
                  <c:v>-2.350284445478289E-2</c:v>
                </c:pt>
                <c:pt idx="83">
                  <c:v>-1.0562897353440452E-2</c:v>
                </c:pt>
                <c:pt idx="84">
                  <c:v>1.478682599174546E-3</c:v>
                </c:pt>
                <c:pt idx="85">
                  <c:v>-3.4468643071849719E-3</c:v>
                </c:pt>
                <c:pt idx="86">
                  <c:v>1.9681817080103047E-3</c:v>
                </c:pt>
                <c:pt idx="87">
                  <c:v>2.2413157032584959E-2</c:v>
                </c:pt>
                <c:pt idx="88">
                  <c:v>-1.565915722098745E-2</c:v>
                </c:pt>
                <c:pt idx="89">
                  <c:v>-3.6196437071856054E-2</c:v>
                </c:pt>
                <c:pt idx="90">
                  <c:v>-1.800996546484588E-2</c:v>
                </c:pt>
                <c:pt idx="91">
                  <c:v>9.1224287862838056E-3</c:v>
                </c:pt>
                <c:pt idx="92">
                  <c:v>2.0109199802187856E-2</c:v>
                </c:pt>
                <c:pt idx="93">
                  <c:v>-2.2544292962200555E-3</c:v>
                </c:pt>
                <c:pt idx="94">
                  <c:v>-9.6463029988024549E-4</c:v>
                </c:pt>
                <c:pt idx="95">
                  <c:v>1.4568078943234098E-2</c:v>
                </c:pt>
                <c:pt idx="96">
                  <c:v>8.1860313052784708E-3</c:v>
                </c:pt>
                <c:pt idx="97">
                  <c:v>-2.626827975751052E-3</c:v>
                </c:pt>
                <c:pt idx="98">
                  <c:v>-1.157401460297717E-2</c:v>
                </c:pt>
                <c:pt idx="99">
                  <c:v>-7.4277751480497627E-3</c:v>
                </c:pt>
                <c:pt idx="100">
                  <c:v>-3.3726844786392302E-3</c:v>
                </c:pt>
                <c:pt idx="101">
                  <c:v>5.4662515530050785E-3</c:v>
                </c:pt>
                <c:pt idx="102">
                  <c:v>1.281756819554308E-2</c:v>
                </c:pt>
                <c:pt idx="103">
                  <c:v>9.6809353994239209E-3</c:v>
                </c:pt>
                <c:pt idx="104">
                  <c:v>2.910877985646312E-2</c:v>
                </c:pt>
                <c:pt idx="105">
                  <c:v>1.7466197442682737E-2</c:v>
                </c:pt>
                <c:pt idx="106">
                  <c:v>-1.0311141364021168E-2</c:v>
                </c:pt>
                <c:pt idx="107">
                  <c:v>2.7912013959948957E-2</c:v>
                </c:pt>
                <c:pt idx="108">
                  <c:v>6.7031473425902856E-3</c:v>
                </c:pt>
                <c:pt idx="109">
                  <c:v>-1.8934647031634503E-2</c:v>
                </c:pt>
                <c:pt idx="110">
                  <c:v>-3.7495871671762028E-2</c:v>
                </c:pt>
                <c:pt idx="111">
                  <c:v>-1.2963452273401515E-2</c:v>
                </c:pt>
                <c:pt idx="112">
                  <c:v>-1.7027261410280707E-2</c:v>
                </c:pt>
                <c:pt idx="113">
                  <c:v>2.1661496781179467E-2</c:v>
                </c:pt>
                <c:pt idx="114">
                  <c:v>1.000341786278925E-2</c:v>
                </c:pt>
                <c:pt idx="115">
                  <c:v>1.4855100990924278E-2</c:v>
                </c:pt>
                <c:pt idx="116">
                  <c:v>-3.0565484825489896E-3</c:v>
                </c:pt>
                <c:pt idx="117">
                  <c:v>7.1465337340738668E-3</c:v>
                </c:pt>
                <c:pt idx="118">
                  <c:v>-2.8987998813718497E-3</c:v>
                </c:pt>
                <c:pt idx="119">
                  <c:v>2.6571611607203297E-2</c:v>
                </c:pt>
                <c:pt idx="120">
                  <c:v>-9.3979111456173412E-3</c:v>
                </c:pt>
                <c:pt idx="121">
                  <c:v>-2.9190431336661514E-2</c:v>
                </c:pt>
                <c:pt idx="122">
                  <c:v>-1.2206488822756757E-2</c:v>
                </c:pt>
                <c:pt idx="123">
                  <c:v>-2.6556032204099029E-3</c:v>
                </c:pt>
                <c:pt idx="124">
                  <c:v>-5.2901429373887459E-3</c:v>
                </c:pt>
                <c:pt idx="125">
                  <c:v>6.9490683344295041E-3</c:v>
                </c:pt>
                <c:pt idx="126">
                  <c:v>-7.7731310098229844E-3</c:v>
                </c:pt>
                <c:pt idx="127">
                  <c:v>3.7963237803310301E-3</c:v>
                </c:pt>
                <c:pt idx="128">
                  <c:v>-5.2779274755096325E-3</c:v>
                </c:pt>
                <c:pt idx="129">
                  <c:v>1.7423488972667437E-2</c:v>
                </c:pt>
                <c:pt idx="130">
                  <c:v>-3.1754016821300734E-3</c:v>
                </c:pt>
                <c:pt idx="131">
                  <c:v>-6.6722271032449018E-4</c:v>
                </c:pt>
                <c:pt idx="132">
                  <c:v>1.7663845585988734E-2</c:v>
                </c:pt>
                <c:pt idx="133">
                  <c:v>1.697360608336558E-4</c:v>
                </c:pt>
                <c:pt idx="134">
                  <c:v>-1.2147947601418713E-2</c:v>
                </c:pt>
                <c:pt idx="135">
                  <c:v>3.5157204447296309E-2</c:v>
                </c:pt>
                <c:pt idx="136">
                  <c:v>1.575662850619023E-2</c:v>
                </c:pt>
                <c:pt idx="137">
                  <c:v>8.8269049777442822E-4</c:v>
                </c:pt>
                <c:pt idx="138">
                  <c:v>-2.6457374988814388E-3</c:v>
                </c:pt>
                <c:pt idx="139">
                  <c:v>2.8223691340663985E-3</c:v>
                </c:pt>
                <c:pt idx="140">
                  <c:v>-2.2013467537178835E-2</c:v>
                </c:pt>
                <c:pt idx="141">
                  <c:v>-4.328655478771979E-2</c:v>
                </c:pt>
                <c:pt idx="142">
                  <c:v>-9.9239174535577625E-4</c:v>
                </c:pt>
                <c:pt idx="143">
                  <c:v>5.8028845584398867E-3</c:v>
                </c:pt>
                <c:pt idx="144">
                  <c:v>-2.0897510780924777E-2</c:v>
                </c:pt>
                <c:pt idx="145">
                  <c:v>-7.1394104971891871E-3</c:v>
                </c:pt>
                <c:pt idx="146">
                  <c:v>1.1218717777635523E-2</c:v>
                </c:pt>
                <c:pt idx="147">
                  <c:v>-2.4495807137351528E-3</c:v>
                </c:pt>
                <c:pt idx="148">
                  <c:v>1.6445034311701218E-2</c:v>
                </c:pt>
                <c:pt idx="149">
                  <c:v>-1.3995453597966034E-2</c:v>
                </c:pt>
                <c:pt idx="150">
                  <c:v>4.7891287704414851E-2</c:v>
                </c:pt>
                <c:pt idx="151">
                  <c:v>1.5383589176901358E-2</c:v>
                </c:pt>
                <c:pt idx="152">
                  <c:v>1.1034353134720247E-2</c:v>
                </c:pt>
                <c:pt idx="153">
                  <c:v>-2.2869215702072732E-3</c:v>
                </c:pt>
                <c:pt idx="154">
                  <c:v>-3.3330440469321316E-3</c:v>
                </c:pt>
                <c:pt idx="155">
                  <c:v>1.7133687707856636E-2</c:v>
                </c:pt>
                <c:pt idx="156">
                  <c:v>-1.3273356540877532E-2</c:v>
                </c:pt>
                <c:pt idx="157">
                  <c:v>1.7021687569430743E-2</c:v>
                </c:pt>
                <c:pt idx="158">
                  <c:v>-3.2137146030957833E-3</c:v>
                </c:pt>
                <c:pt idx="159">
                  <c:v>1.3639838169870725E-2</c:v>
                </c:pt>
                <c:pt idx="160">
                  <c:v>-2.2689673689788588E-2</c:v>
                </c:pt>
                <c:pt idx="161">
                  <c:v>-5.2980133689580801E-4</c:v>
                </c:pt>
                <c:pt idx="162">
                  <c:v>1.2257014627530134E-2</c:v>
                </c:pt>
                <c:pt idx="163">
                  <c:v>2.6808343362351141E-2</c:v>
                </c:pt>
                <c:pt idx="164">
                  <c:v>4.4158305426138253E-3</c:v>
                </c:pt>
                <c:pt idx="165">
                  <c:v>3.0518141109305102E-2</c:v>
                </c:pt>
                <c:pt idx="166">
                  <c:v>-6.2541661262319973E-3</c:v>
                </c:pt>
                <c:pt idx="167">
                  <c:v>-3.0147426409183636E-2</c:v>
                </c:pt>
                <c:pt idx="168">
                  <c:v>9.5782644231054148E-3</c:v>
                </c:pt>
                <c:pt idx="169">
                  <c:v>6.4989551925480485E-3</c:v>
                </c:pt>
                <c:pt idx="170">
                  <c:v>-2.2472855852058628E-2</c:v>
                </c:pt>
                <c:pt idx="171">
                  <c:v>-4.3620570801657455E-3</c:v>
                </c:pt>
                <c:pt idx="172">
                  <c:v>1.2592556216681266E-2</c:v>
                </c:pt>
                <c:pt idx="173">
                  <c:v>-1.2847574493624265E-3</c:v>
                </c:pt>
                <c:pt idx="174">
                  <c:v>2.0196463304979345E-3</c:v>
                </c:pt>
                <c:pt idx="175">
                  <c:v>-4.5842200020879851E-3</c:v>
                </c:pt>
                <c:pt idx="176">
                  <c:v>-1.7949897221631927E-2</c:v>
                </c:pt>
                <c:pt idx="177">
                  <c:v>-2.5196506827062863E-2</c:v>
                </c:pt>
                <c:pt idx="178">
                  <c:v>1.3406445282089509E-2</c:v>
                </c:pt>
                <c:pt idx="179">
                  <c:v>1.8822819771256674E-2</c:v>
                </c:pt>
                <c:pt idx="180">
                  <c:v>-3.6185996414399014E-4</c:v>
                </c:pt>
                <c:pt idx="181">
                  <c:v>-4.0590419228303733E-2</c:v>
                </c:pt>
                <c:pt idx="182">
                  <c:v>3.1315265674471317E-3</c:v>
                </c:pt>
                <c:pt idx="183">
                  <c:v>-4.2639474156099796E-2</c:v>
                </c:pt>
                <c:pt idx="184">
                  <c:v>-1.0133818760424728E-2</c:v>
                </c:pt>
                <c:pt idx="185">
                  <c:v>-2.2230402220127746E-2</c:v>
                </c:pt>
                <c:pt idx="186">
                  <c:v>-3.0667443936926255E-3</c:v>
                </c:pt>
                <c:pt idx="187">
                  <c:v>-5.6247637247657453E-3</c:v>
                </c:pt>
                <c:pt idx="188">
                  <c:v>6.7535230157799242E-3</c:v>
                </c:pt>
                <c:pt idx="189">
                  <c:v>6.3122326606502516E-3</c:v>
                </c:pt>
                <c:pt idx="190">
                  <c:v>-8.2464692404812003E-3</c:v>
                </c:pt>
                <c:pt idx="191">
                  <c:v>2.6929411878631328E-2</c:v>
                </c:pt>
                <c:pt idx="192">
                  <c:v>2.2585652648749288E-2</c:v>
                </c:pt>
                <c:pt idx="193">
                  <c:v>1.6934805063331477E-3</c:v>
                </c:pt>
                <c:pt idx="194">
                  <c:v>1.0906720251134655E-2</c:v>
                </c:pt>
                <c:pt idx="195">
                  <c:v>-1.1923152661191816E-2</c:v>
                </c:pt>
                <c:pt idx="196">
                  <c:v>-8.8111347485950148E-2</c:v>
                </c:pt>
                <c:pt idx="197">
                  <c:v>-1.125426200627791E-2</c:v>
                </c:pt>
                <c:pt idx="198">
                  <c:v>-7.0272210963769014E-3</c:v>
                </c:pt>
                <c:pt idx="199">
                  <c:v>-1.3691338565293457E-3</c:v>
                </c:pt>
                <c:pt idx="200">
                  <c:v>1.6091068203492015E-2</c:v>
                </c:pt>
                <c:pt idx="201">
                  <c:v>-3.2389941172809981E-3</c:v>
                </c:pt>
                <c:pt idx="202">
                  <c:v>-8.8916728701140587E-3</c:v>
                </c:pt>
                <c:pt idx="203">
                  <c:v>8.1220276385563818E-3</c:v>
                </c:pt>
                <c:pt idx="204">
                  <c:v>-3.6860739017472426E-3</c:v>
                </c:pt>
                <c:pt idx="205">
                  <c:v>-1.0674087317203642E-2</c:v>
                </c:pt>
                <c:pt idx="206">
                  <c:v>-5.1437329749270946E-3</c:v>
                </c:pt>
                <c:pt idx="207">
                  <c:v>4.5372128653559645E-3</c:v>
                </c:pt>
                <c:pt idx="208">
                  <c:v>-1.5146928070147057E-3</c:v>
                </c:pt>
                <c:pt idx="209">
                  <c:v>3.0316833891926324E-3</c:v>
                </c:pt>
                <c:pt idx="210">
                  <c:v>3.3455019037963644E-3</c:v>
                </c:pt>
                <c:pt idx="211">
                  <c:v>1.7672376947078464E-2</c:v>
                </c:pt>
                <c:pt idx="212">
                  <c:v>4.6522447919815043E-4</c:v>
                </c:pt>
                <c:pt idx="213">
                  <c:v>2.2113345205613932E-2</c:v>
                </c:pt>
                <c:pt idx="214">
                  <c:v>-3.1837895097608634E-2</c:v>
                </c:pt>
                <c:pt idx="215">
                  <c:v>-1.0087201533401032E-2</c:v>
                </c:pt>
                <c:pt idx="216">
                  <c:v>-1.5242127121852843E-2</c:v>
                </c:pt>
                <c:pt idx="217">
                  <c:v>-3.1402300149835541E-2</c:v>
                </c:pt>
                <c:pt idx="218">
                  <c:v>-3.0432600836899485E-3</c:v>
                </c:pt>
                <c:pt idx="219">
                  <c:v>-3.2038050168450932E-2</c:v>
                </c:pt>
                <c:pt idx="220">
                  <c:v>3.2282995263302017E-3</c:v>
                </c:pt>
                <c:pt idx="221">
                  <c:v>1.4059753977463315E-4</c:v>
                </c:pt>
                <c:pt idx="222">
                  <c:v>6.6304820751127633E-3</c:v>
                </c:pt>
                <c:pt idx="223">
                  <c:v>-6.6304820751126323E-3</c:v>
                </c:pt>
                <c:pt idx="224">
                  <c:v>-6.586808202444519E-3</c:v>
                </c:pt>
                <c:pt idx="225">
                  <c:v>-3.9035320722576208E-3</c:v>
                </c:pt>
                <c:pt idx="226">
                  <c:v>-6.1035007065092213E-3</c:v>
                </c:pt>
                <c:pt idx="227">
                  <c:v>-8.948913579215385E-3</c:v>
                </c:pt>
                <c:pt idx="228">
                  <c:v>-1.0634047039922498E-2</c:v>
                </c:pt>
                <c:pt idx="229">
                  <c:v>-6.0839773954361126E-3</c:v>
                </c:pt>
                <c:pt idx="230">
                  <c:v>-1.7507243041485312E-3</c:v>
                </c:pt>
                <c:pt idx="231">
                  <c:v>-2.4190308799307996E-3</c:v>
                </c:pt>
                <c:pt idx="232">
                  <c:v>-1.7434457577821766E-3</c:v>
                </c:pt>
                <c:pt idx="233">
                  <c:v>3.4899364280871234E-3</c:v>
                </c:pt>
                <c:pt idx="234">
                  <c:v>4.0420426900111628E-3</c:v>
                </c:pt>
                <c:pt idx="235">
                  <c:v>-2.0048787007430725E-2</c:v>
                </c:pt>
                <c:pt idx="236">
                  <c:v>-1.0006666777750556E-2</c:v>
                </c:pt>
                <c:pt idx="237">
                  <c:v>-2.1514567532027625E-2</c:v>
                </c:pt>
                <c:pt idx="238">
                  <c:v>1.3944706273444312E-2</c:v>
                </c:pt>
                <c:pt idx="239">
                  <c:v>2.3282866923139547E-2</c:v>
                </c:pt>
                <c:pt idx="240">
                  <c:v>1.7452449951225989E-2</c:v>
                </c:pt>
                <c:pt idx="241">
                  <c:v>1.4908181930374128E-3</c:v>
                </c:pt>
                <c:pt idx="242">
                  <c:v>2.819800333488412E-2</c:v>
                </c:pt>
                <c:pt idx="243">
                  <c:v>1.6599058848452107E-2</c:v>
                </c:pt>
                <c:pt idx="244">
                  <c:v>4.5493396631537753E-3</c:v>
                </c:pt>
                <c:pt idx="245">
                  <c:v>-2.4908063178307675E-2</c:v>
                </c:pt>
                <c:pt idx="246">
                  <c:v>3.620165468596124E-3</c:v>
                </c:pt>
                <c:pt idx="247">
                  <c:v>-2.090156129163372E-3</c:v>
                </c:pt>
                <c:pt idx="248">
                  <c:v>-5.8293017255499763E-3</c:v>
                </c:pt>
                <c:pt idx="249">
                  <c:v>-1.5211231585421829E-3</c:v>
                </c:pt>
                <c:pt idx="250">
                  <c:v>-1.3995837678935084E-2</c:v>
                </c:pt>
                <c:pt idx="251">
                  <c:v>-1.0976463616363419E-2</c:v>
                </c:pt>
                <c:pt idx="252">
                  <c:v>-6.7159419654368299E-3</c:v>
                </c:pt>
                <c:pt idx="253">
                  <c:v>8.0353559968317299E-4</c:v>
                </c:pt>
                <c:pt idx="254">
                  <c:v>1.6090108057006858E-3</c:v>
                </c:pt>
                <c:pt idx="255">
                  <c:v>1.9375987241087266E-2</c:v>
                </c:pt>
                <c:pt idx="256">
                  <c:v>1.4608859591028847E-2</c:v>
                </c:pt>
                <c:pt idx="257">
                  <c:v>6.6861928988117009E-3</c:v>
                </c:pt>
                <c:pt idx="258">
                  <c:v>-1.8417746949242978E-2</c:v>
                </c:pt>
                <c:pt idx="259">
                  <c:v>-7.7906496681835304E-3</c:v>
                </c:pt>
                <c:pt idx="260">
                  <c:v>8.8889474172459942E-3</c:v>
                </c:pt>
              </c:numCache>
            </c:numRef>
          </c:yVal>
          <c:smooth val="0"/>
          <c:extLst>
            <c:ext xmlns:c16="http://schemas.microsoft.com/office/drawing/2014/chart" uri="{C3380CC4-5D6E-409C-BE32-E72D297353CC}">
              <c16:uniqueId val="{00000000-69E2-4CD5-AEA5-897DAF4ADC43}"/>
            </c:ext>
          </c:extLst>
        </c:ser>
        <c:dLbls>
          <c:showLegendKey val="0"/>
          <c:showVal val="0"/>
          <c:showCatName val="0"/>
          <c:showSerName val="0"/>
          <c:showPercent val="0"/>
          <c:showBubbleSize val="0"/>
        </c:dLbls>
        <c:axId val="646762888"/>
        <c:axId val="646765840"/>
      </c:scatterChart>
      <c:valAx>
        <c:axId val="64676288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6765840"/>
        <c:crosses val="autoZero"/>
        <c:crossBetween val="midCat"/>
      </c:valAx>
      <c:valAx>
        <c:axId val="646765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67628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RENAULT</a:t>
            </a:r>
          </a:p>
        </c:rich>
      </c:tx>
      <c:layout>
        <c:manualLayout>
          <c:xMode val="edge"/>
          <c:yMode val="edge"/>
          <c:x val="0.46387489063867016"/>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114391951006126E-2"/>
                  <c:y val="-0.377194881889763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CAC40'!$IX$4:$IX$264</c:f>
              <c:numCache>
                <c:formatCode>General</c:formatCode>
                <c:ptCount val="261"/>
                <c:pt idx="0">
                  <c:v>1.1233735777926893E-2</c:v>
                </c:pt>
                <c:pt idx="1">
                  <c:v>-1.947440869965001E-2</c:v>
                </c:pt>
                <c:pt idx="2">
                  <c:v>-3.7056193044758878E-2</c:v>
                </c:pt>
                <c:pt idx="3">
                  <c:v>8.9366099664069752E-3</c:v>
                </c:pt>
                <c:pt idx="4">
                  <c:v>-1.5439736638832482E-2</c:v>
                </c:pt>
                <c:pt idx="5">
                  <c:v>-1.4430827651402989E-2</c:v>
                </c:pt>
                <c:pt idx="6">
                  <c:v>1.3056796617678116E-2</c:v>
                </c:pt>
                <c:pt idx="7">
                  <c:v>7.2842137219827343E-3</c:v>
                </c:pt>
                <c:pt idx="8">
                  <c:v>1.6736792355523826E-2</c:v>
                </c:pt>
                <c:pt idx="9">
                  <c:v>1.2128711446614808E-2</c:v>
                </c:pt>
                <c:pt idx="10">
                  <c:v>-2.2920183079379128E-2</c:v>
                </c:pt>
                <c:pt idx="11">
                  <c:v>-4.561237456820885E-3</c:v>
                </c:pt>
                <c:pt idx="12">
                  <c:v>-6.3116580339254063E-3</c:v>
                </c:pt>
                <c:pt idx="13">
                  <c:v>-2.00493333856747E-2</c:v>
                </c:pt>
                <c:pt idx="14">
                  <c:v>-1.0162104515612058E-2</c:v>
                </c:pt>
                <c:pt idx="15">
                  <c:v>2.4830496952210385E-3</c:v>
                </c:pt>
                <c:pt idx="16">
                  <c:v>-1.6689179316207958E-2</c:v>
                </c:pt>
                <c:pt idx="17">
                  <c:v>1.0968339914994234E-2</c:v>
                </c:pt>
                <c:pt idx="18">
                  <c:v>2.5030186200075886E-2</c:v>
                </c:pt>
                <c:pt idx="19">
                  <c:v>4.4943895878392674E-3</c:v>
                </c:pt>
                <c:pt idx="20">
                  <c:v>-6.2475798683997632E-3</c:v>
                </c:pt>
                <c:pt idx="21">
                  <c:v>-1.5450288026844748E-2</c:v>
                </c:pt>
                <c:pt idx="22">
                  <c:v>-7.826707892670471E-3</c:v>
                </c:pt>
                <c:pt idx="23">
                  <c:v>3.4285747871781215E-3</c:v>
                </c:pt>
                <c:pt idx="24">
                  <c:v>7.6614050290937253E-3</c:v>
                </c:pt>
                <c:pt idx="25">
                  <c:v>9.4659259888828316E-3</c:v>
                </c:pt>
                <c:pt idx="26">
                  <c:v>-7.3487083757446453E-3</c:v>
                </c:pt>
                <c:pt idx="27">
                  <c:v>-9.3969432482854335E-3</c:v>
                </c:pt>
                <c:pt idx="28">
                  <c:v>-2.3392879574705462E-2</c:v>
                </c:pt>
                <c:pt idx="29">
                  <c:v>-1.9206499912074008E-2</c:v>
                </c:pt>
                <c:pt idx="30">
                  <c:v>3.6650215113248454E-3</c:v>
                </c:pt>
                <c:pt idx="31">
                  <c:v>5.5091361231781558E-4</c:v>
                </c:pt>
                <c:pt idx="32">
                  <c:v>3.1275897079517407E-3</c:v>
                </c:pt>
                <c:pt idx="33">
                  <c:v>-1.0995162995570447E-2</c:v>
                </c:pt>
                <c:pt idx="34">
                  <c:v>-7.62530927895757E-3</c:v>
                </c:pt>
                <c:pt idx="35">
                  <c:v>1.5309210970872107E-2</c:v>
                </c:pt>
                <c:pt idx="36">
                  <c:v>-9.1785229022888577E-4</c:v>
                </c:pt>
                <c:pt idx="37">
                  <c:v>7.3421442358473214E-4</c:v>
                </c:pt>
                <c:pt idx="38">
                  <c:v>-2.0536841719764599E-2</c:v>
                </c:pt>
                <c:pt idx="39">
                  <c:v>-1.0023352219074017E-2</c:v>
                </c:pt>
                <c:pt idx="40">
                  <c:v>2.342449446321293E-2</c:v>
                </c:pt>
                <c:pt idx="41">
                  <c:v>4.9346714410469297E-3</c:v>
                </c:pt>
                <c:pt idx="42">
                  <c:v>-2.7444898756343477E-3</c:v>
                </c:pt>
                <c:pt idx="43">
                  <c:v>-2.6326799968280089E-2</c:v>
                </c:pt>
                <c:pt idx="44">
                  <c:v>8.0407830703046208E-3</c:v>
                </c:pt>
                <c:pt idx="45">
                  <c:v>2.3349808543295177E-3</c:v>
                </c:pt>
                <c:pt idx="46">
                  <c:v>1.1211690679749158E-2</c:v>
                </c:pt>
                <c:pt idx="47">
                  <c:v>-1.3187798391881554E-2</c:v>
                </c:pt>
                <c:pt idx="48">
                  <c:v>1.155247505115079E-2</c:v>
                </c:pt>
                <c:pt idx="49">
                  <c:v>2.555990942597592E-2</c:v>
                </c:pt>
                <c:pt idx="50">
                  <c:v>2.0510644690813866E-2</c:v>
                </c:pt>
                <c:pt idx="51">
                  <c:v>-6.6200637155981235E-2</c:v>
                </c:pt>
                <c:pt idx="52">
                  <c:v>-6.5620524554189427E-3</c:v>
                </c:pt>
                <c:pt idx="53">
                  <c:v>4.1875816934495484E-2</c:v>
                </c:pt>
                <c:pt idx="54">
                  <c:v>6.1015258165172791E-3</c:v>
                </c:pt>
                <c:pt idx="55">
                  <c:v>-4.6562164733119103E-2</c:v>
                </c:pt>
                <c:pt idx="56">
                  <c:v>-6.3525888593743566E-3</c:v>
                </c:pt>
                <c:pt idx="64">
                  <c:v>6.1755820441498624E-3</c:v>
                </c:pt>
                <c:pt idx="65">
                  <c:v>8.3533765752021732E-3</c:v>
                </c:pt>
                <c:pt idx="66">
                  <c:v>0.11426433617038696</c:v>
                </c:pt>
                <c:pt idx="68">
                  <c:v>2.0010005069262931E-4</c:v>
                </c:pt>
                <c:pt idx="69">
                  <c:v>-1.9421934312620216E-2</c:v>
                </c:pt>
                <c:pt idx="70">
                  <c:v>-8.404232013003719E-3</c:v>
                </c:pt>
                <c:pt idx="71">
                  <c:v>1.4507213845816819E-2</c:v>
                </c:pt>
                <c:pt idx="72">
                  <c:v>-2.0522561372027185E-2</c:v>
                </c:pt>
                <c:pt idx="73">
                  <c:v>-5.9793793734794114E-3</c:v>
                </c:pt>
                <c:pt idx="74">
                  <c:v>-1.1282269019825514E-2</c:v>
                </c:pt>
                <c:pt idx="75">
                  <c:v>-9.8392468330549213E-3</c:v>
                </c:pt>
                <c:pt idx="76">
                  <c:v>-2.3447296723521419E-2</c:v>
                </c:pt>
                <c:pt idx="77">
                  <c:v>-2.470607042361567E-2</c:v>
                </c:pt>
                <c:pt idx="78">
                  <c:v>-8.5760754325386723E-3</c:v>
                </c:pt>
                <c:pt idx="79">
                  <c:v>-3.1693101679274353E-2</c:v>
                </c:pt>
                <c:pt idx="80">
                  <c:v>-4.6427733642004348E-3</c:v>
                </c:pt>
                <c:pt idx="81">
                  <c:v>-9.9010709827115698E-3</c:v>
                </c:pt>
                <c:pt idx="82">
                  <c:v>-2.350284445478289E-2</c:v>
                </c:pt>
                <c:pt idx="83">
                  <c:v>-1.0562897353440452E-2</c:v>
                </c:pt>
                <c:pt idx="84">
                  <c:v>1.478682599174546E-3</c:v>
                </c:pt>
                <c:pt idx="85">
                  <c:v>-3.4468643071849719E-3</c:v>
                </c:pt>
                <c:pt idx="86">
                  <c:v>1.9681817080103047E-3</c:v>
                </c:pt>
                <c:pt idx="87">
                  <c:v>2.2413157032584959E-2</c:v>
                </c:pt>
                <c:pt idx="88">
                  <c:v>-1.565915722098745E-2</c:v>
                </c:pt>
                <c:pt idx="89">
                  <c:v>-3.6196437071856054E-2</c:v>
                </c:pt>
                <c:pt idx="90">
                  <c:v>-1.800996546484588E-2</c:v>
                </c:pt>
                <c:pt idx="91">
                  <c:v>9.1224287862838056E-3</c:v>
                </c:pt>
                <c:pt idx="92">
                  <c:v>2.0109199802187856E-2</c:v>
                </c:pt>
                <c:pt idx="93">
                  <c:v>-2.2544292962200555E-3</c:v>
                </c:pt>
                <c:pt idx="94">
                  <c:v>-9.6463029988024549E-4</c:v>
                </c:pt>
                <c:pt idx="95">
                  <c:v>1.4568078943234098E-2</c:v>
                </c:pt>
                <c:pt idx="96">
                  <c:v>8.1860313052784708E-3</c:v>
                </c:pt>
                <c:pt idx="97">
                  <c:v>-2.626827975751052E-3</c:v>
                </c:pt>
                <c:pt idx="98">
                  <c:v>-1.157401460297717E-2</c:v>
                </c:pt>
                <c:pt idx="99">
                  <c:v>-7.4277751480497627E-3</c:v>
                </c:pt>
                <c:pt idx="100">
                  <c:v>-3.3726844786392302E-3</c:v>
                </c:pt>
                <c:pt idx="101">
                  <c:v>5.4662515530050785E-3</c:v>
                </c:pt>
                <c:pt idx="102">
                  <c:v>1.281756819554308E-2</c:v>
                </c:pt>
                <c:pt idx="103">
                  <c:v>9.6809353994239209E-3</c:v>
                </c:pt>
                <c:pt idx="104">
                  <c:v>2.910877985646312E-2</c:v>
                </c:pt>
                <c:pt idx="105">
                  <c:v>1.7466197442682737E-2</c:v>
                </c:pt>
                <c:pt idx="106">
                  <c:v>-1.0311141364021168E-2</c:v>
                </c:pt>
                <c:pt idx="107">
                  <c:v>2.7912013959948957E-2</c:v>
                </c:pt>
                <c:pt idx="108">
                  <c:v>6.7031473425902856E-3</c:v>
                </c:pt>
                <c:pt idx="109">
                  <c:v>-1.8934647031634503E-2</c:v>
                </c:pt>
                <c:pt idx="110">
                  <c:v>-3.7495871671762028E-2</c:v>
                </c:pt>
                <c:pt idx="111">
                  <c:v>-1.2963452273401515E-2</c:v>
                </c:pt>
                <c:pt idx="112">
                  <c:v>-1.7027261410280707E-2</c:v>
                </c:pt>
                <c:pt idx="113">
                  <c:v>2.1661496781179467E-2</c:v>
                </c:pt>
                <c:pt idx="114">
                  <c:v>1.000341786278925E-2</c:v>
                </c:pt>
                <c:pt idx="115">
                  <c:v>1.4855100990924278E-2</c:v>
                </c:pt>
                <c:pt idx="116">
                  <c:v>-3.0565484825489896E-3</c:v>
                </c:pt>
                <c:pt idx="117">
                  <c:v>7.1465337340738668E-3</c:v>
                </c:pt>
                <c:pt idx="118">
                  <c:v>-2.8987998813718497E-3</c:v>
                </c:pt>
                <c:pt idx="119">
                  <c:v>2.6571611607203297E-2</c:v>
                </c:pt>
                <c:pt idx="120">
                  <c:v>-9.3979111456173412E-3</c:v>
                </c:pt>
                <c:pt idx="121">
                  <c:v>-2.9190431336661514E-2</c:v>
                </c:pt>
                <c:pt idx="122">
                  <c:v>-1.2206488822756757E-2</c:v>
                </c:pt>
                <c:pt idx="123">
                  <c:v>-2.6556032204099029E-3</c:v>
                </c:pt>
                <c:pt idx="124">
                  <c:v>-5.2901429373887459E-3</c:v>
                </c:pt>
                <c:pt idx="125">
                  <c:v>6.9490683344295041E-3</c:v>
                </c:pt>
                <c:pt idx="126">
                  <c:v>-7.7731310098229844E-3</c:v>
                </c:pt>
                <c:pt idx="127">
                  <c:v>3.7963237803310301E-3</c:v>
                </c:pt>
                <c:pt idx="128">
                  <c:v>-5.2779274755096325E-3</c:v>
                </c:pt>
                <c:pt idx="129">
                  <c:v>1.7423488972667437E-2</c:v>
                </c:pt>
                <c:pt idx="130">
                  <c:v>-3.1754016821300734E-3</c:v>
                </c:pt>
                <c:pt idx="131">
                  <c:v>-6.6722271032449018E-4</c:v>
                </c:pt>
                <c:pt idx="132">
                  <c:v>1.7663845585988734E-2</c:v>
                </c:pt>
                <c:pt idx="133">
                  <c:v>1.697360608336558E-4</c:v>
                </c:pt>
                <c:pt idx="134">
                  <c:v>-1.2147947601418713E-2</c:v>
                </c:pt>
                <c:pt idx="135">
                  <c:v>3.5157204447296309E-2</c:v>
                </c:pt>
                <c:pt idx="136">
                  <c:v>1.575662850619023E-2</c:v>
                </c:pt>
                <c:pt idx="137">
                  <c:v>8.8269049777442822E-4</c:v>
                </c:pt>
                <c:pt idx="138">
                  <c:v>-2.6457374988814388E-3</c:v>
                </c:pt>
                <c:pt idx="139">
                  <c:v>2.8223691340663985E-3</c:v>
                </c:pt>
                <c:pt idx="140">
                  <c:v>-2.2013467537178835E-2</c:v>
                </c:pt>
                <c:pt idx="141">
                  <c:v>-4.328655478771979E-2</c:v>
                </c:pt>
                <c:pt idx="142">
                  <c:v>-9.9239174535577625E-4</c:v>
                </c:pt>
                <c:pt idx="143">
                  <c:v>5.8028845584398867E-3</c:v>
                </c:pt>
                <c:pt idx="144">
                  <c:v>-2.0897510780924777E-2</c:v>
                </c:pt>
                <c:pt idx="145">
                  <c:v>-7.1394104971891871E-3</c:v>
                </c:pt>
                <c:pt idx="146">
                  <c:v>1.1218717777635523E-2</c:v>
                </c:pt>
                <c:pt idx="147">
                  <c:v>-2.4495807137351528E-3</c:v>
                </c:pt>
                <c:pt idx="148">
                  <c:v>1.6445034311701218E-2</c:v>
                </c:pt>
                <c:pt idx="149">
                  <c:v>-1.3995453597966034E-2</c:v>
                </c:pt>
                <c:pt idx="150">
                  <c:v>4.7891287704414851E-2</c:v>
                </c:pt>
                <c:pt idx="151">
                  <c:v>1.5383589176901358E-2</c:v>
                </c:pt>
                <c:pt idx="152">
                  <c:v>1.1034353134720247E-2</c:v>
                </c:pt>
                <c:pt idx="153">
                  <c:v>-2.2869215702072732E-3</c:v>
                </c:pt>
                <c:pt idx="154">
                  <c:v>-3.3330440469321316E-3</c:v>
                </c:pt>
                <c:pt idx="155">
                  <c:v>1.7133687707856636E-2</c:v>
                </c:pt>
                <c:pt idx="156">
                  <c:v>-1.3273356540877532E-2</c:v>
                </c:pt>
                <c:pt idx="157">
                  <c:v>1.7021687569430743E-2</c:v>
                </c:pt>
                <c:pt idx="158">
                  <c:v>-3.2137146030957833E-3</c:v>
                </c:pt>
                <c:pt idx="159">
                  <c:v>1.3639838169870725E-2</c:v>
                </c:pt>
                <c:pt idx="160">
                  <c:v>-2.2689673689788588E-2</c:v>
                </c:pt>
                <c:pt idx="161">
                  <c:v>-5.2980133689580801E-4</c:v>
                </c:pt>
                <c:pt idx="162">
                  <c:v>1.2257014627530134E-2</c:v>
                </c:pt>
                <c:pt idx="163">
                  <c:v>2.6808343362351141E-2</c:v>
                </c:pt>
                <c:pt idx="164">
                  <c:v>4.4158305426138253E-3</c:v>
                </c:pt>
                <c:pt idx="165">
                  <c:v>3.0518141109305102E-2</c:v>
                </c:pt>
                <c:pt idx="166">
                  <c:v>-6.2541661262319973E-3</c:v>
                </c:pt>
                <c:pt idx="167">
                  <c:v>-3.0147426409183636E-2</c:v>
                </c:pt>
                <c:pt idx="168">
                  <c:v>9.5782644231054148E-3</c:v>
                </c:pt>
                <c:pt idx="169">
                  <c:v>6.4989551925480485E-3</c:v>
                </c:pt>
                <c:pt idx="170">
                  <c:v>-2.2472855852058628E-2</c:v>
                </c:pt>
                <c:pt idx="171">
                  <c:v>-4.3620570801657455E-3</c:v>
                </c:pt>
                <c:pt idx="172">
                  <c:v>1.2592556216681266E-2</c:v>
                </c:pt>
                <c:pt idx="173">
                  <c:v>-1.2847574493624265E-3</c:v>
                </c:pt>
                <c:pt idx="174">
                  <c:v>2.0196463304979345E-3</c:v>
                </c:pt>
                <c:pt idx="175">
                  <c:v>-4.5842200020879851E-3</c:v>
                </c:pt>
                <c:pt idx="176">
                  <c:v>-1.7949897221631927E-2</c:v>
                </c:pt>
                <c:pt idx="177">
                  <c:v>-2.5196506827062863E-2</c:v>
                </c:pt>
                <c:pt idx="178">
                  <c:v>1.3406445282089509E-2</c:v>
                </c:pt>
                <c:pt idx="179">
                  <c:v>1.8822819771256674E-2</c:v>
                </c:pt>
                <c:pt idx="180">
                  <c:v>-3.6185996414399014E-4</c:v>
                </c:pt>
                <c:pt idx="181">
                  <c:v>-4.0590419228303733E-2</c:v>
                </c:pt>
                <c:pt idx="182">
                  <c:v>3.1315265674471317E-3</c:v>
                </c:pt>
                <c:pt idx="183">
                  <c:v>-4.2639474156099796E-2</c:v>
                </c:pt>
                <c:pt idx="184">
                  <c:v>-1.0133818760424728E-2</c:v>
                </c:pt>
                <c:pt idx="185">
                  <c:v>-2.2230402220127746E-2</c:v>
                </c:pt>
                <c:pt idx="186">
                  <c:v>-3.0667443936926255E-3</c:v>
                </c:pt>
                <c:pt idx="187">
                  <c:v>-5.6247637247657453E-3</c:v>
                </c:pt>
                <c:pt idx="188">
                  <c:v>6.7535230157799242E-3</c:v>
                </c:pt>
                <c:pt idx="189">
                  <c:v>6.3122326606502516E-3</c:v>
                </c:pt>
                <c:pt idx="190">
                  <c:v>-8.2464692404812003E-3</c:v>
                </c:pt>
                <c:pt idx="191">
                  <c:v>2.6929411878631328E-2</c:v>
                </c:pt>
                <c:pt idx="192">
                  <c:v>2.2585652648749288E-2</c:v>
                </c:pt>
                <c:pt idx="193">
                  <c:v>1.6934805063331477E-3</c:v>
                </c:pt>
                <c:pt idx="194">
                  <c:v>1.0906720251134655E-2</c:v>
                </c:pt>
                <c:pt idx="195">
                  <c:v>-1.1923152661191816E-2</c:v>
                </c:pt>
                <c:pt idx="196">
                  <c:v>-8.8111347485950148E-2</c:v>
                </c:pt>
                <c:pt idx="197">
                  <c:v>-1.125426200627791E-2</c:v>
                </c:pt>
                <c:pt idx="198">
                  <c:v>-7.0272210963769014E-3</c:v>
                </c:pt>
                <c:pt idx="199">
                  <c:v>-1.3691338565293457E-3</c:v>
                </c:pt>
                <c:pt idx="200">
                  <c:v>1.6091068203492015E-2</c:v>
                </c:pt>
                <c:pt idx="201">
                  <c:v>-3.2389941172809981E-3</c:v>
                </c:pt>
                <c:pt idx="202">
                  <c:v>-8.8916728701140587E-3</c:v>
                </c:pt>
                <c:pt idx="203">
                  <c:v>8.1220276385563818E-3</c:v>
                </c:pt>
                <c:pt idx="204">
                  <c:v>-3.6860739017472426E-3</c:v>
                </c:pt>
                <c:pt idx="205">
                  <c:v>-1.0674087317203642E-2</c:v>
                </c:pt>
                <c:pt idx="206">
                  <c:v>-5.1437329749270946E-3</c:v>
                </c:pt>
                <c:pt idx="207">
                  <c:v>4.5372128653559645E-3</c:v>
                </c:pt>
                <c:pt idx="208">
                  <c:v>-1.5146928070147057E-3</c:v>
                </c:pt>
                <c:pt idx="209">
                  <c:v>3.0316833891926324E-3</c:v>
                </c:pt>
                <c:pt idx="210">
                  <c:v>3.3455019037963644E-3</c:v>
                </c:pt>
                <c:pt idx="211">
                  <c:v>1.7672376947078464E-2</c:v>
                </c:pt>
                <c:pt idx="212">
                  <c:v>4.6522447919815043E-4</c:v>
                </c:pt>
                <c:pt idx="213">
                  <c:v>2.2113345205613932E-2</c:v>
                </c:pt>
                <c:pt idx="214">
                  <c:v>-3.1837895097608634E-2</c:v>
                </c:pt>
                <c:pt idx="215">
                  <c:v>-1.0087201533401032E-2</c:v>
                </c:pt>
                <c:pt idx="216">
                  <c:v>-1.5242127121852843E-2</c:v>
                </c:pt>
                <c:pt idx="217">
                  <c:v>-3.1402300149835541E-2</c:v>
                </c:pt>
                <c:pt idx="218">
                  <c:v>-3.0432600836899485E-3</c:v>
                </c:pt>
                <c:pt idx="219">
                  <c:v>-3.2038050168450932E-2</c:v>
                </c:pt>
                <c:pt idx="220">
                  <c:v>3.2282995263302017E-3</c:v>
                </c:pt>
                <c:pt idx="221">
                  <c:v>1.4059753977463315E-4</c:v>
                </c:pt>
                <c:pt idx="222">
                  <c:v>6.6304820751127633E-3</c:v>
                </c:pt>
                <c:pt idx="223">
                  <c:v>-6.6304820751126323E-3</c:v>
                </c:pt>
                <c:pt idx="224">
                  <c:v>-6.586808202444519E-3</c:v>
                </c:pt>
                <c:pt idx="225">
                  <c:v>-3.9035320722576208E-3</c:v>
                </c:pt>
                <c:pt idx="226">
                  <c:v>-6.1035007065092213E-3</c:v>
                </c:pt>
                <c:pt idx="227">
                  <c:v>-8.948913579215385E-3</c:v>
                </c:pt>
                <c:pt idx="228">
                  <c:v>-1.0634047039922498E-2</c:v>
                </c:pt>
                <c:pt idx="229">
                  <c:v>-6.0839773954361126E-3</c:v>
                </c:pt>
                <c:pt idx="230">
                  <c:v>-1.7507243041485312E-3</c:v>
                </c:pt>
                <c:pt idx="231">
                  <c:v>-2.4190308799307996E-3</c:v>
                </c:pt>
                <c:pt idx="232">
                  <c:v>-1.7434457577821766E-3</c:v>
                </c:pt>
                <c:pt idx="233">
                  <c:v>3.4899364280871234E-3</c:v>
                </c:pt>
                <c:pt idx="234">
                  <c:v>4.0420426900111628E-3</c:v>
                </c:pt>
                <c:pt idx="235">
                  <c:v>-2.0048787007430725E-2</c:v>
                </c:pt>
                <c:pt idx="236">
                  <c:v>-1.0006666777750556E-2</c:v>
                </c:pt>
                <c:pt idx="237">
                  <c:v>-2.1514567532027625E-2</c:v>
                </c:pt>
                <c:pt idx="238">
                  <c:v>1.3944706273444312E-2</c:v>
                </c:pt>
                <c:pt idx="239">
                  <c:v>2.3282866923139547E-2</c:v>
                </c:pt>
                <c:pt idx="240">
                  <c:v>1.7452449951225989E-2</c:v>
                </c:pt>
                <c:pt idx="241">
                  <c:v>1.4908181930374128E-3</c:v>
                </c:pt>
                <c:pt idx="242">
                  <c:v>2.819800333488412E-2</c:v>
                </c:pt>
                <c:pt idx="243">
                  <c:v>1.6599058848452107E-2</c:v>
                </c:pt>
                <c:pt idx="244">
                  <c:v>4.5493396631537753E-3</c:v>
                </c:pt>
                <c:pt idx="245">
                  <c:v>-2.4908063178307675E-2</c:v>
                </c:pt>
                <c:pt idx="246">
                  <c:v>3.620165468596124E-3</c:v>
                </c:pt>
                <c:pt idx="247">
                  <c:v>-2.090156129163372E-3</c:v>
                </c:pt>
                <c:pt idx="248">
                  <c:v>-5.8293017255499763E-3</c:v>
                </c:pt>
                <c:pt idx="249">
                  <c:v>-1.5211231585421829E-3</c:v>
                </c:pt>
                <c:pt idx="250">
                  <c:v>-1.3995837678935084E-2</c:v>
                </c:pt>
                <c:pt idx="251">
                  <c:v>-1.0976463616363419E-2</c:v>
                </c:pt>
                <c:pt idx="252">
                  <c:v>-6.7159419654368299E-3</c:v>
                </c:pt>
                <c:pt idx="253">
                  <c:v>8.0353559968317299E-4</c:v>
                </c:pt>
                <c:pt idx="254">
                  <c:v>1.6090108057006858E-3</c:v>
                </c:pt>
                <c:pt idx="255">
                  <c:v>1.9375987241087266E-2</c:v>
                </c:pt>
                <c:pt idx="256">
                  <c:v>1.4608859591028847E-2</c:v>
                </c:pt>
                <c:pt idx="257">
                  <c:v>6.6861928988117009E-3</c:v>
                </c:pt>
                <c:pt idx="258">
                  <c:v>-1.8417746949242978E-2</c:v>
                </c:pt>
                <c:pt idx="259">
                  <c:v>-7.7906496681835304E-3</c:v>
                </c:pt>
                <c:pt idx="260">
                  <c:v>8.8889474172459942E-3</c:v>
                </c:pt>
              </c:numCache>
            </c:numRef>
          </c:yVal>
          <c:smooth val="0"/>
          <c:extLst>
            <c:ext xmlns:c16="http://schemas.microsoft.com/office/drawing/2014/chart" uri="{C3380CC4-5D6E-409C-BE32-E72D297353CC}">
              <c16:uniqueId val="{00000002-A8E4-4C8C-8909-F359ADBA4016}"/>
            </c:ext>
          </c:extLst>
        </c:ser>
        <c:dLbls>
          <c:showLegendKey val="0"/>
          <c:showVal val="0"/>
          <c:showCatName val="0"/>
          <c:showSerName val="0"/>
          <c:showPercent val="0"/>
          <c:showBubbleSize val="0"/>
        </c:dLbls>
        <c:axId val="543875536"/>
        <c:axId val="543870616"/>
      </c:scatterChart>
      <c:valAx>
        <c:axId val="54387553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3870616"/>
        <c:crosses val="autoZero"/>
        <c:crossBetween val="midCat"/>
      </c:valAx>
      <c:valAx>
        <c:axId val="543870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38755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SAFRAN</a:t>
            </a:r>
          </a:p>
        </c:rich>
      </c:tx>
      <c:layout>
        <c:manualLayout>
          <c:xMode val="edge"/>
          <c:yMode val="edge"/>
          <c:x val="0.48388888888888887"/>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2239282589676288E-2"/>
                  <c:y val="-0.262423811606882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CAC40'!$JD$4:$JD$264</c:f>
              <c:numCache>
                <c:formatCode>General</c:formatCode>
                <c:ptCount val="261"/>
                <c:pt idx="0">
                  <c:v>7.9491674544228778E-3</c:v>
                </c:pt>
                <c:pt idx="1">
                  <c:v>1.0429296296985765E-2</c:v>
                </c:pt>
                <c:pt idx="2">
                  <c:v>-3.0967142979760134E-2</c:v>
                </c:pt>
                <c:pt idx="3">
                  <c:v>5.8812167166684215E-3</c:v>
                </c:pt>
                <c:pt idx="4">
                  <c:v>3.9401154204443314E-3</c:v>
                </c:pt>
                <c:pt idx="5">
                  <c:v>-7.0810681401361165E-3</c:v>
                </c:pt>
                <c:pt idx="6">
                  <c:v>3.7137428015831225E-2</c:v>
                </c:pt>
                <c:pt idx="7">
                  <c:v>1.0222947342457453E-2</c:v>
                </c:pt>
                <c:pt idx="8">
                  <c:v>-1.6306924737893622E-2</c:v>
                </c:pt>
                <c:pt idx="9">
                  <c:v>-2.3972382480259069E-2</c:v>
                </c:pt>
                <c:pt idx="10">
                  <c:v>-3.0328918697453678E-2</c:v>
                </c:pt>
                <c:pt idx="11">
                  <c:v>5.3763570363804958E-3</c:v>
                </c:pt>
                <c:pt idx="12">
                  <c:v>-9.5804526608967329E-3</c:v>
                </c:pt>
                <c:pt idx="13">
                  <c:v>-1.0999541965380543E-2</c:v>
                </c:pt>
                <c:pt idx="14">
                  <c:v>-1.8314845703394776E-2</c:v>
                </c:pt>
                <c:pt idx="15">
                  <c:v>1.5301660749400795E-2</c:v>
                </c:pt>
                <c:pt idx="16">
                  <c:v>-2.2314053389450857E-2</c:v>
                </c:pt>
                <c:pt idx="17">
                  <c:v>-3.6710760758678048E-3</c:v>
                </c:pt>
                <c:pt idx="18">
                  <c:v>2.3731184108393394E-2</c:v>
                </c:pt>
                <c:pt idx="19">
                  <c:v>-3.7516413870917245E-4</c:v>
                </c:pt>
                <c:pt idx="20">
                  <c:v>2.5452466097163881E-2</c:v>
                </c:pt>
                <c:pt idx="21">
                  <c:v>3.0828540793801039E-3</c:v>
                </c:pt>
                <c:pt idx="22">
                  <c:v>-5.0048227663497093E-3</c:v>
                </c:pt>
                <c:pt idx="23">
                  <c:v>1.1199190230623187E-2</c:v>
                </c:pt>
                <c:pt idx="24">
                  <c:v>-4.2627462339663779E-3</c:v>
                </c:pt>
                <c:pt idx="25">
                  <c:v>1.2451522739318177E-2</c:v>
                </c:pt>
                <c:pt idx="26">
                  <c:v>-7.8003515635872928E-3</c:v>
                </c:pt>
                <c:pt idx="27">
                  <c:v>-1.940617725272783E-3</c:v>
                </c:pt>
                <c:pt idx="28">
                  <c:v>-5.4137796573197113E-3</c:v>
                </c:pt>
                <c:pt idx="29">
                  <c:v>-8.448590960358859E-3</c:v>
                </c:pt>
                <c:pt idx="30">
                  <c:v>-3.4357735649562628E-3</c:v>
                </c:pt>
                <c:pt idx="31">
                  <c:v>-1.9036746659015303E-3</c:v>
                </c:pt>
                <c:pt idx="32">
                  <c:v>1.0707559281229514E-2</c:v>
                </c:pt>
                <c:pt idx="33">
                  <c:v>6.944472352810995E-3</c:v>
                </c:pt>
                <c:pt idx="34">
                  <c:v>2.3255824434754366E-3</c:v>
                </c:pt>
                <c:pt idx="35">
                  <c:v>3.8880297812245563E-3</c:v>
                </c:pt>
                <c:pt idx="36">
                  <c:v>-1.8908531705949014E-2</c:v>
                </c:pt>
                <c:pt idx="37">
                  <c:v>-5.7175684632034081E-3</c:v>
                </c:pt>
                <c:pt idx="38">
                  <c:v>7.6045631041173436E-4</c:v>
                </c:pt>
                <c:pt idx="39">
                  <c:v>-3.0383616234055106E-3</c:v>
                </c:pt>
                <c:pt idx="40">
                  <c:v>-4.5403029187829859E-3</c:v>
                </c:pt>
                <c:pt idx="41">
                  <c:v>5.678606968843293E-3</c:v>
                </c:pt>
                <c:pt idx="42">
                  <c:v>2.0714204387563235E-2</c:v>
                </c:pt>
                <c:pt idx="43">
                  <c:v>3.229898723014011E-2</c:v>
                </c:pt>
                <c:pt idx="44">
                  <c:v>1.6142400559542861E-2</c:v>
                </c:pt>
                <c:pt idx="45">
                  <c:v>-2.8437963508103374E-3</c:v>
                </c:pt>
                <c:pt idx="46">
                  <c:v>-7.2756990313762038E-3</c:v>
                </c:pt>
                <c:pt idx="47">
                  <c:v>-4.8212226774523685E-3</c:v>
                </c:pt>
                <c:pt idx="48">
                  <c:v>1.1691324461329509E-2</c:v>
                </c:pt>
                <c:pt idx="49">
                  <c:v>7.7346202816180182E-3</c:v>
                </c:pt>
                <c:pt idx="50">
                  <c:v>1.9810800602976932E-2</c:v>
                </c:pt>
                <c:pt idx="51">
                  <c:v>-6.6473032469785082E-3</c:v>
                </c:pt>
                <c:pt idx="52">
                  <c:v>3.3181283036012059E-3</c:v>
                </c:pt>
                <c:pt idx="53">
                  <c:v>1.0860591296209053E-2</c:v>
                </c:pt>
                <c:pt idx="54">
                  <c:v>1.1404558666640611E-2</c:v>
                </c:pt>
                <c:pt idx="55">
                  <c:v>-3.3927089370854677E-3</c:v>
                </c:pt>
                <c:pt idx="56">
                  <c:v>8.0765582495119538E-3</c:v>
                </c:pt>
                <c:pt idx="64">
                  <c:v>-1.776696481464593E-2</c:v>
                </c:pt>
                <c:pt idx="65">
                  <c:v>-2.1158225507346053E-2</c:v>
                </c:pt>
                <c:pt idx="66">
                  <c:v>-8.2068121142922067E-4</c:v>
                </c:pt>
                <c:pt idx="68">
                  <c:v>2.1140683702386875E-2</c:v>
                </c:pt>
                <c:pt idx="69">
                  <c:v>-3.4180803283192847E-2</c:v>
                </c:pt>
                <c:pt idx="70">
                  <c:v>2.8380315014849638E-3</c:v>
                </c:pt>
                <c:pt idx="71">
                  <c:v>-1.3309331368780267E-2</c:v>
                </c:pt>
                <c:pt idx="72">
                  <c:v>-7.583353044521372E-3</c:v>
                </c:pt>
                <c:pt idx="73">
                  <c:v>-3.1758661072181994E-3</c:v>
                </c:pt>
                <c:pt idx="74">
                  <c:v>1.4773676570401456E-2</c:v>
                </c:pt>
                <c:pt idx="75">
                  <c:v>2.3607119891267469E-2</c:v>
                </c:pt>
                <c:pt idx="76">
                  <c:v>9.9338565242906747E-3</c:v>
                </c:pt>
                <c:pt idx="77">
                  <c:v>-2.3433754735957674E-2</c:v>
                </c:pt>
                <c:pt idx="78">
                  <c:v>5.2964067588391443E-3</c:v>
                </c:pt>
                <c:pt idx="79">
                  <c:v>-1.5001294898512364E-2</c:v>
                </c:pt>
                <c:pt idx="80">
                  <c:v>-2.4115767314512437E-3</c:v>
                </c:pt>
                <c:pt idx="81">
                  <c:v>-1.9873468057983703E-2</c:v>
                </c:pt>
                <c:pt idx="82">
                  <c:v>7.8740161548550855E-4</c:v>
                </c:pt>
                <c:pt idx="83">
                  <c:v>3.9393343034540982E-4</c:v>
                </c:pt>
                <c:pt idx="84">
                  <c:v>-2.3365548956211884E-2</c:v>
                </c:pt>
                <c:pt idx="85">
                  <c:v>6.1776258239571551E-3</c:v>
                </c:pt>
                <c:pt idx="86">
                  <c:v>-1.9346107794413223E-3</c:v>
                </c:pt>
                <c:pt idx="87">
                  <c:v>3.3008890754254859E-2</c:v>
                </c:pt>
                <c:pt idx="88">
                  <c:v>-5.1803263885568567E-3</c:v>
                </c:pt>
                <c:pt idx="89">
                  <c:v>4.7808856003418946E-3</c:v>
                </c:pt>
                <c:pt idx="90">
                  <c:v>1.1649057217198543E-2</c:v>
                </c:pt>
                <c:pt idx="91">
                  <c:v>6.8923848768105544E-3</c:v>
                </c:pt>
                <c:pt idx="92">
                  <c:v>1.0222947342457453E-2</c:v>
                </c:pt>
                <c:pt idx="93">
                  <c:v>3.2935394119390738E-3</c:v>
                </c:pt>
                <c:pt idx="94">
                  <c:v>-6.1665149156640148E-3</c:v>
                </c:pt>
                <c:pt idx="95">
                  <c:v>1.2786315672376092E-2</c:v>
                </c:pt>
                <c:pt idx="96">
                  <c:v>-3.7290285598665976E-3</c:v>
                </c:pt>
                <c:pt idx="97">
                  <c:v>-3.7151745518633197E-3</c:v>
                </c:pt>
                <c:pt idx="98">
                  <c:v>-1.350542319980712E-2</c:v>
                </c:pt>
                <c:pt idx="99">
                  <c:v>-1.9722917440013827E-2</c:v>
                </c:pt>
                <c:pt idx="100">
                  <c:v>1.1625707207394453E-2</c:v>
                </c:pt>
                <c:pt idx="101">
                  <c:v>-8.43209171859121E-3</c:v>
                </c:pt>
                <c:pt idx="102">
                  <c:v>2.1827867434947412E-2</c:v>
                </c:pt>
                <c:pt idx="103">
                  <c:v>-6.9232612107388517E-3</c:v>
                </c:pt>
                <c:pt idx="104">
                  <c:v>7.7409227444380987E-3</c:v>
                </c:pt>
                <c:pt idx="105">
                  <c:v>2.9890145473208694E-2</c:v>
                </c:pt>
                <c:pt idx="106">
                  <c:v>1.4859114403749905E-2</c:v>
                </c:pt>
                <c:pt idx="107">
                  <c:v>-1.0212854725293756E-2</c:v>
                </c:pt>
                <c:pt idx="108">
                  <c:v>2.1190938211765168E-3</c:v>
                </c:pt>
                <c:pt idx="109">
                  <c:v>-2.119093821176509E-3</c:v>
                </c:pt>
                <c:pt idx="110">
                  <c:v>-2.3845513852719668E-2</c:v>
                </c:pt>
                <c:pt idx="111">
                  <c:v>4.134794352892201E-4</c:v>
                </c:pt>
                <c:pt idx="112">
                  <c:v>-2.8907721968455336E-3</c:v>
                </c:pt>
                <c:pt idx="113">
                  <c:v>1.1613568937199359E-2</c:v>
                </c:pt>
                <c:pt idx="114">
                  <c:v>8.799553951848841E-3</c:v>
                </c:pt>
                <c:pt idx="115">
                  <c:v>1.1854499534548379E-2</c:v>
                </c:pt>
                <c:pt idx="116">
                  <c:v>1.2785000676072934E-3</c:v>
                </c:pt>
                <c:pt idx="117">
                  <c:v>2.1344725286326196E-3</c:v>
                </c:pt>
                <c:pt idx="118">
                  <c:v>-4.6898401883223653E-3</c:v>
                </c:pt>
                <c:pt idx="119">
                  <c:v>-1.6870918918255168E-2</c:v>
                </c:pt>
                <c:pt idx="120">
                  <c:v>-5.0062682781443057E-3</c:v>
                </c:pt>
                <c:pt idx="121">
                  <c:v>-4.5671659210079121E-3</c:v>
                </c:pt>
                <c:pt idx="122">
                  <c:v>-1.6556295172611875E-3</c:v>
                </c:pt>
                <c:pt idx="123">
                  <c:v>3.7290285598666332E-3</c:v>
                </c:pt>
                <c:pt idx="124">
                  <c:v>3.742986278834297E-3</c:v>
                </c:pt>
                <c:pt idx="125">
                  <c:v>8.3368074857740867E-4</c:v>
                </c:pt>
                <c:pt idx="126">
                  <c:v>-8.3368074857734199E-4</c:v>
                </c:pt>
                <c:pt idx="127">
                  <c:v>-2.4968801985871545E-3</c:v>
                </c:pt>
                <c:pt idx="128">
                  <c:v>4.1649372992842021E-3</c:v>
                </c:pt>
                <c:pt idx="129">
                  <c:v>-1.6680571006970587E-3</c:v>
                </c:pt>
                <c:pt idx="130">
                  <c:v>1.4690715410003592E-2</c:v>
                </c:pt>
                <c:pt idx="131">
                  <c:v>6.3626937878286504E-3</c:v>
                </c:pt>
                <c:pt idx="132">
                  <c:v>1.4573768445318908E-2</c:v>
                </c:pt>
                <c:pt idx="133">
                  <c:v>2.1612284185051492E-3</c:v>
                </c:pt>
                <c:pt idx="134">
                  <c:v>3.4677104536955617E-3</c:v>
                </c:pt>
                <c:pt idx="135">
                  <c:v>8.2843290447843464E-3</c:v>
                </c:pt>
                <c:pt idx="136">
                  <c:v>-5.6756319131973203E-3</c:v>
                </c:pt>
                <c:pt idx="137">
                  <c:v>1.0943422848056227E-2</c:v>
                </c:pt>
                <c:pt idx="138">
                  <c:v>4.4023773548355314E-4</c:v>
                </c:pt>
                <c:pt idx="139">
                  <c:v>1.151474192920386E-2</c:v>
                </c:pt>
                <c:pt idx="140">
                  <c:v>-7.9858454571827032E-3</c:v>
                </c:pt>
                <c:pt idx="141">
                  <c:v>-1.3605652055778598E-2</c:v>
                </c:pt>
                <c:pt idx="142">
                  <c:v>-1.5141972195024951E-2</c:v>
                </c:pt>
                <c:pt idx="143">
                  <c:v>1.0358314453592183E-2</c:v>
                </c:pt>
                <c:pt idx="144">
                  <c:v>3.0414970220478989E-3</c:v>
                </c:pt>
                <c:pt idx="145">
                  <c:v>3.4873618604157109E-3</c:v>
                </c:pt>
                <c:pt idx="146">
                  <c:v>3.4995661262643323E-3</c:v>
                </c:pt>
                <c:pt idx="147">
                  <c:v>3.0721990369700588E-3</c:v>
                </c:pt>
                <c:pt idx="148">
                  <c:v>2.4923408452456934E-2</c:v>
                </c:pt>
                <c:pt idx="149">
                  <c:v>4.0641284207954048E-3</c:v>
                </c:pt>
                <c:pt idx="150">
                  <c:v>1.1376686982108048E-2</c:v>
                </c:pt>
                <c:pt idx="151">
                  <c:v>-4.5662179795811948E-3</c:v>
                </c:pt>
                <c:pt idx="152">
                  <c:v>5.0239886444760464E-3</c:v>
                </c:pt>
                <c:pt idx="153">
                  <c:v>-8.207980417829509E-3</c:v>
                </c:pt>
                <c:pt idx="154">
                  <c:v>4.5423575616348284E-4</c:v>
                </c:pt>
                <c:pt idx="155">
                  <c:v>1.6953441560089468E-2</c:v>
                </c:pt>
                <c:pt idx="156">
                  <c:v>-1.385361569986864E-3</c:v>
                </c:pt>
                <c:pt idx="157">
                  <c:v>3.2355008581482791E-3</c:v>
                </c:pt>
                <c:pt idx="158">
                  <c:v>2.0580707700020663E-2</c:v>
                </c:pt>
                <c:pt idx="159">
                  <c:v>2.3657451298694549E-3</c:v>
                </c:pt>
                <c:pt idx="160">
                  <c:v>-4.7359697783149569E-4</c:v>
                </c:pt>
                <c:pt idx="161">
                  <c:v>-2.200978568865539E-2</c:v>
                </c:pt>
                <c:pt idx="162">
                  <c:v>1.3992765621327785E-2</c:v>
                </c:pt>
                <c:pt idx="163">
                  <c:v>2.8586987147936466E-2</c:v>
                </c:pt>
                <c:pt idx="164">
                  <c:v>-1.6774896112057465E-2</c:v>
                </c:pt>
                <c:pt idx="165">
                  <c:v>3.9753174277183854E-2</c:v>
                </c:pt>
                <c:pt idx="166">
                  <c:v>-2.2978278165126438E-2</c:v>
                </c:pt>
                <c:pt idx="167">
                  <c:v>-1.8674231915709966E-2</c:v>
                </c:pt>
                <c:pt idx="168">
                  <c:v>2.2063245084347875E-2</c:v>
                </c:pt>
                <c:pt idx="169">
                  <c:v>2.3553591298397465E-2</c:v>
                </c:pt>
                <c:pt idx="170">
                  <c:v>-8.8977354198647787E-3</c:v>
                </c:pt>
                <c:pt idx="171">
                  <c:v>-1.0281608320561143E-2</c:v>
                </c:pt>
                <c:pt idx="172">
                  <c:v>-1.4026832155980457E-2</c:v>
                </c:pt>
                <c:pt idx="173">
                  <c:v>-2.1383566025322962E-2</c:v>
                </c:pt>
                <c:pt idx="174">
                  <c:v>-7.9607069904554465E-3</c:v>
                </c:pt>
                <c:pt idx="175">
                  <c:v>-3.7243990909823282E-3</c:v>
                </c:pt>
                <c:pt idx="176">
                  <c:v>-5.5607186846971766E-3</c:v>
                </c:pt>
                <c:pt idx="177">
                  <c:v>-3.6900410874537957E-3</c:v>
                </c:pt>
                <c:pt idx="178">
                  <c:v>-4.6029920260367565E-4</c:v>
                </c:pt>
                <c:pt idx="179">
                  <c:v>3.1318287562508977E-2</c:v>
                </c:pt>
                <c:pt idx="180">
                  <c:v>2.6462934621540188E-2</c:v>
                </c:pt>
                <c:pt idx="181">
                  <c:v>-2.9781259543676199E-2</c:v>
                </c:pt>
                <c:pt idx="182">
                  <c:v>-3.307350050001409E-3</c:v>
                </c:pt>
                <c:pt idx="183">
                  <c:v>-2.8825798726957962E-2</c:v>
                </c:pt>
                <c:pt idx="184">
                  <c:v>-2.3999340654653173E-2</c:v>
                </c:pt>
                <c:pt idx="185">
                  <c:v>-3.573027472539183E-3</c:v>
                </c:pt>
                <c:pt idx="186">
                  <c:v>1.6180128263472024E-2</c:v>
                </c:pt>
                <c:pt idx="187">
                  <c:v>-1.0367458197428096E-2</c:v>
                </c:pt>
                <c:pt idx="188">
                  <c:v>4.917140275090829E-2</c:v>
                </c:pt>
                <c:pt idx="189">
                  <c:v>-1.9590178733334074E-2</c:v>
                </c:pt>
                <c:pt idx="190">
                  <c:v>4.620004702180313E-4</c:v>
                </c:pt>
                <c:pt idx="191">
                  <c:v>-5.9894212681751912E-3</c:v>
                </c:pt>
                <c:pt idx="192">
                  <c:v>2.2295396341067815E-2</c:v>
                </c:pt>
                <c:pt idx="193">
                  <c:v>-1.0280464374250569E-2</c:v>
                </c:pt>
                <c:pt idx="194">
                  <c:v>6.0620376827393877E-3</c:v>
                </c:pt>
                <c:pt idx="195">
                  <c:v>-9.7743389298167484E-3</c:v>
                </c:pt>
                <c:pt idx="196">
                  <c:v>-6.9236371663473949E-3</c:v>
                </c:pt>
                <c:pt idx="197">
                  <c:v>-5.0470398485357787E-3</c:v>
                </c:pt>
                <c:pt idx="198">
                  <c:v>-1.7691547840782529E-2</c:v>
                </c:pt>
                <c:pt idx="199">
                  <c:v>-1.5172089339134352E-2</c:v>
                </c:pt>
                <c:pt idx="200">
                  <c:v>1.1581421208405905E-2</c:v>
                </c:pt>
                <c:pt idx="201">
                  <c:v>-7.5876284581142209E-3</c:v>
                </c:pt>
                <c:pt idx="202">
                  <c:v>-1.6755242063465341E-2</c:v>
                </c:pt>
                <c:pt idx="203">
                  <c:v>8.3425291751382975E-3</c:v>
                </c:pt>
                <c:pt idx="204">
                  <c:v>2.5905870335844315E-2</c:v>
                </c:pt>
                <c:pt idx="205">
                  <c:v>-5.4151756877767682E-3</c:v>
                </c:pt>
                <c:pt idx="206">
                  <c:v>-1.518564241837422E-2</c:v>
                </c:pt>
                <c:pt idx="207">
                  <c:v>-2.6560440581161848E-3</c:v>
                </c:pt>
                <c:pt idx="208">
                  <c:v>-8.3645656083223309E-3</c:v>
                </c:pt>
                <c:pt idx="209">
                  <c:v>4.8505242027958403E-2</c:v>
                </c:pt>
                <c:pt idx="210">
                  <c:v>7.390333867273358E-3</c:v>
                </c:pt>
                <c:pt idx="211">
                  <c:v>-1.7007994446019224E-2</c:v>
                </c:pt>
                <c:pt idx="212">
                  <c:v>-1.133028209741839E-2</c:v>
                </c:pt>
                <c:pt idx="213">
                  <c:v>1.4068759390722005E-2</c:v>
                </c:pt>
                <c:pt idx="214">
                  <c:v>3.9147589684271303E-2</c:v>
                </c:pt>
                <c:pt idx="215">
                  <c:v>-2.7655852095458313E-2</c:v>
                </c:pt>
                <c:pt idx="216">
                  <c:v>6.0283048313502343E-3</c:v>
                </c:pt>
                <c:pt idx="217">
                  <c:v>-1.1560822401075971E-2</c:v>
                </c:pt>
                <c:pt idx="218">
                  <c:v>-1.0974047031976788E-2</c:v>
                </c:pt>
                <c:pt idx="219">
                  <c:v>-1.802662604399367E-2</c:v>
                </c:pt>
                <c:pt idx="220">
                  <c:v>4.0561495477046447E-2</c:v>
                </c:pt>
                <c:pt idx="221">
                  <c:v>-1.2020486854124776E-2</c:v>
                </c:pt>
                <c:pt idx="222">
                  <c:v>2.1366349272362493E-2</c:v>
                </c:pt>
                <c:pt idx="223">
                  <c:v>-2.6408761973296998E-2</c:v>
                </c:pt>
                <c:pt idx="224">
                  <c:v>-2.3498595921987091E-2</c:v>
                </c:pt>
                <c:pt idx="225">
                  <c:v>-1.8146105349731628E-2</c:v>
                </c:pt>
                <c:pt idx="226">
                  <c:v>-1.9974611130123259E-2</c:v>
                </c:pt>
                <c:pt idx="227">
                  <c:v>2.1519268041726661E-3</c:v>
                </c:pt>
                <c:pt idx="228">
                  <c:v>-2.5102360391083364E-2</c:v>
                </c:pt>
                <c:pt idx="229">
                  <c:v>4.2105325363434578E-3</c:v>
                </c:pt>
                <c:pt idx="230">
                  <c:v>-1.5906572299534863E-2</c:v>
                </c:pt>
                <c:pt idx="231">
                  <c:v>-2.4885952287651311E-3</c:v>
                </c:pt>
                <c:pt idx="232">
                  <c:v>-6.6061346771172777E-3</c:v>
                </c:pt>
                <c:pt idx="233">
                  <c:v>4.5370257245668042E-3</c:v>
                </c:pt>
                <c:pt idx="234">
                  <c:v>3.7274841253265617E-3</c:v>
                </c:pt>
                <c:pt idx="235">
                  <c:v>8.3333815591442404E-3</c:v>
                </c:pt>
                <c:pt idx="236">
                  <c:v>-5.4245908109126122E-3</c:v>
                </c:pt>
                <c:pt idx="237">
                  <c:v>-7.0495834142630673E-3</c:v>
                </c:pt>
                <c:pt idx="238">
                  <c:v>1.2055851692407357E-2</c:v>
                </c:pt>
                <c:pt idx="239">
                  <c:v>1.6020578730962239E-2</c:v>
                </c:pt>
                <c:pt idx="240">
                  <c:v>-1.2741560441147705E-3</c:v>
                </c:pt>
                <c:pt idx="241">
                  <c:v>-2.1199923140355469E-3</c:v>
                </c:pt>
                <c:pt idx="242">
                  <c:v>1.6956341493818178E-3</c:v>
                </c:pt>
                <c:pt idx="243">
                  <c:v>4.2435816465376545E-4</c:v>
                </c:pt>
                <c:pt idx="244">
                  <c:v>2.5499376332727051E-3</c:v>
                </c:pt>
                <c:pt idx="245">
                  <c:v>1.5437699384582731E-2</c:v>
                </c:pt>
                <c:pt idx="246">
                  <c:v>-1.4586273194365252E-2</c:v>
                </c:pt>
                <c:pt idx="247">
                  <c:v>1.1565774673550097E-2</c:v>
                </c:pt>
                <c:pt idx="248">
                  <c:v>6.1756239881420996E-2</c:v>
                </c:pt>
                <c:pt idx="249">
                  <c:v>-9.5781804093271038E-3</c:v>
                </c:pt>
                <c:pt idx="250">
                  <c:v>-2.0665605156972539E-2</c:v>
                </c:pt>
                <c:pt idx="251">
                  <c:v>1.3348166609271615E-3</c:v>
                </c:pt>
                <c:pt idx="252">
                  <c:v>-5.3286094112188764E-3</c:v>
                </c:pt>
                <c:pt idx="253">
                  <c:v>-2.6536946134662451E-3</c:v>
                </c:pt>
                <c:pt idx="254">
                  <c:v>1.0657294473987979E-2</c:v>
                </c:pt>
                <c:pt idx="255">
                  <c:v>1.3401833589560036E-3</c:v>
                </c:pt>
                <c:pt idx="256">
                  <c:v>1.7587826526562728E-2</c:v>
                </c:pt>
                <c:pt idx="257">
                  <c:v>8.2229791804319507E-3</c:v>
                </c:pt>
                <c:pt idx="258">
                  <c:v>9.679725268327272E-3</c:v>
                </c:pt>
                <c:pt idx="259">
                  <c:v>-2.7752099217828287E-3</c:v>
                </c:pt>
                <c:pt idx="260">
                  <c:v>5.0937827202564177E-3</c:v>
                </c:pt>
              </c:numCache>
            </c:numRef>
          </c:yVal>
          <c:smooth val="0"/>
          <c:extLst>
            <c:ext xmlns:c16="http://schemas.microsoft.com/office/drawing/2014/chart" uri="{C3380CC4-5D6E-409C-BE32-E72D297353CC}">
              <c16:uniqueId val="{00000002-7D75-46B1-BA30-04C8FEB14C44}"/>
            </c:ext>
          </c:extLst>
        </c:ser>
        <c:dLbls>
          <c:showLegendKey val="0"/>
          <c:showVal val="0"/>
          <c:showCatName val="0"/>
          <c:showSerName val="0"/>
          <c:showPercent val="0"/>
          <c:showBubbleSize val="0"/>
        </c:dLbls>
        <c:axId val="543893904"/>
        <c:axId val="543890952"/>
      </c:scatterChart>
      <c:valAx>
        <c:axId val="5438939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3890952"/>
        <c:crosses val="autoZero"/>
        <c:crossBetween val="midCat"/>
      </c:valAx>
      <c:valAx>
        <c:axId val="543890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38939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SAINT GOBAIN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8.0032808398950127E-3"/>
                  <c:y val="-0.266579177602799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CAC40'!$JJ$4:$JJ$264</c:f>
              <c:numCache>
                <c:formatCode>General</c:formatCode>
                <c:ptCount val="261"/>
                <c:pt idx="0">
                  <c:v>1.5156589480675831E-2</c:v>
                </c:pt>
                <c:pt idx="1">
                  <c:v>-1.515658948067591E-2</c:v>
                </c:pt>
                <c:pt idx="2">
                  <c:v>-2.9945129897827119E-2</c:v>
                </c:pt>
                <c:pt idx="3">
                  <c:v>3.9616081067184207E-3</c:v>
                </c:pt>
                <c:pt idx="4">
                  <c:v>-1.5255533088370686E-3</c:v>
                </c:pt>
                <c:pt idx="5">
                  <c:v>-2.0818371416015273E-2</c:v>
                </c:pt>
                <c:pt idx="6">
                  <c:v>2.4177666069994087E-2</c:v>
                </c:pt>
                <c:pt idx="7">
                  <c:v>3.0637278866489375E-3</c:v>
                </c:pt>
                <c:pt idx="8">
                  <c:v>1.0177420152407479E-2</c:v>
                </c:pt>
                <c:pt idx="9">
                  <c:v>-3.1128543255945128E-2</c:v>
                </c:pt>
                <c:pt idx="10">
                  <c:v>-4.6956983087771097E-2</c:v>
                </c:pt>
                <c:pt idx="11">
                  <c:v>3.4462986435876489E-3</c:v>
                </c:pt>
                <c:pt idx="12">
                  <c:v>-6.0232506780932473E-3</c:v>
                </c:pt>
                <c:pt idx="13">
                  <c:v>-3.6224654251420497E-2</c:v>
                </c:pt>
                <c:pt idx="14">
                  <c:v>-9.3330350806157137E-3</c:v>
                </c:pt>
                <c:pt idx="15">
                  <c:v>3.6732009268729944E-2</c:v>
                </c:pt>
                <c:pt idx="16">
                  <c:v>3.4071583216143558E-3</c:v>
                </c:pt>
                <c:pt idx="17">
                  <c:v>1.5188714402645433E-2</c:v>
                </c:pt>
                <c:pt idx="18">
                  <c:v>1.3664989493961686E-2</c:v>
                </c:pt>
                <c:pt idx="19">
                  <c:v>5.8565155407444515E-4</c:v>
                </c:pt>
                <c:pt idx="20">
                  <c:v>-2.9286865050449955E-4</c:v>
                </c:pt>
                <c:pt idx="21">
                  <c:v>-6.4215048449434362E-3</c:v>
                </c:pt>
                <c:pt idx="22">
                  <c:v>-8.6906688351897198E-3</c:v>
                </c:pt>
                <c:pt idx="23">
                  <c:v>2.3049889913078447E-2</c:v>
                </c:pt>
                <c:pt idx="24">
                  <c:v>5.6238123653922032E-3</c:v>
                </c:pt>
                <c:pt idx="25">
                  <c:v>1.1643660432063462E-2</c:v>
                </c:pt>
                <c:pt idx="26">
                  <c:v>-1.1643660432063345E-2</c:v>
                </c:pt>
                <c:pt idx="27">
                  <c:v>9.2441391847723382E-3</c:v>
                </c:pt>
                <c:pt idx="28">
                  <c:v>-1.7520863938803463E-2</c:v>
                </c:pt>
                <c:pt idx="29">
                  <c:v>-2.3522504230288196E-3</c:v>
                </c:pt>
                <c:pt idx="30">
                  <c:v>-1.457751761815753E-2</c:v>
                </c:pt>
                <c:pt idx="31">
                  <c:v>-2.8939372217608818E-4</c:v>
                </c:pt>
                <c:pt idx="32">
                  <c:v>1.2227226569560341E-2</c:v>
                </c:pt>
                <c:pt idx="33">
                  <c:v>-2.0296434618007606E-2</c:v>
                </c:pt>
                <c:pt idx="34">
                  <c:v>1.6495816097784593E-2</c:v>
                </c:pt>
                <c:pt idx="35">
                  <c:v>9.0869744433709609E-3</c:v>
                </c:pt>
                <c:pt idx="36">
                  <c:v>1.7683470567419492E-3</c:v>
                </c:pt>
                <c:pt idx="37">
                  <c:v>0</c:v>
                </c:pt>
                <c:pt idx="38">
                  <c:v>-7.9330517407959888E-3</c:v>
                </c:pt>
                <c:pt idx="39">
                  <c:v>4.3994791594846212E-3</c:v>
                </c:pt>
                <c:pt idx="40">
                  <c:v>-1.0235503894026639E-2</c:v>
                </c:pt>
                <c:pt idx="41">
                  <c:v>-6.3805320873350389E-3</c:v>
                </c:pt>
                <c:pt idx="42">
                  <c:v>5.5080585697247133E-3</c:v>
                </c:pt>
                <c:pt idx="43">
                  <c:v>3.6109279617054263E-2</c:v>
                </c:pt>
                <c:pt idx="44">
                  <c:v>-2.7088052680870156E-3</c:v>
                </c:pt>
                <c:pt idx="45">
                  <c:v>-1.4916744367090926E-2</c:v>
                </c:pt>
                <c:pt idx="46">
                  <c:v>8.3259475913631219E-3</c:v>
                </c:pt>
                <c:pt idx="47">
                  <c:v>2.9864118483877112E-4</c:v>
                </c:pt>
                <c:pt idx="48">
                  <c:v>2.6635957248612459E-2</c:v>
                </c:pt>
                <c:pt idx="49">
                  <c:v>-2.9022593226343447E-2</c:v>
                </c:pt>
                <c:pt idx="50">
                  <c:v>1.3499530039850582E-2</c:v>
                </c:pt>
                <c:pt idx="51">
                  <c:v>-8.1215666745342342E-3</c:v>
                </c:pt>
                <c:pt idx="52">
                  <c:v>1.1752432993198879E-2</c:v>
                </c:pt>
                <c:pt idx="53">
                  <c:v>9.7472596275112369E-3</c:v>
                </c:pt>
                <c:pt idx="54">
                  <c:v>7.9902084595228611E-3</c:v>
                </c:pt>
                <c:pt idx="55">
                  <c:v>-1.1046445557267385E-2</c:v>
                </c:pt>
                <c:pt idx="56">
                  <c:v>1.0737946403193274E-2</c:v>
                </c:pt>
                <c:pt idx="64">
                  <c:v>-2.1059835251624793E-2</c:v>
                </c:pt>
                <c:pt idx="65">
                  <c:v>-3.6177308073479719E-3</c:v>
                </c:pt>
                <c:pt idx="66">
                  <c:v>9.032064440598871E-4</c:v>
                </c:pt>
                <c:pt idx="68">
                  <c:v>2.4125464053841475E-3</c:v>
                </c:pt>
                <c:pt idx="69">
                  <c:v>-1.5875726573677924E-2</c:v>
                </c:pt>
                <c:pt idx="70">
                  <c:v>-5.6304786472858243E-3</c:v>
                </c:pt>
                <c:pt idx="71">
                  <c:v>-4.1285815057632447E-3</c:v>
                </c:pt>
                <c:pt idx="72">
                  <c:v>-3.5252680456852713E-3</c:v>
                </c:pt>
                <c:pt idx="73">
                  <c:v>-1.1372042659278407E-2</c:v>
                </c:pt>
                <c:pt idx="74">
                  <c:v>1.2839394353228308E-2</c:v>
                </c:pt>
                <c:pt idx="75">
                  <c:v>6.1864978574987552E-3</c:v>
                </c:pt>
                <c:pt idx="76">
                  <c:v>1.3387080782459497E-2</c:v>
                </c:pt>
                <c:pt idx="77">
                  <c:v>-1.8692133012152633E-2</c:v>
                </c:pt>
                <c:pt idx="78">
                  <c:v>1.4708047952233473E-3</c:v>
                </c:pt>
                <c:pt idx="79">
                  <c:v>-2.6435816868286489E-2</c:v>
                </c:pt>
                <c:pt idx="80">
                  <c:v>5.1739120879654614E-3</c:v>
                </c:pt>
                <c:pt idx="81">
                  <c:v>-2.2229470488565058E-2</c:v>
                </c:pt>
                <c:pt idx="82">
                  <c:v>-1.7877571107405898E-2</c:v>
                </c:pt>
                <c:pt idx="83">
                  <c:v>-5.7971176843259579E-3</c:v>
                </c:pt>
                <c:pt idx="84">
                  <c:v>-3.023226158646997E-3</c:v>
                </c:pt>
                <c:pt idx="85">
                  <c:v>0</c:v>
                </c:pt>
                <c:pt idx="86">
                  <c:v>8.2667872276749842E-3</c:v>
                </c:pt>
                <c:pt idx="87">
                  <c:v>1.1409613128764094E-2</c:v>
                </c:pt>
                <c:pt idx="88">
                  <c:v>-1.2792165540332719E-2</c:v>
                </c:pt>
                <c:pt idx="89">
                  <c:v>-7.9813276304795764E-3</c:v>
                </c:pt>
                <c:pt idx="90">
                  <c:v>-1.0634047039922498E-2</c:v>
                </c:pt>
                <c:pt idx="91">
                  <c:v>-1.0843047958540779E-3</c:v>
                </c:pt>
                <c:pt idx="92">
                  <c:v>4.0722195544208089E-3</c:v>
                </c:pt>
                <c:pt idx="93">
                  <c:v>1.7563568938701597E-2</c:v>
                </c:pt>
                <c:pt idx="94">
                  <c:v>6.6666913581890771E-3</c:v>
                </c:pt>
                <c:pt idx="95">
                  <c:v>9.2398809413456809E-3</c:v>
                </c:pt>
                <c:pt idx="96">
                  <c:v>1.5592094759836061E-2</c:v>
                </c:pt>
                <c:pt idx="97">
                  <c:v>1.0050335853501506E-2</c:v>
                </c:pt>
                <c:pt idx="98">
                  <c:v>-8.0483331828283718E-3</c:v>
                </c:pt>
                <c:pt idx="99">
                  <c:v>-4.8550716530795434E-3</c:v>
                </c:pt>
                <c:pt idx="100">
                  <c:v>8.2964286484724595E-3</c:v>
                </c:pt>
                <c:pt idx="101">
                  <c:v>9.5252560278554273E-3</c:v>
                </c:pt>
                <c:pt idx="102">
                  <c:v>2.7938885317354986E-2</c:v>
                </c:pt>
                <c:pt idx="103">
                  <c:v>7.7844704477518243E-3</c:v>
                </c:pt>
                <c:pt idx="104">
                  <c:v>2.9279310193978537E-2</c:v>
                </c:pt>
                <c:pt idx="105">
                  <c:v>1.6225004913695718E-2</c:v>
                </c:pt>
                <c:pt idx="106">
                  <c:v>-7.8333472774470992E-3</c:v>
                </c:pt>
                <c:pt idx="107">
                  <c:v>3.0420596700711719E-2</c:v>
                </c:pt>
                <c:pt idx="108">
                  <c:v>1.1325149357053284E-2</c:v>
                </c:pt>
                <c:pt idx="109">
                  <c:v>-1.2932608311123412E-2</c:v>
                </c:pt>
                <c:pt idx="110">
                  <c:v>-3.9060083484636125E-2</c:v>
                </c:pt>
                <c:pt idx="111">
                  <c:v>-5.8524731961866628E-3</c:v>
                </c:pt>
                <c:pt idx="112">
                  <c:v>-3.0665464079793507E-3</c:v>
                </c:pt>
                <c:pt idx="113">
                  <c:v>-8.8401734061973412E-3</c:v>
                </c:pt>
                <c:pt idx="114">
                  <c:v>-4.5420214345008973E-3</c:v>
                </c:pt>
                <c:pt idx="115">
                  <c:v>1.2158204479809363E-2</c:v>
                </c:pt>
                <c:pt idx="116">
                  <c:v>1.5719232592491115E-2</c:v>
                </c:pt>
                <c:pt idx="117">
                  <c:v>8.4230727291087024E-3</c:v>
                </c:pt>
                <c:pt idx="118">
                  <c:v>1.706202527672155E-2</c:v>
                </c:pt>
                <c:pt idx="119">
                  <c:v>7.0355263023389441E-3</c:v>
                </c:pt>
                <c:pt idx="120">
                  <c:v>6.4205459669532334E-4</c:v>
                </c:pt>
                <c:pt idx="121">
                  <c:v>-8.6331471447028893E-3</c:v>
                </c:pt>
                <c:pt idx="122">
                  <c:v>-9.5057749997008445E-3</c:v>
                </c:pt>
                <c:pt idx="123">
                  <c:v>-3.4629343593847828E-3</c:v>
                </c:pt>
                <c:pt idx="124">
                  <c:v>1.5199785981765966E-2</c:v>
                </c:pt>
                <c:pt idx="125">
                  <c:v>-1.0158817524991353E-2</c:v>
                </c:pt>
                <c:pt idx="126">
                  <c:v>-7.5519553379327919E-3</c:v>
                </c:pt>
                <c:pt idx="127">
                  <c:v>-2.0171358863779312E-2</c:v>
                </c:pt>
                <c:pt idx="128">
                  <c:v>-3.0717247976150351E-4</c:v>
                </c:pt>
                <c:pt idx="129">
                  <c:v>4.6175239808837702E-3</c:v>
                </c:pt>
                <c:pt idx="130">
                  <c:v>-1.6524243795060376E-2</c:v>
                </c:pt>
                <c:pt idx="131">
                  <c:v>-6.6545920104447431E-3</c:v>
                </c:pt>
                <c:pt idx="132">
                  <c:v>1.1827279643277542E-2</c:v>
                </c:pt>
                <c:pt idx="133">
                  <c:v>1.5264848025945666E-3</c:v>
                </c:pt>
                <c:pt idx="134">
                  <c:v>1.8348629001102184E-3</c:v>
                </c:pt>
                <c:pt idx="135">
                  <c:v>3.3616610798985064E-2</c:v>
                </c:pt>
                <c:pt idx="136">
                  <c:v>1.5954390743331322E-2</c:v>
                </c:pt>
                <c:pt idx="137">
                  <c:v>7.4253771356476784E-3</c:v>
                </c:pt>
                <c:pt idx="138">
                  <c:v>-4.5263575501314655E-3</c:v>
                </c:pt>
                <c:pt idx="139">
                  <c:v>3.8784793285708383E-3</c:v>
                </c:pt>
                <c:pt idx="140">
                  <c:v>-1.6062022148311081E-2</c:v>
                </c:pt>
                <c:pt idx="141">
                  <c:v>-1.7375259421804141E-2</c:v>
                </c:pt>
                <c:pt idx="142">
                  <c:v>7.8604397804655449E-3</c:v>
                </c:pt>
                <c:pt idx="143">
                  <c:v>6.1177173434866318E-2</c:v>
                </c:pt>
                <c:pt idx="144">
                  <c:v>-1.2671059828344012E-2</c:v>
                </c:pt>
                <c:pt idx="145">
                  <c:v>1.9900504080100092E-3</c:v>
                </c:pt>
                <c:pt idx="146">
                  <c:v>-1.3192803484563332E-2</c:v>
                </c:pt>
                <c:pt idx="147">
                  <c:v>-2.9445465410648693E-3</c:v>
                </c:pt>
                <c:pt idx="148">
                  <c:v>-9.1057539731692685E-3</c:v>
                </c:pt>
                <c:pt idx="149">
                  <c:v>-2.2635417910360695E-3</c:v>
                </c:pt>
                <c:pt idx="150">
                  <c:v>2.5185305002778928E-2</c:v>
                </c:pt>
                <c:pt idx="151">
                  <c:v>1.6027054244231162E-2</c:v>
                </c:pt>
                <c:pt idx="152">
                  <c:v>-1.3705713457176543E-2</c:v>
                </c:pt>
                <c:pt idx="153">
                  <c:v>1.3032765921686486E-2</c:v>
                </c:pt>
                <c:pt idx="154">
                  <c:v>-6.0362356318503412E-3</c:v>
                </c:pt>
                <c:pt idx="155">
                  <c:v>2.0605356618835096E-2</c:v>
                </c:pt>
                <c:pt idx="156">
                  <c:v>1.0291686036547724E-2</c:v>
                </c:pt>
                <c:pt idx="157">
                  <c:v>6.5732808900369564E-3</c:v>
                </c:pt>
                <c:pt idx="158">
                  <c:v>1.3893715329805695E-3</c:v>
                </c:pt>
                <c:pt idx="159">
                  <c:v>-4.1623369146874109E-3</c:v>
                </c:pt>
                <c:pt idx="160">
                  <c:v>-2.4278846851870813E-2</c:v>
                </c:pt>
                <c:pt idx="161">
                  <c:v>-8.0754140055453068E-3</c:v>
                </c:pt>
                <c:pt idx="162">
                  <c:v>5.3763570363804958E-3</c:v>
                </c:pt>
                <c:pt idx="163">
                  <c:v>1.8361617532120997E-2</c:v>
                </c:pt>
                <c:pt idx="164">
                  <c:v>-7.8619444434699613E-3</c:v>
                </c:pt>
                <c:pt idx="165">
                  <c:v>2.9017579985120116E-2</c:v>
                </c:pt>
                <c:pt idx="166">
                  <c:v>-8.7245362338130919E-3</c:v>
                </c:pt>
                <c:pt idx="167">
                  <c:v>-1.3117205681235563E-2</c:v>
                </c:pt>
                <c:pt idx="168">
                  <c:v>5.5020771539833384E-3</c:v>
                </c:pt>
                <c:pt idx="169">
                  <c:v>2.9393298696632337E-2</c:v>
                </c:pt>
                <c:pt idx="170">
                  <c:v>-7.7821404420549628E-3</c:v>
                </c:pt>
                <c:pt idx="171">
                  <c:v>-7.7220460939103897E-3</c:v>
                </c:pt>
                <c:pt idx="172">
                  <c:v>4.2046312820318704E-3</c:v>
                </c:pt>
                <c:pt idx="173">
                  <c:v>-1.4293427934368838E-2</c:v>
                </c:pt>
                <c:pt idx="174">
                  <c:v>3.4674098540593418E-3</c:v>
                </c:pt>
                <c:pt idx="175">
                  <c:v>-7.267725362389549E-3</c:v>
                </c:pt>
                <c:pt idx="176">
                  <c:v>-2.0140636425644197E-2</c:v>
                </c:pt>
                <c:pt idx="177">
                  <c:v>-2.4371094362052675E-2</c:v>
                </c:pt>
                <c:pt idx="178">
                  <c:v>-9.5191921831502286E-3</c:v>
                </c:pt>
                <c:pt idx="179">
                  <c:v>9.519192183150239E-3</c:v>
                </c:pt>
                <c:pt idx="180">
                  <c:v>2.5723816922063786E-2</c:v>
                </c:pt>
                <c:pt idx="181">
                  <c:v>-1.3111635139375162E-2</c:v>
                </c:pt>
                <c:pt idx="182">
                  <c:v>4.6869854801235584E-3</c:v>
                </c:pt>
                <c:pt idx="183">
                  <c:v>-4.1090414868128963E-2</c:v>
                </c:pt>
                <c:pt idx="184">
                  <c:v>-3.0449545602283818E-2</c:v>
                </c:pt>
                <c:pt idx="185">
                  <c:v>-9.6378796711229769E-3</c:v>
                </c:pt>
                <c:pt idx="186">
                  <c:v>-1.2605854860194407E-2</c:v>
                </c:pt>
                <c:pt idx="187">
                  <c:v>-4.5724816748902285E-3</c:v>
                </c:pt>
                <c:pt idx="188">
                  <c:v>-1.823154561514914E-3</c:v>
                </c:pt>
                <c:pt idx="189">
                  <c:v>-7.8621511729487815E-3</c:v>
                </c:pt>
                <c:pt idx="190">
                  <c:v>4.2257835295647968E-3</c:v>
                </c:pt>
                <c:pt idx="191">
                  <c:v>3.9801644111453351E-2</c:v>
                </c:pt>
                <c:pt idx="192">
                  <c:v>2.0029281875572583E-2</c:v>
                </c:pt>
                <c:pt idx="193">
                  <c:v>-6.4205459669522662E-4</c:v>
                </c:pt>
                <c:pt idx="194">
                  <c:v>7.4086343055693215E-3</c:v>
                </c:pt>
                <c:pt idx="195">
                  <c:v>-1.0292789485432283E-2</c:v>
                </c:pt>
                <c:pt idx="196">
                  <c:v>-6.3796069640390399E-3</c:v>
                </c:pt>
                <c:pt idx="197">
                  <c:v>-4.7581374464169233E-3</c:v>
                </c:pt>
                <c:pt idx="198">
                  <c:v>-3.1595602903684815E-3</c:v>
                </c:pt>
                <c:pt idx="199">
                  <c:v>3.476066069241183E-3</c:v>
                </c:pt>
                <c:pt idx="200">
                  <c:v>1.5632795628805242E-2</c:v>
                </c:pt>
                <c:pt idx="201">
                  <c:v>-2.5084661836777766E-2</c:v>
                </c:pt>
                <c:pt idx="202">
                  <c:v>-1.3084298814440736E-2</c:v>
                </c:pt>
                <c:pt idx="203">
                  <c:v>-1.0468075886033098E-2</c:v>
                </c:pt>
                <c:pt idx="204">
                  <c:v>1.2326812480658462E-2</c:v>
                </c:pt>
                <c:pt idx="205">
                  <c:v>-6.7985428729730761E-3</c:v>
                </c:pt>
                <c:pt idx="206">
                  <c:v>-1.345997684049397E-2</c:v>
                </c:pt>
                <c:pt idx="207">
                  <c:v>-1.3281209406384279E-2</c:v>
                </c:pt>
                <c:pt idx="208">
                  <c:v>3.3038023743852557E-3</c:v>
                </c:pt>
                <c:pt idx="209">
                  <c:v>1.2411238473746216E-2</c:v>
                </c:pt>
                <c:pt idx="210">
                  <c:v>-2.4338314417472044E-3</c:v>
                </c:pt>
                <c:pt idx="211">
                  <c:v>2.7728208973476921E-2</c:v>
                </c:pt>
                <c:pt idx="212">
                  <c:v>1.4474764994549423E-2</c:v>
                </c:pt>
                <c:pt idx="213">
                  <c:v>1.6941431238829539E-2</c:v>
                </c:pt>
                <c:pt idx="214">
                  <c:v>-2.3575478630542216E-2</c:v>
                </c:pt>
                <c:pt idx="215">
                  <c:v>-1.2204814304693348E-2</c:v>
                </c:pt>
                <c:pt idx="216">
                  <c:v>9.3356160506758454E-4</c:v>
                </c:pt>
                <c:pt idx="217">
                  <c:v>-7.4442031117300826E-3</c:v>
                </c:pt>
                <c:pt idx="218">
                  <c:v>-3.6113771227399817E-2</c:v>
                </c:pt>
                <c:pt idx="219">
                  <c:v>-9.1975132872985626E-3</c:v>
                </c:pt>
                <c:pt idx="220">
                  <c:v>1.6676979718591091E-2</c:v>
                </c:pt>
                <c:pt idx="221">
                  <c:v>-1.5003753752346762E-3</c:v>
                </c:pt>
                <c:pt idx="222">
                  <c:v>1.5003753752347139E-3</c:v>
                </c:pt>
                <c:pt idx="223">
                  <c:v>-2.1391189981317785E-2</c:v>
                </c:pt>
                <c:pt idx="224">
                  <c:v>-1.1689203815677651E-2</c:v>
                </c:pt>
                <c:pt idx="225">
                  <c:v>-2.2408291820658101E-2</c:v>
                </c:pt>
                <c:pt idx="226">
                  <c:v>-6.2305497506360864E-3</c:v>
                </c:pt>
                <c:pt idx="227">
                  <c:v>-1.873918630000981E-2</c:v>
                </c:pt>
                <c:pt idx="228">
                  <c:v>-1.3212413506592552E-2</c:v>
                </c:pt>
                <c:pt idx="229">
                  <c:v>8.2372788664787089E-3</c:v>
                </c:pt>
                <c:pt idx="230">
                  <c:v>-5.7732119113194725E-3</c:v>
                </c:pt>
                <c:pt idx="231">
                  <c:v>-1.8199605957637567E-2</c:v>
                </c:pt>
                <c:pt idx="232">
                  <c:v>1.3468015503785733E-3</c:v>
                </c:pt>
                <c:pt idx="233">
                  <c:v>-5.3763570363802938E-3</c:v>
                </c:pt>
                <c:pt idx="234">
                  <c:v>0</c:v>
                </c:pt>
                <c:pt idx="235">
                  <c:v>-1.3580291253071808E-2</c:v>
                </c:pt>
                <c:pt idx="236">
                  <c:v>-1.9382482106496825E-2</c:v>
                </c:pt>
                <c:pt idx="237">
                  <c:v>7.5511359972315808E-3</c:v>
                </c:pt>
                <c:pt idx="238">
                  <c:v>3.024905609410709E-2</c:v>
                </c:pt>
                <c:pt idx="239">
                  <c:v>9.4736126048190154E-3</c:v>
                </c:pt>
                <c:pt idx="240">
                  <c:v>8.7408368585135607E-3</c:v>
                </c:pt>
                <c:pt idx="241">
                  <c:v>9.0947299058826252E-3</c:v>
                </c:pt>
                <c:pt idx="242">
                  <c:v>1.9398648178266761E-3</c:v>
                </c:pt>
                <c:pt idx="243">
                  <c:v>1.1101860701741963E-3</c:v>
                </c:pt>
                <c:pt idx="244">
                  <c:v>5.8487842541292542E-3</c:v>
                </c:pt>
                <c:pt idx="245">
                  <c:v>5.8831938845531574E-3</c:v>
                </c:pt>
                <c:pt idx="246">
                  <c:v>6.2006963047122228E-3</c:v>
                </c:pt>
                <c:pt idx="247">
                  <c:v>-1.3758464959597603E-2</c:v>
                </c:pt>
                <c:pt idx="248">
                  <c:v>-1.4396704912989456E-2</c:v>
                </c:pt>
                <c:pt idx="249">
                  <c:v>5.2363355143252906E-3</c:v>
                </c:pt>
                <c:pt idx="250">
                  <c:v>-8.8033580918944424E-3</c:v>
                </c:pt>
                <c:pt idx="251">
                  <c:v>-1.4952025189668355E-2</c:v>
                </c:pt>
                <c:pt idx="252">
                  <c:v>1.9344016877685354E-2</c:v>
                </c:pt>
                <c:pt idx="253">
                  <c:v>3.0307228047497799E-3</c:v>
                </c:pt>
                <c:pt idx="254">
                  <c:v>-8.5177050210088322E-3</c:v>
                </c:pt>
                <c:pt idx="255">
                  <c:v>-9.8013308461196418E-3</c:v>
                </c:pt>
                <c:pt idx="256">
                  <c:v>7.8879777955425529E-3</c:v>
                </c:pt>
                <c:pt idx="257">
                  <c:v>-8.188890862958903E-4</c:v>
                </c:pt>
                <c:pt idx="258">
                  <c:v>-1.908137419629172E-3</c:v>
                </c:pt>
                <c:pt idx="259">
                  <c:v>9.3023926623134103E-3</c:v>
                </c:pt>
                <c:pt idx="260">
                  <c:v>2.2235490852287158E-2</c:v>
                </c:pt>
              </c:numCache>
            </c:numRef>
          </c:yVal>
          <c:smooth val="0"/>
          <c:extLst>
            <c:ext xmlns:c16="http://schemas.microsoft.com/office/drawing/2014/chart" uri="{C3380CC4-5D6E-409C-BE32-E72D297353CC}">
              <c16:uniqueId val="{00000002-A5A3-41F1-A1F5-F680E1C730A1}"/>
            </c:ext>
          </c:extLst>
        </c:ser>
        <c:dLbls>
          <c:showLegendKey val="0"/>
          <c:showVal val="0"/>
          <c:showCatName val="0"/>
          <c:showSerName val="0"/>
          <c:showPercent val="0"/>
          <c:showBubbleSize val="0"/>
        </c:dLbls>
        <c:axId val="543914568"/>
        <c:axId val="543919488"/>
      </c:scatterChart>
      <c:valAx>
        <c:axId val="54391456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3919488"/>
        <c:crosses val="autoZero"/>
        <c:crossBetween val="midCat"/>
      </c:valAx>
      <c:valAx>
        <c:axId val="543919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43914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SANOFI</a:t>
            </a:r>
          </a:p>
        </c:rich>
      </c:tx>
      <c:layout>
        <c:manualLayout>
          <c:xMode val="edge"/>
          <c:yMode val="edge"/>
          <c:x val="0.49903455818022757"/>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3905949256342957E-2"/>
                  <c:y val="-0.2951935695538057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CAC40'!$JP$4:$JP$264</c:f>
              <c:numCache>
                <c:formatCode>General</c:formatCode>
                <c:ptCount val="261"/>
                <c:pt idx="0">
                  <c:v>1.5382878589426307E-2</c:v>
                </c:pt>
                <c:pt idx="1">
                  <c:v>-7.9861997732724871E-3</c:v>
                </c:pt>
                <c:pt idx="2">
                  <c:v>3.9779885162920687E-4</c:v>
                </c:pt>
                <c:pt idx="3">
                  <c:v>2.1177577412058137E-2</c:v>
                </c:pt>
                <c:pt idx="4">
                  <c:v>9.4870238192324677E-4</c:v>
                </c:pt>
                <c:pt idx="5">
                  <c:v>-1.1593551263493743E-2</c:v>
                </c:pt>
                <c:pt idx="6">
                  <c:v>2.6070722986878934E-2</c:v>
                </c:pt>
                <c:pt idx="7">
                  <c:v>6.2099143878142126E-3</c:v>
                </c:pt>
                <c:pt idx="8">
                  <c:v>-1.5215439687628837E-3</c:v>
                </c:pt>
                <c:pt idx="9">
                  <c:v>-2.5518202554958781E-2</c:v>
                </c:pt>
                <c:pt idx="10">
                  <c:v>-1.6966541519081842E-2</c:v>
                </c:pt>
                <c:pt idx="11">
                  <c:v>3.9748261536917093E-4</c:v>
                </c:pt>
                <c:pt idx="12">
                  <c:v>-1.588983385178524E-3</c:v>
                </c:pt>
                <c:pt idx="13">
                  <c:v>-1.9911582647940827E-2</c:v>
                </c:pt>
                <c:pt idx="14">
                  <c:v>1.5028051527501769E-2</c:v>
                </c:pt>
                <c:pt idx="15">
                  <c:v>7.2679540278713572E-3</c:v>
                </c:pt>
                <c:pt idx="16">
                  <c:v>-4.3671081118209108E-3</c:v>
                </c:pt>
                <c:pt idx="17">
                  <c:v>-1.7151531350215455E-3</c:v>
                </c:pt>
                <c:pt idx="18">
                  <c:v>5.9496440461971689E-3</c:v>
                </c:pt>
                <c:pt idx="19">
                  <c:v>1.1201610658852298E-2</c:v>
                </c:pt>
                <c:pt idx="20">
                  <c:v>7.6731883515335653E-3</c:v>
                </c:pt>
                <c:pt idx="21">
                  <c:v>-3.3726844786392302E-3</c:v>
                </c:pt>
                <c:pt idx="22">
                  <c:v>-9.4231682277399998E-4</c:v>
                </c:pt>
                <c:pt idx="23">
                  <c:v>7.1568734353075515E-3</c:v>
                </c:pt>
                <c:pt idx="24">
                  <c:v>3.9378148514844788E-3</c:v>
                </c:pt>
                <c:pt idx="25">
                  <c:v>-2.1535152551297988E-2</c:v>
                </c:pt>
                <c:pt idx="26">
                  <c:v>-1.9123563333603717E-2</c:v>
                </c:pt>
                <c:pt idx="27">
                  <c:v>-1.2204773672166078E-2</c:v>
                </c:pt>
                <c:pt idx="28">
                  <c:v>6.7331602296326438E-3</c:v>
                </c:pt>
                <c:pt idx="29">
                  <c:v>-1.0725695638119821E-2</c:v>
                </c:pt>
                <c:pt idx="30">
                  <c:v>-2.1827061371627195E-3</c:v>
                </c:pt>
                <c:pt idx="31">
                  <c:v>-3.4568884050532643E-3</c:v>
                </c:pt>
                <c:pt idx="32">
                  <c:v>1.4807455255390935E-2</c:v>
                </c:pt>
                <c:pt idx="33">
                  <c:v>3.3783815916274122E-3</c:v>
                </c:pt>
                <c:pt idx="34">
                  <c:v>1.2046760850866858E-2</c:v>
                </c:pt>
                <c:pt idx="35">
                  <c:v>3.0345032850538577E-3</c:v>
                </c:pt>
                <c:pt idx="36">
                  <c:v>-3.1662295580495493E-3</c:v>
                </c:pt>
                <c:pt idx="37">
                  <c:v>-1.477440746445223E-2</c:v>
                </c:pt>
                <c:pt idx="38">
                  <c:v>-9.0808853616552532E-4</c:v>
                </c:pt>
                <c:pt idx="39">
                  <c:v>-7.2351736807793367E-3</c:v>
                </c:pt>
                <c:pt idx="40">
                  <c:v>-8.332847396077538E-3</c:v>
                </c:pt>
                <c:pt idx="41">
                  <c:v>5.7614908751482579E-3</c:v>
                </c:pt>
                <c:pt idx="42">
                  <c:v>5.2784158601878062E-3</c:v>
                </c:pt>
                <c:pt idx="43">
                  <c:v>2.615553834703413E-2</c:v>
                </c:pt>
                <c:pt idx="44">
                  <c:v>-6.7349214627025712E-3</c:v>
                </c:pt>
                <c:pt idx="45">
                  <c:v>0</c:v>
                </c:pt>
                <c:pt idx="46">
                  <c:v>-7.7352073655524104E-3</c:v>
                </c:pt>
                <c:pt idx="47">
                  <c:v>6.1570902573919121E-3</c:v>
                </c:pt>
                <c:pt idx="48">
                  <c:v>-1.564569072573611E-2</c:v>
                </c:pt>
                <c:pt idx="49">
                  <c:v>-1.310904262887861E-2</c:v>
                </c:pt>
                <c:pt idx="50">
                  <c:v>4.3048253568513627E-2</c:v>
                </c:pt>
                <c:pt idx="51">
                  <c:v>1.7616269452543822E-2</c:v>
                </c:pt>
                <c:pt idx="52">
                  <c:v>4.070832541458672E-4</c:v>
                </c:pt>
                <c:pt idx="53">
                  <c:v>-9.4960327287774171E-4</c:v>
                </c:pt>
                <c:pt idx="54">
                  <c:v>2.0687086111199356E-2</c:v>
                </c:pt>
                <c:pt idx="55">
                  <c:v>-1.3064890504405775E-2</c:v>
                </c:pt>
                <c:pt idx="56">
                  <c:v>-9.559577375326168E-4</c:v>
                </c:pt>
                <c:pt idx="64">
                  <c:v>-1.3288331127276714E-2</c:v>
                </c:pt>
                <c:pt idx="65">
                  <c:v>-1.7756290554683415E-2</c:v>
                </c:pt>
                <c:pt idx="66">
                  <c:v>5.4402044873639909E-3</c:v>
                </c:pt>
                <c:pt idx="68">
                  <c:v>3.4652840220905918E-3</c:v>
                </c:pt>
                <c:pt idx="69">
                  <c:v>0</c:v>
                </c:pt>
                <c:pt idx="70">
                  <c:v>1.2764701366365058E-2</c:v>
                </c:pt>
                <c:pt idx="71">
                  <c:v>-5.2599757122973297E-3</c:v>
                </c:pt>
                <c:pt idx="72">
                  <c:v>-1.1900922703024147E-2</c:v>
                </c:pt>
                <c:pt idx="73">
                  <c:v>2.5287828741608811E-3</c:v>
                </c:pt>
                <c:pt idx="74">
                  <c:v>1.6391607096116898E-2</c:v>
                </c:pt>
                <c:pt idx="75">
                  <c:v>5.7057619813825336E-3</c:v>
                </c:pt>
                <c:pt idx="76">
                  <c:v>6.0125898543941184E-3</c:v>
                </c:pt>
                <c:pt idx="77">
                  <c:v>3.2948958968524846E-3</c:v>
                </c:pt>
                <c:pt idx="78">
                  <c:v>-9.0349690579125449E-3</c:v>
                </c:pt>
                <c:pt idx="79">
                  <c:v>-3.9414626883243098E-2</c:v>
                </c:pt>
                <c:pt idx="80">
                  <c:v>1.3109598101966001E-3</c:v>
                </c:pt>
                <c:pt idx="81">
                  <c:v>-6.276991971022384E-3</c:v>
                </c:pt>
                <c:pt idx="82">
                  <c:v>-1.1793047969555442E-2</c:v>
                </c:pt>
                <c:pt idx="83">
                  <c:v>7.6301695758858087E-3</c:v>
                </c:pt>
                <c:pt idx="84">
                  <c:v>-5.9539394109843083E-3</c:v>
                </c:pt>
                <c:pt idx="85">
                  <c:v>0</c:v>
                </c:pt>
                <c:pt idx="86">
                  <c:v>1.6787433083258065E-2</c:v>
                </c:pt>
                <c:pt idx="87">
                  <c:v>3.4444734741725512E-2</c:v>
                </c:pt>
                <c:pt idx="88">
                  <c:v>-9.7324369182310005E-3</c:v>
                </c:pt>
                <c:pt idx="89">
                  <c:v>2.2894091206393866E-3</c:v>
                </c:pt>
                <c:pt idx="90">
                  <c:v>1.768272406627593E-2</c:v>
                </c:pt>
                <c:pt idx="91">
                  <c:v>-2.6039896849456177E-3</c:v>
                </c:pt>
                <c:pt idx="92">
                  <c:v>-2.7539537402952566E-2</c:v>
                </c:pt>
                <c:pt idx="93">
                  <c:v>1.332445233778473E-3</c:v>
                </c:pt>
                <c:pt idx="94">
                  <c:v>-5.3191614776000448E-3</c:v>
                </c:pt>
                <c:pt idx="95">
                  <c:v>-2.2814677766171288E-2</c:v>
                </c:pt>
                <c:pt idx="96">
                  <c:v>-1.0573921859278286E-2</c:v>
                </c:pt>
                <c:pt idx="97">
                  <c:v>-3.7129547809025979E-3</c:v>
                </c:pt>
                <c:pt idx="98">
                  <c:v>-3.0623987184597028E-3</c:v>
                </c:pt>
                <c:pt idx="99">
                  <c:v>0</c:v>
                </c:pt>
                <c:pt idx="100">
                  <c:v>-1.0187190490078284E-3</c:v>
                </c:pt>
                <c:pt idx="101">
                  <c:v>-1.780264966628577E-3</c:v>
                </c:pt>
                <c:pt idx="102">
                  <c:v>-6.7110096759913779E-3</c:v>
                </c:pt>
                <c:pt idx="103">
                  <c:v>4.933908421302838E-3</c:v>
                </c:pt>
                <c:pt idx="104">
                  <c:v>1.3960278934559058E-3</c:v>
                </c:pt>
                <c:pt idx="105">
                  <c:v>3.8107336123278728E-4</c:v>
                </c:pt>
                <c:pt idx="106">
                  <c:v>1.3043663192029398E-2</c:v>
                </c:pt>
                <c:pt idx="107">
                  <c:v>-8.2041224168177378E-3</c:v>
                </c:pt>
                <c:pt idx="108">
                  <c:v>4.734796739787067E-3</c:v>
                </c:pt>
                <c:pt idx="109">
                  <c:v>-4.4794341234863453E-3</c:v>
                </c:pt>
                <c:pt idx="110">
                  <c:v>-1.809603319036257E-2</c:v>
                </c:pt>
                <c:pt idx="111">
                  <c:v>4.2729737001186811E-3</c:v>
                </c:pt>
                <c:pt idx="112">
                  <c:v>-1.8873865307056769E-3</c:v>
                </c:pt>
                <c:pt idx="113">
                  <c:v>4.1569625900253647E-3</c:v>
                </c:pt>
                <c:pt idx="114">
                  <c:v>-4.1569625900252268E-3</c:v>
                </c:pt>
                <c:pt idx="115">
                  <c:v>1.5199785981766186E-2</c:v>
                </c:pt>
                <c:pt idx="116">
                  <c:v>7.044537617683793E-3</c:v>
                </c:pt>
                <c:pt idx="117">
                  <c:v>5.1546505886644221E-3</c:v>
                </c:pt>
                <c:pt idx="118">
                  <c:v>5.7009742382304511E-3</c:v>
                </c:pt>
                <c:pt idx="119">
                  <c:v>2.3416167847993162E-3</c:v>
                </c:pt>
                <c:pt idx="120">
                  <c:v>1.8250559100466402E-3</c:v>
                </c:pt>
                <c:pt idx="121">
                  <c:v>7.8318761345669567E-4</c:v>
                </c:pt>
                <c:pt idx="122">
                  <c:v>1.9606567943556206E-3</c:v>
                </c:pt>
                <c:pt idx="123">
                  <c:v>1.8487255697155498E-2</c:v>
                </c:pt>
                <c:pt idx="124">
                  <c:v>1.3822940353467537E-2</c:v>
                </c:pt>
                <c:pt idx="125">
                  <c:v>6.7796869853787691E-3</c:v>
                </c:pt>
                <c:pt idx="126">
                  <c:v>1.0531452052341513E-2</c:v>
                </c:pt>
                <c:pt idx="127">
                  <c:v>-1.3748539239354234E-4</c:v>
                </c:pt>
                <c:pt idx="128">
                  <c:v>0</c:v>
                </c:pt>
                <c:pt idx="129">
                  <c:v>2.3398262687974766E-3</c:v>
                </c:pt>
                <c:pt idx="130">
                  <c:v>-7.2767534656872626E-3</c:v>
                </c:pt>
                <c:pt idx="131">
                  <c:v>-1.4935783417602037E-2</c:v>
                </c:pt>
                <c:pt idx="132">
                  <c:v>-6.3142548742755522E-3</c:v>
                </c:pt>
                <c:pt idx="133">
                  <c:v>-9.5962351760001726E-3</c:v>
                </c:pt>
                <c:pt idx="134">
                  <c:v>1.9916357907809202E-3</c:v>
                </c:pt>
                <c:pt idx="135">
                  <c:v>2.4895317875858029E-2</c:v>
                </c:pt>
                <c:pt idx="136">
                  <c:v>-6.6544687740677433E-3</c:v>
                </c:pt>
                <c:pt idx="137">
                  <c:v>-2.2087772994317509E-2</c:v>
                </c:pt>
                <c:pt idx="138">
                  <c:v>2.5187260614615921E-3</c:v>
                </c:pt>
                <c:pt idx="139">
                  <c:v>1.062417098603841E-3</c:v>
                </c:pt>
                <c:pt idx="140">
                  <c:v>5.7299110730241543E-3</c:v>
                </c:pt>
                <c:pt idx="141">
                  <c:v>-1.6040643527961394E-2</c:v>
                </c:pt>
                <c:pt idx="142">
                  <c:v>-1.0465820280127431E-2</c:v>
                </c:pt>
                <c:pt idx="143">
                  <c:v>1.0202835400242269E-2</c:v>
                </c:pt>
                <c:pt idx="144">
                  <c:v>8.7152274862032017E-3</c:v>
                </c:pt>
                <c:pt idx="145">
                  <c:v>-5.5548350742782044E-3</c:v>
                </c:pt>
                <c:pt idx="146">
                  <c:v>1.5417636601750846E-2</c:v>
                </c:pt>
                <c:pt idx="147">
                  <c:v>6.6992700301480017E-4</c:v>
                </c:pt>
                <c:pt idx="148">
                  <c:v>1.7441123511918798E-2</c:v>
                </c:pt>
                <c:pt idx="149">
                  <c:v>5.4570260562942499E-4</c:v>
                </c:pt>
                <c:pt idx="150">
                  <c:v>4.2393225883460761E-3</c:v>
                </c:pt>
                <c:pt idx="151">
                  <c:v>-2.7404768601210316E-4</c:v>
                </c:pt>
                <c:pt idx="152">
                  <c:v>-2.3263780591239978E-3</c:v>
                </c:pt>
                <c:pt idx="153">
                  <c:v>9.5726503036447179E-4</c:v>
                </c:pt>
                <c:pt idx="154">
                  <c:v>2.3286086818380429E-3</c:v>
                </c:pt>
                <c:pt idx="155">
                  <c:v>-1.0775525390735024E-2</c:v>
                </c:pt>
                <c:pt idx="156">
                  <c:v>-8.1070569681805718E-3</c:v>
                </c:pt>
                <c:pt idx="157">
                  <c:v>1.6161619679433332E-3</c:v>
                </c:pt>
                <c:pt idx="158">
                  <c:v>1.7540731186821864E-2</c:v>
                </c:pt>
                <c:pt idx="159">
                  <c:v>-1.6731669654015825E-2</c:v>
                </c:pt>
                <c:pt idx="160">
                  <c:v>-6.7426339281647795E-4</c:v>
                </c:pt>
                <c:pt idx="161">
                  <c:v>6.7426339281642916E-4</c:v>
                </c:pt>
                <c:pt idx="162">
                  <c:v>-3.904414249848102E-3</c:v>
                </c:pt>
                <c:pt idx="163">
                  <c:v>7.8241327238796343E-3</c:v>
                </c:pt>
                <c:pt idx="164">
                  <c:v>-2.011061206929832E-2</c:v>
                </c:pt>
                <c:pt idx="165">
                  <c:v>9.0667287774572284E-3</c:v>
                </c:pt>
                <c:pt idx="166">
                  <c:v>-9.8628015274727296E-3</c:v>
                </c:pt>
                <c:pt idx="167">
                  <c:v>-3.4423441909726786E-3</c:v>
                </c:pt>
                <c:pt idx="168">
                  <c:v>5.8324661626928459E-3</c:v>
                </c:pt>
                <c:pt idx="169">
                  <c:v>1.9600573793851817E-2</c:v>
                </c:pt>
                <c:pt idx="170">
                  <c:v>-6.4865092296066615E-3</c:v>
                </c:pt>
                <c:pt idx="171">
                  <c:v>-1.9210836265677808E-2</c:v>
                </c:pt>
                <c:pt idx="172">
                  <c:v>-6.1911545975479407E-3</c:v>
                </c:pt>
                <c:pt idx="173">
                  <c:v>-8.6297606694196727E-3</c:v>
                </c:pt>
                <c:pt idx="174">
                  <c:v>7.8421523325646805E-3</c:v>
                </c:pt>
                <c:pt idx="175">
                  <c:v>-1.5752457471476095E-2</c:v>
                </c:pt>
                <c:pt idx="176">
                  <c:v>-1.0535880577059807E-2</c:v>
                </c:pt>
                <c:pt idx="177">
                  <c:v>-4.5906737085989512E-3</c:v>
                </c:pt>
                <c:pt idx="178">
                  <c:v>-1.5026483885028905E-2</c:v>
                </c:pt>
                <c:pt idx="179">
                  <c:v>2.1536175645605806E-2</c:v>
                </c:pt>
                <c:pt idx="180">
                  <c:v>1.522610060562127E-2</c:v>
                </c:pt>
                <c:pt idx="181">
                  <c:v>4.6917849652695865E-3</c:v>
                </c:pt>
                <c:pt idx="182">
                  <c:v>1.2223323640905944E-2</c:v>
                </c:pt>
                <c:pt idx="183">
                  <c:v>-3.188506166941265E-2</c:v>
                </c:pt>
                <c:pt idx="184">
                  <c:v>-1.2980584399126423E-2</c:v>
                </c:pt>
                <c:pt idx="185">
                  <c:v>1.1061075203957804E-2</c:v>
                </c:pt>
                <c:pt idx="186">
                  <c:v>-2.0123440560549485E-2</c:v>
                </c:pt>
                <c:pt idx="187">
                  <c:v>1.1847882478018001E-2</c:v>
                </c:pt>
                <c:pt idx="188">
                  <c:v>-5.1849626118329909E-3</c:v>
                </c:pt>
                <c:pt idx="189">
                  <c:v>9.3778408718690146E-3</c:v>
                </c:pt>
                <c:pt idx="190">
                  <c:v>-4.5731787019649686E-3</c:v>
                </c:pt>
                <c:pt idx="191">
                  <c:v>-7.3241898317875495E-3</c:v>
                </c:pt>
                <c:pt idx="192">
                  <c:v>1.5085536763793265E-2</c:v>
                </c:pt>
                <c:pt idx="193">
                  <c:v>-2.5513472188993152E-3</c:v>
                </c:pt>
                <c:pt idx="194">
                  <c:v>-5.7168420959787958E-3</c:v>
                </c:pt>
                <c:pt idx="195">
                  <c:v>4.9527055330709936E-3</c:v>
                </c:pt>
                <c:pt idx="196">
                  <c:v>-8.6196502755204758E-3</c:v>
                </c:pt>
                <c:pt idx="197">
                  <c:v>1.2701809280161217E-2</c:v>
                </c:pt>
                <c:pt idx="198">
                  <c:v>-1.5852211986626809E-2</c:v>
                </c:pt>
                <c:pt idx="199">
                  <c:v>-9.1427776952169547E-3</c:v>
                </c:pt>
                <c:pt idx="200">
                  <c:v>7.7597385610751572E-3</c:v>
                </c:pt>
                <c:pt idx="201">
                  <c:v>-7.6350580547108558E-3</c:v>
                </c:pt>
                <c:pt idx="202">
                  <c:v>1.1159290777240474E-2</c:v>
                </c:pt>
                <c:pt idx="203">
                  <c:v>7.9752305743698224E-3</c:v>
                </c:pt>
                <c:pt idx="204">
                  <c:v>1.3821566331685424E-2</c:v>
                </c:pt>
                <c:pt idx="205">
                  <c:v>-1.3313048649738151E-2</c:v>
                </c:pt>
                <c:pt idx="206">
                  <c:v>1.1381924779567712E-2</c:v>
                </c:pt>
                <c:pt idx="207">
                  <c:v>-1.6075875675298491E-2</c:v>
                </c:pt>
                <c:pt idx="208">
                  <c:v>2.1539444501223856E-3</c:v>
                </c:pt>
                <c:pt idx="209">
                  <c:v>4.2361103251891158E-2</c:v>
                </c:pt>
                <c:pt idx="210">
                  <c:v>1.5200292660808988E-2</c:v>
                </c:pt>
                <c:pt idx="211">
                  <c:v>-4.0298207275129237E-4</c:v>
                </c:pt>
                <c:pt idx="212">
                  <c:v>-1.5855371789794188E-2</c:v>
                </c:pt>
                <c:pt idx="213">
                  <c:v>-6.1936021935837665E-3</c:v>
                </c:pt>
                <c:pt idx="214">
                  <c:v>-1.1754085958813979E-2</c:v>
                </c:pt>
                <c:pt idx="215">
                  <c:v>-3.6288272066134718E-3</c:v>
                </c:pt>
                <c:pt idx="216">
                  <c:v>-6.4474755909696485E-3</c:v>
                </c:pt>
                <c:pt idx="217">
                  <c:v>0</c:v>
                </c:pt>
                <c:pt idx="218">
                  <c:v>7.6124488636215527E-3</c:v>
                </c:pt>
                <c:pt idx="219">
                  <c:v>1.0415404661248955E-2</c:v>
                </c:pt>
                <c:pt idx="220">
                  <c:v>1.4766253797444307E-2</c:v>
                </c:pt>
                <c:pt idx="221">
                  <c:v>2.0259631693501354E-2</c:v>
                </c:pt>
                <c:pt idx="222">
                  <c:v>-2.1984799661681528E-2</c:v>
                </c:pt>
                <c:pt idx="223">
                  <c:v>-1.6046641832394033E-2</c:v>
                </c:pt>
                <c:pt idx="224">
                  <c:v>1.3795134358519682E-2</c:v>
                </c:pt>
                <c:pt idx="225">
                  <c:v>7.9407097872865923E-4</c:v>
                </c:pt>
                <c:pt idx="226">
                  <c:v>-6.5980709149886657E-3</c:v>
                </c:pt>
                <c:pt idx="227">
                  <c:v>-4.2000324242960681E-3</c:v>
                </c:pt>
                <c:pt idx="228">
                  <c:v>-1.2883254514509697E-2</c:v>
                </c:pt>
                <c:pt idx="229">
                  <c:v>5.3153687083077423E-3</c:v>
                </c:pt>
                <c:pt idx="230">
                  <c:v>-7.8980147719397206E-3</c:v>
                </c:pt>
                <c:pt idx="231">
                  <c:v>1.2719185098084302E-2</c:v>
                </c:pt>
                <c:pt idx="232">
                  <c:v>-4.5611599242634943E-3</c:v>
                </c:pt>
                <c:pt idx="233">
                  <c:v>1.863570991742898E-2</c:v>
                </c:pt>
                <c:pt idx="234">
                  <c:v>1.1725650668110474E-2</c:v>
                </c:pt>
                <c:pt idx="235">
                  <c:v>1.0103137059005791E-2</c:v>
                </c:pt>
                <c:pt idx="236">
                  <c:v>-8.6277159610966894E-3</c:v>
                </c:pt>
                <c:pt idx="237">
                  <c:v>-2.2792796620965251E-3</c:v>
                </c:pt>
                <c:pt idx="238">
                  <c:v>-6.0084298523971772E-3</c:v>
                </c:pt>
                <c:pt idx="239">
                  <c:v>2.932944376833709E-3</c:v>
                </c:pt>
                <c:pt idx="240">
                  <c:v>-2.6666682469151169E-3</c:v>
                </c:pt>
                <c:pt idx="241">
                  <c:v>-7.0324710978491535E-3</c:v>
                </c:pt>
                <c:pt idx="242">
                  <c:v>-6.608948756848214E-4</c:v>
                </c:pt>
                <c:pt idx="243">
                  <c:v>1.4239378260199902E-2</c:v>
                </c:pt>
                <c:pt idx="244">
                  <c:v>1.8123298311550615E-2</c:v>
                </c:pt>
                <c:pt idx="245">
                  <c:v>-2.9980943689073025E-3</c:v>
                </c:pt>
                <c:pt idx="246">
                  <c:v>7.100944763250969E-3</c:v>
                </c:pt>
                <c:pt idx="247">
                  <c:v>9.6392924826390388E-3</c:v>
                </c:pt>
                <c:pt idx="248">
                  <c:v>-3.8668740353071302E-3</c:v>
                </c:pt>
                <c:pt idx="249">
                  <c:v>-8.2361481359365541E-3</c:v>
                </c:pt>
                <c:pt idx="250">
                  <c:v>-1.8286997919380411E-2</c:v>
                </c:pt>
                <c:pt idx="251">
                  <c:v>1.0932020606605962E-2</c:v>
                </c:pt>
                <c:pt idx="252">
                  <c:v>-1.2005269971766793E-2</c:v>
                </c:pt>
                <c:pt idx="253">
                  <c:v>-4.8154186148665745E-3</c:v>
                </c:pt>
                <c:pt idx="254">
                  <c:v>8.0386284964350917E-3</c:v>
                </c:pt>
                <c:pt idx="255">
                  <c:v>-3.7594029239057013E-3</c:v>
                </c:pt>
                <c:pt idx="256">
                  <c:v>-1.0715243457597825E-3</c:v>
                </c:pt>
                <c:pt idx="257">
                  <c:v>-2.6770178181550542E-4</c:v>
                </c:pt>
                <c:pt idx="258">
                  <c:v>-1.3374349994128049E-3</c:v>
                </c:pt>
                <c:pt idx="259">
                  <c:v>6.0325942047912079E-3</c:v>
                </c:pt>
                <c:pt idx="260">
                  <c:v>1.2720063251689792E-2</c:v>
                </c:pt>
              </c:numCache>
            </c:numRef>
          </c:yVal>
          <c:smooth val="0"/>
          <c:extLst>
            <c:ext xmlns:c16="http://schemas.microsoft.com/office/drawing/2014/chart" uri="{C3380CC4-5D6E-409C-BE32-E72D297353CC}">
              <c16:uniqueId val="{00000002-0057-4176-8636-D0923B5B14FF}"/>
            </c:ext>
          </c:extLst>
        </c:ser>
        <c:dLbls>
          <c:showLegendKey val="0"/>
          <c:showVal val="0"/>
          <c:showCatName val="0"/>
          <c:showSerName val="0"/>
          <c:showPercent val="0"/>
          <c:showBubbleSize val="0"/>
        </c:dLbls>
        <c:axId val="579447272"/>
        <c:axId val="579441040"/>
      </c:scatterChart>
      <c:valAx>
        <c:axId val="57944727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41040"/>
        <c:crosses val="autoZero"/>
        <c:crossBetween val="midCat"/>
      </c:valAx>
      <c:valAx>
        <c:axId val="579441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472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SCHNEIDER</a:t>
            </a:r>
          </a:p>
        </c:rich>
      </c:tx>
      <c:layout>
        <c:manualLayout>
          <c:xMode val="edge"/>
          <c:yMode val="edge"/>
          <c:x val="0.47073600174978125"/>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4.6128171478565176E-2"/>
                  <c:y val="-0.2079261446485855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CAC40'!$JV$4:$JV$264</c:f>
              <c:numCache>
                <c:formatCode>General</c:formatCode>
                <c:ptCount val="261"/>
                <c:pt idx="0">
                  <c:v>1.5818284593075951E-2</c:v>
                </c:pt>
                <c:pt idx="1">
                  <c:v>-8.6339486351546552E-3</c:v>
                </c:pt>
                <c:pt idx="2">
                  <c:v>-2.9779553388596804E-2</c:v>
                </c:pt>
                <c:pt idx="3">
                  <c:v>1.6829930356577035E-2</c:v>
                </c:pt>
                <c:pt idx="4">
                  <c:v>1.6438359866022601E-3</c:v>
                </c:pt>
                <c:pt idx="5">
                  <c:v>-1.8473766343179335E-2</c:v>
                </c:pt>
                <c:pt idx="6">
                  <c:v>1.8199605957637609E-2</c:v>
                </c:pt>
                <c:pt idx="7">
                  <c:v>2.195390563435656E-3</c:v>
                </c:pt>
                <c:pt idx="8">
                  <c:v>8.2451564379735197E-4</c:v>
                </c:pt>
                <c:pt idx="9">
                  <c:v>-2.2833283359633593E-2</c:v>
                </c:pt>
                <c:pt idx="10">
                  <c:v>-5.6426562597114989E-2</c:v>
                </c:pt>
                <c:pt idx="11">
                  <c:v>8.4173434107543913E-3</c:v>
                </c:pt>
                <c:pt idx="12">
                  <c:v>9.0055928324700944E-3</c:v>
                </c:pt>
                <c:pt idx="13">
                  <c:v>-2.4005238489922212E-2</c:v>
                </c:pt>
                <c:pt idx="14">
                  <c:v>2.5236593193896312E-4</c:v>
                </c:pt>
                <c:pt idx="15">
                  <c:v>3.0333693633286581E-3</c:v>
                </c:pt>
                <c:pt idx="16">
                  <c:v>1.8653920224238309E-2</c:v>
                </c:pt>
                <c:pt idx="17">
                  <c:v>-4.632020633919545E-3</c:v>
                </c:pt>
                <c:pt idx="18">
                  <c:v>1.8135212044212579E-2</c:v>
                </c:pt>
                <c:pt idx="19">
                  <c:v>2.6178025420788799E-3</c:v>
                </c:pt>
                <c:pt idx="20">
                  <c:v>2.6246734227713016E-3</c:v>
                </c:pt>
                <c:pt idx="21">
                  <c:v>-1.4092091241832654E-2</c:v>
                </c:pt>
                <c:pt idx="22">
                  <c:v>-1.0312027444978562E-2</c:v>
                </c:pt>
                <c:pt idx="23">
                  <c:v>1.2387255167688627E-2</c:v>
                </c:pt>
                <c:pt idx="24">
                  <c:v>7.7932202931176129E-4</c:v>
                </c:pt>
                <c:pt idx="25">
                  <c:v>5.4723263598947525E-3</c:v>
                </c:pt>
                <c:pt idx="26">
                  <c:v>-6.2516483892065024E-3</c:v>
                </c:pt>
                <c:pt idx="27">
                  <c:v>1.0392310626137899E-3</c:v>
                </c:pt>
                <c:pt idx="28">
                  <c:v>-1.3939306754361376E-2</c:v>
                </c:pt>
                <c:pt idx="29">
                  <c:v>4.1099467049087162E-3</c:v>
                </c:pt>
                <c:pt idx="30">
                  <c:v>-4.1593897298837015E-2</c:v>
                </c:pt>
                <c:pt idx="31">
                  <c:v>3.9584415864277588E-3</c:v>
                </c:pt>
                <c:pt idx="32">
                  <c:v>4.2230841548749785E-3</c:v>
                </c:pt>
                <c:pt idx="33">
                  <c:v>-4.9664864936584579E-3</c:v>
                </c:pt>
                <c:pt idx="34">
                  <c:v>1.221198977121163E-2</c:v>
                </c:pt>
                <c:pt idx="35">
                  <c:v>9.8274697950794451E-3</c:v>
                </c:pt>
                <c:pt idx="36">
                  <c:v>4.314180019592267E-3</c:v>
                </c:pt>
                <c:pt idx="37">
                  <c:v>7.4027140864422148E-3</c:v>
                </c:pt>
                <c:pt idx="38">
                  <c:v>-2.8143807754065905E-3</c:v>
                </c:pt>
                <c:pt idx="39">
                  <c:v>-7.8890853239530854E-3</c:v>
                </c:pt>
                <c:pt idx="40">
                  <c:v>7.6336248550712051E-3</c:v>
                </c:pt>
                <c:pt idx="41">
                  <c:v>1.3371245758622023E-2</c:v>
                </c:pt>
                <c:pt idx="42">
                  <c:v>-2.3270857301862036E-3</c:v>
                </c:pt>
                <c:pt idx="43">
                  <c:v>3.1482138270352157E-2</c:v>
                </c:pt>
                <c:pt idx="44">
                  <c:v>-2.6648900890552434E-4</c:v>
                </c:pt>
                <c:pt idx="45">
                  <c:v>-2.6641801143326485E-4</c:v>
                </c:pt>
                <c:pt idx="46">
                  <c:v>8.5607799442580356E-3</c:v>
                </c:pt>
                <c:pt idx="47">
                  <c:v>1.6133372684670503E-3</c:v>
                </c:pt>
                <c:pt idx="48">
                  <c:v>4.0447675475731833E-3</c:v>
                </c:pt>
                <c:pt idx="49">
                  <c:v>1.1686503435345046E-2</c:v>
                </c:pt>
                <c:pt idx="50">
                  <c:v>1.6816385255187003E-2</c:v>
                </c:pt>
                <c:pt idx="51">
                  <c:v>-4.9916908972411078E-3</c:v>
                </c:pt>
                <c:pt idx="52">
                  <c:v>3.3250238447716947E-3</c:v>
                </c:pt>
                <c:pt idx="53">
                  <c:v>2.7793236345744414E-3</c:v>
                </c:pt>
                <c:pt idx="54">
                  <c:v>1.4860780985698673E-2</c:v>
                </c:pt>
                <c:pt idx="55">
                  <c:v>-1.1515363870612643E-2</c:v>
                </c:pt>
                <c:pt idx="56">
                  <c:v>5.3199061488258233E-3</c:v>
                </c:pt>
                <c:pt idx="64">
                  <c:v>-3.3676933525590633E-2</c:v>
                </c:pt>
                <c:pt idx="65">
                  <c:v>-2.1691982475452154E-3</c:v>
                </c:pt>
                <c:pt idx="66">
                  <c:v>-8.1223775955938267E-4</c:v>
                </c:pt>
                <c:pt idx="68">
                  <c:v>2.7436563227155129E-2</c:v>
                </c:pt>
                <c:pt idx="69">
                  <c:v>-1.6825662418893533E-2</c:v>
                </c:pt>
                <c:pt idx="70">
                  <c:v>-8.2023244516621309E-4</c:v>
                </c:pt>
                <c:pt idx="71">
                  <c:v>1.3205143741749069E-2</c:v>
                </c:pt>
                <c:pt idx="72">
                  <c:v>-6.3492276786588919E-3</c:v>
                </c:pt>
                <c:pt idx="73">
                  <c:v>-7.9485138226978499E-3</c:v>
                </c:pt>
                <c:pt idx="74">
                  <c:v>1.5128881596300218E-2</c:v>
                </c:pt>
                <c:pt idx="75">
                  <c:v>3.3314855910034193E-3</c:v>
                </c:pt>
                <c:pt idx="76">
                  <c:v>2.6773474636845249E-2</c:v>
                </c:pt>
                <c:pt idx="77">
                  <c:v>-1.8115411893730657E-2</c:v>
                </c:pt>
                <c:pt idx="78">
                  <c:v>2.8054425769624285E-4</c:v>
                </c:pt>
                <c:pt idx="79">
                  <c:v>-2.1374859584733449E-2</c:v>
                </c:pt>
                <c:pt idx="80">
                  <c:v>3.8525088925308953E-3</c:v>
                </c:pt>
                <c:pt idx="81">
                  <c:v>-1.3691342018369648E-2</c:v>
                </c:pt>
                <c:pt idx="82">
                  <c:v>-1.2969649512387828E-2</c:v>
                </c:pt>
                <c:pt idx="83">
                  <c:v>7.2747188665898029E-3</c:v>
                </c:pt>
                <c:pt idx="84">
                  <c:v>-2.0078308017240348E-2</c:v>
                </c:pt>
                <c:pt idx="85">
                  <c:v>-1.7080956603334932E-2</c:v>
                </c:pt>
                <c:pt idx="86">
                  <c:v>5.4866238224155995E-3</c:v>
                </c:pt>
                <c:pt idx="87">
                  <c:v>-1.5706809511829341E-3</c:v>
                </c:pt>
                <c:pt idx="88">
                  <c:v>5.2328624951282791E-4</c:v>
                </c:pt>
                <c:pt idx="89">
                  <c:v>3.9333995908050149E-3</c:v>
                </c:pt>
                <c:pt idx="90">
                  <c:v>-1.1494379425735021E-2</c:v>
                </c:pt>
                <c:pt idx="91">
                  <c:v>2.6850783923517078E-2</c:v>
                </c:pt>
                <c:pt idx="92">
                  <c:v>1.1809047592242819E-2</c:v>
                </c:pt>
                <c:pt idx="93">
                  <c:v>2.703435006884703E-3</c:v>
                </c:pt>
                <c:pt idx="94">
                  <c:v>3.253798966162038E-3</c:v>
                </c:pt>
                <c:pt idx="95">
                  <c:v>4.6277474722712904E-3</c:v>
                </c:pt>
                <c:pt idx="96">
                  <c:v>1.092001200515683E-3</c:v>
                </c:pt>
                <c:pt idx="97">
                  <c:v>8.5036858613397066E-3</c:v>
                </c:pt>
                <c:pt idx="98">
                  <c:v>-1.1013216972201624E-3</c:v>
                </c:pt>
                <c:pt idx="99">
                  <c:v>-2.1990113314366939E-3</c:v>
                </c:pt>
                <c:pt idx="100">
                  <c:v>-2.4681213680835461E-3</c:v>
                </c:pt>
                <c:pt idx="101">
                  <c:v>-5.4764513964571213E-4</c:v>
                </c:pt>
                <c:pt idx="102">
                  <c:v>1.9069252700461257E-2</c:v>
                </c:pt>
                <c:pt idx="103">
                  <c:v>1.3200584889340644E-2</c:v>
                </c:pt>
                <c:pt idx="104">
                  <c:v>1.1373452142104694E-2</c:v>
                </c:pt>
                <c:pt idx="105">
                  <c:v>1.8179695605954813E-2</c:v>
                </c:pt>
                <c:pt idx="106">
                  <c:v>-4.3585714794200222E-3</c:v>
                </c:pt>
                <c:pt idx="107">
                  <c:v>3.7763298326950949E-3</c:v>
                </c:pt>
                <c:pt idx="108">
                  <c:v>6.1305110992556462E-3</c:v>
                </c:pt>
                <c:pt idx="109">
                  <c:v>8.2329191871186921E-3</c:v>
                </c:pt>
                <c:pt idx="110">
                  <c:v>-3.5386522765443587E-2</c:v>
                </c:pt>
                <c:pt idx="111">
                  <c:v>-1.1392766826118709E-3</c:v>
                </c:pt>
                <c:pt idx="112">
                  <c:v>-1.2447119682628145E-2</c:v>
                </c:pt>
                <c:pt idx="113">
                  <c:v>1.1309139474472624E-2</c:v>
                </c:pt>
                <c:pt idx="114">
                  <c:v>-5.3877912835515792E-3</c:v>
                </c:pt>
                <c:pt idx="115">
                  <c:v>1.2807916652497996E-2</c:v>
                </c:pt>
                <c:pt idx="116">
                  <c:v>6.0336341641309315E-3</c:v>
                </c:pt>
                <c:pt idx="117">
                  <c:v>4.3321367391347372E-3</c:v>
                </c:pt>
                <c:pt idx="118">
                  <c:v>4.9325502589755484E-3</c:v>
                </c:pt>
                <c:pt idx="119">
                  <c:v>1.7014197465730206E-2</c:v>
                </c:pt>
                <c:pt idx="120">
                  <c:v>-2.4259555925357654E-2</c:v>
                </c:pt>
                <c:pt idx="121">
                  <c:v>-5.7587259635790552E-3</c:v>
                </c:pt>
                <c:pt idx="122">
                  <c:v>1.436575451772744E-3</c:v>
                </c:pt>
                <c:pt idx="123">
                  <c:v>-6.0197974534597579E-3</c:v>
                </c:pt>
                <c:pt idx="124">
                  <c:v>1.3233794977695694E-2</c:v>
                </c:pt>
                <c:pt idx="125">
                  <c:v>9.3105124123875841E-3</c:v>
                </c:pt>
                <c:pt idx="126">
                  <c:v>1.4626300691443364E-3</c:v>
                </c:pt>
                <c:pt idx="127">
                  <c:v>-9.9039551169451106E-3</c:v>
                </c:pt>
                <c:pt idx="128">
                  <c:v>-2.6052989117633651E-3</c:v>
                </c:pt>
                <c:pt idx="129">
                  <c:v>-2.8868380325807997E-3</c:v>
                </c:pt>
                <c:pt idx="130">
                  <c:v>-8.8966005077553787E-3</c:v>
                </c:pt>
                <c:pt idx="131">
                  <c:v>8.6083745366001014E-3</c:v>
                </c:pt>
                <c:pt idx="132">
                  <c:v>2.2145427146733319E-2</c:v>
                </c:pt>
                <c:pt idx="133">
                  <c:v>-2.9420438990931815E-3</c:v>
                </c:pt>
                <c:pt idx="134">
                  <c:v>-1.1743982559415578E-3</c:v>
                </c:pt>
                <c:pt idx="135">
                  <c:v>3.0084174967413533E-2</c:v>
                </c:pt>
                <c:pt idx="136">
                  <c:v>3.6334045971735229E-2</c:v>
                </c:pt>
                <c:pt idx="137">
                  <c:v>9.1353604290998706E-3</c:v>
                </c:pt>
                <c:pt idx="138">
                  <c:v>4.1224095165510776E-3</c:v>
                </c:pt>
                <c:pt idx="139">
                  <c:v>1.3435902696827699E-2</c:v>
                </c:pt>
                <c:pt idx="140">
                  <c:v>-1.0253213823099011E-2</c:v>
                </c:pt>
                <c:pt idx="141">
                  <c:v>-2.2068991502476737E-2</c:v>
                </c:pt>
                <c:pt idx="142">
                  <c:v>8.7692387823522858E-3</c:v>
                </c:pt>
                <c:pt idx="143">
                  <c:v>1.6492603452961406E-2</c:v>
                </c:pt>
                <c:pt idx="144">
                  <c:v>-5.1036793397262869E-3</c:v>
                </c:pt>
                <c:pt idx="145">
                  <c:v>1.2486155494458294E-2</c:v>
                </c:pt>
                <c:pt idx="146">
                  <c:v>3.8734715957966189E-3</c:v>
                </c:pt>
                <c:pt idx="147">
                  <c:v>4.5380953084881003E-3</c:v>
                </c:pt>
                <c:pt idx="148">
                  <c:v>1.2093626721459829E-2</c:v>
                </c:pt>
                <c:pt idx="149">
                  <c:v>-5.9016564735388383E-3</c:v>
                </c:pt>
                <c:pt idx="150">
                  <c:v>1.6480267520858301E-2</c:v>
                </c:pt>
                <c:pt idx="151">
                  <c:v>1.6756424229835667E-2</c:v>
                </c:pt>
                <c:pt idx="152">
                  <c:v>-1.6424032669520784E-2</c:v>
                </c:pt>
                <c:pt idx="153">
                  <c:v>-3.6502446371084376E-3</c:v>
                </c:pt>
                <c:pt idx="154">
                  <c:v>1.9893905765376572E-3</c:v>
                </c:pt>
                <c:pt idx="155">
                  <c:v>2.9983718260632203E-2</c:v>
                </c:pt>
                <c:pt idx="156">
                  <c:v>-1.0254658222167289E-3</c:v>
                </c:pt>
                <c:pt idx="157">
                  <c:v>5.8249265263476306E-3</c:v>
                </c:pt>
                <c:pt idx="158">
                  <c:v>-6.1665149156640148E-3</c:v>
                </c:pt>
                <c:pt idx="159">
                  <c:v>-5.7892210044848237E-3</c:v>
                </c:pt>
                <c:pt idx="160">
                  <c:v>-1.716924855142311E-2</c:v>
                </c:pt>
                <c:pt idx="161">
                  <c:v>-3.9973404326202888E-3</c:v>
                </c:pt>
                <c:pt idx="162">
                  <c:v>3.9973404326201726E-3</c:v>
                </c:pt>
                <c:pt idx="163">
                  <c:v>7.706521639012376E-3</c:v>
                </c:pt>
                <c:pt idx="164">
                  <c:v>-4.3631551010379658E-3</c:v>
                </c:pt>
                <c:pt idx="165">
                  <c:v>3.6491687486959752E-2</c:v>
                </c:pt>
                <c:pt idx="166">
                  <c:v>-2.8084037489415362E-2</c:v>
                </c:pt>
                <c:pt idx="167">
                  <c:v>-8.4076499975444408E-3</c:v>
                </c:pt>
                <c:pt idx="168">
                  <c:v>6.7204554012583566E-3</c:v>
                </c:pt>
                <c:pt idx="169">
                  <c:v>1.8717578952254108E-2</c:v>
                </c:pt>
                <c:pt idx="170">
                  <c:v>4.1308148239676571E-3</c:v>
                </c:pt>
                <c:pt idx="171">
                  <c:v>-1.3788351029745056E-3</c:v>
                </c:pt>
                <c:pt idx="172">
                  <c:v>-1.7753965815568703E-2</c:v>
                </c:pt>
                <c:pt idx="173">
                  <c:v>-1.8773598641535192E-2</c:v>
                </c:pt>
                <c:pt idx="174">
                  <c:v>-4.3082088176897345E-3</c:v>
                </c:pt>
                <c:pt idx="175">
                  <c:v>1.9860979716293243E-3</c:v>
                </c:pt>
                <c:pt idx="176">
                  <c:v>-1.0547230273663059E-2</c:v>
                </c:pt>
                <c:pt idx="177">
                  <c:v>-2.9717949214109217E-2</c:v>
                </c:pt>
                <c:pt idx="178">
                  <c:v>-5.3959819865186248E-3</c:v>
                </c:pt>
                <c:pt idx="179">
                  <c:v>2.3055776299925796E-2</c:v>
                </c:pt>
                <c:pt idx="180">
                  <c:v>1.1075031767281526E-2</c:v>
                </c:pt>
                <c:pt idx="181">
                  <c:v>-4.9011697522688786E-3</c:v>
                </c:pt>
                <c:pt idx="182">
                  <c:v>1.0485023971626347E-2</c:v>
                </c:pt>
                <c:pt idx="183">
                  <c:v>-4.5081683851505849E-2</c:v>
                </c:pt>
                <c:pt idx="184">
                  <c:v>-1.3758816171427697E-2</c:v>
                </c:pt>
                <c:pt idx="185">
                  <c:v>-1.602005918418356E-2</c:v>
                </c:pt>
                <c:pt idx="186">
                  <c:v>1.7885151425179675E-2</c:v>
                </c:pt>
                <c:pt idx="187">
                  <c:v>-9.3298094156848087E-4</c:v>
                </c:pt>
                <c:pt idx="188">
                  <c:v>1.4402252700679127E-2</c:v>
                </c:pt>
                <c:pt idx="189">
                  <c:v>6.6445427186685108E-3</c:v>
                </c:pt>
                <c:pt idx="190">
                  <c:v>-9.7931599294653181E-3</c:v>
                </c:pt>
                <c:pt idx="191">
                  <c:v>1.8401534466065537E-2</c:v>
                </c:pt>
                <c:pt idx="192">
                  <c:v>3.5284719847962919E-3</c:v>
                </c:pt>
                <c:pt idx="193">
                  <c:v>-1.9727015788072087E-2</c:v>
                </c:pt>
                <c:pt idx="194">
                  <c:v>9.4967475372572073E-3</c:v>
                </c:pt>
                <c:pt idx="195">
                  <c:v>-8.2357133222291049E-3</c:v>
                </c:pt>
                <c:pt idx="196">
                  <c:v>-8.7940265225732294E-3</c:v>
                </c:pt>
                <c:pt idx="197">
                  <c:v>-6.2344341584289423E-3</c:v>
                </c:pt>
                <c:pt idx="198">
                  <c:v>1.2822693282812313E-2</c:v>
                </c:pt>
                <c:pt idx="199">
                  <c:v>-3.4564056405894383E-3</c:v>
                </c:pt>
                <c:pt idx="200">
                  <c:v>1.5489483068152158E-2</c:v>
                </c:pt>
                <c:pt idx="201">
                  <c:v>-1.7369771933004232E-2</c:v>
                </c:pt>
                <c:pt idx="202">
                  <c:v>-1.1208087441744364E-2</c:v>
                </c:pt>
                <c:pt idx="203">
                  <c:v>-3.3997869248451112E-3</c:v>
                </c:pt>
                <c:pt idx="204">
                  <c:v>1.4294836329912011E-2</c:v>
                </c:pt>
                <c:pt idx="205">
                  <c:v>-2.1885267450249433E-3</c:v>
                </c:pt>
                <c:pt idx="206">
                  <c:v>-1.2414808738961378E-2</c:v>
                </c:pt>
                <c:pt idx="207">
                  <c:v>1.5229509580839495E-2</c:v>
                </c:pt>
                <c:pt idx="208">
                  <c:v>-1.564700679117494E-3</c:v>
                </c:pt>
                <c:pt idx="209">
                  <c:v>2.3091331223397713E-2</c:v>
                </c:pt>
                <c:pt idx="210">
                  <c:v>5.1331521117481136E-3</c:v>
                </c:pt>
                <c:pt idx="211">
                  <c:v>1.2297889617931382E-2</c:v>
                </c:pt>
                <c:pt idx="212">
                  <c:v>-1.0366144007557849E-2</c:v>
                </c:pt>
                <c:pt idx="213">
                  <c:v>7.2151484785445058E-2</c:v>
                </c:pt>
                <c:pt idx="214">
                  <c:v>-2.4971367655171016E-2</c:v>
                </c:pt>
                <c:pt idx="215">
                  <c:v>-1.1086960534592828E-2</c:v>
                </c:pt>
                <c:pt idx="216">
                  <c:v>-3.0025043407082824E-3</c:v>
                </c:pt>
                <c:pt idx="217">
                  <c:v>-2.8568680725174513E-2</c:v>
                </c:pt>
                <c:pt idx="218">
                  <c:v>-1.8919916618712097E-2</c:v>
                </c:pt>
                <c:pt idx="219">
                  <c:v>-1.2698414404758189E-3</c:v>
                </c:pt>
                <c:pt idx="220">
                  <c:v>1.1166171210432584E-2</c:v>
                </c:pt>
                <c:pt idx="221">
                  <c:v>7.4062486343256274E-3</c:v>
                </c:pt>
                <c:pt idx="222">
                  <c:v>9.7008900089516896E-4</c:v>
                </c:pt>
                <c:pt idx="223">
                  <c:v>-1.4134510934904806E-2</c:v>
                </c:pt>
                <c:pt idx="224">
                  <c:v>-4.2772244655616555E-2</c:v>
                </c:pt>
                <c:pt idx="225">
                  <c:v>0</c:v>
                </c:pt>
                <c:pt idx="226">
                  <c:v>-1.1244610198974575E-2</c:v>
                </c:pt>
                <c:pt idx="227">
                  <c:v>-1.9749295385017917E-2</c:v>
                </c:pt>
                <c:pt idx="228">
                  <c:v>-7.0859463894858352E-3</c:v>
                </c:pt>
                <c:pt idx="229">
                  <c:v>4.1273643497406172E-3</c:v>
                </c:pt>
                <c:pt idx="230">
                  <c:v>-1.8730427590465514E-2</c:v>
                </c:pt>
                <c:pt idx="231">
                  <c:v>-4.6282986871626023E-3</c:v>
                </c:pt>
                <c:pt idx="232">
                  <c:v>-1.2333441868070012E-2</c:v>
                </c:pt>
                <c:pt idx="233">
                  <c:v>7.7264656806346182E-3</c:v>
                </c:pt>
                <c:pt idx="234">
                  <c:v>2.3008350673649606E-3</c:v>
                </c:pt>
                <c:pt idx="235">
                  <c:v>-3.1622852283195281E-3</c:v>
                </c:pt>
                <c:pt idx="236">
                  <c:v>-1.0847951083757931E-2</c:v>
                </c:pt>
                <c:pt idx="237">
                  <c:v>7.1235519927756383E-3</c:v>
                </c:pt>
                <c:pt idx="238">
                  <c:v>1.0925928126206885E-2</c:v>
                </c:pt>
                <c:pt idx="239">
                  <c:v>7.2537674797478182E-3</c:v>
                </c:pt>
                <c:pt idx="240">
                  <c:v>-6.3860884665253581E-3</c:v>
                </c:pt>
                <c:pt idx="241">
                  <c:v>8.1348502062758149E-3</c:v>
                </c:pt>
                <c:pt idx="242">
                  <c:v>1.2623094371295085E-2</c:v>
                </c:pt>
                <c:pt idx="243">
                  <c:v>-1.0286644710275537E-2</c:v>
                </c:pt>
                <c:pt idx="244">
                  <c:v>1.6807118316381191E-2</c:v>
                </c:pt>
                <c:pt idx="245">
                  <c:v>2.4990010362080262E-2</c:v>
                </c:pt>
                <c:pt idx="246">
                  <c:v>1.6910472148316539E-2</c:v>
                </c:pt>
                <c:pt idx="247">
                  <c:v>-5.0486767681920855E-2</c:v>
                </c:pt>
                <c:pt idx="248">
                  <c:v>-1.1785505194442526E-3</c:v>
                </c:pt>
                <c:pt idx="249">
                  <c:v>-1.4035318116383368E-2</c:v>
                </c:pt>
                <c:pt idx="250">
                  <c:v>-1.7556933921068996E-2</c:v>
                </c:pt>
                <c:pt idx="251">
                  <c:v>-1.995155286316825E-3</c:v>
                </c:pt>
                <c:pt idx="252">
                  <c:v>-6.5276235756659218E-3</c:v>
                </c:pt>
                <c:pt idx="253">
                  <c:v>-4.234304138788344E-3</c:v>
                </c:pt>
                <c:pt idx="254">
                  <c:v>-2.5320030407312553E-3</c:v>
                </c:pt>
                <c:pt idx="255">
                  <c:v>3.9414465439648397E-3</c:v>
                </c:pt>
                <c:pt idx="256">
                  <c:v>2.1383566025323042E-2</c:v>
                </c:pt>
                <c:pt idx="257">
                  <c:v>1.7306032585792156E-3</c:v>
                </c:pt>
                <c:pt idx="258">
                  <c:v>-1.1540682181066394E-3</c:v>
                </c:pt>
                <c:pt idx="259">
                  <c:v>7.2348745619087136E-3</c:v>
                </c:pt>
                <c:pt idx="260">
                  <c:v>4.0745108756034473E-3</c:v>
                </c:pt>
              </c:numCache>
            </c:numRef>
          </c:yVal>
          <c:smooth val="0"/>
          <c:extLst>
            <c:ext xmlns:c16="http://schemas.microsoft.com/office/drawing/2014/chart" uri="{C3380CC4-5D6E-409C-BE32-E72D297353CC}">
              <c16:uniqueId val="{00000002-89CF-4C71-A888-4BD0B2D6CCB4}"/>
            </c:ext>
          </c:extLst>
        </c:ser>
        <c:dLbls>
          <c:showLegendKey val="0"/>
          <c:showVal val="0"/>
          <c:showCatName val="0"/>
          <c:showSerName val="0"/>
          <c:showPercent val="0"/>
          <c:showBubbleSize val="0"/>
        </c:dLbls>
        <c:axId val="572561296"/>
        <c:axId val="572565888"/>
      </c:scatterChart>
      <c:valAx>
        <c:axId val="57256129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565888"/>
        <c:crosses val="autoZero"/>
        <c:crossBetween val="midCat"/>
      </c:valAx>
      <c:valAx>
        <c:axId val="57256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5612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SCORS</a:t>
            </a:r>
            <a:r>
              <a:rPr lang="fr-FR" baseline="0"/>
              <a:t> SE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6683727034120735E-2"/>
                  <c:y val="-0.2694542869641294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CAC40'!$KB$4:$KB$264</c:f>
              <c:numCache>
                <c:formatCode>General</c:formatCode>
                <c:ptCount val="261"/>
                <c:pt idx="0">
                  <c:v>1.7709372617951288E-2</c:v>
                </c:pt>
                <c:pt idx="1">
                  <c:v>1.6764463272523522E-3</c:v>
                </c:pt>
                <c:pt idx="2">
                  <c:v>-1.7464061318755136E-2</c:v>
                </c:pt>
                <c:pt idx="3">
                  <c:v>1.6501653909579254E-3</c:v>
                </c:pt>
                <c:pt idx="4">
                  <c:v>2.2044649324267792E-3</c:v>
                </c:pt>
                <c:pt idx="5">
                  <c:v>-7.6944595065074027E-3</c:v>
                </c:pt>
                <c:pt idx="6">
                  <c:v>1.9906656796849775E-2</c:v>
                </c:pt>
                <c:pt idx="7">
                  <c:v>5.3199061488258233E-3</c:v>
                </c:pt>
                <c:pt idx="8">
                  <c:v>-1.0055950660871416E-2</c:v>
                </c:pt>
                <c:pt idx="9">
                  <c:v>-1.5717957673400451E-2</c:v>
                </c:pt>
                <c:pt idx="10">
                  <c:v>-1.2236726448437034E-2</c:v>
                </c:pt>
                <c:pt idx="11">
                  <c:v>-5.3908486348765343E-3</c:v>
                </c:pt>
                <c:pt idx="12">
                  <c:v>-2.6878107943018481E-4</c:v>
                </c:pt>
                <c:pt idx="13">
                  <c:v>-2.7566017914013707E-2</c:v>
                </c:pt>
                <c:pt idx="14">
                  <c:v>-1.0452052166583189E-3</c:v>
                </c:pt>
                <c:pt idx="15">
                  <c:v>-5.4694758045354328E-3</c:v>
                </c:pt>
                <c:pt idx="16">
                  <c:v>-1.1620531023018759E-2</c:v>
                </c:pt>
                <c:pt idx="17">
                  <c:v>1.2845216923568405E-3</c:v>
                </c:pt>
                <c:pt idx="18">
                  <c:v>-4.6165765501813396E-3</c:v>
                </c:pt>
                <c:pt idx="19">
                  <c:v>-3.0659196218350113E-3</c:v>
                </c:pt>
                <c:pt idx="20">
                  <c:v>-4.5813264145626682E-3</c:v>
                </c:pt>
                <c:pt idx="21">
                  <c:v>-3.2957312123197808E-3</c:v>
                </c:pt>
                <c:pt idx="22">
                  <c:v>3.5496994676531934E-3</c:v>
                </c:pt>
                <c:pt idx="23">
                  <c:v>-2.5396825533344398E-4</c:v>
                </c:pt>
                <c:pt idx="24">
                  <c:v>3.5614385138171877E-3</c:v>
                </c:pt>
                <c:pt idx="25">
                  <c:v>5.3660535046388264E-3</c:v>
                </c:pt>
                <c:pt idx="26">
                  <c:v>-3.0698412442884911E-3</c:v>
                </c:pt>
                <c:pt idx="27">
                  <c:v>-1.0670832960520864E-2</c:v>
                </c:pt>
                <c:pt idx="28">
                  <c:v>5.0556118367006144E-4</c:v>
                </c:pt>
                <c:pt idx="29">
                  <c:v>-2.5252538671941822E-3</c:v>
                </c:pt>
                <c:pt idx="30">
                  <c:v>-9.0384747882866663E-3</c:v>
                </c:pt>
                <c:pt idx="31">
                  <c:v>6.5195817688027072E-3</c:v>
                </c:pt>
                <c:pt idx="32">
                  <c:v>7.5757938084575014E-3</c:v>
                </c:pt>
                <c:pt idx="33">
                  <c:v>1.0703466099359613E-2</c:v>
                </c:pt>
                <c:pt idx="34">
                  <c:v>1.2115111450178691E-2</c:v>
                </c:pt>
                <c:pt idx="35">
                  <c:v>9.1182082835363637E-3</c:v>
                </c:pt>
                <c:pt idx="36">
                  <c:v>-3.6572663544565962E-3</c:v>
                </c:pt>
                <c:pt idx="37">
                  <c:v>-1.302931780415906E-3</c:v>
                </c:pt>
                <c:pt idx="38">
                  <c:v>-3.6392033925391667E-3</c:v>
                </c:pt>
                <c:pt idx="39">
                  <c:v>-1.0325336957833241E-2</c:v>
                </c:pt>
                <c:pt idx="40">
                  <c:v>-5.6338177182560199E-3</c:v>
                </c:pt>
                <c:pt idx="41">
                  <c:v>4.8636983116917649E-3</c:v>
                </c:pt>
                <c:pt idx="42">
                  <c:v>-5.1190283271221769E-3</c:v>
                </c:pt>
                <c:pt idx="43">
                  <c:v>1.078039187838398E-2</c:v>
                </c:pt>
                <c:pt idx="44">
                  <c:v>-1.5471895814589526E-3</c:v>
                </c:pt>
                <c:pt idx="45">
                  <c:v>1.4011645943204021E-2</c:v>
                </c:pt>
                <c:pt idx="46">
                  <c:v>-1.3056536650487799E-3</c:v>
                </c:pt>
                <c:pt idx="47">
                  <c:v>-2.0855064910213707E-3</c:v>
                </c:pt>
                <c:pt idx="48">
                  <c:v>8.8935977256776409E-3</c:v>
                </c:pt>
                <c:pt idx="49">
                  <c:v>-4.1950769441234997E-3</c:v>
                </c:pt>
                <c:pt idx="50">
                  <c:v>2.2758325451485168E-2</c:v>
                </c:pt>
                <c:pt idx="51">
                  <c:v>3.7543621465372587E-3</c:v>
                </c:pt>
                <c:pt idx="52">
                  <c:v>-5.3590696318389138E-3</c:v>
                </c:pt>
                <c:pt idx="53">
                  <c:v>1.7523025532762884E-2</c:v>
                </c:pt>
                <c:pt idx="54">
                  <c:v>-1.6304351437932102E-3</c:v>
                </c:pt>
                <c:pt idx="55">
                  <c:v>3.8084920897833601E-3</c:v>
                </c:pt>
                <c:pt idx="56">
                  <c:v>1.5934403077824351E-2</c:v>
                </c:pt>
                <c:pt idx="64">
                  <c:v>-1.1837715660494281E-2</c:v>
                </c:pt>
                <c:pt idx="65">
                  <c:v>0</c:v>
                </c:pt>
                <c:pt idx="66">
                  <c:v>-1.0940920128589032E-3</c:v>
                </c:pt>
                <c:pt idx="68">
                  <c:v>1.9600351418528381E-2</c:v>
                </c:pt>
                <c:pt idx="69">
                  <c:v>-2.5052927631983957E-2</c:v>
                </c:pt>
                <c:pt idx="70">
                  <c:v>-1.2429233232691333E-2</c:v>
                </c:pt>
                <c:pt idx="71">
                  <c:v>1.8155220247576449E-2</c:v>
                </c:pt>
                <c:pt idx="72">
                  <c:v>-7.6273864740557494E-3</c:v>
                </c:pt>
                <c:pt idx="73">
                  <c:v>-5.6826022218681828E-3</c:v>
                </c:pt>
                <c:pt idx="74">
                  <c:v>2.3202897079664012E-2</c:v>
                </c:pt>
                <c:pt idx="75">
                  <c:v>8.8766186180340208E-3</c:v>
                </c:pt>
                <c:pt idx="76">
                  <c:v>1.1771436373985429E-2</c:v>
                </c:pt>
                <c:pt idx="77">
                  <c:v>-5.3423436494637686E-3</c:v>
                </c:pt>
                <c:pt idx="78">
                  <c:v>1.9539061359709797E-2</c:v>
                </c:pt>
                <c:pt idx="79">
                  <c:v>-1.2221269064444231E-2</c:v>
                </c:pt>
                <c:pt idx="80">
                  <c:v>-5.633817718256131E-3</c:v>
                </c:pt>
                <c:pt idx="81">
                  <c:v>-8.9486055760140334E-3</c:v>
                </c:pt>
                <c:pt idx="82">
                  <c:v>-1.7386942761788558E-2</c:v>
                </c:pt>
                <c:pt idx="83">
                  <c:v>5.4869822162589774E-3</c:v>
                </c:pt>
                <c:pt idx="84">
                  <c:v>-2.7506532974965056E-4</c:v>
                </c:pt>
                <c:pt idx="85">
                  <c:v>-6.2370330726458083E-2</c:v>
                </c:pt>
                <c:pt idx="86">
                  <c:v>-1.0330579431136776E-3</c:v>
                </c:pt>
                <c:pt idx="87">
                  <c:v>-1.4097375591518474E-2</c:v>
                </c:pt>
                <c:pt idx="88">
                  <c:v>-1.0175528733498034E-3</c:v>
                </c:pt>
                <c:pt idx="89">
                  <c:v>-6.841531816716824E-3</c:v>
                </c:pt>
                <c:pt idx="90">
                  <c:v>1.142869582362285E-2</c:v>
                </c:pt>
                <c:pt idx="91">
                  <c:v>-6.8728792877620643E-3</c:v>
                </c:pt>
                <c:pt idx="92">
                  <c:v>5.8516895130341249E-3</c:v>
                </c:pt>
                <c:pt idx="93">
                  <c:v>1.5687604733956986E-2</c:v>
                </c:pt>
                <c:pt idx="94">
                  <c:v>4.1558501371723195E-3</c:v>
                </c:pt>
                <c:pt idx="95">
                  <c:v>-6.2273164397741295E-3</c:v>
                </c:pt>
                <c:pt idx="96">
                  <c:v>1.7219314053798968E-2</c:v>
                </c:pt>
                <c:pt idx="97">
                  <c:v>-1.2032580434247972E-2</c:v>
                </c:pt>
                <c:pt idx="98">
                  <c:v>-1.2403259783419912E-2</c:v>
                </c:pt>
                <c:pt idx="99">
                  <c:v>-3.5888272305284294E-3</c:v>
                </c:pt>
                <c:pt idx="100">
                  <c:v>-4.0858075225804046E-3</c:v>
                </c:pt>
                <c:pt idx="101">
                  <c:v>-8.374620700170499E-3</c:v>
                </c:pt>
                <c:pt idx="102">
                  <c:v>2.0682468374767459E-2</c:v>
                </c:pt>
                <c:pt idx="103">
                  <c:v>6.4708391957479724E-3</c:v>
                </c:pt>
                <c:pt idx="104">
                  <c:v>1.4384974085090287E-2</c:v>
                </c:pt>
                <c:pt idx="105">
                  <c:v>9.5289233458783259E-3</c:v>
                </c:pt>
                <c:pt idx="106">
                  <c:v>-1.5944728331574473E-3</c:v>
                </c:pt>
                <c:pt idx="107">
                  <c:v>-7.1438324718013013E-3</c:v>
                </c:pt>
                <c:pt idx="108">
                  <c:v>-1.3616340250845472E-2</c:v>
                </c:pt>
                <c:pt idx="109">
                  <c:v>5.9997571395261698E-3</c:v>
                </c:pt>
                <c:pt idx="110">
                  <c:v>-1.3513719166722933E-2</c:v>
                </c:pt>
                <c:pt idx="111">
                  <c:v>-1.0783159683459657E-2</c:v>
                </c:pt>
                <c:pt idx="112">
                  <c:v>-2.7454186202262816E-2</c:v>
                </c:pt>
                <c:pt idx="113">
                  <c:v>3.7336695520488092E-3</c:v>
                </c:pt>
                <c:pt idx="114">
                  <c:v>2.4968801985871458E-3</c:v>
                </c:pt>
                <c:pt idx="115">
                  <c:v>1.6383479250524125E-2</c:v>
                </c:pt>
                <c:pt idx="116">
                  <c:v>8.4216396684470025E-3</c:v>
                </c:pt>
                <c:pt idx="117">
                  <c:v>6.6855481723998205E-3</c:v>
                </c:pt>
                <c:pt idx="118">
                  <c:v>-5.1466917517689172E-3</c:v>
                </c:pt>
                <c:pt idx="119">
                  <c:v>4.3729973224585191E-3</c:v>
                </c:pt>
                <c:pt idx="120">
                  <c:v>-3.3457758659285854E-3</c:v>
                </c:pt>
                <c:pt idx="121">
                  <c:v>-2.1353124470568832E-2</c:v>
                </c:pt>
                <c:pt idx="122">
                  <c:v>-1.2567552238526884E-3</c:v>
                </c:pt>
                <c:pt idx="123">
                  <c:v>-4.5112858465011247E-3</c:v>
                </c:pt>
                <c:pt idx="124">
                  <c:v>-2.5003125520928253E-4</c:v>
                </c:pt>
                <c:pt idx="125">
                  <c:v>1.030289299589689E-2</c:v>
                </c:pt>
                <c:pt idx="126">
                  <c:v>9.644744813798959E-3</c:v>
                </c:pt>
                <c:pt idx="127">
                  <c:v>-1.5290522856780673E-3</c:v>
                </c:pt>
                <c:pt idx="128">
                  <c:v>2.5467974160335886E-4</c:v>
                </c:pt>
                <c:pt idx="129">
                  <c:v>2.8057664115029367E-3</c:v>
                </c:pt>
                <c:pt idx="130">
                  <c:v>-2.5539522549745014E-4</c:v>
                </c:pt>
                <c:pt idx="131">
                  <c:v>1.4403541191524243E-2</c:v>
                </c:pt>
                <c:pt idx="132">
                  <c:v>7.2803233681253236E-3</c:v>
                </c:pt>
                <c:pt idx="133">
                  <c:v>2.6099439010208813E-4</c:v>
                </c:pt>
                <c:pt idx="134">
                  <c:v>2.6106252595754287E-4</c:v>
                </c:pt>
                <c:pt idx="135">
                  <c:v>1.3934759462234611E-2</c:v>
                </c:pt>
                <c:pt idx="136">
                  <c:v>-8.6991454082897979E-3</c:v>
                </c:pt>
                <c:pt idx="137">
                  <c:v>4.2083176257871405E-3</c:v>
                </c:pt>
                <c:pt idx="138">
                  <c:v>3.4323466040264584E-3</c:v>
                </c:pt>
                <c:pt idx="139">
                  <c:v>1.1437815875424754E-2</c:v>
                </c:pt>
                <c:pt idx="140">
                  <c:v>-3.4717620663790956E-3</c:v>
                </c:pt>
                <c:pt idx="141">
                  <c:v>-5.0525303601692603E-3</c:v>
                </c:pt>
                <c:pt idx="142">
                  <c:v>-1.1078984332036117E-2</c:v>
                </c:pt>
                <c:pt idx="143">
                  <c:v>4.4695749443622573E-3</c:v>
                </c:pt>
                <c:pt idx="144">
                  <c:v>1.5936592262812597E-2</c:v>
                </c:pt>
                <c:pt idx="145">
                  <c:v>1.7011345826536756E-2</c:v>
                </c:pt>
                <c:pt idx="146">
                  <c:v>0</c:v>
                </c:pt>
                <c:pt idx="147">
                  <c:v>6.5574005461590396E-3</c:v>
                </c:pt>
                <c:pt idx="148">
                  <c:v>-0.12118853639351282</c:v>
                </c:pt>
                <c:pt idx="149">
                  <c:v>-3.6359269239975953E-3</c:v>
                </c:pt>
                <c:pt idx="150">
                  <c:v>-5.3088927778162081E-3</c:v>
                </c:pt>
                <c:pt idx="151">
                  <c:v>3.1336653340189435E-3</c:v>
                </c:pt>
                <c:pt idx="152">
                  <c:v>-6.4974359252673716E-3</c:v>
                </c:pt>
                <c:pt idx="153">
                  <c:v>-8.8358783818483222E-3</c:v>
                </c:pt>
                <c:pt idx="154">
                  <c:v>9.5557344417279717E-3</c:v>
                </c:pt>
                <c:pt idx="155">
                  <c:v>8.6789358658388212E-3</c:v>
                </c:pt>
                <c:pt idx="156">
                  <c:v>-7.2376673002306135E-3</c:v>
                </c:pt>
                <c:pt idx="157">
                  <c:v>1.1119283042406414E-2</c:v>
                </c:pt>
                <c:pt idx="158">
                  <c:v>-9.4351734178510574E-3</c:v>
                </c:pt>
                <c:pt idx="159">
                  <c:v>-4.8146365879488579E-4</c:v>
                </c:pt>
                <c:pt idx="160">
                  <c:v>1.3813378490703599E-2</c:v>
                </c:pt>
                <c:pt idx="161">
                  <c:v>3.4760202636334031E-2</c:v>
                </c:pt>
                <c:pt idx="162">
                  <c:v>1.8101195310287796E-2</c:v>
                </c:pt>
                <c:pt idx="163">
                  <c:v>-4.1078363283918624E-3</c:v>
                </c:pt>
                <c:pt idx="164">
                  <c:v>-7.9112317683894279E-3</c:v>
                </c:pt>
                <c:pt idx="165">
                  <c:v>1.8212636282723141E-2</c:v>
                </c:pt>
                <c:pt idx="166">
                  <c:v>-2.8434813006598296E-3</c:v>
                </c:pt>
                <c:pt idx="167">
                  <c:v>-1.6893158325038241E-2</c:v>
                </c:pt>
                <c:pt idx="168">
                  <c:v>1.7926216268151895E-2</c:v>
                </c:pt>
                <c:pt idx="169">
                  <c:v>3.4971356538343837E-2</c:v>
                </c:pt>
                <c:pt idx="170">
                  <c:v>-3.2059872504282224E-3</c:v>
                </c:pt>
                <c:pt idx="171">
                  <c:v>-1.0349037570056816E-2</c:v>
                </c:pt>
                <c:pt idx="172">
                  <c:v>-1.5826961889904873E-3</c:v>
                </c:pt>
                <c:pt idx="173">
                  <c:v>-1.3872752257335672E-2</c:v>
                </c:pt>
                <c:pt idx="174">
                  <c:v>-3.6325935119412324E-3</c:v>
                </c:pt>
                <c:pt idx="175">
                  <c:v>-4.3933395383607592E-3</c:v>
                </c:pt>
                <c:pt idx="176">
                  <c:v>-2.6715747379047031E-2</c:v>
                </c:pt>
                <c:pt idx="177">
                  <c:v>-3.0082750187308853E-3</c:v>
                </c:pt>
                <c:pt idx="178">
                  <c:v>-5.4917761589071681E-3</c:v>
                </c:pt>
                <c:pt idx="179">
                  <c:v>8.7511497351406599E-3</c:v>
                </c:pt>
                <c:pt idx="180">
                  <c:v>-4.510155477886019E-3</c:v>
                </c:pt>
                <c:pt idx="181">
                  <c:v>-1.2422519998557209E-2</c:v>
                </c:pt>
                <c:pt idx="182">
                  <c:v>2.5761084437737697E-2</c:v>
                </c:pt>
                <c:pt idx="183">
                  <c:v>-5.8072895779351298E-2</c:v>
                </c:pt>
                <c:pt idx="184">
                  <c:v>-1.7301059579281981E-2</c:v>
                </c:pt>
                <c:pt idx="185">
                  <c:v>-6.323946593890583E-3</c:v>
                </c:pt>
                <c:pt idx="186">
                  <c:v>9.1474778814971403E-3</c:v>
                </c:pt>
                <c:pt idx="187">
                  <c:v>-1.4127621845888524E-3</c:v>
                </c:pt>
                <c:pt idx="188">
                  <c:v>-1.8805835349622534E-3</c:v>
                </c:pt>
                <c:pt idx="189">
                  <c:v>-1.1209832470883646E-2</c:v>
                </c:pt>
                <c:pt idx="190">
                  <c:v>5.355700308937378E-3</c:v>
                </c:pt>
                <c:pt idx="191">
                  <c:v>2.0760358714064411E-2</c:v>
                </c:pt>
                <c:pt idx="192">
                  <c:v>1.0785005676562572E-2</c:v>
                </c:pt>
                <c:pt idx="193">
                  <c:v>-1.2690221780372683E-2</c:v>
                </c:pt>
                <c:pt idx="194">
                  <c:v>3.3365140580817916E-3</c:v>
                </c:pt>
                <c:pt idx="195">
                  <c:v>-5.9502734170994546E-3</c:v>
                </c:pt>
                <c:pt idx="196">
                  <c:v>-1.7174872233842703E-2</c:v>
                </c:pt>
                <c:pt idx="197">
                  <c:v>8.9035264831654731E-3</c:v>
                </c:pt>
                <c:pt idx="198">
                  <c:v>-9.6030718072510641E-3</c:v>
                </c:pt>
                <c:pt idx="199">
                  <c:v>-1.595594031633003E-2</c:v>
                </c:pt>
                <c:pt idx="200">
                  <c:v>1.2233274314084174E-2</c:v>
                </c:pt>
                <c:pt idx="201">
                  <c:v>-1.1774348193133768E-2</c:v>
                </c:pt>
                <c:pt idx="202">
                  <c:v>1.1542141063331558E-2</c:v>
                </c:pt>
                <c:pt idx="203">
                  <c:v>1.1911854032630197E-2</c:v>
                </c:pt>
                <c:pt idx="204">
                  <c:v>8.9686699827605364E-3</c:v>
                </c:pt>
                <c:pt idx="205">
                  <c:v>5.467742137413239E-3</c:v>
                </c:pt>
                <c:pt idx="206">
                  <c:v>7.8976119477269097E-3</c:v>
                </c:pt>
                <c:pt idx="207">
                  <c:v>6.5083994957879478E-3</c:v>
                </c:pt>
                <c:pt idx="208">
                  <c:v>1.1676123893514403E-2</c:v>
                </c:pt>
                <c:pt idx="209">
                  <c:v>6.3819558779795718E-3</c:v>
                </c:pt>
                <c:pt idx="210">
                  <c:v>-9.5577250061013898E-3</c:v>
                </c:pt>
                <c:pt idx="211">
                  <c:v>9.5577250061013516E-3</c:v>
                </c:pt>
                <c:pt idx="212">
                  <c:v>-3.1960691004534378E-3</c:v>
                </c:pt>
                <c:pt idx="213">
                  <c:v>5.9084366861662683E-3</c:v>
                </c:pt>
                <c:pt idx="214">
                  <c:v>-8.1151312189908457E-3</c:v>
                </c:pt>
                <c:pt idx="215">
                  <c:v>-2.4674691604000008E-2</c:v>
                </c:pt>
                <c:pt idx="216">
                  <c:v>1.5410851584758384E-2</c:v>
                </c:pt>
                <c:pt idx="217">
                  <c:v>5.5968025399724102E-3</c:v>
                </c:pt>
                <c:pt idx="218">
                  <c:v>1.2208523064419327E-3</c:v>
                </c:pt>
                <c:pt idx="219">
                  <c:v>3.4263371748446399E-3</c:v>
                </c:pt>
                <c:pt idx="220">
                  <c:v>3.43811733564744E-3</c:v>
                </c:pt>
                <c:pt idx="221">
                  <c:v>1.2307693861326667E-3</c:v>
                </c:pt>
                <c:pt idx="222">
                  <c:v>1.513864374895992E-2</c:v>
                </c:pt>
                <c:pt idx="223">
                  <c:v>-4.0431820888041113E-2</c:v>
                </c:pt>
                <c:pt idx="224">
                  <c:v>7.4726152231272625E-3</c:v>
                </c:pt>
                <c:pt idx="225">
                  <c:v>-4.1047987130116825E-3</c:v>
                </c:pt>
                <c:pt idx="226">
                  <c:v>-6.9636492231713388E-3</c:v>
                </c:pt>
                <c:pt idx="227">
                  <c:v>6.4818376021907459E-3</c:v>
                </c:pt>
                <c:pt idx="228">
                  <c:v>1.7983473711324176E-2</c:v>
                </c:pt>
                <c:pt idx="229">
                  <c:v>4.9164307486405006E-3</c:v>
                </c:pt>
                <c:pt idx="230">
                  <c:v>-3.6895872626525215E-3</c:v>
                </c:pt>
                <c:pt idx="231">
                  <c:v>1.8085467546384789E-2</c:v>
                </c:pt>
                <c:pt idx="232">
                  <c:v>-9.950330853168092E-3</c:v>
                </c:pt>
                <c:pt idx="233">
                  <c:v>2.2302078380298639E-3</c:v>
                </c:pt>
                <c:pt idx="234">
                  <c:v>5.2232428165509106E-3</c:v>
                </c:pt>
                <c:pt idx="235">
                  <c:v>1.3052394138103909E-2</c:v>
                </c:pt>
                <c:pt idx="236">
                  <c:v>9.9023279628795268E-3</c:v>
                </c:pt>
                <c:pt idx="237">
                  <c:v>-1.0407506048894866E-2</c:v>
                </c:pt>
                <c:pt idx="238">
                  <c:v>1.3986241974740091E-2</c:v>
                </c:pt>
                <c:pt idx="239">
                  <c:v>1.2108868808111942E-2</c:v>
                </c:pt>
                <c:pt idx="240">
                  <c:v>-3.1055925581532414E-3</c:v>
                </c:pt>
                <c:pt idx="241">
                  <c:v>1.5100521249734879E-2</c:v>
                </c:pt>
                <c:pt idx="242">
                  <c:v>9.7536030909676757E-3</c:v>
                </c:pt>
                <c:pt idx="243">
                  <c:v>-1.0590416663638631E-3</c:v>
                </c:pt>
                <c:pt idx="244">
                  <c:v>-7.1193445066058776E-3</c:v>
                </c:pt>
                <c:pt idx="245">
                  <c:v>1.7493157447517338E-2</c:v>
                </c:pt>
                <c:pt idx="246">
                  <c:v>5.3619431413853731E-3</c:v>
                </c:pt>
                <c:pt idx="247">
                  <c:v>-1.0746911297654092E-3</c:v>
                </c:pt>
                <c:pt idx="248">
                  <c:v>-1.3602023286167287E-2</c:v>
                </c:pt>
                <c:pt idx="249">
                  <c:v>-2.820766804854221E-2</c:v>
                </c:pt>
                <c:pt idx="250">
                  <c:v>9.1069890765439379E-2</c:v>
                </c:pt>
                <c:pt idx="251">
                  <c:v>1.5349931861192071E-2</c:v>
                </c:pt>
                <c:pt idx="252">
                  <c:v>-4.5727430351421598E-3</c:v>
                </c:pt>
                <c:pt idx="253">
                  <c:v>-2.5630086648893834E-3</c:v>
                </c:pt>
                <c:pt idx="254">
                  <c:v>5.4185217416916299E-3</c:v>
                </c:pt>
                <c:pt idx="255">
                  <c:v>9.1928254393722625E-3</c:v>
                </c:pt>
                <c:pt idx="256">
                  <c:v>8.6617588784903697E-4</c:v>
                </c:pt>
                <c:pt idx="257">
                  <c:v>-2.3409575988817051E-2</c:v>
                </c:pt>
                <c:pt idx="258">
                  <c:v>-1.2060165807311035E-2</c:v>
                </c:pt>
                <c:pt idx="259">
                  <c:v>7.5556536862062271E-3</c:v>
                </c:pt>
                <c:pt idx="260">
                  <c:v>1.6711902891410616E-2</c:v>
                </c:pt>
              </c:numCache>
            </c:numRef>
          </c:yVal>
          <c:smooth val="0"/>
          <c:extLst>
            <c:ext xmlns:c16="http://schemas.microsoft.com/office/drawing/2014/chart" uri="{C3380CC4-5D6E-409C-BE32-E72D297353CC}">
              <c16:uniqueId val="{00000002-C190-48EE-B9BC-C16608B7A6E6}"/>
            </c:ext>
          </c:extLst>
        </c:ser>
        <c:dLbls>
          <c:showLegendKey val="0"/>
          <c:showVal val="0"/>
          <c:showCatName val="0"/>
          <c:showSerName val="0"/>
          <c:showPercent val="0"/>
          <c:showBubbleSize val="0"/>
        </c:dLbls>
        <c:axId val="579448256"/>
        <c:axId val="579446616"/>
      </c:scatterChart>
      <c:valAx>
        <c:axId val="57944825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46616"/>
        <c:crosses val="autoZero"/>
        <c:crossBetween val="midCat"/>
      </c:valAx>
      <c:valAx>
        <c:axId val="579446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48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SES </a:t>
            </a:r>
          </a:p>
        </c:rich>
      </c:tx>
      <c:layout>
        <c:manualLayout>
          <c:xMode val="edge"/>
          <c:yMode val="edge"/>
          <c:x val="0.46726377952755904"/>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9114391951006126E-2"/>
                  <c:y val="-0.286533610382035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CAC40'!$KH$4:$KH$264</c:f>
              <c:numCache>
                <c:formatCode>General</c:formatCode>
                <c:ptCount val="261"/>
                <c:pt idx="0">
                  <c:v>3.3514723180939517E-2</c:v>
                </c:pt>
                <c:pt idx="1">
                  <c:v>-1.3684045000453882E-2</c:v>
                </c:pt>
                <c:pt idx="2">
                  <c:v>-3.5140650151906101E-2</c:v>
                </c:pt>
                <c:pt idx="3">
                  <c:v>9.0184447519402935E-3</c:v>
                </c:pt>
                <c:pt idx="4">
                  <c:v>-1.0398707220898622E-2</c:v>
                </c:pt>
                <c:pt idx="5">
                  <c:v>-6.8941746956777041E-4</c:v>
                </c:pt>
                <c:pt idx="6">
                  <c:v>2.7245834831000477E-2</c:v>
                </c:pt>
                <c:pt idx="7">
                  <c:v>-2.1223920241507173E-3</c:v>
                </c:pt>
                <c:pt idx="8">
                  <c:v>-1.1243969479112919E-2</c:v>
                </c:pt>
                <c:pt idx="9">
                  <c:v>-1.1809793389210779E-2</c:v>
                </c:pt>
                <c:pt idx="10">
                  <c:v>-1.6438726343159835E-2</c:v>
                </c:pt>
                <c:pt idx="11">
                  <c:v>-1.6172859245601072E-2</c:v>
                </c:pt>
                <c:pt idx="12">
                  <c:v>-4.6682312185518382E-3</c:v>
                </c:pt>
                <c:pt idx="13">
                  <c:v>-6.6313240353815632E-3</c:v>
                </c:pt>
                <c:pt idx="14">
                  <c:v>2.205234703019511E-2</c:v>
                </c:pt>
                <c:pt idx="15">
                  <c:v>8.9717738587372808E-2</c:v>
                </c:pt>
                <c:pt idx="16">
                  <c:v>1.7145406954988517E-2</c:v>
                </c:pt>
                <c:pt idx="17">
                  <c:v>-7.5159717931211996E-4</c:v>
                </c:pt>
                <c:pt idx="18">
                  <c:v>-3.7495357014793633E-3</c:v>
                </c:pt>
                <c:pt idx="19">
                  <c:v>-1.9274132612866677E-2</c:v>
                </c:pt>
                <c:pt idx="20">
                  <c:v>-8.7719860728369941E-3</c:v>
                </c:pt>
                <c:pt idx="21">
                  <c:v>-3.6324050110070464E-3</c:v>
                </c:pt>
                <c:pt idx="22">
                  <c:v>1.4513790646469855E-3</c:v>
                </c:pt>
                <c:pt idx="23">
                  <c:v>1.0219067032122102E-2</c:v>
                </c:pt>
                <c:pt idx="24">
                  <c:v>-6.5813765892979194E-3</c:v>
                </c:pt>
                <c:pt idx="25">
                  <c:v>8.7848295557328114E-3</c:v>
                </c:pt>
                <c:pt idx="26">
                  <c:v>-2.936859673309825E-3</c:v>
                </c:pt>
                <c:pt idx="27">
                  <c:v>-7.3286921565269571E-4</c:v>
                </c:pt>
                <c:pt idx="28">
                  <c:v>-1.6709433447689718E-2</c:v>
                </c:pt>
                <c:pt idx="29">
                  <c:v>1.3053122244579262E-2</c:v>
                </c:pt>
                <c:pt idx="30">
                  <c:v>3.6563112031104792E-3</c:v>
                </c:pt>
                <c:pt idx="31">
                  <c:v>-2.317265163790173E-2</c:v>
                </c:pt>
                <c:pt idx="32">
                  <c:v>2.6842380526864246E-2</c:v>
                </c:pt>
                <c:pt idx="33">
                  <c:v>-3.1840605855658663E-2</c:v>
                </c:pt>
                <c:pt idx="34">
                  <c:v>2.0871574485084719E-2</c:v>
                </c:pt>
                <c:pt idx="35">
                  <c:v>2.7277769412497807E-2</c:v>
                </c:pt>
                <c:pt idx="36">
                  <c:v>7.4766358623066945E-4</c:v>
                </c:pt>
                <c:pt idx="37">
                  <c:v>-2.8752441391345786E-2</c:v>
                </c:pt>
                <c:pt idx="38">
                  <c:v>1.2431604342145176E-2</c:v>
                </c:pt>
                <c:pt idx="39">
                  <c:v>2.7603393739511952E-2</c:v>
                </c:pt>
                <c:pt idx="40">
                  <c:v>-5.0158005713105851E-2</c:v>
                </c:pt>
                <c:pt idx="41">
                  <c:v>-3.1163995034828196E-2</c:v>
                </c:pt>
                <c:pt idx="42">
                  <c:v>8.4034107963793792E-3</c:v>
                </c:pt>
                <c:pt idx="43">
                  <c:v>7.0348226608559568E-4</c:v>
                </c:pt>
                <c:pt idx="44">
                  <c:v>-6.3135951568523245E-3</c:v>
                </c:pt>
                <c:pt idx="45">
                  <c:v>-5.5788150270389978E-3</c:v>
                </c:pt>
                <c:pt idx="46">
                  <c:v>0</c:v>
                </c:pt>
                <c:pt idx="47">
                  <c:v>1.3300861120949343E-2</c:v>
                </c:pt>
                <c:pt idx="48">
                  <c:v>1.5625317903080815E-2</c:v>
                </c:pt>
                <c:pt idx="49">
                  <c:v>4.3041673335190104E-3</c:v>
                </c:pt>
                <c:pt idx="50">
                  <c:v>0</c:v>
                </c:pt>
                <c:pt idx="51">
                  <c:v>8.6643141301412183E-3</c:v>
                </c:pt>
                <c:pt idx="52">
                  <c:v>6.5478589711312381E-3</c:v>
                </c:pt>
                <c:pt idx="53">
                  <c:v>2.2141125877213501E-2</c:v>
                </c:pt>
                <c:pt idx="54">
                  <c:v>-8.9153636579522803E-3</c:v>
                </c:pt>
                <c:pt idx="55">
                  <c:v>-5.8997221271882708E-3</c:v>
                </c:pt>
                <c:pt idx="56">
                  <c:v>6.6396407698987962E-3</c:v>
                </c:pt>
                <c:pt idx="64">
                  <c:v>-1.3965680861971759E-2</c:v>
                </c:pt>
                <c:pt idx="65">
                  <c:v>-2.4514565763585818E-2</c:v>
                </c:pt>
                <c:pt idx="66">
                  <c:v>4.9982253287944025E-3</c:v>
                </c:pt>
                <c:pt idx="68">
                  <c:v>-2.19477836425678E-2</c:v>
                </c:pt>
                <c:pt idx="69">
                  <c:v>-2.079076966907378E-2</c:v>
                </c:pt>
                <c:pt idx="70">
                  <c:v>4.8126596844156782E-3</c:v>
                </c:pt>
                <c:pt idx="71">
                  <c:v>-6.1834618181942783E-3</c:v>
                </c:pt>
                <c:pt idx="72">
                  <c:v>-3.4335247570357434E-2</c:v>
                </c:pt>
                <c:pt idx="73">
                  <c:v>0</c:v>
                </c:pt>
                <c:pt idx="74">
                  <c:v>-1.9834717246546415E-3</c:v>
                </c:pt>
                <c:pt idx="75">
                  <c:v>-2.0268755334451622E-2</c:v>
                </c:pt>
                <c:pt idx="76">
                  <c:v>2.5566780972006927E-2</c:v>
                </c:pt>
                <c:pt idx="77">
                  <c:v>-2.1025741705750375E-2</c:v>
                </c:pt>
                <c:pt idx="78">
                  <c:v>1.1114857806296339E-2</c:v>
                </c:pt>
                <c:pt idx="79">
                  <c:v>4.612858261898875E-3</c:v>
                </c:pt>
                <c:pt idx="80">
                  <c:v>2.1362628141361872E-2</c:v>
                </c:pt>
                <c:pt idx="81">
                  <c:v>-2.6954194216722112E-3</c:v>
                </c:pt>
                <c:pt idx="82">
                  <c:v>-1.3369183082134512E-2</c:v>
                </c:pt>
                <c:pt idx="83">
                  <c:v>-1.1881327886752675E-2</c:v>
                </c:pt>
                <c:pt idx="84">
                  <c:v>4.6037568980593687E-3</c:v>
                </c:pt>
                <c:pt idx="85">
                  <c:v>-8.5330350379489803E-3</c:v>
                </c:pt>
                <c:pt idx="86">
                  <c:v>1.1834457647003017E-2</c:v>
                </c:pt>
                <c:pt idx="87">
                  <c:v>7.1973499625089241E-2</c:v>
                </c:pt>
                <c:pt idx="88">
                  <c:v>2.8469770119281582E-3</c:v>
                </c:pt>
                <c:pt idx="89">
                  <c:v>-3.2950755312159144E-2</c:v>
                </c:pt>
                <c:pt idx="90">
                  <c:v>-8.5861290606392401E-2</c:v>
                </c:pt>
                <c:pt idx="91">
                  <c:v>1.594930140767804E-2</c:v>
                </c:pt>
                <c:pt idx="92">
                  <c:v>2.2765210773012426E-2</c:v>
                </c:pt>
                <c:pt idx="93">
                  <c:v>2.1277398447284879E-2</c:v>
                </c:pt>
                <c:pt idx="94">
                  <c:v>-2.1277398447284851E-2</c:v>
                </c:pt>
                <c:pt idx="95">
                  <c:v>1.9263299075583527E-2</c:v>
                </c:pt>
                <c:pt idx="96">
                  <c:v>-9.345862418237769E-3</c:v>
                </c:pt>
                <c:pt idx="97">
                  <c:v>-3.9787850897633464E-3</c:v>
                </c:pt>
                <c:pt idx="98">
                  <c:v>-2.2252227059106226E-2</c:v>
                </c:pt>
                <c:pt idx="99">
                  <c:v>1.5655897072552844E-2</c:v>
                </c:pt>
                <c:pt idx="100">
                  <c:v>5.6114753978300819E-2</c:v>
                </c:pt>
                <c:pt idx="101">
                  <c:v>-4.1637811717795013E-3</c:v>
                </c:pt>
                <c:pt idx="102">
                  <c:v>2.6668247082161273E-2</c:v>
                </c:pt>
                <c:pt idx="103">
                  <c:v>2.0115620797006514E-2</c:v>
                </c:pt>
                <c:pt idx="104">
                  <c:v>-6.5099687412276536E-3</c:v>
                </c:pt>
                <c:pt idx="105">
                  <c:v>1.1602740752517098E-2</c:v>
                </c:pt>
                <c:pt idx="106">
                  <c:v>-2.0931836041035563E-2</c:v>
                </c:pt>
                <c:pt idx="107">
                  <c:v>6.4493236799071166E-3</c:v>
                </c:pt>
                <c:pt idx="108">
                  <c:v>-3.5880913988749212E-3</c:v>
                </c:pt>
                <c:pt idx="109">
                  <c:v>-5.0017967801430077E-3</c:v>
                </c:pt>
                <c:pt idx="110">
                  <c:v>-1.4245016653852845E-3</c:v>
                </c:pt>
                <c:pt idx="111">
                  <c:v>-5.7395633625191039E-2</c:v>
                </c:pt>
                <c:pt idx="112">
                  <c:v>-3.239952814555859E-2</c:v>
                </c:pt>
                <c:pt idx="113">
                  <c:v>-1.9499518690790653E-3</c:v>
                </c:pt>
                <c:pt idx="114">
                  <c:v>6.5146810211936723E-3</c:v>
                </c:pt>
                <c:pt idx="115">
                  <c:v>-3.9138993211362176E-3</c:v>
                </c:pt>
                <c:pt idx="116">
                  <c:v>-2.6007817000574785E-3</c:v>
                </c:pt>
                <c:pt idx="117">
                  <c:v>1.1757156986043739E-2</c:v>
                </c:pt>
                <c:pt idx="118">
                  <c:v>3.9499722193142902E-3</c:v>
                </c:pt>
                <c:pt idx="119">
                  <c:v>6.5984825884752435E-4</c:v>
                </c:pt>
                <c:pt idx="120">
                  <c:v>-2.2194122473399077E-2</c:v>
                </c:pt>
                <c:pt idx="121">
                  <c:v>-4.1106008413025474E-2</c:v>
                </c:pt>
                <c:pt idx="122">
                  <c:v>-4.944385845463967E-3</c:v>
                </c:pt>
                <c:pt idx="123">
                  <c:v>-8.1085510062200036E-2</c:v>
                </c:pt>
                <c:pt idx="124">
                  <c:v>-1.4112568402396474E-2</c:v>
                </c:pt>
                <c:pt idx="125">
                  <c:v>1.0140931976049435E-2</c:v>
                </c:pt>
                <c:pt idx="126">
                  <c:v>-1.1261380272538962E-2</c:v>
                </c:pt>
                <c:pt idx="127">
                  <c:v>1.120448296489728E-3</c:v>
                </c:pt>
                <c:pt idx="128">
                  <c:v>-1.3916172255340496E-2</c:v>
                </c:pt>
                <c:pt idx="129">
                  <c:v>-1.3725167421115072E-2</c:v>
                </c:pt>
                <c:pt idx="130">
                  <c:v>-9.7667623897145367E-3</c:v>
                </c:pt>
                <c:pt idx="131">
                  <c:v>1.1950169370657994E-2</c:v>
                </c:pt>
                <c:pt idx="132">
                  <c:v>3.1079082965941997E-2</c:v>
                </c:pt>
                <c:pt idx="133">
                  <c:v>-6.7415985669196246E-3</c:v>
                </c:pt>
                <c:pt idx="134">
                  <c:v>-6.6964535951212975E-3</c:v>
                </c:pt>
                <c:pt idx="135">
                  <c:v>-9.9613441296730419E-3</c:v>
                </c:pt>
                <c:pt idx="136">
                  <c:v>-1.9629856044886092E-2</c:v>
                </c:pt>
                <c:pt idx="137">
                  <c:v>1.0857869972049086E-2</c:v>
                </c:pt>
                <c:pt idx="138">
                  <c:v>-1.4630442487368443E-2</c:v>
                </c:pt>
                <c:pt idx="139">
                  <c:v>2.5607501118519237E-2</c:v>
                </c:pt>
                <c:pt idx="140">
                  <c:v>-1.4790738001396384E-2</c:v>
                </c:pt>
                <c:pt idx="141">
                  <c:v>-1.0816763117122919E-2</c:v>
                </c:pt>
                <c:pt idx="142">
                  <c:v>1.2994227232773341E-2</c:v>
                </c:pt>
                <c:pt idx="143">
                  <c:v>9.3074857512466334E-3</c:v>
                </c:pt>
                <c:pt idx="144">
                  <c:v>0</c:v>
                </c:pt>
                <c:pt idx="145">
                  <c:v>2.0000666706669435E-2</c:v>
                </c:pt>
                <c:pt idx="146">
                  <c:v>-1.1160830137528509E-2</c:v>
                </c:pt>
                <c:pt idx="147">
                  <c:v>-4.9820197151301754E-3</c:v>
                </c:pt>
                <c:pt idx="148">
                  <c:v>2.7997349387207264E-2</c:v>
                </c:pt>
                <c:pt idx="149">
                  <c:v>1.7050302510839691E-3</c:v>
                </c:pt>
                <c:pt idx="150">
                  <c:v>2.2434072862272839E-2</c:v>
                </c:pt>
                <c:pt idx="151">
                  <c:v>2.9129062251242455E-3</c:v>
                </c:pt>
                <c:pt idx="152">
                  <c:v>-1.3905206667612149E-2</c:v>
                </c:pt>
                <c:pt idx="153">
                  <c:v>1.2156444927861762E-2</c:v>
                </c:pt>
                <c:pt idx="154">
                  <c:v>-5.8072172492029776E-3</c:v>
                </c:pt>
                <c:pt idx="155">
                  <c:v>1.2820688429061469E-2</c:v>
                </c:pt>
                <c:pt idx="156">
                  <c:v>2.9368596733097057E-3</c:v>
                </c:pt>
                <c:pt idx="157">
                  <c:v>0</c:v>
                </c:pt>
                <c:pt idx="158">
                  <c:v>0</c:v>
                </c:pt>
                <c:pt idx="159">
                  <c:v>-1.4018921179330818E-2</c:v>
                </c:pt>
                <c:pt idx="160">
                  <c:v>-2.8960344596520903E-3</c:v>
                </c:pt>
                <c:pt idx="161">
                  <c:v>6.3823831390897312E-3</c:v>
                </c:pt>
                <c:pt idx="162">
                  <c:v>-1.8454964373359122E-2</c:v>
                </c:pt>
                <c:pt idx="163">
                  <c:v>-8.534902449837331E-3</c:v>
                </c:pt>
                <c:pt idx="164">
                  <c:v>2.6989866823196443E-2</c:v>
                </c:pt>
                <c:pt idx="165">
                  <c:v>5.2524194286097132E-3</c:v>
                </c:pt>
                <c:pt idx="166">
                  <c:v>5.2801530712835113E-3</c:v>
                </c:pt>
                <c:pt idx="167">
                  <c:v>1.7206001448913731E-2</c:v>
                </c:pt>
                <c:pt idx="168">
                  <c:v>9.6212407842305343E-3</c:v>
                </c:pt>
                <c:pt idx="169">
                  <c:v>3.2548160182858714E-2</c:v>
                </c:pt>
                <c:pt idx="170">
                  <c:v>-6.2227954382691854E-3</c:v>
                </c:pt>
                <c:pt idx="171">
                  <c:v>-5.5675986691024783E-3</c:v>
                </c:pt>
                <c:pt idx="172">
                  <c:v>-3.812867306659589E-2</c:v>
                </c:pt>
                <c:pt idx="173">
                  <c:v>-1.8824085245635589E-2</c:v>
                </c:pt>
                <c:pt idx="174">
                  <c:v>1.8230437261445482E-2</c:v>
                </c:pt>
                <c:pt idx="175">
                  <c:v>-2.7511246335918345E-2</c:v>
                </c:pt>
                <c:pt idx="176">
                  <c:v>-1.3192046777585746E-2</c:v>
                </c:pt>
                <c:pt idx="177">
                  <c:v>1.0885240679670838E-2</c:v>
                </c:pt>
                <c:pt idx="178">
                  <c:v>-5.7438411792521266E-3</c:v>
                </c:pt>
                <c:pt idx="179">
                  <c:v>6.8965790590604587E-3</c:v>
                </c:pt>
                <c:pt idx="180">
                  <c:v>-4.6030000719610772E-3</c:v>
                </c:pt>
                <c:pt idx="181">
                  <c:v>-3.9949053342402785E-2</c:v>
                </c:pt>
                <c:pt idx="182">
                  <c:v>9.9779098324718329E-3</c:v>
                </c:pt>
                <c:pt idx="183">
                  <c:v>-4.7330019222945781E-2</c:v>
                </c:pt>
                <c:pt idx="184">
                  <c:v>-1.3720531862906738E-2</c:v>
                </c:pt>
                <c:pt idx="185">
                  <c:v>5.2424640781255718E-4</c:v>
                </c:pt>
                <c:pt idx="186">
                  <c:v>-4.1862960143271635E-3</c:v>
                </c:pt>
                <c:pt idx="187">
                  <c:v>4.4309356380670635E-2</c:v>
                </c:pt>
                <c:pt idx="188">
                  <c:v>-1.3554016118630269E-2</c:v>
                </c:pt>
                <c:pt idx="189">
                  <c:v>1.1372990172269981E-2</c:v>
                </c:pt>
                <c:pt idx="190">
                  <c:v>2.2584270258056535E-2</c:v>
                </c:pt>
                <c:pt idx="191">
                  <c:v>8.3916576362483807E-3</c:v>
                </c:pt>
                <c:pt idx="192">
                  <c:v>-1.1173300598125189E-2</c:v>
                </c:pt>
                <c:pt idx="193">
                  <c:v>-2.7939368689241538E-2</c:v>
                </c:pt>
                <c:pt idx="194">
                  <c:v>4.5877069375908811E-2</c:v>
                </c:pt>
                <c:pt idx="195">
                  <c:v>-2.8987536873252298E-2</c:v>
                </c:pt>
                <c:pt idx="196">
                  <c:v>-1.5808451316283771E-2</c:v>
                </c:pt>
                <c:pt idx="197">
                  <c:v>3.0754757781991795E-2</c:v>
                </c:pt>
                <c:pt idx="198">
                  <c:v>-3.5072087747572908E-2</c:v>
                </c:pt>
                <c:pt idx="199">
                  <c:v>-1.23094944712891E-2</c:v>
                </c:pt>
                <c:pt idx="200">
                  <c:v>0</c:v>
                </c:pt>
                <c:pt idx="201">
                  <c:v>5.3333459753626029E-3</c:v>
                </c:pt>
                <c:pt idx="202">
                  <c:v>-1.0638398205055754E-2</c:v>
                </c:pt>
                <c:pt idx="203">
                  <c:v>-4.2238711161851714E-3</c:v>
                </c:pt>
                <c:pt idx="204">
                  <c:v>1.3793322132335988E-2</c:v>
                </c:pt>
                <c:pt idx="205">
                  <c:v>3.2102756302481894E-3</c:v>
                </c:pt>
                <c:pt idx="206">
                  <c:v>-1.330868725116832E-2</c:v>
                </c:pt>
                <c:pt idx="207">
                  <c:v>-3.6949105114157462E-3</c:v>
                </c:pt>
                <c:pt idx="208">
                  <c:v>0</c:v>
                </c:pt>
                <c:pt idx="209">
                  <c:v>2.5615061097502629E-2</c:v>
                </c:pt>
                <c:pt idx="210">
                  <c:v>-8.0754140055453068E-3</c:v>
                </c:pt>
                <c:pt idx="211">
                  <c:v>1.023991701511835E-2</c:v>
                </c:pt>
                <c:pt idx="212">
                  <c:v>-7.4610863791174695E-2</c:v>
                </c:pt>
                <c:pt idx="213">
                  <c:v>-2.2372297754532984E-2</c:v>
                </c:pt>
                <c:pt idx="214">
                  <c:v>4.9285462011491796E-3</c:v>
                </c:pt>
                <c:pt idx="215">
                  <c:v>-4.9394913328347826E-4</c:v>
                </c:pt>
                <c:pt idx="216">
                  <c:v>-7.3801072976225337E-3</c:v>
                </c:pt>
                <c:pt idx="217">
                  <c:v>5.8997221271881017E-3</c:v>
                </c:pt>
                <c:pt idx="218">
                  <c:v>-1.759576189037949E-2</c:v>
                </c:pt>
                <c:pt idx="219">
                  <c:v>2.7506645789833729E-2</c:v>
                </c:pt>
                <c:pt idx="220">
                  <c:v>-5.9583095836306353E-3</c:v>
                </c:pt>
                <c:pt idx="221">
                  <c:v>1.546551154127819E-2</c:v>
                </c:pt>
                <c:pt idx="222">
                  <c:v>4.1576426845740408E-2</c:v>
                </c:pt>
                <c:pt idx="223">
                  <c:v>-2.4845998586530776E-2</c:v>
                </c:pt>
                <c:pt idx="224">
                  <c:v>-4.0816383196486186E-3</c:v>
                </c:pt>
                <c:pt idx="225">
                  <c:v>4.0816383196486776E-3</c:v>
                </c:pt>
                <c:pt idx="226">
                  <c:v>-1.4717342526528315E-2</c:v>
                </c:pt>
                <c:pt idx="227">
                  <c:v>8.6011155090921915E-3</c:v>
                </c:pt>
                <c:pt idx="228">
                  <c:v>5.6051102161225348E-3</c:v>
                </c:pt>
                <c:pt idx="229">
                  <c:v>1.596737503800524E-2</c:v>
                </c:pt>
                <c:pt idx="230">
                  <c:v>-5.1786754784513035E-3</c:v>
                </c:pt>
                <c:pt idx="231">
                  <c:v>2.4047159782834251E-2</c:v>
                </c:pt>
                <c:pt idx="232">
                  <c:v>1.1708489264900002E-2</c:v>
                </c:pt>
                <c:pt idx="233">
                  <c:v>3.7081674904531785E-2</c:v>
                </c:pt>
                <c:pt idx="234">
                  <c:v>1.1735256218420932E-2</c:v>
                </c:pt>
                <c:pt idx="235">
                  <c:v>3.5472826768359417E-2</c:v>
                </c:pt>
                <c:pt idx="236">
                  <c:v>4.2838197698003358E-2</c:v>
                </c:pt>
                <c:pt idx="237">
                  <c:v>-1.9266098623736638E-2</c:v>
                </c:pt>
                <c:pt idx="238">
                  <c:v>-5.9612520394269084E-4</c:v>
                </c:pt>
                <c:pt idx="239">
                  <c:v>-1.0080132787399021E-2</c:v>
                </c:pt>
                <c:pt idx="240">
                  <c:v>3.5461030067504905E-3</c:v>
                </c:pt>
                <c:pt idx="241">
                  <c:v>1.7319035457211196E-2</c:v>
                </c:pt>
                <c:pt idx="242">
                  <c:v>1.2121360532345041E-2</c:v>
                </c:pt>
                <c:pt idx="243">
                  <c:v>-1.0312496608318953E-2</c:v>
                </c:pt>
                <c:pt idx="244">
                  <c:v>9.7029263364721303E-3</c:v>
                </c:pt>
                <c:pt idx="245">
                  <c:v>-1.7517814320709795E-2</c:v>
                </c:pt>
                <c:pt idx="246">
                  <c:v>-1.4859114403749828E-2</c:v>
                </c:pt>
                <c:pt idx="247">
                  <c:v>2.2674002387987606E-2</c:v>
                </c:pt>
                <c:pt idx="248">
                  <c:v>0</c:v>
                </c:pt>
                <c:pt idx="249">
                  <c:v>-1.8535657729339464E-2</c:v>
                </c:pt>
                <c:pt idx="250">
                  <c:v>-2.2841402990776163E-2</c:v>
                </c:pt>
                <c:pt idx="251">
                  <c:v>-5.788712173224567E-4</c:v>
                </c:pt>
                <c:pt idx="252">
                  <c:v>-2.3121397583795024E-3</c:v>
                </c:pt>
                <c:pt idx="253">
                  <c:v>1.1554016305558895E-3</c:v>
                </c:pt>
                <c:pt idx="254">
                  <c:v>-7.4863580281962867E-3</c:v>
                </c:pt>
                <c:pt idx="255">
                  <c:v>5.7388810757263726E-4</c:v>
                </c:pt>
                <c:pt idx="256">
                  <c:v>6.3346022362389459E-3</c:v>
                </c:pt>
                <c:pt idx="257">
                  <c:v>-5.760384591979922E-3</c:v>
                </c:pt>
                <c:pt idx="258">
                  <c:v>4.0287824277019059E-3</c:v>
                </c:pt>
                <c:pt idx="259">
                  <c:v>-9.1849095770725527E-3</c:v>
                </c:pt>
                <c:pt idx="260">
                  <c:v>-5.6980211146377786E-3</c:v>
                </c:pt>
              </c:numCache>
            </c:numRef>
          </c:yVal>
          <c:smooth val="0"/>
          <c:extLst>
            <c:ext xmlns:c16="http://schemas.microsoft.com/office/drawing/2014/chart" uri="{C3380CC4-5D6E-409C-BE32-E72D297353CC}">
              <c16:uniqueId val="{00000002-86C6-47AF-B687-CEC1DE832FAC}"/>
            </c:ext>
          </c:extLst>
        </c:ser>
        <c:dLbls>
          <c:showLegendKey val="0"/>
          <c:showVal val="0"/>
          <c:showCatName val="0"/>
          <c:showSerName val="0"/>
          <c:showPercent val="0"/>
          <c:showBubbleSize val="0"/>
        </c:dLbls>
        <c:axId val="442574152"/>
        <c:axId val="442575136"/>
      </c:scatterChart>
      <c:valAx>
        <c:axId val="4425741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2575136"/>
        <c:crosses val="autoZero"/>
        <c:crossBetween val="midCat"/>
      </c:valAx>
      <c:valAx>
        <c:axId val="44257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425741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SOCIETE GENERALE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6.6275331419872324E-2"/>
          <c:y val="0.10689814814814817"/>
          <c:w val="0.88340252830071442"/>
          <c:h val="0.77736111111111106"/>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2.1892169728783901E-2"/>
                  <c:y val="-0.245469889180519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CAC40'!$KN$4:$KN$264</c:f>
              <c:numCache>
                <c:formatCode>General</c:formatCode>
                <c:ptCount val="261"/>
                <c:pt idx="0">
                  <c:v>3.1763314671745924E-2</c:v>
                </c:pt>
                <c:pt idx="1">
                  <c:v>-3.734831605653308E-3</c:v>
                </c:pt>
                <c:pt idx="2">
                  <c:v>-4.1976965681226712E-2</c:v>
                </c:pt>
                <c:pt idx="3">
                  <c:v>2.6716553927250645E-2</c:v>
                </c:pt>
                <c:pt idx="4">
                  <c:v>-2.1789332312747781E-2</c:v>
                </c:pt>
                <c:pt idx="5">
                  <c:v>-2.2203398806371989E-2</c:v>
                </c:pt>
                <c:pt idx="6">
                  <c:v>2.9866271551941014E-2</c:v>
                </c:pt>
                <c:pt idx="7">
                  <c:v>-9.009069942365857E-3</c:v>
                </c:pt>
                <c:pt idx="8">
                  <c:v>-4.4742803949209663E-3</c:v>
                </c:pt>
                <c:pt idx="9">
                  <c:v>-8.9245878301983349E-4</c:v>
                </c:pt>
                <c:pt idx="10">
                  <c:v>-4.7047003506099333E-2</c:v>
                </c:pt>
                <c:pt idx="11">
                  <c:v>5.6908132271879582E-2</c:v>
                </c:pt>
                <c:pt idx="12">
                  <c:v>6.7796869853787691E-3</c:v>
                </c:pt>
                <c:pt idx="13">
                  <c:v>-3.8260894572549088E-2</c:v>
                </c:pt>
                <c:pt idx="14">
                  <c:v>-7.3929451744945964E-3</c:v>
                </c:pt>
                <c:pt idx="15">
                  <c:v>3.9071028648086422E-3</c:v>
                </c:pt>
                <c:pt idx="16">
                  <c:v>-7.3673139297043772E-3</c:v>
                </c:pt>
                <c:pt idx="17">
                  <c:v>5.6289388722006615E-3</c:v>
                </c:pt>
                <c:pt idx="18">
                  <c:v>3.0866647980527479E-2</c:v>
                </c:pt>
                <c:pt idx="19">
                  <c:v>-1.7897096499718322E-3</c:v>
                </c:pt>
                <c:pt idx="20">
                  <c:v>-1.5084580615428866E-2</c:v>
                </c:pt>
                <c:pt idx="21">
                  <c:v>-4.8319883164624367E-3</c:v>
                </c:pt>
                <c:pt idx="22">
                  <c:v>-1.2195273093818355E-2</c:v>
                </c:pt>
                <c:pt idx="23">
                  <c:v>1.2195273093818425E-2</c:v>
                </c:pt>
                <c:pt idx="24">
                  <c:v>3.9517065694778123E-3</c:v>
                </c:pt>
                <c:pt idx="25">
                  <c:v>1.1059612838961435E-2</c:v>
                </c:pt>
                <c:pt idx="26">
                  <c:v>0</c:v>
                </c:pt>
                <c:pt idx="27">
                  <c:v>1.0284016413241139E-2</c:v>
                </c:pt>
                <c:pt idx="28">
                  <c:v>-1.3393057336438136E-2</c:v>
                </c:pt>
                <c:pt idx="29">
                  <c:v>-1.1463970347609249E-2</c:v>
                </c:pt>
                <c:pt idx="30">
                  <c:v>1.7691748483460886E-2</c:v>
                </c:pt>
                <c:pt idx="31">
                  <c:v>3.1284941717810094E-3</c:v>
                </c:pt>
                <c:pt idx="32">
                  <c:v>8.9928663605638066E-3</c:v>
                </c:pt>
                <c:pt idx="33">
                  <c:v>-4.0568006956144299E-3</c:v>
                </c:pt>
                <c:pt idx="34">
                  <c:v>4.4994376462123456E-4</c:v>
                </c:pt>
                <c:pt idx="35">
                  <c:v>1.0404979644814107E-2</c:v>
                </c:pt>
                <c:pt idx="36">
                  <c:v>1.0054929320213801E-2</c:v>
                </c:pt>
                <c:pt idx="37">
                  <c:v>1.5741065760970414E-2</c:v>
                </c:pt>
                <c:pt idx="38">
                  <c:v>-6.5116509155793943E-3</c:v>
                </c:pt>
                <c:pt idx="39">
                  <c:v>-2.200914149178999E-2</c:v>
                </c:pt>
                <c:pt idx="40">
                  <c:v>1.4618807624516651E-2</c:v>
                </c:pt>
                <c:pt idx="41">
                  <c:v>-1.4618807624516693E-2</c:v>
                </c:pt>
                <c:pt idx="42">
                  <c:v>2.2009141491790066E-2</c:v>
                </c:pt>
                <c:pt idx="43">
                  <c:v>2.0609628773099825E-2</c:v>
                </c:pt>
                <c:pt idx="44">
                  <c:v>-4.7214440871994438E-3</c:v>
                </c:pt>
                <c:pt idx="45">
                  <c:v>-1.170699392549924E-2</c:v>
                </c:pt>
                <c:pt idx="46">
                  <c:v>-1.6620881236040295E-2</c:v>
                </c:pt>
                <c:pt idx="47">
                  <c:v>-2.0843527589368773E-2</c:v>
                </c:pt>
                <c:pt idx="48">
                  <c:v>1.346197196796827E-3</c:v>
                </c:pt>
                <c:pt idx="49">
                  <c:v>7.2104863999212969E-3</c:v>
                </c:pt>
                <c:pt idx="50">
                  <c:v>-8.5566835967182397E-3</c:v>
                </c:pt>
                <c:pt idx="51">
                  <c:v>-5.3667391779407868E-3</c:v>
                </c:pt>
                <c:pt idx="52">
                  <c:v>-1.329217620893659E-2</c:v>
                </c:pt>
                <c:pt idx="53">
                  <c:v>1.4631163242287042E-2</c:v>
                </c:pt>
                <c:pt idx="54">
                  <c:v>-3.1215186996336633E-3</c:v>
                </c:pt>
                <c:pt idx="55">
                  <c:v>-4.8856415191471511E-3</c:v>
                </c:pt>
                <c:pt idx="56">
                  <c:v>8.8652488075705201E-4</c:v>
                </c:pt>
                <c:pt idx="64">
                  <c:v>-1.7722645312245079E-3</c:v>
                </c:pt>
                <c:pt idx="65">
                  <c:v>-2.0158438962745669E-2</c:v>
                </c:pt>
                <c:pt idx="66">
                  <c:v>-6.7516728293540731E-2</c:v>
                </c:pt>
                <c:pt idx="68">
                  <c:v>2.436054797881121E-3</c:v>
                </c:pt>
                <c:pt idx="69">
                  <c:v>-1.6929062100447853E-2</c:v>
                </c:pt>
                <c:pt idx="70">
                  <c:v>-8.7545326342473011E-3</c:v>
                </c:pt>
                <c:pt idx="71">
                  <c:v>5.9606772946813906E-3</c:v>
                </c:pt>
                <c:pt idx="72">
                  <c:v>-2.4410660899467248E-2</c:v>
                </c:pt>
                <c:pt idx="73">
                  <c:v>-1.1216516743683848E-2</c:v>
                </c:pt>
                <c:pt idx="74">
                  <c:v>1.4332997645502313E-2</c:v>
                </c:pt>
                <c:pt idx="75">
                  <c:v>-6.6109515515921004E-3</c:v>
                </c:pt>
                <c:pt idx="76">
                  <c:v>1.1303959773851726E-2</c:v>
                </c:pt>
                <c:pt idx="77">
                  <c:v>-2.2481566994917015E-2</c:v>
                </c:pt>
                <c:pt idx="78">
                  <c:v>-7.6365395931526974E-3</c:v>
                </c:pt>
                <c:pt idx="79">
                  <c:v>-2.2937647866003552E-2</c:v>
                </c:pt>
                <c:pt idx="80">
                  <c:v>-7.0383694892103919E-3</c:v>
                </c:pt>
                <c:pt idx="81">
                  <c:v>-3.9447850373530463E-2</c:v>
                </c:pt>
                <c:pt idx="82">
                  <c:v>-1.8284616295041252E-2</c:v>
                </c:pt>
                <c:pt idx="83">
                  <c:v>1.1212451033678805E-2</c:v>
                </c:pt>
                <c:pt idx="84">
                  <c:v>5.6537253072287122E-3</c:v>
                </c:pt>
                <c:pt idx="85">
                  <c:v>-7.4139792382404875E-3</c:v>
                </c:pt>
                <c:pt idx="86">
                  <c:v>2.6012512469615532E-2</c:v>
                </c:pt>
                <c:pt idx="87">
                  <c:v>5.7929198927841059E-3</c:v>
                </c:pt>
                <c:pt idx="88">
                  <c:v>7.2648023536593198E-4</c:v>
                </c:pt>
                <c:pt idx="89">
                  <c:v>-2.6888158640356069E-2</c:v>
                </c:pt>
                <c:pt idx="90">
                  <c:v>-2.6184075750542844E-2</c:v>
                </c:pt>
                <c:pt idx="91">
                  <c:v>6.8941746956778429E-4</c:v>
                </c:pt>
                <c:pt idx="92">
                  <c:v>1.5989217937783795E-2</c:v>
                </c:pt>
                <c:pt idx="93">
                  <c:v>1.9816642811355121E-2</c:v>
                </c:pt>
                <c:pt idx="94">
                  <c:v>-7.1454093786876014E-4</c:v>
                </c:pt>
                <c:pt idx="95">
                  <c:v>3.8963603351696359E-2</c:v>
                </c:pt>
                <c:pt idx="96">
                  <c:v>2.5194037948857401E-2</c:v>
                </c:pt>
                <c:pt idx="97">
                  <c:v>-1.2488336380278258E-2</c:v>
                </c:pt>
                <c:pt idx="98">
                  <c:v>2.6360399372666768E-3</c:v>
                </c:pt>
                <c:pt idx="99">
                  <c:v>-4.8899852941917919E-3</c:v>
                </c:pt>
                <c:pt idx="100">
                  <c:v>-1.2306700167756379E-2</c:v>
                </c:pt>
                <c:pt idx="101">
                  <c:v>5.2025386761287351E-3</c:v>
                </c:pt>
                <c:pt idx="102">
                  <c:v>8.6062271138832806E-3</c:v>
                </c:pt>
                <c:pt idx="103">
                  <c:v>3.3879196719360434E-3</c:v>
                </c:pt>
                <c:pt idx="104">
                  <c:v>2.8688140653388157E-2</c:v>
                </c:pt>
                <c:pt idx="105">
                  <c:v>1.1709735672908138E-2</c:v>
                </c:pt>
                <c:pt idx="106">
                  <c:v>-1.9440736683291441E-2</c:v>
                </c:pt>
                <c:pt idx="107">
                  <c:v>1.9048194970694411E-2</c:v>
                </c:pt>
                <c:pt idx="108">
                  <c:v>3.1446566794717814E-3</c:v>
                </c:pt>
                <c:pt idx="109">
                  <c:v>-4.7132844520983135E-3</c:v>
                </c:pt>
                <c:pt idx="110">
                  <c:v>-4.0320301295133074E-2</c:v>
                </c:pt>
                <c:pt idx="111">
                  <c:v>-2.4903721509589392E-2</c:v>
                </c:pt>
                <c:pt idx="112">
                  <c:v>-2.6803487956023542E-2</c:v>
                </c:pt>
                <c:pt idx="113">
                  <c:v>3.574620234667225E-4</c:v>
                </c:pt>
                <c:pt idx="114">
                  <c:v>2.4245805022954224E-2</c:v>
                </c:pt>
                <c:pt idx="115">
                  <c:v>1.1049836186584935E-2</c:v>
                </c:pt>
                <c:pt idx="116">
                  <c:v>1.0050335853501506E-2</c:v>
                </c:pt>
                <c:pt idx="117">
                  <c:v>1.6217590967108807E-2</c:v>
                </c:pt>
                <c:pt idx="118">
                  <c:v>-2.2787704505876005E-3</c:v>
                </c:pt>
                <c:pt idx="119">
                  <c:v>4.10433139008319E-2</c:v>
                </c:pt>
                <c:pt idx="120">
                  <c:v>-2.4981783154823325E-2</c:v>
                </c:pt>
                <c:pt idx="121">
                  <c:v>-4.4116484622276311E-2</c:v>
                </c:pt>
                <c:pt idx="122">
                  <c:v>3.3253309785213395E-3</c:v>
                </c:pt>
                <c:pt idx="123">
                  <c:v>-7.0072202631021839E-3</c:v>
                </c:pt>
                <c:pt idx="124">
                  <c:v>6.2673016203916299E-3</c:v>
                </c:pt>
                <c:pt idx="125">
                  <c:v>1.4803851704342031E-3</c:v>
                </c:pt>
                <c:pt idx="126">
                  <c:v>1.6430541396095955E-2</c:v>
                </c:pt>
                <c:pt idx="127">
                  <c:v>3.0195299943959437E-2</c:v>
                </c:pt>
                <c:pt idx="128">
                  <c:v>-1.0806743535102284E-2</c:v>
                </c:pt>
                <c:pt idx="129">
                  <c:v>2.7633593306382931E-2</c:v>
                </c:pt>
                <c:pt idx="130">
                  <c:v>1.4308670195561302E-2</c:v>
                </c:pt>
                <c:pt idx="131">
                  <c:v>-1.3519092578543831E-2</c:v>
                </c:pt>
                <c:pt idx="132">
                  <c:v>1.112005104407764E-2</c:v>
                </c:pt>
                <c:pt idx="133">
                  <c:v>-5.5754823843033952E-3</c:v>
                </c:pt>
                <c:pt idx="134">
                  <c:v>2.5338174375671377E-2</c:v>
                </c:pt>
                <c:pt idx="135">
                  <c:v>3.1446529925663359E-2</c:v>
                </c:pt>
                <c:pt idx="136">
                  <c:v>-2.0387641876431249E-2</c:v>
                </c:pt>
                <c:pt idx="137">
                  <c:v>-9.4282313487237517E-3</c:v>
                </c:pt>
                <c:pt idx="138">
                  <c:v>1.4796817441439585E-2</c:v>
                </c:pt>
                <c:pt idx="139">
                  <c:v>5.3975634467441315E-3</c:v>
                </c:pt>
                <c:pt idx="140">
                  <c:v>-2.7916426982093977E-2</c:v>
                </c:pt>
                <c:pt idx="141">
                  <c:v>-7.0341489358244996E-2</c:v>
                </c:pt>
                <c:pt idx="142">
                  <c:v>1.674316129547759E-2</c:v>
                </c:pt>
                <c:pt idx="143">
                  <c:v>1.1966944586953788E-2</c:v>
                </c:pt>
                <c:pt idx="144">
                  <c:v>-2.7955103959062314E-2</c:v>
                </c:pt>
                <c:pt idx="145">
                  <c:v>-2.4618923337915582E-2</c:v>
                </c:pt>
                <c:pt idx="146">
                  <c:v>-3.7958650719298111E-2</c:v>
                </c:pt>
                <c:pt idx="147">
                  <c:v>1.7752534397782469E-3</c:v>
                </c:pt>
                <c:pt idx="148">
                  <c:v>0</c:v>
                </c:pt>
                <c:pt idx="149">
                  <c:v>-1.691372244206181E-2</c:v>
                </c:pt>
                <c:pt idx="150">
                  <c:v>3.1951599806602428E-2</c:v>
                </c:pt>
                <c:pt idx="151">
                  <c:v>5.425949285996985E-3</c:v>
                </c:pt>
                <c:pt idx="152">
                  <c:v>-9.0269614595915263E-3</c:v>
                </c:pt>
                <c:pt idx="153">
                  <c:v>-1.6045985210202129E-2</c:v>
                </c:pt>
                <c:pt idx="154">
                  <c:v>-1.195513535651996E-2</c:v>
                </c:pt>
                <c:pt idx="155">
                  <c:v>3.8522197874139288E-3</c:v>
                </c:pt>
                <c:pt idx="156">
                  <c:v>-5.8268908123975761E-2</c:v>
                </c:pt>
                <c:pt idx="157">
                  <c:v>4.0877165412106571E-2</c:v>
                </c:pt>
                <c:pt idx="158">
                  <c:v>-1.0339480500645224E-3</c:v>
                </c:pt>
                <c:pt idx="159">
                  <c:v>5.8732246908137021E-3</c:v>
                </c:pt>
                <c:pt idx="160">
                  <c:v>2.775851886502981E-3</c:v>
                </c:pt>
                <c:pt idx="161">
                  <c:v>9.7766141846169913E-3</c:v>
                </c:pt>
                <c:pt idx="162">
                  <c:v>-3.8522197874139813E-3</c:v>
                </c:pt>
                <c:pt idx="163">
                  <c:v>7.0151111959222212E-3</c:v>
                </c:pt>
                <c:pt idx="164">
                  <c:v>1.4089470453365724E-3</c:v>
                </c:pt>
                <c:pt idx="165">
                  <c:v>3.3330445963075536E-2</c:v>
                </c:pt>
                <c:pt idx="166">
                  <c:v>3.6449790817277773E-4</c:v>
                </c:pt>
                <c:pt idx="167">
                  <c:v>-1.4117881545785044E-2</c:v>
                </c:pt>
                <c:pt idx="168">
                  <c:v>7.1916579870541931E-4</c:v>
                </c:pt>
                <c:pt idx="169">
                  <c:v>2.1451467901436431E-2</c:v>
                </c:pt>
                <c:pt idx="170">
                  <c:v>-1.4593473146908124E-2</c:v>
                </c:pt>
                <c:pt idx="171">
                  <c:v>-1.7235615174089211E-2</c:v>
                </c:pt>
                <c:pt idx="172">
                  <c:v>5.7122611590668436E-3</c:v>
                </c:pt>
                <c:pt idx="173">
                  <c:v>-3.4140215161301044E-2</c:v>
                </c:pt>
                <c:pt idx="174">
                  <c:v>3.4662079764861075E-3</c:v>
                </c:pt>
                <c:pt idx="175">
                  <c:v>-7.609860314141537E-3</c:v>
                </c:pt>
                <c:pt idx="176">
                  <c:v>-2.8199592382569375E-2</c:v>
                </c:pt>
                <c:pt idx="177">
                  <c:v>-2.0885890979834395E-2</c:v>
                </c:pt>
                <c:pt idx="178">
                  <c:v>2.2992291291721811E-3</c:v>
                </c:pt>
                <c:pt idx="179">
                  <c:v>2.7335035277155043E-2</c:v>
                </c:pt>
                <c:pt idx="180">
                  <c:v>2.3684666798464513E-3</c:v>
                </c:pt>
                <c:pt idx="181">
                  <c:v>-3.1017994423634315E-2</c:v>
                </c:pt>
                <c:pt idx="182">
                  <c:v>-3.2786914616983469E-3</c:v>
                </c:pt>
                <c:pt idx="183">
                  <c:v>-3.91577626638204E-2</c:v>
                </c:pt>
                <c:pt idx="184">
                  <c:v>-1.220099602934072E-2</c:v>
                </c:pt>
                <c:pt idx="185">
                  <c:v>-2.1228300619854E-2</c:v>
                </c:pt>
                <c:pt idx="186">
                  <c:v>1.1943182844174404E-2</c:v>
                </c:pt>
                <c:pt idx="187">
                  <c:v>-1.1334169427056017E-2</c:v>
                </c:pt>
                <c:pt idx="188">
                  <c:v>-2.4338314417472044E-3</c:v>
                </c:pt>
                <c:pt idx="189">
                  <c:v>-3.0339829098531093E-3</c:v>
                </c:pt>
                <c:pt idx="190">
                  <c:v>-6.9434241221459332E-3</c:v>
                </c:pt>
                <c:pt idx="191">
                  <c:v>2.1283868196355804E-2</c:v>
                </c:pt>
                <c:pt idx="192">
                  <c:v>2.1535156761372516E-3</c:v>
                </c:pt>
                <c:pt idx="193">
                  <c:v>-8.2809858282343034E-3</c:v>
                </c:pt>
                <c:pt idx="194">
                  <c:v>1.260198020564718E-2</c:v>
                </c:pt>
                <c:pt idx="195">
                  <c:v>-2.1420647665356625E-2</c:v>
                </c:pt>
                <c:pt idx="196">
                  <c:v>-1.8148825308226119E-3</c:v>
                </c:pt>
                <c:pt idx="197">
                  <c:v>-4.2219604329819657E-3</c:v>
                </c:pt>
                <c:pt idx="198">
                  <c:v>-7.4951632547716274E-3</c:v>
                </c:pt>
                <c:pt idx="199">
                  <c:v>-5.3619431413853991E-3</c:v>
                </c:pt>
                <c:pt idx="200">
                  <c:v>1.376031284021691E-2</c:v>
                </c:pt>
                <c:pt idx="201">
                  <c:v>-1.4651181496018535E-2</c:v>
                </c:pt>
                <c:pt idx="202">
                  <c:v>-5.3286094112188764E-3</c:v>
                </c:pt>
                <c:pt idx="203">
                  <c:v>2.1185336562586175E-2</c:v>
                </c:pt>
                <c:pt idx="204">
                  <c:v>3.0202378742158627E-3</c:v>
                </c:pt>
                <c:pt idx="205">
                  <c:v>-4.8280117922706173E-3</c:v>
                </c:pt>
                <c:pt idx="206">
                  <c:v>2.7128878733441975E-3</c:v>
                </c:pt>
                <c:pt idx="207">
                  <c:v>1.367594632000243E-2</c:v>
                </c:pt>
                <c:pt idx="208">
                  <c:v>6.1387546983250624E-3</c:v>
                </c:pt>
                <c:pt idx="209">
                  <c:v>1.1457007192054534E-2</c:v>
                </c:pt>
                <c:pt idx="210">
                  <c:v>-1.6064602503806789E-2</c:v>
                </c:pt>
                <c:pt idx="211">
                  <c:v>8.0000426670763704E-3</c:v>
                </c:pt>
                <c:pt idx="212">
                  <c:v>-1.5632502249826319E-2</c:v>
                </c:pt>
                <c:pt idx="213">
                  <c:v>5.4894922847715149E-3</c:v>
                </c:pt>
                <c:pt idx="214">
                  <c:v>-2.7150989065950745E-2</c:v>
                </c:pt>
                <c:pt idx="215">
                  <c:v>-1.4478019180653225E-2</c:v>
                </c:pt>
                <c:pt idx="216">
                  <c:v>-1.0504911309855777E-2</c:v>
                </c:pt>
                <c:pt idx="217">
                  <c:v>-1.2977831748713763E-2</c:v>
                </c:pt>
                <c:pt idx="218">
                  <c:v>-7.137789048292406E-3</c:v>
                </c:pt>
                <c:pt idx="219">
                  <c:v>-7.369647867138401E-3</c:v>
                </c:pt>
                <c:pt idx="220">
                  <c:v>1.9787992322617682E-3</c:v>
                </c:pt>
                <c:pt idx="221">
                  <c:v>-9.0141455434438172E-3</c:v>
                </c:pt>
                <c:pt idx="222">
                  <c:v>-1.143188248045335E-2</c:v>
                </c:pt>
                <c:pt idx="223">
                  <c:v>-1.5951933417212877E-2</c:v>
                </c:pt>
                <c:pt idx="224">
                  <c:v>1.0974047031976649E-2</c:v>
                </c:pt>
                <c:pt idx="225">
                  <c:v>-1.3783599701212709E-3</c:v>
                </c:pt>
                <c:pt idx="226">
                  <c:v>-1.3951806120124786E-2</c:v>
                </c:pt>
                <c:pt idx="227">
                  <c:v>-5.1483652532946312E-3</c:v>
                </c:pt>
                <c:pt idx="228">
                  <c:v>6.5076151567382149E-3</c:v>
                </c:pt>
                <c:pt idx="229">
                  <c:v>6.0027465376256001E-3</c:v>
                </c:pt>
                <c:pt idx="230">
                  <c:v>-1.3674280812549101E-3</c:v>
                </c:pt>
                <c:pt idx="231">
                  <c:v>-1.0331793917425034E-2</c:v>
                </c:pt>
                <c:pt idx="232">
                  <c:v>-2.8531464728649061E-2</c:v>
                </c:pt>
                <c:pt idx="233">
                  <c:v>-3.1496089028961085E-3</c:v>
                </c:pt>
                <c:pt idx="234">
                  <c:v>2.3612761856796854E-3</c:v>
                </c:pt>
                <c:pt idx="235">
                  <c:v>5.7955905109481386E-3</c:v>
                </c:pt>
                <c:pt idx="236">
                  <c:v>0</c:v>
                </c:pt>
                <c:pt idx="237">
                  <c:v>-5.2826203024558722E-4</c:v>
                </c:pt>
                <c:pt idx="238">
                  <c:v>1.8926327968065631E-2</c:v>
                </c:pt>
                <c:pt idx="239">
                  <c:v>2.1763644636359655E-2</c:v>
                </c:pt>
                <c:pt idx="240">
                  <c:v>1.6515280384731608E-3</c:v>
                </c:pt>
                <c:pt idx="241">
                  <c:v>1.3590557260463654E-2</c:v>
                </c:pt>
                <c:pt idx="242">
                  <c:v>8.1312658863720039E-3</c:v>
                </c:pt>
                <c:pt idx="243">
                  <c:v>1.0186845306993217E-2</c:v>
                </c:pt>
                <c:pt idx="244">
                  <c:v>-1.1312337828727689E-2</c:v>
                </c:pt>
                <c:pt idx="245">
                  <c:v>-1.6858672158115734E-3</c:v>
                </c:pt>
                <c:pt idx="246">
                  <c:v>6.1954577217866909E-3</c:v>
                </c:pt>
                <c:pt idx="247">
                  <c:v>-1.4025475354504434E-2</c:v>
                </c:pt>
                <c:pt idx="248">
                  <c:v>-6.3862496653158034E-3</c:v>
                </c:pt>
                <c:pt idx="249">
                  <c:v>1.1972856373955421E-2</c:v>
                </c:pt>
                <c:pt idx="250">
                  <c:v>9.2866855682043892E-3</c:v>
                </c:pt>
                <c:pt idx="251">
                  <c:v>3.6822021494104704E-3</c:v>
                </c:pt>
                <c:pt idx="252">
                  <c:v>-1.0163836790005994E-2</c:v>
                </c:pt>
                <c:pt idx="253">
                  <c:v>-1.1173300598125189E-2</c:v>
                </c:pt>
                <c:pt idx="254">
                  <c:v>8.3368074857740867E-4</c:v>
                </c:pt>
                <c:pt idx="255">
                  <c:v>-8.5813675394033478E-3</c:v>
                </c:pt>
                <c:pt idx="256">
                  <c:v>5.5279300525130108E-3</c:v>
                </c:pt>
                <c:pt idx="257">
                  <c:v>3.8878138390099847E-3</c:v>
                </c:pt>
                <c:pt idx="258">
                  <c:v>-2.7785513847242158E-3</c:v>
                </c:pt>
                <c:pt idx="259">
                  <c:v>9.4787439545437387E-3</c:v>
                </c:pt>
                <c:pt idx="260">
                  <c:v>1.2685159527315861E-2</c:v>
                </c:pt>
              </c:numCache>
            </c:numRef>
          </c:yVal>
          <c:smooth val="0"/>
          <c:extLst>
            <c:ext xmlns:c16="http://schemas.microsoft.com/office/drawing/2014/chart" uri="{C3380CC4-5D6E-409C-BE32-E72D297353CC}">
              <c16:uniqueId val="{00000002-ADA8-44B4-A8B4-158AF1F6CCB6}"/>
            </c:ext>
          </c:extLst>
        </c:ser>
        <c:dLbls>
          <c:showLegendKey val="0"/>
          <c:showVal val="0"/>
          <c:showCatName val="0"/>
          <c:showSerName val="0"/>
          <c:showPercent val="0"/>
          <c:showBubbleSize val="0"/>
        </c:dLbls>
        <c:axId val="579474824"/>
        <c:axId val="579482368"/>
      </c:scatterChart>
      <c:valAx>
        <c:axId val="5794748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82368"/>
        <c:crosses val="autoZero"/>
        <c:crossBetween val="midCat"/>
      </c:valAx>
      <c:valAx>
        <c:axId val="579482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74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SODEXO</a:t>
            </a:r>
          </a:p>
        </c:rich>
      </c:tx>
      <c:layout>
        <c:manualLayout>
          <c:xMode val="edge"/>
          <c:yMode val="edge"/>
          <c:x val="0.46486111111111111"/>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6.649606299212598E-3"/>
                  <c:y val="-0.2792421259842519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CAC40'!$KT$4:$KT$264</c:f>
              <c:numCache>
                <c:formatCode>General</c:formatCode>
                <c:ptCount val="261"/>
                <c:pt idx="0">
                  <c:v>3.2057731321658927E-3</c:v>
                </c:pt>
                <c:pt idx="1">
                  <c:v>7.0486647690261323E-3</c:v>
                </c:pt>
                <c:pt idx="2">
                  <c:v>-1.0054377882519217E-2</c:v>
                </c:pt>
                <c:pt idx="3">
                  <c:v>-1.8989561450757908E-3</c:v>
                </c:pt>
                <c:pt idx="4">
                  <c:v>-6.9652022883933797E-3</c:v>
                </c:pt>
                <c:pt idx="5">
                  <c:v>2.482006734581951E-3</c:v>
                </c:pt>
                <c:pt idx="6">
                  <c:v>8.9865806978461863E-3</c:v>
                </c:pt>
                <c:pt idx="7">
                  <c:v>7.4499488835602836E-3</c:v>
                </c:pt>
                <c:pt idx="8">
                  <c:v>-2.0189790827573159E-3</c:v>
                </c:pt>
                <c:pt idx="9">
                  <c:v>-2.4308827977391787E-2</c:v>
                </c:pt>
                <c:pt idx="10">
                  <c:v>-3.1963980257870069E-2</c:v>
                </c:pt>
                <c:pt idx="11">
                  <c:v>1.1987676520462969E-2</c:v>
                </c:pt>
                <c:pt idx="12">
                  <c:v>3.8666070406465866E-3</c:v>
                </c:pt>
                <c:pt idx="13">
                  <c:v>-2.4397287583056822E-2</c:v>
                </c:pt>
                <c:pt idx="14">
                  <c:v>1.8921481520379623E-3</c:v>
                </c:pt>
                <c:pt idx="15">
                  <c:v>2.2505139431018891E-2</c:v>
                </c:pt>
                <c:pt idx="16">
                  <c:v>1.4143127724719762E-2</c:v>
                </c:pt>
                <c:pt idx="17">
                  <c:v>-3.9215736531818023E-3</c:v>
                </c:pt>
                <c:pt idx="18">
                  <c:v>7.8585866125213105E-3</c:v>
                </c:pt>
                <c:pt idx="19">
                  <c:v>-2.4624489172728335E-3</c:v>
                </c:pt>
                <c:pt idx="20">
                  <c:v>1.4767415925136041E-3</c:v>
                </c:pt>
                <c:pt idx="21">
                  <c:v>-2.9513056345803093E-3</c:v>
                </c:pt>
                <c:pt idx="22">
                  <c:v>-6.8526944620405069E-3</c:v>
                </c:pt>
                <c:pt idx="23">
                  <c:v>-1.9493183560496533E-3</c:v>
                </c:pt>
                <c:pt idx="24">
                  <c:v>1.3725705679874824E-2</c:v>
                </c:pt>
                <c:pt idx="25">
                  <c:v>-2.464876771755982E-3</c:v>
                </c:pt>
                <c:pt idx="26">
                  <c:v>-1.4760150281206525E-3</c:v>
                </c:pt>
                <c:pt idx="27">
                  <c:v>-4.9152126819011744E-4</c:v>
                </c:pt>
                <c:pt idx="28">
                  <c:v>1.7948818406645365E-2</c:v>
                </c:pt>
                <c:pt idx="29">
                  <c:v>-4.2701356090667816E-2</c:v>
                </c:pt>
                <c:pt idx="30">
                  <c:v>9.5923268746013425E-4</c:v>
                </c:pt>
                <c:pt idx="31">
                  <c:v>-9.5511709843429677E-3</c:v>
                </c:pt>
                <c:pt idx="32">
                  <c:v>1.6774896112057371E-2</c:v>
                </c:pt>
                <c:pt idx="33">
                  <c:v>5.8167880925859856E-3</c:v>
                </c:pt>
                <c:pt idx="34">
                  <c:v>4.8626307790144004E-4</c:v>
                </c:pt>
                <c:pt idx="35">
                  <c:v>8.7934127923855153E-3</c:v>
                </c:pt>
                <c:pt idx="36">
                  <c:v>-2.9397375409249576E-3</c:v>
                </c:pt>
                <c:pt idx="37">
                  <c:v>-2.9311208088588121E-3</c:v>
                </c:pt>
                <c:pt idx="38">
                  <c:v>7.8354955239486376E-3</c:v>
                </c:pt>
                <c:pt idx="39">
                  <c:v>1.4760150281206794E-3</c:v>
                </c:pt>
                <c:pt idx="40">
                  <c:v>-1.660194381474844E-2</c:v>
                </c:pt>
                <c:pt idx="41">
                  <c:v>-1.3468217050866704E-2</c:v>
                </c:pt>
                <c:pt idx="42">
                  <c:v>-2.8625973746332026E-3</c:v>
                </c:pt>
                <c:pt idx="43">
                  <c:v>4.7653086439048656E-4</c:v>
                </c:pt>
                <c:pt idx="44">
                  <c:v>6.2156547233407555E-3</c:v>
                </c:pt>
                <c:pt idx="45">
                  <c:v>1.4398850579877662E-3</c:v>
                </c:pt>
                <c:pt idx="46">
                  <c:v>-2.3986579022865734E-3</c:v>
                </c:pt>
                <c:pt idx="47">
                  <c:v>9.5877284429878658E-4</c:v>
                </c:pt>
                <c:pt idx="48">
                  <c:v>-1.4378147696275827E-3</c:v>
                </c:pt>
                <c:pt idx="49">
                  <c:v>2.3975077415574462E-3</c:v>
                </c:pt>
                <c:pt idx="50">
                  <c:v>4.8019208605799401E-4</c:v>
                </c:pt>
                <c:pt idx="51">
                  <c:v>5.2973877793300126E-3</c:v>
                </c:pt>
                <c:pt idx="52">
                  <c:v>1.5081774557322033E-2</c:v>
                </c:pt>
                <c:pt idx="53">
                  <c:v>-8.7848295557329155E-3</c:v>
                </c:pt>
                <c:pt idx="54">
                  <c:v>-9.7134538963178092E-4</c:v>
                </c:pt>
                <c:pt idx="55">
                  <c:v>3.8910554929667217E-3</c:v>
                </c:pt>
                <c:pt idx="56">
                  <c:v>1.077913425482719E-2</c:v>
                </c:pt>
                <c:pt idx="64">
                  <c:v>-4.9140148024290403E-3</c:v>
                </c:pt>
                <c:pt idx="65">
                  <c:v>-3.9138993211363287E-3</c:v>
                </c:pt>
                <c:pt idx="66">
                  <c:v>3.9138993211363148E-3</c:v>
                </c:pt>
                <c:pt idx="68">
                  <c:v>0</c:v>
                </c:pt>
                <c:pt idx="69">
                  <c:v>3.929278139889557E-3</c:v>
                </c:pt>
                <c:pt idx="70">
                  <c:v>-8.8192634340813602E-3</c:v>
                </c:pt>
                <c:pt idx="71">
                  <c:v>1.1282925680453922E-2</c:v>
                </c:pt>
                <c:pt idx="72">
                  <c:v>-5.9026241224552651E-3</c:v>
                </c:pt>
                <c:pt idx="73">
                  <c:v>1.2336697295947495E-2</c:v>
                </c:pt>
                <c:pt idx="74">
                  <c:v>7.3756937577651085E-3</c:v>
                </c:pt>
                <c:pt idx="75">
                  <c:v>4.6124618022044027E-3</c:v>
                </c:pt>
                <c:pt idx="76">
                  <c:v>2.6164853409469404E-3</c:v>
                </c:pt>
                <c:pt idx="77">
                  <c:v>-8.1289022061422044E-3</c:v>
                </c:pt>
                <c:pt idx="78">
                  <c:v>-2.4956339381474635E-3</c:v>
                </c:pt>
                <c:pt idx="79">
                  <c:v>4.9862878121122655E-4</c:v>
                </c:pt>
                <c:pt idx="80">
                  <c:v>-1.7305747097592566E-2</c:v>
                </c:pt>
                <c:pt idx="81">
                  <c:v>1.9627091678486889E-3</c:v>
                </c:pt>
                <c:pt idx="82">
                  <c:v>-1.4723929040418731E-3</c:v>
                </c:pt>
                <c:pt idx="83">
                  <c:v>-2.449180749139919E-3</c:v>
                </c:pt>
                <c:pt idx="84">
                  <c:v>-4.8911715330703619E-4</c:v>
                </c:pt>
                <c:pt idx="85">
                  <c:v>-3.9043485420314559E-3</c:v>
                </c:pt>
                <c:pt idx="86">
                  <c:v>-1.2103754640239143E-2</c:v>
                </c:pt>
                <c:pt idx="87">
                  <c:v>-1.9230775157413765E-3</c:v>
                </c:pt>
                <c:pt idx="88">
                  <c:v>3.8498603854414939E-3</c:v>
                </c:pt>
                <c:pt idx="89">
                  <c:v>2.8971531611527873E-3</c:v>
                </c:pt>
                <c:pt idx="90">
                  <c:v>5.3333459753626029E-3</c:v>
                </c:pt>
                <c:pt idx="91">
                  <c:v>4.8733039916675838E-3</c:v>
                </c:pt>
                <c:pt idx="92">
                  <c:v>6.8627720329428035E-3</c:v>
                </c:pt>
                <c:pt idx="93">
                  <c:v>-9.3023926623134485E-3</c:v>
                </c:pt>
                <c:pt idx="94">
                  <c:v>-1.8827493137973446E-2</c:v>
                </c:pt>
                <c:pt idx="95">
                  <c:v>1.9147923514328852E-3</c:v>
                </c:pt>
                <c:pt idx="96">
                  <c:v>2.8184567251385829E-2</c:v>
                </c:pt>
                <c:pt idx="97">
                  <c:v>1.3396379950649E-2</c:v>
                </c:pt>
                <c:pt idx="98">
                  <c:v>-1.2410186576834134E-2</c:v>
                </c:pt>
                <c:pt idx="99">
                  <c:v>-3.9389514246953375E-3</c:v>
                </c:pt>
                <c:pt idx="100">
                  <c:v>1.874961925024125E-2</c:v>
                </c:pt>
                <c:pt idx="101">
                  <c:v>-2.071329194800095E-2</c:v>
                </c:pt>
                <c:pt idx="102">
                  <c:v>2.9968891220901756E-2</c:v>
                </c:pt>
                <c:pt idx="103">
                  <c:v>1.2135923819586794E-3</c:v>
                </c:pt>
                <c:pt idx="104">
                  <c:v>6.7012130149478651E-3</c:v>
                </c:pt>
                <c:pt idx="105">
                  <c:v>9.8280889362624725E-3</c:v>
                </c:pt>
                <c:pt idx="106">
                  <c:v>-2.055499182095999E-3</c:v>
                </c:pt>
                <c:pt idx="107">
                  <c:v>3.9090678314191163E-3</c:v>
                </c:pt>
                <c:pt idx="108">
                  <c:v>2.4767814518979838E-3</c:v>
                </c:pt>
                <c:pt idx="109">
                  <c:v>-1.8581609558317731E-3</c:v>
                </c:pt>
                <c:pt idx="110">
                  <c:v>-8.4215348294952863E-3</c:v>
                </c:pt>
                <c:pt idx="111">
                  <c:v>-2.6442150107129393E-2</c:v>
                </c:pt>
                <c:pt idx="112">
                  <c:v>-5.9583095836305234E-3</c:v>
                </c:pt>
                <c:pt idx="113">
                  <c:v>8.9508305200845777E-3</c:v>
                </c:pt>
                <c:pt idx="114">
                  <c:v>5.0075217306224133E-3</c:v>
                </c:pt>
                <c:pt idx="115">
                  <c:v>1.9260605541815436E-2</c:v>
                </c:pt>
                <c:pt idx="116">
                  <c:v>4.3081408308801913E-3</c:v>
                </c:pt>
                <c:pt idx="117">
                  <c:v>-8.3939483534604536E-3</c:v>
                </c:pt>
                <c:pt idx="118">
                  <c:v>5.3148121836262118E-3</c:v>
                </c:pt>
                <c:pt idx="119">
                  <c:v>4.1076254099341415E-3</c:v>
                </c:pt>
                <c:pt idx="120">
                  <c:v>1.8539504743742821E-3</c:v>
                </c:pt>
                <c:pt idx="121">
                  <c:v>8.2816208317220176E-3</c:v>
                </c:pt>
                <c:pt idx="122">
                  <c:v>-3.1136506732793584E-3</c:v>
                </c:pt>
                <c:pt idx="123">
                  <c:v>-1.4497258415645336E-3</c:v>
                </c:pt>
                <c:pt idx="124">
                  <c:v>4.979263399607364E-3</c:v>
                </c:pt>
                <c:pt idx="125">
                  <c:v>-4.3582096584983921E-3</c:v>
                </c:pt>
                <c:pt idx="126">
                  <c:v>1.1873902655735177E-2</c:v>
                </c:pt>
                <c:pt idx="127">
                  <c:v>-1.1459652442686215E-2</c:v>
                </c:pt>
                <c:pt idx="128">
                  <c:v>4.1519677665323336E-3</c:v>
                </c:pt>
                <c:pt idx="129">
                  <c:v>-1.1170989151494734E-2</c:v>
                </c:pt>
                <c:pt idx="130">
                  <c:v>7.4334432723692258E-3</c:v>
                </c:pt>
                <c:pt idx="131">
                  <c:v>6.4455987787566194E-3</c:v>
                </c:pt>
                <c:pt idx="132">
                  <c:v>9.8522964430116395E-3</c:v>
                </c:pt>
                <c:pt idx="133">
                  <c:v>-4.2122999780385887E-4</c:v>
                </c:pt>
                <c:pt idx="134">
                  <c:v>9.9461194491069493E-3</c:v>
                </c:pt>
                <c:pt idx="135">
                  <c:v>-2.1265284503307143E-4</c:v>
                </c:pt>
                <c:pt idx="136">
                  <c:v>-3.184378022572302E-3</c:v>
                </c:pt>
                <c:pt idx="137">
                  <c:v>9.5837172671943277E-3</c:v>
                </c:pt>
                <c:pt idx="138">
                  <c:v>-4.483833710542626E-3</c:v>
                </c:pt>
                <c:pt idx="139">
                  <c:v>3.4144292668443488E-3</c:v>
                </c:pt>
                <c:pt idx="140">
                  <c:v>-5.1172819558905598E-3</c:v>
                </c:pt>
                <c:pt idx="141">
                  <c:v>-2.3366978237160402E-3</c:v>
                </c:pt>
                <c:pt idx="142">
                  <c:v>-4.2426814382697778E-4</c:v>
                </c:pt>
                <c:pt idx="143">
                  <c:v>2.3823425225784543E-2</c:v>
                </c:pt>
                <c:pt idx="144">
                  <c:v>7.85001850592708E-3</c:v>
                </c:pt>
                <c:pt idx="145">
                  <c:v>3.9482393908500755E-3</c:v>
                </c:pt>
                <c:pt idx="146">
                  <c:v>-3.2912810840727328E-3</c:v>
                </c:pt>
                <c:pt idx="147">
                  <c:v>-2.9143994669081127E-2</c:v>
                </c:pt>
                <c:pt idx="148">
                  <c:v>7.4746744167057538E-3</c:v>
                </c:pt>
                <c:pt idx="149">
                  <c:v>-6.197263129524587E-3</c:v>
                </c:pt>
                <c:pt idx="150">
                  <c:v>6.3931808251087817E-4</c:v>
                </c:pt>
                <c:pt idx="151">
                  <c:v>-4.8910251676184324E-3</c:v>
                </c:pt>
                <c:pt idx="152">
                  <c:v>-4.0224464101714973E-3</c:v>
                </c:pt>
                <c:pt idx="153">
                  <c:v>6.9967422080980451E-3</c:v>
                </c:pt>
                <c:pt idx="154">
                  <c:v>-1.7006806820173311E-3</c:v>
                </c:pt>
                <c:pt idx="155">
                  <c:v>-1.0774372740943219E-2</c:v>
                </c:pt>
                <c:pt idx="156">
                  <c:v>1.7380683395224215E-2</c:v>
                </c:pt>
                <c:pt idx="157">
                  <c:v>8.804953266244064E-3</c:v>
                </c:pt>
                <c:pt idx="158">
                  <c:v>-5.8070923486785832E-3</c:v>
                </c:pt>
                <c:pt idx="159">
                  <c:v>-4.7068978642016597E-3</c:v>
                </c:pt>
                <c:pt idx="160">
                  <c:v>-4.2680325018342976E-4</c:v>
                </c:pt>
                <c:pt idx="161">
                  <c:v>2.4186020213084341E-2</c:v>
                </c:pt>
                <c:pt idx="162">
                  <c:v>2.5233742581356886E-2</c:v>
                </c:pt>
                <c:pt idx="163">
                  <c:v>4.4933798361625008E-3</c:v>
                </c:pt>
                <c:pt idx="164">
                  <c:v>1.3374335136690306E-2</c:v>
                </c:pt>
                <c:pt idx="165">
                  <c:v>6.1806308688087839E-3</c:v>
                </c:pt>
                <c:pt idx="166">
                  <c:v>-1.5041304539640086E-2</c:v>
                </c:pt>
                <c:pt idx="167">
                  <c:v>-1.214043688271255E-2</c:v>
                </c:pt>
                <c:pt idx="168">
                  <c:v>1.9177124639738637E-2</c:v>
                </c:pt>
                <c:pt idx="169">
                  <c:v>1.6073824831060835E-2</c:v>
                </c:pt>
                <c:pt idx="170">
                  <c:v>-7.3801072976225337E-3</c:v>
                </c:pt>
                <c:pt idx="171">
                  <c:v>-1.9342962843130761E-2</c:v>
                </c:pt>
                <c:pt idx="172">
                  <c:v>2.4822307679144362E-3</c:v>
                </c:pt>
                <c:pt idx="173">
                  <c:v>-2.9387689194634612E-2</c:v>
                </c:pt>
                <c:pt idx="174">
                  <c:v>1.8377579096673792E-2</c:v>
                </c:pt>
                <c:pt idx="175">
                  <c:v>-8.4557691180454937E-3</c:v>
                </c:pt>
                <c:pt idx="176">
                  <c:v>-1.9922530109138313E-3</c:v>
                </c:pt>
                <c:pt idx="177">
                  <c:v>-1.1215070820139957E-2</c:v>
                </c:pt>
                <c:pt idx="178">
                  <c:v>-6.3215469372561017E-3</c:v>
                </c:pt>
                <c:pt idx="179">
                  <c:v>3.111803546704647E-2</c:v>
                </c:pt>
                <c:pt idx="180">
                  <c:v>7.8767145172697842E-3</c:v>
                </c:pt>
                <c:pt idx="181">
                  <c:v>3.3948205060551173E-3</c:v>
                </c:pt>
                <c:pt idx="182">
                  <c:v>4.5444295432223586E-3</c:v>
                </c:pt>
                <c:pt idx="183">
                  <c:v>-1.8502332871130723E-2</c:v>
                </c:pt>
                <c:pt idx="184">
                  <c:v>-9.1243539446329344E-3</c:v>
                </c:pt>
                <c:pt idx="185">
                  <c:v>-1.1672855807517984E-2</c:v>
                </c:pt>
                <c:pt idx="186">
                  <c:v>-1.0942117297022826E-3</c:v>
                </c:pt>
                <c:pt idx="187">
                  <c:v>2.4088482030007966E-3</c:v>
                </c:pt>
                <c:pt idx="188">
                  <c:v>-6.3381263428903458E-3</c:v>
                </c:pt>
                <c:pt idx="189">
                  <c:v>-3.4797773260397003E-3</c:v>
                </c:pt>
                <c:pt idx="190">
                  <c:v>-2.8184300499748188E-3</c:v>
                </c:pt>
                <c:pt idx="191">
                  <c:v>8.2609165438632341E-3</c:v>
                </c:pt>
                <c:pt idx="192">
                  <c:v>1.9665689720408473E-3</c:v>
                </c:pt>
                <c:pt idx="193">
                  <c:v>-1.2606122165578446E-2</c:v>
                </c:pt>
                <c:pt idx="194">
                  <c:v>1.7649439510275543E-2</c:v>
                </c:pt>
                <c:pt idx="195">
                  <c:v>-4.6057763182463605E-3</c:v>
                </c:pt>
                <c:pt idx="196">
                  <c:v>-1.0934938213712185E-3</c:v>
                </c:pt>
                <c:pt idx="197">
                  <c:v>-1.6905474135026827E-2</c:v>
                </c:pt>
                <c:pt idx="198">
                  <c:v>-1.4720265800809715E-2</c:v>
                </c:pt>
                <c:pt idx="199">
                  <c:v>-2.7492879747203921E-3</c:v>
                </c:pt>
                <c:pt idx="200">
                  <c:v>-2.3204313755302171E-3</c:v>
                </c:pt>
                <c:pt idx="201">
                  <c:v>1.2936242323186225E-2</c:v>
                </c:pt>
                <c:pt idx="202">
                  <c:v>1.0298310281061873E-2</c:v>
                </c:pt>
                <c:pt idx="203">
                  <c:v>5.4282901202094128E-2</c:v>
                </c:pt>
                <c:pt idx="204">
                  <c:v>1.6529301951210506E-2</c:v>
                </c:pt>
                <c:pt idx="205">
                  <c:v>3.9429483995563862E-3</c:v>
                </c:pt>
                <c:pt idx="206">
                  <c:v>-1.0863391244130102E-2</c:v>
                </c:pt>
                <c:pt idx="207">
                  <c:v>-4.1649238466507268E-2</c:v>
                </c:pt>
                <c:pt idx="208">
                  <c:v>6.4152415570471605E-3</c:v>
                </c:pt>
                <c:pt idx="209">
                  <c:v>1.4305116537817091E-2</c:v>
                </c:pt>
                <c:pt idx="210">
                  <c:v>9.9548333396663781E-3</c:v>
                </c:pt>
                <c:pt idx="211">
                  <c:v>8.4485032719400291E-3</c:v>
                </c:pt>
                <c:pt idx="212">
                  <c:v>-3.4336762590506239E-3</c:v>
                </c:pt>
                <c:pt idx="213">
                  <c:v>3.0157701838615755E-2</c:v>
                </c:pt>
                <c:pt idx="214">
                  <c:v>-2.5873235649509123E-3</c:v>
                </c:pt>
                <c:pt idx="215">
                  <c:v>-7.9551191633722464E-3</c:v>
                </c:pt>
                <c:pt idx="216">
                  <c:v>-1.1124100806826064E-2</c:v>
                </c:pt>
                <c:pt idx="217">
                  <c:v>-3.9102982545004177E-3</c:v>
                </c:pt>
                <c:pt idx="218">
                  <c:v>-7.7750220163658465E-3</c:v>
                </c:pt>
                <c:pt idx="219">
                  <c:v>-7.9410513728129187E-3</c:v>
                </c:pt>
                <c:pt idx="220">
                  <c:v>1.6634768906251183E-2</c:v>
                </c:pt>
                <c:pt idx="221">
                  <c:v>-2.7535584171828071E-3</c:v>
                </c:pt>
                <c:pt idx="222">
                  <c:v>2.7535584171828166E-3</c:v>
                </c:pt>
                <c:pt idx="223">
                  <c:v>2.0701560009567395E-3</c:v>
                </c:pt>
                <c:pt idx="224">
                  <c:v>-1.644248050323854E-2</c:v>
                </c:pt>
                <c:pt idx="225">
                  <c:v>1.8978504917179142E-2</c:v>
                </c:pt>
                <c:pt idx="226">
                  <c:v>-9.8771906708335529E-3</c:v>
                </c:pt>
                <c:pt idx="227">
                  <c:v>-7.0607285705736825E-3</c:v>
                </c:pt>
                <c:pt idx="228">
                  <c:v>-1.7771247130608042E-2</c:v>
                </c:pt>
                <c:pt idx="229">
                  <c:v>-1.2188516542497103E-2</c:v>
                </c:pt>
                <c:pt idx="230">
                  <c:v>-8.9903028513485337E-3</c:v>
                </c:pt>
                <c:pt idx="231">
                  <c:v>3.0607807017431531E-3</c:v>
                </c:pt>
                <c:pt idx="232">
                  <c:v>-1.3129104730561338E-3</c:v>
                </c:pt>
                <c:pt idx="233">
                  <c:v>1.4537700967406772E-2</c:v>
                </c:pt>
                <c:pt idx="234">
                  <c:v>-2.4546487739957112E-2</c:v>
                </c:pt>
                <c:pt idx="235">
                  <c:v>1.5166290416557843E-3</c:v>
                </c:pt>
                <c:pt idx="236">
                  <c:v>6.5068866844125207E-4</c:v>
                </c:pt>
                <c:pt idx="237">
                  <c:v>-9.7161511417286975E-3</c:v>
                </c:pt>
                <c:pt idx="238">
                  <c:v>9.933141486509825E-3</c:v>
                </c:pt>
                <c:pt idx="239">
                  <c:v>-1.3012363579718968E-3</c:v>
                </c:pt>
                <c:pt idx="240">
                  <c:v>1.1772536225267194E-2</c:v>
                </c:pt>
                <c:pt idx="241">
                  <c:v>-6.3395118864016803E-3</c:v>
                </c:pt>
                <c:pt idx="242">
                  <c:v>2.0251627624126134E-2</c:v>
                </c:pt>
                <c:pt idx="243">
                  <c:v>6.2458378372559614E-3</c:v>
                </c:pt>
                <c:pt idx="244">
                  <c:v>1.9887661119552837E-2</c:v>
                </c:pt>
                <c:pt idx="245">
                  <c:v>1.3704890221836645E-3</c:v>
                </c:pt>
                <c:pt idx="246">
                  <c:v>1.5432760515435753E-2</c:v>
                </c:pt>
                <c:pt idx="247">
                  <c:v>-2.3854342097113929E-2</c:v>
                </c:pt>
                <c:pt idx="248">
                  <c:v>-1.5071705833907047E-2</c:v>
                </c:pt>
                <c:pt idx="249">
                  <c:v>-1.1984164733549159E-2</c:v>
                </c:pt>
                <c:pt idx="250">
                  <c:v>1.1314596579976873E-2</c:v>
                </c:pt>
                <c:pt idx="251">
                  <c:v>-8.9206071928125475E-4</c:v>
                </c:pt>
                <c:pt idx="252">
                  <c:v>-1.9645262629468124E-2</c:v>
                </c:pt>
                <c:pt idx="253">
                  <c:v>-1.3892127042121958E-2</c:v>
                </c:pt>
                <c:pt idx="254">
                  <c:v>-1.4976745491810921E-2</c:v>
                </c:pt>
                <c:pt idx="255">
                  <c:v>-5.7173263202868916E-3</c:v>
                </c:pt>
                <c:pt idx="256">
                  <c:v>1.0400178641135481E-2</c:v>
                </c:pt>
                <c:pt idx="257">
                  <c:v>1.1588112506057811E-2</c:v>
                </c:pt>
                <c:pt idx="258">
                  <c:v>2.1586616381712772E-4</c:v>
                </c:pt>
                <c:pt idx="259">
                  <c:v>1.1508106595735687E-2</c:v>
                </c:pt>
                <c:pt idx="260">
                  <c:v>-8.9140714186891276E-3</c:v>
                </c:pt>
              </c:numCache>
            </c:numRef>
          </c:yVal>
          <c:smooth val="0"/>
          <c:extLst>
            <c:ext xmlns:c16="http://schemas.microsoft.com/office/drawing/2014/chart" uri="{C3380CC4-5D6E-409C-BE32-E72D297353CC}">
              <c16:uniqueId val="{00000001-024B-408C-AEF9-0B7F87F5671C}"/>
            </c:ext>
          </c:extLst>
        </c:ser>
        <c:dLbls>
          <c:showLegendKey val="0"/>
          <c:showVal val="0"/>
          <c:showCatName val="0"/>
          <c:showSerName val="0"/>
          <c:showPercent val="0"/>
          <c:showBubbleSize val="0"/>
        </c:dLbls>
        <c:axId val="579476792"/>
        <c:axId val="579477776"/>
      </c:scatterChart>
      <c:valAx>
        <c:axId val="57947679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77776"/>
        <c:crosses val="autoZero"/>
        <c:crossBetween val="midCat"/>
      </c:valAx>
      <c:valAx>
        <c:axId val="57947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94767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STMICROELECTRONIC</a:t>
            </a:r>
            <a:r>
              <a:rPr lang="en-US"/>
              <a: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5.6399825021872269E-2"/>
                  <c:y val="-0.2508311461067366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CAC40'!$LG$4:$LG$261</c:f>
              <c:numCache>
                <c:formatCode>General</c:formatCode>
                <c:ptCount val="258"/>
                <c:pt idx="0">
                  <c:v>2.9459980688483225E-2</c:v>
                </c:pt>
                <c:pt idx="1">
                  <c:v>1.2730746467981126E-3</c:v>
                </c:pt>
                <c:pt idx="2">
                  <c:v>-3.1842063634758089E-4</c:v>
                </c:pt>
                <c:pt idx="3">
                  <c:v>3.9946860210852357E-2</c:v>
                </c:pt>
                <c:pt idx="4">
                  <c:v>4.6496264437689448E-3</c:v>
                </c:pt>
                <c:pt idx="5">
                  <c:v>-7.2968814642759682E-3</c:v>
                </c:pt>
                <c:pt idx="6">
                  <c:v>-4.3963123421116058E-2</c:v>
                </c:pt>
                <c:pt idx="7">
                  <c:v>-6.785370295669664E-2</c:v>
                </c:pt>
                <c:pt idx="8">
                  <c:v>1.2189834306015361E-2</c:v>
                </c:pt>
                <c:pt idx="9">
                  <c:v>1.1972464764441085E-3</c:v>
                </c:pt>
                <c:pt idx="10">
                  <c:v>-2.3969190112996388E-2</c:v>
                </c:pt>
                <c:pt idx="11">
                  <c:v>-1.7966290271483491E-2</c:v>
                </c:pt>
                <c:pt idx="12">
                  <c:v>1.9136565419673946E-2</c:v>
                </c:pt>
                <c:pt idx="13">
                  <c:v>-2.9990713683682519E-2</c:v>
                </c:pt>
                <c:pt idx="14">
                  <c:v>3.4979718896026898E-2</c:v>
                </c:pt>
                <c:pt idx="15">
                  <c:v>1.9608471388376337E-2</c:v>
                </c:pt>
                <c:pt idx="16">
                  <c:v>2.1225781714419013E-2</c:v>
                </c:pt>
                <c:pt idx="17">
                  <c:v>2.2312670315077113E-2</c:v>
                </c:pt>
                <c:pt idx="18">
                  <c:v>2.8244173805114267E-3</c:v>
                </c:pt>
                <c:pt idx="19">
                  <c:v>1.5725746282159933E-3</c:v>
                </c:pt>
                <c:pt idx="20">
                  <c:v>9.4877372051093839E-3</c:v>
                </c:pt>
                <c:pt idx="21">
                  <c:v>-5.7034375138696426E-3</c:v>
                </c:pt>
                <c:pt idx="22">
                  <c:v>1.048127746758282E-2</c:v>
                </c:pt>
                <c:pt idx="23">
                  <c:v>-3.1877617048728128E-3</c:v>
                </c:pt>
                <c:pt idx="24">
                  <c:v>1.2167937512457273E-2</c:v>
                </c:pt>
                <c:pt idx="25">
                  <c:v>-8.0218623657727778E-3</c:v>
                </c:pt>
                <c:pt idx="26">
                  <c:v>-4.7824098802151322E-3</c:v>
                </c:pt>
                <c:pt idx="27">
                  <c:v>-2.4816728266340543E-2</c:v>
                </c:pt>
                <c:pt idx="28">
                  <c:v>7.1617930276198375E-3</c:v>
                </c:pt>
                <c:pt idx="29">
                  <c:v>-6.8514749491017102E-3</c:v>
                </c:pt>
                <c:pt idx="30">
                  <c:v>-8.0371375446488293E-3</c:v>
                </c:pt>
                <c:pt idx="31">
                  <c:v>4.0206420478040392E-2</c:v>
                </c:pt>
                <c:pt idx="32">
                  <c:v>1.3552966404703449E-2</c:v>
                </c:pt>
                <c:pt idx="33">
                  <c:v>1.5717415895409724E-2</c:v>
                </c:pt>
                <c:pt idx="34">
                  <c:v>1.8318580523684628E-2</c:v>
                </c:pt>
                <c:pt idx="35">
                  <c:v>-7.3677493369330204E-3</c:v>
                </c:pt>
                <c:pt idx="36">
                  <c:v>3.3372267955300572E-4</c:v>
                </c:pt>
                <c:pt idx="37">
                  <c:v>-1.2603815271367377E-2</c:v>
                </c:pt>
                <c:pt idx="38">
                  <c:v>2.367961233491242E-2</c:v>
                </c:pt>
                <c:pt idx="39">
                  <c:v>2.1836418651909724E-2</c:v>
                </c:pt>
                <c:pt idx="40">
                  <c:v>3.0114320431798628E-2</c:v>
                </c:pt>
                <c:pt idx="41">
                  <c:v>-5.3182185266066259E-3</c:v>
                </c:pt>
                <c:pt idx="42">
                  <c:v>-3.2698565294181352E-2</c:v>
                </c:pt>
                <c:pt idx="43">
                  <c:v>4.4589338154430759E-3</c:v>
                </c:pt>
                <c:pt idx="44">
                  <c:v>-1.7041993905008001E-2</c:v>
                </c:pt>
                <c:pt idx="45">
                  <c:v>2.1866262393113949E-2</c:v>
                </c:pt>
                <c:pt idx="46">
                  <c:v>2.4476746426554383E-2</c:v>
                </c:pt>
                <c:pt idx="47">
                  <c:v>2.2915431650386866E-2</c:v>
                </c:pt>
                <c:pt idx="48">
                  <c:v>-1.3669277585299037E-2</c:v>
                </c:pt>
                <c:pt idx="49">
                  <c:v>-9.6000737290193421E-3</c:v>
                </c:pt>
                <c:pt idx="50">
                  <c:v>2.76250750792271E-2</c:v>
                </c:pt>
                <c:pt idx="51">
                  <c:v>3.6443189021675183E-3</c:v>
                </c:pt>
                <c:pt idx="52">
                  <c:v>8.0645598367302743E-3</c:v>
                </c:pt>
                <c:pt idx="53">
                  <c:v>6.6469964083432287E-3</c:v>
                </c:pt>
                <c:pt idx="54">
                  <c:v>-3.3290210141609126E-3</c:v>
                </c:pt>
                <c:pt idx="55">
                  <c:v>-1.211246227062026E-2</c:v>
                </c:pt>
                <c:pt idx="56">
                  <c:v>3.288875612105144E-3</c:v>
                </c:pt>
                <c:pt idx="64">
                  <c:v>-5.111365637235671E-3</c:v>
                </c:pt>
                <c:pt idx="65">
                  <c:v>-5.8351357417706869E-2</c:v>
                </c:pt>
                <c:pt idx="66">
                  <c:v>-1.3986241974739839E-2</c:v>
                </c:pt>
                <c:pt idx="68">
                  <c:v>4.0793765469737425E-2</c:v>
                </c:pt>
                <c:pt idx="69">
                  <c:v>-9.5181859516711376E-2</c:v>
                </c:pt>
                <c:pt idx="70">
                  <c:v>-1.1483379777723714E-2</c:v>
                </c:pt>
                <c:pt idx="71">
                  <c:v>8.2803020872196341E-3</c:v>
                </c:pt>
                <c:pt idx="72">
                  <c:v>3.5479718130047147E-2</c:v>
                </c:pt>
                <c:pt idx="73">
                  <c:v>6.2905219077168464E-2</c:v>
                </c:pt>
                <c:pt idx="74">
                  <c:v>-5.1240364264122769E-2</c:v>
                </c:pt>
                <c:pt idx="75">
                  <c:v>9.0925024466561814E-3</c:v>
                </c:pt>
                <c:pt idx="76">
                  <c:v>-5.142860323018994E-2</c:v>
                </c:pt>
                <c:pt idx="77">
                  <c:v>1.4565721184030725E-2</c:v>
                </c:pt>
                <c:pt idx="78">
                  <c:v>-1.8094193168826971E-2</c:v>
                </c:pt>
                <c:pt idx="79">
                  <c:v>-5.0572573635632334E-2</c:v>
                </c:pt>
                <c:pt idx="80">
                  <c:v>1.8281540740626235E-3</c:v>
                </c:pt>
                <c:pt idx="81">
                  <c:v>1.2206287752960139E-3</c:v>
                </c:pt>
                <c:pt idx="82">
                  <c:v>1.3526182244854005E-2</c:v>
                </c:pt>
                <c:pt idx="83">
                  <c:v>-3.7071404828196847E-3</c:v>
                </c:pt>
                <c:pt idx="84">
                  <c:v>-2.1053409197832267E-2</c:v>
                </c:pt>
                <c:pt idx="85">
                  <c:v>-1.6766859857067089E-2</c:v>
                </c:pt>
                <c:pt idx="86">
                  <c:v>4.9919067173967623E-2</c:v>
                </c:pt>
                <c:pt idx="87">
                  <c:v>-3.5865913188496815E-2</c:v>
                </c:pt>
                <c:pt idx="88">
                  <c:v>7.2529783050155772E-3</c:v>
                </c:pt>
                <c:pt idx="89">
                  <c:v>1.7131039930183774E-2</c:v>
                </c:pt>
                <c:pt idx="90">
                  <c:v>2.1204411558351701E-2</c:v>
                </c:pt>
                <c:pt idx="91">
                  <c:v>-1.1904902506318314E-2</c:v>
                </c:pt>
                <c:pt idx="92">
                  <c:v>2.2359615187214823E-2</c:v>
                </c:pt>
                <c:pt idx="93">
                  <c:v>6.3897980987709883E-3</c:v>
                </c:pt>
                <c:pt idx="94">
                  <c:v>6.1083617030789428E-3</c:v>
                </c:pt>
                <c:pt idx="95">
                  <c:v>-8.9888245684331073E-3</c:v>
                </c:pt>
                <c:pt idx="96">
                  <c:v>5.4478583705999013E-3</c:v>
                </c:pt>
                <c:pt idx="97">
                  <c:v>2.7693576276563533E-2</c:v>
                </c:pt>
                <c:pt idx="98">
                  <c:v>1.5313215343647197E-2</c:v>
                </c:pt>
                <c:pt idx="99">
                  <c:v>5.5167382676075183E-2</c:v>
                </c:pt>
                <c:pt idx="100">
                  <c:v>2.694612467407986E-2</c:v>
                </c:pt>
                <c:pt idx="101">
                  <c:v>4.2021426831606992E-2</c:v>
                </c:pt>
                <c:pt idx="102">
                  <c:v>3.3600380378957469E-2</c:v>
                </c:pt>
                <c:pt idx="103">
                  <c:v>-3.5876557385972174E-2</c:v>
                </c:pt>
                <c:pt idx="104">
                  <c:v>-6.8462226741148699E-2</c:v>
                </c:pt>
                <c:pt idx="105">
                  <c:v>1.1388023427565524E-2</c:v>
                </c:pt>
                <c:pt idx="106">
                  <c:v>-3.9303304313320943E-2</c:v>
                </c:pt>
                <c:pt idx="107">
                  <c:v>-2.178438766651708E-2</c:v>
                </c:pt>
                <c:pt idx="108">
                  <c:v>4.2998885236314024E-2</c:v>
                </c:pt>
                <c:pt idx="109">
                  <c:v>-1.222722656956033E-2</c:v>
                </c:pt>
                <c:pt idx="110">
                  <c:v>1.0471299867295437E-2</c:v>
                </c:pt>
                <c:pt idx="111">
                  <c:v>-2.5633547606972906E-2</c:v>
                </c:pt>
                <c:pt idx="112">
                  <c:v>4.8704668508284567E-2</c:v>
                </c:pt>
                <c:pt idx="113">
                  <c:v>-3.2263874555226737E-3</c:v>
                </c:pt>
                <c:pt idx="114">
                  <c:v>-8.1982280594654552E-3</c:v>
                </c:pt>
                <c:pt idx="115">
                  <c:v>-4.6042227609106754E-3</c:v>
                </c:pt>
                <c:pt idx="116">
                  <c:v>1.5669836297532398E-2</c:v>
                </c:pt>
                <c:pt idx="117">
                  <c:v>-1.076233287738024E-3</c:v>
                </c:pt>
                <c:pt idx="118">
                  <c:v>-2.1284946870419309E-2</c:v>
                </c:pt>
                <c:pt idx="119">
                  <c:v>-3.754530877283678E-2</c:v>
                </c:pt>
                <c:pt idx="120">
                  <c:v>-3.7118314930148152E-3</c:v>
                </c:pt>
                <c:pt idx="121">
                  <c:v>1.0155808344842518E-2</c:v>
                </c:pt>
                <c:pt idx="122">
                  <c:v>2.2364599779947231E-2</c:v>
                </c:pt>
                <c:pt idx="123">
                  <c:v>-2.1343323095436028E-2</c:v>
                </c:pt>
                <c:pt idx="124">
                  <c:v>-2.2896623149619176E-2</c:v>
                </c:pt>
                <c:pt idx="125">
                  <c:v>-1.5196856717432025E-2</c:v>
                </c:pt>
                <c:pt idx="126">
                  <c:v>2.8601883185479689E-2</c:v>
                </c:pt>
                <c:pt idx="127">
                  <c:v>1.1537284404864599E-2</c:v>
                </c:pt>
                <c:pt idx="128">
                  <c:v>-1.7050302510838342E-3</c:v>
                </c:pt>
                <c:pt idx="129">
                  <c:v>1.3376978756589783E-2</c:v>
                </c:pt>
                <c:pt idx="130">
                  <c:v>-1.0305828074462607E-2</c:v>
                </c:pt>
                <c:pt idx="131">
                  <c:v>-4.4330848388477052E-3</c:v>
                </c:pt>
                <c:pt idx="132">
                  <c:v>7.1709373361865322E-3</c:v>
                </c:pt>
                <c:pt idx="133">
                  <c:v>-3.421145998471254E-3</c:v>
                </c:pt>
                <c:pt idx="134">
                  <c:v>-6.8282692991077781E-4</c:v>
                </c:pt>
                <c:pt idx="135">
                  <c:v>5.2191847777148234E-2</c:v>
                </c:pt>
                <c:pt idx="136">
                  <c:v>2.6969564619663596E-2</c:v>
                </c:pt>
                <c:pt idx="137">
                  <c:v>-2.2645233556660663E-2</c:v>
                </c:pt>
                <c:pt idx="138">
                  <c:v>-4.5534599709665828E-2</c:v>
                </c:pt>
                <c:pt idx="139">
                  <c:v>4.6980208924192544E-2</c:v>
                </c:pt>
                <c:pt idx="140">
                  <c:v>-9.0009608589761685E-3</c:v>
                </c:pt>
                <c:pt idx="141">
                  <c:v>3.23102058144654E-3</c:v>
                </c:pt>
                <c:pt idx="142">
                  <c:v>2.8808086181867105E-3</c:v>
                </c:pt>
                <c:pt idx="143">
                  <c:v>-1.4414416910214982E-3</c:v>
                </c:pt>
                <c:pt idx="144">
                  <c:v>3.6075075198734748E-3</c:v>
                </c:pt>
                <c:pt idx="145">
                  <c:v>-1.6843257887408456E-2</c:v>
                </c:pt>
                <c:pt idx="146">
                  <c:v>-2.1097828964635815E-2</c:v>
                </c:pt>
                <c:pt idx="147">
                  <c:v>4.3013561496362894E-2</c:v>
                </c:pt>
                <c:pt idx="148">
                  <c:v>9.6400494286315155E-2</c:v>
                </c:pt>
                <c:pt idx="149">
                  <c:v>1.6012813669738276E-3</c:v>
                </c:pt>
                <c:pt idx="150">
                  <c:v>-3.4649135413174131E-2</c:v>
                </c:pt>
                <c:pt idx="151">
                  <c:v>4.6547795449825196E-3</c:v>
                </c:pt>
                <c:pt idx="152">
                  <c:v>4.2897760704099556E-2</c:v>
                </c:pt>
                <c:pt idx="153">
                  <c:v>-1.8496707472419226E-2</c:v>
                </c:pt>
                <c:pt idx="154">
                  <c:v>1.9308725381430757E-2</c:v>
                </c:pt>
                <c:pt idx="155">
                  <c:v>1.2671332428275594E-2</c:v>
                </c:pt>
                <c:pt idx="156">
                  <c:v>-1.0638398205055867E-2</c:v>
                </c:pt>
                <c:pt idx="157">
                  <c:v>9.4050989737066246E-3</c:v>
                </c:pt>
                <c:pt idx="158">
                  <c:v>1.3234270907543538E-2</c:v>
                </c:pt>
                <c:pt idx="159">
                  <c:v>5.476132832944762E-2</c:v>
                </c:pt>
                <c:pt idx="160">
                  <c:v>1.7605638350329589E-3</c:v>
                </c:pt>
                <c:pt idx="161">
                  <c:v>3.999634427381929E-2</c:v>
                </c:pt>
                <c:pt idx="162">
                  <c:v>1.5711968322847939E-2</c:v>
                </c:pt>
                <c:pt idx="163">
                  <c:v>-0.12340813112339144</c:v>
                </c:pt>
                <c:pt idx="164">
                  <c:v>-2.7610361277600658E-2</c:v>
                </c:pt>
                <c:pt idx="165">
                  <c:v>2.0227226837101608E-2</c:v>
                </c:pt>
                <c:pt idx="166">
                  <c:v>3.0286488273058271E-2</c:v>
                </c:pt>
                <c:pt idx="167">
                  <c:v>1.6863410404364121E-3</c:v>
                </c:pt>
                <c:pt idx="168">
                  <c:v>-1.5075662405447273E-2</c:v>
                </c:pt>
                <c:pt idx="169">
                  <c:v>2.9525552586506545E-2</c:v>
                </c:pt>
                <c:pt idx="170">
                  <c:v>-2.9525552586506514E-2</c:v>
                </c:pt>
                <c:pt idx="171">
                  <c:v>-6.6280275784133397E-3</c:v>
                </c:pt>
                <c:pt idx="172">
                  <c:v>1.2394135030102441E-3</c:v>
                </c:pt>
                <c:pt idx="173">
                  <c:v>-1.1099805637090411E-2</c:v>
                </c:pt>
                <c:pt idx="174">
                  <c:v>-4.0874719555387902E-4</c:v>
                </c:pt>
                <c:pt idx="175">
                  <c:v>-4.0858018954514777E-4</c:v>
                </c:pt>
                <c:pt idx="176">
                  <c:v>2.0219380792522182E-2</c:v>
                </c:pt>
                <c:pt idx="177">
                  <c:v>2.9612992955353492E-2</c:v>
                </c:pt>
                <c:pt idx="178">
                  <c:v>-2.7108818024032397E-2</c:v>
                </c:pt>
                <c:pt idx="179">
                  <c:v>-1.2045836204664187E-2</c:v>
                </c:pt>
                <c:pt idx="180">
                  <c:v>-6.1644163111206837E-2</c:v>
                </c:pt>
                <c:pt idx="181">
                  <c:v>-3.3966249375700551E-2</c:v>
                </c:pt>
                <c:pt idx="182">
                  <c:v>-2.8483523522314882E-2</c:v>
                </c:pt>
                <c:pt idx="183">
                  <c:v>5.8575300790456933E-2</c:v>
                </c:pt>
                <c:pt idx="184">
                  <c:v>-3.0888055445864788E-3</c:v>
                </c:pt>
                <c:pt idx="185">
                  <c:v>2.3007448851105641E-2</c:v>
                </c:pt>
                <c:pt idx="186">
                  <c:v>-5.5074883508318398E-3</c:v>
                </c:pt>
                <c:pt idx="187">
                  <c:v>-2.3510982616894997E-3</c:v>
                </c:pt>
                <c:pt idx="188">
                  <c:v>2.7377230567148535E-2</c:v>
                </c:pt>
                <c:pt idx="189">
                  <c:v>4.4345970678657748E-3</c:v>
                </c:pt>
                <c:pt idx="190">
                  <c:v>-1.3643871363631627E-2</c:v>
                </c:pt>
                <c:pt idx="191">
                  <c:v>4.650103652140674E-2</c:v>
                </c:pt>
                <c:pt idx="192">
                  <c:v>-1.9434144825634457E-2</c:v>
                </c:pt>
                <c:pt idx="193">
                  <c:v>1.2292564547296896E-3</c:v>
                </c:pt>
                <c:pt idx="194">
                  <c:v>-1.1819986809358116E-2</c:v>
                </c:pt>
                <c:pt idx="195">
                  <c:v>-8.4729173423136201E-3</c:v>
                </c:pt>
                <c:pt idx="196">
                  <c:v>-7.2057957907014263E-3</c:v>
                </c:pt>
                <c:pt idx="197">
                  <c:v>3.3255294786709876E-2</c:v>
                </c:pt>
                <c:pt idx="198">
                  <c:v>-6.9295231269906638E-2</c:v>
                </c:pt>
                <c:pt idx="199">
                  <c:v>-8.0475621136523092E-3</c:v>
                </c:pt>
                <c:pt idx="200">
                  <c:v>-1.2139754550610546E-2</c:v>
                </c:pt>
                <c:pt idx="201">
                  <c:v>-1.2366655637211978E-2</c:v>
                </c:pt>
                <c:pt idx="202">
                  <c:v>1.0859496346640671E-2</c:v>
                </c:pt>
                <c:pt idx="203">
                  <c:v>-3.7321900427472354E-2</c:v>
                </c:pt>
                <c:pt idx="204">
                  <c:v>-3.2591012009067204E-3</c:v>
                </c:pt>
                <c:pt idx="205">
                  <c:v>3.009401413313113E-2</c:v>
                </c:pt>
                <c:pt idx="206">
                  <c:v>4.1458684993735812E-2</c:v>
                </c:pt>
                <c:pt idx="207">
                  <c:v>1.9436352085710307E-3</c:v>
                </c:pt>
                <c:pt idx="208">
                  <c:v>5.0269857597779383E-2</c:v>
                </c:pt>
                <c:pt idx="209">
                  <c:v>9.8685011407540039E-3</c:v>
                </c:pt>
                <c:pt idx="210">
                  <c:v>-5.3575236327905095E-3</c:v>
                </c:pt>
                <c:pt idx="211">
                  <c:v>-0.10560709437933216</c:v>
                </c:pt>
                <c:pt idx="212">
                  <c:v>-3.4172718062571807E-2</c:v>
                </c:pt>
                <c:pt idx="213">
                  <c:v>3.5803833450120501E-3</c:v>
                </c:pt>
                <c:pt idx="214">
                  <c:v>-1.6364648370211302E-2</c:v>
                </c:pt>
                <c:pt idx="215">
                  <c:v>-5.2245557848509948E-2</c:v>
                </c:pt>
                <c:pt idx="216">
                  <c:v>8.0699832713914503E-3</c:v>
                </c:pt>
                <c:pt idx="217">
                  <c:v>2.772725974321574E-2</c:v>
                </c:pt>
                <c:pt idx="218">
                  <c:v>2.0847818530777187E-3</c:v>
                </c:pt>
                <c:pt idx="219">
                  <c:v>-2.0847818530776124E-3</c:v>
                </c:pt>
                <c:pt idx="220">
                  <c:v>1.9275171840055547E-2</c:v>
                </c:pt>
                <c:pt idx="221">
                  <c:v>-5.9750004405773931E-2</c:v>
                </c:pt>
                <c:pt idx="222">
                  <c:v>2.0020026706729687E-3</c:v>
                </c:pt>
                <c:pt idx="223">
                  <c:v>-1.4918227937219393E-2</c:v>
                </c:pt>
                <c:pt idx="224">
                  <c:v>-5.0371513969372249E-2</c:v>
                </c:pt>
                <c:pt idx="225">
                  <c:v>-2.5638469958482887E-2</c:v>
                </c:pt>
                <c:pt idx="226">
                  <c:v>5.1979936636891294E-3</c:v>
                </c:pt>
                <c:pt idx="227">
                  <c:v>1.7940474992709274E-2</c:v>
                </c:pt>
                <c:pt idx="228">
                  <c:v>2.2089885272283678E-2</c:v>
                </c:pt>
                <c:pt idx="229">
                  <c:v>-1.4256537994836551E-2</c:v>
                </c:pt>
                <c:pt idx="230">
                  <c:v>-1.8080293015441621E-2</c:v>
                </c:pt>
                <c:pt idx="231">
                  <c:v>-1.5632502249826319E-2</c:v>
                </c:pt>
                <c:pt idx="232">
                  <c:v>1.6868978450637572E-2</c:v>
                </c:pt>
                <c:pt idx="233">
                  <c:v>-5.5521425784722453E-3</c:v>
                </c:pt>
                <c:pt idx="234">
                  <c:v>1.5391722293686535E-3</c:v>
                </c:pt>
                <c:pt idx="235">
                  <c:v>3.3519191232583068E-2</c:v>
                </c:pt>
                <c:pt idx="236">
                  <c:v>3.1908131730714632E-3</c:v>
                </c:pt>
                <c:pt idx="237">
                  <c:v>4.1633366782432004E-3</c:v>
                </c:pt>
                <c:pt idx="238">
                  <c:v>-2.0645484758505153E-2</c:v>
                </c:pt>
                <c:pt idx="239">
                  <c:v>2.0003842131422145E-2</c:v>
                </c:pt>
                <c:pt idx="240">
                  <c:v>2.1722364901052189E-2</c:v>
                </c:pt>
                <c:pt idx="241">
                  <c:v>-3.9208106866525837E-2</c:v>
                </c:pt>
                <c:pt idx="242">
                  <c:v>-2.0895817203179415E-2</c:v>
                </c:pt>
                <c:pt idx="243">
                  <c:v>0</c:v>
                </c:pt>
                <c:pt idx="244">
                  <c:v>-2.4660924951934427E-3</c:v>
                </c:pt>
                <c:pt idx="245">
                  <c:v>-1.5276801837975588E-2</c:v>
                </c:pt>
                <c:pt idx="246">
                  <c:v>-4.5927194270448224E-2</c:v>
                </c:pt>
                <c:pt idx="247">
                  <c:v>-2.5730407475479652E-2</c:v>
                </c:pt>
                <c:pt idx="248">
                  <c:v>5.6465275356827626E-4</c:v>
                </c:pt>
                <c:pt idx="249">
                  <c:v>1.9787992322617682E-3</c:v>
                </c:pt>
                <c:pt idx="250">
                  <c:v>-8.7336799687544424E-3</c:v>
                </c:pt>
                <c:pt idx="251">
                  <c:v>9.0166854892510234E-3</c:v>
                </c:pt>
                <c:pt idx="252">
                  <c:v>-2.5441709836337124E-3</c:v>
                </c:pt>
                <c:pt idx="253">
                  <c:v>1.6223495148154594E-2</c:v>
                </c:pt>
                <c:pt idx="254">
                  <c:v>2.5575355034040376E-2</c:v>
                </c:pt>
                <c:pt idx="255">
                  <c:v>-2.9394495003827394E-3</c:v>
                </c:pt>
                <c:pt idx="256">
                  <c:v>-8.1847869954831988E-3</c:v>
                </c:pt>
                <c:pt idx="257">
                  <c:v>1.31870042819539E-2</c:v>
                </c:pt>
              </c:numCache>
            </c:numRef>
          </c:xVal>
          <c:y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yVal>
          <c:smooth val="0"/>
          <c:extLst>
            <c:ext xmlns:c16="http://schemas.microsoft.com/office/drawing/2014/chart" uri="{C3380CC4-5D6E-409C-BE32-E72D297353CC}">
              <c16:uniqueId val="{00000002-F8FB-428D-8F5F-7FA5FCABA0CF}"/>
            </c:ext>
          </c:extLst>
        </c:ser>
        <c:dLbls>
          <c:showLegendKey val="0"/>
          <c:showVal val="0"/>
          <c:showCatName val="0"/>
          <c:showSerName val="0"/>
          <c:showPercent val="0"/>
          <c:showBubbleSize val="0"/>
        </c:dLbls>
        <c:axId val="572523576"/>
        <c:axId val="572523248"/>
      </c:scatterChart>
      <c:valAx>
        <c:axId val="572523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523248"/>
        <c:crosses val="autoZero"/>
        <c:crossBetween val="midCat"/>
      </c:valAx>
      <c:valAx>
        <c:axId val="57252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5235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SUEZ</a:t>
            </a:r>
          </a:p>
        </c:rich>
      </c:tx>
      <c:layout>
        <c:manualLayout>
          <c:xMode val="edge"/>
          <c:yMode val="edge"/>
          <c:x val="0.52120122484689413"/>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1.83503937007874E-2"/>
                  <c:y val="-0.2841757801108194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rendlineLbl>
          </c:trendline>
          <c:xVal>
            <c:numRef>
              <c:f>'Risque spécifique valeurs CAC40'!$U$4:$U$264</c:f>
              <c:numCache>
                <c:formatCode>0.00%</c:formatCode>
                <c:ptCount val="261"/>
                <c:pt idx="0">
                  <c:v>1.2677875796559133E-2</c:v>
                </c:pt>
                <c:pt idx="1">
                  <c:v>-3.3594221714878985E-3</c:v>
                </c:pt>
                <c:pt idx="2">
                  <c:v>-2.1112655645830383E-2</c:v>
                </c:pt>
                <c:pt idx="3">
                  <c:v>9.3635991053204314E-3</c:v>
                </c:pt>
                <c:pt idx="4">
                  <c:v>-3.5195117515763306E-3</c:v>
                </c:pt>
                <c:pt idx="5">
                  <c:v>-1.1156091017085505E-2</c:v>
                </c:pt>
                <c:pt idx="6">
                  <c:v>2.2582173937807724E-2</c:v>
                </c:pt>
                <c:pt idx="7">
                  <c:v>6.199974419255982E-3</c:v>
                </c:pt>
                <c:pt idx="8">
                  <c:v>-1.2113432895387642E-3</c:v>
                </c:pt>
                <c:pt idx="9">
                  <c:v>-2.2471284625554179E-2</c:v>
                </c:pt>
                <c:pt idx="10">
                  <c:v>-3.533160288949487E-2</c:v>
                </c:pt>
                <c:pt idx="11">
                  <c:v>7.1546837400726778E-3</c:v>
                </c:pt>
                <c:pt idx="12">
                  <c:v>1.3681508477821065E-3</c:v>
                </c:pt>
                <c:pt idx="13">
                  <c:v>-1.5977332745718449E-2</c:v>
                </c:pt>
                <c:pt idx="14">
                  <c:v>-1.8271566979025336E-3</c:v>
                </c:pt>
                <c:pt idx="15">
                  <c:v>6.7668299703707328E-3</c:v>
                </c:pt>
                <c:pt idx="16">
                  <c:v>-4.7215473289154378E-3</c:v>
                </c:pt>
                <c:pt idx="17">
                  <c:v>-1.458115769186743E-3</c:v>
                </c:pt>
                <c:pt idx="18">
                  <c:v>9.516794183370661E-3</c:v>
                </c:pt>
                <c:pt idx="19">
                  <c:v>2.5412062379050705E-3</c:v>
                </c:pt>
                <c:pt idx="20">
                  <c:v>1.1111548001300799E-3</c:v>
                </c:pt>
                <c:pt idx="21">
                  <c:v>-3.8836521156283936E-3</c:v>
                </c:pt>
                <c:pt idx="22">
                  <c:v>-7.421708145682296E-3</c:v>
                </c:pt>
                <c:pt idx="23">
                  <c:v>6.2920827063272624E-3</c:v>
                </c:pt>
                <c:pt idx="24">
                  <c:v>1.5352345794290745E-3</c:v>
                </c:pt>
                <c:pt idx="25">
                  <c:v>4.197683971192516E-3</c:v>
                </c:pt>
                <c:pt idx="26">
                  <c:v>-2.8591473736658967E-3</c:v>
                </c:pt>
                <c:pt idx="27">
                  <c:v>-7.9094768620845504E-4</c:v>
                </c:pt>
                <c:pt idx="28">
                  <c:v>-3.3671572363563121E-3</c:v>
                </c:pt>
                <c:pt idx="29">
                  <c:v>-9.0129963756515111E-4</c:v>
                </c:pt>
                <c:pt idx="30">
                  <c:v>-5.3891904936013563E-3</c:v>
                </c:pt>
                <c:pt idx="31">
                  <c:v>4.844695314981838E-4</c:v>
                </c:pt>
                <c:pt idx="32">
                  <c:v>7.4873682850305654E-3</c:v>
                </c:pt>
                <c:pt idx="33">
                  <c:v>1.4364238453702419E-3</c:v>
                </c:pt>
                <c:pt idx="34">
                  <c:v>5.096212243776853E-3</c:v>
                </c:pt>
                <c:pt idx="35">
                  <c:v>8.3133956223618386E-3</c:v>
                </c:pt>
                <c:pt idx="36">
                  <c:v>-9.7241984167756128E-4</c:v>
                </c:pt>
                <c:pt idx="37">
                  <c:v>-2.4030509529301587E-3</c:v>
                </c:pt>
                <c:pt idx="38">
                  <c:v>-1.4426800485119495E-3</c:v>
                </c:pt>
                <c:pt idx="39">
                  <c:v>-1.0761301430767766E-3</c:v>
                </c:pt>
                <c:pt idx="40">
                  <c:v>-2.0488364973501655E-3</c:v>
                </c:pt>
                <c:pt idx="41">
                  <c:v>2.3953718453701848E-3</c:v>
                </c:pt>
                <c:pt idx="42">
                  <c:v>1.4037927716904453E-3</c:v>
                </c:pt>
                <c:pt idx="43">
                  <c:v>2.1542215746125176E-2</c:v>
                </c:pt>
                <c:pt idx="44">
                  <c:v>4.0841714925922779E-3</c:v>
                </c:pt>
                <c:pt idx="45">
                  <c:v>-1.8782641194409102E-3</c:v>
                </c:pt>
                <c:pt idx="46">
                  <c:v>1.4992920505817084E-4</c:v>
                </c:pt>
                <c:pt idx="47">
                  <c:v>-6.3212800611079853E-3</c:v>
                </c:pt>
                <c:pt idx="48">
                  <c:v>4.8263630047917453E-3</c:v>
                </c:pt>
                <c:pt idx="49">
                  <c:v>3.4983748705079551E-3</c:v>
                </c:pt>
                <c:pt idx="50">
                  <c:v>1.6106915318722013E-2</c:v>
                </c:pt>
                <c:pt idx="51">
                  <c:v>-2.8830484674773308E-3</c:v>
                </c:pt>
                <c:pt idx="52">
                  <c:v>4.8354915726510394E-3</c:v>
                </c:pt>
                <c:pt idx="53">
                  <c:v>4.8624416923799089E-3</c:v>
                </c:pt>
                <c:pt idx="54">
                  <c:v>6.0671766103658235E-3</c:v>
                </c:pt>
                <c:pt idx="55">
                  <c:v>-7.5273584432133771E-3</c:v>
                </c:pt>
                <c:pt idx="56">
                  <c:v>5.3696580644446374E-3</c:v>
                </c:pt>
                <c:pt idx="64">
                  <c:v>-1.6671480649266743E-2</c:v>
                </c:pt>
                <c:pt idx="65">
                  <c:v>-4.2339126308581819E-3</c:v>
                </c:pt>
                <c:pt idx="66">
                  <c:v>3.7139188590664201E-3</c:v>
                </c:pt>
                <c:pt idx="68">
                  <c:v>6.7347692429868822E-3</c:v>
                </c:pt>
                <c:pt idx="69">
                  <c:v>-1.8389821983163444E-2</c:v>
                </c:pt>
                <c:pt idx="70">
                  <c:v>-1.2862864130772076E-3</c:v>
                </c:pt>
                <c:pt idx="71">
                  <c:v>4.889614146036881E-3</c:v>
                </c:pt>
                <c:pt idx="72">
                  <c:v>-1.5047492084904576E-2</c:v>
                </c:pt>
                <c:pt idx="73">
                  <c:v>-2.0864017152012826E-3</c:v>
                </c:pt>
                <c:pt idx="74">
                  <c:v>1.294446078721025E-2</c:v>
                </c:pt>
                <c:pt idx="75">
                  <c:v>6.366150787441815E-3</c:v>
                </c:pt>
                <c:pt idx="76">
                  <c:v>1.4757045546041583E-2</c:v>
                </c:pt>
                <c:pt idx="77">
                  <c:v>-1.2692746237725674E-2</c:v>
                </c:pt>
                <c:pt idx="78">
                  <c:v>2.5008407251942743E-3</c:v>
                </c:pt>
                <c:pt idx="79">
                  <c:v>-1.9251188579565603E-2</c:v>
                </c:pt>
                <c:pt idx="80">
                  <c:v>3.6584641649051275E-3</c:v>
                </c:pt>
                <c:pt idx="81">
                  <c:v>-1.5584342279985192E-2</c:v>
                </c:pt>
                <c:pt idx="82">
                  <c:v>-1.2055975781180683E-2</c:v>
                </c:pt>
                <c:pt idx="83">
                  <c:v>1.2788935400505413E-3</c:v>
                </c:pt>
                <c:pt idx="84">
                  <c:v>-8.3565651599994527E-3</c:v>
                </c:pt>
                <c:pt idx="85">
                  <c:v>-1.4243561691422164E-4</c:v>
                </c:pt>
                <c:pt idx="86">
                  <c:v>2.2716750483974873E-3</c:v>
                </c:pt>
                <c:pt idx="87">
                  <c:v>2.6476097655638532E-3</c:v>
                </c:pt>
                <c:pt idx="88">
                  <c:v>-3.5215677398745624E-3</c:v>
                </c:pt>
                <c:pt idx="89">
                  <c:v>-2.0093121589699779E-3</c:v>
                </c:pt>
                <c:pt idx="90">
                  <c:v>1.5215898690624334E-3</c:v>
                </c:pt>
                <c:pt idx="91">
                  <c:v>3.0598925169660132E-3</c:v>
                </c:pt>
                <c:pt idx="92">
                  <c:v>5.6266112259830197E-3</c:v>
                </c:pt>
                <c:pt idx="93">
                  <c:v>3.7785812100487501E-3</c:v>
                </c:pt>
                <c:pt idx="94">
                  <c:v>1.3393518620970601E-3</c:v>
                </c:pt>
                <c:pt idx="95">
                  <c:v>3.3529529308957669E-3</c:v>
                </c:pt>
                <c:pt idx="96">
                  <c:v>6.8642643747269128E-3</c:v>
                </c:pt>
                <c:pt idx="97">
                  <c:v>2.8514712862635085E-3</c:v>
                </c:pt>
                <c:pt idx="98">
                  <c:v>-6.8127316805919247E-3</c:v>
                </c:pt>
                <c:pt idx="99">
                  <c:v>-1.2404603020538644E-3</c:v>
                </c:pt>
                <c:pt idx="100">
                  <c:v>2.4824612571854527E-3</c:v>
                </c:pt>
                <c:pt idx="101">
                  <c:v>-1.1362181040860593E-3</c:v>
                </c:pt>
                <c:pt idx="102">
                  <c:v>8.6224603902884771E-3</c:v>
                </c:pt>
                <c:pt idx="103">
                  <c:v>3.7449974114747864E-3</c:v>
                </c:pt>
                <c:pt idx="104">
                  <c:v>1.0852845788323398E-2</c:v>
                </c:pt>
                <c:pt idx="105">
                  <c:v>1.008289024400854E-2</c:v>
                </c:pt>
                <c:pt idx="106">
                  <c:v>-1.2194248695631309E-3</c:v>
                </c:pt>
                <c:pt idx="107">
                  <c:v>-1.1957775641265008E-3</c:v>
                </c:pt>
                <c:pt idx="108">
                  <c:v>8.4865896614483589E-3</c:v>
                </c:pt>
                <c:pt idx="109">
                  <c:v>-2.3132555333350928E-3</c:v>
                </c:pt>
                <c:pt idx="110">
                  <c:v>-2.0408871631207123E-2</c:v>
                </c:pt>
                <c:pt idx="111">
                  <c:v>-5.6287622830067743E-4</c:v>
                </c:pt>
                <c:pt idx="112">
                  <c:v>-8.298733403339132E-3</c:v>
                </c:pt>
                <c:pt idx="113">
                  <c:v>2.6104949991922004E-3</c:v>
                </c:pt>
                <c:pt idx="114">
                  <c:v>1.6331446672512454E-3</c:v>
                </c:pt>
                <c:pt idx="115">
                  <c:v>9.7556008916620685E-3</c:v>
                </c:pt>
                <c:pt idx="116">
                  <c:v>8.308896777025232E-3</c:v>
                </c:pt>
                <c:pt idx="117">
                  <c:v>6.5713196449280441E-3</c:v>
                </c:pt>
                <c:pt idx="118">
                  <c:v>1.0379219848376503E-3</c:v>
                </c:pt>
                <c:pt idx="119">
                  <c:v>6.7028927590897965E-3</c:v>
                </c:pt>
                <c:pt idx="120">
                  <c:v>-6.64796439767477E-3</c:v>
                </c:pt>
                <c:pt idx="121">
                  <c:v>-4.6786755598263773E-3</c:v>
                </c:pt>
                <c:pt idx="122">
                  <c:v>-2.0993064640290804E-3</c:v>
                </c:pt>
                <c:pt idx="123">
                  <c:v>1.2573478444592612E-3</c:v>
                </c:pt>
                <c:pt idx="124">
                  <c:v>3.745572550884319E-3</c:v>
                </c:pt>
                <c:pt idx="125">
                  <c:v>5.4087434399872156E-3</c:v>
                </c:pt>
                <c:pt idx="126">
                  <c:v>3.4342767331958148E-3</c:v>
                </c:pt>
                <c:pt idx="127">
                  <c:v>-3.2723197410378232E-3</c:v>
                </c:pt>
                <c:pt idx="128">
                  <c:v>1.1999877303308251E-3</c:v>
                </c:pt>
                <c:pt idx="129">
                  <c:v>3.3454903414464107E-3</c:v>
                </c:pt>
                <c:pt idx="130">
                  <c:v>4.0551401239259438E-3</c:v>
                </c:pt>
                <c:pt idx="131">
                  <c:v>-4.8661969637563398E-5</c:v>
                </c:pt>
                <c:pt idx="132">
                  <c:v>6.8253222911481186E-3</c:v>
                </c:pt>
                <c:pt idx="133">
                  <c:v>-1.6644117036341928E-3</c:v>
                </c:pt>
                <c:pt idx="134">
                  <c:v>3.1318096474722583E-3</c:v>
                </c:pt>
                <c:pt idx="135">
                  <c:v>1.6689509412182581E-2</c:v>
                </c:pt>
                <c:pt idx="136">
                  <c:v>-2.3848307662510892E-3</c:v>
                </c:pt>
                <c:pt idx="137">
                  <c:v>4.2682350758829722E-3</c:v>
                </c:pt>
                <c:pt idx="138">
                  <c:v>7.4955441492338204E-3</c:v>
                </c:pt>
                <c:pt idx="139">
                  <c:v>1.0557789733683104E-2</c:v>
                </c:pt>
                <c:pt idx="140">
                  <c:v>-5.5811838866935796E-3</c:v>
                </c:pt>
                <c:pt idx="141">
                  <c:v>-1.8452528742046208E-2</c:v>
                </c:pt>
                <c:pt idx="142">
                  <c:v>-1.1386210083720834E-3</c:v>
                </c:pt>
                <c:pt idx="143">
                  <c:v>1.6845544195876232E-2</c:v>
                </c:pt>
                <c:pt idx="144">
                  <c:v>-3.4209908518333587E-3</c:v>
                </c:pt>
                <c:pt idx="145">
                  <c:v>5.451038041576462E-3</c:v>
                </c:pt>
                <c:pt idx="146">
                  <c:v>2.65338742724975E-3</c:v>
                </c:pt>
                <c:pt idx="147">
                  <c:v>9.3728595014277716E-3</c:v>
                </c:pt>
                <c:pt idx="148">
                  <c:v>7.0670375653974346E-3</c:v>
                </c:pt>
                <c:pt idx="149">
                  <c:v>-7.2991886657303266E-3</c:v>
                </c:pt>
                <c:pt idx="150">
                  <c:v>1.1023374789147352E-2</c:v>
                </c:pt>
                <c:pt idx="151">
                  <c:v>6.1449906091207889E-3</c:v>
                </c:pt>
                <c:pt idx="152">
                  <c:v>-2.0859287295998635E-3</c:v>
                </c:pt>
                <c:pt idx="153">
                  <c:v>-3.977746191647074E-3</c:v>
                </c:pt>
                <c:pt idx="154">
                  <c:v>-1.7486767050598959E-3</c:v>
                </c:pt>
                <c:pt idx="155">
                  <c:v>1.7043985340486012E-2</c:v>
                </c:pt>
                <c:pt idx="156">
                  <c:v>-3.0785830615319499E-3</c:v>
                </c:pt>
                <c:pt idx="157">
                  <c:v>5.5023893967664095E-3</c:v>
                </c:pt>
                <c:pt idx="158">
                  <c:v>4.6838493124264375E-3</c:v>
                </c:pt>
                <c:pt idx="159">
                  <c:v>-4.4110383132527752E-3</c:v>
                </c:pt>
                <c:pt idx="160">
                  <c:v>-4.8617959357406182E-3</c:v>
                </c:pt>
                <c:pt idx="161">
                  <c:v>-1.1790335537588698E-3</c:v>
                </c:pt>
                <c:pt idx="162">
                  <c:v>8.42591873277607E-3</c:v>
                </c:pt>
                <c:pt idx="163">
                  <c:v>1.2042074048096854E-2</c:v>
                </c:pt>
                <c:pt idx="164">
                  <c:v>-3.2287235529150325E-3</c:v>
                </c:pt>
                <c:pt idx="165">
                  <c:v>2.6839677289617413E-2</c:v>
                </c:pt>
                <c:pt idx="166">
                  <c:v>-1.6528148376368648E-2</c:v>
                </c:pt>
                <c:pt idx="167">
                  <c:v>-8.5421680973174902E-3</c:v>
                </c:pt>
                <c:pt idx="168">
                  <c:v>1.1060130110520226E-2</c:v>
                </c:pt>
                <c:pt idx="169">
                  <c:v>1.7464177743308336E-2</c:v>
                </c:pt>
                <c:pt idx="170">
                  <c:v>-6.2296725888160171E-3</c:v>
                </c:pt>
                <c:pt idx="171">
                  <c:v>-1.4161902642636387E-2</c:v>
                </c:pt>
                <c:pt idx="172">
                  <c:v>-1.9600834827710031E-4</c:v>
                </c:pt>
                <c:pt idx="173">
                  <c:v>-1.8304385066375741E-2</c:v>
                </c:pt>
                <c:pt idx="174">
                  <c:v>4.9646571825365119E-3</c:v>
                </c:pt>
                <c:pt idx="175">
                  <c:v>-9.3996632942771382E-3</c:v>
                </c:pt>
                <c:pt idx="176">
                  <c:v>-1.1765445698859395E-2</c:v>
                </c:pt>
                <c:pt idx="177">
                  <c:v>-8.7934669643648291E-3</c:v>
                </c:pt>
                <c:pt idx="178">
                  <c:v>-2.5066722917547264E-3</c:v>
                </c:pt>
                <c:pt idx="179">
                  <c:v>2.0992255938725304E-2</c:v>
                </c:pt>
                <c:pt idx="180">
                  <c:v>1.3315705624007192E-2</c:v>
                </c:pt>
                <c:pt idx="181">
                  <c:v>-1.5646580270133468E-2</c:v>
                </c:pt>
                <c:pt idx="182">
                  <c:v>7.6607725846664296E-3</c:v>
                </c:pt>
                <c:pt idx="183">
                  <c:v>-3.4316470848541267E-2</c:v>
                </c:pt>
                <c:pt idx="184">
                  <c:v>-1.3606857733393334E-2</c:v>
                </c:pt>
                <c:pt idx="185">
                  <c:v>-8.9516539320131719E-3</c:v>
                </c:pt>
                <c:pt idx="186">
                  <c:v>9.5481743670506221E-3</c:v>
                </c:pt>
                <c:pt idx="187">
                  <c:v>-5.6598435620884634E-4</c:v>
                </c:pt>
                <c:pt idx="188">
                  <c:v>4.9610020130234928E-3</c:v>
                </c:pt>
                <c:pt idx="189">
                  <c:v>-1.642597799182332E-4</c:v>
                </c:pt>
                <c:pt idx="190">
                  <c:v>-2.1059092217498086E-3</c:v>
                </c:pt>
                <c:pt idx="191">
                  <c:v>9.4680745947615403E-3</c:v>
                </c:pt>
                <c:pt idx="192">
                  <c:v>1.778001482058641E-3</c:v>
                </c:pt>
                <c:pt idx="193">
                  <c:v>-8.0512168797892223E-3</c:v>
                </c:pt>
                <c:pt idx="194">
                  <c:v>1.0363521077081413E-2</c:v>
                </c:pt>
                <c:pt idx="195">
                  <c:v>-1.3021506201421876E-2</c:v>
                </c:pt>
                <c:pt idx="196">
                  <c:v>-8.4751820601938355E-3</c:v>
                </c:pt>
                <c:pt idx="197">
                  <c:v>-1.5729913015114778E-3</c:v>
                </c:pt>
                <c:pt idx="198">
                  <c:v>-7.5235431169799888E-3</c:v>
                </c:pt>
                <c:pt idx="199">
                  <c:v>-6.4492439990523039E-3</c:v>
                </c:pt>
                <c:pt idx="200">
                  <c:v>7.994475089926659E-3</c:v>
                </c:pt>
                <c:pt idx="201">
                  <c:v>-9.0758613741370939E-3</c:v>
                </c:pt>
                <c:pt idx="202">
                  <c:v>-4.3943782082105321E-3</c:v>
                </c:pt>
                <c:pt idx="203">
                  <c:v>-1.3446114849062672E-3</c:v>
                </c:pt>
                <c:pt idx="204">
                  <c:v>1.2524439058529622E-2</c:v>
                </c:pt>
                <c:pt idx="205">
                  <c:v>-4.450654332314387E-3</c:v>
                </c:pt>
                <c:pt idx="206">
                  <c:v>-9.1204575706355909E-4</c:v>
                </c:pt>
                <c:pt idx="207">
                  <c:v>3.8757688074228447E-3</c:v>
                </c:pt>
                <c:pt idx="208">
                  <c:v>-1.1159552727800417E-3</c:v>
                </c:pt>
                <c:pt idx="209">
                  <c:v>2.1671531529296666E-2</c:v>
                </c:pt>
                <c:pt idx="210">
                  <c:v>-2.5468038246914504E-3</c:v>
                </c:pt>
                <c:pt idx="211">
                  <c:v>4.4674964419350316E-3</c:v>
                </c:pt>
                <c:pt idx="212">
                  <c:v>-1.2790189385290364E-2</c:v>
                </c:pt>
                <c:pt idx="213">
                  <c:v>1.5598432840933981E-2</c:v>
                </c:pt>
                <c:pt idx="214">
                  <c:v>-2.5028312416603563E-3</c:v>
                </c:pt>
                <c:pt idx="215">
                  <c:v>-1.7872252830122965E-2</c:v>
                </c:pt>
                <c:pt idx="216">
                  <c:v>-6.4947014401403914E-3</c:v>
                </c:pt>
                <c:pt idx="217">
                  <c:v>-5.9251225274575842E-3</c:v>
                </c:pt>
                <c:pt idx="218">
                  <c:v>-5.1037206252374954E-3</c:v>
                </c:pt>
                <c:pt idx="219">
                  <c:v>-4.643771812514845E-3</c:v>
                </c:pt>
                <c:pt idx="220">
                  <c:v>1.5774928666162039E-2</c:v>
                </c:pt>
                <c:pt idx="221">
                  <c:v>-5.7493767213747933E-4</c:v>
                </c:pt>
                <c:pt idx="222">
                  <c:v>-1.6858701856695072E-3</c:v>
                </c:pt>
                <c:pt idx="223">
                  <c:v>-1.885868013574234E-2</c:v>
                </c:pt>
                <c:pt idx="224">
                  <c:v>-2.2315701869660882E-2</c:v>
                </c:pt>
                <c:pt idx="225">
                  <c:v>3.2077392153481289E-3</c:v>
                </c:pt>
                <c:pt idx="226">
                  <c:v>-1.0853862306633296E-2</c:v>
                </c:pt>
                <c:pt idx="227">
                  <c:v>-9.1058152934602697E-3</c:v>
                </c:pt>
                <c:pt idx="228">
                  <c:v>-1.460987318905778E-2</c:v>
                </c:pt>
                <c:pt idx="229">
                  <c:v>4.5381761471437179E-3</c:v>
                </c:pt>
                <c:pt idx="230">
                  <c:v>-6.6198868772944265E-3</c:v>
                </c:pt>
                <c:pt idx="231">
                  <c:v>2.5630994968908458E-3</c:v>
                </c:pt>
                <c:pt idx="232">
                  <c:v>-8.1831234765540155E-3</c:v>
                </c:pt>
                <c:pt idx="233">
                  <c:v>4.5636568208151703E-3</c:v>
                </c:pt>
                <c:pt idx="234">
                  <c:v>5.6835490074978109E-3</c:v>
                </c:pt>
                <c:pt idx="235">
                  <c:v>7.568587604861967E-4</c:v>
                </c:pt>
                <c:pt idx="236">
                  <c:v>-3.1042353512309097E-3</c:v>
                </c:pt>
                <c:pt idx="237">
                  <c:v>7.1230346282369307E-3</c:v>
                </c:pt>
                <c:pt idx="238">
                  <c:v>9.7584867971463596E-3</c:v>
                </c:pt>
                <c:pt idx="239">
                  <c:v>4.5981312994253197E-3</c:v>
                </c:pt>
                <c:pt idx="240">
                  <c:v>2.7640291989852162E-3</c:v>
                </c:pt>
                <c:pt idx="241">
                  <c:v>-6.1041872593962118E-4</c:v>
                </c:pt>
                <c:pt idx="242">
                  <c:v>4.6866198087746362E-3</c:v>
                </c:pt>
                <c:pt idx="243">
                  <c:v>-8.1320460111710855E-4</c:v>
                </c:pt>
                <c:pt idx="244">
                  <c:v>8.5149474447669318E-3</c:v>
                </c:pt>
                <c:pt idx="245">
                  <c:v>2.7467034751494364E-3</c:v>
                </c:pt>
                <c:pt idx="246">
                  <c:v>3.3893714037431383E-3</c:v>
                </c:pt>
                <c:pt idx="247">
                  <c:v>2.0651627500384378E-3</c:v>
                </c:pt>
                <c:pt idx="248">
                  <c:v>-2.4442242188815067E-3</c:v>
                </c:pt>
                <c:pt idx="249">
                  <c:v>-1.5476241241084323E-2</c:v>
                </c:pt>
                <c:pt idx="250">
                  <c:v>-1.2441944045677621E-2</c:v>
                </c:pt>
                <c:pt idx="251">
                  <c:v>6.9418728904281624E-4</c:v>
                </c:pt>
                <c:pt idx="252">
                  <c:v>-1.2688007486183515E-2</c:v>
                </c:pt>
                <c:pt idx="253">
                  <c:v>-3.8915683063243194E-3</c:v>
                </c:pt>
                <c:pt idx="254">
                  <c:v>2.8750581274728723E-3</c:v>
                </c:pt>
                <c:pt idx="255">
                  <c:v>9.7550186646057835E-4</c:v>
                </c:pt>
                <c:pt idx="256">
                  <c:v>8.2700433215316289E-3</c:v>
                </c:pt>
                <c:pt idx="257">
                  <c:v>2.0098778820360143E-3</c:v>
                </c:pt>
                <c:pt idx="258">
                  <c:v>9.9435372808890715E-6</c:v>
                </c:pt>
                <c:pt idx="259">
                  <c:v>2.1700547711255738E-3</c:v>
                </c:pt>
                <c:pt idx="260">
                  <c:v>5.2521356530526265E-3</c:v>
                </c:pt>
              </c:numCache>
            </c:numRef>
          </c:xVal>
          <c:yVal>
            <c:numRef>
              <c:f>'Risque spécifique valeurs CAC40'!$LM$4:$LM$264</c:f>
              <c:numCache>
                <c:formatCode>General</c:formatCode>
                <c:ptCount val="261"/>
                <c:pt idx="0">
                  <c:v>1.7241806434506173E-2</c:v>
                </c:pt>
                <c:pt idx="1">
                  <c:v>9.4967475372572073E-3</c:v>
                </c:pt>
                <c:pt idx="2">
                  <c:v>-1.7404903983511417E-2</c:v>
                </c:pt>
                <c:pt idx="3">
                  <c:v>1.2455341242344589E-2</c:v>
                </c:pt>
                <c:pt idx="4">
                  <c:v>-3.7972280691696671E-4</c:v>
                </c:pt>
                <c:pt idx="5">
                  <c:v>-8.3176282930981123E-3</c:v>
                </c:pt>
                <c:pt idx="6">
                  <c:v>1.364691384118189E-2</c:v>
                </c:pt>
                <c:pt idx="7">
                  <c:v>1.1516442061559081E-2</c:v>
                </c:pt>
                <c:pt idx="8">
                  <c:v>8.5304898837315589E-3</c:v>
                </c:pt>
                <c:pt idx="9">
                  <c:v>-3.180954147917385E-2</c:v>
                </c:pt>
                <c:pt idx="10">
                  <c:v>-9.0124530410813797E-3</c:v>
                </c:pt>
                <c:pt idx="11">
                  <c:v>7.1281487337825954E-3</c:v>
                </c:pt>
                <c:pt idx="12">
                  <c:v>6.0423144559626617E-3</c:v>
                </c:pt>
                <c:pt idx="13">
                  <c:v>-3.4986821143533062E-2</c:v>
                </c:pt>
                <c:pt idx="14">
                  <c:v>9.924727669593755E-3</c:v>
                </c:pt>
                <c:pt idx="15">
                  <c:v>3.6490789297562005E-2</c:v>
                </c:pt>
                <c:pt idx="16">
                  <c:v>6.1491354403498321E-3</c:v>
                </c:pt>
                <c:pt idx="17">
                  <c:v>-9.9732318787532394E-3</c:v>
                </c:pt>
                <c:pt idx="18">
                  <c:v>-4.9495627411668157E-3</c:v>
                </c:pt>
                <c:pt idx="19">
                  <c:v>1.520334766428175E-3</c:v>
                </c:pt>
                <c:pt idx="20">
                  <c:v>-2.6590708925166798E-3</c:v>
                </c:pt>
                <c:pt idx="21">
                  <c:v>1.1829941434930389E-2</c:v>
                </c:pt>
                <c:pt idx="22">
                  <c:v>-3.8380349732303643E-4</c:v>
                </c:pt>
                <c:pt idx="23">
                  <c:v>-6.8833923791892116E-3</c:v>
                </c:pt>
                <c:pt idx="24">
                  <c:v>4.5836596676578929E-3</c:v>
                </c:pt>
                <c:pt idx="25">
                  <c:v>5.3742931657769413E-3</c:v>
                </c:pt>
                <c:pt idx="26">
                  <c:v>1.5408323541556384E-3</c:v>
                </c:pt>
                <c:pt idx="27">
                  <c:v>-9.9732318787532394E-3</c:v>
                </c:pt>
                <c:pt idx="28">
                  <c:v>1.4222803659302076E-2</c:v>
                </c:pt>
                <c:pt idx="29">
                  <c:v>-5.0202847281402398E-3</c:v>
                </c:pt>
                <c:pt idx="30">
                  <c:v>-1.18707118615592E-2</c:v>
                </c:pt>
                <c:pt idx="31">
                  <c:v>-2.6610926176865008E-3</c:v>
                </c:pt>
                <c:pt idx="32">
                  <c:v>1.4917086703237385E-2</c:v>
                </c:pt>
                <c:pt idx="33">
                  <c:v>1.7493157447517119E-2</c:v>
                </c:pt>
                <c:pt idx="34">
                  <c:v>4.7169898781388667E-3</c:v>
                </c:pt>
                <c:pt idx="35">
                  <c:v>1.069528911674795E-2</c:v>
                </c:pt>
                <c:pt idx="36">
                  <c:v>-1.9892586627461638E-3</c:v>
                </c:pt>
                <c:pt idx="37">
                  <c:v>-1.0674147601788463E-2</c:v>
                </c:pt>
                <c:pt idx="38">
                  <c:v>-7.0533207774056451E-3</c:v>
                </c:pt>
                <c:pt idx="39">
                  <c:v>3.128668958041442E-3</c:v>
                </c:pt>
                <c:pt idx="40">
                  <c:v>6.2868576422020388E-3</c:v>
                </c:pt>
                <c:pt idx="41">
                  <c:v>1.5779095976066635E-3</c:v>
                </c:pt>
                <c:pt idx="42">
                  <c:v>-1.5779095976067856E-3</c:v>
                </c:pt>
                <c:pt idx="43">
                  <c:v>1.5491868913758899E-2</c:v>
                </c:pt>
                <c:pt idx="44">
                  <c:v>-6.7823918483165043E-3</c:v>
                </c:pt>
                <c:pt idx="45">
                  <c:v>-7.9208334914441098E-3</c:v>
                </c:pt>
                <c:pt idx="46">
                  <c:v>1.8714462166213645E-2</c:v>
                </c:pt>
                <c:pt idx="47">
                  <c:v>0</c:v>
                </c:pt>
                <c:pt idx="48">
                  <c:v>-6.0108375727041894E-3</c:v>
                </c:pt>
                <c:pt idx="49">
                  <c:v>2.4000011520011952E-3</c:v>
                </c:pt>
                <c:pt idx="50">
                  <c:v>1.2087173750416399E-2</c:v>
                </c:pt>
                <c:pt idx="51">
                  <c:v>1.2167918759463684E-3</c:v>
                </c:pt>
                <c:pt idx="52">
                  <c:v>1.6779603836884708E-2</c:v>
                </c:pt>
                <c:pt idx="53">
                  <c:v>-8.2508255505779192E-4</c:v>
                </c:pt>
                <c:pt idx="54">
                  <c:v>1.2448293526568082E-2</c:v>
                </c:pt>
                <c:pt idx="55">
                  <c:v>1.5569428747699321E-2</c:v>
                </c:pt>
                <c:pt idx="56">
                  <c:v>-5.9196790202998423E-3</c:v>
                </c:pt>
                <c:pt idx="64">
                  <c:v>-1.4232136417008162E-2</c:v>
                </c:pt>
                <c:pt idx="65">
                  <c:v>-8.3090989408750337E-4</c:v>
                </c:pt>
                <c:pt idx="66">
                  <c:v>1.5906572299534724E-2</c:v>
                </c:pt>
                <c:pt idx="68">
                  <c:v>1.4878064026179076E-2</c:v>
                </c:pt>
                <c:pt idx="69">
                  <c:v>-1.3611439410986277E-2</c:v>
                </c:pt>
                <c:pt idx="70">
                  <c:v>-3.7950709685516094E-3</c:v>
                </c:pt>
                <c:pt idx="71">
                  <c:v>8.8776740320174203E-3</c:v>
                </c:pt>
                <c:pt idx="72">
                  <c:v>-5.534029591707388E-2</c:v>
                </c:pt>
                <c:pt idx="73">
                  <c:v>7.2580963789818705E-3</c:v>
                </c:pt>
                <c:pt idx="74">
                  <c:v>-7.6597834701431656E-3</c:v>
                </c:pt>
                <c:pt idx="75">
                  <c:v>1.2055456553484675E-3</c:v>
                </c:pt>
                <c:pt idx="76">
                  <c:v>1.0915814876996187E-2</c:v>
                </c:pt>
                <c:pt idx="77">
                  <c:v>-7.2904332626792323E-3</c:v>
                </c:pt>
                <c:pt idx="78">
                  <c:v>7.290433262679274E-3</c:v>
                </c:pt>
                <c:pt idx="79">
                  <c:v>-1.7328662505365744E-2</c:v>
                </c:pt>
                <c:pt idx="80">
                  <c:v>-1.9387353032906261E-2</c:v>
                </c:pt>
                <c:pt idx="81">
                  <c:v>6.2893289075639184E-3</c:v>
                </c:pt>
                <c:pt idx="82">
                  <c:v>-7.8833271721642914E-4</c:v>
                </c:pt>
                <c:pt idx="83">
                  <c:v>6.3241317494680807E-3</c:v>
                </c:pt>
                <c:pt idx="84">
                  <c:v>6.763503005899652E-3</c:v>
                </c:pt>
                <c:pt idx="85">
                  <c:v>-6.3669136689546617E-3</c:v>
                </c:pt>
                <c:pt idx="86">
                  <c:v>5.9677917319062674E-3</c:v>
                </c:pt>
                <c:pt idx="87">
                  <c:v>2.4233819208895873E-2</c:v>
                </c:pt>
                <c:pt idx="88">
                  <c:v>-8.1433674771718579E-3</c:v>
                </c:pt>
                <c:pt idx="89">
                  <c:v>-1.6207458977332435E-3</c:v>
                </c:pt>
                <c:pt idx="90">
                  <c:v>5.2770571008438193E-3</c:v>
                </c:pt>
                <c:pt idx="91">
                  <c:v>-8.1366969501338792E-4</c:v>
                </c:pt>
                <c:pt idx="92">
                  <c:v>4.483398583975849E-3</c:v>
                </c:pt>
                <c:pt idx="93">
                  <c:v>1.7721461092355201E-2</c:v>
                </c:pt>
                <c:pt idx="94">
                  <c:v>-3.320883085170125E-3</c:v>
                </c:pt>
                <c:pt idx="95">
                  <c:v>-1.2424934296739092E-3</c:v>
                </c:pt>
                <c:pt idx="96">
                  <c:v>-2.8931617618201759E-3</c:v>
                </c:pt>
                <c:pt idx="97">
                  <c:v>1.2458632908152519E-2</c:v>
                </c:pt>
                <c:pt idx="98">
                  <c:v>-9.5654711463323064E-3</c:v>
                </c:pt>
                <c:pt idx="99">
                  <c:v>-8.2440697750820659E-3</c:v>
                </c:pt>
                <c:pt idx="100">
                  <c:v>-1.2307693861327348E-3</c:v>
                </c:pt>
                <c:pt idx="101">
                  <c:v>-1.6386730418201821E-3</c:v>
                </c:pt>
                <c:pt idx="102">
                  <c:v>2.6546560954782739E-2</c:v>
                </c:pt>
                <c:pt idx="103">
                  <c:v>9.7149655314804698E-3</c:v>
                </c:pt>
                <c:pt idx="104">
                  <c:v>-2.543451985830367E-3</c:v>
                </c:pt>
                <c:pt idx="105">
                  <c:v>1.1925183910806292E-2</c:v>
                </c:pt>
                <c:pt idx="106">
                  <c:v>-7.6824961720162819E-3</c:v>
                </c:pt>
                <c:pt idx="107">
                  <c:v>3.4071583216141346E-3</c:v>
                </c:pt>
                <c:pt idx="108">
                  <c:v>5.9906041371569733E-3</c:v>
                </c:pt>
                <c:pt idx="109">
                  <c:v>-1.2793351459909582E-2</c:v>
                </c:pt>
                <c:pt idx="110">
                  <c:v>-1.3468217050866593E-2</c:v>
                </c:pt>
                <c:pt idx="111">
                  <c:v>1.1774736544533537E-2</c:v>
                </c:pt>
                <c:pt idx="112">
                  <c:v>-3.799877909774786E-3</c:v>
                </c:pt>
                <c:pt idx="113">
                  <c:v>1.6870522769779582E-3</c:v>
                </c:pt>
                <c:pt idx="114">
                  <c:v>1.6899032327523159E-3</c:v>
                </c:pt>
                <c:pt idx="115">
                  <c:v>-4.2274361229879424E-4</c:v>
                </c:pt>
                <c:pt idx="116">
                  <c:v>1.1049836186584935E-2</c:v>
                </c:pt>
                <c:pt idx="117">
                  <c:v>4.2744176756793041E-4</c:v>
                </c:pt>
                <c:pt idx="118">
                  <c:v>9.8819278912931248E-3</c:v>
                </c:pt>
                <c:pt idx="119">
                  <c:v>1.041676085825558E-2</c:v>
                </c:pt>
                <c:pt idx="120">
                  <c:v>-3.9190122007357192E-3</c:v>
                </c:pt>
                <c:pt idx="121">
                  <c:v>1.1363758650315223E-2</c:v>
                </c:pt>
                <c:pt idx="122">
                  <c:v>-3.0721990369701403E-3</c:v>
                </c:pt>
                <c:pt idx="123">
                  <c:v>-9.594491393760847E-3</c:v>
                </c:pt>
                <c:pt idx="124">
                  <c:v>1.0909992570097603E-2</c:v>
                </c:pt>
                <c:pt idx="125">
                  <c:v>1.4140757060355183E-2</c:v>
                </c:pt>
                <c:pt idx="126">
                  <c:v>-2.1572485254127999E-2</c:v>
                </c:pt>
                <c:pt idx="127">
                  <c:v>1.3074745815525484E-3</c:v>
                </c:pt>
                <c:pt idx="128">
                  <c:v>1.3091863096192109E-3</c:v>
                </c:pt>
                <c:pt idx="129">
                  <c:v>1.1418657225211641E-2</c:v>
                </c:pt>
                <c:pt idx="130">
                  <c:v>-6.6035899226106615E-3</c:v>
                </c:pt>
                <c:pt idx="131">
                  <c:v>-1.0475870575001036E-2</c:v>
                </c:pt>
                <c:pt idx="132">
                  <c:v>9.1603693986641952E-3</c:v>
                </c:pt>
                <c:pt idx="133">
                  <c:v>1.1458917804071491E-2</c:v>
                </c:pt>
                <c:pt idx="134">
                  <c:v>1.6536689685355432E-2</c:v>
                </c:pt>
                <c:pt idx="135">
                  <c:v>9.5087879690273561E-3</c:v>
                </c:pt>
                <c:pt idx="136">
                  <c:v>-6.8012050874829118E-3</c:v>
                </c:pt>
                <c:pt idx="137">
                  <c:v>-1.2126804798035891E-2</c:v>
                </c:pt>
                <c:pt idx="138">
                  <c:v>1.3401833589557818E-3</c:v>
                </c:pt>
                <c:pt idx="139">
                  <c:v>1.5315614687786479E-2</c:v>
                </c:pt>
                <c:pt idx="140">
                  <c:v>-1.0386185033147029E-2</c:v>
                </c:pt>
                <c:pt idx="141">
                  <c:v>-5.8230847632646842E-3</c:v>
                </c:pt>
                <c:pt idx="142">
                  <c:v>4.0277521445904628E-3</c:v>
                </c:pt>
                <c:pt idx="143">
                  <c:v>1.9470843777396576E-2</c:v>
                </c:pt>
                <c:pt idx="144">
                  <c:v>-1.0914160180678405E-2</c:v>
                </c:pt>
                <c:pt idx="145">
                  <c:v>-1.1690780632683412E-2</c:v>
                </c:pt>
                <c:pt idx="146">
                  <c:v>3.134097035965152E-3</c:v>
                </c:pt>
                <c:pt idx="147">
                  <c:v>-2.5676488045524033E-2</c:v>
                </c:pt>
                <c:pt idx="148">
                  <c:v>1.0544913176614819E-2</c:v>
                </c:pt>
                <c:pt idx="149">
                  <c:v>-3.9673845294696105E-3</c:v>
                </c:pt>
                <c:pt idx="150">
                  <c:v>-4.8277469233576568E-3</c:v>
                </c:pt>
                <c:pt idx="151">
                  <c:v>6.1484603004524803E-3</c:v>
                </c:pt>
                <c:pt idx="152">
                  <c:v>-2.2002209096024235E-3</c:v>
                </c:pt>
                <c:pt idx="153">
                  <c:v>-2.1953905634357262E-3</c:v>
                </c:pt>
                <c:pt idx="154">
                  <c:v>-1.9974611130123374E-2</c:v>
                </c:pt>
                <c:pt idx="155">
                  <c:v>1.472525524397952E-2</c:v>
                </c:pt>
                <c:pt idx="156">
                  <c:v>4.3725474126093357E-3</c:v>
                </c:pt>
                <c:pt idx="157">
                  <c:v>8.8028737459551233E-3</c:v>
                </c:pt>
                <c:pt idx="158">
                  <c:v>3.5429620763441287E-3</c:v>
                </c:pt>
                <c:pt idx="159">
                  <c:v>-1.4534499423059647E-2</c:v>
                </c:pt>
                <c:pt idx="160">
                  <c:v>-2.802511499573633E-2</c:v>
                </c:pt>
                <c:pt idx="161">
                  <c:v>4.6878415276067542E-3</c:v>
                </c:pt>
                <c:pt idx="162">
                  <c:v>4.2725913916365194E-4</c:v>
                </c:pt>
                <c:pt idx="163">
                  <c:v>2.1599111803461721E-2</c:v>
                </c:pt>
                <c:pt idx="164">
                  <c:v>-2.6166608911718501E-3</c:v>
                </c:pt>
                <c:pt idx="165">
                  <c:v>1.0948215333898548E-2</c:v>
                </c:pt>
                <c:pt idx="166">
                  <c:v>-1.3992357715126748E-2</c:v>
                </c:pt>
                <c:pt idx="167">
                  <c:v>-1.3018010083190158E-3</c:v>
                </c:pt>
                <c:pt idx="168">
                  <c:v>4.3459433895472075E-3</c:v>
                </c:pt>
                <c:pt idx="169">
                  <c:v>1.4035318116383583E-2</c:v>
                </c:pt>
                <c:pt idx="170">
                  <c:v>-3.3017769028673441E-2</c:v>
                </c:pt>
                <c:pt idx="171">
                  <c:v>-5.9650794684749054E-3</c:v>
                </c:pt>
                <c:pt idx="172">
                  <c:v>-3.8159893666858133E-3</c:v>
                </c:pt>
                <c:pt idx="173">
                  <c:v>1.2703791672519253E-3</c:v>
                </c:pt>
                <c:pt idx="174">
                  <c:v>1.0649727916658148E-2</c:v>
                </c:pt>
                <c:pt idx="175">
                  <c:v>-2.8706065633471261E-2</c:v>
                </c:pt>
                <c:pt idx="176">
                  <c:v>-1.240710704705353E-2</c:v>
                </c:pt>
                <c:pt idx="177">
                  <c:v>-1.4688146561657013E-2</c:v>
                </c:pt>
                <c:pt idx="178">
                  <c:v>2.8391826007805971E-3</c:v>
                </c:pt>
                <c:pt idx="179">
                  <c:v>2.7173347509058962E-2</c:v>
                </c:pt>
                <c:pt idx="180">
                  <c:v>-2.8796724488949568E-2</c:v>
                </c:pt>
                <c:pt idx="181">
                  <c:v>-2.4039619186146891E-2</c:v>
                </c:pt>
                <c:pt idx="182">
                  <c:v>1.6766859857067107E-2</c:v>
                </c:pt>
                <c:pt idx="183">
                  <c:v>-4.5641280956204025E-2</c:v>
                </c:pt>
                <c:pt idx="184">
                  <c:v>-4.6047663867482902E-3</c:v>
                </c:pt>
                <c:pt idx="185">
                  <c:v>-7.6278020488861273E-3</c:v>
                </c:pt>
                <c:pt idx="186">
                  <c:v>2.6631174194836284E-3</c:v>
                </c:pt>
                <c:pt idx="187">
                  <c:v>-1.1422045787770521E-3</c:v>
                </c:pt>
                <c:pt idx="188">
                  <c:v>-2.0339684237122672E-2</c:v>
                </c:pt>
                <c:pt idx="189">
                  <c:v>-3.7278658400019841E-4</c:v>
                </c:pt>
                <c:pt idx="190">
                  <c:v>1.8811690929314669E-2</c:v>
                </c:pt>
                <c:pt idx="191">
                  <c:v>7.5987845601664065E-4</c:v>
                </c:pt>
                <c:pt idx="192">
                  <c:v>4.1896842851501621E-3</c:v>
                </c:pt>
                <c:pt idx="193">
                  <c:v>-1.5151805020602333E-2</c:v>
                </c:pt>
                <c:pt idx="194">
                  <c:v>0</c:v>
                </c:pt>
                <c:pt idx="195">
                  <c:v>1.128456015931205E-3</c:v>
                </c:pt>
                <c:pt idx="196">
                  <c:v>1.506591622073778E-3</c:v>
                </c:pt>
                <c:pt idx="197">
                  <c:v>1.9026449143174379E-2</c:v>
                </c:pt>
                <c:pt idx="198">
                  <c:v>-1.0699376045727267E-2</c:v>
                </c:pt>
                <c:pt idx="199">
                  <c:v>-6.4406360166061691E-3</c:v>
                </c:pt>
                <c:pt idx="200">
                  <c:v>-1.3503581034673546E-2</c:v>
                </c:pt>
                <c:pt idx="201">
                  <c:v>-1.0009351407093126E-2</c:v>
                </c:pt>
                <c:pt idx="202">
                  <c:v>1.4864636388704697E-2</c:v>
                </c:pt>
                <c:pt idx="203">
                  <c:v>1.8737123713069861E-3</c:v>
                </c:pt>
                <c:pt idx="204">
                  <c:v>2.4298841666203524E-2</c:v>
                </c:pt>
                <c:pt idx="205">
                  <c:v>4.6225043788672296E-3</c:v>
                </c:pt>
                <c:pt idx="206">
                  <c:v>1.6349138001529411E-2</c:v>
                </c:pt>
                <c:pt idx="207">
                  <c:v>-1.2868183026559789E-2</c:v>
                </c:pt>
                <c:pt idx="208">
                  <c:v>9.3422244274271888E-3</c:v>
                </c:pt>
                <c:pt idx="209">
                  <c:v>-8.5670305901580819E-3</c:v>
                </c:pt>
                <c:pt idx="210">
                  <c:v>3.5119016422591437E-2</c:v>
                </c:pt>
                <c:pt idx="211">
                  <c:v>2.4125464053839259E-3</c:v>
                </c:pt>
                <c:pt idx="212">
                  <c:v>-3.2154368539744657E-3</c:v>
                </c:pt>
                <c:pt idx="213">
                  <c:v>2.8129413766146577E-3</c:v>
                </c:pt>
                <c:pt idx="214">
                  <c:v>4.0249547735971897E-4</c:v>
                </c:pt>
                <c:pt idx="215">
                  <c:v>-1.2004946096823375E-2</c:v>
                </c:pt>
                <c:pt idx="216">
                  <c:v>-1.1926059851231359E-3</c:v>
                </c:pt>
                <c:pt idx="217">
                  <c:v>-1.4201422106167963E-2</c:v>
                </c:pt>
                <c:pt idx="218">
                  <c:v>-9.7447662576488937E-3</c:v>
                </c:pt>
                <c:pt idx="219">
                  <c:v>-3.0983758326699985E-3</c:v>
                </c:pt>
                <c:pt idx="220">
                  <c:v>7.7369442931032894E-4</c:v>
                </c:pt>
                <c:pt idx="221">
                  <c:v>-3.8692204003706784E-4</c:v>
                </c:pt>
                <c:pt idx="222">
                  <c:v>3.8759738446929397E-3</c:v>
                </c:pt>
                <c:pt idx="223">
                  <c:v>-1.0815091896728883E-2</c:v>
                </c:pt>
                <c:pt idx="224">
                  <c:v>-6.5096917605771227E-3</c:v>
                </c:pt>
                <c:pt idx="225">
                  <c:v>1.7713208599070662E-2</c:v>
                </c:pt>
                <c:pt idx="226">
                  <c:v>1.4084739881739023E-2</c:v>
                </c:pt>
                <c:pt idx="227">
                  <c:v>2.7618877292089226E-3</c:v>
                </c:pt>
                <c:pt idx="228">
                  <c:v>-1.973555011992477E-3</c:v>
                </c:pt>
                <c:pt idx="229">
                  <c:v>1.1102413804305322E-2</c:v>
                </c:pt>
                <c:pt idx="230">
                  <c:v>1.284126794832444E-2</c:v>
                </c:pt>
                <c:pt idx="231">
                  <c:v>1.1372990172269981E-2</c:v>
                </c:pt>
                <c:pt idx="232">
                  <c:v>-8.1665990655597793E-4</c:v>
                </c:pt>
                <c:pt idx="233">
                  <c:v>4.9099934975557853E-3</c:v>
                </c:pt>
                <c:pt idx="234">
                  <c:v>8.2068121142913535E-4</c:v>
                </c:pt>
                <c:pt idx="235">
                  <c:v>-6.9544154287017714E-3</c:v>
                </c:pt>
                <c:pt idx="236">
                  <c:v>-4.0683538620485257E-3</c:v>
                </c:pt>
                <c:pt idx="237">
                  <c:v>-1.8105503632273354E-2</c:v>
                </c:pt>
                <c:pt idx="238">
                  <c:v>1.7293815276020762E-2</c:v>
                </c:pt>
                <c:pt idx="239">
                  <c:v>-4.0485885260002205E-3</c:v>
                </c:pt>
                <c:pt idx="240">
                  <c:v>-2.4213086890102274E-3</c:v>
                </c:pt>
                <c:pt idx="241">
                  <c:v>8.9069414756083112E-3</c:v>
                </c:pt>
                <c:pt idx="242">
                  <c:v>-2.842641508097057E-3</c:v>
                </c:pt>
                <c:pt idx="243">
                  <c:v>-7.6752548064394997E-3</c:v>
                </c:pt>
                <c:pt idx="244">
                  <c:v>-3.2141449928287285E-3</c:v>
                </c:pt>
                <c:pt idx="245">
                  <c:v>1.2919033132501935E-2</c:v>
                </c:pt>
                <c:pt idx="246">
                  <c:v>5.7049869483843134E-3</c:v>
                </c:pt>
                <c:pt idx="247">
                  <c:v>1.635992184931191E-3</c:v>
                </c:pt>
                <c:pt idx="248">
                  <c:v>3.2800357410503072E-3</c:v>
                </c:pt>
                <c:pt idx="249">
                  <c:v>-1.0214593409718295E-2</c:v>
                </c:pt>
                <c:pt idx="250">
                  <c:v>-4.4615770622015829E-3</c:v>
                </c:pt>
                <c:pt idx="251">
                  <c:v>-8.061309273570353E-3</c:v>
                </c:pt>
                <c:pt idx="252">
                  <c:v>-4.0064156154386334E-3</c:v>
                </c:pt>
                <c:pt idx="253">
                  <c:v>3.9992002132689132E-4</c:v>
                </c:pt>
                <c:pt idx="254">
                  <c:v>-1.4297304700824449E-2</c:v>
                </c:pt>
                <c:pt idx="255">
                  <c:v>5.1393669160588245E-3</c:v>
                </c:pt>
                <c:pt idx="256">
                  <c:v>-1.1883542693786767E-3</c:v>
                </c:pt>
                <c:pt idx="257">
                  <c:v>-6.3141488389629897E-3</c:v>
                </c:pt>
                <c:pt idx="258">
                  <c:v>3.1520908683151162E-3</c:v>
                </c:pt>
                <c:pt idx="259">
                  <c:v>-4.724418236267511E-3</c:v>
                </c:pt>
                <c:pt idx="260">
                  <c:v>7.4906717291576587E-3</c:v>
                </c:pt>
              </c:numCache>
            </c:numRef>
          </c:yVal>
          <c:smooth val="0"/>
          <c:extLst>
            <c:ext xmlns:c16="http://schemas.microsoft.com/office/drawing/2014/chart" uri="{C3380CC4-5D6E-409C-BE32-E72D297353CC}">
              <c16:uniqueId val="{00000002-FAFC-49C9-AE05-64D3F47729FC}"/>
            </c:ext>
          </c:extLst>
        </c:ser>
        <c:dLbls>
          <c:showLegendKey val="0"/>
          <c:showVal val="0"/>
          <c:showCatName val="0"/>
          <c:showSerName val="0"/>
          <c:showPercent val="0"/>
          <c:showBubbleSize val="0"/>
        </c:dLbls>
        <c:axId val="609508624"/>
        <c:axId val="609508952"/>
      </c:scatterChart>
      <c:valAx>
        <c:axId val="60950862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9508952"/>
        <c:crosses val="autoZero"/>
        <c:crossBetween val="midCat"/>
      </c:valAx>
      <c:valAx>
        <c:axId val="609508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95086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26" Type="http://schemas.openxmlformats.org/officeDocument/2006/relationships/chart" Target="../charts/chart27.xml"/><Relationship Id="rId3" Type="http://schemas.openxmlformats.org/officeDocument/2006/relationships/chart" Target="../charts/chart4.xml"/><Relationship Id="rId21" Type="http://schemas.openxmlformats.org/officeDocument/2006/relationships/chart" Target="../charts/chart22.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5" Type="http://schemas.openxmlformats.org/officeDocument/2006/relationships/chart" Target="../charts/chart26.xml"/><Relationship Id="rId2" Type="http://schemas.openxmlformats.org/officeDocument/2006/relationships/chart" Target="../charts/chart3.xml"/><Relationship Id="rId16" Type="http://schemas.openxmlformats.org/officeDocument/2006/relationships/chart" Target="../charts/chart17.xml"/><Relationship Id="rId20" Type="http://schemas.openxmlformats.org/officeDocument/2006/relationships/chart" Target="../charts/chart21.xml"/><Relationship Id="rId29" Type="http://schemas.openxmlformats.org/officeDocument/2006/relationships/chart" Target="../charts/chart30.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24" Type="http://schemas.openxmlformats.org/officeDocument/2006/relationships/chart" Target="../charts/chart25.xml"/><Relationship Id="rId5" Type="http://schemas.openxmlformats.org/officeDocument/2006/relationships/chart" Target="../charts/chart6.xml"/><Relationship Id="rId15" Type="http://schemas.openxmlformats.org/officeDocument/2006/relationships/chart" Target="../charts/chart16.xml"/><Relationship Id="rId23" Type="http://schemas.openxmlformats.org/officeDocument/2006/relationships/chart" Target="../charts/chart24.xml"/><Relationship Id="rId28" Type="http://schemas.openxmlformats.org/officeDocument/2006/relationships/chart" Target="../charts/chart29.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 Id="rId22" Type="http://schemas.openxmlformats.org/officeDocument/2006/relationships/chart" Target="../charts/chart23.xml"/><Relationship Id="rId27" Type="http://schemas.openxmlformats.org/officeDocument/2006/relationships/chart" Target="../charts/chart28.xml"/><Relationship Id="rId30" Type="http://schemas.openxmlformats.org/officeDocument/2006/relationships/chart" Target="../charts/chart31.xml"/></Relationships>
</file>

<file path=xl/drawings/_rels/drawing3.xml.rels><?xml version="1.0" encoding="UTF-8" standalone="yes"?>
<Relationships xmlns="http://schemas.openxmlformats.org/package/2006/relationships"><Relationship Id="rId13" Type="http://schemas.openxmlformats.org/officeDocument/2006/relationships/chart" Target="../charts/chart44.xml"/><Relationship Id="rId18" Type="http://schemas.openxmlformats.org/officeDocument/2006/relationships/chart" Target="../charts/chart49.xml"/><Relationship Id="rId26" Type="http://schemas.openxmlformats.org/officeDocument/2006/relationships/chart" Target="../charts/chart57.xml"/><Relationship Id="rId39" Type="http://schemas.openxmlformats.org/officeDocument/2006/relationships/chart" Target="../charts/chart70.xml"/><Relationship Id="rId3" Type="http://schemas.openxmlformats.org/officeDocument/2006/relationships/chart" Target="../charts/chart34.xml"/><Relationship Id="rId21" Type="http://schemas.openxmlformats.org/officeDocument/2006/relationships/chart" Target="../charts/chart52.xml"/><Relationship Id="rId34" Type="http://schemas.openxmlformats.org/officeDocument/2006/relationships/chart" Target="../charts/chart65.xml"/><Relationship Id="rId42" Type="http://schemas.openxmlformats.org/officeDocument/2006/relationships/chart" Target="../charts/chart73.xml"/><Relationship Id="rId47" Type="http://schemas.openxmlformats.org/officeDocument/2006/relationships/chart" Target="../charts/chart78.xml"/><Relationship Id="rId7" Type="http://schemas.openxmlformats.org/officeDocument/2006/relationships/chart" Target="../charts/chart38.xml"/><Relationship Id="rId12" Type="http://schemas.openxmlformats.org/officeDocument/2006/relationships/chart" Target="../charts/chart43.xml"/><Relationship Id="rId17" Type="http://schemas.openxmlformats.org/officeDocument/2006/relationships/chart" Target="../charts/chart48.xml"/><Relationship Id="rId25" Type="http://schemas.openxmlformats.org/officeDocument/2006/relationships/chart" Target="../charts/chart56.xml"/><Relationship Id="rId33" Type="http://schemas.openxmlformats.org/officeDocument/2006/relationships/chart" Target="../charts/chart64.xml"/><Relationship Id="rId38" Type="http://schemas.openxmlformats.org/officeDocument/2006/relationships/chart" Target="../charts/chart69.xml"/><Relationship Id="rId46" Type="http://schemas.openxmlformats.org/officeDocument/2006/relationships/chart" Target="../charts/chart77.xml"/><Relationship Id="rId2" Type="http://schemas.openxmlformats.org/officeDocument/2006/relationships/chart" Target="../charts/chart33.xml"/><Relationship Id="rId16" Type="http://schemas.openxmlformats.org/officeDocument/2006/relationships/chart" Target="../charts/chart47.xml"/><Relationship Id="rId20" Type="http://schemas.openxmlformats.org/officeDocument/2006/relationships/chart" Target="../charts/chart51.xml"/><Relationship Id="rId29" Type="http://schemas.openxmlformats.org/officeDocument/2006/relationships/chart" Target="../charts/chart60.xml"/><Relationship Id="rId41" Type="http://schemas.openxmlformats.org/officeDocument/2006/relationships/chart" Target="../charts/chart72.xml"/><Relationship Id="rId1" Type="http://schemas.openxmlformats.org/officeDocument/2006/relationships/chart" Target="../charts/chart32.xml"/><Relationship Id="rId6" Type="http://schemas.openxmlformats.org/officeDocument/2006/relationships/chart" Target="../charts/chart37.xml"/><Relationship Id="rId11" Type="http://schemas.openxmlformats.org/officeDocument/2006/relationships/chart" Target="../charts/chart42.xml"/><Relationship Id="rId24" Type="http://schemas.openxmlformats.org/officeDocument/2006/relationships/chart" Target="../charts/chart55.xml"/><Relationship Id="rId32" Type="http://schemas.openxmlformats.org/officeDocument/2006/relationships/chart" Target="../charts/chart63.xml"/><Relationship Id="rId37" Type="http://schemas.openxmlformats.org/officeDocument/2006/relationships/chart" Target="../charts/chart68.xml"/><Relationship Id="rId40" Type="http://schemas.openxmlformats.org/officeDocument/2006/relationships/chart" Target="../charts/chart71.xml"/><Relationship Id="rId45" Type="http://schemas.openxmlformats.org/officeDocument/2006/relationships/chart" Target="../charts/chart76.xml"/><Relationship Id="rId5" Type="http://schemas.openxmlformats.org/officeDocument/2006/relationships/chart" Target="../charts/chart36.xml"/><Relationship Id="rId15" Type="http://schemas.openxmlformats.org/officeDocument/2006/relationships/chart" Target="../charts/chart46.xml"/><Relationship Id="rId23" Type="http://schemas.openxmlformats.org/officeDocument/2006/relationships/chart" Target="../charts/chart54.xml"/><Relationship Id="rId28" Type="http://schemas.openxmlformats.org/officeDocument/2006/relationships/chart" Target="../charts/chart59.xml"/><Relationship Id="rId36" Type="http://schemas.openxmlformats.org/officeDocument/2006/relationships/chart" Target="../charts/chart67.xml"/><Relationship Id="rId49" Type="http://schemas.openxmlformats.org/officeDocument/2006/relationships/chart" Target="../charts/chart80.xml"/><Relationship Id="rId10" Type="http://schemas.openxmlformats.org/officeDocument/2006/relationships/chart" Target="../charts/chart41.xml"/><Relationship Id="rId19" Type="http://schemas.openxmlformats.org/officeDocument/2006/relationships/chart" Target="../charts/chart50.xml"/><Relationship Id="rId31" Type="http://schemas.openxmlformats.org/officeDocument/2006/relationships/chart" Target="../charts/chart62.xml"/><Relationship Id="rId44" Type="http://schemas.openxmlformats.org/officeDocument/2006/relationships/chart" Target="../charts/chart75.xml"/><Relationship Id="rId4" Type="http://schemas.openxmlformats.org/officeDocument/2006/relationships/chart" Target="../charts/chart35.xml"/><Relationship Id="rId9" Type="http://schemas.openxmlformats.org/officeDocument/2006/relationships/chart" Target="../charts/chart40.xml"/><Relationship Id="rId14" Type="http://schemas.openxmlformats.org/officeDocument/2006/relationships/chart" Target="../charts/chart45.xml"/><Relationship Id="rId22" Type="http://schemas.openxmlformats.org/officeDocument/2006/relationships/chart" Target="../charts/chart53.xml"/><Relationship Id="rId27" Type="http://schemas.openxmlformats.org/officeDocument/2006/relationships/chart" Target="../charts/chart58.xml"/><Relationship Id="rId30" Type="http://schemas.openxmlformats.org/officeDocument/2006/relationships/chart" Target="../charts/chart61.xml"/><Relationship Id="rId35" Type="http://schemas.openxmlformats.org/officeDocument/2006/relationships/chart" Target="../charts/chart66.xml"/><Relationship Id="rId43" Type="http://schemas.openxmlformats.org/officeDocument/2006/relationships/chart" Target="../charts/chart74.xml"/><Relationship Id="rId48" Type="http://schemas.openxmlformats.org/officeDocument/2006/relationships/chart" Target="../charts/chart79.xml"/><Relationship Id="rId8"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xdr:twoCellAnchor>
    <xdr:from>
      <xdr:col>9</xdr:col>
      <xdr:colOff>34925</xdr:colOff>
      <xdr:row>8</xdr:row>
      <xdr:rowOff>106362</xdr:rowOff>
    </xdr:from>
    <xdr:to>
      <xdr:col>14</xdr:col>
      <xdr:colOff>590550</xdr:colOff>
      <xdr:row>22</xdr:row>
      <xdr:rowOff>182562</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36</xdr:col>
      <xdr:colOff>9525</xdr:colOff>
      <xdr:row>43</xdr:row>
      <xdr:rowOff>0</xdr:rowOff>
    </xdr:from>
    <xdr:to>
      <xdr:col>39</xdr:col>
      <xdr:colOff>0</xdr:colOff>
      <xdr:row>57</xdr:row>
      <xdr:rowOff>9524</xdr:rowOff>
    </xdr:to>
    <xdr:graphicFrame macro="">
      <xdr:nvGraphicFramePr>
        <xdr:cNvPr id="2" name="Graphique 1">
          <a:extLst>
            <a:ext uri="{FF2B5EF4-FFF2-40B4-BE49-F238E27FC236}">
              <a16:creationId xmlns:a16="http://schemas.microsoft.com/office/drawing/2014/main" id="{8DC0CB42-7BA6-43DD-B62F-DD6BBBDB5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4830</xdr:colOff>
      <xdr:row>43</xdr:row>
      <xdr:rowOff>9526</xdr:rowOff>
    </xdr:from>
    <xdr:to>
      <xdr:col>47</xdr:col>
      <xdr:colOff>790575</xdr:colOff>
      <xdr:row>57</xdr:row>
      <xdr:rowOff>180975</xdr:rowOff>
    </xdr:to>
    <xdr:graphicFrame macro="">
      <xdr:nvGraphicFramePr>
        <xdr:cNvPr id="3" name="Graphique 2">
          <a:extLst>
            <a:ext uri="{FF2B5EF4-FFF2-40B4-BE49-F238E27FC236}">
              <a16:creationId xmlns:a16="http://schemas.microsoft.com/office/drawing/2014/main" id="{E2852056-7F28-4D57-A5DF-EE3D416089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50</xdr:col>
      <xdr:colOff>0</xdr:colOff>
      <xdr:row>43</xdr:row>
      <xdr:rowOff>0</xdr:rowOff>
    </xdr:from>
    <xdr:to>
      <xdr:col>55</xdr:col>
      <xdr:colOff>790575</xdr:colOff>
      <xdr:row>58</xdr:row>
      <xdr:rowOff>0</xdr:rowOff>
    </xdr:to>
    <xdr:graphicFrame macro="">
      <xdr:nvGraphicFramePr>
        <xdr:cNvPr id="4" name="Graphique 3">
          <a:extLst>
            <a:ext uri="{FF2B5EF4-FFF2-40B4-BE49-F238E27FC236}">
              <a16:creationId xmlns:a16="http://schemas.microsoft.com/office/drawing/2014/main" id="{586AB83F-AC89-43C0-9CAC-D96FBC557B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831850</xdr:colOff>
      <xdr:row>43</xdr:row>
      <xdr:rowOff>9525</xdr:rowOff>
    </xdr:from>
    <xdr:to>
      <xdr:col>62</xdr:col>
      <xdr:colOff>6350</xdr:colOff>
      <xdr:row>58</xdr:row>
      <xdr:rowOff>19050</xdr:rowOff>
    </xdr:to>
    <xdr:graphicFrame macro="">
      <xdr:nvGraphicFramePr>
        <xdr:cNvPr id="5" name="Graphique 4">
          <a:extLst>
            <a:ext uri="{FF2B5EF4-FFF2-40B4-BE49-F238E27FC236}">
              <a16:creationId xmlns:a16="http://schemas.microsoft.com/office/drawing/2014/main" id="{AECB2A17-D5FE-43C6-9ED2-BB5F65A3E5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64</xdr:col>
      <xdr:colOff>12700</xdr:colOff>
      <xdr:row>43</xdr:row>
      <xdr:rowOff>6350</xdr:rowOff>
    </xdr:from>
    <xdr:to>
      <xdr:col>68</xdr:col>
      <xdr:colOff>831850</xdr:colOff>
      <xdr:row>58</xdr:row>
      <xdr:rowOff>15875</xdr:rowOff>
    </xdr:to>
    <xdr:graphicFrame macro="">
      <xdr:nvGraphicFramePr>
        <xdr:cNvPr id="6" name="Graphique 5">
          <a:extLst>
            <a:ext uri="{FF2B5EF4-FFF2-40B4-BE49-F238E27FC236}">
              <a16:creationId xmlns:a16="http://schemas.microsoft.com/office/drawing/2014/main" id="{5773394C-89BC-44F2-BC06-0E80C6ED8B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70</xdr:col>
      <xdr:colOff>6493</xdr:colOff>
      <xdr:row>43</xdr:row>
      <xdr:rowOff>11180</xdr:rowOff>
    </xdr:from>
    <xdr:to>
      <xdr:col>74</xdr:col>
      <xdr:colOff>715587</xdr:colOff>
      <xdr:row>57</xdr:row>
      <xdr:rowOff>161487</xdr:rowOff>
    </xdr:to>
    <xdr:graphicFrame macro="">
      <xdr:nvGraphicFramePr>
        <xdr:cNvPr id="7" name="Graphique 6">
          <a:extLst>
            <a:ext uri="{FF2B5EF4-FFF2-40B4-BE49-F238E27FC236}">
              <a16:creationId xmlns:a16="http://schemas.microsoft.com/office/drawing/2014/main" id="{72056AD6-BFAA-47B5-9285-4373D57A78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76</xdr:col>
      <xdr:colOff>2102</xdr:colOff>
      <xdr:row>43</xdr:row>
      <xdr:rowOff>17082</xdr:rowOff>
    </xdr:from>
    <xdr:to>
      <xdr:col>81</xdr:col>
      <xdr:colOff>0</xdr:colOff>
      <xdr:row>58</xdr:row>
      <xdr:rowOff>72380</xdr:rowOff>
    </xdr:to>
    <xdr:graphicFrame macro="">
      <xdr:nvGraphicFramePr>
        <xdr:cNvPr id="8" name="Graphique 7">
          <a:extLst>
            <a:ext uri="{FF2B5EF4-FFF2-40B4-BE49-F238E27FC236}">
              <a16:creationId xmlns:a16="http://schemas.microsoft.com/office/drawing/2014/main" id="{696F1EBE-DB2E-4B3B-BB22-58ED4B33B3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82</xdr:col>
      <xdr:colOff>12565</xdr:colOff>
      <xdr:row>43</xdr:row>
      <xdr:rowOff>25820</xdr:rowOff>
    </xdr:from>
    <xdr:to>
      <xdr:col>86</xdr:col>
      <xdr:colOff>303543</xdr:colOff>
      <xdr:row>58</xdr:row>
      <xdr:rowOff>62803</xdr:rowOff>
    </xdr:to>
    <xdr:graphicFrame macro="">
      <xdr:nvGraphicFramePr>
        <xdr:cNvPr id="9" name="Graphique 8">
          <a:extLst>
            <a:ext uri="{FF2B5EF4-FFF2-40B4-BE49-F238E27FC236}">
              <a16:creationId xmlns:a16="http://schemas.microsoft.com/office/drawing/2014/main" id="{3CDD8F85-C1DE-4945-A0B0-496DB02BA8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93</xdr:col>
      <xdr:colOff>5952</xdr:colOff>
      <xdr:row>42</xdr:row>
      <xdr:rowOff>182828</xdr:rowOff>
    </xdr:from>
    <xdr:to>
      <xdr:col>97</xdr:col>
      <xdr:colOff>543056</xdr:colOff>
      <xdr:row>57</xdr:row>
      <xdr:rowOff>147903</xdr:rowOff>
    </xdr:to>
    <xdr:graphicFrame macro="">
      <xdr:nvGraphicFramePr>
        <xdr:cNvPr id="10" name="Graphique 9">
          <a:extLst>
            <a:ext uri="{FF2B5EF4-FFF2-40B4-BE49-F238E27FC236}">
              <a16:creationId xmlns:a16="http://schemas.microsoft.com/office/drawing/2014/main" id="{DCD60843-51BE-4278-A2C1-864C734E0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100</xdr:col>
      <xdr:colOff>41677</xdr:colOff>
      <xdr:row>42</xdr:row>
      <xdr:rowOff>179924</xdr:rowOff>
    </xdr:from>
    <xdr:to>
      <xdr:col>104</xdr:col>
      <xdr:colOff>527462</xdr:colOff>
      <xdr:row>57</xdr:row>
      <xdr:rowOff>20013</xdr:rowOff>
    </xdr:to>
    <xdr:graphicFrame macro="">
      <xdr:nvGraphicFramePr>
        <xdr:cNvPr id="12" name="Graphique 11">
          <a:extLst>
            <a:ext uri="{FF2B5EF4-FFF2-40B4-BE49-F238E27FC236}">
              <a16:creationId xmlns:a16="http://schemas.microsoft.com/office/drawing/2014/main" id="{4D701B88-7A87-45CB-A2F1-E73A23D56A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87</xdr:col>
      <xdr:colOff>267955</xdr:colOff>
      <xdr:row>42</xdr:row>
      <xdr:rowOff>177521</xdr:rowOff>
    </xdr:from>
    <xdr:to>
      <xdr:col>92</xdr:col>
      <xdr:colOff>35587</xdr:colOff>
      <xdr:row>59</xdr:row>
      <xdr:rowOff>0</xdr:rowOff>
    </xdr:to>
    <xdr:graphicFrame macro="">
      <xdr:nvGraphicFramePr>
        <xdr:cNvPr id="11" name="Graphique 10">
          <a:extLst>
            <a:ext uri="{FF2B5EF4-FFF2-40B4-BE49-F238E27FC236}">
              <a16:creationId xmlns:a16="http://schemas.microsoft.com/office/drawing/2014/main" id="{484D37AD-DB9B-493D-B965-91BCCF048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106</xdr:col>
      <xdr:colOff>666734</xdr:colOff>
      <xdr:row>43</xdr:row>
      <xdr:rowOff>13712</xdr:rowOff>
    </xdr:from>
    <xdr:to>
      <xdr:col>110</xdr:col>
      <xdr:colOff>3648</xdr:colOff>
      <xdr:row>57</xdr:row>
      <xdr:rowOff>179754</xdr:rowOff>
    </xdr:to>
    <xdr:graphicFrame macro="">
      <xdr:nvGraphicFramePr>
        <xdr:cNvPr id="13" name="Graphique 12">
          <a:extLst>
            <a:ext uri="{FF2B5EF4-FFF2-40B4-BE49-F238E27FC236}">
              <a16:creationId xmlns:a16="http://schemas.microsoft.com/office/drawing/2014/main" id="{F0CB8B9F-5248-48C9-AAA7-A10A16165F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111</xdr:col>
      <xdr:colOff>268883</xdr:colOff>
      <xdr:row>43</xdr:row>
      <xdr:rowOff>7541</xdr:rowOff>
    </xdr:from>
    <xdr:to>
      <xdr:col>115</xdr:col>
      <xdr:colOff>714375</xdr:colOff>
      <xdr:row>57</xdr:row>
      <xdr:rowOff>188514</xdr:rowOff>
    </xdr:to>
    <xdr:graphicFrame macro="">
      <xdr:nvGraphicFramePr>
        <xdr:cNvPr id="14" name="Graphique 13">
          <a:extLst>
            <a:ext uri="{FF2B5EF4-FFF2-40B4-BE49-F238E27FC236}">
              <a16:creationId xmlns:a16="http://schemas.microsoft.com/office/drawing/2014/main" id="{30980E9F-880D-4C10-BFAB-2950C44DB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117</xdr:col>
      <xdr:colOff>283765</xdr:colOff>
      <xdr:row>43</xdr:row>
      <xdr:rowOff>7541</xdr:rowOff>
    </xdr:from>
    <xdr:to>
      <xdr:col>121</xdr:col>
      <xdr:colOff>390921</xdr:colOff>
      <xdr:row>57</xdr:row>
      <xdr:rowOff>141287</xdr:rowOff>
    </xdr:to>
    <xdr:graphicFrame macro="">
      <xdr:nvGraphicFramePr>
        <xdr:cNvPr id="15" name="Graphique 14">
          <a:extLst>
            <a:ext uri="{FF2B5EF4-FFF2-40B4-BE49-F238E27FC236}">
              <a16:creationId xmlns:a16="http://schemas.microsoft.com/office/drawing/2014/main" id="{6615CBAC-2918-4825-9806-BA2A626739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123</xdr:col>
      <xdr:colOff>323454</xdr:colOff>
      <xdr:row>43</xdr:row>
      <xdr:rowOff>7541</xdr:rowOff>
    </xdr:from>
    <xdr:to>
      <xdr:col>128</xdr:col>
      <xdr:colOff>242094</xdr:colOff>
      <xdr:row>57</xdr:row>
      <xdr:rowOff>141287</xdr:rowOff>
    </xdr:to>
    <xdr:graphicFrame macro="">
      <xdr:nvGraphicFramePr>
        <xdr:cNvPr id="16" name="Graphique 15">
          <a:extLst>
            <a:ext uri="{FF2B5EF4-FFF2-40B4-BE49-F238E27FC236}">
              <a16:creationId xmlns:a16="http://schemas.microsoft.com/office/drawing/2014/main" id="{29ECFD2B-A1DC-4273-9226-729B088D27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129</xdr:col>
      <xdr:colOff>447477</xdr:colOff>
      <xdr:row>42</xdr:row>
      <xdr:rowOff>186135</xdr:rowOff>
    </xdr:from>
    <xdr:to>
      <xdr:col>134</xdr:col>
      <xdr:colOff>594321</xdr:colOff>
      <xdr:row>57</xdr:row>
      <xdr:rowOff>131366</xdr:rowOff>
    </xdr:to>
    <xdr:graphicFrame macro="">
      <xdr:nvGraphicFramePr>
        <xdr:cNvPr id="18" name="Graphique 17">
          <a:extLst>
            <a:ext uri="{FF2B5EF4-FFF2-40B4-BE49-F238E27FC236}">
              <a16:creationId xmlns:a16="http://schemas.microsoft.com/office/drawing/2014/main" id="{F9EBF5A3-3042-471B-B62B-FD348DBAD0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135</xdr:col>
      <xdr:colOff>399012</xdr:colOff>
      <xdr:row>43</xdr:row>
      <xdr:rowOff>1437</xdr:rowOff>
    </xdr:from>
    <xdr:to>
      <xdr:col>140</xdr:col>
      <xdr:colOff>329100</xdr:colOff>
      <xdr:row>57</xdr:row>
      <xdr:rowOff>22989</xdr:rowOff>
    </xdr:to>
    <xdr:graphicFrame macro="">
      <xdr:nvGraphicFramePr>
        <xdr:cNvPr id="19" name="Graphique 18">
          <a:extLst>
            <a:ext uri="{FF2B5EF4-FFF2-40B4-BE49-F238E27FC236}">
              <a16:creationId xmlns:a16="http://schemas.microsoft.com/office/drawing/2014/main" id="{1EFB9FD1-C1A5-4223-9786-9FE1C61EA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141</xdr:col>
      <xdr:colOff>239486</xdr:colOff>
      <xdr:row>42</xdr:row>
      <xdr:rowOff>180975</xdr:rowOff>
    </xdr:from>
    <xdr:to>
      <xdr:col>146</xdr:col>
      <xdr:colOff>247650</xdr:colOff>
      <xdr:row>57</xdr:row>
      <xdr:rowOff>70757</xdr:rowOff>
    </xdr:to>
    <xdr:graphicFrame macro="">
      <xdr:nvGraphicFramePr>
        <xdr:cNvPr id="20" name="Graphique 19">
          <a:extLst>
            <a:ext uri="{FF2B5EF4-FFF2-40B4-BE49-F238E27FC236}">
              <a16:creationId xmlns:a16="http://schemas.microsoft.com/office/drawing/2014/main" id="{7858AF40-B0D2-4588-9A92-81A525476A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147</xdr:col>
      <xdr:colOff>428625</xdr:colOff>
      <xdr:row>43</xdr:row>
      <xdr:rowOff>4762</xdr:rowOff>
    </xdr:from>
    <xdr:to>
      <xdr:col>152</xdr:col>
      <xdr:colOff>409575</xdr:colOff>
      <xdr:row>57</xdr:row>
      <xdr:rowOff>109537</xdr:rowOff>
    </xdr:to>
    <xdr:graphicFrame macro="">
      <xdr:nvGraphicFramePr>
        <xdr:cNvPr id="21" name="Graphique 20">
          <a:extLst>
            <a:ext uri="{FF2B5EF4-FFF2-40B4-BE49-F238E27FC236}">
              <a16:creationId xmlns:a16="http://schemas.microsoft.com/office/drawing/2014/main" id="{81AF9135-1546-4FF8-ABAF-75CFD4706F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152</xdr:col>
      <xdr:colOff>502878</xdr:colOff>
      <xdr:row>42</xdr:row>
      <xdr:rowOff>177554</xdr:rowOff>
    </xdr:from>
    <xdr:to>
      <xdr:col>157</xdr:col>
      <xdr:colOff>710684</xdr:colOff>
      <xdr:row>57</xdr:row>
      <xdr:rowOff>150186</xdr:rowOff>
    </xdr:to>
    <xdr:graphicFrame macro="">
      <xdr:nvGraphicFramePr>
        <xdr:cNvPr id="22" name="Graphique 21">
          <a:extLst>
            <a:ext uri="{FF2B5EF4-FFF2-40B4-BE49-F238E27FC236}">
              <a16:creationId xmlns:a16="http://schemas.microsoft.com/office/drawing/2014/main" id="{5246AABA-345E-4AFB-8CF9-D467E72F6E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160</xdr:col>
      <xdr:colOff>238125</xdr:colOff>
      <xdr:row>43</xdr:row>
      <xdr:rowOff>4762</xdr:rowOff>
    </xdr:from>
    <xdr:to>
      <xdr:col>164</xdr:col>
      <xdr:colOff>85725</xdr:colOff>
      <xdr:row>57</xdr:row>
      <xdr:rowOff>109537</xdr:rowOff>
    </xdr:to>
    <xdr:graphicFrame macro="">
      <xdr:nvGraphicFramePr>
        <xdr:cNvPr id="23" name="Graphique 22">
          <a:extLst>
            <a:ext uri="{FF2B5EF4-FFF2-40B4-BE49-F238E27FC236}">
              <a16:creationId xmlns:a16="http://schemas.microsoft.com/office/drawing/2014/main" id="{05257068-7780-4E76-9E4E-F28F7E5611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165</xdr:col>
      <xdr:colOff>604837</xdr:colOff>
      <xdr:row>43</xdr:row>
      <xdr:rowOff>14287</xdr:rowOff>
    </xdr:from>
    <xdr:to>
      <xdr:col>170</xdr:col>
      <xdr:colOff>261937</xdr:colOff>
      <xdr:row>57</xdr:row>
      <xdr:rowOff>119062</xdr:rowOff>
    </xdr:to>
    <xdr:graphicFrame macro="">
      <xdr:nvGraphicFramePr>
        <xdr:cNvPr id="24" name="Graphique 23">
          <a:extLst>
            <a:ext uri="{FF2B5EF4-FFF2-40B4-BE49-F238E27FC236}">
              <a16:creationId xmlns:a16="http://schemas.microsoft.com/office/drawing/2014/main" id="{E0B0EA30-8052-4125-AD18-A44C86DAD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171</xdr:col>
      <xdr:colOff>371475</xdr:colOff>
      <xdr:row>43</xdr:row>
      <xdr:rowOff>4762</xdr:rowOff>
    </xdr:from>
    <xdr:to>
      <xdr:col>175</xdr:col>
      <xdr:colOff>666750</xdr:colOff>
      <xdr:row>58</xdr:row>
      <xdr:rowOff>47625</xdr:rowOff>
    </xdr:to>
    <xdr:graphicFrame macro="">
      <xdr:nvGraphicFramePr>
        <xdr:cNvPr id="26" name="Graphique 25">
          <a:extLst>
            <a:ext uri="{FF2B5EF4-FFF2-40B4-BE49-F238E27FC236}">
              <a16:creationId xmlns:a16="http://schemas.microsoft.com/office/drawing/2014/main" id="{67BFB44A-DF2D-4F39-A964-C99AC29DAC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177</xdr:col>
      <xdr:colOff>219075</xdr:colOff>
      <xdr:row>43</xdr:row>
      <xdr:rowOff>14287</xdr:rowOff>
    </xdr:from>
    <xdr:to>
      <xdr:col>182</xdr:col>
      <xdr:colOff>200025</xdr:colOff>
      <xdr:row>57</xdr:row>
      <xdr:rowOff>119062</xdr:rowOff>
    </xdr:to>
    <xdr:graphicFrame macro="">
      <xdr:nvGraphicFramePr>
        <xdr:cNvPr id="27" name="Graphique 26">
          <a:extLst>
            <a:ext uri="{FF2B5EF4-FFF2-40B4-BE49-F238E27FC236}">
              <a16:creationId xmlns:a16="http://schemas.microsoft.com/office/drawing/2014/main" id="{F3416A0C-AFE1-402A-AE91-B396A77F9C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183</xdr:col>
      <xdr:colOff>490537</xdr:colOff>
      <xdr:row>43</xdr:row>
      <xdr:rowOff>14287</xdr:rowOff>
    </xdr:from>
    <xdr:to>
      <xdr:col>188</xdr:col>
      <xdr:colOff>604837</xdr:colOff>
      <xdr:row>57</xdr:row>
      <xdr:rowOff>119062</xdr:rowOff>
    </xdr:to>
    <xdr:graphicFrame macro="">
      <xdr:nvGraphicFramePr>
        <xdr:cNvPr id="28" name="Graphique 27">
          <a:extLst>
            <a:ext uri="{FF2B5EF4-FFF2-40B4-BE49-F238E27FC236}">
              <a16:creationId xmlns:a16="http://schemas.microsoft.com/office/drawing/2014/main" id="{FBEFB1BB-F98D-4B31-A268-EEFEAE322A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189</xdr:col>
      <xdr:colOff>471487</xdr:colOff>
      <xdr:row>43</xdr:row>
      <xdr:rowOff>14287</xdr:rowOff>
    </xdr:from>
    <xdr:to>
      <xdr:col>194</xdr:col>
      <xdr:colOff>538162</xdr:colOff>
      <xdr:row>57</xdr:row>
      <xdr:rowOff>119062</xdr:rowOff>
    </xdr:to>
    <xdr:graphicFrame macro="">
      <xdr:nvGraphicFramePr>
        <xdr:cNvPr id="29" name="Graphique 28">
          <a:extLst>
            <a:ext uri="{FF2B5EF4-FFF2-40B4-BE49-F238E27FC236}">
              <a16:creationId xmlns:a16="http://schemas.microsoft.com/office/drawing/2014/main" id="{857B4125-C304-4A9E-9361-3B56340387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195</xdr:col>
      <xdr:colOff>347662</xdr:colOff>
      <xdr:row>43</xdr:row>
      <xdr:rowOff>14287</xdr:rowOff>
    </xdr:from>
    <xdr:to>
      <xdr:col>200</xdr:col>
      <xdr:colOff>385762</xdr:colOff>
      <xdr:row>57</xdr:row>
      <xdr:rowOff>119062</xdr:rowOff>
    </xdr:to>
    <xdr:graphicFrame macro="">
      <xdr:nvGraphicFramePr>
        <xdr:cNvPr id="30" name="Graphique 29">
          <a:extLst>
            <a:ext uri="{FF2B5EF4-FFF2-40B4-BE49-F238E27FC236}">
              <a16:creationId xmlns:a16="http://schemas.microsoft.com/office/drawing/2014/main" id="{FABD795A-B2FA-4ACA-8E33-294414ACE5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201</xdr:col>
      <xdr:colOff>314325</xdr:colOff>
      <xdr:row>43</xdr:row>
      <xdr:rowOff>4762</xdr:rowOff>
    </xdr:from>
    <xdr:to>
      <xdr:col>205</xdr:col>
      <xdr:colOff>638175</xdr:colOff>
      <xdr:row>57</xdr:row>
      <xdr:rowOff>109537</xdr:rowOff>
    </xdr:to>
    <xdr:graphicFrame macro="">
      <xdr:nvGraphicFramePr>
        <xdr:cNvPr id="31" name="Graphique 30">
          <a:extLst>
            <a:ext uri="{FF2B5EF4-FFF2-40B4-BE49-F238E27FC236}">
              <a16:creationId xmlns:a16="http://schemas.microsoft.com/office/drawing/2014/main" id="{8651C241-A4F8-4BCD-B92D-359E7CDA72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207</xdr:col>
      <xdr:colOff>4762</xdr:colOff>
      <xdr:row>42</xdr:row>
      <xdr:rowOff>14287</xdr:rowOff>
    </xdr:from>
    <xdr:to>
      <xdr:col>212</xdr:col>
      <xdr:colOff>119062</xdr:colOff>
      <xdr:row>56</xdr:row>
      <xdr:rowOff>119062</xdr:rowOff>
    </xdr:to>
    <xdr:graphicFrame macro="">
      <xdr:nvGraphicFramePr>
        <xdr:cNvPr id="32" name="Graphique 31">
          <a:extLst>
            <a:ext uri="{FF2B5EF4-FFF2-40B4-BE49-F238E27FC236}">
              <a16:creationId xmlns:a16="http://schemas.microsoft.com/office/drawing/2014/main" id="{DA04E07C-766B-4BA2-95EB-67F4F6BB81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213</xdr:col>
      <xdr:colOff>623887</xdr:colOff>
      <xdr:row>42</xdr:row>
      <xdr:rowOff>14287</xdr:rowOff>
    </xdr:from>
    <xdr:to>
      <xdr:col>218</xdr:col>
      <xdr:colOff>185737</xdr:colOff>
      <xdr:row>56</xdr:row>
      <xdr:rowOff>119062</xdr:rowOff>
    </xdr:to>
    <xdr:graphicFrame macro="">
      <xdr:nvGraphicFramePr>
        <xdr:cNvPr id="33" name="Graphique 32">
          <a:extLst>
            <a:ext uri="{FF2B5EF4-FFF2-40B4-BE49-F238E27FC236}">
              <a16:creationId xmlns:a16="http://schemas.microsoft.com/office/drawing/2014/main" id="{94D164ED-5EBC-4424-A890-F6B7E087EC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24</xdr:col>
      <xdr:colOff>761999</xdr:colOff>
      <xdr:row>281</xdr:row>
      <xdr:rowOff>82550</xdr:rowOff>
    </xdr:from>
    <xdr:to>
      <xdr:col>28</xdr:col>
      <xdr:colOff>723900</xdr:colOff>
      <xdr:row>298</xdr:row>
      <xdr:rowOff>38100</xdr:rowOff>
    </xdr:to>
    <xdr:graphicFrame macro="">
      <xdr:nvGraphicFramePr>
        <xdr:cNvPr id="2" name="Graphique 1">
          <a:extLst>
            <a:ext uri="{FF2B5EF4-FFF2-40B4-BE49-F238E27FC236}">
              <a16:creationId xmlns:a16="http://schemas.microsoft.com/office/drawing/2014/main" id="{102D536A-32D6-41B3-A159-93674FE253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32251</xdr:colOff>
      <xdr:row>281</xdr:row>
      <xdr:rowOff>169277</xdr:rowOff>
    </xdr:from>
    <xdr:to>
      <xdr:col>36</xdr:col>
      <xdr:colOff>397877</xdr:colOff>
      <xdr:row>296</xdr:row>
      <xdr:rowOff>150227</xdr:rowOff>
    </xdr:to>
    <xdr:graphicFrame macro="">
      <xdr:nvGraphicFramePr>
        <xdr:cNvPr id="3" name="Graphique 2">
          <a:extLst>
            <a:ext uri="{FF2B5EF4-FFF2-40B4-BE49-F238E27FC236}">
              <a16:creationId xmlns:a16="http://schemas.microsoft.com/office/drawing/2014/main" id="{B3B6ECDE-0650-449B-84BB-AF4489A1E3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314325</xdr:colOff>
      <xdr:row>282</xdr:row>
      <xdr:rowOff>22225</xdr:rowOff>
    </xdr:from>
    <xdr:to>
      <xdr:col>43</xdr:col>
      <xdr:colOff>276225</xdr:colOff>
      <xdr:row>297</xdr:row>
      <xdr:rowOff>3175</xdr:rowOff>
    </xdr:to>
    <xdr:graphicFrame macro="">
      <xdr:nvGraphicFramePr>
        <xdr:cNvPr id="4" name="Graphique 3">
          <a:extLst>
            <a:ext uri="{FF2B5EF4-FFF2-40B4-BE49-F238E27FC236}">
              <a16:creationId xmlns:a16="http://schemas.microsoft.com/office/drawing/2014/main" id="{0FBB9F8C-2236-484E-8E1F-D32702A0C5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752475</xdr:colOff>
      <xdr:row>282</xdr:row>
      <xdr:rowOff>9525</xdr:rowOff>
    </xdr:from>
    <xdr:to>
      <xdr:col>47</xdr:col>
      <xdr:colOff>288925</xdr:colOff>
      <xdr:row>296</xdr:row>
      <xdr:rowOff>174625</xdr:rowOff>
    </xdr:to>
    <xdr:graphicFrame macro="">
      <xdr:nvGraphicFramePr>
        <xdr:cNvPr id="5" name="Graphique 4">
          <a:extLst>
            <a:ext uri="{FF2B5EF4-FFF2-40B4-BE49-F238E27FC236}">
              <a16:creationId xmlns:a16="http://schemas.microsoft.com/office/drawing/2014/main" id="{A9FB6D15-F522-4DA2-B456-049B17D247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625475</xdr:colOff>
      <xdr:row>282</xdr:row>
      <xdr:rowOff>9525</xdr:rowOff>
    </xdr:from>
    <xdr:to>
      <xdr:col>54</xdr:col>
      <xdr:colOff>98425</xdr:colOff>
      <xdr:row>296</xdr:row>
      <xdr:rowOff>174625</xdr:rowOff>
    </xdr:to>
    <xdr:graphicFrame macro="">
      <xdr:nvGraphicFramePr>
        <xdr:cNvPr id="7" name="Graphique 6">
          <a:extLst>
            <a:ext uri="{FF2B5EF4-FFF2-40B4-BE49-F238E27FC236}">
              <a16:creationId xmlns:a16="http://schemas.microsoft.com/office/drawing/2014/main" id="{C381D309-F898-427F-9915-22D72FFDE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55</xdr:col>
      <xdr:colOff>403225</xdr:colOff>
      <xdr:row>281</xdr:row>
      <xdr:rowOff>142875</xdr:rowOff>
    </xdr:from>
    <xdr:to>
      <xdr:col>61</xdr:col>
      <xdr:colOff>158296</xdr:colOff>
      <xdr:row>296</xdr:row>
      <xdr:rowOff>123826</xdr:rowOff>
    </xdr:to>
    <xdr:graphicFrame macro="">
      <xdr:nvGraphicFramePr>
        <xdr:cNvPr id="8" name="Graphique 7">
          <a:extLst>
            <a:ext uri="{FF2B5EF4-FFF2-40B4-BE49-F238E27FC236}">
              <a16:creationId xmlns:a16="http://schemas.microsoft.com/office/drawing/2014/main" id="{CDAD6465-D305-4BFC-B401-7B574D9777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61</xdr:col>
      <xdr:colOff>739069</xdr:colOff>
      <xdr:row>281</xdr:row>
      <xdr:rowOff>185033</xdr:rowOff>
    </xdr:from>
    <xdr:to>
      <xdr:col>68</xdr:col>
      <xdr:colOff>1764</xdr:colOff>
      <xdr:row>296</xdr:row>
      <xdr:rowOff>150108</xdr:rowOff>
    </xdr:to>
    <xdr:graphicFrame macro="">
      <xdr:nvGraphicFramePr>
        <xdr:cNvPr id="10" name="Graphique 9">
          <a:extLst>
            <a:ext uri="{FF2B5EF4-FFF2-40B4-BE49-F238E27FC236}">
              <a16:creationId xmlns:a16="http://schemas.microsoft.com/office/drawing/2014/main" id="{1526EBC4-0062-48A6-A60D-EADE0CC56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68</xdr:col>
      <xdr:colOff>241974</xdr:colOff>
      <xdr:row>282</xdr:row>
      <xdr:rowOff>9217</xdr:rowOff>
    </xdr:from>
    <xdr:to>
      <xdr:col>73</xdr:col>
      <xdr:colOff>333927</xdr:colOff>
      <xdr:row>296</xdr:row>
      <xdr:rowOff>150681</xdr:rowOff>
    </xdr:to>
    <xdr:graphicFrame macro="">
      <xdr:nvGraphicFramePr>
        <xdr:cNvPr id="11" name="Graphique 10">
          <a:extLst>
            <a:ext uri="{FF2B5EF4-FFF2-40B4-BE49-F238E27FC236}">
              <a16:creationId xmlns:a16="http://schemas.microsoft.com/office/drawing/2014/main" id="{53003E09-8199-46E6-A192-1A2BA4E888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74</xdr:col>
      <xdr:colOff>426150</xdr:colOff>
      <xdr:row>282</xdr:row>
      <xdr:rowOff>45811</xdr:rowOff>
    </xdr:from>
    <xdr:to>
      <xdr:col>79</xdr:col>
      <xdr:colOff>157306</xdr:colOff>
      <xdr:row>297</xdr:row>
      <xdr:rowOff>67583</xdr:rowOff>
    </xdr:to>
    <xdr:graphicFrame macro="">
      <xdr:nvGraphicFramePr>
        <xdr:cNvPr id="12" name="Graphique 11">
          <a:extLst>
            <a:ext uri="{FF2B5EF4-FFF2-40B4-BE49-F238E27FC236}">
              <a16:creationId xmlns:a16="http://schemas.microsoft.com/office/drawing/2014/main" id="{321A6B8F-EB86-4741-94F0-C63EACA22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81</xdr:col>
      <xdr:colOff>4536</xdr:colOff>
      <xdr:row>281</xdr:row>
      <xdr:rowOff>178102</xdr:rowOff>
    </xdr:from>
    <xdr:to>
      <xdr:col>85</xdr:col>
      <xdr:colOff>278946</xdr:colOff>
      <xdr:row>297</xdr:row>
      <xdr:rowOff>18445</xdr:rowOff>
    </xdr:to>
    <xdr:graphicFrame macro="">
      <xdr:nvGraphicFramePr>
        <xdr:cNvPr id="13" name="Graphique 12">
          <a:extLst>
            <a:ext uri="{FF2B5EF4-FFF2-40B4-BE49-F238E27FC236}">
              <a16:creationId xmlns:a16="http://schemas.microsoft.com/office/drawing/2014/main" id="{D5D17D3A-5B0A-4A32-9F7C-89C760C265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87</xdr:col>
      <xdr:colOff>38</xdr:colOff>
      <xdr:row>282</xdr:row>
      <xdr:rowOff>20291</xdr:rowOff>
    </xdr:from>
    <xdr:to>
      <xdr:col>91</xdr:col>
      <xdr:colOff>307671</xdr:colOff>
      <xdr:row>297</xdr:row>
      <xdr:rowOff>18610</xdr:rowOff>
    </xdr:to>
    <xdr:graphicFrame macro="">
      <xdr:nvGraphicFramePr>
        <xdr:cNvPr id="14" name="Graphique 13">
          <a:extLst>
            <a:ext uri="{FF2B5EF4-FFF2-40B4-BE49-F238E27FC236}">
              <a16:creationId xmlns:a16="http://schemas.microsoft.com/office/drawing/2014/main" id="{3B5DCE88-A5C5-4EBE-B7F8-56D3A951D2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92</xdr:col>
      <xdr:colOff>349348</xdr:colOff>
      <xdr:row>282</xdr:row>
      <xdr:rowOff>20210</xdr:rowOff>
    </xdr:from>
    <xdr:to>
      <xdr:col>96</xdr:col>
      <xdr:colOff>308428</xdr:colOff>
      <xdr:row>297</xdr:row>
      <xdr:rowOff>9193</xdr:rowOff>
    </xdr:to>
    <xdr:graphicFrame macro="">
      <xdr:nvGraphicFramePr>
        <xdr:cNvPr id="15" name="Graphique 14">
          <a:extLst>
            <a:ext uri="{FF2B5EF4-FFF2-40B4-BE49-F238E27FC236}">
              <a16:creationId xmlns:a16="http://schemas.microsoft.com/office/drawing/2014/main" id="{39458A0E-9768-4AAC-8CCD-E25F93CEF9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98</xdr:col>
      <xdr:colOff>31753</xdr:colOff>
      <xdr:row>282</xdr:row>
      <xdr:rowOff>16328</xdr:rowOff>
    </xdr:from>
    <xdr:to>
      <xdr:col>104</xdr:col>
      <xdr:colOff>31753</xdr:colOff>
      <xdr:row>297</xdr:row>
      <xdr:rowOff>38099</xdr:rowOff>
    </xdr:to>
    <xdr:graphicFrame macro="">
      <xdr:nvGraphicFramePr>
        <xdr:cNvPr id="16" name="Graphique 15">
          <a:extLst>
            <a:ext uri="{FF2B5EF4-FFF2-40B4-BE49-F238E27FC236}">
              <a16:creationId xmlns:a16="http://schemas.microsoft.com/office/drawing/2014/main" id="{1A98DC9C-9A94-45A9-883B-0359C30758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105</xdr:col>
      <xdr:colOff>12110</xdr:colOff>
      <xdr:row>282</xdr:row>
      <xdr:rowOff>8680</xdr:rowOff>
    </xdr:from>
    <xdr:to>
      <xdr:col>109</xdr:col>
      <xdr:colOff>257023</xdr:colOff>
      <xdr:row>296</xdr:row>
      <xdr:rowOff>117132</xdr:rowOff>
    </xdr:to>
    <xdr:graphicFrame macro="">
      <xdr:nvGraphicFramePr>
        <xdr:cNvPr id="17" name="Graphique 16">
          <a:extLst>
            <a:ext uri="{FF2B5EF4-FFF2-40B4-BE49-F238E27FC236}">
              <a16:creationId xmlns:a16="http://schemas.microsoft.com/office/drawing/2014/main" id="{5F120D17-39E8-4862-A9DF-11C0D780AF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109</xdr:col>
      <xdr:colOff>671144</xdr:colOff>
      <xdr:row>281</xdr:row>
      <xdr:rowOff>172516</xdr:rowOff>
    </xdr:from>
    <xdr:to>
      <xdr:col>115</xdr:col>
      <xdr:colOff>476832</xdr:colOff>
      <xdr:row>296</xdr:row>
      <xdr:rowOff>125266</xdr:rowOff>
    </xdr:to>
    <xdr:graphicFrame macro="">
      <xdr:nvGraphicFramePr>
        <xdr:cNvPr id="18" name="Graphique 17">
          <a:extLst>
            <a:ext uri="{FF2B5EF4-FFF2-40B4-BE49-F238E27FC236}">
              <a16:creationId xmlns:a16="http://schemas.microsoft.com/office/drawing/2014/main" id="{4309B59D-2991-450B-93C9-9318D0AD4E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116</xdr:col>
      <xdr:colOff>393854</xdr:colOff>
      <xdr:row>282</xdr:row>
      <xdr:rowOff>167103</xdr:rowOff>
    </xdr:from>
    <xdr:to>
      <xdr:col>122</xdr:col>
      <xdr:colOff>382087</xdr:colOff>
      <xdr:row>297</xdr:row>
      <xdr:rowOff>94558</xdr:rowOff>
    </xdr:to>
    <xdr:graphicFrame macro="">
      <xdr:nvGraphicFramePr>
        <xdr:cNvPr id="20" name="Graphique 19">
          <a:extLst>
            <a:ext uri="{FF2B5EF4-FFF2-40B4-BE49-F238E27FC236}">
              <a16:creationId xmlns:a16="http://schemas.microsoft.com/office/drawing/2014/main" id="{49E41C88-04D0-424B-9BA2-FE5BBFC230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122</xdr:col>
      <xdr:colOff>661737</xdr:colOff>
      <xdr:row>283</xdr:row>
      <xdr:rowOff>20053</xdr:rowOff>
    </xdr:from>
    <xdr:to>
      <xdr:col>127</xdr:col>
      <xdr:colOff>254000</xdr:colOff>
      <xdr:row>297</xdr:row>
      <xdr:rowOff>143042</xdr:rowOff>
    </xdr:to>
    <xdr:graphicFrame macro="">
      <xdr:nvGraphicFramePr>
        <xdr:cNvPr id="22" name="Graphique 21">
          <a:extLst>
            <a:ext uri="{FF2B5EF4-FFF2-40B4-BE49-F238E27FC236}">
              <a16:creationId xmlns:a16="http://schemas.microsoft.com/office/drawing/2014/main" id="{20309CBC-0862-4939-957C-843CCEBE46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128</xdr:col>
      <xdr:colOff>100263</xdr:colOff>
      <xdr:row>283</xdr:row>
      <xdr:rowOff>13368</xdr:rowOff>
    </xdr:from>
    <xdr:to>
      <xdr:col>133</xdr:col>
      <xdr:colOff>601579</xdr:colOff>
      <xdr:row>297</xdr:row>
      <xdr:rowOff>136357</xdr:rowOff>
    </xdr:to>
    <xdr:graphicFrame macro="">
      <xdr:nvGraphicFramePr>
        <xdr:cNvPr id="25" name="Graphique 24">
          <a:extLst>
            <a:ext uri="{FF2B5EF4-FFF2-40B4-BE49-F238E27FC236}">
              <a16:creationId xmlns:a16="http://schemas.microsoft.com/office/drawing/2014/main" id="{F6020E0D-E16F-4106-A736-7D440A032D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134</xdr:col>
      <xdr:colOff>274054</xdr:colOff>
      <xdr:row>282</xdr:row>
      <xdr:rowOff>73526</xdr:rowOff>
    </xdr:from>
    <xdr:to>
      <xdr:col>139</xdr:col>
      <xdr:colOff>180474</xdr:colOff>
      <xdr:row>297</xdr:row>
      <xdr:rowOff>9358</xdr:rowOff>
    </xdr:to>
    <xdr:graphicFrame macro="">
      <xdr:nvGraphicFramePr>
        <xdr:cNvPr id="27" name="Graphique 26">
          <a:extLst>
            <a:ext uri="{FF2B5EF4-FFF2-40B4-BE49-F238E27FC236}">
              <a16:creationId xmlns:a16="http://schemas.microsoft.com/office/drawing/2014/main" id="{58834245-4CCA-4398-B11D-AC7B0B935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140</xdr:col>
      <xdr:colOff>6686</xdr:colOff>
      <xdr:row>282</xdr:row>
      <xdr:rowOff>40105</xdr:rowOff>
    </xdr:from>
    <xdr:to>
      <xdr:col>146</xdr:col>
      <xdr:colOff>6686</xdr:colOff>
      <xdr:row>296</xdr:row>
      <xdr:rowOff>163095</xdr:rowOff>
    </xdr:to>
    <xdr:graphicFrame macro="">
      <xdr:nvGraphicFramePr>
        <xdr:cNvPr id="29" name="Graphique 28">
          <a:extLst>
            <a:ext uri="{FF2B5EF4-FFF2-40B4-BE49-F238E27FC236}">
              <a16:creationId xmlns:a16="http://schemas.microsoft.com/office/drawing/2014/main" id="{1D4003D3-1E52-4639-9120-CC54684528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146</xdr:col>
      <xdr:colOff>481262</xdr:colOff>
      <xdr:row>282</xdr:row>
      <xdr:rowOff>13368</xdr:rowOff>
    </xdr:from>
    <xdr:to>
      <xdr:col>151</xdr:col>
      <xdr:colOff>46789</xdr:colOff>
      <xdr:row>296</xdr:row>
      <xdr:rowOff>136358</xdr:rowOff>
    </xdr:to>
    <xdr:graphicFrame macro="">
      <xdr:nvGraphicFramePr>
        <xdr:cNvPr id="31" name="Graphique 30">
          <a:extLst>
            <a:ext uri="{FF2B5EF4-FFF2-40B4-BE49-F238E27FC236}">
              <a16:creationId xmlns:a16="http://schemas.microsoft.com/office/drawing/2014/main" id="{8E6FD6B6-E8CC-49B8-ADE1-90260A66CC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151</xdr:col>
      <xdr:colOff>688473</xdr:colOff>
      <xdr:row>281</xdr:row>
      <xdr:rowOff>180473</xdr:rowOff>
    </xdr:from>
    <xdr:to>
      <xdr:col>156</xdr:col>
      <xdr:colOff>594894</xdr:colOff>
      <xdr:row>296</xdr:row>
      <xdr:rowOff>116305</xdr:rowOff>
    </xdr:to>
    <xdr:graphicFrame macro="">
      <xdr:nvGraphicFramePr>
        <xdr:cNvPr id="33" name="Graphique 32">
          <a:extLst>
            <a:ext uri="{FF2B5EF4-FFF2-40B4-BE49-F238E27FC236}">
              <a16:creationId xmlns:a16="http://schemas.microsoft.com/office/drawing/2014/main" id="{27399ACD-62DF-443D-A777-1EAE42C1C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158</xdr:col>
      <xdr:colOff>240632</xdr:colOff>
      <xdr:row>282</xdr:row>
      <xdr:rowOff>53474</xdr:rowOff>
    </xdr:from>
    <xdr:to>
      <xdr:col>164</xdr:col>
      <xdr:colOff>240632</xdr:colOff>
      <xdr:row>296</xdr:row>
      <xdr:rowOff>176464</xdr:rowOff>
    </xdr:to>
    <xdr:graphicFrame macro="">
      <xdr:nvGraphicFramePr>
        <xdr:cNvPr id="35" name="Graphique 34">
          <a:extLst>
            <a:ext uri="{FF2B5EF4-FFF2-40B4-BE49-F238E27FC236}">
              <a16:creationId xmlns:a16="http://schemas.microsoft.com/office/drawing/2014/main" id="{D26701BB-472C-453E-A5CA-73C0BD8CCB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165</xdr:col>
      <xdr:colOff>53473</xdr:colOff>
      <xdr:row>282</xdr:row>
      <xdr:rowOff>6684</xdr:rowOff>
    </xdr:from>
    <xdr:to>
      <xdr:col>170</xdr:col>
      <xdr:colOff>127000</xdr:colOff>
      <xdr:row>296</xdr:row>
      <xdr:rowOff>129674</xdr:rowOff>
    </xdr:to>
    <xdr:graphicFrame macro="">
      <xdr:nvGraphicFramePr>
        <xdr:cNvPr id="37" name="Graphique 36">
          <a:extLst>
            <a:ext uri="{FF2B5EF4-FFF2-40B4-BE49-F238E27FC236}">
              <a16:creationId xmlns:a16="http://schemas.microsoft.com/office/drawing/2014/main" id="{3729DDEC-987C-443C-8993-322CE1CF1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171</xdr:col>
      <xdr:colOff>0</xdr:colOff>
      <xdr:row>282</xdr:row>
      <xdr:rowOff>20052</xdr:rowOff>
    </xdr:from>
    <xdr:to>
      <xdr:col>175</xdr:col>
      <xdr:colOff>668421</xdr:colOff>
      <xdr:row>296</xdr:row>
      <xdr:rowOff>143042</xdr:rowOff>
    </xdr:to>
    <xdr:graphicFrame macro="">
      <xdr:nvGraphicFramePr>
        <xdr:cNvPr id="39" name="Graphique 38">
          <a:extLst>
            <a:ext uri="{FF2B5EF4-FFF2-40B4-BE49-F238E27FC236}">
              <a16:creationId xmlns:a16="http://schemas.microsoft.com/office/drawing/2014/main" id="{1F9D64B9-99E2-43C7-BF80-AA639275E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177</xdr:col>
      <xdr:colOff>0</xdr:colOff>
      <xdr:row>282</xdr:row>
      <xdr:rowOff>0</xdr:rowOff>
    </xdr:from>
    <xdr:to>
      <xdr:col>181</xdr:col>
      <xdr:colOff>748631</xdr:colOff>
      <xdr:row>296</xdr:row>
      <xdr:rowOff>122990</xdr:rowOff>
    </xdr:to>
    <xdr:graphicFrame macro="">
      <xdr:nvGraphicFramePr>
        <xdr:cNvPr id="41" name="Graphique 40">
          <a:extLst>
            <a:ext uri="{FF2B5EF4-FFF2-40B4-BE49-F238E27FC236}">
              <a16:creationId xmlns:a16="http://schemas.microsoft.com/office/drawing/2014/main" id="{B70A0041-A209-44E2-809B-C32AC0F08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182</xdr:col>
      <xdr:colOff>300789</xdr:colOff>
      <xdr:row>282</xdr:row>
      <xdr:rowOff>0</xdr:rowOff>
    </xdr:from>
    <xdr:to>
      <xdr:col>187</xdr:col>
      <xdr:colOff>227264</xdr:colOff>
      <xdr:row>296</xdr:row>
      <xdr:rowOff>122990</xdr:rowOff>
    </xdr:to>
    <xdr:graphicFrame macro="">
      <xdr:nvGraphicFramePr>
        <xdr:cNvPr id="43" name="Graphique 42">
          <a:extLst>
            <a:ext uri="{FF2B5EF4-FFF2-40B4-BE49-F238E27FC236}">
              <a16:creationId xmlns:a16="http://schemas.microsoft.com/office/drawing/2014/main" id="{373BB1E0-6419-4606-97FA-2A5D284EC3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188</xdr:col>
      <xdr:colOff>13369</xdr:colOff>
      <xdr:row>282</xdr:row>
      <xdr:rowOff>0</xdr:rowOff>
    </xdr:from>
    <xdr:to>
      <xdr:col>193</xdr:col>
      <xdr:colOff>568158</xdr:colOff>
      <xdr:row>296</xdr:row>
      <xdr:rowOff>122990</xdr:rowOff>
    </xdr:to>
    <xdr:graphicFrame macro="">
      <xdr:nvGraphicFramePr>
        <xdr:cNvPr id="45" name="Graphique 44">
          <a:extLst>
            <a:ext uri="{FF2B5EF4-FFF2-40B4-BE49-F238E27FC236}">
              <a16:creationId xmlns:a16="http://schemas.microsoft.com/office/drawing/2014/main" id="{F1A53D4F-65FA-45A1-80CB-A22896B167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194</xdr:col>
      <xdr:colOff>93579</xdr:colOff>
      <xdr:row>282</xdr:row>
      <xdr:rowOff>0</xdr:rowOff>
    </xdr:from>
    <xdr:to>
      <xdr:col>199</xdr:col>
      <xdr:colOff>434474</xdr:colOff>
      <xdr:row>296</xdr:row>
      <xdr:rowOff>122990</xdr:rowOff>
    </xdr:to>
    <xdr:graphicFrame macro="">
      <xdr:nvGraphicFramePr>
        <xdr:cNvPr id="48" name="Graphique 47">
          <a:extLst>
            <a:ext uri="{FF2B5EF4-FFF2-40B4-BE49-F238E27FC236}">
              <a16:creationId xmlns:a16="http://schemas.microsoft.com/office/drawing/2014/main" id="{2F723C05-C724-4AC1-93EC-D97C9E62F0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200</xdr:col>
      <xdr:colOff>213895</xdr:colOff>
      <xdr:row>282</xdr:row>
      <xdr:rowOff>6684</xdr:rowOff>
    </xdr:from>
    <xdr:to>
      <xdr:col>206</xdr:col>
      <xdr:colOff>213895</xdr:colOff>
      <xdr:row>296</xdr:row>
      <xdr:rowOff>129674</xdr:rowOff>
    </xdr:to>
    <xdr:graphicFrame macro="">
      <xdr:nvGraphicFramePr>
        <xdr:cNvPr id="50" name="Graphique 49">
          <a:extLst>
            <a:ext uri="{FF2B5EF4-FFF2-40B4-BE49-F238E27FC236}">
              <a16:creationId xmlns:a16="http://schemas.microsoft.com/office/drawing/2014/main" id="{CFE5C18E-049F-485A-96CA-468A00113E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206</xdr:col>
      <xdr:colOff>401053</xdr:colOff>
      <xdr:row>281</xdr:row>
      <xdr:rowOff>173790</xdr:rowOff>
    </xdr:from>
    <xdr:to>
      <xdr:col>211</xdr:col>
      <xdr:colOff>661737</xdr:colOff>
      <xdr:row>296</xdr:row>
      <xdr:rowOff>109622</xdr:rowOff>
    </xdr:to>
    <xdr:graphicFrame macro="">
      <xdr:nvGraphicFramePr>
        <xdr:cNvPr id="52" name="Graphique 51">
          <a:extLst>
            <a:ext uri="{FF2B5EF4-FFF2-40B4-BE49-F238E27FC236}">
              <a16:creationId xmlns:a16="http://schemas.microsoft.com/office/drawing/2014/main" id="{523375D3-1BB0-44C6-A6B7-B77695DAD0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212</xdr:col>
      <xdr:colOff>120315</xdr:colOff>
      <xdr:row>282</xdr:row>
      <xdr:rowOff>6684</xdr:rowOff>
    </xdr:from>
    <xdr:to>
      <xdr:col>217</xdr:col>
      <xdr:colOff>394368</xdr:colOff>
      <xdr:row>296</xdr:row>
      <xdr:rowOff>129674</xdr:rowOff>
    </xdr:to>
    <xdr:graphicFrame macro="">
      <xdr:nvGraphicFramePr>
        <xdr:cNvPr id="54" name="Graphique 53">
          <a:extLst>
            <a:ext uri="{FF2B5EF4-FFF2-40B4-BE49-F238E27FC236}">
              <a16:creationId xmlns:a16="http://schemas.microsoft.com/office/drawing/2014/main" id="{41C1CD10-2121-4025-A0E8-7C770D6AC7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218</xdr:col>
      <xdr:colOff>6684</xdr:colOff>
      <xdr:row>282</xdr:row>
      <xdr:rowOff>13369</xdr:rowOff>
    </xdr:from>
    <xdr:to>
      <xdr:col>223</xdr:col>
      <xdr:colOff>675105</xdr:colOff>
      <xdr:row>296</xdr:row>
      <xdr:rowOff>136359</xdr:rowOff>
    </xdr:to>
    <xdr:graphicFrame macro="">
      <xdr:nvGraphicFramePr>
        <xdr:cNvPr id="56" name="Graphique 55">
          <a:extLst>
            <a:ext uri="{FF2B5EF4-FFF2-40B4-BE49-F238E27FC236}">
              <a16:creationId xmlns:a16="http://schemas.microsoft.com/office/drawing/2014/main" id="{182211E5-98DC-401C-B523-36FF3729B9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224</xdr:col>
      <xdr:colOff>93578</xdr:colOff>
      <xdr:row>282</xdr:row>
      <xdr:rowOff>0</xdr:rowOff>
    </xdr:from>
    <xdr:to>
      <xdr:col>229</xdr:col>
      <xdr:colOff>387685</xdr:colOff>
      <xdr:row>296</xdr:row>
      <xdr:rowOff>122990</xdr:rowOff>
    </xdr:to>
    <xdr:graphicFrame macro="">
      <xdr:nvGraphicFramePr>
        <xdr:cNvPr id="58" name="Graphique 57">
          <a:extLst>
            <a:ext uri="{FF2B5EF4-FFF2-40B4-BE49-F238E27FC236}">
              <a16:creationId xmlns:a16="http://schemas.microsoft.com/office/drawing/2014/main" id="{600C35E2-9B4D-44B2-8310-ADC2F78B2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230</xdr:col>
      <xdr:colOff>13368</xdr:colOff>
      <xdr:row>282</xdr:row>
      <xdr:rowOff>13368</xdr:rowOff>
    </xdr:from>
    <xdr:to>
      <xdr:col>236</xdr:col>
      <xdr:colOff>13368</xdr:colOff>
      <xdr:row>296</xdr:row>
      <xdr:rowOff>136358</xdr:rowOff>
    </xdr:to>
    <xdr:graphicFrame macro="">
      <xdr:nvGraphicFramePr>
        <xdr:cNvPr id="62" name="Graphique 61">
          <a:extLst>
            <a:ext uri="{FF2B5EF4-FFF2-40B4-BE49-F238E27FC236}">
              <a16:creationId xmlns:a16="http://schemas.microsoft.com/office/drawing/2014/main" id="{83C3CC6E-740E-4138-88B6-5650EB0097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237</xdr:col>
      <xdr:colOff>0</xdr:colOff>
      <xdr:row>282</xdr:row>
      <xdr:rowOff>0</xdr:rowOff>
    </xdr:from>
    <xdr:to>
      <xdr:col>242</xdr:col>
      <xdr:colOff>26737</xdr:colOff>
      <xdr:row>296</xdr:row>
      <xdr:rowOff>122990</xdr:rowOff>
    </xdr:to>
    <xdr:graphicFrame macro="">
      <xdr:nvGraphicFramePr>
        <xdr:cNvPr id="64" name="Graphique 63">
          <a:extLst>
            <a:ext uri="{FF2B5EF4-FFF2-40B4-BE49-F238E27FC236}">
              <a16:creationId xmlns:a16="http://schemas.microsoft.com/office/drawing/2014/main" id="{7B3FF243-EA2A-45F0-A951-B61B3C8A4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250</xdr:col>
      <xdr:colOff>6684</xdr:colOff>
      <xdr:row>282</xdr:row>
      <xdr:rowOff>33421</xdr:rowOff>
    </xdr:from>
    <xdr:to>
      <xdr:col>254</xdr:col>
      <xdr:colOff>501316</xdr:colOff>
      <xdr:row>296</xdr:row>
      <xdr:rowOff>156411</xdr:rowOff>
    </xdr:to>
    <xdr:graphicFrame macro="">
      <xdr:nvGraphicFramePr>
        <xdr:cNvPr id="66" name="Graphique 65">
          <a:extLst>
            <a:ext uri="{FF2B5EF4-FFF2-40B4-BE49-F238E27FC236}">
              <a16:creationId xmlns:a16="http://schemas.microsoft.com/office/drawing/2014/main" id="{AFDE937C-B9E7-4526-9C58-1B64AE2DC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113</xdr:col>
      <xdr:colOff>83553</xdr:colOff>
      <xdr:row>4</xdr:row>
      <xdr:rowOff>139031</xdr:rowOff>
    </xdr:from>
    <xdr:to>
      <xdr:col>119</xdr:col>
      <xdr:colOff>83553</xdr:colOff>
      <xdr:row>19</xdr:row>
      <xdr:rowOff>74863</xdr:rowOff>
    </xdr:to>
    <xdr:graphicFrame macro="">
      <xdr:nvGraphicFramePr>
        <xdr:cNvPr id="68" name="Graphique 67">
          <a:extLst>
            <a:ext uri="{FF2B5EF4-FFF2-40B4-BE49-F238E27FC236}">
              <a16:creationId xmlns:a16="http://schemas.microsoft.com/office/drawing/2014/main" id="{AEBD8084-1746-4155-86DA-4687ABC317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255</xdr:col>
      <xdr:colOff>78483</xdr:colOff>
      <xdr:row>282</xdr:row>
      <xdr:rowOff>7135</xdr:rowOff>
    </xdr:from>
    <xdr:to>
      <xdr:col>260</xdr:col>
      <xdr:colOff>185506</xdr:colOff>
      <xdr:row>296</xdr:row>
      <xdr:rowOff>153257</xdr:rowOff>
    </xdr:to>
    <xdr:graphicFrame macro="">
      <xdr:nvGraphicFramePr>
        <xdr:cNvPr id="42" name="Graphique 41">
          <a:extLst>
            <a:ext uri="{FF2B5EF4-FFF2-40B4-BE49-F238E27FC236}">
              <a16:creationId xmlns:a16="http://schemas.microsoft.com/office/drawing/2014/main" id="{75602E9F-EB5F-43FE-B856-DE3F19ED1E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261</xdr:col>
      <xdr:colOff>142697</xdr:colOff>
      <xdr:row>282</xdr:row>
      <xdr:rowOff>0</xdr:rowOff>
    </xdr:from>
    <xdr:to>
      <xdr:col>266</xdr:col>
      <xdr:colOff>57079</xdr:colOff>
      <xdr:row>296</xdr:row>
      <xdr:rowOff>146122</xdr:rowOff>
    </xdr:to>
    <xdr:graphicFrame macro="">
      <xdr:nvGraphicFramePr>
        <xdr:cNvPr id="44" name="Graphique 43">
          <a:extLst>
            <a:ext uri="{FF2B5EF4-FFF2-40B4-BE49-F238E27FC236}">
              <a16:creationId xmlns:a16="http://schemas.microsoft.com/office/drawing/2014/main" id="{556B7D77-FF24-45FD-A231-C0DA032191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266</xdr:col>
      <xdr:colOff>449495</xdr:colOff>
      <xdr:row>282</xdr:row>
      <xdr:rowOff>0</xdr:rowOff>
    </xdr:from>
    <xdr:to>
      <xdr:col>270</xdr:col>
      <xdr:colOff>399551</xdr:colOff>
      <xdr:row>296</xdr:row>
      <xdr:rowOff>146122</xdr:rowOff>
    </xdr:to>
    <xdr:graphicFrame macro="">
      <xdr:nvGraphicFramePr>
        <xdr:cNvPr id="46" name="Graphique 45">
          <a:extLst>
            <a:ext uri="{FF2B5EF4-FFF2-40B4-BE49-F238E27FC236}">
              <a16:creationId xmlns:a16="http://schemas.microsoft.com/office/drawing/2014/main" id="{89BDA2AE-1D0A-4B19-94B2-611456D44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272</xdr:col>
      <xdr:colOff>349607</xdr:colOff>
      <xdr:row>282</xdr:row>
      <xdr:rowOff>0</xdr:rowOff>
    </xdr:from>
    <xdr:to>
      <xdr:col>278</xdr:col>
      <xdr:colOff>341045</xdr:colOff>
      <xdr:row>296</xdr:row>
      <xdr:rowOff>146122</xdr:rowOff>
    </xdr:to>
    <xdr:graphicFrame macro="">
      <xdr:nvGraphicFramePr>
        <xdr:cNvPr id="47" name="Graphique 46">
          <a:extLst>
            <a:ext uri="{FF2B5EF4-FFF2-40B4-BE49-F238E27FC236}">
              <a16:creationId xmlns:a16="http://schemas.microsoft.com/office/drawing/2014/main" id="{62AE6C4F-00CE-491A-9027-C0450C45F0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279</xdr:col>
      <xdr:colOff>0</xdr:colOff>
      <xdr:row>282</xdr:row>
      <xdr:rowOff>0</xdr:rowOff>
    </xdr:from>
    <xdr:to>
      <xdr:col>284</xdr:col>
      <xdr:colOff>754865</xdr:colOff>
      <xdr:row>296</xdr:row>
      <xdr:rowOff>146122</xdr:rowOff>
    </xdr:to>
    <xdr:graphicFrame macro="">
      <xdr:nvGraphicFramePr>
        <xdr:cNvPr id="49" name="Graphique 48">
          <a:extLst>
            <a:ext uri="{FF2B5EF4-FFF2-40B4-BE49-F238E27FC236}">
              <a16:creationId xmlns:a16="http://schemas.microsoft.com/office/drawing/2014/main" id="{721DE41E-C486-495C-8BF8-662233887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285</xdr:col>
      <xdr:colOff>321067</xdr:colOff>
      <xdr:row>282</xdr:row>
      <xdr:rowOff>7135</xdr:rowOff>
    </xdr:from>
    <xdr:to>
      <xdr:col>291</xdr:col>
      <xdr:colOff>0</xdr:colOff>
      <xdr:row>296</xdr:row>
      <xdr:rowOff>153257</xdr:rowOff>
    </xdr:to>
    <xdr:graphicFrame macro="">
      <xdr:nvGraphicFramePr>
        <xdr:cNvPr id="51" name="Graphique 50">
          <a:extLst>
            <a:ext uri="{FF2B5EF4-FFF2-40B4-BE49-F238E27FC236}">
              <a16:creationId xmlns:a16="http://schemas.microsoft.com/office/drawing/2014/main" id="{3EC9A304-B4F7-40C7-BD8F-51F67EA96A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291</xdr:col>
      <xdr:colOff>192640</xdr:colOff>
      <xdr:row>282</xdr:row>
      <xdr:rowOff>7135</xdr:rowOff>
    </xdr:from>
    <xdr:to>
      <xdr:col>297</xdr:col>
      <xdr:colOff>184079</xdr:colOff>
      <xdr:row>296</xdr:row>
      <xdr:rowOff>153257</xdr:rowOff>
    </xdr:to>
    <xdr:graphicFrame macro="">
      <xdr:nvGraphicFramePr>
        <xdr:cNvPr id="53" name="Graphique 52">
          <a:extLst>
            <a:ext uri="{FF2B5EF4-FFF2-40B4-BE49-F238E27FC236}">
              <a16:creationId xmlns:a16="http://schemas.microsoft.com/office/drawing/2014/main" id="{0A19C6CA-954F-473F-815E-B75AEC8F0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298</xdr:col>
      <xdr:colOff>0</xdr:colOff>
      <xdr:row>282</xdr:row>
      <xdr:rowOff>0</xdr:rowOff>
    </xdr:from>
    <xdr:to>
      <xdr:col>302</xdr:col>
      <xdr:colOff>742022</xdr:colOff>
      <xdr:row>296</xdr:row>
      <xdr:rowOff>146122</xdr:rowOff>
    </xdr:to>
    <xdr:graphicFrame macro="">
      <xdr:nvGraphicFramePr>
        <xdr:cNvPr id="57" name="Graphique 56">
          <a:extLst>
            <a:ext uri="{FF2B5EF4-FFF2-40B4-BE49-F238E27FC236}">
              <a16:creationId xmlns:a16="http://schemas.microsoft.com/office/drawing/2014/main" id="{550D1AFB-64CC-4771-BED1-E15B44463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304</xdr:col>
      <xdr:colOff>0</xdr:colOff>
      <xdr:row>282</xdr:row>
      <xdr:rowOff>0</xdr:rowOff>
    </xdr:from>
    <xdr:to>
      <xdr:col>309</xdr:col>
      <xdr:colOff>754865</xdr:colOff>
      <xdr:row>296</xdr:row>
      <xdr:rowOff>146122</xdr:rowOff>
    </xdr:to>
    <xdr:graphicFrame macro="">
      <xdr:nvGraphicFramePr>
        <xdr:cNvPr id="59" name="Graphique 58">
          <a:extLst>
            <a:ext uri="{FF2B5EF4-FFF2-40B4-BE49-F238E27FC236}">
              <a16:creationId xmlns:a16="http://schemas.microsoft.com/office/drawing/2014/main" id="{AFE47B39-68F8-4DD7-ACEA-DC37457BD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316</xdr:col>
      <xdr:colOff>309217</xdr:colOff>
      <xdr:row>280</xdr:row>
      <xdr:rowOff>187739</xdr:rowOff>
    </xdr:from>
    <xdr:to>
      <xdr:col>320</xdr:col>
      <xdr:colOff>646043</xdr:colOff>
      <xdr:row>296</xdr:row>
      <xdr:rowOff>4417</xdr:rowOff>
    </xdr:to>
    <xdr:graphicFrame macro="">
      <xdr:nvGraphicFramePr>
        <xdr:cNvPr id="60" name="Graphique 59">
          <a:extLst>
            <a:ext uri="{FF2B5EF4-FFF2-40B4-BE49-F238E27FC236}">
              <a16:creationId xmlns:a16="http://schemas.microsoft.com/office/drawing/2014/main" id="{FF094E04-23D6-4FB6-810F-9122DFE1F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322</xdr:col>
      <xdr:colOff>0</xdr:colOff>
      <xdr:row>281</xdr:row>
      <xdr:rowOff>0</xdr:rowOff>
    </xdr:from>
    <xdr:to>
      <xdr:col>328</xdr:col>
      <xdr:colOff>0</xdr:colOff>
      <xdr:row>295</xdr:row>
      <xdr:rowOff>174978</xdr:rowOff>
    </xdr:to>
    <xdr:graphicFrame macro="">
      <xdr:nvGraphicFramePr>
        <xdr:cNvPr id="63" name="Graphique 62">
          <a:extLst>
            <a:ext uri="{FF2B5EF4-FFF2-40B4-BE49-F238E27FC236}">
              <a16:creationId xmlns:a16="http://schemas.microsoft.com/office/drawing/2014/main" id="{94C7F042-7C5E-4F84-8EAA-B737B3CD1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P784"/>
  <sheetViews>
    <sheetView workbookViewId="0">
      <selection activeCell="M5" sqref="M5"/>
    </sheetView>
  </sheetViews>
  <sheetFormatPr baseColWidth="10" defaultRowHeight="14.5" x14ac:dyDescent="0.35"/>
  <cols>
    <col min="5" max="5" width="12.7265625" bestFit="1" customWidth="1"/>
    <col min="6" max="6" width="15.7265625" customWidth="1"/>
    <col min="7" max="7" width="15" bestFit="1" customWidth="1"/>
    <col min="9" max="9" width="3.7265625" customWidth="1"/>
    <col min="10" max="10" width="15.26953125" bestFit="1" customWidth="1"/>
    <col min="15" max="15" width="14.26953125" customWidth="1"/>
    <col min="16" max="16" width="11.81640625" bestFit="1" customWidth="1"/>
    <col min="17" max="17" width="12" bestFit="1" customWidth="1"/>
  </cols>
  <sheetData>
    <row r="1" spans="1:16" x14ac:dyDescent="0.35">
      <c r="A1" s="1"/>
      <c r="B1" s="1" t="s">
        <v>483</v>
      </c>
      <c r="C1" s="1" t="s">
        <v>484</v>
      </c>
      <c r="D1" s="1" t="s">
        <v>482</v>
      </c>
      <c r="E1" s="1" t="s">
        <v>488</v>
      </c>
      <c r="F1" s="1" t="s">
        <v>487</v>
      </c>
      <c r="G1" s="1" t="s">
        <v>485</v>
      </c>
      <c r="H1" s="1" t="s">
        <v>486</v>
      </c>
      <c r="O1" t="s">
        <v>495</v>
      </c>
      <c r="P1" t="s">
        <v>496</v>
      </c>
    </row>
    <row r="2" spans="1:16" x14ac:dyDescent="0.35">
      <c r="A2" t="s">
        <v>0</v>
      </c>
      <c r="B2" s="2" t="s">
        <v>1</v>
      </c>
      <c r="C2">
        <v>11.44</v>
      </c>
      <c r="D2">
        <v>4928.18</v>
      </c>
      <c r="J2" s="8">
        <f>+COVAR(E3:E240,F3:F240)</f>
        <v>3.937361881884092E-5</v>
      </c>
      <c r="K2" s="4" t="s">
        <v>494</v>
      </c>
      <c r="L2" s="4"/>
      <c r="M2" s="4">
        <f>7/5+1</f>
        <v>2.4</v>
      </c>
      <c r="N2" s="4"/>
    </row>
    <row r="3" spans="1:16" x14ac:dyDescent="0.35">
      <c r="A3" t="s">
        <v>2</v>
      </c>
      <c r="B3" s="2" t="s">
        <v>3</v>
      </c>
      <c r="C3">
        <v>11.32</v>
      </c>
      <c r="D3">
        <v>4888.58</v>
      </c>
      <c r="E3" s="6">
        <f>LN(D2/D3)</f>
        <v>8.0678787703827269E-3</v>
      </c>
      <c r="F3">
        <f>+LN(C2/C3)</f>
        <v>1.0544913176614819E-2</v>
      </c>
      <c r="H3">
        <f>+F3-(-0.0006+0.7046*E3)</f>
        <v>5.4602857950031497E-3</v>
      </c>
      <c r="J3" t="s">
        <v>489</v>
      </c>
      <c r="K3">
        <v>-5.9999999999999995E-4</v>
      </c>
      <c r="M3">
        <f>100/M2</f>
        <v>41.666666666666671</v>
      </c>
      <c r="O3">
        <f>+E3*E3</f>
        <v>6.5090667853592296E-5</v>
      </c>
      <c r="P3">
        <f>H3*H3</f>
        <v>2.9814720963113177E-5</v>
      </c>
    </row>
    <row r="4" spans="1:16" x14ac:dyDescent="0.35">
      <c r="A4" t="s">
        <v>4</v>
      </c>
      <c r="B4" s="2" t="s">
        <v>5</v>
      </c>
      <c r="C4">
        <v>11.365</v>
      </c>
      <c r="D4">
        <v>4925.82</v>
      </c>
      <c r="E4" s="6">
        <f>LN(D3/D4)</f>
        <v>-7.5888854590122146E-3</v>
      </c>
      <c r="F4">
        <f t="shared" ref="F4:F67" si="0">+LN(C3/C4)</f>
        <v>-3.9673845294696105E-3</v>
      </c>
      <c r="G4">
        <f t="shared" ref="G4:G67" si="1">(D4-D3)/D3</f>
        <v>7.6177540308228122E-3</v>
      </c>
      <c r="H4">
        <f t="shared" ref="H4:H67" si="2">+F4-(-0.0006+0.7046*E4)</f>
        <v>1.9797441649503957E-3</v>
      </c>
      <c r="J4" t="s">
        <v>490</v>
      </c>
      <c r="K4">
        <v>0.70399999999999996</v>
      </c>
      <c r="M4">
        <f>100-M3</f>
        <v>58.333333333333329</v>
      </c>
      <c r="O4">
        <f>+E4*E4</f>
        <v>5.7591182510007031E-5</v>
      </c>
      <c r="P4">
        <f t="shared" ref="P4:P67" si="3">H4*H4</f>
        <v>3.9193869586551398E-6</v>
      </c>
    </row>
    <row r="5" spans="1:16" x14ac:dyDescent="0.35">
      <c r="A5" t="s">
        <v>6</v>
      </c>
      <c r="B5" s="2" t="s">
        <v>7</v>
      </c>
      <c r="C5">
        <v>11.42</v>
      </c>
      <c r="D5">
        <v>4871.96</v>
      </c>
      <c r="E5" s="6">
        <f>LN(D4/D5)</f>
        <v>1.0994438033548751E-2</v>
      </c>
      <c r="F5">
        <f t="shared" si="0"/>
        <v>-4.8277469233576568E-3</v>
      </c>
      <c r="G5">
        <f t="shared" si="1"/>
        <v>-1.0934220089243959E-2</v>
      </c>
      <c r="H5">
        <f t="shared" si="2"/>
        <v>-1.1974427961796107E-2</v>
      </c>
      <c r="J5" t="s">
        <v>491</v>
      </c>
      <c r="K5" s="5">
        <f>+SQRT((252/22)*SUM(O3:O22))</f>
        <v>0.15110326987275471</v>
      </c>
      <c r="L5" s="5"/>
      <c r="M5" s="13">
        <f>1/0.5</f>
        <v>2</v>
      </c>
      <c r="N5" s="5"/>
      <c r="O5">
        <f>+E5*E5</f>
        <v>1.2087766767354333E-4</v>
      </c>
      <c r="P5">
        <f t="shared" si="3"/>
        <v>1.4338692501224447E-4</v>
      </c>
    </row>
    <row r="6" spans="1:16" x14ac:dyDescent="0.35">
      <c r="A6" t="s">
        <v>8</v>
      </c>
      <c r="B6" s="2" t="s">
        <v>9</v>
      </c>
      <c r="C6">
        <v>11.35</v>
      </c>
      <c r="D6">
        <v>4840.38</v>
      </c>
      <c r="E6" s="6">
        <f t="shared" ref="E6:E67" si="4">LN(D5/D6)</f>
        <v>6.5030901499705668E-3</v>
      </c>
      <c r="F6">
        <f t="shared" si="0"/>
        <v>6.1484603004524803E-3</v>
      </c>
      <c r="G6">
        <f t="shared" si="1"/>
        <v>-6.4819908209426853E-3</v>
      </c>
      <c r="H6">
        <f t="shared" si="2"/>
        <v>2.1663829807832191E-3</v>
      </c>
      <c r="J6" t="s">
        <v>492</v>
      </c>
      <c r="K6" s="5">
        <f>+K4*K5</f>
        <v>0.10637670199041931</v>
      </c>
      <c r="L6" s="5">
        <f>SUM(F3:F784)</f>
        <v>-0.37469344944141064</v>
      </c>
      <c r="M6" s="5">
        <f>L6/270</f>
        <v>-1.3877535164496691E-3</v>
      </c>
      <c r="N6" s="5"/>
      <c r="O6">
        <f t="shared" ref="O6:O67" si="5">+E6*E6</f>
        <v>4.2290181498644208E-5</v>
      </c>
      <c r="P6">
        <f t="shared" si="3"/>
        <v>4.6932152194271855E-6</v>
      </c>
    </row>
    <row r="7" spans="1:16" x14ac:dyDescent="0.35">
      <c r="A7" t="s">
        <v>0</v>
      </c>
      <c r="B7" s="2" t="s">
        <v>10</v>
      </c>
      <c r="C7">
        <v>11.375</v>
      </c>
      <c r="D7">
        <v>4847.53</v>
      </c>
      <c r="E7" s="6">
        <f t="shared" si="4"/>
        <v>-1.4760668293130501E-3</v>
      </c>
      <c r="F7">
        <f t="shared" si="0"/>
        <v>-2.2002209096024235E-3</v>
      </c>
      <c r="G7">
        <f t="shared" si="1"/>
        <v>1.4771567521557473E-3</v>
      </c>
      <c r="H7">
        <f t="shared" si="2"/>
        <v>-5.6018422166844838E-4</v>
      </c>
      <c r="J7" t="s">
        <v>493</v>
      </c>
      <c r="K7" s="5">
        <f>+SQRT((252/783)*SUM(P3:P784))</f>
        <v>0.21984172507750724</v>
      </c>
      <c r="L7" s="5"/>
      <c r="M7" s="5"/>
      <c r="N7" s="5"/>
      <c r="O7">
        <f t="shared" si="5"/>
        <v>2.1787732845982813E-6</v>
      </c>
      <c r="P7">
        <f t="shared" si="3"/>
        <v>3.1380636220628531E-7</v>
      </c>
    </row>
    <row r="8" spans="1:16" x14ac:dyDescent="0.35">
      <c r="A8" t="s">
        <v>2</v>
      </c>
      <c r="B8" s="2" t="s">
        <v>11</v>
      </c>
      <c r="C8">
        <v>11.4</v>
      </c>
      <c r="D8">
        <v>4867.78</v>
      </c>
      <c r="E8" s="6">
        <f t="shared" si="4"/>
        <v>-4.1686841336496779E-3</v>
      </c>
      <c r="F8">
        <f t="shared" si="0"/>
        <v>-2.1953905634357262E-3</v>
      </c>
      <c r="G8">
        <f t="shared" si="1"/>
        <v>4.1773851837946336E-3</v>
      </c>
      <c r="H8">
        <f t="shared" si="2"/>
        <v>1.3418642771338366E-3</v>
      </c>
      <c r="M8" s="16"/>
      <c r="O8">
        <f t="shared" si="5"/>
        <v>1.7377927406142566E-5</v>
      </c>
      <c r="P8">
        <f t="shared" si="3"/>
        <v>1.8005997382479139E-6</v>
      </c>
    </row>
    <row r="9" spans="1:16" x14ac:dyDescent="0.35">
      <c r="A9" t="s">
        <v>4</v>
      </c>
      <c r="B9" s="2" t="s">
        <v>12</v>
      </c>
      <c r="C9">
        <v>11.63</v>
      </c>
      <c r="D9">
        <v>4875.93</v>
      </c>
      <c r="E9" s="6">
        <f t="shared" si="4"/>
        <v>-1.6728744801835129E-3</v>
      </c>
      <c r="F9">
        <f t="shared" si="0"/>
        <v>-1.9974611130123374E-2</v>
      </c>
      <c r="G9">
        <f t="shared" si="1"/>
        <v>1.6742745152822326E-3</v>
      </c>
      <c r="H9">
        <f t="shared" si="2"/>
        <v>-1.8195903771386069E-2</v>
      </c>
      <c r="O9">
        <f t="shared" si="5"/>
        <v>2.7985090264492585E-6</v>
      </c>
      <c r="P9">
        <f t="shared" si="3"/>
        <v>3.3109091405754176E-4</v>
      </c>
    </row>
    <row r="10" spans="1:16" x14ac:dyDescent="0.35">
      <c r="A10" t="s">
        <v>6</v>
      </c>
      <c r="B10" s="2" t="s">
        <v>13</v>
      </c>
      <c r="C10">
        <v>11.46</v>
      </c>
      <c r="D10">
        <v>4794.37</v>
      </c>
      <c r="E10" s="6">
        <f t="shared" si="4"/>
        <v>1.6868542644365974E-2</v>
      </c>
      <c r="F10">
        <f t="shared" si="0"/>
        <v>1.472525524397952E-2</v>
      </c>
      <c r="G10">
        <f t="shared" si="1"/>
        <v>-1.6727065400856944E-2</v>
      </c>
      <c r="H10">
        <f t="shared" si="2"/>
        <v>3.4396800967592539E-3</v>
      </c>
      <c r="O10">
        <f t="shared" si="5"/>
        <v>2.8454773094479342E-4</v>
      </c>
      <c r="P10">
        <f t="shared" si="3"/>
        <v>1.1831399168041751E-5</v>
      </c>
    </row>
    <row r="11" spans="1:16" x14ac:dyDescent="0.35">
      <c r="A11" t="s">
        <v>8</v>
      </c>
      <c r="B11" s="2" t="s">
        <v>14</v>
      </c>
      <c r="C11">
        <v>11.41</v>
      </c>
      <c r="D11">
        <v>4810.74</v>
      </c>
      <c r="E11" s="6">
        <f t="shared" si="4"/>
        <v>-3.4086055963321628E-3</v>
      </c>
      <c r="F11">
        <f t="shared" si="0"/>
        <v>4.3725474126093357E-3</v>
      </c>
      <c r="G11">
        <f t="shared" si="1"/>
        <v>3.4144214985493177E-3</v>
      </c>
      <c r="H11">
        <f t="shared" si="2"/>
        <v>7.374250915784978E-3</v>
      </c>
      <c r="O11">
        <f t="shared" si="5"/>
        <v>1.1618592111346939E-5</v>
      </c>
      <c r="P11">
        <f t="shared" si="3"/>
        <v>5.4379576568955586E-5</v>
      </c>
    </row>
    <row r="12" spans="1:16" x14ac:dyDescent="0.35">
      <c r="A12" t="s">
        <v>0</v>
      </c>
      <c r="B12" s="2" t="s">
        <v>15</v>
      </c>
      <c r="C12">
        <v>11.31</v>
      </c>
      <c r="D12">
        <v>4786.17</v>
      </c>
      <c r="E12" s="6">
        <f t="shared" si="4"/>
        <v>5.120409315611407E-3</v>
      </c>
      <c r="F12">
        <f t="shared" si="0"/>
        <v>8.8028737459551233E-3</v>
      </c>
      <c r="G12">
        <f t="shared" si="1"/>
        <v>-5.1073223662055547E-3</v>
      </c>
      <c r="H12">
        <f t="shared" si="2"/>
        <v>5.795033342175326E-3</v>
      </c>
      <c r="O12">
        <f t="shared" si="5"/>
        <v>2.6218591559400079E-5</v>
      </c>
      <c r="P12">
        <f t="shared" si="3"/>
        <v>3.3582411436923727E-5</v>
      </c>
    </row>
    <row r="13" spans="1:16" x14ac:dyDescent="0.35">
      <c r="A13" t="s">
        <v>2</v>
      </c>
      <c r="B13" s="2" t="s">
        <v>16</v>
      </c>
      <c r="C13">
        <v>11.27</v>
      </c>
      <c r="D13">
        <v>4762.75</v>
      </c>
      <c r="E13" s="6">
        <f t="shared" si="4"/>
        <v>4.9052766093912563E-3</v>
      </c>
      <c r="F13">
        <f t="shared" si="0"/>
        <v>3.5429620763441287E-3</v>
      </c>
      <c r="G13">
        <f t="shared" si="1"/>
        <v>-4.8932653875646019E-3</v>
      </c>
      <c r="H13">
        <f t="shared" si="2"/>
        <v>6.8670417736704922E-4</v>
      </c>
      <c r="O13">
        <f t="shared" si="5"/>
        <v>2.4061738614640979E-5</v>
      </c>
      <c r="P13">
        <f t="shared" si="3"/>
        <v>4.7156262721335582E-7</v>
      </c>
    </row>
    <row r="14" spans="1:16" x14ac:dyDescent="0.35">
      <c r="A14" t="s">
        <v>4</v>
      </c>
      <c r="B14" s="3">
        <v>43770</v>
      </c>
      <c r="C14">
        <v>11.435</v>
      </c>
      <c r="D14">
        <v>4781.34</v>
      </c>
      <c r="E14" s="6">
        <f t="shared" si="4"/>
        <v>-3.8956094315530363E-3</v>
      </c>
      <c r="F14">
        <f t="shared" si="0"/>
        <v>-1.4534499423059647E-2</v>
      </c>
      <c r="G14">
        <f t="shared" si="1"/>
        <v>3.9032071807254516E-3</v>
      </c>
      <c r="H14">
        <f t="shared" si="2"/>
        <v>-1.1189653017587379E-2</v>
      </c>
      <c r="O14">
        <f t="shared" si="5"/>
        <v>1.5175772843204971E-5</v>
      </c>
      <c r="P14">
        <f t="shared" si="3"/>
        <v>1.2520833465400232E-4</v>
      </c>
    </row>
    <row r="15" spans="1:16" x14ac:dyDescent="0.35">
      <c r="A15" t="s">
        <v>6</v>
      </c>
      <c r="B15" s="3">
        <v>43739</v>
      </c>
      <c r="C15">
        <v>11.76</v>
      </c>
      <c r="D15">
        <v>4805.66</v>
      </c>
      <c r="E15" s="6">
        <f t="shared" si="4"/>
        <v>-5.0735479645726226E-3</v>
      </c>
      <c r="F15">
        <f t="shared" si="0"/>
        <v>-2.802511499573633E-2</v>
      </c>
      <c r="G15">
        <f t="shared" si="1"/>
        <v>5.0864402029555961E-3</v>
      </c>
      <c r="H15">
        <f t="shared" si="2"/>
        <v>-2.3850293099898459E-2</v>
      </c>
      <c r="O15">
        <f t="shared" si="5"/>
        <v>2.5740888948819003E-5</v>
      </c>
      <c r="P15">
        <f t="shared" si="3"/>
        <v>5.688364809510641E-4</v>
      </c>
    </row>
    <row r="16" spans="1:16" x14ac:dyDescent="0.35">
      <c r="A16" t="s">
        <v>8</v>
      </c>
      <c r="B16" s="3">
        <v>43709</v>
      </c>
      <c r="C16">
        <v>11.705</v>
      </c>
      <c r="D16">
        <v>4813.58</v>
      </c>
      <c r="E16" s="6">
        <f t="shared" si="4"/>
        <v>-1.6467001113746966E-3</v>
      </c>
      <c r="F16">
        <f t="shared" si="0"/>
        <v>4.6878415276067542E-3</v>
      </c>
      <c r="G16">
        <f t="shared" si="1"/>
        <v>1.6480566665140841E-3</v>
      </c>
      <c r="H16">
        <f t="shared" si="2"/>
        <v>6.448106426081365E-3</v>
      </c>
      <c r="O16">
        <f t="shared" si="5"/>
        <v>2.7116212568014385E-6</v>
      </c>
      <c r="P16">
        <f t="shared" si="3"/>
        <v>4.1578076482071795E-5</v>
      </c>
    </row>
    <row r="17" spans="1:16" x14ac:dyDescent="0.35">
      <c r="A17" t="s">
        <v>0</v>
      </c>
      <c r="B17" s="3">
        <v>43678</v>
      </c>
      <c r="C17">
        <v>11.7</v>
      </c>
      <c r="D17">
        <v>4773.2700000000004</v>
      </c>
      <c r="E17" s="6">
        <f t="shared" si="4"/>
        <v>8.4094854009651079E-3</v>
      </c>
      <c r="F17">
        <f t="shared" si="0"/>
        <v>4.2725913916365194E-4</v>
      </c>
      <c r="G17">
        <f t="shared" si="1"/>
        <v>-8.3742245895984876E-3</v>
      </c>
      <c r="H17">
        <f t="shared" si="2"/>
        <v>-4.8980642743563629E-3</v>
      </c>
      <c r="O17">
        <f t="shared" si="5"/>
        <v>7.0719444709045276E-5</v>
      </c>
      <c r="P17">
        <f t="shared" si="3"/>
        <v>2.3991033635726123E-5</v>
      </c>
    </row>
    <row r="18" spans="1:16" x14ac:dyDescent="0.35">
      <c r="A18" t="s">
        <v>2</v>
      </c>
      <c r="B18" s="3">
        <v>43647</v>
      </c>
      <c r="C18">
        <v>11.45</v>
      </c>
      <c r="D18">
        <v>4719.17</v>
      </c>
      <c r="E18" s="6">
        <f t="shared" si="4"/>
        <v>1.1398667943082667E-2</v>
      </c>
      <c r="F18">
        <f t="shared" si="0"/>
        <v>2.1599111803461721E-2</v>
      </c>
      <c r="G18">
        <f t="shared" si="1"/>
        <v>-1.1333949263293373E-2</v>
      </c>
      <c r="H18">
        <f t="shared" si="2"/>
        <v>1.4167610370765674E-2</v>
      </c>
      <c r="O18">
        <f t="shared" si="5"/>
        <v>1.2992963087666044E-4</v>
      </c>
      <c r="P18">
        <f t="shared" si="3"/>
        <v>2.0072118361782708E-4</v>
      </c>
    </row>
    <row r="19" spans="1:16" x14ac:dyDescent="0.35">
      <c r="A19" t="s">
        <v>4</v>
      </c>
      <c r="B19" s="3">
        <v>43556</v>
      </c>
      <c r="C19">
        <v>11.48</v>
      </c>
      <c r="D19">
        <v>4737.12</v>
      </c>
      <c r="E19" s="6">
        <f t="shared" si="4"/>
        <v>-3.796419432809759E-3</v>
      </c>
      <c r="F19">
        <f t="shared" si="0"/>
        <v>-2.6166608911718501E-3</v>
      </c>
      <c r="G19">
        <f t="shared" si="1"/>
        <v>3.8036349612325512E-3</v>
      </c>
      <c r="H19">
        <f t="shared" si="2"/>
        <v>6.5829624118590594E-4</v>
      </c>
      <c r="O19">
        <f t="shared" si="5"/>
        <v>1.4412800509815572E-5</v>
      </c>
      <c r="P19">
        <f t="shared" si="3"/>
        <v>4.3335394115949244E-7</v>
      </c>
    </row>
    <row r="20" spans="1:16" x14ac:dyDescent="0.35">
      <c r="A20" t="s">
        <v>6</v>
      </c>
      <c r="B20" s="3">
        <v>43525</v>
      </c>
      <c r="C20">
        <v>11.355</v>
      </c>
      <c r="D20">
        <v>4611.49</v>
      </c>
      <c r="E20" s="6">
        <f t="shared" si="4"/>
        <v>2.6878340910198365E-2</v>
      </c>
      <c r="F20">
        <f t="shared" si="0"/>
        <v>1.0948215333898548E-2</v>
      </c>
      <c r="G20">
        <f t="shared" si="1"/>
        <v>-2.6520333029351192E-2</v>
      </c>
      <c r="H20">
        <f t="shared" si="2"/>
        <v>-7.3902636714272205E-3</v>
      </c>
      <c r="O20">
        <f t="shared" si="5"/>
        <v>7.2244521008484313E-4</v>
      </c>
      <c r="P20">
        <f t="shared" si="3"/>
        <v>5.4615997133216943E-5</v>
      </c>
    </row>
    <row r="21" spans="1:16" x14ac:dyDescent="0.35">
      <c r="A21" t="s">
        <v>8</v>
      </c>
      <c r="B21" s="3">
        <v>43497</v>
      </c>
      <c r="C21">
        <v>11.515000000000001</v>
      </c>
      <c r="D21">
        <v>4689.3900000000003</v>
      </c>
      <c r="E21" s="6">
        <f t="shared" si="4"/>
        <v>-1.6751494833780797E-2</v>
      </c>
      <c r="F21">
        <f t="shared" si="0"/>
        <v>-1.3992357715126748E-2</v>
      </c>
      <c r="G21">
        <f t="shared" si="1"/>
        <v>1.6892587862057717E-2</v>
      </c>
      <c r="H21">
        <f t="shared" si="2"/>
        <v>-1.5892544552447985E-3</v>
      </c>
      <c r="O21">
        <f t="shared" si="5"/>
        <v>2.806125791661847E-4</v>
      </c>
      <c r="P21">
        <f t="shared" si="3"/>
        <v>2.5257297235154413E-6</v>
      </c>
    </row>
    <row r="22" spans="1:16" x14ac:dyDescent="0.35">
      <c r="A22" t="s">
        <v>2</v>
      </c>
      <c r="B22" s="2" t="s">
        <v>17</v>
      </c>
      <c r="C22">
        <v>11.53</v>
      </c>
      <c r="D22">
        <v>4730.6899999999996</v>
      </c>
      <c r="E22" s="6">
        <f t="shared" si="4"/>
        <v>-8.7685592099548057E-3</v>
      </c>
      <c r="F22">
        <f t="shared" si="0"/>
        <v>-1.3018010083190158E-3</v>
      </c>
      <c r="G22">
        <f t="shared" si="1"/>
        <v>8.8071156376414144E-3</v>
      </c>
      <c r="H22">
        <f t="shared" si="2"/>
        <v>5.4765258110151408E-3</v>
      </c>
      <c r="O22">
        <f t="shared" si="5"/>
        <v>7.6887630618483252E-5</v>
      </c>
      <c r="P22">
        <f t="shared" si="3"/>
        <v>2.9992334958715045E-5</v>
      </c>
    </row>
    <row r="23" spans="1:16" x14ac:dyDescent="0.35">
      <c r="A23" t="s">
        <v>4</v>
      </c>
      <c r="B23" s="2" t="s">
        <v>18</v>
      </c>
      <c r="C23">
        <v>11.48</v>
      </c>
      <c r="D23">
        <v>4678.74</v>
      </c>
      <c r="E23" s="6">
        <f t="shared" si="4"/>
        <v>1.10422263319923E-2</v>
      </c>
      <c r="F23">
        <f t="shared" si="0"/>
        <v>4.3459433895472075E-3</v>
      </c>
      <c r="G23">
        <f t="shared" si="1"/>
        <v>-1.0981484730557238E-2</v>
      </c>
      <c r="H23">
        <f t="shared" si="2"/>
        <v>-2.8344092839745674E-3</v>
      </c>
      <c r="O23">
        <f t="shared" si="5"/>
        <v>1.2193076236694413E-4</v>
      </c>
      <c r="P23">
        <f t="shared" si="3"/>
        <v>8.0338759890812189E-6</v>
      </c>
    </row>
    <row r="24" spans="1:16" x14ac:dyDescent="0.35">
      <c r="A24" t="s">
        <v>6</v>
      </c>
      <c r="B24" s="2" t="s">
        <v>19</v>
      </c>
      <c r="C24">
        <v>11.32</v>
      </c>
      <c r="D24">
        <v>4598.6099999999997</v>
      </c>
      <c r="E24">
        <f t="shared" si="4"/>
        <v>1.7274758992944943E-2</v>
      </c>
      <c r="F24">
        <f t="shared" si="0"/>
        <v>1.4035318116383583E-2</v>
      </c>
      <c r="G24">
        <f t="shared" si="1"/>
        <v>-1.7126405827209912E-2</v>
      </c>
      <c r="H24">
        <f t="shared" si="2"/>
        <v>2.4635229299545761E-3</v>
      </c>
      <c r="O24">
        <f t="shared" si="5"/>
        <v>2.9841729826433216E-4</v>
      </c>
      <c r="P24">
        <f t="shared" si="3"/>
        <v>6.068945226411979E-6</v>
      </c>
    </row>
    <row r="25" spans="1:16" x14ac:dyDescent="0.35">
      <c r="A25" t="s">
        <v>2</v>
      </c>
      <c r="B25" s="2" t="s">
        <v>20</v>
      </c>
      <c r="C25">
        <v>11.7</v>
      </c>
      <c r="D25">
        <v>4626.3900000000003</v>
      </c>
      <c r="E25">
        <f t="shared" si="4"/>
        <v>-6.0227824333977725E-3</v>
      </c>
      <c r="F25">
        <f t="shared" si="0"/>
        <v>-3.3017769028673441E-2</v>
      </c>
      <c r="G25">
        <f t="shared" si="1"/>
        <v>6.0409558540516928E-3</v>
      </c>
      <c r="H25">
        <f t="shared" si="2"/>
        <v>-2.817411652610137E-2</v>
      </c>
      <c r="O25">
        <f t="shared" si="5"/>
        <v>3.6273908240044794E-5</v>
      </c>
      <c r="P25">
        <f t="shared" si="3"/>
        <v>7.9378084202633831E-4</v>
      </c>
    </row>
    <row r="26" spans="1:16" x14ac:dyDescent="0.35">
      <c r="A26" t="s">
        <v>4</v>
      </c>
      <c r="B26" s="2" t="s">
        <v>21</v>
      </c>
      <c r="C26">
        <v>11.77</v>
      </c>
      <c r="D26">
        <v>4694.38</v>
      </c>
      <c r="E26">
        <f t="shared" si="4"/>
        <v>-1.4589182210417755E-2</v>
      </c>
      <c r="F26">
        <f t="shared" si="0"/>
        <v>-5.9650794684749054E-3</v>
      </c>
      <c r="G26">
        <f t="shared" si="1"/>
        <v>1.4696123759561943E-2</v>
      </c>
      <c r="H26">
        <f t="shared" si="2"/>
        <v>4.914458316985444E-3</v>
      </c>
      <c r="O26">
        <f t="shared" si="5"/>
        <v>2.128442375687699E-4</v>
      </c>
      <c r="P26">
        <f t="shared" si="3"/>
        <v>2.4151900549387404E-5</v>
      </c>
    </row>
    <row r="27" spans="1:16" x14ac:dyDescent="0.35">
      <c r="A27" t="s">
        <v>6</v>
      </c>
      <c r="B27" s="2" t="s">
        <v>22</v>
      </c>
      <c r="C27">
        <v>11.815</v>
      </c>
      <c r="D27">
        <v>4692.46</v>
      </c>
      <c r="E27">
        <f t="shared" si="4"/>
        <v>4.0908336069988394E-4</v>
      </c>
      <c r="F27">
        <f t="shared" si="0"/>
        <v>-3.8159893666858133E-3</v>
      </c>
      <c r="G27">
        <f t="shared" si="1"/>
        <v>-4.0899969751065585E-4</v>
      </c>
      <c r="H27">
        <f t="shared" si="2"/>
        <v>-3.5042295026349517E-3</v>
      </c>
      <c r="O27">
        <f t="shared" si="5"/>
        <v>1.6734919600151134E-7</v>
      </c>
      <c r="P27">
        <f t="shared" si="3"/>
        <v>1.22796244071372E-5</v>
      </c>
    </row>
    <row r="28" spans="1:16" x14ac:dyDescent="0.35">
      <c r="A28" t="s">
        <v>8</v>
      </c>
      <c r="B28" s="2" t="s">
        <v>23</v>
      </c>
      <c r="C28">
        <v>11.8</v>
      </c>
      <c r="D28">
        <v>4777.45</v>
      </c>
      <c r="E28">
        <f t="shared" si="4"/>
        <v>-1.7949966151388032E-2</v>
      </c>
      <c r="F28">
        <f t="shared" si="0"/>
        <v>1.2703791672519253E-3</v>
      </c>
      <c r="G28">
        <f t="shared" si="1"/>
        <v>1.8112035051976956E-2</v>
      </c>
      <c r="H28">
        <f t="shared" si="2"/>
        <v>1.4517925317519931E-2</v>
      </c>
      <c r="O28">
        <f t="shared" si="5"/>
        <v>3.2220128483597608E-4</v>
      </c>
      <c r="P28">
        <f t="shared" si="3"/>
        <v>2.1077015552508621E-4</v>
      </c>
    </row>
    <row r="29" spans="1:16" x14ac:dyDescent="0.35">
      <c r="A29" t="s">
        <v>0</v>
      </c>
      <c r="B29" s="2" t="s">
        <v>24</v>
      </c>
      <c r="C29">
        <v>11.675000000000001</v>
      </c>
      <c r="D29">
        <v>4754.08</v>
      </c>
      <c r="E29">
        <f t="shared" si="4"/>
        <v>4.9037346219883912E-3</v>
      </c>
      <c r="F29">
        <f t="shared" si="0"/>
        <v>1.0649727916658148E-2</v>
      </c>
      <c r="G29">
        <f t="shared" si="1"/>
        <v>-4.8917309443322048E-3</v>
      </c>
      <c r="H29">
        <f t="shared" si="2"/>
        <v>7.7945565020051278E-3</v>
      </c>
      <c r="O29">
        <f t="shared" si="5"/>
        <v>2.4046613242887629E-5</v>
      </c>
      <c r="P29">
        <f t="shared" si="3"/>
        <v>6.0755111062950412E-5</v>
      </c>
    </row>
    <row r="30" spans="1:16" x14ac:dyDescent="0.35">
      <c r="A30" t="s">
        <v>2</v>
      </c>
      <c r="B30" s="2" t="s">
        <v>25</v>
      </c>
      <c r="C30">
        <v>12.015000000000001</v>
      </c>
      <c r="D30">
        <v>4799.87</v>
      </c>
      <c r="E30">
        <f t="shared" si="4"/>
        <v>-9.5856374829666208E-3</v>
      </c>
      <c r="F30">
        <f t="shared" si="0"/>
        <v>-2.8706065633471261E-2</v>
      </c>
      <c r="G30">
        <f t="shared" si="1"/>
        <v>9.6317268535657721E-3</v>
      </c>
      <c r="H30">
        <f t="shared" si="2"/>
        <v>-2.135202546297298E-2</v>
      </c>
      <c r="O30">
        <f t="shared" si="5"/>
        <v>9.1884445954854658E-5</v>
      </c>
      <c r="P30">
        <f t="shared" si="3"/>
        <v>4.5590899137144651E-4</v>
      </c>
    </row>
    <row r="31" spans="1:16" x14ac:dyDescent="0.35">
      <c r="A31" t="s">
        <v>4</v>
      </c>
      <c r="B31" s="2" t="s">
        <v>26</v>
      </c>
      <c r="C31">
        <v>12.164999999999999</v>
      </c>
      <c r="D31">
        <v>4853.7</v>
      </c>
      <c r="E31">
        <f t="shared" si="4"/>
        <v>-1.1152466483511789E-2</v>
      </c>
      <c r="F31">
        <f t="shared" si="0"/>
        <v>-1.240710704705353E-2</v>
      </c>
      <c r="G31">
        <f t="shared" si="1"/>
        <v>1.1214887069858128E-2</v>
      </c>
      <c r="H31">
        <f t="shared" si="2"/>
        <v>-3.9490791627711241E-3</v>
      </c>
      <c r="O31">
        <f t="shared" si="5"/>
        <v>1.2437750866585383E-4</v>
      </c>
      <c r="P31">
        <f t="shared" si="3"/>
        <v>1.5595226233833081E-5</v>
      </c>
    </row>
    <row r="32" spans="1:16" x14ac:dyDescent="0.35">
      <c r="A32" t="s">
        <v>6</v>
      </c>
      <c r="B32" s="2" t="s">
        <v>27</v>
      </c>
      <c r="C32">
        <v>12.345000000000001</v>
      </c>
      <c r="D32">
        <v>4896.92</v>
      </c>
      <c r="E32">
        <f t="shared" si="4"/>
        <v>-8.865135356903156E-3</v>
      </c>
      <c r="F32">
        <f t="shared" si="0"/>
        <v>-1.4688146561657013E-2</v>
      </c>
      <c r="G32">
        <f t="shared" si="1"/>
        <v>8.9045470465830712E-3</v>
      </c>
      <c r="H32">
        <f t="shared" si="2"/>
        <v>-7.8417721891830498E-3</v>
      </c>
      <c r="O32">
        <f t="shared" si="5"/>
        <v>7.859062489621445E-5</v>
      </c>
      <c r="P32">
        <f t="shared" si="3"/>
        <v>6.1493391067044716E-5</v>
      </c>
    </row>
    <row r="33" spans="1:16" x14ac:dyDescent="0.35">
      <c r="A33" t="s">
        <v>8</v>
      </c>
      <c r="B33" s="3">
        <v>43446</v>
      </c>
      <c r="C33">
        <v>12.31</v>
      </c>
      <c r="D33">
        <v>4909.45</v>
      </c>
      <c r="E33">
        <f t="shared" si="4"/>
        <v>-2.555483184689808E-3</v>
      </c>
      <c r="F33">
        <f t="shared" si="0"/>
        <v>2.8391826007805971E-3</v>
      </c>
      <c r="G33">
        <f t="shared" si="1"/>
        <v>2.5587512150494077E-3</v>
      </c>
      <c r="H33">
        <f t="shared" si="2"/>
        <v>5.239776052713036E-3</v>
      </c>
      <c r="O33">
        <f t="shared" si="5"/>
        <v>6.5304943072323634E-6</v>
      </c>
      <c r="P33">
        <f t="shared" si="3"/>
        <v>2.7455253082585004E-5</v>
      </c>
    </row>
    <row r="34" spans="1:16" x14ac:dyDescent="0.35">
      <c r="A34" t="s">
        <v>0</v>
      </c>
      <c r="B34" s="3">
        <v>43416</v>
      </c>
      <c r="C34">
        <v>11.98</v>
      </c>
      <c r="D34">
        <v>4806.2</v>
      </c>
      <c r="E34">
        <f t="shared" si="4"/>
        <v>2.1255168142088773E-2</v>
      </c>
      <c r="F34">
        <f t="shared" si="0"/>
        <v>2.7173347509058962E-2</v>
      </c>
      <c r="G34">
        <f t="shared" si="1"/>
        <v>-2.1030869038283311E-2</v>
      </c>
      <c r="H34">
        <f t="shared" si="2"/>
        <v>1.2796956036143213E-2</v>
      </c>
      <c r="O34">
        <f t="shared" si="5"/>
        <v>4.5178217274846551E-4</v>
      </c>
      <c r="P34">
        <f t="shared" si="3"/>
        <v>1.6376208379098223E-4</v>
      </c>
    </row>
    <row r="35" spans="1:16" x14ac:dyDescent="0.35">
      <c r="A35" t="s">
        <v>2</v>
      </c>
      <c r="B35" s="3">
        <v>43385</v>
      </c>
      <c r="C35">
        <v>12.33</v>
      </c>
      <c r="D35">
        <v>4742.38</v>
      </c>
      <c r="E35">
        <f t="shared" si="4"/>
        <v>1.3367631700038794E-2</v>
      </c>
      <c r="F35">
        <f t="shared" si="0"/>
        <v>-2.8796724488949568E-2</v>
      </c>
      <c r="G35">
        <f t="shared" si="1"/>
        <v>-1.3278681702800488E-2</v>
      </c>
      <c r="H35">
        <f t="shared" si="2"/>
        <v>-3.7615557784796902E-2</v>
      </c>
      <c r="O35">
        <f t="shared" si="5"/>
        <v>1.7869357726788205E-4</v>
      </c>
      <c r="P35">
        <f t="shared" si="3"/>
        <v>1.4149301874613947E-3</v>
      </c>
    </row>
    <row r="36" spans="1:16" x14ac:dyDescent="0.35">
      <c r="A36" t="s">
        <v>4</v>
      </c>
      <c r="B36" s="3">
        <v>43293</v>
      </c>
      <c r="C36">
        <v>12.63</v>
      </c>
      <c r="D36">
        <v>4813.13</v>
      </c>
      <c r="E36">
        <f t="shared" si="4"/>
        <v>-1.4808480740235209E-2</v>
      </c>
      <c r="F36">
        <f t="shared" si="0"/>
        <v>-2.4039619186146891E-2</v>
      </c>
      <c r="G36">
        <f t="shared" si="1"/>
        <v>1.4918669528801994E-2</v>
      </c>
      <c r="H36">
        <f t="shared" si="2"/>
        <v>-1.3005563656577164E-2</v>
      </c>
      <c r="O36">
        <f t="shared" si="5"/>
        <v>2.1929110183391712E-4</v>
      </c>
      <c r="P36">
        <f t="shared" si="3"/>
        <v>1.6914468602528075E-4</v>
      </c>
    </row>
    <row r="37" spans="1:16" x14ac:dyDescent="0.35">
      <c r="A37" t="s">
        <v>6</v>
      </c>
      <c r="B37" s="3">
        <v>43263</v>
      </c>
      <c r="C37">
        <v>12.42</v>
      </c>
      <c r="D37">
        <v>4780.46</v>
      </c>
      <c r="E37">
        <f t="shared" si="4"/>
        <v>6.8108239542003981E-3</v>
      </c>
      <c r="F37">
        <f t="shared" si="0"/>
        <v>1.6766859857067107E-2</v>
      </c>
      <c r="G37">
        <f t="shared" si="1"/>
        <v>-6.787682859178969E-3</v>
      </c>
      <c r="H37">
        <f t="shared" si="2"/>
        <v>1.2567953298937506E-2</v>
      </c>
      <c r="O37">
        <f t="shared" si="5"/>
        <v>4.638732293510995E-5</v>
      </c>
      <c r="P37">
        <f t="shared" si="3"/>
        <v>1.5795345012427415E-4</v>
      </c>
    </row>
    <row r="38" spans="1:16" x14ac:dyDescent="0.35">
      <c r="A38" t="s">
        <v>8</v>
      </c>
      <c r="B38" s="3">
        <v>43232</v>
      </c>
      <c r="C38">
        <v>13</v>
      </c>
      <c r="D38">
        <v>4944.37</v>
      </c>
      <c r="E38">
        <f t="shared" si="4"/>
        <v>-3.3712779360090532E-2</v>
      </c>
      <c r="F38">
        <f t="shared" si="0"/>
        <v>-4.5641280956204025E-2</v>
      </c>
      <c r="G38">
        <f t="shared" si="1"/>
        <v>3.4287495345636167E-2</v>
      </c>
      <c r="H38">
        <f t="shared" si="2"/>
        <v>-2.1287256619084236E-2</v>
      </c>
      <c r="O38">
        <f t="shared" si="5"/>
        <v>1.1365514921821461E-3</v>
      </c>
      <c r="P38">
        <f t="shared" si="3"/>
        <v>4.5314729436674565E-4</v>
      </c>
    </row>
    <row r="39" spans="1:16" x14ac:dyDescent="0.35">
      <c r="A39" t="s">
        <v>0</v>
      </c>
      <c r="B39" s="3">
        <v>43202</v>
      </c>
      <c r="C39">
        <v>13.06</v>
      </c>
      <c r="D39">
        <v>5012.66</v>
      </c>
      <c r="E39">
        <f t="shared" si="4"/>
        <v>-1.3717156779895604E-2</v>
      </c>
      <c r="F39">
        <f t="shared" si="0"/>
        <v>-4.6047663867482902E-3</v>
      </c>
      <c r="G39">
        <f t="shared" si="1"/>
        <v>1.3811668625123112E-2</v>
      </c>
      <c r="H39">
        <f t="shared" si="2"/>
        <v>5.6603422803661518E-3</v>
      </c>
      <c r="O39">
        <f t="shared" si="5"/>
        <v>1.8816039012423594E-4</v>
      </c>
      <c r="P39">
        <f t="shared" si="3"/>
        <v>3.2039474730900684E-5</v>
      </c>
    </row>
    <row r="40" spans="1:16" x14ac:dyDescent="0.35">
      <c r="A40" t="s">
        <v>2</v>
      </c>
      <c r="B40" s="3">
        <v>43171</v>
      </c>
      <c r="C40">
        <v>13.16</v>
      </c>
      <c r="D40">
        <v>5053.9799999999996</v>
      </c>
      <c r="E40">
        <f t="shared" si="4"/>
        <v>-8.2093393738474092E-3</v>
      </c>
      <c r="F40">
        <f t="shared" si="0"/>
        <v>-7.6278020488861273E-3</v>
      </c>
      <c r="G40">
        <f t="shared" si="1"/>
        <v>8.2431283988939428E-3</v>
      </c>
      <c r="H40">
        <f t="shared" si="2"/>
        <v>-1.2435015260732433E-3</v>
      </c>
      <c r="O40">
        <f t="shared" si="5"/>
        <v>6.739325295500137E-5</v>
      </c>
      <c r="P40">
        <f t="shared" si="3"/>
        <v>1.546296045346485E-6</v>
      </c>
    </row>
    <row r="41" spans="1:16" x14ac:dyDescent="0.35">
      <c r="A41" t="s">
        <v>4</v>
      </c>
      <c r="B41" s="2" t="s">
        <v>28</v>
      </c>
      <c r="C41">
        <v>13.125</v>
      </c>
      <c r="D41">
        <v>5003.92</v>
      </c>
      <c r="E41">
        <f t="shared" si="4"/>
        <v>9.9544464299613413E-3</v>
      </c>
      <c r="F41">
        <f t="shared" si="0"/>
        <v>2.6631174194836284E-3</v>
      </c>
      <c r="G41">
        <f t="shared" si="1"/>
        <v>-9.9050649191329398E-3</v>
      </c>
      <c r="H41">
        <f t="shared" si="2"/>
        <v>-3.7507855350671329E-3</v>
      </c>
      <c r="O41">
        <f t="shared" si="5"/>
        <v>9.9091003726970098E-5</v>
      </c>
      <c r="P41">
        <f t="shared" si="3"/>
        <v>1.4068392130068838E-5</v>
      </c>
    </row>
    <row r="42" spans="1:16" x14ac:dyDescent="0.35">
      <c r="A42" t="s">
        <v>6</v>
      </c>
      <c r="B42" s="2" t="s">
        <v>29</v>
      </c>
      <c r="C42">
        <v>13.14</v>
      </c>
      <c r="D42">
        <v>5006.25</v>
      </c>
      <c r="E42">
        <f t="shared" si="4"/>
        <v>-4.655265678962538E-4</v>
      </c>
      <c r="F42">
        <f t="shared" si="0"/>
        <v>-1.1422045787770521E-3</v>
      </c>
      <c r="G42">
        <f t="shared" si="1"/>
        <v>4.6563494220529651E-4</v>
      </c>
      <c r="H42">
        <f t="shared" si="2"/>
        <v>-2.1419455903735169E-4</v>
      </c>
      <c r="O42">
        <f t="shared" si="5"/>
        <v>2.1671498541726539E-7</v>
      </c>
      <c r="P42">
        <f t="shared" si="3"/>
        <v>4.5879309121205537E-8</v>
      </c>
    </row>
    <row r="43" spans="1:16" x14ac:dyDescent="0.35">
      <c r="A43" t="s">
        <v>8</v>
      </c>
      <c r="B43" s="2" t="s">
        <v>30</v>
      </c>
      <c r="C43">
        <v>13.41</v>
      </c>
      <c r="D43">
        <v>4983.24</v>
      </c>
      <c r="E43">
        <f t="shared" si="4"/>
        <v>4.6068499383283574E-3</v>
      </c>
      <c r="F43">
        <f t="shared" si="0"/>
        <v>-2.0339684237122672E-2</v>
      </c>
      <c r="G43">
        <f t="shared" si="1"/>
        <v>-4.5962546816479839E-3</v>
      </c>
      <c r="H43">
        <f t="shared" si="2"/>
        <v>-2.2985670703668835E-2</v>
      </c>
      <c r="O43">
        <f t="shared" si="5"/>
        <v>2.1223066354275989E-5</v>
      </c>
      <c r="P43">
        <f t="shared" si="3"/>
        <v>5.2834105769749976E-4</v>
      </c>
    </row>
    <row r="44" spans="1:16" x14ac:dyDescent="0.35">
      <c r="A44" t="s">
        <v>0</v>
      </c>
      <c r="B44" s="2" t="s">
        <v>31</v>
      </c>
      <c r="C44">
        <v>13.414999999999999</v>
      </c>
      <c r="D44">
        <v>4983.1499999999996</v>
      </c>
      <c r="E44">
        <f t="shared" si="4"/>
        <v>1.8060702020005075E-5</v>
      </c>
      <c r="F44">
        <f t="shared" si="0"/>
        <v>-3.7278658400019841E-4</v>
      </c>
      <c r="G44">
        <f t="shared" si="1"/>
        <v>-1.8060538926510769E-5</v>
      </c>
      <c r="H44">
        <f t="shared" si="2"/>
        <v>2.1448784535650601E-4</v>
      </c>
      <c r="O44">
        <f t="shared" si="5"/>
        <v>3.2618895745541543E-10</v>
      </c>
      <c r="P44">
        <f t="shared" si="3"/>
        <v>4.600503580567644E-8</v>
      </c>
    </row>
    <row r="45" spans="1:16" x14ac:dyDescent="0.35">
      <c r="A45" t="s">
        <v>2</v>
      </c>
      <c r="B45" s="2" t="s">
        <v>32</v>
      </c>
      <c r="C45">
        <v>13.164999999999999</v>
      </c>
      <c r="D45">
        <v>4994.9799999999996</v>
      </c>
      <c r="E45">
        <f t="shared" si="4"/>
        <v>-2.371186894312744E-3</v>
      </c>
      <c r="F45">
        <f t="shared" si="0"/>
        <v>1.8811690929314669E-2</v>
      </c>
      <c r="G45">
        <f t="shared" si="1"/>
        <v>2.3740003812849158E-3</v>
      </c>
      <c r="H45">
        <f t="shared" si="2"/>
        <v>2.1082429215047428E-2</v>
      </c>
      <c r="O45">
        <f t="shared" si="5"/>
        <v>5.6225272877605165E-6</v>
      </c>
      <c r="P45">
        <f t="shared" si="3"/>
        <v>4.4446882160748528E-4</v>
      </c>
    </row>
    <row r="46" spans="1:16" x14ac:dyDescent="0.35">
      <c r="A46" t="s">
        <v>4</v>
      </c>
      <c r="B46" s="2" t="s">
        <v>33</v>
      </c>
      <c r="C46">
        <v>13.154999999999999</v>
      </c>
      <c r="D46">
        <v>4946.95</v>
      </c>
      <c r="E46">
        <f t="shared" si="4"/>
        <v>9.6621830296403088E-3</v>
      </c>
      <c r="F46">
        <f t="shared" si="0"/>
        <v>7.5987845601664065E-4</v>
      </c>
      <c r="G46">
        <f t="shared" si="1"/>
        <v>-9.6156541167331504E-3</v>
      </c>
      <c r="H46">
        <f t="shared" si="2"/>
        <v>-5.4480957066679212E-3</v>
      </c>
      <c r="O46">
        <f t="shared" si="5"/>
        <v>9.3357780898269179E-5</v>
      </c>
      <c r="P46">
        <f t="shared" si="3"/>
        <v>2.9681746829013436E-5</v>
      </c>
    </row>
    <row r="47" spans="1:16" x14ac:dyDescent="0.35">
      <c r="A47" t="s">
        <v>6</v>
      </c>
      <c r="B47" s="2" t="s">
        <v>34</v>
      </c>
      <c r="C47">
        <v>13.1</v>
      </c>
      <c r="D47">
        <v>4938.1400000000003</v>
      </c>
      <c r="E47">
        <f t="shared" si="4"/>
        <v>1.7824829784304859E-3</v>
      </c>
      <c r="F47">
        <f t="shared" si="0"/>
        <v>4.1896842851501621E-3</v>
      </c>
      <c r="G47">
        <f t="shared" si="1"/>
        <v>-1.7808952991235996E-3</v>
      </c>
      <c r="H47">
        <f t="shared" si="2"/>
        <v>3.5337467785480415E-3</v>
      </c>
      <c r="O47">
        <f t="shared" si="5"/>
        <v>3.1772455683944162E-6</v>
      </c>
      <c r="P47">
        <f t="shared" si="3"/>
        <v>1.2487366294898661E-5</v>
      </c>
    </row>
    <row r="48" spans="1:16" x14ac:dyDescent="0.35">
      <c r="A48" t="s">
        <v>8</v>
      </c>
      <c r="B48" s="2" t="s">
        <v>35</v>
      </c>
      <c r="C48">
        <v>13.3</v>
      </c>
      <c r="D48">
        <v>4975.5</v>
      </c>
      <c r="E48">
        <f t="shared" si="4"/>
        <v>-7.5371259926540453E-3</v>
      </c>
      <c r="F48">
        <f t="shared" si="0"/>
        <v>-1.5151805020602333E-2</v>
      </c>
      <c r="G48">
        <f t="shared" si="1"/>
        <v>7.5656016232831941E-3</v>
      </c>
      <c r="H48">
        <f t="shared" si="2"/>
        <v>-9.2411460461782925E-3</v>
      </c>
      <c r="O48">
        <f t="shared" si="5"/>
        <v>5.6808268229141225E-5</v>
      </c>
      <c r="P48">
        <f t="shared" si="3"/>
        <v>8.5398780246796695E-5</v>
      </c>
    </row>
    <row r="49" spans="1:16" x14ac:dyDescent="0.35">
      <c r="A49" t="s">
        <v>0</v>
      </c>
      <c r="B49" s="2" t="s">
        <v>36</v>
      </c>
      <c r="C49">
        <v>13.3</v>
      </c>
      <c r="D49">
        <v>4924.8900000000003</v>
      </c>
      <c r="E49">
        <f t="shared" si="4"/>
        <v>1.0223928723838611E-2</v>
      </c>
      <c r="F49">
        <f t="shared" si="0"/>
        <v>0</v>
      </c>
      <c r="G49">
        <f t="shared" si="1"/>
        <v>-1.0171842025926976E-2</v>
      </c>
      <c r="H49">
        <f t="shared" si="2"/>
        <v>-6.6037801788166855E-3</v>
      </c>
      <c r="O49">
        <f t="shared" si="5"/>
        <v>1.0452871855013221E-4</v>
      </c>
      <c r="P49">
        <f t="shared" si="3"/>
        <v>4.3609912650132133E-5</v>
      </c>
    </row>
    <row r="50" spans="1:16" x14ac:dyDescent="0.35">
      <c r="A50" t="s">
        <v>2</v>
      </c>
      <c r="B50" s="2" t="s">
        <v>37</v>
      </c>
      <c r="C50">
        <v>13.285</v>
      </c>
      <c r="D50">
        <v>4985.45</v>
      </c>
      <c r="E50">
        <f t="shared" si="4"/>
        <v>-1.2221730802833165E-2</v>
      </c>
      <c r="F50">
        <f t="shared" si="0"/>
        <v>1.128456015931205E-3</v>
      </c>
      <c r="G50">
        <f t="shared" si="1"/>
        <v>1.2296721348090919E-2</v>
      </c>
      <c r="H50">
        <f t="shared" si="2"/>
        <v>1.0339887539607451E-2</v>
      </c>
      <c r="O50">
        <f t="shared" si="5"/>
        <v>1.4937070381692099E-4</v>
      </c>
      <c r="P50">
        <f t="shared" si="3"/>
        <v>1.0691327433172944E-4</v>
      </c>
    </row>
    <row r="51" spans="1:16" x14ac:dyDescent="0.35">
      <c r="A51" t="s">
        <v>4</v>
      </c>
      <c r="B51" s="2" t="s">
        <v>38</v>
      </c>
      <c r="C51">
        <v>13.265000000000001</v>
      </c>
      <c r="D51">
        <v>5025.2</v>
      </c>
      <c r="E51">
        <f t="shared" si="4"/>
        <v>-7.9415839960513632E-3</v>
      </c>
      <c r="F51">
        <f t="shared" si="0"/>
        <v>1.506591622073778E-3</v>
      </c>
      <c r="G51">
        <f t="shared" si="1"/>
        <v>7.9732020178720081E-3</v>
      </c>
      <c r="H51">
        <f t="shared" si="2"/>
        <v>7.702231705691568E-3</v>
      </c>
      <c r="O51">
        <f t="shared" si="5"/>
        <v>6.3068756366339135E-5</v>
      </c>
      <c r="P51">
        <f t="shared" si="3"/>
        <v>5.9324373248160444E-5</v>
      </c>
    </row>
    <row r="52" spans="1:16" x14ac:dyDescent="0.35">
      <c r="A52" t="s">
        <v>6</v>
      </c>
      <c r="B52" s="2" t="s">
        <v>39</v>
      </c>
      <c r="C52">
        <v>13.015000000000001</v>
      </c>
      <c r="D52">
        <v>5033.62</v>
      </c>
      <c r="E52">
        <f t="shared" si="4"/>
        <v>-1.6741530252302535E-3</v>
      </c>
      <c r="F52">
        <f t="shared" si="0"/>
        <v>1.9026449143174379E-2</v>
      </c>
      <c r="G52">
        <f t="shared" si="1"/>
        <v>1.6755552017830282E-3</v>
      </c>
      <c r="H52">
        <f t="shared" si="2"/>
        <v>2.0806057364751617E-2</v>
      </c>
      <c r="O52">
        <f t="shared" si="5"/>
        <v>2.8027883518876099E-6</v>
      </c>
      <c r="P52">
        <f t="shared" si="3"/>
        <v>4.32892023065335E-4</v>
      </c>
    </row>
    <row r="53" spans="1:16" x14ac:dyDescent="0.35">
      <c r="A53" t="s">
        <v>8</v>
      </c>
      <c r="B53" s="2" t="s">
        <v>40</v>
      </c>
      <c r="C53">
        <v>13.154999999999999</v>
      </c>
      <c r="D53">
        <v>5068.8500000000004</v>
      </c>
      <c r="E53">
        <f t="shared" si="4"/>
        <v>-6.9745602435843492E-3</v>
      </c>
      <c r="F53">
        <f t="shared" si="0"/>
        <v>-1.0699376045727267E-2</v>
      </c>
      <c r="G53">
        <f t="shared" si="1"/>
        <v>6.9989391332680008E-3</v>
      </c>
      <c r="H53">
        <f t="shared" si="2"/>
        <v>-5.1851008980977348E-3</v>
      </c>
      <c r="O53">
        <f t="shared" si="5"/>
        <v>4.8644490591387376E-5</v>
      </c>
      <c r="P53">
        <f t="shared" si="3"/>
        <v>2.6885271323453936E-5</v>
      </c>
    </row>
    <row r="54" spans="1:16" x14ac:dyDescent="0.35">
      <c r="A54" t="s">
        <v>0</v>
      </c>
      <c r="B54" s="2" t="s">
        <v>41</v>
      </c>
      <c r="C54">
        <v>13.24</v>
      </c>
      <c r="D54">
        <v>5101.8500000000004</v>
      </c>
      <c r="E54">
        <f t="shared" si="4"/>
        <v>-6.4892516352821773E-3</v>
      </c>
      <c r="F54">
        <f t="shared" si="0"/>
        <v>-6.4406360166061691E-3</v>
      </c>
      <c r="G54">
        <f t="shared" si="1"/>
        <v>6.5103524468074605E-3</v>
      </c>
      <c r="H54">
        <f t="shared" si="2"/>
        <v>-1.2683093143863473E-3</v>
      </c>
      <c r="O54">
        <f t="shared" si="5"/>
        <v>4.2110386786012413E-5</v>
      </c>
      <c r="P54">
        <f t="shared" si="3"/>
        <v>1.6086085169591663E-6</v>
      </c>
    </row>
    <row r="55" spans="1:16" x14ac:dyDescent="0.35">
      <c r="A55" t="s">
        <v>2</v>
      </c>
      <c r="B55" s="3">
        <v>43445</v>
      </c>
      <c r="C55">
        <v>13.42</v>
      </c>
      <c r="D55">
        <v>5059.09</v>
      </c>
      <c r="E55">
        <f t="shared" si="4"/>
        <v>8.4165938235746078E-3</v>
      </c>
      <c r="F55">
        <f t="shared" si="0"/>
        <v>-1.3503581034673546E-2</v>
      </c>
      <c r="G55">
        <f t="shared" si="1"/>
        <v>-8.3812734596274314E-3</v>
      </c>
      <c r="H55">
        <f t="shared" si="2"/>
        <v>-1.8833913042764217E-2</v>
      </c>
      <c r="O55">
        <f t="shared" si="5"/>
        <v>7.0839051591034237E-5</v>
      </c>
      <c r="P55">
        <f t="shared" si="3"/>
        <v>3.5471628050240406E-4</v>
      </c>
    </row>
    <row r="56" spans="1:16" x14ac:dyDescent="0.35">
      <c r="A56" t="s">
        <v>4</v>
      </c>
      <c r="B56" s="3">
        <v>43354</v>
      </c>
      <c r="C56">
        <v>13.555</v>
      </c>
      <c r="D56">
        <v>5106.75</v>
      </c>
      <c r="E56">
        <f t="shared" si="4"/>
        <v>-9.3765688204008549E-3</v>
      </c>
      <c r="F56">
        <f t="shared" si="0"/>
        <v>-1.0009351407093126E-2</v>
      </c>
      <c r="G56">
        <f t="shared" si="1"/>
        <v>9.4206665625635941E-3</v>
      </c>
      <c r="H56">
        <f t="shared" si="2"/>
        <v>-2.8026210162386839E-3</v>
      </c>
      <c r="O56">
        <f t="shared" si="5"/>
        <v>8.7920042843713479E-5</v>
      </c>
      <c r="P56">
        <f t="shared" si="3"/>
        <v>7.8546845606627536E-6</v>
      </c>
    </row>
    <row r="57" spans="1:16" x14ac:dyDescent="0.35">
      <c r="A57" t="s">
        <v>6</v>
      </c>
      <c r="B57" s="3">
        <v>43323</v>
      </c>
      <c r="C57">
        <v>13.355</v>
      </c>
      <c r="D57">
        <v>5131.45</v>
      </c>
      <c r="E57">
        <f t="shared" si="4"/>
        <v>-4.8250762674655213E-3</v>
      </c>
      <c r="F57">
        <f t="shared" si="0"/>
        <v>1.4864636388704697E-2</v>
      </c>
      <c r="G57">
        <f t="shared" si="1"/>
        <v>4.8367356929553667E-3</v>
      </c>
      <c r="H57">
        <f t="shared" si="2"/>
        <v>1.8864385126760905E-2</v>
      </c>
      <c r="O57">
        <f t="shared" si="5"/>
        <v>2.3281360986859006E-5</v>
      </c>
      <c r="P57">
        <f t="shared" si="3"/>
        <v>3.5586502621075803E-4</v>
      </c>
    </row>
    <row r="58" spans="1:16" x14ac:dyDescent="0.35">
      <c r="A58" t="s">
        <v>8</v>
      </c>
      <c r="B58" s="3">
        <v>43292</v>
      </c>
      <c r="C58">
        <v>13.33</v>
      </c>
      <c r="D58">
        <v>5137.9399999999996</v>
      </c>
      <c r="E58">
        <f t="shared" si="4"/>
        <v>-1.2639506073913399E-3</v>
      </c>
      <c r="F58">
        <f t="shared" si="0"/>
        <v>1.8737123713069861E-3</v>
      </c>
      <c r="G58">
        <f t="shared" si="1"/>
        <v>1.2647497296085477E-3</v>
      </c>
      <c r="H58">
        <f t="shared" si="2"/>
        <v>3.3642919692749244E-3</v>
      </c>
      <c r="O58">
        <f t="shared" si="5"/>
        <v>1.5975711379249371E-6</v>
      </c>
      <c r="P58">
        <f t="shared" si="3"/>
        <v>1.1318460454527748E-5</v>
      </c>
    </row>
    <row r="59" spans="1:16" x14ac:dyDescent="0.35">
      <c r="A59" t="s">
        <v>0</v>
      </c>
      <c r="B59" s="3">
        <v>43262</v>
      </c>
      <c r="C59">
        <v>13.01</v>
      </c>
      <c r="D59">
        <v>5075.1899999999996</v>
      </c>
      <c r="E59">
        <f t="shared" si="4"/>
        <v>1.2288258273209477E-2</v>
      </c>
      <c r="F59">
        <f t="shared" si="0"/>
        <v>2.4298841666203524E-2</v>
      </c>
      <c r="G59">
        <f t="shared" si="1"/>
        <v>-1.2213065936931923E-2</v>
      </c>
      <c r="H59">
        <f t="shared" si="2"/>
        <v>1.6240534886900127E-2</v>
      </c>
      <c r="O59">
        <f t="shared" si="5"/>
        <v>1.5100129138910116E-4</v>
      </c>
      <c r="P59">
        <f t="shared" si="3"/>
        <v>2.6375497341262014E-4</v>
      </c>
    </row>
    <row r="60" spans="1:16" x14ac:dyDescent="0.35">
      <c r="A60" t="s">
        <v>2</v>
      </c>
      <c r="B60" s="3">
        <v>43231</v>
      </c>
      <c r="C60">
        <v>12.95</v>
      </c>
      <c r="D60">
        <v>5101.3900000000003</v>
      </c>
      <c r="E60">
        <f t="shared" si="4"/>
        <v>-5.1490889644552019E-3</v>
      </c>
      <c r="F60">
        <f t="shared" si="0"/>
        <v>4.6225043788672296E-3</v>
      </c>
      <c r="G60">
        <f t="shared" si="1"/>
        <v>5.1623683054231916E-3</v>
      </c>
      <c r="H60">
        <f t="shared" si="2"/>
        <v>8.8505524632223644E-3</v>
      </c>
      <c r="O60">
        <f t="shared" si="5"/>
        <v>2.6513117163874345E-5</v>
      </c>
      <c r="P60">
        <f t="shared" si="3"/>
        <v>7.8332278904251455E-5</v>
      </c>
    </row>
    <row r="61" spans="1:16" x14ac:dyDescent="0.35">
      <c r="A61" t="s">
        <v>4</v>
      </c>
      <c r="B61" s="3">
        <v>43142</v>
      </c>
      <c r="C61">
        <v>12.74</v>
      </c>
      <c r="D61">
        <v>5102.13</v>
      </c>
      <c r="E61">
        <f t="shared" si="4"/>
        <v>-1.4504798369523145E-4</v>
      </c>
      <c r="F61">
        <f t="shared" si="0"/>
        <v>1.6349138001529411E-2</v>
      </c>
      <c r="G61">
        <f t="shared" si="1"/>
        <v>1.4505850366268441E-4</v>
      </c>
      <c r="H61">
        <f t="shared" si="2"/>
        <v>1.7051338810841071E-2</v>
      </c>
      <c r="O61">
        <f t="shared" si="5"/>
        <v>2.1038917574052129E-8</v>
      </c>
      <c r="P61">
        <f t="shared" si="3"/>
        <v>2.9074815524209497E-4</v>
      </c>
    </row>
    <row r="62" spans="1:16" x14ac:dyDescent="0.35">
      <c r="A62" t="s">
        <v>6</v>
      </c>
      <c r="B62" s="3">
        <v>43111</v>
      </c>
      <c r="C62">
        <v>12.904999999999999</v>
      </c>
      <c r="D62">
        <v>5085.78</v>
      </c>
      <c r="E62">
        <f t="shared" si="4"/>
        <v>3.2096895313402356E-3</v>
      </c>
      <c r="F62">
        <f t="shared" si="0"/>
        <v>-1.2868183026559789E-2</v>
      </c>
      <c r="G62">
        <f t="shared" si="1"/>
        <v>-3.2045439845712208E-3</v>
      </c>
      <c r="H62">
        <f t="shared" si="2"/>
        <v>-1.452973027034212E-2</v>
      </c>
      <c r="O62">
        <f t="shared" si="5"/>
        <v>1.0302106887595101E-5</v>
      </c>
      <c r="P62">
        <f t="shared" si="3"/>
        <v>2.1111306172889608E-4</v>
      </c>
    </row>
    <row r="63" spans="1:16" x14ac:dyDescent="0.35">
      <c r="A63" t="s">
        <v>8</v>
      </c>
      <c r="B63" s="2" t="s">
        <v>42</v>
      </c>
      <c r="C63">
        <v>12.785</v>
      </c>
      <c r="D63">
        <v>5093.4399999999996</v>
      </c>
      <c r="E63">
        <f t="shared" si="4"/>
        <v>-1.5050271918463018E-3</v>
      </c>
      <c r="F63">
        <f t="shared" si="0"/>
        <v>9.3422244274271888E-3</v>
      </c>
      <c r="G63">
        <f t="shared" si="1"/>
        <v>1.5061603136588399E-3</v>
      </c>
      <c r="H63">
        <f t="shared" si="2"/>
        <v>1.1002666586802093E-2</v>
      </c>
      <c r="O63">
        <f t="shared" si="5"/>
        <v>2.2651068481967649E-6</v>
      </c>
      <c r="P63">
        <f t="shared" si="3"/>
        <v>1.2105867202033121E-4</v>
      </c>
    </row>
    <row r="64" spans="1:16" x14ac:dyDescent="0.35">
      <c r="A64" t="s">
        <v>0</v>
      </c>
      <c r="B64" s="2" t="s">
        <v>43</v>
      </c>
      <c r="C64">
        <v>12.895</v>
      </c>
      <c r="D64">
        <v>4978.53</v>
      </c>
      <c r="E64">
        <f t="shared" si="4"/>
        <v>2.2818770520087132E-2</v>
      </c>
      <c r="F64">
        <f t="shared" si="0"/>
        <v>-8.5670305901580819E-3</v>
      </c>
      <c r="G64">
        <f t="shared" si="1"/>
        <v>-2.2560391405415568E-2</v>
      </c>
      <c r="H64">
        <f t="shared" si="2"/>
        <v>-2.4045136298611474E-2</v>
      </c>
      <c r="O64">
        <f t="shared" si="5"/>
        <v>5.206962880483976E-4</v>
      </c>
      <c r="P64">
        <f t="shared" si="3"/>
        <v>5.7816857961880315E-4</v>
      </c>
    </row>
    <row r="65" spans="1:16" x14ac:dyDescent="0.35">
      <c r="A65" t="s">
        <v>2</v>
      </c>
      <c r="B65" s="2" t="s">
        <v>44</v>
      </c>
      <c r="C65">
        <v>12.45</v>
      </c>
      <c r="D65">
        <v>4989.3500000000004</v>
      </c>
      <c r="E65">
        <f t="shared" si="4"/>
        <v>-2.1709740184815444E-3</v>
      </c>
      <c r="F65">
        <f t="shared" si="0"/>
        <v>3.5119016422591437E-2</v>
      </c>
      <c r="G65">
        <f t="shared" si="1"/>
        <v>2.1733322888484391E-3</v>
      </c>
      <c r="H65">
        <f t="shared" si="2"/>
        <v>3.724868471601353E-2</v>
      </c>
      <c r="O65">
        <f t="shared" si="5"/>
        <v>4.7131281889219047E-6</v>
      </c>
      <c r="P65">
        <f t="shared" si="3"/>
        <v>1.3874645130729801E-3</v>
      </c>
    </row>
    <row r="66" spans="1:16" x14ac:dyDescent="0.35">
      <c r="A66" t="s">
        <v>4</v>
      </c>
      <c r="B66" s="2" t="s">
        <v>45</v>
      </c>
      <c r="C66">
        <v>12.42</v>
      </c>
      <c r="D66">
        <v>4967.37</v>
      </c>
      <c r="E66">
        <f t="shared" si="4"/>
        <v>4.4151157620420291E-3</v>
      </c>
      <c r="F66">
        <f t="shared" si="0"/>
        <v>2.4125464053839259E-3</v>
      </c>
      <c r="G66">
        <f t="shared" si="1"/>
        <v>-4.4053834667843452E-3</v>
      </c>
      <c r="H66">
        <f t="shared" si="2"/>
        <v>-9.8344160550887898E-5</v>
      </c>
      <c r="O66">
        <f t="shared" si="5"/>
        <v>1.9493247192231969E-5</v>
      </c>
      <c r="P66">
        <f t="shared" si="3"/>
        <v>9.6715739144588147E-9</v>
      </c>
    </row>
    <row r="67" spans="1:16" x14ac:dyDescent="0.35">
      <c r="A67" t="s">
        <v>6</v>
      </c>
      <c r="B67" s="2" t="s">
        <v>46</v>
      </c>
      <c r="C67">
        <v>12.46</v>
      </c>
      <c r="D67">
        <v>5032.3</v>
      </c>
      <c r="E67">
        <f t="shared" si="4"/>
        <v>-1.2986611067297435E-2</v>
      </c>
      <c r="F67">
        <f t="shared" si="0"/>
        <v>-3.2154368539744657E-3</v>
      </c>
      <c r="G67">
        <f t="shared" si="1"/>
        <v>1.3071303325502286E-2</v>
      </c>
      <c r="H67">
        <f t="shared" si="2"/>
        <v>6.5349293040433062E-3</v>
      </c>
      <c r="O67">
        <f t="shared" si="5"/>
        <v>1.6865206701325224E-4</v>
      </c>
      <c r="P67">
        <f t="shared" si="3"/>
        <v>4.2705301008843934E-5</v>
      </c>
    </row>
    <row r="68" spans="1:16" x14ac:dyDescent="0.35">
      <c r="A68" t="s">
        <v>8</v>
      </c>
      <c r="B68" s="2" t="s">
        <v>47</v>
      </c>
      <c r="C68">
        <v>12.425000000000001</v>
      </c>
      <c r="D68">
        <v>4953.09</v>
      </c>
      <c r="E68">
        <f t="shared" ref="E68:E131" si="6">LN(D67/D68)</f>
        <v>1.586551181641619E-2</v>
      </c>
      <c r="F68">
        <f t="shared" ref="F68:F131" si="7">+LN(C67/C68)</f>
        <v>2.8129413766146577E-3</v>
      </c>
      <c r="G68">
        <f t="shared" ref="G68:G131" si="8">(D68-D67)/D67</f>
        <v>-1.5740317548635821E-2</v>
      </c>
      <c r="H68">
        <f t="shared" ref="H68:H131" si="9">+F68-(-0.0006+0.7046*E68)</f>
        <v>-7.7658982492321907E-3</v>
      </c>
      <c r="O68">
        <f t="shared" ref="O68:O131" si="10">+E68*E68</f>
        <v>2.5171446519684176E-4</v>
      </c>
      <c r="P68">
        <f t="shared" ref="P68:P131" si="11">H68*H68</f>
        <v>6.0309175617427604E-5</v>
      </c>
    </row>
    <row r="69" spans="1:16" x14ac:dyDescent="0.35">
      <c r="A69" t="s">
        <v>0</v>
      </c>
      <c r="B69" s="2" t="s">
        <v>48</v>
      </c>
      <c r="C69">
        <v>12.42</v>
      </c>
      <c r="D69">
        <v>4967.6899999999996</v>
      </c>
      <c r="E69">
        <f t="shared" si="6"/>
        <v>-2.9433190817932105E-3</v>
      </c>
      <c r="F69">
        <f t="shared" si="7"/>
        <v>4.0249547735971897E-4</v>
      </c>
      <c r="G69">
        <f t="shared" si="8"/>
        <v>2.9476548982553222E-3</v>
      </c>
      <c r="H69">
        <f t="shared" si="9"/>
        <v>3.0763581023912153E-3</v>
      </c>
      <c r="O69">
        <f t="shared" si="10"/>
        <v>8.6631272172480274E-6</v>
      </c>
      <c r="P69">
        <f t="shared" si="11"/>
        <v>9.4639791741480787E-6</v>
      </c>
    </row>
    <row r="70" spans="1:16" x14ac:dyDescent="0.35">
      <c r="A70" t="s">
        <v>2</v>
      </c>
      <c r="B70" s="2" t="s">
        <v>49</v>
      </c>
      <c r="C70">
        <v>12.57</v>
      </c>
      <c r="D70">
        <v>5053.3100000000004</v>
      </c>
      <c r="E70">
        <f t="shared" si="6"/>
        <v>-1.7088530792828505E-2</v>
      </c>
      <c r="F70">
        <f t="shared" si="7"/>
        <v>-1.2004946096823375E-2</v>
      </c>
      <c r="G70">
        <f t="shared" si="8"/>
        <v>1.7235374993206262E-2</v>
      </c>
      <c r="H70">
        <f t="shared" si="9"/>
        <v>6.3563269980359063E-4</v>
      </c>
      <c r="O70">
        <f t="shared" si="10"/>
        <v>2.9201788465744804E-4</v>
      </c>
      <c r="P70">
        <f t="shared" si="11"/>
        <v>4.0402892905960156E-7</v>
      </c>
    </row>
    <row r="71" spans="1:16" x14ac:dyDescent="0.35">
      <c r="A71" t="s">
        <v>4</v>
      </c>
      <c r="B71" s="2" t="s">
        <v>50</v>
      </c>
      <c r="C71">
        <v>12.585000000000001</v>
      </c>
      <c r="D71">
        <v>5084.66</v>
      </c>
      <c r="E71">
        <f t="shared" si="6"/>
        <v>-6.1846898203633902E-3</v>
      </c>
      <c r="F71">
        <f t="shared" si="7"/>
        <v>-1.1926059851231359E-3</v>
      </c>
      <c r="G71">
        <f t="shared" si="8"/>
        <v>6.2038545032858565E-3</v>
      </c>
      <c r="H71">
        <f t="shared" si="9"/>
        <v>3.7651264623049085E-3</v>
      </c>
      <c r="O71">
        <f t="shared" si="10"/>
        <v>3.8250388174106541E-5</v>
      </c>
      <c r="P71">
        <f t="shared" si="11"/>
        <v>1.4176177277148676E-5</v>
      </c>
    </row>
    <row r="72" spans="1:16" x14ac:dyDescent="0.35">
      <c r="A72" t="s">
        <v>6</v>
      </c>
      <c r="B72" s="2" t="s">
        <v>51</v>
      </c>
      <c r="C72">
        <v>12.765000000000001</v>
      </c>
      <c r="D72">
        <v>5116.79</v>
      </c>
      <c r="E72">
        <f t="shared" si="6"/>
        <v>-6.2991253675507017E-3</v>
      </c>
      <c r="F72">
        <f t="shared" si="7"/>
        <v>-1.4201422106167963E-2</v>
      </c>
      <c r="G72">
        <f t="shared" si="8"/>
        <v>6.3190065805776808E-3</v>
      </c>
      <c r="H72">
        <f t="shared" si="9"/>
        <v>-9.1630583721917392E-3</v>
      </c>
      <c r="O72">
        <f t="shared" si="10"/>
        <v>3.9678980396120761E-5</v>
      </c>
      <c r="P72">
        <f t="shared" si="11"/>
        <v>8.3961638732193132E-5</v>
      </c>
    </row>
    <row r="73" spans="1:16" x14ac:dyDescent="0.35">
      <c r="A73" t="s">
        <v>8</v>
      </c>
      <c r="B73" s="2" t="s">
        <v>52</v>
      </c>
      <c r="C73">
        <v>12.89</v>
      </c>
      <c r="D73">
        <v>5144.95</v>
      </c>
      <c r="E73">
        <f t="shared" si="6"/>
        <v>-5.4883617566858743E-3</v>
      </c>
      <c r="F73">
        <f t="shared" si="7"/>
        <v>-9.7447662576488937E-3</v>
      </c>
      <c r="G73">
        <f t="shared" si="8"/>
        <v>5.5034504054299388E-3</v>
      </c>
      <c r="H73">
        <f t="shared" si="9"/>
        <v>-5.2776665638880269E-3</v>
      </c>
      <c r="O73">
        <f t="shared" si="10"/>
        <v>3.0122114772252056E-5</v>
      </c>
      <c r="P73">
        <f t="shared" si="11"/>
        <v>2.7853764359581653E-5</v>
      </c>
    </row>
    <row r="74" spans="1:16" x14ac:dyDescent="0.35">
      <c r="A74" t="s">
        <v>0</v>
      </c>
      <c r="B74" s="2" t="s">
        <v>53</v>
      </c>
      <c r="C74">
        <v>12.93</v>
      </c>
      <c r="D74">
        <v>5173.05</v>
      </c>
      <c r="E74">
        <f t="shared" si="6"/>
        <v>-5.4468054800942967E-3</v>
      </c>
      <c r="F74">
        <f t="shared" si="7"/>
        <v>-3.0983758326699985E-3</v>
      </c>
      <c r="G74">
        <f t="shared" si="8"/>
        <v>5.4616662941331532E-3</v>
      </c>
      <c r="H74">
        <f t="shared" si="9"/>
        <v>1.3394433086044433E-3</v>
      </c>
      <c r="O74">
        <f t="shared" si="10"/>
        <v>2.9667689937985262E-5</v>
      </c>
      <c r="P74">
        <f t="shared" si="11"/>
        <v>1.7941083769652178E-6</v>
      </c>
    </row>
    <row r="75" spans="1:16" x14ac:dyDescent="0.35">
      <c r="A75" t="s">
        <v>2</v>
      </c>
      <c r="B75" s="2" t="s">
        <v>54</v>
      </c>
      <c r="C75">
        <v>12.92</v>
      </c>
      <c r="D75">
        <v>5095.07</v>
      </c>
      <c r="E75">
        <f t="shared" si="6"/>
        <v>1.5189051005828069E-2</v>
      </c>
      <c r="F75">
        <f t="shared" si="7"/>
        <v>7.7369442931032894E-4</v>
      </c>
      <c r="G75">
        <f t="shared" si="8"/>
        <v>-1.5074279196992195E-2</v>
      </c>
      <c r="H75">
        <f t="shared" si="9"/>
        <v>-9.3285109093961295E-3</v>
      </c>
      <c r="O75">
        <f t="shared" si="10"/>
        <v>2.3070727045764667E-4</v>
      </c>
      <c r="P75">
        <f t="shared" si="11"/>
        <v>8.7021115786722609E-5</v>
      </c>
    </row>
    <row r="76" spans="1:16" x14ac:dyDescent="0.35">
      <c r="A76" t="s">
        <v>4</v>
      </c>
      <c r="B76" s="3">
        <v>43444</v>
      </c>
      <c r="C76">
        <v>12.925000000000001</v>
      </c>
      <c r="D76">
        <v>5095.9799999999996</v>
      </c>
      <c r="E76">
        <f t="shared" si="6"/>
        <v>-1.7858807530503267E-4</v>
      </c>
      <c r="F76">
        <f t="shared" si="7"/>
        <v>-3.8692204003706784E-4</v>
      </c>
      <c r="G76">
        <f t="shared" si="8"/>
        <v>1.7860402310465893E-4</v>
      </c>
      <c r="H76">
        <f t="shared" si="9"/>
        <v>3.3891111782285819E-4</v>
      </c>
      <c r="O76">
        <f t="shared" si="10"/>
        <v>3.1893700641156022E-8</v>
      </c>
      <c r="P76">
        <f t="shared" si="11"/>
        <v>1.1486074578393926E-7</v>
      </c>
    </row>
    <row r="77" spans="1:16" x14ac:dyDescent="0.35">
      <c r="A77" t="s">
        <v>6</v>
      </c>
      <c r="B77" s="3">
        <v>43414</v>
      </c>
      <c r="C77">
        <v>12.875</v>
      </c>
      <c r="D77">
        <v>5106.37</v>
      </c>
      <c r="E77">
        <f t="shared" si="6"/>
        <v>-2.0367863466571219E-3</v>
      </c>
      <c r="F77">
        <f t="shared" si="7"/>
        <v>3.8759738446929397E-3</v>
      </c>
      <c r="G77">
        <f t="shared" si="8"/>
        <v>2.0388620049529879E-3</v>
      </c>
      <c r="H77">
        <f t="shared" si="9"/>
        <v>5.9110935045475479E-3</v>
      </c>
      <c r="O77">
        <f t="shared" si="10"/>
        <v>4.1484986219288658E-6</v>
      </c>
      <c r="P77">
        <f t="shared" si="11"/>
        <v>3.4941026419504215E-5</v>
      </c>
    </row>
    <row r="78" spans="1:16" x14ac:dyDescent="0.35">
      <c r="A78" t="s">
        <v>8</v>
      </c>
      <c r="B78" s="3">
        <v>43383</v>
      </c>
      <c r="C78">
        <v>13.015000000000001</v>
      </c>
      <c r="D78">
        <v>5206.22</v>
      </c>
      <c r="E78">
        <f t="shared" si="6"/>
        <v>-1.9365284649455684E-2</v>
      </c>
      <c r="F78">
        <f t="shared" si="7"/>
        <v>-1.0815091896728883E-2</v>
      </c>
      <c r="G78">
        <f t="shared" si="8"/>
        <v>1.9554008033103823E-2</v>
      </c>
      <c r="H78">
        <f t="shared" si="9"/>
        <v>3.4296876672775915E-3</v>
      </c>
      <c r="O78">
        <f t="shared" si="10"/>
        <v>3.7501424955444396E-4</v>
      </c>
      <c r="P78">
        <f t="shared" si="11"/>
        <v>1.1762757495076007E-5</v>
      </c>
    </row>
    <row r="79" spans="1:16" x14ac:dyDescent="0.35">
      <c r="A79" t="s">
        <v>0</v>
      </c>
      <c r="B79" s="3">
        <v>43353</v>
      </c>
      <c r="C79">
        <v>13.1</v>
      </c>
      <c r="D79">
        <v>5318.55</v>
      </c>
      <c r="E79">
        <f t="shared" si="6"/>
        <v>-2.1346645200840279E-2</v>
      </c>
      <c r="F79">
        <f t="shared" si="7"/>
        <v>-6.5096917605771227E-3</v>
      </c>
      <c r="G79">
        <f t="shared" si="8"/>
        <v>2.1576114724310522E-2</v>
      </c>
      <c r="H79">
        <f t="shared" si="9"/>
        <v>9.1311544479349381E-3</v>
      </c>
      <c r="O79">
        <f t="shared" si="10"/>
        <v>4.556792613305573E-4</v>
      </c>
      <c r="P79">
        <f t="shared" si="11"/>
        <v>8.3377981552042009E-5</v>
      </c>
    </row>
    <row r="80" spans="1:16" x14ac:dyDescent="0.35">
      <c r="A80" t="s">
        <v>2</v>
      </c>
      <c r="B80" s="3">
        <v>43322</v>
      </c>
      <c r="C80">
        <v>12.87</v>
      </c>
      <c r="D80">
        <v>5300.25</v>
      </c>
      <c r="E80">
        <f t="shared" si="6"/>
        <v>3.4467205553957076E-3</v>
      </c>
      <c r="F80">
        <f t="shared" si="7"/>
        <v>1.7713208599070662E-2</v>
      </c>
      <c r="G80">
        <f t="shared" si="8"/>
        <v>-3.4407874326649523E-3</v>
      </c>
      <c r="H80">
        <f t="shared" si="9"/>
        <v>1.5884649295738847E-2</v>
      </c>
      <c r="O80">
        <f t="shared" si="10"/>
        <v>1.1879882586987295E-5</v>
      </c>
      <c r="P80">
        <f t="shared" si="11"/>
        <v>2.5232208324861663E-4</v>
      </c>
    </row>
    <row r="81" spans="1:16" x14ac:dyDescent="0.35">
      <c r="A81" t="s">
        <v>4</v>
      </c>
      <c r="B81" s="3">
        <v>43230</v>
      </c>
      <c r="C81">
        <v>12.69</v>
      </c>
      <c r="D81">
        <v>5359.36</v>
      </c>
      <c r="E81">
        <f t="shared" si="6"/>
        <v>-1.1090575711595703E-2</v>
      </c>
      <c r="F81">
        <f t="shared" si="7"/>
        <v>1.4084739881739023E-2</v>
      </c>
      <c r="G81">
        <f t="shared" si="8"/>
        <v>1.1152304136597268E-2</v>
      </c>
      <c r="H81">
        <f t="shared" si="9"/>
        <v>2.2499159528129354E-2</v>
      </c>
      <c r="O81">
        <f t="shared" si="10"/>
        <v>1.2300086961463652E-4</v>
      </c>
      <c r="P81">
        <f t="shared" si="11"/>
        <v>5.0621217947221392E-4</v>
      </c>
    </row>
    <row r="82" spans="1:16" x14ac:dyDescent="0.35">
      <c r="A82" t="s">
        <v>6</v>
      </c>
      <c r="B82" s="3">
        <v>43200</v>
      </c>
      <c r="C82">
        <v>12.654999999999999</v>
      </c>
      <c r="D82">
        <v>5410.85</v>
      </c>
      <c r="E82">
        <f t="shared" si="6"/>
        <v>-9.5616319993779373E-3</v>
      </c>
      <c r="F82">
        <f t="shared" si="7"/>
        <v>2.7618877292089226E-3</v>
      </c>
      <c r="G82">
        <f t="shared" si="8"/>
        <v>9.6074904466206222E-3</v>
      </c>
      <c r="H82">
        <f t="shared" si="9"/>
        <v>1.0099013635970617E-2</v>
      </c>
      <c r="O82">
        <f t="shared" si="10"/>
        <v>9.1424806491528126E-5</v>
      </c>
      <c r="P82">
        <f t="shared" si="11"/>
        <v>1.0199007641952046E-4</v>
      </c>
    </row>
    <row r="83" spans="1:16" x14ac:dyDescent="0.35">
      <c r="A83" t="s">
        <v>8</v>
      </c>
      <c r="B83" s="3">
        <v>43169</v>
      </c>
      <c r="C83">
        <v>12.68</v>
      </c>
      <c r="D83">
        <v>5491.4</v>
      </c>
      <c r="E83">
        <f t="shared" si="6"/>
        <v>-1.4777035151701633E-2</v>
      </c>
      <c r="F83">
        <f t="shared" si="7"/>
        <v>-1.973555011992477E-3</v>
      </c>
      <c r="G83">
        <f t="shared" si="8"/>
        <v>1.4886755315708117E-2</v>
      </c>
      <c r="H83">
        <f t="shared" si="9"/>
        <v>9.0383439558964947E-3</v>
      </c>
      <c r="O83">
        <f t="shared" si="10"/>
        <v>2.1836076787462572E-4</v>
      </c>
      <c r="P83">
        <f t="shared" si="11"/>
        <v>8.1691661465090696E-5</v>
      </c>
    </row>
    <row r="84" spans="1:16" x14ac:dyDescent="0.35">
      <c r="A84" t="s">
        <v>0</v>
      </c>
      <c r="B84" s="3">
        <v>43141</v>
      </c>
      <c r="C84">
        <v>12.54</v>
      </c>
      <c r="D84">
        <v>5467.89</v>
      </c>
      <c r="E84">
        <f t="shared" si="6"/>
        <v>4.2904305048820273E-3</v>
      </c>
      <c r="F84">
        <f t="shared" si="7"/>
        <v>1.1102413804305322E-2</v>
      </c>
      <c r="G84">
        <f t="shared" si="8"/>
        <v>-4.2812397567103672E-3</v>
      </c>
      <c r="H84">
        <f t="shared" si="9"/>
        <v>8.679376470565445E-3</v>
      </c>
      <c r="O84">
        <f t="shared" si="10"/>
        <v>1.8407793917222249E-5</v>
      </c>
      <c r="P84">
        <f t="shared" si="11"/>
        <v>7.5331575917805078E-5</v>
      </c>
    </row>
    <row r="85" spans="1:16" x14ac:dyDescent="0.35">
      <c r="A85" t="s">
        <v>2</v>
      </c>
      <c r="B85" s="3">
        <v>43110</v>
      </c>
      <c r="C85">
        <v>12.38</v>
      </c>
      <c r="D85">
        <v>5506.82</v>
      </c>
      <c r="E85">
        <f t="shared" si="6"/>
        <v>-7.0945224586466179E-3</v>
      </c>
      <c r="F85">
        <f t="shared" si="7"/>
        <v>1.284126794832444E-2</v>
      </c>
      <c r="G85">
        <f t="shared" si="8"/>
        <v>7.1197482026886753E-3</v>
      </c>
      <c r="H85">
        <f t="shared" si="9"/>
        <v>1.8440068472686845E-2</v>
      </c>
      <c r="O85">
        <f t="shared" si="10"/>
        <v>5.0332248916241255E-5</v>
      </c>
      <c r="P85">
        <f t="shared" si="11"/>
        <v>3.4003612527737934E-4</v>
      </c>
    </row>
    <row r="86" spans="1:16" x14ac:dyDescent="0.35">
      <c r="A86" t="s">
        <v>4</v>
      </c>
      <c r="B86" s="2" t="s">
        <v>55</v>
      </c>
      <c r="C86">
        <v>12.24</v>
      </c>
      <c r="D86">
        <v>5493.49</v>
      </c>
      <c r="E86">
        <f t="shared" si="6"/>
        <v>2.4235692493553263E-3</v>
      </c>
      <c r="F86">
        <f t="shared" si="7"/>
        <v>1.1372990172269981E-2</v>
      </c>
      <c r="G86">
        <f t="shared" si="8"/>
        <v>-2.4206347765134738E-3</v>
      </c>
      <c r="H86">
        <f t="shared" si="9"/>
        <v>1.0265343279174218E-2</v>
      </c>
      <c r="O86">
        <f t="shared" si="10"/>
        <v>5.8736879064207401E-6</v>
      </c>
      <c r="P86">
        <f t="shared" si="11"/>
        <v>1.0537727263928729E-4</v>
      </c>
    </row>
    <row r="87" spans="1:16" x14ac:dyDescent="0.35">
      <c r="A87" t="s">
        <v>6</v>
      </c>
      <c r="B87" s="2" t="s">
        <v>56</v>
      </c>
      <c r="C87">
        <v>12.25</v>
      </c>
      <c r="D87">
        <v>5540.41</v>
      </c>
      <c r="E87">
        <f t="shared" si="6"/>
        <v>-8.5047504169890424E-3</v>
      </c>
      <c r="F87">
        <f t="shared" si="7"/>
        <v>-8.1665990655597793E-4</v>
      </c>
      <c r="G87">
        <f t="shared" si="8"/>
        <v>8.5410185510486191E-3</v>
      </c>
      <c r="H87">
        <f t="shared" si="9"/>
        <v>5.7757872372545017E-3</v>
      </c>
      <c r="O87">
        <f t="shared" si="10"/>
        <v>7.2330779655275284E-5</v>
      </c>
      <c r="P87">
        <f t="shared" si="11"/>
        <v>3.3359718210031991E-5</v>
      </c>
    </row>
    <row r="88" spans="1:16" x14ac:dyDescent="0.35">
      <c r="A88" t="s">
        <v>8</v>
      </c>
      <c r="B88" s="2" t="s">
        <v>57</v>
      </c>
      <c r="C88">
        <v>12.19</v>
      </c>
      <c r="D88">
        <v>5512.73</v>
      </c>
      <c r="E88">
        <f t="shared" si="6"/>
        <v>5.0085419824314045E-3</v>
      </c>
      <c r="F88">
        <f t="shared" si="7"/>
        <v>4.9099934975557853E-3</v>
      </c>
      <c r="G88">
        <f t="shared" si="8"/>
        <v>-4.9960201501333462E-3</v>
      </c>
      <c r="H88">
        <f t="shared" si="9"/>
        <v>1.9809748167346174E-3</v>
      </c>
      <c r="O88">
        <f t="shared" si="10"/>
        <v>2.5085492789777905E-5</v>
      </c>
      <c r="P88">
        <f t="shared" si="11"/>
        <v>3.924261224536751E-6</v>
      </c>
    </row>
    <row r="89" spans="1:16" x14ac:dyDescent="0.35">
      <c r="A89" t="s">
        <v>0</v>
      </c>
      <c r="B89" s="2" t="s">
        <v>58</v>
      </c>
      <c r="C89">
        <v>12.18</v>
      </c>
      <c r="D89">
        <v>5479.1</v>
      </c>
      <c r="E89">
        <f t="shared" si="6"/>
        <v>6.1191093631069995E-3</v>
      </c>
      <c r="F89">
        <f t="shared" si="7"/>
        <v>8.2068121142913535E-4</v>
      </c>
      <c r="G89">
        <f t="shared" si="8"/>
        <v>-6.1004257418736637E-3</v>
      </c>
      <c r="H89">
        <f t="shared" si="9"/>
        <v>-2.8908432458160569E-3</v>
      </c>
      <c r="O89">
        <f t="shared" si="10"/>
        <v>3.7443499397663746E-5</v>
      </c>
      <c r="P89">
        <f t="shared" si="11"/>
        <v>8.3569746718803153E-6</v>
      </c>
    </row>
    <row r="90" spans="1:16" x14ac:dyDescent="0.35">
      <c r="A90" t="s">
        <v>2</v>
      </c>
      <c r="B90" s="2" t="s">
        <v>59</v>
      </c>
      <c r="C90">
        <v>12.265000000000001</v>
      </c>
      <c r="D90">
        <v>5476.17</v>
      </c>
      <c r="E90">
        <f t="shared" si="6"/>
        <v>5.3490239306950649E-4</v>
      </c>
      <c r="F90">
        <f t="shared" si="7"/>
        <v>-6.9544154287017714E-3</v>
      </c>
      <c r="G90">
        <f t="shared" si="8"/>
        <v>-5.3475935828882308E-4</v>
      </c>
      <c r="H90">
        <f t="shared" si="9"/>
        <v>-6.7313076548585456E-3</v>
      </c>
      <c r="O90">
        <f t="shared" si="10"/>
        <v>2.8612057011148481E-7</v>
      </c>
      <c r="P90">
        <f t="shared" si="11"/>
        <v>4.5310502744357251E-5</v>
      </c>
    </row>
    <row r="91" spans="1:16" x14ac:dyDescent="0.35">
      <c r="A91" t="s">
        <v>4</v>
      </c>
      <c r="B91" s="2" t="s">
        <v>60</v>
      </c>
      <c r="C91">
        <v>12.315</v>
      </c>
      <c r="D91">
        <v>5494.17</v>
      </c>
      <c r="E91">
        <f t="shared" si="6"/>
        <v>-3.2815785387022502E-3</v>
      </c>
      <c r="F91">
        <f t="shared" si="7"/>
        <v>-4.0683538620485257E-3</v>
      </c>
      <c r="G91">
        <f t="shared" si="8"/>
        <v>3.2869688121442541E-3</v>
      </c>
      <c r="H91">
        <f t="shared" si="9"/>
        <v>-1.1561536236789202E-3</v>
      </c>
      <c r="O91">
        <f t="shared" si="10"/>
        <v>1.0768757705671195E-5</v>
      </c>
      <c r="P91">
        <f t="shared" si="11"/>
        <v>1.3366912015458981E-6</v>
      </c>
    </row>
    <row r="92" spans="1:16" x14ac:dyDescent="0.35">
      <c r="A92" t="s">
        <v>6</v>
      </c>
      <c r="B92" s="2" t="s">
        <v>61</v>
      </c>
      <c r="C92">
        <v>12.54</v>
      </c>
      <c r="D92">
        <v>5451.59</v>
      </c>
      <c r="E92">
        <f t="shared" si="6"/>
        <v>7.7802207954337744E-3</v>
      </c>
      <c r="F92">
        <f t="shared" si="7"/>
        <v>-1.8105503632273354E-2</v>
      </c>
      <c r="G92">
        <f t="shared" si="8"/>
        <v>-7.7500332170282182E-3</v>
      </c>
      <c r="H92">
        <f t="shared" si="9"/>
        <v>-2.2987447204735993E-2</v>
      </c>
      <c r="O92">
        <f t="shared" si="10"/>
        <v>6.0531835625700153E-5</v>
      </c>
      <c r="P92">
        <f t="shared" si="11"/>
        <v>5.2842272899052459E-4</v>
      </c>
    </row>
    <row r="93" spans="1:16" x14ac:dyDescent="0.35">
      <c r="A93" t="s">
        <v>8</v>
      </c>
      <c r="B93" s="2" t="s">
        <v>62</v>
      </c>
      <c r="C93">
        <v>12.324999999999999</v>
      </c>
      <c r="D93">
        <v>5393.74</v>
      </c>
      <c r="E93">
        <f t="shared" si="6"/>
        <v>1.0668287395470466E-2</v>
      </c>
      <c r="F93">
        <f t="shared" si="7"/>
        <v>1.7293815276020762E-2</v>
      </c>
      <c r="G93">
        <f t="shared" si="8"/>
        <v>-1.0611583042745393E-2</v>
      </c>
      <c r="H93">
        <f t="shared" si="9"/>
        <v>1.0376939977172272E-2</v>
      </c>
      <c r="O93">
        <f t="shared" si="10"/>
        <v>1.1381235595235402E-4</v>
      </c>
      <c r="P93">
        <f t="shared" si="11"/>
        <v>1.0768088328983607E-4</v>
      </c>
    </row>
    <row r="94" spans="1:16" x14ac:dyDescent="0.35">
      <c r="A94" t="s">
        <v>0</v>
      </c>
      <c r="B94" s="2" t="s">
        <v>63</v>
      </c>
      <c r="C94">
        <v>12.375</v>
      </c>
      <c r="D94">
        <v>5363.79</v>
      </c>
      <c r="E94">
        <f t="shared" si="6"/>
        <v>5.5682070852877573E-3</v>
      </c>
      <c r="F94">
        <f t="shared" si="7"/>
        <v>-4.0485885260002205E-3</v>
      </c>
      <c r="G94">
        <f t="shared" si="8"/>
        <v>-5.5527333538509119E-3</v>
      </c>
      <c r="H94">
        <f t="shared" si="9"/>
        <v>-7.3719472382939742E-3</v>
      </c>
      <c r="O94">
        <f t="shared" si="10"/>
        <v>3.1004930144648779E-5</v>
      </c>
      <c r="P94">
        <f t="shared" si="11"/>
        <v>5.4345606084190155E-5</v>
      </c>
    </row>
    <row r="95" spans="1:16" x14ac:dyDescent="0.35">
      <c r="A95" t="s">
        <v>2</v>
      </c>
      <c r="B95" s="2" t="s">
        <v>64</v>
      </c>
      <c r="C95">
        <v>12.404999999999999</v>
      </c>
      <c r="D95">
        <v>5348.87</v>
      </c>
      <c r="E95">
        <f t="shared" si="6"/>
        <v>2.7854911192876138E-3</v>
      </c>
      <c r="F95">
        <f t="shared" si="7"/>
        <v>-2.4213086890102274E-3</v>
      </c>
      <c r="G95">
        <f t="shared" si="8"/>
        <v>-2.7816152384787757E-3</v>
      </c>
      <c r="H95">
        <f t="shared" si="9"/>
        <v>-3.7839657316602804E-3</v>
      </c>
      <c r="O95">
        <f t="shared" si="10"/>
        <v>7.758960775630164E-6</v>
      </c>
      <c r="P95">
        <f t="shared" si="11"/>
        <v>1.431839665837932E-5</v>
      </c>
    </row>
    <row r="96" spans="1:16" x14ac:dyDescent="0.35">
      <c r="A96" t="s">
        <v>4</v>
      </c>
      <c r="B96" s="2" t="s">
        <v>65</v>
      </c>
      <c r="C96">
        <v>12.295</v>
      </c>
      <c r="D96">
        <v>5352.57</v>
      </c>
      <c r="E96">
        <f t="shared" si="6"/>
        <v>-6.9149575149410976E-4</v>
      </c>
      <c r="F96">
        <f t="shared" si="7"/>
        <v>8.9069414756083112E-3</v>
      </c>
      <c r="G96">
        <f t="shared" si="8"/>
        <v>6.9173488979911986E-4</v>
      </c>
      <c r="H96">
        <f t="shared" si="9"/>
        <v>9.9941693821110605E-3</v>
      </c>
      <c r="O96">
        <f t="shared" si="10"/>
        <v>4.7816637433440355E-7</v>
      </c>
      <c r="P96">
        <f t="shared" si="11"/>
        <v>9.9883421638326174E-5</v>
      </c>
    </row>
    <row r="97" spans="1:16" x14ac:dyDescent="0.35">
      <c r="A97" t="s">
        <v>6</v>
      </c>
      <c r="B97" s="2" t="s">
        <v>66</v>
      </c>
      <c r="C97">
        <v>12.33</v>
      </c>
      <c r="D97">
        <v>5328.12</v>
      </c>
      <c r="E97">
        <f t="shared" si="6"/>
        <v>4.5783638901362306E-3</v>
      </c>
      <c r="F97">
        <f t="shared" si="7"/>
        <v>-2.842641508097057E-3</v>
      </c>
      <c r="G97">
        <f t="shared" si="8"/>
        <v>-4.567899158721851E-3</v>
      </c>
      <c r="H97">
        <f t="shared" si="9"/>
        <v>-5.4685567050870455E-3</v>
      </c>
      <c r="O97">
        <f t="shared" si="10"/>
        <v>2.0961415910503359E-5</v>
      </c>
      <c r="P97">
        <f t="shared" si="11"/>
        <v>2.9905112436752484E-5</v>
      </c>
    </row>
    <row r="98" spans="1:16" x14ac:dyDescent="0.35">
      <c r="A98" t="s">
        <v>8</v>
      </c>
      <c r="B98" s="3">
        <v>43443</v>
      </c>
      <c r="C98">
        <v>12.425000000000001</v>
      </c>
      <c r="D98">
        <v>5332.13</v>
      </c>
      <c r="E98">
        <f t="shared" si="6"/>
        <v>-7.5232760753964902E-4</v>
      </c>
      <c r="F98">
        <f t="shared" si="7"/>
        <v>-7.6752548064394997E-3</v>
      </c>
      <c r="G98">
        <f t="shared" si="8"/>
        <v>7.5261067693674659E-4</v>
      </c>
      <c r="H98">
        <f t="shared" si="9"/>
        <v>-6.5451647741670629E-3</v>
      </c>
      <c r="O98">
        <f t="shared" si="10"/>
        <v>5.6599682906633221E-7</v>
      </c>
      <c r="P98">
        <f t="shared" si="11"/>
        <v>4.2839181920997378E-5</v>
      </c>
    </row>
    <row r="99" spans="1:16" x14ac:dyDescent="0.35">
      <c r="A99" t="s">
        <v>0</v>
      </c>
      <c r="B99" s="3">
        <v>43413</v>
      </c>
      <c r="C99">
        <v>12.465</v>
      </c>
      <c r="D99">
        <v>5283.79</v>
      </c>
      <c r="E99">
        <f t="shared" si="6"/>
        <v>9.1071398634297012E-3</v>
      </c>
      <c r="F99">
        <f t="shared" si="7"/>
        <v>-3.2141449928287285E-3</v>
      </c>
      <c r="G99">
        <f t="shared" si="8"/>
        <v>-9.0657954701029685E-3</v>
      </c>
      <c r="H99">
        <f t="shared" si="9"/>
        <v>-9.0310357406012953E-3</v>
      </c>
      <c r="O99">
        <f t="shared" si="10"/>
        <v>8.2939996492070351E-5</v>
      </c>
      <c r="P99">
        <f t="shared" si="11"/>
        <v>8.1559606548017985E-5</v>
      </c>
    </row>
    <row r="100" spans="1:16" x14ac:dyDescent="0.35">
      <c r="A100" t="s">
        <v>2</v>
      </c>
      <c r="B100" s="3">
        <v>43382</v>
      </c>
      <c r="C100">
        <v>12.305</v>
      </c>
      <c r="D100">
        <v>5269.63</v>
      </c>
      <c r="E100">
        <f t="shared" si="6"/>
        <v>2.6834918912221049E-3</v>
      </c>
      <c r="F100">
        <f t="shared" si="7"/>
        <v>1.2919033132501935E-2</v>
      </c>
      <c r="G100">
        <f t="shared" si="8"/>
        <v>-2.6798945453925791E-3</v>
      </c>
      <c r="H100">
        <f t="shared" si="9"/>
        <v>1.162824474594684E-2</v>
      </c>
      <c r="O100">
        <f t="shared" si="10"/>
        <v>7.2011287302547894E-6</v>
      </c>
      <c r="P100">
        <f t="shared" si="11"/>
        <v>1.3521607587164028E-4</v>
      </c>
    </row>
    <row r="101" spans="1:16" x14ac:dyDescent="0.35">
      <c r="A101" t="s">
        <v>4</v>
      </c>
      <c r="B101" s="3">
        <v>43290</v>
      </c>
      <c r="C101">
        <v>12.234999999999999</v>
      </c>
      <c r="D101">
        <v>5252.22</v>
      </c>
      <c r="E101">
        <f t="shared" si="6"/>
        <v>3.3093069923667549E-3</v>
      </c>
      <c r="F101">
        <f t="shared" si="7"/>
        <v>5.7049869483843134E-3</v>
      </c>
      <c r="G101">
        <f t="shared" si="8"/>
        <v>-3.3038372713074457E-3</v>
      </c>
      <c r="H101">
        <f t="shared" si="9"/>
        <v>3.9732492415626977E-3</v>
      </c>
      <c r="O101">
        <f t="shared" si="10"/>
        <v>1.0951512769727497E-5</v>
      </c>
      <c r="P101">
        <f t="shared" si="11"/>
        <v>1.5786709535578554E-5</v>
      </c>
    </row>
    <row r="102" spans="1:16" x14ac:dyDescent="0.35">
      <c r="A102" t="s">
        <v>6</v>
      </c>
      <c r="B102" s="3">
        <v>43260</v>
      </c>
      <c r="C102">
        <v>12.215</v>
      </c>
      <c r="D102">
        <v>5243.84</v>
      </c>
      <c r="E102">
        <f t="shared" si="6"/>
        <v>1.5967899917811766E-3</v>
      </c>
      <c r="F102">
        <f t="shared" si="7"/>
        <v>1.635992184931191E-3</v>
      </c>
      <c r="G102">
        <f t="shared" si="8"/>
        <v>-1.595515800937529E-3</v>
      </c>
      <c r="H102">
        <f t="shared" si="9"/>
        <v>1.1108939567221737E-3</v>
      </c>
      <c r="O102">
        <f t="shared" si="10"/>
        <v>2.5497382778525304E-6</v>
      </c>
      <c r="P102">
        <f t="shared" si="11"/>
        <v>1.2340853830818467E-6</v>
      </c>
    </row>
    <row r="103" spans="1:16" x14ac:dyDescent="0.35">
      <c r="A103" t="s">
        <v>8</v>
      </c>
      <c r="B103" s="3">
        <v>43229</v>
      </c>
      <c r="C103">
        <v>12.175000000000001</v>
      </c>
      <c r="D103">
        <v>5260.22</v>
      </c>
      <c r="E103">
        <f t="shared" si="6"/>
        <v>-3.1187965943084983E-3</v>
      </c>
      <c r="F103">
        <f t="shared" si="7"/>
        <v>3.2800357410503072E-3</v>
      </c>
      <c r="G103">
        <f t="shared" si="8"/>
        <v>3.1236651003844719E-3</v>
      </c>
      <c r="H103">
        <f t="shared" si="9"/>
        <v>6.0775398214000746E-3</v>
      </c>
      <c r="O103">
        <f t="shared" si="10"/>
        <v>9.7268921966702877E-6</v>
      </c>
      <c r="P103">
        <f t="shared" si="11"/>
        <v>3.693649028070365E-5</v>
      </c>
    </row>
    <row r="104" spans="1:16" x14ac:dyDescent="0.35">
      <c r="A104" t="s">
        <v>0</v>
      </c>
      <c r="B104" s="3">
        <v>43199</v>
      </c>
      <c r="C104">
        <v>12.3</v>
      </c>
      <c r="D104">
        <v>5342.7</v>
      </c>
      <c r="E104">
        <f t="shared" si="6"/>
        <v>-1.555829219790196E-2</v>
      </c>
      <c r="F104">
        <f t="shared" si="7"/>
        <v>-1.0214593409718295E-2</v>
      </c>
      <c r="G104">
        <f t="shared" si="8"/>
        <v>1.5679952549513054E-2</v>
      </c>
      <c r="H104">
        <f t="shared" si="9"/>
        <v>1.3477792729234255E-3</v>
      </c>
      <c r="O104">
        <f t="shared" si="10"/>
        <v>2.42060456115297E-4</v>
      </c>
      <c r="P104">
        <f t="shared" si="11"/>
        <v>1.8165089685219976E-6</v>
      </c>
    </row>
    <row r="105" spans="1:16" x14ac:dyDescent="0.35">
      <c r="A105" t="s">
        <v>2</v>
      </c>
      <c r="B105" s="3">
        <v>43168</v>
      </c>
      <c r="C105">
        <v>12.355</v>
      </c>
      <c r="D105">
        <v>5413.8</v>
      </c>
      <c r="E105">
        <f t="shared" si="6"/>
        <v>-1.3220106078440451E-2</v>
      </c>
      <c r="F105">
        <f t="shared" si="7"/>
        <v>-4.4615770622015829E-3</v>
      </c>
      <c r="G105">
        <f t="shared" si="8"/>
        <v>1.3307878039193735E-2</v>
      </c>
      <c r="H105">
        <f t="shared" si="9"/>
        <v>5.4533096806675596E-3</v>
      </c>
      <c r="O105">
        <f t="shared" si="10"/>
        <v>1.7477120472521817E-4</v>
      </c>
      <c r="P105">
        <f t="shared" si="11"/>
        <v>2.9738586473262521E-5</v>
      </c>
    </row>
    <row r="106" spans="1:16" x14ac:dyDescent="0.35">
      <c r="A106" t="s">
        <v>4</v>
      </c>
      <c r="B106" s="2" t="s">
        <v>67</v>
      </c>
      <c r="C106">
        <v>12.455</v>
      </c>
      <c r="D106">
        <v>5406.85</v>
      </c>
      <c r="E106">
        <f t="shared" si="6"/>
        <v>1.284581047480709E-3</v>
      </c>
      <c r="F106">
        <f t="shared" si="7"/>
        <v>-8.061309273570353E-3</v>
      </c>
      <c r="G106">
        <f t="shared" si="8"/>
        <v>-1.2837563264250283E-3</v>
      </c>
      <c r="H106">
        <f t="shared" si="9"/>
        <v>-8.3664250796252615E-3</v>
      </c>
      <c r="O106">
        <f t="shared" si="10"/>
        <v>1.6501484675466355E-6</v>
      </c>
      <c r="P106">
        <f t="shared" si="11"/>
        <v>6.9997068612982565E-5</v>
      </c>
    </row>
    <row r="107" spans="1:16" x14ac:dyDescent="0.35">
      <c r="A107" t="s">
        <v>6</v>
      </c>
      <c r="B107" s="2" t="s">
        <v>68</v>
      </c>
      <c r="C107">
        <v>12.505000000000001</v>
      </c>
      <c r="D107">
        <v>5478.06</v>
      </c>
      <c r="E107">
        <f t="shared" si="6"/>
        <v>-1.3084355484530762E-2</v>
      </c>
      <c r="F107">
        <f t="shared" si="7"/>
        <v>-4.0064156154386334E-3</v>
      </c>
      <c r="G107">
        <f t="shared" si="8"/>
        <v>1.3170330229246239E-2</v>
      </c>
      <c r="H107">
        <f t="shared" si="9"/>
        <v>5.8128212589617419E-3</v>
      </c>
      <c r="O107">
        <f t="shared" si="10"/>
        <v>1.7120035844557022E-4</v>
      </c>
      <c r="P107">
        <f t="shared" si="11"/>
        <v>3.3788890988637568E-5</v>
      </c>
    </row>
    <row r="108" spans="1:16" x14ac:dyDescent="0.35">
      <c r="A108" t="s">
        <v>8</v>
      </c>
      <c r="B108" s="2" t="s">
        <v>69</v>
      </c>
      <c r="C108">
        <v>12.5</v>
      </c>
      <c r="D108">
        <v>5501.33</v>
      </c>
      <c r="E108">
        <f t="shared" si="6"/>
        <v>-4.2388575035165058E-3</v>
      </c>
      <c r="F108">
        <f t="shared" si="7"/>
        <v>3.9992002132689132E-4</v>
      </c>
      <c r="G108">
        <f t="shared" si="8"/>
        <v>4.2478541673511292E-3</v>
      </c>
      <c r="H108">
        <f t="shared" si="9"/>
        <v>3.9866190183046211E-3</v>
      </c>
      <c r="O108">
        <f t="shared" si="10"/>
        <v>1.7967912935118184E-5</v>
      </c>
      <c r="P108">
        <f t="shared" si="11"/>
        <v>1.5893131197108101E-5</v>
      </c>
    </row>
    <row r="109" spans="1:16" x14ac:dyDescent="0.35">
      <c r="A109" t="s">
        <v>0</v>
      </c>
      <c r="B109" s="2" t="s">
        <v>70</v>
      </c>
      <c r="C109">
        <v>12.68</v>
      </c>
      <c r="D109">
        <v>5484.99</v>
      </c>
      <c r="E109">
        <f t="shared" si="6"/>
        <v>2.9746106154644857E-3</v>
      </c>
      <c r="F109">
        <f t="shared" si="7"/>
        <v>-1.4297304700824449E-2</v>
      </c>
      <c r="G109">
        <f t="shared" si="8"/>
        <v>-2.9701908447593846E-3</v>
      </c>
      <c r="H109">
        <f t="shared" si="9"/>
        <v>-1.5793215340480726E-2</v>
      </c>
      <c r="O109">
        <f t="shared" si="10"/>
        <v>8.8483083136340063E-6</v>
      </c>
      <c r="P109">
        <f t="shared" si="11"/>
        <v>2.4942565079079577E-4</v>
      </c>
    </row>
    <row r="110" spans="1:16" x14ac:dyDescent="0.35">
      <c r="A110" t="s">
        <v>2</v>
      </c>
      <c r="B110" s="2" t="s">
        <v>71</v>
      </c>
      <c r="C110">
        <v>12.615</v>
      </c>
      <c r="D110">
        <v>5479.1</v>
      </c>
      <c r="E110">
        <f t="shared" si="6"/>
        <v>1.0744166760037674E-3</v>
      </c>
      <c r="F110">
        <f t="shared" si="7"/>
        <v>5.1393669160588245E-3</v>
      </c>
      <c r="G110">
        <f t="shared" si="8"/>
        <v>-1.0738396970640636E-3</v>
      </c>
      <c r="H110">
        <f t="shared" si="9"/>
        <v>4.9823329261465699E-3</v>
      </c>
      <c r="O110">
        <f t="shared" si="10"/>
        <v>1.1543711936749846E-6</v>
      </c>
      <c r="P110">
        <f t="shared" si="11"/>
        <v>2.4823641386964243E-5</v>
      </c>
    </row>
    <row r="111" spans="1:16" x14ac:dyDescent="0.35">
      <c r="A111" t="s">
        <v>4</v>
      </c>
      <c r="B111" s="2" t="s">
        <v>72</v>
      </c>
      <c r="C111">
        <v>12.63</v>
      </c>
      <c r="D111">
        <v>5432.5</v>
      </c>
      <c r="E111">
        <f t="shared" si="6"/>
        <v>8.5414207470235759E-3</v>
      </c>
      <c r="F111">
        <f t="shared" si="7"/>
        <v>-1.1883542693786767E-3</v>
      </c>
      <c r="G111">
        <f t="shared" si="8"/>
        <v>-8.5050464492344297E-3</v>
      </c>
      <c r="H111">
        <f t="shared" si="9"/>
        <v>-6.6066393277314879E-3</v>
      </c>
      <c r="O111">
        <f t="shared" si="10"/>
        <v>7.2955868377684778E-5</v>
      </c>
      <c r="P111">
        <f t="shared" si="11"/>
        <v>4.3647683206728364E-5</v>
      </c>
    </row>
    <row r="112" spans="1:16" x14ac:dyDescent="0.35">
      <c r="A112" t="s">
        <v>6</v>
      </c>
      <c r="B112" s="2" t="s">
        <v>73</v>
      </c>
      <c r="C112">
        <v>12.71</v>
      </c>
      <c r="D112">
        <v>5419.33</v>
      </c>
      <c r="E112">
        <f t="shared" si="6"/>
        <v>2.4272415741717606E-3</v>
      </c>
      <c r="F112">
        <f t="shared" si="7"/>
        <v>-6.3141488389629897E-3</v>
      </c>
      <c r="G112">
        <f t="shared" si="8"/>
        <v>-2.4242982052462168E-3</v>
      </c>
      <c r="H112">
        <f t="shared" si="9"/>
        <v>-7.4243832521244122E-3</v>
      </c>
      <c r="O112">
        <f t="shared" si="10"/>
        <v>5.891501659387806E-6</v>
      </c>
      <c r="P112">
        <f t="shared" si="11"/>
        <v>5.5121466674425465E-5</v>
      </c>
    </row>
    <row r="113" spans="1:16" x14ac:dyDescent="0.35">
      <c r="A113" t="s">
        <v>8</v>
      </c>
      <c r="B113" s="2" t="s">
        <v>74</v>
      </c>
      <c r="C113">
        <v>12.67</v>
      </c>
      <c r="D113">
        <v>5420.61</v>
      </c>
      <c r="E113">
        <f t="shared" si="6"/>
        <v>-2.3616366990013177E-4</v>
      </c>
      <c r="F113">
        <f t="shared" si="7"/>
        <v>3.1520908683151162E-3</v>
      </c>
      <c r="G113">
        <f t="shared" si="8"/>
        <v>2.3619155873507342E-4</v>
      </c>
      <c r="H113">
        <f t="shared" si="9"/>
        <v>3.9184917901267493E-3</v>
      </c>
      <c r="O113">
        <f t="shared" si="10"/>
        <v>5.5773278980698401E-8</v>
      </c>
      <c r="P113">
        <f t="shared" si="11"/>
        <v>1.5354577909290737E-5</v>
      </c>
    </row>
    <row r="114" spans="1:16" x14ac:dyDescent="0.35">
      <c r="A114" t="s">
        <v>0</v>
      </c>
      <c r="B114" s="2" t="s">
        <v>75</v>
      </c>
      <c r="C114">
        <v>12.73</v>
      </c>
      <c r="D114">
        <v>5408.6</v>
      </c>
      <c r="E114">
        <f t="shared" si="6"/>
        <v>2.2180759120858573E-3</v>
      </c>
      <c r="F114">
        <f t="shared" si="7"/>
        <v>-4.724418236267511E-3</v>
      </c>
      <c r="G114">
        <f t="shared" si="8"/>
        <v>-2.2156177994726257E-3</v>
      </c>
      <c r="H114">
        <f t="shared" si="9"/>
        <v>-5.687274523923206E-3</v>
      </c>
      <c r="O114">
        <f t="shared" si="10"/>
        <v>4.9198607517755075E-6</v>
      </c>
      <c r="P114">
        <f t="shared" si="11"/>
        <v>3.2345091510465929E-5</v>
      </c>
    </row>
    <row r="115" spans="1:16" x14ac:dyDescent="0.35">
      <c r="A115" t="s">
        <v>2</v>
      </c>
      <c r="B115" s="2" t="s">
        <v>76</v>
      </c>
      <c r="C115">
        <v>12.635</v>
      </c>
      <c r="D115">
        <v>5379.65</v>
      </c>
      <c r="E115">
        <f t="shared" si="6"/>
        <v>5.3669630366969404E-3</v>
      </c>
      <c r="F115">
        <f t="shared" si="7"/>
        <v>7.4906717291576587E-3</v>
      </c>
      <c r="G115">
        <f t="shared" si="8"/>
        <v>-5.352586621306942E-3</v>
      </c>
      <c r="H115">
        <f t="shared" si="9"/>
        <v>4.3091095735009943E-3</v>
      </c>
      <c r="O115">
        <f t="shared" si="10"/>
        <v>2.8804292237271245E-5</v>
      </c>
      <c r="P115">
        <f t="shared" si="11"/>
        <v>1.8568425316437921E-5</v>
      </c>
    </row>
    <row r="116" spans="1:16" x14ac:dyDescent="0.35">
      <c r="A116" t="s">
        <v>4</v>
      </c>
      <c r="B116" s="2" t="s">
        <v>77</v>
      </c>
      <c r="C116">
        <v>12.605</v>
      </c>
      <c r="D116">
        <v>5344.93</v>
      </c>
      <c r="E116">
        <f t="shared" si="6"/>
        <v>6.474868255873352E-3</v>
      </c>
      <c r="F116">
        <f t="shared" si="7"/>
        <v>2.3771802002744181E-3</v>
      </c>
      <c r="G116">
        <f t="shared" si="8"/>
        <v>-6.4539514652439001E-3</v>
      </c>
      <c r="H116">
        <f t="shared" si="9"/>
        <v>-1.5850119728139456E-3</v>
      </c>
      <c r="O116">
        <f t="shared" si="10"/>
        <v>4.1923918930916425E-5</v>
      </c>
      <c r="P116">
        <f t="shared" si="11"/>
        <v>2.5122629539635557E-6</v>
      </c>
    </row>
    <row r="117" spans="1:16" x14ac:dyDescent="0.35">
      <c r="A117" t="s">
        <v>6</v>
      </c>
      <c r="B117" s="2" t="s">
        <v>78</v>
      </c>
      <c r="C117">
        <v>12.58</v>
      </c>
      <c r="D117">
        <v>5349.02</v>
      </c>
      <c r="E117">
        <f t="shared" si="6"/>
        <v>-7.6491851924158404E-4</v>
      </c>
      <c r="F117">
        <f t="shared" si="7"/>
        <v>1.9853093675886026E-3</v>
      </c>
      <c r="G117">
        <f t="shared" si="8"/>
        <v>7.6521114401875148E-4</v>
      </c>
      <c r="H117">
        <f t="shared" si="9"/>
        <v>3.1242709562462226E-3</v>
      </c>
      <c r="O117">
        <f t="shared" si="10"/>
        <v>5.8510034107873752E-7</v>
      </c>
      <c r="P117">
        <f t="shared" si="11"/>
        <v>9.7610690080436864E-6</v>
      </c>
    </row>
    <row r="118" spans="1:16" x14ac:dyDescent="0.35">
      <c r="A118" t="s">
        <v>8</v>
      </c>
      <c r="B118" s="2" t="s">
        <v>79</v>
      </c>
      <c r="C118">
        <v>12.5</v>
      </c>
      <c r="D118">
        <v>5305.22</v>
      </c>
      <c r="E118">
        <f t="shared" si="6"/>
        <v>8.2221250416573636E-3</v>
      </c>
      <c r="F118">
        <f t="shared" si="7"/>
        <v>6.3796069640389879E-3</v>
      </c>
      <c r="G118">
        <f t="shared" si="8"/>
        <v>-8.1884158219636821E-3</v>
      </c>
      <c r="H118">
        <f t="shared" si="9"/>
        <v>1.1862976596872096E-3</v>
      </c>
      <c r="O118">
        <f t="shared" si="10"/>
        <v>6.7603340200649101E-5</v>
      </c>
      <c r="P118">
        <f t="shared" si="11"/>
        <v>1.4073021373793506E-6</v>
      </c>
    </row>
    <row r="119" spans="1:16" x14ac:dyDescent="0.35">
      <c r="A119" t="s">
        <v>0</v>
      </c>
      <c r="B119" s="2" t="s">
        <v>80</v>
      </c>
      <c r="C119">
        <v>12.55</v>
      </c>
      <c r="D119">
        <v>5403.41</v>
      </c>
      <c r="E119">
        <f t="shared" si="6"/>
        <v>-1.8338994234073827E-2</v>
      </c>
      <c r="F119">
        <f t="shared" si="7"/>
        <v>-3.9920212695375608E-3</v>
      </c>
      <c r="G119">
        <f t="shared" si="8"/>
        <v>1.8508186276912097E-2</v>
      </c>
      <c r="H119">
        <f t="shared" si="9"/>
        <v>9.5296340677908584E-3</v>
      </c>
      <c r="O119">
        <f t="shared" si="10"/>
        <v>3.3631870951739308E-4</v>
      </c>
      <c r="P119">
        <f t="shared" si="11"/>
        <v>9.0813925466000139E-5</v>
      </c>
    </row>
    <row r="120" spans="1:16" x14ac:dyDescent="0.35">
      <c r="A120" t="s">
        <v>2</v>
      </c>
      <c r="B120" s="2" t="s">
        <v>81</v>
      </c>
      <c r="C120">
        <v>12.5</v>
      </c>
      <c r="D120">
        <v>5412.32</v>
      </c>
      <c r="E120">
        <f t="shared" si="6"/>
        <v>-1.6476006733861085E-3</v>
      </c>
      <c r="F120">
        <f t="shared" si="7"/>
        <v>3.9920212695374567E-3</v>
      </c>
      <c r="G120">
        <f t="shared" si="8"/>
        <v>1.6489587131089172E-3</v>
      </c>
      <c r="H120">
        <f t="shared" si="9"/>
        <v>5.7529207040053088E-3</v>
      </c>
      <c r="O120">
        <f t="shared" si="10"/>
        <v>2.7145879789423581E-6</v>
      </c>
      <c r="P120">
        <f t="shared" si="11"/>
        <v>3.3096096626572937E-5</v>
      </c>
    </row>
    <row r="121" spans="1:16" x14ac:dyDescent="0.35">
      <c r="A121" t="s">
        <v>4</v>
      </c>
      <c r="B121" s="3">
        <v>43381</v>
      </c>
      <c r="C121">
        <v>12.48</v>
      </c>
      <c r="D121">
        <v>5414.68</v>
      </c>
      <c r="E121">
        <f t="shared" si="6"/>
        <v>-4.359471760186652E-4</v>
      </c>
      <c r="F121">
        <f t="shared" si="7"/>
        <v>1.6012813669738276E-3</v>
      </c>
      <c r="G121">
        <f t="shared" si="8"/>
        <v>4.3604221479893692E-4</v>
      </c>
      <c r="H121">
        <f t="shared" si="9"/>
        <v>2.5084497471965792E-3</v>
      </c>
      <c r="O121">
        <f t="shared" si="10"/>
        <v>1.9004994027864907E-7</v>
      </c>
      <c r="P121">
        <f t="shared" si="11"/>
        <v>6.292320134210582E-6</v>
      </c>
    </row>
    <row r="122" spans="1:16" x14ac:dyDescent="0.35">
      <c r="A122" t="s">
        <v>6</v>
      </c>
      <c r="B122" s="3">
        <v>43351</v>
      </c>
      <c r="C122">
        <v>12.65</v>
      </c>
      <c r="D122">
        <v>5502.25</v>
      </c>
      <c r="E122">
        <f t="shared" si="6"/>
        <v>-1.604331589206151E-2</v>
      </c>
      <c r="F122">
        <f t="shared" si="7"/>
        <v>-1.3529852232247669E-2</v>
      </c>
      <c r="G122">
        <f t="shared" si="8"/>
        <v>1.6172700879830332E-2</v>
      </c>
      <c r="H122">
        <f t="shared" si="9"/>
        <v>-1.6257318547011294E-3</v>
      </c>
      <c r="O122">
        <f t="shared" si="10"/>
        <v>2.5738798481247341E-4</v>
      </c>
      <c r="P122">
        <f t="shared" si="11"/>
        <v>2.6430040633899739E-6</v>
      </c>
    </row>
    <row r="123" spans="1:16" x14ac:dyDescent="0.35">
      <c r="A123" t="s">
        <v>8</v>
      </c>
      <c r="B123" s="3">
        <v>43320</v>
      </c>
      <c r="C123">
        <v>12.62</v>
      </c>
      <c r="D123">
        <v>5501.9</v>
      </c>
      <c r="E123">
        <f t="shared" si="6"/>
        <v>6.3612364447680734E-5</v>
      </c>
      <c r="F123">
        <f t="shared" si="7"/>
        <v>2.3743580604622971E-3</v>
      </c>
      <c r="G123">
        <f t="shared" si="8"/>
        <v>-6.3610341224110825E-5</v>
      </c>
      <c r="H123">
        <f t="shared" si="9"/>
        <v>2.9295367884724613E-3</v>
      </c>
      <c r="O123">
        <f t="shared" si="10"/>
        <v>4.0465329106245557E-9</v>
      </c>
      <c r="P123">
        <f t="shared" si="11"/>
        <v>8.5821857950135432E-6</v>
      </c>
    </row>
    <row r="124" spans="1:16" x14ac:dyDescent="0.35">
      <c r="A124" t="s">
        <v>0</v>
      </c>
      <c r="B124" s="3">
        <v>43289</v>
      </c>
      <c r="C124">
        <v>12.54</v>
      </c>
      <c r="D124">
        <v>5521.31</v>
      </c>
      <c r="E124">
        <f t="shared" si="6"/>
        <v>-3.5216638457254003E-3</v>
      </c>
      <c r="F124">
        <f t="shared" si="7"/>
        <v>6.3593219082924216E-3</v>
      </c>
      <c r="G124">
        <f t="shared" si="8"/>
        <v>3.5278721896073659E-3</v>
      </c>
      <c r="H124">
        <f t="shared" si="9"/>
        <v>9.4406862539905389E-3</v>
      </c>
      <c r="O124">
        <f t="shared" si="10"/>
        <v>1.2402116242289416E-5</v>
      </c>
      <c r="P124">
        <f t="shared" si="11"/>
        <v>8.9126556946285911E-5</v>
      </c>
    </row>
    <row r="125" spans="1:16" x14ac:dyDescent="0.35">
      <c r="A125" t="s">
        <v>2</v>
      </c>
      <c r="B125" s="3">
        <v>43259</v>
      </c>
      <c r="C125">
        <v>12.29</v>
      </c>
      <c r="D125">
        <v>5477.18</v>
      </c>
      <c r="E125">
        <f t="shared" si="6"/>
        <v>8.0247810054140545E-3</v>
      </c>
      <c r="F125">
        <f t="shared" si="7"/>
        <v>2.0137611626831246E-2</v>
      </c>
      <c r="G125">
        <f t="shared" si="8"/>
        <v>-7.9926684065919334E-3</v>
      </c>
      <c r="H125">
        <f t="shared" si="9"/>
        <v>1.5083350930416503E-2</v>
      </c>
      <c r="O125">
        <f t="shared" si="10"/>
        <v>6.4397110184854202E-5</v>
      </c>
      <c r="P125">
        <f t="shared" si="11"/>
        <v>2.275074752900964E-4</v>
      </c>
    </row>
    <row r="126" spans="1:16" x14ac:dyDescent="0.35">
      <c r="A126" t="s">
        <v>4</v>
      </c>
      <c r="B126" s="3">
        <v>43167</v>
      </c>
      <c r="C126">
        <v>12.335000000000001</v>
      </c>
      <c r="D126">
        <v>5478.98</v>
      </c>
      <c r="E126">
        <f t="shared" si="6"/>
        <v>-3.2858227995832763E-4</v>
      </c>
      <c r="F126">
        <f t="shared" si="7"/>
        <v>-3.6548264033766866E-3</v>
      </c>
      <c r="G126">
        <f t="shared" si="8"/>
        <v>3.2863626902881999E-4</v>
      </c>
      <c r="H126">
        <f t="shared" si="9"/>
        <v>-2.8233073289180488E-3</v>
      </c>
      <c r="O126">
        <f t="shared" si="10"/>
        <v>1.079663147026128E-7</v>
      </c>
      <c r="P126">
        <f t="shared" si="11"/>
        <v>7.971064273522367E-6</v>
      </c>
    </row>
    <row r="127" spans="1:16" x14ac:dyDescent="0.35">
      <c r="A127" t="s">
        <v>6</v>
      </c>
      <c r="B127" s="3">
        <v>43139</v>
      </c>
      <c r="C127">
        <v>11.97</v>
      </c>
      <c r="D127">
        <v>5460.98</v>
      </c>
      <c r="E127">
        <f t="shared" si="6"/>
        <v>3.2906914180621397E-3</v>
      </c>
      <c r="F127">
        <f t="shared" si="7"/>
        <v>3.0037230411438159E-2</v>
      </c>
      <c r="G127">
        <f t="shared" si="8"/>
        <v>-3.2852830271327877E-3</v>
      </c>
      <c r="H127">
        <f t="shared" si="9"/>
        <v>2.8318609238271574E-2</v>
      </c>
      <c r="O127">
        <f t="shared" si="10"/>
        <v>1.0828650008907815E-5</v>
      </c>
      <c r="P127">
        <f t="shared" si="11"/>
        <v>8.0194362918992017E-4</v>
      </c>
    </row>
    <row r="128" spans="1:16" x14ac:dyDescent="0.35">
      <c r="A128" t="s">
        <v>8</v>
      </c>
      <c r="B128" s="3">
        <v>43108</v>
      </c>
      <c r="C128">
        <v>12.03</v>
      </c>
      <c r="D128">
        <v>5498.37</v>
      </c>
      <c r="E128">
        <f t="shared" si="6"/>
        <v>-6.8234238472762955E-3</v>
      </c>
      <c r="F128">
        <f t="shared" si="7"/>
        <v>-5.0000104167056405E-3</v>
      </c>
      <c r="G128">
        <f t="shared" si="8"/>
        <v>6.8467564429828221E-3</v>
      </c>
      <c r="H128">
        <f t="shared" si="9"/>
        <v>4.0777402608523691E-4</v>
      </c>
      <c r="O128">
        <f t="shared" si="10"/>
        <v>4.6559112999578843E-5</v>
      </c>
      <c r="P128">
        <f t="shared" si="11"/>
        <v>1.6627965634976346E-7</v>
      </c>
    </row>
    <row r="129" spans="1:16" x14ac:dyDescent="0.35">
      <c r="A129" t="s">
        <v>0</v>
      </c>
      <c r="B129" s="2" t="s">
        <v>82</v>
      </c>
      <c r="C129">
        <v>12.105</v>
      </c>
      <c r="D129">
        <v>5511.3</v>
      </c>
      <c r="E129">
        <f t="shared" si="6"/>
        <v>-2.3488453231835411E-3</v>
      </c>
      <c r="F129">
        <f t="shared" si="7"/>
        <v>-6.2150604034343967E-3</v>
      </c>
      <c r="G129">
        <f t="shared" si="8"/>
        <v>2.3516060214209466E-3</v>
      </c>
      <c r="H129">
        <f t="shared" si="9"/>
        <v>-3.9600639887192738E-3</v>
      </c>
      <c r="O129">
        <f t="shared" si="10"/>
        <v>5.5170743522411937E-6</v>
      </c>
      <c r="P129">
        <f t="shared" si="11"/>
        <v>1.5682106794751204E-5</v>
      </c>
    </row>
    <row r="130" spans="1:16" x14ac:dyDescent="0.35">
      <c r="A130" t="s">
        <v>2</v>
      </c>
      <c r="B130" s="2" t="s">
        <v>83</v>
      </c>
      <c r="C130">
        <v>12.05</v>
      </c>
      <c r="D130">
        <v>5491.22</v>
      </c>
      <c r="E130">
        <f t="shared" si="6"/>
        <v>3.6500769449031669E-3</v>
      </c>
      <c r="F130">
        <f t="shared" si="7"/>
        <v>4.5539304533577935E-3</v>
      </c>
      <c r="G130">
        <f t="shared" si="8"/>
        <v>-3.6434235116941422E-3</v>
      </c>
      <c r="H130">
        <f t="shared" si="9"/>
        <v>2.5820862379790218E-3</v>
      </c>
      <c r="O130">
        <f t="shared" si="10"/>
        <v>1.3323061703713637E-5</v>
      </c>
      <c r="P130">
        <f t="shared" si="11"/>
        <v>6.6671693403606578E-6</v>
      </c>
    </row>
    <row r="131" spans="1:16" x14ac:dyDescent="0.35">
      <c r="A131" t="s">
        <v>4</v>
      </c>
      <c r="B131" s="2" t="s">
        <v>84</v>
      </c>
      <c r="C131">
        <v>12.04</v>
      </c>
      <c r="D131">
        <v>5511.76</v>
      </c>
      <c r="E131">
        <f t="shared" si="6"/>
        <v>-3.7335383431478194E-3</v>
      </c>
      <c r="F131">
        <f t="shared" si="7"/>
        <v>8.3022005598905584E-4</v>
      </c>
      <c r="G131">
        <f t="shared" si="8"/>
        <v>3.7405166793535796E-3</v>
      </c>
      <c r="H131">
        <f t="shared" si="9"/>
        <v>4.0608711725710093E-3</v>
      </c>
      <c r="O131">
        <f t="shared" si="10"/>
        <v>1.3939308559754965E-5</v>
      </c>
      <c r="P131">
        <f t="shared" si="11"/>
        <v>1.6490674680218245E-5</v>
      </c>
    </row>
    <row r="132" spans="1:16" x14ac:dyDescent="0.35">
      <c r="A132" t="s">
        <v>6</v>
      </c>
      <c r="B132" s="2" t="s">
        <v>85</v>
      </c>
      <c r="C132">
        <v>12.05</v>
      </c>
      <c r="D132">
        <v>5480.55</v>
      </c>
      <c r="E132">
        <f t="shared" ref="E132:E195" si="12">LN(D131/D132)</f>
        <v>5.6785305119067125E-3</v>
      </c>
      <c r="F132">
        <f t="shared" ref="F132:F195" si="13">+LN(C131/C132)</f>
        <v>-8.3022005598913087E-4</v>
      </c>
      <c r="G132">
        <f t="shared" ref="G132:G195" si="14">(D132-D131)/D131</f>
        <v>-5.6624381322844313E-3</v>
      </c>
      <c r="H132">
        <f t="shared" ref="H132:H195" si="15">+F132-(-0.0006+0.7046*E132)</f>
        <v>-4.2313126546786005E-3</v>
      </c>
      <c r="O132">
        <f t="shared" ref="O132:O195" si="16">+E132*E132</f>
        <v>3.224570877465551E-5</v>
      </c>
      <c r="P132">
        <f t="shared" ref="P132:P195" si="17">H132*H132</f>
        <v>1.7904006781643264E-5</v>
      </c>
    </row>
    <row r="133" spans="1:16" x14ac:dyDescent="0.35">
      <c r="A133" t="s">
        <v>8</v>
      </c>
      <c r="B133" s="2" t="s">
        <v>86</v>
      </c>
      <c r="C133">
        <v>11.86</v>
      </c>
      <c r="D133">
        <v>5426.41</v>
      </c>
      <c r="E133">
        <f t="shared" si="12"/>
        <v>9.9276873967670213E-3</v>
      </c>
      <c r="F133">
        <f t="shared" si="13"/>
        <v>1.5893266367084661E-2</v>
      </c>
      <c r="G133">
        <f t="shared" si="14"/>
        <v>-9.8785705814198078E-3</v>
      </c>
      <c r="H133">
        <f t="shared" si="15"/>
        <v>9.4982178273226164E-3</v>
      </c>
      <c r="O133">
        <f t="shared" si="16"/>
        <v>9.855897704792675E-5</v>
      </c>
      <c r="P133">
        <f t="shared" si="17"/>
        <v>9.0216141895269167E-5</v>
      </c>
    </row>
    <row r="134" spans="1:16" x14ac:dyDescent="0.35">
      <c r="A134" t="s">
        <v>0</v>
      </c>
      <c r="B134" s="2" t="s">
        <v>87</v>
      </c>
      <c r="C134">
        <v>11.73</v>
      </c>
      <c r="D134">
        <v>5434.19</v>
      </c>
      <c r="E134">
        <f t="shared" si="12"/>
        <v>-1.4327019374235765E-3</v>
      </c>
      <c r="F134">
        <f t="shared" si="13"/>
        <v>1.1021730904195231E-2</v>
      </c>
      <c r="G134">
        <f t="shared" si="14"/>
        <v>1.43372874515559E-3</v>
      </c>
      <c r="H134">
        <f t="shared" si="15"/>
        <v>1.2631212689303884E-2</v>
      </c>
      <c r="O134">
        <f t="shared" si="16"/>
        <v>2.0526348414972694E-6</v>
      </c>
      <c r="P134">
        <f t="shared" si="17"/>
        <v>1.5954753400243145E-4</v>
      </c>
    </row>
    <row r="135" spans="1:16" x14ac:dyDescent="0.35">
      <c r="A135" t="s">
        <v>2</v>
      </c>
      <c r="B135" s="2" t="s">
        <v>88</v>
      </c>
      <c r="C135">
        <v>11.645</v>
      </c>
      <c r="D135">
        <v>5378.25</v>
      </c>
      <c r="E135">
        <f t="shared" si="12"/>
        <v>1.0347432979201548E-2</v>
      </c>
      <c r="F135">
        <f t="shared" si="13"/>
        <v>7.2727593290798781E-3</v>
      </c>
      <c r="G135">
        <f t="shared" si="14"/>
        <v>-1.0294082466752102E-2</v>
      </c>
      <c r="H135">
        <f t="shared" si="15"/>
        <v>5.8195805193446675E-4</v>
      </c>
      <c r="O135">
        <f t="shared" si="16"/>
        <v>1.0706936925906782E-4</v>
      </c>
      <c r="P135">
        <f t="shared" si="17"/>
        <v>3.3867517421135953E-7</v>
      </c>
    </row>
    <row r="136" spans="1:16" x14ac:dyDescent="0.35">
      <c r="A136" t="s">
        <v>4</v>
      </c>
      <c r="B136" s="2" t="s">
        <v>89</v>
      </c>
      <c r="C136">
        <v>11.59</v>
      </c>
      <c r="D136">
        <v>5398.32</v>
      </c>
      <c r="E136">
        <f t="shared" si="12"/>
        <v>-3.7247516053590421E-3</v>
      </c>
      <c r="F136">
        <f t="shared" si="13"/>
        <v>4.7342459846439885E-3</v>
      </c>
      <c r="G136">
        <f t="shared" si="14"/>
        <v>3.7316971133732552E-3</v>
      </c>
      <c r="H136">
        <f t="shared" si="15"/>
        <v>7.9587059657799698E-3</v>
      </c>
      <c r="O136">
        <f t="shared" si="16"/>
        <v>1.3873774521624761E-5</v>
      </c>
      <c r="P136">
        <f t="shared" si="17"/>
        <v>6.3341000649741683E-5</v>
      </c>
    </row>
    <row r="137" spans="1:16" x14ac:dyDescent="0.35">
      <c r="A137" t="s">
        <v>6</v>
      </c>
      <c r="B137" s="2" t="s">
        <v>90</v>
      </c>
      <c r="C137">
        <v>11.49</v>
      </c>
      <c r="D137">
        <v>5417.07</v>
      </c>
      <c r="E137">
        <f t="shared" si="12"/>
        <v>-3.4672848199595943E-3</v>
      </c>
      <c r="F137">
        <f t="shared" si="13"/>
        <v>8.6655654909959245E-3</v>
      </c>
      <c r="G137">
        <f t="shared" si="14"/>
        <v>3.4733028053172098E-3</v>
      </c>
      <c r="H137">
        <f t="shared" si="15"/>
        <v>1.1708614375139455E-2</v>
      </c>
      <c r="O137">
        <f t="shared" si="16"/>
        <v>1.2022064022722236E-5</v>
      </c>
      <c r="P137">
        <f t="shared" si="17"/>
        <v>1.370916505857223E-4</v>
      </c>
    </row>
    <row r="138" spans="1:16" x14ac:dyDescent="0.35">
      <c r="A138" t="s">
        <v>8</v>
      </c>
      <c r="B138" s="2" t="s">
        <v>91</v>
      </c>
      <c r="C138">
        <v>11.515000000000001</v>
      </c>
      <c r="D138">
        <v>5447.44</v>
      </c>
      <c r="E138">
        <f t="shared" si="12"/>
        <v>-5.5906946752956807E-3</v>
      </c>
      <c r="F138">
        <f t="shared" si="13"/>
        <v>-2.1734414119842821E-3</v>
      </c>
      <c r="G138">
        <f t="shared" si="14"/>
        <v>5.6063517731910224E-3</v>
      </c>
      <c r="H138">
        <f t="shared" si="15"/>
        <v>2.3657620562290544E-3</v>
      </c>
      <c r="O138">
        <f t="shared" si="16"/>
        <v>3.1255866952379479E-5</v>
      </c>
      <c r="P138">
        <f t="shared" si="17"/>
        <v>5.5968301066931238E-6</v>
      </c>
    </row>
    <row r="139" spans="1:16" x14ac:dyDescent="0.35">
      <c r="A139" t="s">
        <v>0</v>
      </c>
      <c r="B139" s="2" t="s">
        <v>92</v>
      </c>
      <c r="C139">
        <v>11.505000000000001</v>
      </c>
      <c r="D139">
        <v>5422.54</v>
      </c>
      <c r="E139">
        <f t="shared" si="12"/>
        <v>4.5814331863093952E-3</v>
      </c>
      <c r="F139">
        <f t="shared" si="13"/>
        <v>8.6880978531922567E-4</v>
      </c>
      <c r="G139">
        <f t="shared" si="14"/>
        <v>-4.5709544299707087E-3</v>
      </c>
      <c r="H139">
        <f t="shared" si="15"/>
        <v>-1.7592680377543743E-3</v>
      </c>
      <c r="O139">
        <f t="shared" si="16"/>
        <v>2.0989530040617058E-5</v>
      </c>
      <c r="P139">
        <f t="shared" si="17"/>
        <v>3.0950240286641267E-6</v>
      </c>
    </row>
    <row r="140" spans="1:16" x14ac:dyDescent="0.35">
      <c r="A140" t="s">
        <v>2</v>
      </c>
      <c r="B140" s="2" t="s">
        <v>93</v>
      </c>
      <c r="C140">
        <v>11.525</v>
      </c>
      <c r="D140">
        <v>5409.43</v>
      </c>
      <c r="E140">
        <f t="shared" si="12"/>
        <v>2.4206134989960444E-3</v>
      </c>
      <c r="F140">
        <f t="shared" si="13"/>
        <v>-1.7368653953830286E-3</v>
      </c>
      <c r="G140">
        <f t="shared" si="14"/>
        <v>-2.4176861765887706E-3</v>
      </c>
      <c r="H140">
        <f t="shared" si="15"/>
        <v>-2.8424296667756417E-3</v>
      </c>
      <c r="O140">
        <f t="shared" si="16"/>
        <v>5.8593697115218732E-6</v>
      </c>
      <c r="P140">
        <f t="shared" si="17"/>
        <v>8.0794064105662858E-6</v>
      </c>
    </row>
    <row r="141" spans="1:16" x14ac:dyDescent="0.35">
      <c r="A141" t="s">
        <v>4</v>
      </c>
      <c r="B141" s="2" t="s">
        <v>94</v>
      </c>
      <c r="C141">
        <v>11.47</v>
      </c>
      <c r="D141">
        <v>5429.2</v>
      </c>
      <c r="E141">
        <f t="shared" si="12"/>
        <v>-3.6480665777070794E-3</v>
      </c>
      <c r="F141">
        <f t="shared" si="13"/>
        <v>4.7836577414327877E-3</v>
      </c>
      <c r="G141">
        <f t="shared" si="14"/>
        <v>3.6547288716185489E-3</v>
      </c>
      <c r="H141">
        <f t="shared" si="15"/>
        <v>7.9540854520851953E-3</v>
      </c>
      <c r="O141">
        <f t="shared" si="16"/>
        <v>1.3308389755383443E-5</v>
      </c>
      <c r="P141">
        <f t="shared" si="17"/>
        <v>6.3267475379073348E-5</v>
      </c>
    </row>
    <row r="142" spans="1:16" x14ac:dyDescent="0.35">
      <c r="A142" t="s">
        <v>6</v>
      </c>
      <c r="B142" s="3">
        <v>43441</v>
      </c>
      <c r="C142">
        <v>11.345000000000001</v>
      </c>
      <c r="D142">
        <v>5405.9</v>
      </c>
      <c r="E142">
        <f t="shared" si="12"/>
        <v>4.3008437237305446E-3</v>
      </c>
      <c r="F142">
        <f t="shared" si="13"/>
        <v>1.0957812909474339E-2</v>
      </c>
      <c r="G142">
        <f t="shared" si="14"/>
        <v>-4.2916083400869713E-3</v>
      </c>
      <c r="H142">
        <f t="shared" si="15"/>
        <v>8.5274384217337972E-3</v>
      </c>
      <c r="O142">
        <f t="shared" si="16"/>
        <v>1.8497256735952416E-5</v>
      </c>
      <c r="P142">
        <f t="shared" si="17"/>
        <v>7.2717206036461792E-5</v>
      </c>
    </row>
    <row r="143" spans="1:16" x14ac:dyDescent="0.35">
      <c r="A143" t="s">
        <v>8</v>
      </c>
      <c r="B143" s="3">
        <v>43411</v>
      </c>
      <c r="C143">
        <v>11.15</v>
      </c>
      <c r="D143">
        <v>5353.93</v>
      </c>
      <c r="E143">
        <f t="shared" si="12"/>
        <v>9.660079042196016E-3</v>
      </c>
      <c r="F143">
        <f t="shared" si="13"/>
        <v>1.73376203256774E-2</v>
      </c>
      <c r="G143">
        <f t="shared" si="14"/>
        <v>-9.6135703583120936E-3</v>
      </c>
      <c r="H143">
        <f t="shared" si="15"/>
        <v>1.1131128632546086E-2</v>
      </c>
      <c r="O143">
        <f t="shared" si="16"/>
        <v>9.3317127101474705E-5</v>
      </c>
      <c r="P143">
        <f t="shared" si="17"/>
        <v>1.2390202463428729E-4</v>
      </c>
    </row>
    <row r="144" spans="1:16" x14ac:dyDescent="0.35">
      <c r="A144" t="s">
        <v>0</v>
      </c>
      <c r="B144" s="3">
        <v>43380</v>
      </c>
      <c r="C144">
        <v>11.21</v>
      </c>
      <c r="D144">
        <v>5434.36</v>
      </c>
      <c r="E144">
        <f t="shared" si="12"/>
        <v>-1.4910887673939239E-2</v>
      </c>
      <c r="F144">
        <f t="shared" si="13"/>
        <v>-5.3667391779407868E-3</v>
      </c>
      <c r="G144">
        <f t="shared" si="14"/>
        <v>1.5022609559706492E-2</v>
      </c>
      <c r="H144">
        <f t="shared" si="15"/>
        <v>5.7394722771168015E-3</v>
      </c>
      <c r="O144">
        <f t="shared" si="16"/>
        <v>2.2233457122483312E-4</v>
      </c>
      <c r="P144">
        <f t="shared" si="17"/>
        <v>3.2941542019792325E-5</v>
      </c>
    </row>
    <row r="145" spans="1:16" x14ac:dyDescent="0.35">
      <c r="A145" t="s">
        <v>2</v>
      </c>
      <c r="B145" s="3">
        <v>43350</v>
      </c>
      <c r="C145">
        <v>11.275</v>
      </c>
      <c r="D145">
        <v>5398.11</v>
      </c>
      <c r="E145">
        <f t="shared" si="12"/>
        <v>6.6928660437526044E-3</v>
      </c>
      <c r="F145">
        <f t="shared" si="13"/>
        <v>-5.7816483046734769E-3</v>
      </c>
      <c r="G145">
        <f t="shared" si="14"/>
        <v>-6.6705186995340759E-3</v>
      </c>
      <c r="H145">
        <f t="shared" si="15"/>
        <v>-9.8974417191015629E-3</v>
      </c>
      <c r="O145">
        <f t="shared" si="16"/>
        <v>4.4794455879616641E-5</v>
      </c>
      <c r="P145">
        <f t="shared" si="17"/>
        <v>9.7959352583012105E-5</v>
      </c>
    </row>
    <row r="146" spans="1:16" x14ac:dyDescent="0.35">
      <c r="A146" t="s">
        <v>4</v>
      </c>
      <c r="B146" s="3">
        <v>43258</v>
      </c>
      <c r="C146">
        <v>11.37</v>
      </c>
      <c r="D146">
        <v>5375.77</v>
      </c>
      <c r="E146">
        <f t="shared" si="12"/>
        <v>4.1470727383874327E-3</v>
      </c>
      <c r="F146">
        <f t="shared" si="13"/>
        <v>-8.3904223737025774E-3</v>
      </c>
      <c r="G146">
        <f t="shared" si="14"/>
        <v>-4.1384855069643333E-3</v>
      </c>
      <c r="H146">
        <f t="shared" si="15"/>
        <v>-1.0712449825170363E-2</v>
      </c>
      <c r="O146">
        <f t="shared" si="16"/>
        <v>1.719821229747624E-5</v>
      </c>
      <c r="P146">
        <f t="shared" si="17"/>
        <v>1.1475658125679255E-4</v>
      </c>
    </row>
    <row r="147" spans="1:16" x14ac:dyDescent="0.35">
      <c r="A147" t="s">
        <v>6</v>
      </c>
      <c r="B147" s="3">
        <v>43227</v>
      </c>
      <c r="C147">
        <v>11.195</v>
      </c>
      <c r="D147">
        <v>5366.32</v>
      </c>
      <c r="E147">
        <f t="shared" si="12"/>
        <v>1.7594346049593925E-3</v>
      </c>
      <c r="F147">
        <f t="shared" si="13"/>
        <v>1.551105771172649E-2</v>
      </c>
      <c r="G147">
        <f t="shared" si="14"/>
        <v>-1.7578877072495153E-3</v>
      </c>
      <c r="H147">
        <f t="shared" si="15"/>
        <v>1.4871360089072102E-2</v>
      </c>
      <c r="O147">
        <f t="shared" si="16"/>
        <v>3.0956101291286138E-6</v>
      </c>
      <c r="P147">
        <f t="shared" si="17"/>
        <v>2.2115735089884661E-4</v>
      </c>
    </row>
    <row r="148" spans="1:16" x14ac:dyDescent="0.35">
      <c r="A148" t="s">
        <v>8</v>
      </c>
      <c r="B148" s="3">
        <v>43197</v>
      </c>
      <c r="C148">
        <v>11.085000000000001</v>
      </c>
      <c r="D148">
        <v>5320.5</v>
      </c>
      <c r="E148">
        <f t="shared" si="12"/>
        <v>8.5751010629373497E-3</v>
      </c>
      <c r="F148">
        <f t="shared" si="13"/>
        <v>9.8744069824433615E-3</v>
      </c>
      <c r="G148">
        <f t="shared" si="14"/>
        <v>-8.5384397501452967E-3</v>
      </c>
      <c r="H148">
        <f t="shared" si="15"/>
        <v>4.4323907734977047E-3</v>
      </c>
      <c r="O148">
        <f t="shared" si="16"/>
        <v>7.3532358239589265E-5</v>
      </c>
      <c r="P148">
        <f t="shared" si="17"/>
        <v>1.9646087968987581E-5</v>
      </c>
    </row>
    <row r="149" spans="1:16" x14ac:dyDescent="0.35">
      <c r="A149" t="s">
        <v>0</v>
      </c>
      <c r="B149" s="3">
        <v>43166</v>
      </c>
      <c r="C149">
        <v>11.244999999999999</v>
      </c>
      <c r="D149">
        <v>5316.77</v>
      </c>
      <c r="E149">
        <f t="shared" si="12"/>
        <v>7.0130778909964693E-4</v>
      </c>
      <c r="F149">
        <f t="shared" si="13"/>
        <v>-1.4330742343004107E-2</v>
      </c>
      <c r="G149">
        <f t="shared" si="14"/>
        <v>-7.0106193026962945E-4</v>
      </c>
      <c r="H149">
        <f t="shared" si="15"/>
        <v>-1.4224883811203718E-2</v>
      </c>
      <c r="O149">
        <f t="shared" si="16"/>
        <v>4.9183261505183486E-7</v>
      </c>
      <c r="P149">
        <f t="shared" si="17"/>
        <v>2.023473194422456E-4</v>
      </c>
    </row>
    <row r="150" spans="1:16" x14ac:dyDescent="0.35">
      <c r="A150" t="s">
        <v>2</v>
      </c>
      <c r="B150" s="3">
        <v>43138</v>
      </c>
      <c r="C150">
        <v>11.1</v>
      </c>
      <c r="D150">
        <v>5276.76</v>
      </c>
      <c r="E150">
        <f t="shared" si="12"/>
        <v>7.5537031078662473E-3</v>
      </c>
      <c r="F150">
        <f t="shared" si="13"/>
        <v>1.2978477092990532E-2</v>
      </c>
      <c r="G150">
        <f t="shared" si="14"/>
        <v>-7.5252455908380866E-3</v>
      </c>
      <c r="H150">
        <f t="shared" si="15"/>
        <v>8.2561378831879743E-3</v>
      </c>
      <c r="O150">
        <f t="shared" si="16"/>
        <v>5.7058430641788202E-5</v>
      </c>
      <c r="P150">
        <f t="shared" si="17"/>
        <v>6.8163812746211604E-5</v>
      </c>
    </row>
    <row r="151" spans="1:16" x14ac:dyDescent="0.35">
      <c r="A151" t="s">
        <v>4</v>
      </c>
      <c r="B151" s="2" t="s">
        <v>95</v>
      </c>
      <c r="C151">
        <v>11.105</v>
      </c>
      <c r="D151">
        <v>5323.53</v>
      </c>
      <c r="E151">
        <f t="shared" si="12"/>
        <v>-8.8243441442123153E-3</v>
      </c>
      <c r="F151">
        <f t="shared" si="13"/>
        <v>-4.5034902810234441E-4</v>
      </c>
      <c r="G151">
        <f t="shared" si="14"/>
        <v>8.8633934459781231E-3</v>
      </c>
      <c r="H151">
        <f t="shared" si="15"/>
        <v>6.3672838559096527E-3</v>
      </c>
      <c r="O151">
        <f t="shared" si="16"/>
        <v>7.7869049575494178E-5</v>
      </c>
      <c r="P151">
        <f t="shared" si="17"/>
        <v>4.0542303701727692E-5</v>
      </c>
    </row>
    <row r="152" spans="1:16" x14ac:dyDescent="0.35">
      <c r="A152" t="s">
        <v>6</v>
      </c>
      <c r="B152" s="2" t="s">
        <v>96</v>
      </c>
      <c r="C152">
        <v>11.23</v>
      </c>
      <c r="D152">
        <v>5275.64</v>
      </c>
      <c r="E152">
        <f t="shared" si="12"/>
        <v>9.0366181300744579E-3</v>
      </c>
      <c r="F152">
        <f t="shared" si="13"/>
        <v>-1.1193311403961081E-2</v>
      </c>
      <c r="G152">
        <f t="shared" si="14"/>
        <v>-8.9959106081865647E-3</v>
      </c>
      <c r="H152">
        <f t="shared" si="15"/>
        <v>-1.6960512538411545E-2</v>
      </c>
      <c r="O152">
        <f t="shared" si="16"/>
        <v>8.1660467228790394E-5</v>
      </c>
      <c r="P152">
        <f t="shared" si="17"/>
        <v>2.8765898556561522E-4</v>
      </c>
    </row>
    <row r="153" spans="1:16" x14ac:dyDescent="0.35">
      <c r="A153" t="s">
        <v>8</v>
      </c>
      <c r="B153" s="2" t="s">
        <v>97</v>
      </c>
      <c r="C153">
        <v>11.465</v>
      </c>
      <c r="D153">
        <v>5327.2</v>
      </c>
      <c r="E153">
        <f t="shared" si="12"/>
        <v>-9.7257727974541623E-3</v>
      </c>
      <c r="F153">
        <f t="shared" si="13"/>
        <v>-2.0710147559515897E-2</v>
      </c>
      <c r="G153">
        <f t="shared" si="14"/>
        <v>9.7732218271147173E-3</v>
      </c>
      <c r="H153">
        <f t="shared" si="15"/>
        <v>-1.3257368046429695E-2</v>
      </c>
      <c r="O153">
        <f t="shared" si="16"/>
        <v>9.459065650769936E-5</v>
      </c>
      <c r="P153">
        <f t="shared" si="17"/>
        <v>1.7575780751849512E-4</v>
      </c>
    </row>
    <row r="154" spans="1:16" x14ac:dyDescent="0.35">
      <c r="A154" t="s">
        <v>0</v>
      </c>
      <c r="B154" s="2" t="s">
        <v>98</v>
      </c>
      <c r="C154">
        <v>11.484999999999999</v>
      </c>
      <c r="D154">
        <v>5281.29</v>
      </c>
      <c r="E154">
        <f t="shared" si="12"/>
        <v>8.6553857551138723E-3</v>
      </c>
      <c r="F154">
        <f t="shared" si="13"/>
        <v>-1.7429198311938239E-3</v>
      </c>
      <c r="G154">
        <f t="shared" si="14"/>
        <v>-8.6180357411022399E-3</v>
      </c>
      <c r="H154">
        <f t="shared" si="15"/>
        <v>-7.2415046342470587E-3</v>
      </c>
      <c r="O154">
        <f t="shared" si="16"/>
        <v>7.4915702569828131E-5</v>
      </c>
      <c r="P154">
        <f t="shared" si="17"/>
        <v>5.2439389367821626E-5</v>
      </c>
    </row>
    <row r="155" spans="1:16" x14ac:dyDescent="0.35">
      <c r="A155" t="s">
        <v>2</v>
      </c>
      <c r="B155" s="2" t="s">
        <v>99</v>
      </c>
      <c r="C155">
        <v>11.47</v>
      </c>
      <c r="D155">
        <v>5283.86</v>
      </c>
      <c r="E155">
        <f t="shared" si="12"/>
        <v>-4.8650517043117805E-4</v>
      </c>
      <c r="F155">
        <f t="shared" si="13"/>
        <v>1.3069049997822019E-3</v>
      </c>
      <c r="G155">
        <f t="shared" si="14"/>
        <v>4.8662353326549176E-4</v>
      </c>
      <c r="H155">
        <f t="shared" si="15"/>
        <v>2.2496965428680099E-3</v>
      </c>
      <c r="O155">
        <f t="shared" si="16"/>
        <v>2.3668728085626959E-7</v>
      </c>
      <c r="P155">
        <f t="shared" si="17"/>
        <v>5.0611345349922752E-6</v>
      </c>
    </row>
    <row r="156" spans="1:16" x14ac:dyDescent="0.35">
      <c r="A156" t="s">
        <v>4</v>
      </c>
      <c r="B156" s="2" t="s">
        <v>100</v>
      </c>
      <c r="C156">
        <v>11.484999999999999</v>
      </c>
      <c r="D156">
        <v>5387.38</v>
      </c>
      <c r="E156">
        <f t="shared" si="12"/>
        <v>-1.940229017030648E-2</v>
      </c>
      <c r="F156">
        <f t="shared" si="13"/>
        <v>-1.3069049997821778E-3</v>
      </c>
      <c r="G156">
        <f t="shared" si="14"/>
        <v>1.9591737858308214E-2</v>
      </c>
      <c r="H156">
        <f t="shared" si="15"/>
        <v>1.2963948654215768E-2</v>
      </c>
      <c r="O156">
        <f t="shared" si="16"/>
        <v>3.7644886385277147E-4</v>
      </c>
      <c r="P156">
        <f t="shared" si="17"/>
        <v>1.6806396470914282E-4</v>
      </c>
    </row>
    <row r="157" spans="1:16" x14ac:dyDescent="0.35">
      <c r="A157" t="s">
        <v>6</v>
      </c>
      <c r="B157" s="2" t="s">
        <v>101</v>
      </c>
      <c r="C157">
        <v>11.47</v>
      </c>
      <c r="D157">
        <v>5316.01</v>
      </c>
      <c r="E157">
        <f t="shared" si="12"/>
        <v>1.333615943705033E-2</v>
      </c>
      <c r="F157">
        <f t="shared" si="13"/>
        <v>1.3069049997822019E-3</v>
      </c>
      <c r="G157">
        <f t="shared" si="14"/>
        <v>-1.3247626861294338E-2</v>
      </c>
      <c r="H157">
        <f t="shared" si="15"/>
        <v>-7.4897529395634614E-3</v>
      </c>
      <c r="O157">
        <f t="shared" si="16"/>
        <v>1.7785314853042657E-4</v>
      </c>
      <c r="P157">
        <f t="shared" si="17"/>
        <v>5.6096399095699515E-5</v>
      </c>
    </row>
    <row r="158" spans="1:16" x14ac:dyDescent="0.35">
      <c r="A158" t="s">
        <v>8</v>
      </c>
      <c r="B158" s="2" t="s">
        <v>102</v>
      </c>
      <c r="C158">
        <v>11.545</v>
      </c>
      <c r="D158">
        <v>5372.31</v>
      </c>
      <c r="E158">
        <f t="shared" si="12"/>
        <v>-1.0534961660133546E-2</v>
      </c>
      <c r="F158">
        <f t="shared" si="13"/>
        <v>-6.5175116651792885E-3</v>
      </c>
      <c r="G158">
        <f t="shared" si="14"/>
        <v>1.0590649754233001E-2</v>
      </c>
      <c r="H158">
        <f t="shared" si="15"/>
        <v>1.5054223205508074E-3</v>
      </c>
      <c r="O158">
        <f t="shared" si="16"/>
        <v>1.1098541718048376E-4</v>
      </c>
      <c r="P158">
        <f t="shared" si="17"/>
        <v>2.266296363212578E-6</v>
      </c>
    </row>
    <row r="159" spans="1:16" x14ac:dyDescent="0.35">
      <c r="A159" t="s">
        <v>0</v>
      </c>
      <c r="B159" s="2" t="s">
        <v>103</v>
      </c>
      <c r="C159">
        <v>11.44</v>
      </c>
      <c r="D159">
        <v>5390.63</v>
      </c>
      <c r="E159">
        <f t="shared" si="12"/>
        <v>-3.4042775845071756E-3</v>
      </c>
      <c r="F159">
        <f t="shared" si="13"/>
        <v>9.1364568548068271E-3</v>
      </c>
      <c r="G159">
        <f t="shared" si="14"/>
        <v>3.4100787184655592E-3</v>
      </c>
      <c r="H159">
        <f t="shared" si="15"/>
        <v>1.2135110840850583E-2</v>
      </c>
      <c r="O159">
        <f t="shared" si="16"/>
        <v>1.158910587237801E-5</v>
      </c>
      <c r="P159">
        <f t="shared" si="17"/>
        <v>1.4726091511972934E-4</v>
      </c>
    </row>
    <row r="160" spans="1:16" x14ac:dyDescent="0.35">
      <c r="A160" t="s">
        <v>2</v>
      </c>
      <c r="B160" s="2" t="s">
        <v>104</v>
      </c>
      <c r="C160">
        <v>11.41</v>
      </c>
      <c r="D160">
        <v>5450.48</v>
      </c>
      <c r="E160">
        <f t="shared" si="12"/>
        <v>-1.1041416983924751E-2</v>
      </c>
      <c r="F160">
        <f t="shared" si="13"/>
        <v>2.6258220776675858E-3</v>
      </c>
      <c r="G160">
        <f t="shared" si="14"/>
        <v>1.1102598397589791E-2</v>
      </c>
      <c r="H160">
        <f t="shared" si="15"/>
        <v>1.1005604484540965E-2</v>
      </c>
      <c r="O160">
        <f t="shared" si="16"/>
        <v>1.2191288901290194E-4</v>
      </c>
      <c r="P160">
        <f t="shared" si="17"/>
        <v>1.211233300701482E-4</v>
      </c>
    </row>
    <row r="161" spans="1:16" x14ac:dyDescent="0.35">
      <c r="A161" t="s">
        <v>4</v>
      </c>
      <c r="B161" s="2" t="s">
        <v>105</v>
      </c>
      <c r="C161">
        <v>11.535</v>
      </c>
      <c r="D161">
        <v>5501.88</v>
      </c>
      <c r="E161">
        <f t="shared" si="12"/>
        <v>-9.3861738223035979E-3</v>
      </c>
      <c r="F161">
        <f t="shared" si="13"/>
        <v>-1.089572775173268E-2</v>
      </c>
      <c r="G161">
        <f t="shared" si="14"/>
        <v>9.4303620965493964E-3</v>
      </c>
      <c r="H161">
        <f t="shared" si="15"/>
        <v>-3.682229676537566E-3</v>
      </c>
      <c r="O161">
        <f t="shared" si="16"/>
        <v>8.8100259022497326E-5</v>
      </c>
      <c r="P161">
        <f t="shared" si="17"/>
        <v>1.3558815390773948E-5</v>
      </c>
    </row>
    <row r="162" spans="1:16" x14ac:dyDescent="0.35">
      <c r="A162" t="s">
        <v>6</v>
      </c>
      <c r="B162" s="2" t="s">
        <v>106</v>
      </c>
      <c r="C162">
        <v>11.55</v>
      </c>
      <c r="D162">
        <v>5528.46</v>
      </c>
      <c r="E162">
        <f t="shared" si="12"/>
        <v>-4.8194437248296708E-3</v>
      </c>
      <c r="F162">
        <f t="shared" si="13"/>
        <v>-1.2995453420856146E-3</v>
      </c>
      <c r="G162">
        <f t="shared" si="14"/>
        <v>4.831075923138986E-3</v>
      </c>
      <c r="H162">
        <f t="shared" si="15"/>
        <v>2.6962347064293716E-3</v>
      </c>
      <c r="O162">
        <f t="shared" si="16"/>
        <v>2.3227037816800093E-5</v>
      </c>
      <c r="P162">
        <f t="shared" si="17"/>
        <v>7.2696815921542796E-6</v>
      </c>
    </row>
    <row r="163" spans="1:16" x14ac:dyDescent="0.35">
      <c r="A163" t="s">
        <v>8</v>
      </c>
      <c r="B163" s="2" t="s">
        <v>107</v>
      </c>
      <c r="C163">
        <v>11.51</v>
      </c>
      <c r="D163">
        <v>5452.73</v>
      </c>
      <c r="E163">
        <f t="shared" si="12"/>
        <v>1.3792895049458118E-2</v>
      </c>
      <c r="F163">
        <f t="shared" si="13"/>
        <v>3.4692142340113198E-3</v>
      </c>
      <c r="G163">
        <f t="shared" si="14"/>
        <v>-1.3698208904468961E-2</v>
      </c>
      <c r="H163">
        <f t="shared" si="15"/>
        <v>-5.6492596178368696E-3</v>
      </c>
      <c r="O163">
        <f t="shared" si="16"/>
        <v>1.9024395384536626E-4</v>
      </c>
      <c r="P163">
        <f t="shared" si="17"/>
        <v>3.1914134229722375E-5</v>
      </c>
    </row>
    <row r="164" spans="1:16" x14ac:dyDescent="0.35">
      <c r="A164" t="s">
        <v>0</v>
      </c>
      <c r="B164" s="3">
        <v>43440</v>
      </c>
      <c r="C164">
        <v>11.57</v>
      </c>
      <c r="D164">
        <v>5453.37</v>
      </c>
      <c r="E164">
        <f t="shared" si="12"/>
        <v>-1.1736551117905114E-4</v>
      </c>
      <c r="F164">
        <f t="shared" si="13"/>
        <v>-5.199318471793995E-3</v>
      </c>
      <c r="G164">
        <f t="shared" si="14"/>
        <v>1.1737239878012069E-4</v>
      </c>
      <c r="H164">
        <f t="shared" si="15"/>
        <v>-4.5166227326172356E-3</v>
      </c>
      <c r="O164">
        <f t="shared" si="16"/>
        <v>1.3774663214319978E-8</v>
      </c>
      <c r="P164">
        <f t="shared" si="17"/>
        <v>2.0399880908794784E-5</v>
      </c>
    </row>
    <row r="165" spans="1:16" x14ac:dyDescent="0.35">
      <c r="A165" t="s">
        <v>2</v>
      </c>
      <c r="B165" s="3">
        <v>43410</v>
      </c>
      <c r="C165">
        <v>11.51</v>
      </c>
      <c r="D165">
        <v>5473.91</v>
      </c>
      <c r="E165">
        <f t="shared" si="12"/>
        <v>-3.7594029239057013E-3</v>
      </c>
      <c r="F165">
        <f t="shared" si="13"/>
        <v>5.1993184717938927E-3</v>
      </c>
      <c r="G165">
        <f t="shared" si="14"/>
        <v>3.7664783427495225E-3</v>
      </c>
      <c r="H165">
        <f t="shared" si="15"/>
        <v>8.4481937719778494E-3</v>
      </c>
      <c r="O165">
        <f t="shared" si="16"/>
        <v>1.4133110344270737E-5</v>
      </c>
      <c r="P165">
        <f t="shared" si="17"/>
        <v>7.1371978008885322E-5</v>
      </c>
    </row>
    <row r="166" spans="1:16" x14ac:dyDescent="0.35">
      <c r="A166" t="s">
        <v>4</v>
      </c>
      <c r="B166" s="3">
        <v>43318</v>
      </c>
      <c r="C166">
        <v>11.435</v>
      </c>
      <c r="D166">
        <v>5450.22</v>
      </c>
      <c r="E166">
        <f t="shared" si="12"/>
        <v>4.3371942912689004E-3</v>
      </c>
      <c r="F166">
        <f t="shared" si="13"/>
        <v>6.5373952590467863E-3</v>
      </c>
      <c r="G166">
        <f t="shared" si="14"/>
        <v>-4.3278022473879916E-3</v>
      </c>
      <c r="H166">
        <f t="shared" si="15"/>
        <v>4.0814081614187186E-3</v>
      </c>
      <c r="O166">
        <f t="shared" si="16"/>
        <v>1.8811254320215539E-5</v>
      </c>
      <c r="P166">
        <f t="shared" si="17"/>
        <v>1.6657892580095325E-5</v>
      </c>
    </row>
    <row r="167" spans="1:16" x14ac:dyDescent="0.35">
      <c r="A167" t="s">
        <v>6</v>
      </c>
      <c r="B167" s="3">
        <v>43287</v>
      </c>
      <c r="C167">
        <v>11.48</v>
      </c>
      <c r="D167">
        <v>5448.36</v>
      </c>
      <c r="E167">
        <f t="shared" si="12"/>
        <v>3.413288736805622E-4</v>
      </c>
      <c r="F167">
        <f t="shared" si="13"/>
        <v>-3.9275634166758373E-3</v>
      </c>
      <c r="G167">
        <f t="shared" si="14"/>
        <v>-3.4127062760779968E-4</v>
      </c>
      <c r="H167">
        <f t="shared" si="15"/>
        <v>-3.5680637410711617E-3</v>
      </c>
      <c r="O167">
        <f t="shared" si="16"/>
        <v>1.1650540000804119E-7</v>
      </c>
      <c r="P167">
        <f t="shared" si="17"/>
        <v>1.2731078860346734E-5</v>
      </c>
    </row>
    <row r="168" spans="1:16" x14ac:dyDescent="0.35">
      <c r="A168" t="s">
        <v>8</v>
      </c>
      <c r="B168" s="3">
        <v>43257</v>
      </c>
      <c r="C168">
        <v>11.5</v>
      </c>
      <c r="D168">
        <v>5457.56</v>
      </c>
      <c r="E168">
        <f t="shared" si="12"/>
        <v>-1.6871574671953363E-3</v>
      </c>
      <c r="F168">
        <f t="shared" si="13"/>
        <v>-1.7406444777839894E-3</v>
      </c>
      <c r="G168">
        <f t="shared" si="14"/>
        <v>1.6885815181083351E-3</v>
      </c>
      <c r="H168">
        <f t="shared" si="15"/>
        <v>4.812667360184434E-5</v>
      </c>
      <c r="O168">
        <f t="shared" si="16"/>
        <v>2.8465003191129825E-6</v>
      </c>
      <c r="P168">
        <f t="shared" si="17"/>
        <v>2.3161767119784607E-9</v>
      </c>
    </row>
    <row r="169" spans="1:16" x14ac:dyDescent="0.35">
      <c r="A169" t="s">
        <v>0</v>
      </c>
      <c r="B169" s="3">
        <v>43226</v>
      </c>
      <c r="C169">
        <v>11.675000000000001</v>
      </c>
      <c r="D169">
        <v>5460.95</v>
      </c>
      <c r="E169">
        <f t="shared" si="12"/>
        <v>-6.2096386941634836E-4</v>
      </c>
      <c r="F169">
        <f t="shared" si="13"/>
        <v>-1.5102768185756742E-2</v>
      </c>
      <c r="G169">
        <f t="shared" si="14"/>
        <v>6.2115670739294076E-4</v>
      </c>
      <c r="H169">
        <f t="shared" si="15"/>
        <v>-1.4065237043365984E-2</v>
      </c>
      <c r="O169">
        <f t="shared" si="16"/>
        <v>3.8559612712052373E-7</v>
      </c>
      <c r="P169">
        <f t="shared" si="17"/>
        <v>1.9783089308607468E-4</v>
      </c>
    </row>
    <row r="170" spans="1:16" x14ac:dyDescent="0.35">
      <c r="A170" t="s">
        <v>2</v>
      </c>
      <c r="B170" s="3">
        <v>43196</v>
      </c>
      <c r="C170">
        <v>11.805</v>
      </c>
      <c r="D170">
        <v>5472.91</v>
      </c>
      <c r="E170">
        <f t="shared" si="12"/>
        <v>-2.1877003674967803E-3</v>
      </c>
      <c r="F170">
        <f t="shared" si="13"/>
        <v>-1.1073366982515122E-2</v>
      </c>
      <c r="G170">
        <f t="shared" si="14"/>
        <v>2.1900951299682358E-3</v>
      </c>
      <c r="H170">
        <f t="shared" si="15"/>
        <v>-8.9319133035768907E-3</v>
      </c>
      <c r="O170">
        <f t="shared" si="16"/>
        <v>4.7860328979455478E-6</v>
      </c>
      <c r="P170">
        <f t="shared" si="17"/>
        <v>7.9779075262613846E-5</v>
      </c>
    </row>
    <row r="171" spans="1:16" x14ac:dyDescent="0.35">
      <c r="A171" t="s">
        <v>4</v>
      </c>
      <c r="B171" s="3">
        <v>43106</v>
      </c>
      <c r="C171">
        <v>11.67</v>
      </c>
      <c r="D171">
        <v>5465.53</v>
      </c>
      <c r="E171">
        <f t="shared" si="12"/>
        <v>1.34936995033884E-3</v>
      </c>
      <c r="F171">
        <f t="shared" si="13"/>
        <v>1.1501724239011683E-2</v>
      </c>
      <c r="G171">
        <f t="shared" si="14"/>
        <v>-1.348459960057832E-3</v>
      </c>
      <c r="H171">
        <f t="shared" si="15"/>
        <v>1.1150958172002937E-2</v>
      </c>
      <c r="O171">
        <f t="shared" si="16"/>
        <v>1.8207992628774434E-6</v>
      </c>
      <c r="P171">
        <f t="shared" si="17"/>
        <v>1.2434386815375907E-4</v>
      </c>
    </row>
    <row r="172" spans="1:16" x14ac:dyDescent="0.35">
      <c r="A172" t="s">
        <v>6</v>
      </c>
      <c r="B172" s="2" t="s">
        <v>108</v>
      </c>
      <c r="C172">
        <v>11.78</v>
      </c>
      <c r="D172">
        <v>5398.4</v>
      </c>
      <c r="E172">
        <f t="shared" si="12"/>
        <v>1.2358484343482658E-2</v>
      </c>
      <c r="F172">
        <f t="shared" si="13"/>
        <v>-9.3817319249759525E-3</v>
      </c>
      <c r="G172">
        <f t="shared" si="14"/>
        <v>-1.2282431895900326E-2</v>
      </c>
      <c r="H172">
        <f t="shared" si="15"/>
        <v>-1.7489519993393834E-2</v>
      </c>
      <c r="O172">
        <f t="shared" si="16"/>
        <v>1.52732135268106E-4</v>
      </c>
      <c r="P172">
        <f t="shared" si="17"/>
        <v>3.0588330959932264E-4</v>
      </c>
    </row>
    <row r="173" spans="1:16" x14ac:dyDescent="0.35">
      <c r="A173" t="s">
        <v>8</v>
      </c>
      <c r="B173" s="2" t="s">
        <v>109</v>
      </c>
      <c r="C173">
        <v>11.93</v>
      </c>
      <c r="D173">
        <v>5427.35</v>
      </c>
      <c r="E173">
        <f t="shared" si="12"/>
        <v>-5.348371985262973E-3</v>
      </c>
      <c r="F173">
        <f t="shared" si="13"/>
        <v>-1.2653057886384073E-2</v>
      </c>
      <c r="G173">
        <f t="shared" si="14"/>
        <v>5.3627000592769581E-3</v>
      </c>
      <c r="H173">
        <f t="shared" si="15"/>
        <v>-8.2845949855677829E-3</v>
      </c>
      <c r="O173">
        <f t="shared" si="16"/>
        <v>2.8605082892745793E-5</v>
      </c>
      <c r="P173">
        <f t="shared" si="17"/>
        <v>6.8634514074894856E-5</v>
      </c>
    </row>
    <row r="174" spans="1:16" x14ac:dyDescent="0.35">
      <c r="A174" t="s">
        <v>0</v>
      </c>
      <c r="B174" s="2" t="s">
        <v>110</v>
      </c>
      <c r="C174">
        <v>12</v>
      </c>
      <c r="D174">
        <v>5438.06</v>
      </c>
      <c r="E174">
        <f t="shared" si="12"/>
        <v>-1.9713942628226525E-3</v>
      </c>
      <c r="F174">
        <f t="shared" si="13"/>
        <v>-5.8504136781755891E-3</v>
      </c>
      <c r="G174">
        <f t="shared" si="14"/>
        <v>1.9733387380581747E-3</v>
      </c>
      <c r="H174">
        <f t="shared" si="15"/>
        <v>-3.861369280590748E-3</v>
      </c>
      <c r="O174">
        <f t="shared" si="16"/>
        <v>3.8863953394900694E-6</v>
      </c>
      <c r="P174">
        <f t="shared" si="17"/>
        <v>1.491017272108991E-5</v>
      </c>
    </row>
    <row r="175" spans="1:16" x14ac:dyDescent="0.35">
      <c r="A175" t="s">
        <v>2</v>
      </c>
      <c r="B175" s="2" t="s">
        <v>111</v>
      </c>
      <c r="C175">
        <v>12.12</v>
      </c>
      <c r="D175">
        <v>5508.93</v>
      </c>
      <c r="E175">
        <f t="shared" si="12"/>
        <v>-1.2948032311948963E-2</v>
      </c>
      <c r="F175">
        <f t="shared" si="13"/>
        <v>-9.9503308531679793E-3</v>
      </c>
      <c r="G175">
        <f t="shared" si="14"/>
        <v>1.3032221049418338E-2</v>
      </c>
      <c r="H175">
        <f t="shared" si="15"/>
        <v>-2.2714728616874021E-4</v>
      </c>
      <c r="O175">
        <f t="shared" si="16"/>
        <v>1.676515407512744E-4</v>
      </c>
      <c r="P175">
        <f t="shared" si="17"/>
        <v>5.1595889613823557E-8</v>
      </c>
    </row>
    <row r="176" spans="1:16" x14ac:dyDescent="0.35">
      <c r="A176" t="s">
        <v>4</v>
      </c>
      <c r="B176" s="2" t="s">
        <v>112</v>
      </c>
      <c r="C176">
        <v>12.11</v>
      </c>
      <c r="D176">
        <v>5542.55</v>
      </c>
      <c r="E176">
        <f t="shared" si="12"/>
        <v>-6.0842717379117617E-3</v>
      </c>
      <c r="F176">
        <f t="shared" si="13"/>
        <v>8.2542307616742148E-4</v>
      </c>
      <c r="G176">
        <f t="shared" si="14"/>
        <v>6.1028185146661676E-3</v>
      </c>
      <c r="H176">
        <f t="shared" si="15"/>
        <v>5.7124009427000485E-3</v>
      </c>
      <c r="O176">
        <f t="shared" si="16"/>
        <v>3.701836258075181E-5</v>
      </c>
      <c r="P176">
        <f t="shared" si="17"/>
        <v>3.2631524530160402E-5</v>
      </c>
    </row>
    <row r="177" spans="1:16" x14ac:dyDescent="0.35">
      <c r="A177" t="s">
        <v>6</v>
      </c>
      <c r="B177" s="2" t="s">
        <v>113</v>
      </c>
      <c r="C177">
        <v>12.08</v>
      </c>
      <c r="D177">
        <v>5548.45</v>
      </c>
      <c r="E177">
        <f t="shared" si="12"/>
        <v>-1.0639258058850862E-3</v>
      </c>
      <c r="F177">
        <f t="shared" si="13"/>
        <v>2.4803650583319248E-3</v>
      </c>
      <c r="G177">
        <f t="shared" si="14"/>
        <v>1.0644919757150835E-3</v>
      </c>
      <c r="H177">
        <f t="shared" si="15"/>
        <v>3.8300071811585563E-3</v>
      </c>
      <c r="O177">
        <f t="shared" si="16"/>
        <v>1.1319381204282301E-6</v>
      </c>
      <c r="P177">
        <f t="shared" si="17"/>
        <v>1.4668955007726111E-5</v>
      </c>
    </row>
    <row r="178" spans="1:16" x14ac:dyDescent="0.35">
      <c r="A178" t="s">
        <v>8</v>
      </c>
      <c r="B178" s="2" t="s">
        <v>114</v>
      </c>
      <c r="C178">
        <v>12.05</v>
      </c>
      <c r="D178">
        <v>5565.85</v>
      </c>
      <c r="E178">
        <f t="shared" si="12"/>
        <v>-3.1311039319660513E-3</v>
      </c>
      <c r="F178">
        <f t="shared" si="13"/>
        <v>2.486532570004878E-3</v>
      </c>
      <c r="G178">
        <f t="shared" si="14"/>
        <v>3.1360109580153999E-3</v>
      </c>
      <c r="H178">
        <f t="shared" si="15"/>
        <v>5.292708400468157E-3</v>
      </c>
      <c r="O178">
        <f t="shared" si="16"/>
        <v>9.8038118327732672E-6</v>
      </c>
      <c r="P178">
        <f t="shared" si="17"/>
        <v>2.8012762212386196E-5</v>
      </c>
    </row>
    <row r="179" spans="1:16" x14ac:dyDescent="0.35">
      <c r="A179" t="s">
        <v>0</v>
      </c>
      <c r="B179" s="2" t="s">
        <v>115</v>
      </c>
      <c r="C179">
        <v>11.92</v>
      </c>
      <c r="D179">
        <v>5640.1</v>
      </c>
      <c r="E179">
        <f t="shared" si="12"/>
        <v>-1.3252082443928542E-2</v>
      </c>
      <c r="F179">
        <f t="shared" si="13"/>
        <v>1.0846998299460354E-2</v>
      </c>
      <c r="G179">
        <f t="shared" si="14"/>
        <v>1.3340280460307051E-2</v>
      </c>
      <c r="H179">
        <f t="shared" si="15"/>
        <v>2.0784415589452404E-2</v>
      </c>
      <c r="O179">
        <f t="shared" si="16"/>
        <v>1.7561768910067906E-4</v>
      </c>
      <c r="P179">
        <f t="shared" si="17"/>
        <v>4.3199193139507213E-4</v>
      </c>
    </row>
    <row r="180" spans="1:16" x14ac:dyDescent="0.35">
      <c r="A180" t="s">
        <v>2</v>
      </c>
      <c r="B180" s="2" t="s">
        <v>116</v>
      </c>
      <c r="C180">
        <v>12.67</v>
      </c>
      <c r="D180">
        <v>5637.51</v>
      </c>
      <c r="E180">
        <f t="shared" si="12"/>
        <v>4.5931718609428369E-4</v>
      </c>
      <c r="F180">
        <f t="shared" si="13"/>
        <v>-6.1019332695843989E-2</v>
      </c>
      <c r="G180">
        <f t="shared" si="14"/>
        <v>-4.5921171610435014E-4</v>
      </c>
      <c r="H180">
        <f t="shared" si="15"/>
        <v>-6.0742967585166022E-2</v>
      </c>
      <c r="O180">
        <f t="shared" si="16"/>
        <v>2.1097227744157084E-7</v>
      </c>
      <c r="P180">
        <f t="shared" si="17"/>
        <v>3.6897081110525299E-3</v>
      </c>
    </row>
    <row r="181" spans="1:16" x14ac:dyDescent="0.35">
      <c r="A181" t="s">
        <v>4</v>
      </c>
      <c r="B181" s="2" t="s">
        <v>117</v>
      </c>
      <c r="C181">
        <v>12.574999999999999</v>
      </c>
      <c r="D181">
        <v>5614.51</v>
      </c>
      <c r="E181">
        <f t="shared" si="12"/>
        <v>4.0881605317711926E-3</v>
      </c>
      <c r="F181">
        <f t="shared" si="13"/>
        <v>7.5262783472448544E-3</v>
      </c>
      <c r="G181">
        <f t="shared" si="14"/>
        <v>-4.0798153794849145E-3</v>
      </c>
      <c r="H181">
        <f t="shared" si="15"/>
        <v>5.2457604365588719E-3</v>
      </c>
      <c r="O181">
        <f t="shared" si="16"/>
        <v>1.6713056533531719E-5</v>
      </c>
      <c r="P181">
        <f t="shared" si="17"/>
        <v>2.7518002557766326E-5</v>
      </c>
    </row>
    <row r="182" spans="1:16" x14ac:dyDescent="0.35">
      <c r="A182" t="s">
        <v>6</v>
      </c>
      <c r="B182" s="2" t="s">
        <v>118</v>
      </c>
      <c r="C182">
        <v>12.17</v>
      </c>
      <c r="D182">
        <v>5621.92</v>
      </c>
      <c r="E182">
        <f t="shared" si="12"/>
        <v>-1.3189244402677961E-3</v>
      </c>
      <c r="F182">
        <f t="shared" si="13"/>
        <v>3.2736808986366966E-2</v>
      </c>
      <c r="G182">
        <f t="shared" si="14"/>
        <v>1.3197946036252236E-3</v>
      </c>
      <c r="H182">
        <f t="shared" si="15"/>
        <v>3.4266123146979653E-2</v>
      </c>
      <c r="O182">
        <f t="shared" si="16"/>
        <v>1.7395616791357193E-6</v>
      </c>
      <c r="P182">
        <f t="shared" si="17"/>
        <v>1.1741671955239747E-3</v>
      </c>
    </row>
    <row r="183" spans="1:16" x14ac:dyDescent="0.35">
      <c r="A183" t="s">
        <v>8</v>
      </c>
      <c r="B183" s="2" t="s">
        <v>119</v>
      </c>
      <c r="C183">
        <v>11.8</v>
      </c>
      <c r="D183">
        <v>5567.54</v>
      </c>
      <c r="E183">
        <f t="shared" si="12"/>
        <v>9.7199378948528894E-3</v>
      </c>
      <c r="F183">
        <f t="shared" si="13"/>
        <v>3.0874375527816734E-2</v>
      </c>
      <c r="G183">
        <f t="shared" si="14"/>
        <v>-9.6728519793949589E-3</v>
      </c>
      <c r="H183">
        <f t="shared" si="15"/>
        <v>2.4625707287103386E-2</v>
      </c>
      <c r="O183">
        <f t="shared" si="16"/>
        <v>9.4477192679797217E-5</v>
      </c>
      <c r="P183">
        <f t="shared" si="17"/>
        <v>6.0642545939009677E-4</v>
      </c>
    </row>
    <row r="184" spans="1:16" x14ac:dyDescent="0.35">
      <c r="A184" t="s">
        <v>0</v>
      </c>
      <c r="B184" s="2" t="s">
        <v>120</v>
      </c>
      <c r="C184">
        <v>11.824999999999999</v>
      </c>
      <c r="D184">
        <v>5553.16</v>
      </c>
      <c r="E184">
        <f t="shared" si="12"/>
        <v>2.5861695783142803E-3</v>
      </c>
      <c r="F184">
        <f t="shared" si="13"/>
        <v>-2.1164029063775016E-3</v>
      </c>
      <c r="G184">
        <f t="shared" si="14"/>
        <v>-2.5828283227422003E-3</v>
      </c>
      <c r="H184">
        <f t="shared" si="15"/>
        <v>-3.3386179912577433E-3</v>
      </c>
      <c r="O184">
        <f t="shared" si="16"/>
        <v>6.6882730877982619E-6</v>
      </c>
      <c r="P184">
        <f t="shared" si="17"/>
        <v>1.1146370091549889E-5</v>
      </c>
    </row>
    <row r="185" spans="1:16" x14ac:dyDescent="0.35">
      <c r="A185" t="s">
        <v>2</v>
      </c>
      <c r="B185" s="2" t="s">
        <v>121</v>
      </c>
      <c r="C185">
        <v>11.9</v>
      </c>
      <c r="D185">
        <v>5540.68</v>
      </c>
      <c r="E185">
        <f t="shared" si="12"/>
        <v>2.2498981893596731E-3</v>
      </c>
      <c r="F185">
        <f t="shared" si="13"/>
        <v>-6.3224657394871263E-3</v>
      </c>
      <c r="G185">
        <f t="shared" si="14"/>
        <v>-2.2473690655409827E-3</v>
      </c>
      <c r="H185">
        <f t="shared" si="15"/>
        <v>-7.3077440037099522E-3</v>
      </c>
      <c r="O185">
        <f t="shared" si="16"/>
        <v>5.0620418624839358E-6</v>
      </c>
      <c r="P185">
        <f t="shared" si="17"/>
        <v>5.3403122423758763E-5</v>
      </c>
    </row>
    <row r="186" spans="1:16" x14ac:dyDescent="0.35">
      <c r="A186" t="s">
        <v>4</v>
      </c>
      <c r="B186" s="3">
        <v>43409</v>
      </c>
      <c r="C186">
        <v>11.824999999999999</v>
      </c>
      <c r="D186">
        <v>5541.94</v>
      </c>
      <c r="E186">
        <f t="shared" si="12"/>
        <v>-2.2738305661085042E-4</v>
      </c>
      <c r="F186">
        <f t="shared" si="13"/>
        <v>6.322465739487108E-3</v>
      </c>
      <c r="G186">
        <f t="shared" si="14"/>
        <v>2.2740891009755278E-4</v>
      </c>
      <c r="H186">
        <f t="shared" si="15"/>
        <v>7.0826798411751136E-3</v>
      </c>
      <c r="O186">
        <f t="shared" si="16"/>
        <v>5.1703054433693204E-8</v>
      </c>
      <c r="P186">
        <f t="shared" si="17"/>
        <v>5.0164353732588335E-5</v>
      </c>
    </row>
    <row r="187" spans="1:16" x14ac:dyDescent="0.35">
      <c r="A187" t="s">
        <v>6</v>
      </c>
      <c r="B187" s="3">
        <v>43378</v>
      </c>
      <c r="C187">
        <v>11.89</v>
      </c>
      <c r="D187">
        <v>5545.95</v>
      </c>
      <c r="E187">
        <f t="shared" si="12"/>
        <v>-7.2331168055043689E-4</v>
      </c>
      <c r="F187">
        <f t="shared" si="13"/>
        <v>-5.4817763246939261E-3</v>
      </c>
      <c r="G187">
        <f t="shared" si="14"/>
        <v>7.2357333352584445E-4</v>
      </c>
      <c r="H187">
        <f t="shared" si="15"/>
        <v>-4.3721309145780887E-3</v>
      </c>
      <c r="O187">
        <f t="shared" si="16"/>
        <v>5.2317978722069727E-7</v>
      </c>
      <c r="P187">
        <f t="shared" si="17"/>
        <v>1.9115528734209436E-5</v>
      </c>
    </row>
    <row r="188" spans="1:16" x14ac:dyDescent="0.35">
      <c r="A188" t="s">
        <v>8</v>
      </c>
      <c r="B188" s="3">
        <v>43348</v>
      </c>
      <c r="C188">
        <v>11.93</v>
      </c>
      <c r="D188">
        <v>5534.63</v>
      </c>
      <c r="E188">
        <f t="shared" si="12"/>
        <v>2.0432150551973798E-3</v>
      </c>
      <c r="F188">
        <f t="shared" si="13"/>
        <v>-3.3585254071342159E-3</v>
      </c>
      <c r="G188">
        <f t="shared" si="14"/>
        <v>-2.0411291122350021E-3</v>
      </c>
      <c r="H188">
        <f t="shared" si="15"/>
        <v>-4.1981747350262897E-3</v>
      </c>
      <c r="O188">
        <f t="shared" si="16"/>
        <v>4.174727761785232E-6</v>
      </c>
      <c r="P188">
        <f t="shared" si="17"/>
        <v>1.7624671105813058E-5</v>
      </c>
    </row>
    <row r="189" spans="1:16" x14ac:dyDescent="0.35">
      <c r="A189" t="s">
        <v>0</v>
      </c>
      <c r="B189" s="3">
        <v>43317</v>
      </c>
      <c r="C189">
        <v>13.08</v>
      </c>
      <c r="D189">
        <v>5521.93</v>
      </c>
      <c r="E189">
        <f t="shared" si="12"/>
        <v>2.297279729924486E-3</v>
      </c>
      <c r="F189">
        <f t="shared" si="13"/>
        <v>-9.2028109919227913E-2</v>
      </c>
      <c r="G189">
        <f t="shared" si="14"/>
        <v>-2.2946430023325528E-3</v>
      </c>
      <c r="H189">
        <f t="shared" si="15"/>
        <v>-9.3046773216932707E-2</v>
      </c>
      <c r="O189">
        <f t="shared" si="16"/>
        <v>5.2774941575219194E-6</v>
      </c>
      <c r="P189">
        <f t="shared" si="17"/>
        <v>8.6577020060833055E-3</v>
      </c>
    </row>
    <row r="190" spans="1:16" x14ac:dyDescent="0.35">
      <c r="A190" t="s">
        <v>2</v>
      </c>
      <c r="B190" s="3">
        <v>43286</v>
      </c>
      <c r="C190">
        <v>12.115</v>
      </c>
      <c r="D190">
        <v>5531.42</v>
      </c>
      <c r="E190">
        <f t="shared" si="12"/>
        <v>-1.7171269039325896E-3</v>
      </c>
      <c r="F190">
        <f t="shared" si="13"/>
        <v>7.6639991760563603E-2</v>
      </c>
      <c r="G190">
        <f t="shared" si="14"/>
        <v>1.7186020105288877E-3</v>
      </c>
      <c r="H190">
        <f t="shared" si="15"/>
        <v>7.8449879377074511E-2</v>
      </c>
      <c r="O190">
        <f t="shared" si="16"/>
        <v>2.948524804209121E-6</v>
      </c>
      <c r="P190">
        <f t="shared" si="17"/>
        <v>6.1543835742775407E-3</v>
      </c>
    </row>
    <row r="191" spans="1:16" x14ac:dyDescent="0.35">
      <c r="A191" t="s">
        <v>4</v>
      </c>
      <c r="B191" s="3">
        <v>43195</v>
      </c>
      <c r="C191">
        <v>12.07</v>
      </c>
      <c r="D191">
        <v>5516.05</v>
      </c>
      <c r="E191">
        <f t="shared" si="12"/>
        <v>2.7825393355912866E-3</v>
      </c>
      <c r="F191">
        <f t="shared" si="13"/>
        <v>3.7213191590489423E-3</v>
      </c>
      <c r="G191">
        <f t="shared" si="14"/>
        <v>-2.7786716611647444E-3</v>
      </c>
      <c r="H191">
        <f t="shared" si="15"/>
        <v>2.3607419431913215E-3</v>
      </c>
      <c r="O191">
        <f t="shared" si="16"/>
        <v>7.7425251541127989E-6</v>
      </c>
      <c r="P191">
        <f t="shared" si="17"/>
        <v>5.5731025223427363E-6</v>
      </c>
    </row>
    <row r="192" spans="1:16" x14ac:dyDescent="0.35">
      <c r="A192" t="s">
        <v>6</v>
      </c>
      <c r="B192" s="3">
        <v>43164</v>
      </c>
      <c r="C192">
        <v>12.02</v>
      </c>
      <c r="D192">
        <v>5501.66</v>
      </c>
      <c r="E192">
        <f t="shared" si="12"/>
        <v>2.612159547195595E-3</v>
      </c>
      <c r="F192">
        <f t="shared" si="13"/>
        <v>4.1511060023786094E-3</v>
      </c>
      <c r="G192">
        <f t="shared" si="14"/>
        <v>-2.6087508271317931E-3</v>
      </c>
      <c r="H192">
        <f t="shared" si="15"/>
        <v>2.9105783854245929E-3</v>
      </c>
      <c r="O192">
        <f t="shared" si="16"/>
        <v>6.8233775000050956E-6</v>
      </c>
      <c r="P192">
        <f t="shared" si="17"/>
        <v>8.4714665377008302E-6</v>
      </c>
    </row>
    <row r="193" spans="1:16" x14ac:dyDescent="0.35">
      <c r="A193" t="s">
        <v>8</v>
      </c>
      <c r="B193" s="3">
        <v>43136</v>
      </c>
      <c r="C193">
        <v>11.88</v>
      </c>
      <c r="D193">
        <v>5529.22</v>
      </c>
      <c r="E193">
        <f t="shared" si="12"/>
        <v>-4.9968918790308531E-3</v>
      </c>
      <c r="F193">
        <f t="shared" si="13"/>
        <v>1.1715615172562545E-2</v>
      </c>
      <c r="G193">
        <f t="shared" si="14"/>
        <v>5.0093971637651911E-3</v>
      </c>
      <c r="H193">
        <f t="shared" si="15"/>
        <v>1.5836425190527685E-2</v>
      </c>
      <c r="O193">
        <f t="shared" si="16"/>
        <v>2.4968928450724491E-5</v>
      </c>
      <c r="P193">
        <f t="shared" si="17"/>
        <v>2.5079236281517982E-4</v>
      </c>
    </row>
    <row r="194" spans="1:16" x14ac:dyDescent="0.35">
      <c r="A194" t="s">
        <v>2</v>
      </c>
      <c r="B194" s="2" t="s">
        <v>122</v>
      </c>
      <c r="C194">
        <v>11.96</v>
      </c>
      <c r="D194">
        <v>5520.5</v>
      </c>
      <c r="E194">
        <f t="shared" si="12"/>
        <v>1.5783208642747818E-3</v>
      </c>
      <c r="F194">
        <f t="shared" si="13"/>
        <v>-6.7114345879868038E-3</v>
      </c>
      <c r="G194">
        <f t="shared" si="14"/>
        <v>-1.5770759709326549E-3</v>
      </c>
      <c r="H194">
        <f t="shared" si="15"/>
        <v>-7.2235194689548154E-3</v>
      </c>
      <c r="O194">
        <f t="shared" si="16"/>
        <v>2.4910967506050941E-6</v>
      </c>
      <c r="P194">
        <f t="shared" si="17"/>
        <v>5.2179233518369256E-5</v>
      </c>
    </row>
    <row r="195" spans="1:16" x14ac:dyDescent="0.35">
      <c r="A195" t="s">
        <v>4</v>
      </c>
      <c r="B195" s="2" t="s">
        <v>123</v>
      </c>
      <c r="C195">
        <v>11.965</v>
      </c>
      <c r="D195">
        <v>5483.19</v>
      </c>
      <c r="E195">
        <f t="shared" si="12"/>
        <v>6.7813875130636019E-3</v>
      </c>
      <c r="F195">
        <f t="shared" si="13"/>
        <v>-4.179728378508459E-4</v>
      </c>
      <c r="G195">
        <f t="shared" si="14"/>
        <v>-6.7584457929536091E-3</v>
      </c>
      <c r="H195">
        <f t="shared" si="15"/>
        <v>-4.5961384795554601E-3</v>
      </c>
      <c r="O195">
        <f t="shared" si="16"/>
        <v>4.5987216602334944E-5</v>
      </c>
      <c r="P195">
        <f t="shared" si="17"/>
        <v>2.1124488923250376E-5</v>
      </c>
    </row>
    <row r="196" spans="1:16" x14ac:dyDescent="0.35">
      <c r="A196" t="s">
        <v>6</v>
      </c>
      <c r="B196" s="2" t="s">
        <v>124</v>
      </c>
      <c r="C196">
        <v>11.87</v>
      </c>
      <c r="D196">
        <v>5453.58</v>
      </c>
      <c r="E196">
        <f t="shared" ref="E196:E259" si="18">LN(D195/D196)</f>
        <v>5.4147746266094855E-3</v>
      </c>
      <c r="F196">
        <f t="shared" ref="F196:F259" si="19">+LN(C195/C196)</f>
        <v>7.9715127387600341E-3</v>
      </c>
      <c r="G196">
        <f t="shared" ref="G196:G259" si="20">(D196-D195)/D195</f>
        <v>-5.4001411587050012E-3</v>
      </c>
      <c r="H196">
        <f t="shared" ref="H196:H259" si="21">+F196-(-0.0006+0.7046*E196)</f>
        <v>4.7562625368509906E-3</v>
      </c>
      <c r="O196">
        <f t="shared" ref="O196:O259" si="22">+E196*E196</f>
        <v>2.9319784256973892E-5</v>
      </c>
      <c r="P196">
        <f t="shared" ref="P196:P259" si="23">H196*H196</f>
        <v>2.262203331945222E-5</v>
      </c>
    </row>
    <row r="197" spans="1:16" x14ac:dyDescent="0.35">
      <c r="A197" t="s">
        <v>8</v>
      </c>
      <c r="B197" s="2" t="s">
        <v>125</v>
      </c>
      <c r="C197">
        <v>11.705</v>
      </c>
      <c r="D197">
        <v>5413.3</v>
      </c>
      <c r="E197">
        <f t="shared" si="18"/>
        <v>7.413385346385532E-3</v>
      </c>
      <c r="F197">
        <f t="shared" si="19"/>
        <v>1.3998107678702524E-2</v>
      </c>
      <c r="G197">
        <f t="shared" si="20"/>
        <v>-7.3859739840617987E-3</v>
      </c>
      <c r="H197">
        <f t="shared" si="21"/>
        <v>9.3746363636392771E-3</v>
      </c>
      <c r="O197">
        <f t="shared" si="22"/>
        <v>5.4958282294003736E-5</v>
      </c>
      <c r="P197">
        <f t="shared" si="23"/>
        <v>8.7883806950467844E-5</v>
      </c>
    </row>
    <row r="198" spans="1:16" x14ac:dyDescent="0.35">
      <c r="A198" t="s">
        <v>0</v>
      </c>
      <c r="B198" s="2" t="s">
        <v>126</v>
      </c>
      <c r="C198">
        <v>11.74</v>
      </c>
      <c r="D198">
        <v>5444.16</v>
      </c>
      <c r="E198">
        <f t="shared" si="18"/>
        <v>-5.6845861006398291E-3</v>
      </c>
      <c r="F198">
        <f t="shared" si="19"/>
        <v>-2.9857134570763317E-3</v>
      </c>
      <c r="G198">
        <f t="shared" si="20"/>
        <v>5.7007740195443943E-3</v>
      </c>
      <c r="H198">
        <f t="shared" si="21"/>
        <v>1.6196459094344915E-3</v>
      </c>
      <c r="O198">
        <f t="shared" si="22"/>
        <v>3.2314519135587534E-5</v>
      </c>
      <c r="P198">
        <f t="shared" si="23"/>
        <v>2.6232528719478813E-6</v>
      </c>
    </row>
    <row r="199" spans="1:16" x14ac:dyDescent="0.35">
      <c r="A199" t="s">
        <v>2</v>
      </c>
      <c r="B199" s="2" t="s">
        <v>127</v>
      </c>
      <c r="C199">
        <v>11.785</v>
      </c>
      <c r="D199">
        <v>5438.55</v>
      </c>
      <c r="E199">
        <f t="shared" si="18"/>
        <v>1.030993290628523E-3</v>
      </c>
      <c r="F199">
        <f t="shared" si="19"/>
        <v>-3.8257219881440768E-3</v>
      </c>
      <c r="G199">
        <f t="shared" si="20"/>
        <v>-1.0304619996472685E-3</v>
      </c>
      <c r="H199">
        <f t="shared" si="21"/>
        <v>-3.952159860720934E-3</v>
      </c>
      <c r="O199">
        <f t="shared" si="22"/>
        <v>1.0629471653210301E-6</v>
      </c>
      <c r="P199">
        <f t="shared" si="23"/>
        <v>1.5619567564693713E-5</v>
      </c>
    </row>
    <row r="200" spans="1:16" x14ac:dyDescent="0.35">
      <c r="A200" t="s">
        <v>4</v>
      </c>
      <c r="B200" s="2" t="s">
        <v>128</v>
      </c>
      <c r="C200">
        <v>11.855</v>
      </c>
      <c r="D200">
        <v>5412.83</v>
      </c>
      <c r="E200">
        <f t="shared" si="18"/>
        <v>4.7404197740872909E-3</v>
      </c>
      <c r="F200">
        <f t="shared" si="19"/>
        <v>-5.9221831292744134E-3</v>
      </c>
      <c r="G200">
        <f t="shared" si="20"/>
        <v>-4.7292017173695662E-3</v>
      </c>
      <c r="H200">
        <f t="shared" si="21"/>
        <v>-8.6622829020963181E-3</v>
      </c>
      <c r="O200">
        <f t="shared" si="22"/>
        <v>2.2471579634557801E-5</v>
      </c>
      <c r="P200">
        <f t="shared" si="23"/>
        <v>7.5035145075950211E-5</v>
      </c>
    </row>
    <row r="201" spans="1:16" x14ac:dyDescent="0.35">
      <c r="A201" t="s">
        <v>6</v>
      </c>
      <c r="B201" s="2" t="s">
        <v>129</v>
      </c>
      <c r="C201">
        <v>11.875</v>
      </c>
      <c r="D201">
        <v>5391.64</v>
      </c>
      <c r="E201">
        <f t="shared" si="18"/>
        <v>3.9224556444695993E-3</v>
      </c>
      <c r="F201">
        <f t="shared" si="19"/>
        <v>-1.6856304033360467E-3</v>
      </c>
      <c r="G201">
        <f t="shared" si="20"/>
        <v>-3.9147728637329458E-3</v>
      </c>
      <c r="H201">
        <f t="shared" si="21"/>
        <v>-3.8493926504293268E-3</v>
      </c>
      <c r="O201">
        <f t="shared" si="22"/>
        <v>1.5385658282831419E-5</v>
      </c>
      <c r="P201">
        <f t="shared" si="23"/>
        <v>1.4817823777179318E-5</v>
      </c>
    </row>
    <row r="202" spans="1:16" x14ac:dyDescent="0.35">
      <c r="A202" t="s">
        <v>8</v>
      </c>
      <c r="B202" s="2" t="s">
        <v>130</v>
      </c>
      <c r="C202">
        <v>11.79</v>
      </c>
      <c r="D202">
        <v>5380.17</v>
      </c>
      <c r="E202">
        <f t="shared" si="18"/>
        <v>2.1296336149688334E-3</v>
      </c>
      <c r="F202">
        <f t="shared" si="19"/>
        <v>7.1836353714253287E-3</v>
      </c>
      <c r="G202">
        <f t="shared" si="20"/>
        <v>-2.1273675542136075E-3</v>
      </c>
      <c r="H202">
        <f t="shared" si="21"/>
        <v>6.2830955263182883E-3</v>
      </c>
      <c r="O202">
        <f t="shared" si="22"/>
        <v>4.5353393340052213E-6</v>
      </c>
      <c r="P202">
        <f t="shared" si="23"/>
        <v>3.947728939284089E-5</v>
      </c>
    </row>
    <row r="203" spans="1:16" x14ac:dyDescent="0.35">
      <c r="A203" t="s">
        <v>0</v>
      </c>
      <c r="B203" s="2" t="s">
        <v>131</v>
      </c>
      <c r="C203">
        <v>11.824999999999999</v>
      </c>
      <c r="D203">
        <v>5353.54</v>
      </c>
      <c r="E203">
        <f t="shared" si="18"/>
        <v>4.9619478517524407E-3</v>
      </c>
      <c r="F203">
        <f t="shared" si="19"/>
        <v>-2.9642198287171172E-3</v>
      </c>
      <c r="G203">
        <f t="shared" si="20"/>
        <v>-4.9496577245700616E-3</v>
      </c>
      <c r="H203">
        <f t="shared" si="21"/>
        <v>-5.8604082850618865E-3</v>
      </c>
      <c r="O203">
        <f t="shared" si="22"/>
        <v>2.462092648351066E-5</v>
      </c>
      <c r="P203">
        <f t="shared" si="23"/>
        <v>3.4344385267621999E-5</v>
      </c>
    </row>
    <row r="204" spans="1:16" x14ac:dyDescent="0.35">
      <c r="A204" t="s">
        <v>2</v>
      </c>
      <c r="B204" s="2" t="s">
        <v>132</v>
      </c>
      <c r="C204">
        <v>11.87</v>
      </c>
      <c r="D204">
        <v>5312.96</v>
      </c>
      <c r="E204">
        <f t="shared" si="18"/>
        <v>7.6089055984446584E-3</v>
      </c>
      <c r="F204">
        <f t="shared" si="19"/>
        <v>-3.79827424357995E-3</v>
      </c>
      <c r="G204">
        <f t="shared" si="20"/>
        <v>-7.5800311569540766E-3</v>
      </c>
      <c r="H204">
        <f t="shared" si="21"/>
        <v>-8.5595091282440559E-3</v>
      </c>
      <c r="O204">
        <f t="shared" si="22"/>
        <v>5.7895444406042463E-5</v>
      </c>
      <c r="P204">
        <f t="shared" si="23"/>
        <v>7.3265196516493315E-5</v>
      </c>
    </row>
    <row r="205" spans="1:16" x14ac:dyDescent="0.35">
      <c r="A205" t="s">
        <v>4</v>
      </c>
      <c r="B205" s="2" t="s">
        <v>133</v>
      </c>
      <c r="C205">
        <v>11.94</v>
      </c>
      <c r="D205">
        <v>5315.02</v>
      </c>
      <c r="E205">
        <f t="shared" si="18"/>
        <v>-3.8765598463636028E-4</v>
      </c>
      <c r="F205">
        <f t="shared" si="19"/>
        <v>-5.8798993428794029E-3</v>
      </c>
      <c r="G205">
        <f t="shared" si="20"/>
        <v>3.8773113292785947E-4</v>
      </c>
      <c r="H205">
        <f t="shared" si="21"/>
        <v>-5.0067569361046237E-3</v>
      </c>
      <c r="O205">
        <f t="shared" si="22"/>
        <v>1.50277162424386E-7</v>
      </c>
      <c r="P205">
        <f t="shared" si="23"/>
        <v>2.5067615017231758E-5</v>
      </c>
    </row>
    <row r="206" spans="1:16" x14ac:dyDescent="0.35">
      <c r="A206" t="s">
        <v>6</v>
      </c>
      <c r="B206" s="3">
        <v>43438</v>
      </c>
      <c r="C206">
        <v>11.845000000000001</v>
      </c>
      <c r="D206">
        <v>5309.22</v>
      </c>
      <c r="E206">
        <f t="shared" si="18"/>
        <v>1.091842913223412E-3</v>
      </c>
      <c r="F206">
        <f t="shared" si="19"/>
        <v>7.9882703537071647E-3</v>
      </c>
      <c r="G206">
        <f t="shared" si="20"/>
        <v>-1.09124706962536E-3</v>
      </c>
      <c r="H206">
        <f t="shared" si="21"/>
        <v>7.8189578370499481E-3</v>
      </c>
      <c r="O206">
        <f t="shared" si="22"/>
        <v>1.1921209471561872E-6</v>
      </c>
      <c r="P206">
        <f t="shared" si="23"/>
        <v>6.1136101657564804E-5</v>
      </c>
    </row>
    <row r="207" spans="1:16" x14ac:dyDescent="0.35">
      <c r="A207" t="s">
        <v>8</v>
      </c>
      <c r="B207" s="3">
        <v>43408</v>
      </c>
      <c r="C207">
        <v>11.865</v>
      </c>
      <c r="D207">
        <v>5277.94</v>
      </c>
      <c r="E207">
        <f t="shared" si="18"/>
        <v>5.9090617345833518E-3</v>
      </c>
      <c r="F207">
        <f t="shared" si="19"/>
        <v>-1.6870522769780955E-3</v>
      </c>
      <c r="G207">
        <f t="shared" si="20"/>
        <v>-5.8916375663469684E-3</v>
      </c>
      <c r="H207">
        <f t="shared" si="21"/>
        <v>-5.2505771751655255E-3</v>
      </c>
      <c r="O207">
        <f t="shared" si="22"/>
        <v>3.4917010583117212E-5</v>
      </c>
      <c r="P207">
        <f t="shared" si="23"/>
        <v>2.756856067236919E-5</v>
      </c>
    </row>
    <row r="208" spans="1:16" x14ac:dyDescent="0.35">
      <c r="A208" t="s">
        <v>0</v>
      </c>
      <c r="B208" s="3">
        <v>43377</v>
      </c>
      <c r="C208">
        <v>11.845000000000001</v>
      </c>
      <c r="D208">
        <v>5307.56</v>
      </c>
      <c r="E208">
        <f t="shared" si="18"/>
        <v>-5.5963492146804119E-3</v>
      </c>
      <c r="F208">
        <f t="shared" si="19"/>
        <v>1.6870522769779582E-3</v>
      </c>
      <c r="G208">
        <f t="shared" si="20"/>
        <v>5.6120380299891246E-3</v>
      </c>
      <c r="H208">
        <f t="shared" si="21"/>
        <v>6.2302399336417761E-3</v>
      </c>
      <c r="O208">
        <f t="shared" si="22"/>
        <v>3.1319124532654062E-5</v>
      </c>
      <c r="P208">
        <f t="shared" si="23"/>
        <v>3.8815889630744682E-5</v>
      </c>
    </row>
    <row r="209" spans="1:16" x14ac:dyDescent="0.35">
      <c r="A209" t="s">
        <v>2</v>
      </c>
      <c r="B209" s="3">
        <v>43347</v>
      </c>
      <c r="C209">
        <v>11.96</v>
      </c>
      <c r="D209">
        <v>5263.39</v>
      </c>
      <c r="E209">
        <f t="shared" si="18"/>
        <v>8.3569134395201344E-3</v>
      </c>
      <c r="F209">
        <f t="shared" si="19"/>
        <v>-9.6619109117368589E-3</v>
      </c>
      <c r="G209">
        <f t="shared" si="20"/>
        <v>-8.3220915072085982E-3</v>
      </c>
      <c r="H209">
        <f t="shared" si="21"/>
        <v>-1.4950192121222745E-2</v>
      </c>
      <c r="O209">
        <f t="shared" si="22"/>
        <v>6.9838002235632243E-5</v>
      </c>
      <c r="P209">
        <f t="shared" si="23"/>
        <v>2.2350824446147063E-4</v>
      </c>
    </row>
    <row r="210" spans="1:16" x14ac:dyDescent="0.35">
      <c r="A210" t="s">
        <v>4</v>
      </c>
      <c r="B210" s="3">
        <v>43255</v>
      </c>
      <c r="C210">
        <v>11.9</v>
      </c>
      <c r="D210">
        <v>5258.24</v>
      </c>
      <c r="E210">
        <f t="shared" si="18"/>
        <v>9.7893585143691273E-4</v>
      </c>
      <c r="F210">
        <f t="shared" si="19"/>
        <v>5.0293484050019585E-3</v>
      </c>
      <c r="G210">
        <f t="shared" si="20"/>
        <v>-9.784568500530162E-4</v>
      </c>
      <c r="H210">
        <f t="shared" si="21"/>
        <v>4.93959020407951E-3</v>
      </c>
      <c r="O210">
        <f t="shared" si="22"/>
        <v>9.5831540122851325E-7</v>
      </c>
      <c r="P210">
        <f t="shared" si="23"/>
        <v>2.4399551384238257E-5</v>
      </c>
    </row>
    <row r="211" spans="1:16" x14ac:dyDescent="0.35">
      <c r="A211" t="s">
        <v>6</v>
      </c>
      <c r="B211" s="3">
        <v>43224</v>
      </c>
      <c r="C211">
        <v>11.71</v>
      </c>
      <c r="D211">
        <v>5276.67</v>
      </c>
      <c r="E211">
        <f t="shared" si="18"/>
        <v>-3.4988469387133895E-3</v>
      </c>
      <c r="F211">
        <f t="shared" si="19"/>
        <v>1.6095222507857696E-2</v>
      </c>
      <c r="G211">
        <f t="shared" si="20"/>
        <v>3.5049750486855474E-3</v>
      </c>
      <c r="H211">
        <f t="shared" si="21"/>
        <v>1.9160510060875151E-2</v>
      </c>
      <c r="O211">
        <f t="shared" si="22"/>
        <v>1.2241929900544057E-5</v>
      </c>
      <c r="P211">
        <f t="shared" si="23"/>
        <v>3.6712514579289787E-4</v>
      </c>
    </row>
    <row r="212" spans="1:16" x14ac:dyDescent="0.35">
      <c r="A212" t="s">
        <v>8</v>
      </c>
      <c r="B212" s="3">
        <v>43194</v>
      </c>
      <c r="C212">
        <v>11.46</v>
      </c>
      <c r="D212">
        <v>5141.8</v>
      </c>
      <c r="E212">
        <f t="shared" si="18"/>
        <v>2.5892004220748492E-2</v>
      </c>
      <c r="F212">
        <f t="shared" si="19"/>
        <v>2.1580466323032375E-2</v>
      </c>
      <c r="G212">
        <f t="shared" si="20"/>
        <v>-2.5559680631913669E-2</v>
      </c>
      <c r="H212">
        <f t="shared" si="21"/>
        <v>3.9369601490929877E-3</v>
      </c>
      <c r="O212">
        <f t="shared" si="22"/>
        <v>6.7039588256725773E-4</v>
      </c>
      <c r="P212">
        <f t="shared" si="23"/>
        <v>1.549965521554628E-5</v>
      </c>
    </row>
    <row r="213" spans="1:16" x14ac:dyDescent="0.35">
      <c r="A213" t="s">
        <v>0</v>
      </c>
      <c r="B213" s="3">
        <v>43163</v>
      </c>
      <c r="C213">
        <v>11.625</v>
      </c>
      <c r="D213">
        <v>5152.12</v>
      </c>
      <c r="E213">
        <f t="shared" si="18"/>
        <v>-2.0050677404632494E-3</v>
      </c>
      <c r="F213">
        <f t="shared" si="19"/>
        <v>-1.4295240186826473E-2</v>
      </c>
      <c r="G213">
        <f t="shared" si="20"/>
        <v>2.0070792329533837E-3</v>
      </c>
      <c r="H213">
        <f t="shared" si="21"/>
        <v>-1.2282469456896067E-2</v>
      </c>
      <c r="O213">
        <f t="shared" si="22"/>
        <v>4.0202966438464003E-6</v>
      </c>
      <c r="P213">
        <f t="shared" si="23"/>
        <v>1.5085905595958477E-4</v>
      </c>
    </row>
    <row r="214" spans="1:16" x14ac:dyDescent="0.35">
      <c r="A214" t="s">
        <v>6</v>
      </c>
      <c r="B214" s="2" t="s">
        <v>134</v>
      </c>
      <c r="C214">
        <v>11.77</v>
      </c>
      <c r="D214">
        <v>5167.3</v>
      </c>
      <c r="E214">
        <f t="shared" si="18"/>
        <v>-2.9420279335935847E-3</v>
      </c>
      <c r="F214">
        <f t="shared" si="19"/>
        <v>-1.2395969798765337E-2</v>
      </c>
      <c r="G214">
        <f t="shared" si="20"/>
        <v>2.9463599450323926E-3</v>
      </c>
      <c r="H214">
        <f t="shared" si="21"/>
        <v>-9.7230169167552977E-3</v>
      </c>
      <c r="O214">
        <f t="shared" si="22"/>
        <v>8.6555283620449382E-6</v>
      </c>
      <c r="P214">
        <f t="shared" si="23"/>
        <v>9.453705796350969E-5</v>
      </c>
    </row>
    <row r="215" spans="1:16" x14ac:dyDescent="0.35">
      <c r="A215" t="s">
        <v>8</v>
      </c>
      <c r="B215" s="2" t="s">
        <v>135</v>
      </c>
      <c r="C215">
        <v>11.815</v>
      </c>
      <c r="D215">
        <v>5130.4399999999996</v>
      </c>
      <c r="E215">
        <f t="shared" si="18"/>
        <v>7.1588829047088375E-3</v>
      </c>
      <c r="F215">
        <f t="shared" si="19"/>
        <v>-3.8159893666858133E-3</v>
      </c>
      <c r="G215">
        <f t="shared" si="20"/>
        <v>-7.1333191415246999E-3</v>
      </c>
      <c r="H215">
        <f t="shared" si="21"/>
        <v>-8.2601382613436605E-3</v>
      </c>
      <c r="O215">
        <f t="shared" si="22"/>
        <v>5.1249604443332439E-5</v>
      </c>
      <c r="P215">
        <f t="shared" si="23"/>
        <v>6.8229884096513473E-5</v>
      </c>
    </row>
    <row r="216" spans="1:16" x14ac:dyDescent="0.35">
      <c r="A216" t="s">
        <v>0</v>
      </c>
      <c r="B216" s="2" t="s">
        <v>136</v>
      </c>
      <c r="C216">
        <v>11.34</v>
      </c>
      <c r="D216">
        <v>5115.74</v>
      </c>
      <c r="E216">
        <f t="shared" si="18"/>
        <v>2.8693640138527797E-3</v>
      </c>
      <c r="F216">
        <f t="shared" si="19"/>
        <v>4.1033612339265051E-2</v>
      </c>
      <c r="G216">
        <f t="shared" si="20"/>
        <v>-2.8652513234731949E-3</v>
      </c>
      <c r="H216">
        <f t="shared" si="21"/>
        <v>3.9611858455104385E-2</v>
      </c>
      <c r="O216">
        <f t="shared" si="22"/>
        <v>8.2332498439933357E-6</v>
      </c>
      <c r="P216">
        <f t="shared" si="23"/>
        <v>1.5690993302672248E-3</v>
      </c>
    </row>
    <row r="217" spans="1:16" x14ac:dyDescent="0.35">
      <c r="A217" t="s">
        <v>2</v>
      </c>
      <c r="B217" s="2" t="s">
        <v>137</v>
      </c>
      <c r="C217">
        <v>11.345000000000001</v>
      </c>
      <c r="D217">
        <v>5066.28</v>
      </c>
      <c r="E217">
        <f t="shared" si="18"/>
        <v>9.7152409888482706E-3</v>
      </c>
      <c r="F217">
        <f t="shared" si="19"/>
        <v>-4.4081993219914287E-4</v>
      </c>
      <c r="G217">
        <f t="shared" si="20"/>
        <v>-9.6682004949430658E-3</v>
      </c>
      <c r="H217">
        <f t="shared" si="21"/>
        <v>-6.6861787329416346E-3</v>
      </c>
      <c r="O217">
        <f t="shared" si="22"/>
        <v>9.4385907471397518E-5</v>
      </c>
      <c r="P217">
        <f t="shared" si="23"/>
        <v>4.4704986048840999E-5</v>
      </c>
    </row>
    <row r="218" spans="1:16" x14ac:dyDescent="0.35">
      <c r="A218" t="s">
        <v>4</v>
      </c>
      <c r="B218" s="2" t="s">
        <v>138</v>
      </c>
      <c r="C218">
        <v>11.265000000000001</v>
      </c>
      <c r="D218">
        <v>5095.22</v>
      </c>
      <c r="E218">
        <f t="shared" si="18"/>
        <v>-5.6960248478585985E-3</v>
      </c>
      <c r="F218">
        <f t="shared" si="19"/>
        <v>7.0765443475972658E-3</v>
      </c>
      <c r="G218">
        <f t="shared" si="20"/>
        <v>5.7122780422717481E-3</v>
      </c>
      <c r="H218">
        <f t="shared" si="21"/>
        <v>1.1689963455398435E-2</v>
      </c>
      <c r="O218">
        <f t="shared" si="22"/>
        <v>3.2444699067422571E-5</v>
      </c>
      <c r="P218">
        <f t="shared" si="23"/>
        <v>1.3665524558855092E-4</v>
      </c>
    </row>
    <row r="219" spans="1:16" x14ac:dyDescent="0.35">
      <c r="A219" t="s">
        <v>6</v>
      </c>
      <c r="B219" s="2" t="s">
        <v>139</v>
      </c>
      <c r="C219">
        <v>11.295</v>
      </c>
      <c r="D219">
        <v>5167.21</v>
      </c>
      <c r="E219">
        <f t="shared" si="18"/>
        <v>-1.4030045688045164E-2</v>
      </c>
      <c r="F219">
        <f t="shared" si="19"/>
        <v>-2.6595760357588311E-3</v>
      </c>
      <c r="G219">
        <f t="shared" si="20"/>
        <v>1.4128928682176585E-2</v>
      </c>
      <c r="H219">
        <f t="shared" si="21"/>
        <v>7.8259941560377896E-3</v>
      </c>
      <c r="O219">
        <f t="shared" si="22"/>
        <v>1.968421820086347E-4</v>
      </c>
      <c r="P219">
        <f t="shared" si="23"/>
        <v>6.1246184530337641E-5</v>
      </c>
    </row>
    <row r="220" spans="1:16" x14ac:dyDescent="0.35">
      <c r="A220" t="s">
        <v>8</v>
      </c>
      <c r="B220" s="2" t="s">
        <v>140</v>
      </c>
      <c r="C220">
        <v>11.55</v>
      </c>
      <c r="D220">
        <v>5239.74</v>
      </c>
      <c r="E220">
        <f t="shared" si="18"/>
        <v>-1.3938987762957518E-2</v>
      </c>
      <c r="F220">
        <f t="shared" si="19"/>
        <v>-2.2325287047836019E-2</v>
      </c>
      <c r="G220">
        <f t="shared" si="20"/>
        <v>1.4036588410380021E-2</v>
      </c>
      <c r="H220">
        <f t="shared" si="21"/>
        <v>-1.1903876270056152E-2</v>
      </c>
      <c r="O220">
        <f t="shared" si="22"/>
        <v>1.9429537985587943E-4</v>
      </c>
      <c r="P220">
        <f t="shared" si="23"/>
        <v>1.4170227025280595E-4</v>
      </c>
    </row>
    <row r="221" spans="1:16" x14ac:dyDescent="0.35">
      <c r="A221" t="s">
        <v>0</v>
      </c>
      <c r="B221" s="2" t="s">
        <v>141</v>
      </c>
      <c r="C221">
        <v>11.55</v>
      </c>
      <c r="D221">
        <v>5252.43</v>
      </c>
      <c r="E221">
        <f t="shared" si="18"/>
        <v>-2.4189478797539761E-3</v>
      </c>
      <c r="F221">
        <f t="shared" si="19"/>
        <v>0</v>
      </c>
      <c r="G221">
        <f t="shared" si="20"/>
        <v>2.421875894605555E-3</v>
      </c>
      <c r="H221">
        <f t="shared" si="21"/>
        <v>2.3043906760746515E-3</v>
      </c>
      <c r="O221">
        <f t="shared" si="22"/>
        <v>5.8513088449662567E-6</v>
      </c>
      <c r="P221">
        <f t="shared" si="23"/>
        <v>5.3102163879797891E-6</v>
      </c>
    </row>
    <row r="222" spans="1:16" x14ac:dyDescent="0.35">
      <c r="A222" t="s">
        <v>2</v>
      </c>
      <c r="B222" s="2" t="s">
        <v>142</v>
      </c>
      <c r="C222">
        <v>11.675000000000001</v>
      </c>
      <c r="D222">
        <v>5222.84</v>
      </c>
      <c r="E222">
        <f t="shared" si="18"/>
        <v>5.649511411526309E-3</v>
      </c>
      <c r="F222">
        <f t="shared" si="19"/>
        <v>-1.076436658715843E-2</v>
      </c>
      <c r="G222">
        <f t="shared" si="20"/>
        <v>-5.633582932090507E-3</v>
      </c>
      <c r="H222">
        <f t="shared" si="21"/>
        <v>-1.4145012327719867E-2</v>
      </c>
      <c r="O222">
        <f t="shared" si="22"/>
        <v>3.1916979188965985E-5</v>
      </c>
      <c r="P222">
        <f t="shared" si="23"/>
        <v>2.0008137375134702E-4</v>
      </c>
    </row>
    <row r="223" spans="1:16" x14ac:dyDescent="0.35">
      <c r="A223" t="s">
        <v>4</v>
      </c>
      <c r="B223" s="2" t="s">
        <v>143</v>
      </c>
      <c r="C223">
        <v>11.78</v>
      </c>
      <c r="D223">
        <v>5282.75</v>
      </c>
      <c r="E223">
        <f t="shared" si="18"/>
        <v>-1.1405480215361346E-2</v>
      </c>
      <c r="F223">
        <f t="shared" si="19"/>
        <v>-8.9533746684794715E-3</v>
      </c>
      <c r="G223">
        <f t="shared" si="20"/>
        <v>1.1470770691807495E-2</v>
      </c>
      <c r="H223">
        <f t="shared" si="21"/>
        <v>-3.1707330873586778E-4</v>
      </c>
      <c r="O223">
        <f t="shared" si="22"/>
        <v>1.300849789429991E-4</v>
      </c>
      <c r="P223">
        <f t="shared" si="23"/>
        <v>1.0053548311271093E-7</v>
      </c>
    </row>
    <row r="224" spans="1:16" x14ac:dyDescent="0.35">
      <c r="A224" t="s">
        <v>6</v>
      </c>
      <c r="B224" s="2" t="s">
        <v>144</v>
      </c>
      <c r="C224">
        <v>11.75</v>
      </c>
      <c r="D224">
        <v>5267.26</v>
      </c>
      <c r="E224">
        <f t="shared" si="18"/>
        <v>2.9364922177016338E-3</v>
      </c>
      <c r="F224">
        <f t="shared" si="19"/>
        <v>2.5499376332727051E-3</v>
      </c>
      <c r="G224">
        <f t="shared" si="20"/>
        <v>-2.9321849415550202E-3</v>
      </c>
      <c r="H224">
        <f t="shared" si="21"/>
        <v>1.0808852166801337E-3</v>
      </c>
      <c r="O224">
        <f t="shared" si="22"/>
        <v>8.6229865446222598E-6</v>
      </c>
      <c r="P224">
        <f t="shared" si="23"/>
        <v>1.1683128516376596E-6</v>
      </c>
    </row>
    <row r="225" spans="1:16" x14ac:dyDescent="0.35">
      <c r="A225" t="s">
        <v>8</v>
      </c>
      <c r="B225" s="2" t="s">
        <v>145</v>
      </c>
      <c r="C225">
        <v>11.83</v>
      </c>
      <c r="D225">
        <v>5233.3599999999997</v>
      </c>
      <c r="E225">
        <f t="shared" si="18"/>
        <v>6.4567840326263193E-3</v>
      </c>
      <c r="F225">
        <f t="shared" si="19"/>
        <v>-6.7854374001274599E-3</v>
      </c>
      <c r="G225">
        <f t="shared" si="20"/>
        <v>-6.43598379423088E-3</v>
      </c>
      <c r="H225">
        <f t="shared" si="21"/>
        <v>-1.0734887429515965E-2</v>
      </c>
      <c r="O225">
        <f t="shared" si="22"/>
        <v>4.1690060043978194E-5</v>
      </c>
      <c r="P225">
        <f t="shared" si="23"/>
        <v>1.1523780812437988E-4</v>
      </c>
    </row>
    <row r="226" spans="1:16" x14ac:dyDescent="0.35">
      <c r="A226" t="s">
        <v>0</v>
      </c>
      <c r="B226" s="2" t="s">
        <v>146</v>
      </c>
      <c r="C226">
        <v>11.75</v>
      </c>
      <c r="D226">
        <v>5242.79</v>
      </c>
      <c r="E226">
        <f t="shared" si="18"/>
        <v>-1.8002801691256987E-3</v>
      </c>
      <c r="F226">
        <f t="shared" si="19"/>
        <v>6.7854374001273627E-3</v>
      </c>
      <c r="G226">
        <f t="shared" si="20"/>
        <v>1.8019016463610934E-3</v>
      </c>
      <c r="H226">
        <f t="shared" si="21"/>
        <v>8.6539148072933298E-3</v>
      </c>
      <c r="O226">
        <f t="shared" si="22"/>
        <v>3.2410086873472545E-6</v>
      </c>
      <c r="P226">
        <f t="shared" si="23"/>
        <v>7.4890241491890744E-5</v>
      </c>
    </row>
    <row r="227" spans="1:16" x14ac:dyDescent="0.35">
      <c r="A227" t="s">
        <v>2</v>
      </c>
      <c r="B227" s="3">
        <v>43437</v>
      </c>
      <c r="C227">
        <v>11.86</v>
      </c>
      <c r="D227">
        <v>5276.71</v>
      </c>
      <c r="E227">
        <f t="shared" si="18"/>
        <v>-6.4489980626050627E-3</v>
      </c>
      <c r="F227">
        <f t="shared" si="19"/>
        <v>-9.3181529794113746E-3</v>
      </c>
      <c r="G227">
        <f t="shared" si="20"/>
        <v>6.4698376246235447E-3</v>
      </c>
      <c r="H227">
        <f t="shared" si="21"/>
        <v>-4.1741889444998478E-3</v>
      </c>
      <c r="O227">
        <f t="shared" si="22"/>
        <v>4.1589576011483849E-5</v>
      </c>
      <c r="P227">
        <f t="shared" si="23"/>
        <v>1.7423853344384754E-5</v>
      </c>
    </row>
    <row r="228" spans="1:16" x14ac:dyDescent="0.35">
      <c r="A228" t="s">
        <v>4</v>
      </c>
      <c r="B228" s="3">
        <v>43346</v>
      </c>
      <c r="C228">
        <v>11.67</v>
      </c>
      <c r="D228">
        <v>5274.4</v>
      </c>
      <c r="E228">
        <f t="shared" si="18"/>
        <v>4.3786862934958645E-4</v>
      </c>
      <c r="F228">
        <f t="shared" si="19"/>
        <v>1.6149947271114753E-2</v>
      </c>
      <c r="G228">
        <f t="shared" si="20"/>
        <v>-4.3777277887175914E-4</v>
      </c>
      <c r="H228">
        <f t="shared" si="21"/>
        <v>1.6441425034875036E-2</v>
      </c>
      <c r="O228">
        <f t="shared" si="22"/>
        <v>1.9172893656848552E-7</v>
      </c>
      <c r="P228">
        <f t="shared" si="23"/>
        <v>2.7032045717741555E-4</v>
      </c>
    </row>
    <row r="229" spans="1:16" x14ac:dyDescent="0.35">
      <c r="A229" t="s">
        <v>6</v>
      </c>
      <c r="B229" s="3">
        <v>43315</v>
      </c>
      <c r="C229">
        <v>11.56</v>
      </c>
      <c r="D229">
        <v>5254.1</v>
      </c>
      <c r="E229">
        <f t="shared" si="18"/>
        <v>3.8562046171073767E-3</v>
      </c>
      <c r="F229">
        <f t="shared" si="19"/>
        <v>9.4705830542331851E-3</v>
      </c>
      <c r="G229">
        <f t="shared" si="20"/>
        <v>-3.8487790080386913E-3</v>
      </c>
      <c r="H229">
        <f t="shared" si="21"/>
        <v>7.3535012810193277E-3</v>
      </c>
      <c r="O229">
        <f t="shared" si="22"/>
        <v>1.487031404900025E-5</v>
      </c>
      <c r="P229">
        <f t="shared" si="23"/>
        <v>5.4073981089952892E-5</v>
      </c>
    </row>
    <row r="230" spans="1:16" x14ac:dyDescent="0.35">
      <c r="A230" t="s">
        <v>8</v>
      </c>
      <c r="B230" s="3">
        <v>43284</v>
      </c>
      <c r="C230">
        <v>11.35</v>
      </c>
      <c r="D230">
        <v>5187.83</v>
      </c>
      <c r="E230">
        <f t="shared" si="18"/>
        <v>1.2693226208511266E-2</v>
      </c>
      <c r="F230">
        <f t="shared" si="19"/>
        <v>1.8333119316819739E-2</v>
      </c>
      <c r="G230">
        <f t="shared" si="20"/>
        <v>-1.2613006985021304E-2</v>
      </c>
      <c r="H230">
        <f t="shared" si="21"/>
        <v>9.9894721303027002E-3</v>
      </c>
      <c r="O230">
        <f t="shared" si="22"/>
        <v>1.6111799158043729E-4</v>
      </c>
      <c r="P230">
        <f t="shared" si="23"/>
        <v>9.9789553442094361E-5</v>
      </c>
    </row>
    <row r="231" spans="1:16" x14ac:dyDescent="0.35">
      <c r="A231" t="s">
        <v>0</v>
      </c>
      <c r="B231" s="3">
        <v>43254</v>
      </c>
      <c r="C231">
        <v>11.32</v>
      </c>
      <c r="D231">
        <v>5170.2299999999996</v>
      </c>
      <c r="E231">
        <f t="shared" si="18"/>
        <v>3.3983230330666783E-3</v>
      </c>
      <c r="F231">
        <f t="shared" si="19"/>
        <v>2.6466711523748247E-3</v>
      </c>
      <c r="G231">
        <f t="shared" si="20"/>
        <v>-3.3925552687733337E-3</v>
      </c>
      <c r="H231">
        <f t="shared" si="21"/>
        <v>8.5221274327604291E-4</v>
      </c>
      <c r="O231">
        <f t="shared" si="22"/>
        <v>1.1548599437071508E-5</v>
      </c>
      <c r="P231">
        <f t="shared" si="23"/>
        <v>7.2626655980207865E-7</v>
      </c>
    </row>
    <row r="232" spans="1:16" x14ac:dyDescent="0.35">
      <c r="A232" t="s">
        <v>2</v>
      </c>
      <c r="B232" s="3">
        <v>43223</v>
      </c>
      <c r="C232">
        <v>11.105</v>
      </c>
      <c r="D232">
        <v>5167.2299999999996</v>
      </c>
      <c r="E232">
        <f t="shared" si="18"/>
        <v>5.8041338669663424E-4</v>
      </c>
      <c r="F232">
        <f t="shared" si="19"/>
        <v>1.9175615428645994E-2</v>
      </c>
      <c r="G232">
        <f t="shared" si="20"/>
        <v>-5.8024497943031555E-4</v>
      </c>
      <c r="H232">
        <f t="shared" si="21"/>
        <v>1.9366656156379544E-2</v>
      </c>
      <c r="O232">
        <f t="shared" si="22"/>
        <v>3.3687969945665669E-7</v>
      </c>
      <c r="P232">
        <f t="shared" si="23"/>
        <v>3.7506737067943369E-4</v>
      </c>
    </row>
    <row r="233" spans="1:16" x14ac:dyDescent="0.35">
      <c r="A233" t="s">
        <v>4</v>
      </c>
      <c r="B233" s="3">
        <v>43134</v>
      </c>
      <c r="C233">
        <v>10.99</v>
      </c>
      <c r="D233">
        <v>5136.58</v>
      </c>
      <c r="E233">
        <f t="shared" si="18"/>
        <v>5.9492732109272875E-3</v>
      </c>
      <c r="F233">
        <f t="shared" si="19"/>
        <v>1.0409688930860722E-2</v>
      </c>
      <c r="G233">
        <f t="shared" si="20"/>
        <v>-5.9316113275390565E-3</v>
      </c>
      <c r="H233">
        <f t="shared" si="21"/>
        <v>6.8178310264413551E-3</v>
      </c>
      <c r="O233">
        <f t="shared" si="22"/>
        <v>3.5393851738257077E-5</v>
      </c>
      <c r="P233">
        <f t="shared" si="23"/>
        <v>4.648281990510638E-5</v>
      </c>
    </row>
    <row r="234" spans="1:16" x14ac:dyDescent="0.35">
      <c r="A234" t="s">
        <v>6</v>
      </c>
      <c r="B234" s="3">
        <v>43103</v>
      </c>
      <c r="C234">
        <v>11.24</v>
      </c>
      <c r="D234">
        <v>5262.56</v>
      </c>
      <c r="E234">
        <f t="shared" si="18"/>
        <v>-2.423011200803861E-2</v>
      </c>
      <c r="F234">
        <f t="shared" si="19"/>
        <v>-2.2493076050014976E-2</v>
      </c>
      <c r="G234">
        <f t="shared" si="20"/>
        <v>2.4526046513438995E-2</v>
      </c>
      <c r="H234">
        <f t="shared" si="21"/>
        <v>-4.8205391291509699E-3</v>
      </c>
      <c r="O234">
        <f t="shared" si="22"/>
        <v>5.8709832792209679E-4</v>
      </c>
      <c r="P234">
        <f t="shared" si="23"/>
        <v>2.3237597495675591E-5</v>
      </c>
    </row>
    <row r="235" spans="1:16" x14ac:dyDescent="0.35">
      <c r="A235" t="s">
        <v>8</v>
      </c>
      <c r="B235" s="2" t="s">
        <v>147</v>
      </c>
      <c r="C235">
        <v>11.324999999999999</v>
      </c>
      <c r="D235">
        <v>5320.49</v>
      </c>
      <c r="E235">
        <f t="shared" si="18"/>
        <v>-1.0947804006599227E-2</v>
      </c>
      <c r="F235">
        <f t="shared" si="19"/>
        <v>-7.5338269035525839E-3</v>
      </c>
      <c r="G235">
        <f t="shared" si="20"/>
        <v>1.1007950503177042E-2</v>
      </c>
      <c r="H235">
        <f t="shared" si="21"/>
        <v>7.7999579949723091E-4</v>
      </c>
      <c r="O235">
        <f t="shared" si="22"/>
        <v>1.1985441256691007E-4</v>
      </c>
      <c r="P235">
        <f t="shared" si="23"/>
        <v>6.0839344723332446E-7</v>
      </c>
    </row>
    <row r="236" spans="1:16" x14ac:dyDescent="0.35">
      <c r="A236" t="s">
        <v>0</v>
      </c>
      <c r="B236" s="2" t="s">
        <v>148</v>
      </c>
      <c r="C236">
        <v>11.445</v>
      </c>
      <c r="D236">
        <v>5343.93</v>
      </c>
      <c r="E236">
        <f t="shared" si="18"/>
        <v>-4.3959329708778113E-3</v>
      </c>
      <c r="F236">
        <f t="shared" si="19"/>
        <v>-1.0540282035432382E-2</v>
      </c>
      <c r="G236">
        <f t="shared" si="20"/>
        <v>4.4056092577940209E-3</v>
      </c>
      <c r="H236">
        <f t="shared" si="21"/>
        <v>-6.8429076641518764E-3</v>
      </c>
      <c r="O236">
        <f t="shared" si="22"/>
        <v>1.9324226684450619E-5</v>
      </c>
      <c r="P236">
        <f t="shared" si="23"/>
        <v>4.6825385300108489E-5</v>
      </c>
    </row>
    <row r="237" spans="1:16" x14ac:dyDescent="0.35">
      <c r="A237" t="s">
        <v>2</v>
      </c>
      <c r="B237" s="2" t="s">
        <v>149</v>
      </c>
      <c r="C237">
        <v>11.385</v>
      </c>
      <c r="D237">
        <v>5344.26</v>
      </c>
      <c r="E237">
        <f t="shared" si="18"/>
        <v>-6.1750399292067614E-5</v>
      </c>
      <c r="F237">
        <f t="shared" si="19"/>
        <v>5.2562538888271228E-3</v>
      </c>
      <c r="G237">
        <f t="shared" si="20"/>
        <v>6.1752305887226668E-5</v>
      </c>
      <c r="H237">
        <f t="shared" si="21"/>
        <v>5.8997632201683138E-3</v>
      </c>
      <c r="O237">
        <f t="shared" si="22"/>
        <v>3.8131118127297844E-9</v>
      </c>
      <c r="P237">
        <f t="shared" si="23"/>
        <v>3.4807206054050789E-5</v>
      </c>
    </row>
    <row r="238" spans="1:16" x14ac:dyDescent="0.35">
      <c r="A238" t="s">
        <v>4</v>
      </c>
      <c r="B238" s="2" t="s">
        <v>150</v>
      </c>
      <c r="C238">
        <v>11.27</v>
      </c>
      <c r="D238">
        <v>5317.37</v>
      </c>
      <c r="E238">
        <f t="shared" si="18"/>
        <v>5.0442675307926788E-3</v>
      </c>
      <c r="F238">
        <f t="shared" si="19"/>
        <v>1.0152371464018128E-2</v>
      </c>
      <c r="G238">
        <f t="shared" si="20"/>
        <v>-5.0315665779734377E-3</v>
      </c>
      <c r="H238">
        <f t="shared" si="21"/>
        <v>7.1981805618216068E-3</v>
      </c>
      <c r="O238">
        <f t="shared" si="22"/>
        <v>2.5444634922209269E-5</v>
      </c>
      <c r="P238">
        <f t="shared" si="23"/>
        <v>5.1813803400586421E-5</v>
      </c>
    </row>
    <row r="239" spans="1:16" x14ac:dyDescent="0.35">
      <c r="A239" t="s">
        <v>6</v>
      </c>
      <c r="B239" s="2" t="s">
        <v>151</v>
      </c>
      <c r="C239">
        <v>11.045</v>
      </c>
      <c r="D239">
        <v>5309.23</v>
      </c>
      <c r="E239">
        <f t="shared" si="18"/>
        <v>1.532004891889155E-3</v>
      </c>
      <c r="F239">
        <f t="shared" si="19"/>
        <v>2.0166491179604333E-2</v>
      </c>
      <c r="G239">
        <f t="shared" si="20"/>
        <v>-1.5308319714445915E-3</v>
      </c>
      <c r="H239">
        <f t="shared" si="21"/>
        <v>1.9687040532779233E-2</v>
      </c>
      <c r="O239">
        <f t="shared" si="22"/>
        <v>2.3470389887723015E-6</v>
      </c>
      <c r="P239">
        <f t="shared" si="23"/>
        <v>3.8757956493929243E-4</v>
      </c>
    </row>
    <row r="240" spans="1:16" x14ac:dyDescent="0.35">
      <c r="A240" t="s">
        <v>8</v>
      </c>
      <c r="B240" s="2" t="s">
        <v>152</v>
      </c>
      <c r="C240">
        <v>10.88</v>
      </c>
      <c r="D240">
        <v>5302.17</v>
      </c>
      <c r="E240">
        <f t="shared" si="18"/>
        <v>1.3306445976423345E-3</v>
      </c>
      <c r="F240">
        <f t="shared" si="19"/>
        <v>1.5051595444283902E-2</v>
      </c>
      <c r="G240">
        <f t="shared" si="20"/>
        <v>-1.3297596826657521E-3</v>
      </c>
      <c r="H240">
        <f t="shared" si="21"/>
        <v>1.4714023260785114E-2</v>
      </c>
      <c r="O240">
        <f t="shared" si="22"/>
        <v>1.7706150452347301E-6</v>
      </c>
      <c r="P240">
        <f t="shared" si="23"/>
        <v>2.1650248051892539E-4</v>
      </c>
    </row>
    <row r="241" spans="1:16" x14ac:dyDescent="0.35">
      <c r="A241" t="s">
        <v>0</v>
      </c>
      <c r="B241" s="2" t="s">
        <v>153</v>
      </c>
      <c r="C241">
        <v>10.865</v>
      </c>
      <c r="D241">
        <v>5289.86</v>
      </c>
      <c r="E241">
        <f t="shared" si="18"/>
        <v>2.3243902334797364E-3</v>
      </c>
      <c r="F241">
        <f t="shared" si="19"/>
        <v>1.3796277194035591E-3</v>
      </c>
      <c r="G241">
        <f t="shared" si="20"/>
        <v>-2.3216909303172854E-3</v>
      </c>
      <c r="H241">
        <f t="shared" si="21"/>
        <v>3.4186236089373662E-4</v>
      </c>
      <c r="O241">
        <f t="shared" si="22"/>
        <v>5.4027899574959836E-6</v>
      </c>
      <c r="P241">
        <f t="shared" si="23"/>
        <v>1.1686987379583942E-7</v>
      </c>
    </row>
    <row r="242" spans="1:16" x14ac:dyDescent="0.35">
      <c r="A242" t="s">
        <v>2</v>
      </c>
      <c r="B242" s="2" t="s">
        <v>154</v>
      </c>
      <c r="C242">
        <v>10.87</v>
      </c>
      <c r="D242">
        <v>5256.18</v>
      </c>
      <c r="E242">
        <f t="shared" si="18"/>
        <v>6.3872533203961183E-3</v>
      </c>
      <c r="F242">
        <f t="shared" si="19"/>
        <v>-4.6008742472504764E-4</v>
      </c>
      <c r="G242">
        <f t="shared" si="20"/>
        <v>-6.3668981787796623E-3</v>
      </c>
      <c r="H242">
        <f t="shared" si="21"/>
        <v>-4.3605461142761526E-3</v>
      </c>
      <c r="O242">
        <f t="shared" si="22"/>
        <v>4.0797004978911241E-5</v>
      </c>
      <c r="P242">
        <f t="shared" si="23"/>
        <v>1.9014362414728854E-5</v>
      </c>
    </row>
    <row r="243" spans="1:16" x14ac:dyDescent="0.35">
      <c r="A243" t="s">
        <v>4</v>
      </c>
      <c r="B243" s="2" t="s">
        <v>155</v>
      </c>
      <c r="C243">
        <v>10.935</v>
      </c>
      <c r="D243">
        <v>5281.58</v>
      </c>
      <c r="E243">
        <f t="shared" si="18"/>
        <v>-4.8207682070769498E-3</v>
      </c>
      <c r="F243">
        <f t="shared" si="19"/>
        <v>-5.9619529956131592E-3</v>
      </c>
      <c r="G243">
        <f t="shared" si="20"/>
        <v>4.832406804941923E-3</v>
      </c>
      <c r="H243">
        <f t="shared" si="21"/>
        <v>-1.9652397169067403E-3</v>
      </c>
      <c r="O243">
        <f t="shared" si="22"/>
        <v>2.323980610636391E-5</v>
      </c>
      <c r="P243">
        <f t="shared" si="23"/>
        <v>3.862167144907685E-6</v>
      </c>
    </row>
    <row r="244" spans="1:16" x14ac:dyDescent="0.35">
      <c r="A244" t="s">
        <v>6</v>
      </c>
      <c r="B244" s="2" t="s">
        <v>156</v>
      </c>
      <c r="C244">
        <v>10.84</v>
      </c>
      <c r="D244">
        <v>5222.5200000000004</v>
      </c>
      <c r="E244">
        <f t="shared" si="18"/>
        <v>1.124525135354444E-2</v>
      </c>
      <c r="F244">
        <f t="shared" si="19"/>
        <v>8.7256581172311422E-3</v>
      </c>
      <c r="G244">
        <f t="shared" si="20"/>
        <v>-1.1182259854058726E-2</v>
      </c>
      <c r="H244">
        <f t="shared" si="21"/>
        <v>1.4022540135237294E-3</v>
      </c>
      <c r="O244">
        <f t="shared" si="22"/>
        <v>1.2645567800439306E-4</v>
      </c>
      <c r="P244">
        <f t="shared" si="23"/>
        <v>1.9663163184434072E-6</v>
      </c>
    </row>
    <row r="245" spans="1:16" x14ac:dyDescent="0.35">
      <c r="A245" t="s">
        <v>8</v>
      </c>
      <c r="B245" s="2" t="s">
        <v>157</v>
      </c>
      <c r="C245">
        <v>11.095000000000001</v>
      </c>
      <c r="D245">
        <v>5165.26</v>
      </c>
      <c r="E245">
        <f t="shared" si="18"/>
        <v>1.1024603901163952E-2</v>
      </c>
      <c r="F245">
        <f t="shared" si="19"/>
        <v>-2.3251560373057107E-2</v>
      </c>
      <c r="G245">
        <f t="shared" si="20"/>
        <v>-1.0964055666613093E-2</v>
      </c>
      <c r="H245">
        <f t="shared" si="21"/>
        <v>-3.0419496281817227E-2</v>
      </c>
      <c r="O245">
        <f t="shared" si="22"/>
        <v>1.2154189117755942E-4</v>
      </c>
      <c r="P245">
        <f t="shared" si="23"/>
        <v>9.2534575403949203E-4</v>
      </c>
    </row>
    <row r="246" spans="1:16" x14ac:dyDescent="0.35">
      <c r="A246" t="s">
        <v>0</v>
      </c>
      <c r="B246" s="2" t="s">
        <v>158</v>
      </c>
      <c r="C246">
        <v>10.89</v>
      </c>
      <c r="D246">
        <v>5109.24</v>
      </c>
      <c r="E246">
        <f t="shared" si="18"/>
        <v>1.090477495345472E-2</v>
      </c>
      <c r="F246">
        <f t="shared" si="19"/>
        <v>1.8649619439688091E-2</v>
      </c>
      <c r="G246">
        <f t="shared" si="20"/>
        <v>-1.0845533429101427E-2</v>
      </c>
      <c r="H246">
        <f t="shared" si="21"/>
        <v>1.1566115007483894E-2</v>
      </c>
      <c r="O246">
        <f t="shared" si="22"/>
        <v>1.1891411678549341E-4</v>
      </c>
      <c r="P246">
        <f t="shared" si="23"/>
        <v>1.3377501636634416E-4</v>
      </c>
    </row>
    <row r="247" spans="1:16" x14ac:dyDescent="0.35">
      <c r="A247" t="s">
        <v>2</v>
      </c>
      <c r="B247" s="3">
        <v>43436</v>
      </c>
      <c r="C247">
        <v>11.12</v>
      </c>
      <c r="D247">
        <v>5140.0600000000004</v>
      </c>
      <c r="E247">
        <f t="shared" si="18"/>
        <v>-6.0140873805289083E-3</v>
      </c>
      <c r="F247">
        <f t="shared" si="19"/>
        <v>-2.0900351877567083E-2</v>
      </c>
      <c r="G247">
        <f t="shared" si="20"/>
        <v>6.0322083127824526E-3</v>
      </c>
      <c r="H247">
        <f t="shared" si="21"/>
        <v>-1.6062825909246414E-2</v>
      </c>
      <c r="O247">
        <f t="shared" si="22"/>
        <v>3.6169247020637064E-5</v>
      </c>
      <c r="P247">
        <f t="shared" si="23"/>
        <v>2.5801437619075789E-4</v>
      </c>
    </row>
    <row r="248" spans="1:16" x14ac:dyDescent="0.35">
      <c r="A248" t="s">
        <v>4</v>
      </c>
      <c r="B248" s="3">
        <v>43345</v>
      </c>
      <c r="C248">
        <v>11.09</v>
      </c>
      <c r="D248">
        <v>5079.21</v>
      </c>
      <c r="E248">
        <f t="shared" si="18"/>
        <v>1.1909014864542577E-2</v>
      </c>
      <c r="F248">
        <f t="shared" si="19"/>
        <v>2.701487460160518E-3</v>
      </c>
      <c r="G248">
        <f t="shared" si="20"/>
        <v>-1.1838383209534589E-2</v>
      </c>
      <c r="H248">
        <f t="shared" si="21"/>
        <v>-5.0896044133961829E-3</v>
      </c>
      <c r="O248">
        <f t="shared" si="22"/>
        <v>1.4182463504389605E-4</v>
      </c>
      <c r="P248">
        <f t="shared" si="23"/>
        <v>2.5904073084861904E-5</v>
      </c>
    </row>
    <row r="249" spans="1:16" x14ac:dyDescent="0.35">
      <c r="A249" t="s">
        <v>6</v>
      </c>
      <c r="B249" s="3">
        <v>43314</v>
      </c>
      <c r="C249">
        <v>11.385</v>
      </c>
      <c r="D249">
        <v>5151.68</v>
      </c>
      <c r="E249">
        <f t="shared" si="18"/>
        <v>-1.4167137385641081E-2</v>
      </c>
      <c r="F249">
        <f t="shared" si="19"/>
        <v>-2.6252898153427247E-2</v>
      </c>
      <c r="G249">
        <f t="shared" si="20"/>
        <v>1.4267966868863516E-2</v>
      </c>
      <c r="H249">
        <f t="shared" si="21"/>
        <v>-1.5670733151504541E-2</v>
      </c>
      <c r="O249">
        <f t="shared" si="22"/>
        <v>2.0070778170362921E-4</v>
      </c>
      <c r="P249">
        <f t="shared" si="23"/>
        <v>2.4557187750566344E-4</v>
      </c>
    </row>
    <row r="250" spans="1:16" x14ac:dyDescent="0.35">
      <c r="A250" t="s">
        <v>8</v>
      </c>
      <c r="B250" s="3">
        <v>43283</v>
      </c>
      <c r="C250">
        <v>11.404999999999999</v>
      </c>
      <c r="D250">
        <v>5255.9</v>
      </c>
      <c r="E250">
        <f t="shared" si="18"/>
        <v>-2.0028380054332301E-2</v>
      </c>
      <c r="F250">
        <f t="shared" si="19"/>
        <v>-1.7551562206483272E-3</v>
      </c>
      <c r="G250">
        <f t="shared" si="20"/>
        <v>2.0230293807068634E-2</v>
      </c>
      <c r="H250">
        <f t="shared" si="21"/>
        <v>1.2956840365634213E-2</v>
      </c>
      <c r="O250">
        <f t="shared" si="22"/>
        <v>4.0113600760077593E-4</v>
      </c>
      <c r="P250">
        <f t="shared" si="23"/>
        <v>1.6787971226052813E-4</v>
      </c>
    </row>
    <row r="251" spans="1:16" x14ac:dyDescent="0.35">
      <c r="A251" t="s">
        <v>0</v>
      </c>
      <c r="B251" s="3">
        <v>43253</v>
      </c>
      <c r="C251">
        <v>11.404999999999999</v>
      </c>
      <c r="D251">
        <v>5161.8100000000004</v>
      </c>
      <c r="E251">
        <f t="shared" si="18"/>
        <v>1.8063961946090102E-2</v>
      </c>
      <c r="F251">
        <f t="shared" si="19"/>
        <v>0</v>
      </c>
      <c r="G251">
        <f t="shared" si="20"/>
        <v>-1.7901786563671158E-2</v>
      </c>
      <c r="H251">
        <f t="shared" si="21"/>
        <v>-1.2127867587215086E-2</v>
      </c>
      <c r="O251">
        <f t="shared" si="22"/>
        <v>3.2630672118979132E-4</v>
      </c>
      <c r="P251">
        <f t="shared" si="23"/>
        <v>1.4708517221302228E-4</v>
      </c>
    </row>
    <row r="252" spans="1:16" x14ac:dyDescent="0.35">
      <c r="A252" t="s">
        <v>2</v>
      </c>
      <c r="B252" s="3">
        <v>43222</v>
      </c>
      <c r="C252">
        <v>11.73</v>
      </c>
      <c r="D252">
        <v>5285.83</v>
      </c>
      <c r="E252">
        <f t="shared" si="18"/>
        <v>-2.3742362061144429E-2</v>
      </c>
      <c r="F252">
        <f t="shared" si="19"/>
        <v>-2.8097806929032795E-2</v>
      </c>
      <c r="G252">
        <f t="shared" si="20"/>
        <v>2.4026455836227895E-2</v>
      </c>
      <c r="H252">
        <f t="shared" si="21"/>
        <v>-1.0768938620750429E-2</v>
      </c>
      <c r="O252">
        <f t="shared" si="22"/>
        <v>5.6369975624247031E-4</v>
      </c>
      <c r="P252">
        <f t="shared" si="23"/>
        <v>1.1597003901749016E-4</v>
      </c>
    </row>
    <row r="253" spans="1:16" x14ac:dyDescent="0.35">
      <c r="A253" t="s">
        <v>4</v>
      </c>
      <c r="B253" s="3">
        <v>43133</v>
      </c>
      <c r="C253">
        <v>12.145</v>
      </c>
      <c r="D253">
        <v>5364.98</v>
      </c>
      <c r="E253">
        <f t="shared" si="18"/>
        <v>-1.4862992968737377E-2</v>
      </c>
      <c r="F253">
        <f t="shared" si="19"/>
        <v>-3.4767899788751687E-2</v>
      </c>
      <c r="G253">
        <f t="shared" si="20"/>
        <v>1.4973996515211354E-2</v>
      </c>
      <c r="H253">
        <f t="shared" si="21"/>
        <v>-2.3695434942979331E-2</v>
      </c>
      <c r="O253">
        <f t="shared" si="22"/>
        <v>2.2090855998873672E-4</v>
      </c>
      <c r="P253">
        <f t="shared" si="23"/>
        <v>5.6147363713696596E-4</v>
      </c>
    </row>
    <row r="254" spans="1:16" x14ac:dyDescent="0.35">
      <c r="A254" t="s">
        <v>6</v>
      </c>
      <c r="B254" s="3">
        <v>43102</v>
      </c>
      <c r="C254">
        <v>12.234999999999999</v>
      </c>
      <c r="D254">
        <v>5454.55</v>
      </c>
      <c r="E254">
        <f t="shared" si="18"/>
        <v>-1.6557474546799966E-2</v>
      </c>
      <c r="F254">
        <f t="shared" si="19"/>
        <v>-7.3831344404991358E-3</v>
      </c>
      <c r="G254">
        <f t="shared" si="20"/>
        <v>1.6695309208981324E-2</v>
      </c>
      <c r="H254">
        <f t="shared" si="21"/>
        <v>4.8832621251761197E-3</v>
      </c>
      <c r="O254">
        <f t="shared" si="22"/>
        <v>2.7414996336792873E-4</v>
      </c>
      <c r="P254">
        <f t="shared" si="23"/>
        <v>2.3846248983179592E-5</v>
      </c>
    </row>
    <row r="255" spans="1:16" x14ac:dyDescent="0.35">
      <c r="A255" t="s">
        <v>8</v>
      </c>
      <c r="B255" s="2" t="s">
        <v>159</v>
      </c>
      <c r="C255">
        <v>12.01</v>
      </c>
      <c r="D255">
        <v>5481.93</v>
      </c>
      <c r="E255">
        <f t="shared" si="18"/>
        <v>-5.0071059799666811E-3</v>
      </c>
      <c r="F255">
        <f t="shared" si="19"/>
        <v>1.8561060802742859E-2</v>
      </c>
      <c r="G255">
        <f t="shared" si="20"/>
        <v>5.0196624836146165E-3</v>
      </c>
      <c r="H255">
        <f t="shared" si="21"/>
        <v>2.2689067676227383E-2</v>
      </c>
      <c r="O255">
        <f t="shared" si="22"/>
        <v>2.5071110294618098E-5</v>
      </c>
      <c r="P255">
        <f t="shared" si="23"/>
        <v>5.1479379201642623E-4</v>
      </c>
    </row>
    <row r="256" spans="1:16" x14ac:dyDescent="0.35">
      <c r="A256" t="s">
        <v>0</v>
      </c>
      <c r="B256" s="2" t="s">
        <v>160</v>
      </c>
      <c r="C256">
        <v>11.83</v>
      </c>
      <c r="D256">
        <v>5473.78</v>
      </c>
      <c r="E256">
        <f t="shared" si="18"/>
        <v>1.4878089148740272E-3</v>
      </c>
      <c r="F256">
        <f t="shared" si="19"/>
        <v>1.5100958101596777E-2</v>
      </c>
      <c r="G256">
        <f t="shared" si="20"/>
        <v>-1.4867026758824985E-3</v>
      </c>
      <c r="H256">
        <f t="shared" si="21"/>
        <v>1.4652647940176537E-2</v>
      </c>
      <c r="O256">
        <f t="shared" si="22"/>
        <v>2.2135753671786303E-6</v>
      </c>
      <c r="P256">
        <f t="shared" si="23"/>
        <v>2.147000916587597E-4</v>
      </c>
    </row>
    <row r="257" spans="1:16" x14ac:dyDescent="0.35">
      <c r="A257" t="s">
        <v>2</v>
      </c>
      <c r="B257" s="2" t="s">
        <v>161</v>
      </c>
      <c r="C257">
        <v>11.675000000000001</v>
      </c>
      <c r="D257">
        <v>5521.59</v>
      </c>
      <c r="E257">
        <f t="shared" si="18"/>
        <v>-8.6964424688977509E-3</v>
      </c>
      <c r="F257">
        <f t="shared" si="19"/>
        <v>1.3188874435334281E-2</v>
      </c>
      <c r="G257">
        <f t="shared" si="20"/>
        <v>8.7343663793576654E-3</v>
      </c>
      <c r="H257">
        <f t="shared" si="21"/>
        <v>1.9916387798919636E-2</v>
      </c>
      <c r="O257">
        <f t="shared" si="22"/>
        <v>7.5628111614848415E-5</v>
      </c>
      <c r="P257">
        <f t="shared" si="23"/>
        <v>3.9666250295695494E-4</v>
      </c>
    </row>
    <row r="258" spans="1:16" x14ac:dyDescent="0.35">
      <c r="A258" t="s">
        <v>4</v>
      </c>
      <c r="B258" s="2" t="s">
        <v>162</v>
      </c>
      <c r="C258">
        <v>11.75</v>
      </c>
      <c r="D258">
        <v>5529.15</v>
      </c>
      <c r="E258">
        <f t="shared" si="18"/>
        <v>-1.3682343769558984E-3</v>
      </c>
      <c r="F258">
        <f t="shared" si="19"/>
        <v>-6.4034370352069126E-3</v>
      </c>
      <c r="G258">
        <f t="shared" si="20"/>
        <v>1.3691708366610868E-3</v>
      </c>
      <c r="H258">
        <f t="shared" si="21"/>
        <v>-4.8393790932037863E-3</v>
      </c>
      <c r="O258">
        <f t="shared" si="22"/>
        <v>1.8720653102838956E-6</v>
      </c>
      <c r="P258">
        <f t="shared" si="23"/>
        <v>2.3419590007737901E-5</v>
      </c>
    </row>
    <row r="259" spans="1:16" x14ac:dyDescent="0.35">
      <c r="A259" t="s">
        <v>6</v>
      </c>
      <c r="B259" s="2" t="s">
        <v>163</v>
      </c>
      <c r="C259">
        <v>11.865</v>
      </c>
      <c r="D259">
        <v>5481.21</v>
      </c>
      <c r="E259">
        <f t="shared" si="18"/>
        <v>8.7082171614073292E-3</v>
      </c>
      <c r="F259">
        <f t="shared" si="19"/>
        <v>-9.7396492975589301E-3</v>
      </c>
      <c r="G259">
        <f t="shared" si="20"/>
        <v>-8.6704104609206852E-3</v>
      </c>
      <c r="H259">
        <f t="shared" si="21"/>
        <v>-1.5275459109486534E-2</v>
      </c>
      <c r="O259">
        <f t="shared" si="22"/>
        <v>7.5833046130229116E-5</v>
      </c>
      <c r="P259">
        <f t="shared" si="23"/>
        <v>2.3333965100559513E-4</v>
      </c>
    </row>
    <row r="260" spans="1:16" x14ac:dyDescent="0.35">
      <c r="A260" t="s">
        <v>8</v>
      </c>
      <c r="B260" s="2" t="s">
        <v>164</v>
      </c>
      <c r="C260">
        <v>11.715</v>
      </c>
      <c r="D260">
        <v>5495.16</v>
      </c>
      <c r="E260">
        <f t="shared" ref="E260:E323" si="24">LN(D259/D260)</f>
        <v>-2.5418253048626019E-3</v>
      </c>
      <c r="F260">
        <f t="shared" ref="F260:F323" si="25">+LN(C259/C260)</f>
        <v>1.2722817927967971E-2</v>
      </c>
      <c r="G260">
        <f t="shared" ref="G260:G323" si="26">(D260-D259)/D259</f>
        <v>2.5450584816126033E-3</v>
      </c>
      <c r="H260">
        <f t="shared" ref="H260:H323" si="27">+F260-(-0.0006+0.7046*E260)</f>
        <v>1.511378803777416E-2</v>
      </c>
      <c r="O260">
        <f t="shared" ref="O260:O323" si="28">+E260*E260</f>
        <v>6.4608758804398591E-6</v>
      </c>
      <c r="P260">
        <f t="shared" ref="P260:P323" si="29">H260*H260</f>
        <v>2.2842658885076529E-4</v>
      </c>
    </row>
    <row r="261" spans="1:16" x14ac:dyDescent="0.35">
      <c r="A261" t="s">
        <v>0</v>
      </c>
      <c r="B261" s="2" t="s">
        <v>165</v>
      </c>
      <c r="C261">
        <v>14.074999999999999</v>
      </c>
      <c r="D261">
        <v>5535.26</v>
      </c>
      <c r="E261">
        <f t="shared" si="24"/>
        <v>-7.2708340493191966E-3</v>
      </c>
      <c r="F261">
        <f t="shared" si="25"/>
        <v>-0.18353010206599499</v>
      </c>
      <c r="G261">
        <f t="shared" si="26"/>
        <v>7.2973307419620841E-3</v>
      </c>
      <c r="H261">
        <f t="shared" si="27"/>
        <v>-0.1778070723948447</v>
      </c>
      <c r="O261">
        <f t="shared" si="28"/>
        <v>5.2865027772739386E-5</v>
      </c>
      <c r="P261">
        <f t="shared" si="29"/>
        <v>3.1615354993625541E-2</v>
      </c>
    </row>
    <row r="262" spans="1:16" x14ac:dyDescent="0.35">
      <c r="A262" t="s">
        <v>2</v>
      </c>
      <c r="B262" s="2" t="s">
        <v>166</v>
      </c>
      <c r="C262">
        <v>13.95</v>
      </c>
      <c r="D262">
        <v>5541.99</v>
      </c>
      <c r="E262">
        <f t="shared" si="24"/>
        <v>-1.215103175978887E-3</v>
      </c>
      <c r="F262">
        <f t="shared" si="25"/>
        <v>8.9206657583793623E-3</v>
      </c>
      <c r="G262">
        <f t="shared" si="26"/>
        <v>1.2158417129456544E-3</v>
      </c>
      <c r="H262">
        <f t="shared" si="27"/>
        <v>1.0376827456174086E-2</v>
      </c>
      <c r="O262">
        <f t="shared" si="28"/>
        <v>1.4764757282739781E-6</v>
      </c>
      <c r="P262">
        <f t="shared" si="29"/>
        <v>1.0767854805520836E-4</v>
      </c>
    </row>
    <row r="263" spans="1:16" x14ac:dyDescent="0.35">
      <c r="A263" t="s">
        <v>4</v>
      </c>
      <c r="B263" s="2" t="s">
        <v>167</v>
      </c>
      <c r="C263">
        <v>13.79</v>
      </c>
      <c r="D263">
        <v>5526.51</v>
      </c>
      <c r="E263">
        <f t="shared" si="24"/>
        <v>2.7971288056860091E-3</v>
      </c>
      <c r="F263">
        <f t="shared" si="25"/>
        <v>1.1535816462164132E-2</v>
      </c>
      <c r="G263">
        <f t="shared" si="26"/>
        <v>-2.7932204857821041E-3</v>
      </c>
      <c r="H263">
        <f t="shared" si="27"/>
        <v>1.016495950567777E-2</v>
      </c>
      <c r="O263">
        <f t="shared" si="28"/>
        <v>7.8239295555984401E-6</v>
      </c>
      <c r="P263">
        <f t="shared" si="29"/>
        <v>1.0332640175206885E-4</v>
      </c>
    </row>
    <row r="264" spans="1:16" x14ac:dyDescent="0.35">
      <c r="A264" t="s">
        <v>6</v>
      </c>
      <c r="B264" s="2" t="s">
        <v>168</v>
      </c>
      <c r="C264">
        <v>13.86</v>
      </c>
      <c r="D264">
        <v>5494.83</v>
      </c>
      <c r="E264">
        <f t="shared" si="24"/>
        <v>5.7488630693614297E-3</v>
      </c>
      <c r="F264">
        <f t="shared" si="25"/>
        <v>-5.063301956546762E-3</v>
      </c>
      <c r="G264">
        <f t="shared" si="26"/>
        <v>-5.7323699767122998E-3</v>
      </c>
      <c r="H264">
        <f t="shared" si="27"/>
        <v>-8.5139508752188255E-3</v>
      </c>
      <c r="O264">
        <f t="shared" si="28"/>
        <v>3.3049426590267717E-5</v>
      </c>
      <c r="P264">
        <f t="shared" si="29"/>
        <v>7.2487359505639409E-5</v>
      </c>
    </row>
    <row r="265" spans="1:16" x14ac:dyDescent="0.35">
      <c r="A265" t="s">
        <v>8</v>
      </c>
      <c r="B265" s="2" t="s">
        <v>169</v>
      </c>
      <c r="C265">
        <v>14.05</v>
      </c>
      <c r="D265">
        <v>5493.99</v>
      </c>
      <c r="E265">
        <f t="shared" si="24"/>
        <v>1.5288265739841418E-4</v>
      </c>
      <c r="F265">
        <f t="shared" si="25"/>
        <v>-1.3615402017997734E-2</v>
      </c>
      <c r="G265">
        <f t="shared" si="26"/>
        <v>-1.5287097144045322E-4</v>
      </c>
      <c r="H265">
        <f t="shared" si="27"/>
        <v>-1.3123123138400656E-2</v>
      </c>
      <c r="O265">
        <f t="shared" si="28"/>
        <v>2.3373106933200885E-8</v>
      </c>
      <c r="P265">
        <f t="shared" si="29"/>
        <v>1.7221636090562669E-4</v>
      </c>
    </row>
    <row r="266" spans="1:16" x14ac:dyDescent="0.35">
      <c r="A266" t="s">
        <v>0</v>
      </c>
      <c r="B266" s="2" t="s">
        <v>170</v>
      </c>
      <c r="C266">
        <v>14.06</v>
      </c>
      <c r="D266">
        <v>5513.82</v>
      </c>
      <c r="E266">
        <f t="shared" si="24"/>
        <v>-3.6029003863471552E-3</v>
      </c>
      <c r="F266">
        <f t="shared" si="25"/>
        <v>-7.1149060276404924E-4</v>
      </c>
      <c r="G266">
        <f t="shared" si="26"/>
        <v>3.6093986337798079E-3</v>
      </c>
      <c r="H266">
        <f t="shared" si="27"/>
        <v>2.4271130094561562E-3</v>
      </c>
      <c r="O266">
        <f t="shared" si="28"/>
        <v>1.298089119394048E-5</v>
      </c>
      <c r="P266">
        <f t="shared" si="29"/>
        <v>5.8908775606713191E-6</v>
      </c>
    </row>
    <row r="267" spans="1:16" x14ac:dyDescent="0.35">
      <c r="A267" t="s">
        <v>2</v>
      </c>
      <c r="B267" s="2" t="s">
        <v>171</v>
      </c>
      <c r="C267">
        <v>13.755000000000001</v>
      </c>
      <c r="D267">
        <v>5509.69</v>
      </c>
      <c r="E267">
        <f t="shared" si="24"/>
        <v>7.4930765123576871E-4</v>
      </c>
      <c r="F267">
        <f t="shared" si="25"/>
        <v>2.1931492005980921E-2</v>
      </c>
      <c r="G267">
        <f t="shared" si="26"/>
        <v>-7.4902699036241834E-4</v>
      </c>
      <c r="H267">
        <f t="shared" si="27"/>
        <v>2.20035298349202E-2</v>
      </c>
      <c r="O267">
        <f t="shared" si="28"/>
        <v>5.6146195620046443E-7</v>
      </c>
      <c r="P267">
        <f t="shared" si="29"/>
        <v>4.8415532519622336E-4</v>
      </c>
    </row>
    <row r="268" spans="1:16" x14ac:dyDescent="0.35">
      <c r="A268" t="s">
        <v>4</v>
      </c>
      <c r="B268" s="3">
        <v>43435</v>
      </c>
      <c r="C268">
        <v>13.63</v>
      </c>
      <c r="D268">
        <v>5517.06</v>
      </c>
      <c r="E268">
        <f t="shared" si="24"/>
        <v>-1.3367494678767299E-3</v>
      </c>
      <c r="F268">
        <f t="shared" si="25"/>
        <v>9.1291486680965487E-3</v>
      </c>
      <c r="G268">
        <f t="shared" si="26"/>
        <v>1.3376433156857828E-3</v>
      </c>
      <c r="H268">
        <f t="shared" si="27"/>
        <v>1.0671022343162492E-2</v>
      </c>
      <c r="O268">
        <f t="shared" si="28"/>
        <v>1.7868991398687205E-6</v>
      </c>
      <c r="P268">
        <f t="shared" si="29"/>
        <v>1.1387071784827313E-4</v>
      </c>
    </row>
    <row r="269" spans="1:16" x14ac:dyDescent="0.35">
      <c r="A269" t="s">
        <v>6</v>
      </c>
      <c r="B269" s="3">
        <v>43405</v>
      </c>
      <c r="C269">
        <v>13.865</v>
      </c>
      <c r="D269">
        <v>5488.55</v>
      </c>
      <c r="E269">
        <f t="shared" si="24"/>
        <v>5.1810056460363952E-3</v>
      </c>
      <c r="F269">
        <f t="shared" si="25"/>
        <v>-1.7094433359300068E-2</v>
      </c>
      <c r="G269">
        <f t="shared" si="26"/>
        <v>-5.1676073850928242E-3</v>
      </c>
      <c r="H269">
        <f t="shared" si="27"/>
        <v>-2.0144969937497311E-2</v>
      </c>
      <c r="O269">
        <f t="shared" si="28"/>
        <v>2.6842819504261006E-5</v>
      </c>
      <c r="P269">
        <f t="shared" si="29"/>
        <v>4.058198137826704E-4</v>
      </c>
    </row>
    <row r="270" spans="1:16" x14ac:dyDescent="0.35">
      <c r="A270" t="s">
        <v>8</v>
      </c>
      <c r="B270" s="3">
        <v>43374</v>
      </c>
      <c r="C270">
        <v>14.1</v>
      </c>
      <c r="D270">
        <v>5504.68</v>
      </c>
      <c r="E270">
        <f t="shared" si="24"/>
        <v>-2.9345354505068196E-3</v>
      </c>
      <c r="F270">
        <f t="shared" si="25"/>
        <v>-1.6807118316381174E-2</v>
      </c>
      <c r="G270">
        <f t="shared" si="26"/>
        <v>2.9388454145448449E-3</v>
      </c>
      <c r="H270">
        <f t="shared" si="27"/>
        <v>-1.4139444637954069E-2</v>
      </c>
      <c r="O270">
        <f t="shared" si="28"/>
        <v>8.611498310281262E-6</v>
      </c>
      <c r="P270">
        <f t="shared" si="29"/>
        <v>1.9992389466976808E-4</v>
      </c>
    </row>
    <row r="271" spans="1:16" x14ac:dyDescent="0.35">
      <c r="A271" t="s">
        <v>0</v>
      </c>
      <c r="B271" s="3">
        <v>43344</v>
      </c>
      <c r="C271">
        <v>14.56</v>
      </c>
      <c r="D271">
        <v>5523.94</v>
      </c>
      <c r="E271">
        <f t="shared" si="24"/>
        <v>-3.4927342822038323E-3</v>
      </c>
      <c r="F271">
        <f t="shared" si="25"/>
        <v>-3.2103245384417431E-2</v>
      </c>
      <c r="G271">
        <f t="shared" si="26"/>
        <v>3.4988409862152401E-3</v>
      </c>
      <c r="H271">
        <f t="shared" si="27"/>
        <v>-2.9042264809176609E-2</v>
      </c>
      <c r="O271">
        <f t="shared" si="28"/>
        <v>1.219919276608192E-5</v>
      </c>
      <c r="P271">
        <f t="shared" si="29"/>
        <v>8.4345314524633805E-4</v>
      </c>
    </row>
    <row r="272" spans="1:16" x14ac:dyDescent="0.35">
      <c r="A272" t="s">
        <v>2</v>
      </c>
      <c r="B272" s="3">
        <v>43313</v>
      </c>
      <c r="C272">
        <v>14.775</v>
      </c>
      <c r="D272">
        <v>5487.42</v>
      </c>
      <c r="E272">
        <f t="shared" si="24"/>
        <v>6.6331740863109692E-3</v>
      </c>
      <c r="F272">
        <f t="shared" si="25"/>
        <v>-1.4658520523622022E-2</v>
      </c>
      <c r="G272">
        <f t="shared" si="26"/>
        <v>-6.6112231486945058E-3</v>
      </c>
      <c r="H272">
        <f t="shared" si="27"/>
        <v>-1.873225498483673E-2</v>
      </c>
      <c r="O272">
        <f t="shared" si="28"/>
        <v>4.3998998459307361E-5</v>
      </c>
      <c r="P272">
        <f t="shared" si="29"/>
        <v>3.5089737681694052E-4</v>
      </c>
    </row>
    <row r="273" spans="1:16" x14ac:dyDescent="0.35">
      <c r="A273" t="s">
        <v>4</v>
      </c>
      <c r="B273" s="3">
        <v>43221</v>
      </c>
      <c r="C273">
        <v>14.885</v>
      </c>
      <c r="D273">
        <v>5470.75</v>
      </c>
      <c r="E273">
        <f t="shared" si="24"/>
        <v>3.0424811549893825E-3</v>
      </c>
      <c r="F273">
        <f t="shared" si="25"/>
        <v>-7.4174311755777775E-3</v>
      </c>
      <c r="G273">
        <f t="shared" si="26"/>
        <v>-3.0378574995170906E-3</v>
      </c>
      <c r="H273">
        <f t="shared" si="27"/>
        <v>-8.9611633973832976E-3</v>
      </c>
      <c r="O273">
        <f t="shared" si="28"/>
        <v>9.2566915784655263E-6</v>
      </c>
      <c r="P273">
        <f t="shared" si="29"/>
        <v>8.0302449434602169E-5</v>
      </c>
    </row>
    <row r="274" spans="1:16" x14ac:dyDescent="0.35">
      <c r="A274" t="s">
        <v>6</v>
      </c>
      <c r="B274" s="3">
        <v>43191</v>
      </c>
      <c r="C274">
        <v>14.654999999999999</v>
      </c>
      <c r="D274">
        <v>5413.69</v>
      </c>
      <c r="E274">
        <f t="shared" si="24"/>
        <v>1.0484787957836004E-2</v>
      </c>
      <c r="F274">
        <f t="shared" si="25"/>
        <v>1.5572420304883995E-2</v>
      </c>
      <c r="G274">
        <f t="shared" si="26"/>
        <v>-1.0430014166247845E-2</v>
      </c>
      <c r="H274">
        <f t="shared" si="27"/>
        <v>8.7848387097927451E-3</v>
      </c>
      <c r="O274">
        <f t="shared" si="28"/>
        <v>1.0993077852078287E-4</v>
      </c>
      <c r="P274">
        <f t="shared" si="29"/>
        <v>7.7173391157073069E-5</v>
      </c>
    </row>
    <row r="275" spans="1:16" x14ac:dyDescent="0.35">
      <c r="A275" t="s">
        <v>8</v>
      </c>
      <c r="B275" s="3">
        <v>43160</v>
      </c>
      <c r="C275">
        <v>14.515000000000001</v>
      </c>
      <c r="D275">
        <v>5331.28</v>
      </c>
      <c r="E275">
        <f t="shared" si="24"/>
        <v>1.5339571154352515E-2</v>
      </c>
      <c r="F275">
        <f t="shared" si="25"/>
        <v>9.5989766862624084E-3</v>
      </c>
      <c r="G275">
        <f t="shared" si="26"/>
        <v>-1.5222519205938992E-2</v>
      </c>
      <c r="H275">
        <f t="shared" si="27"/>
        <v>-6.0928514909437334E-4</v>
      </c>
      <c r="O275">
        <f t="shared" si="28"/>
        <v>2.3530244319944376E-4</v>
      </c>
      <c r="P275">
        <f t="shared" si="29"/>
        <v>3.7122839290695276E-7</v>
      </c>
    </row>
    <row r="276" spans="1:16" x14ac:dyDescent="0.35">
      <c r="A276" t="s">
        <v>0</v>
      </c>
      <c r="B276" s="3">
        <v>43132</v>
      </c>
      <c r="C276">
        <v>14.574999999999999</v>
      </c>
      <c r="D276">
        <v>5288.6</v>
      </c>
      <c r="E276">
        <f t="shared" si="24"/>
        <v>8.0377988795558766E-3</v>
      </c>
      <c r="F276">
        <f t="shared" si="25"/>
        <v>-4.1251347599627992E-3</v>
      </c>
      <c r="G276">
        <f t="shared" si="26"/>
        <v>-8.005582149127298E-3</v>
      </c>
      <c r="H276">
        <f t="shared" si="27"/>
        <v>-9.18856785049787E-3</v>
      </c>
      <c r="O276">
        <f t="shared" si="28"/>
        <v>6.4606210828189702E-5</v>
      </c>
      <c r="P276">
        <f t="shared" si="29"/>
        <v>8.4429779143203041E-5</v>
      </c>
    </row>
    <row r="277" spans="1:16" x14ac:dyDescent="0.35">
      <c r="A277" t="s">
        <v>4</v>
      </c>
      <c r="B277" s="2" t="s">
        <v>172</v>
      </c>
      <c r="C277">
        <v>14.664999999999999</v>
      </c>
      <c r="D277">
        <v>5312.56</v>
      </c>
      <c r="E277">
        <f t="shared" si="24"/>
        <v>-4.520267743816247E-3</v>
      </c>
      <c r="F277">
        <f t="shared" si="25"/>
        <v>-6.1559701928583154E-3</v>
      </c>
      <c r="G277">
        <f t="shared" si="26"/>
        <v>4.5304995651023021E-3</v>
      </c>
      <c r="H277">
        <f t="shared" si="27"/>
        <v>-2.370989540565388E-3</v>
      </c>
      <c r="O277">
        <f t="shared" si="28"/>
        <v>2.0432820475785623E-5</v>
      </c>
      <c r="P277">
        <f t="shared" si="29"/>
        <v>5.6215914014704693E-6</v>
      </c>
    </row>
    <row r="278" spans="1:16" x14ac:dyDescent="0.35">
      <c r="A278" t="s">
        <v>6</v>
      </c>
      <c r="B278" s="2" t="s">
        <v>173</v>
      </c>
      <c r="C278">
        <v>14.62</v>
      </c>
      <c r="D278">
        <v>5339.42</v>
      </c>
      <c r="E278">
        <f t="shared" si="24"/>
        <v>-5.0432045365366076E-3</v>
      </c>
      <c r="F278">
        <f t="shared" si="25"/>
        <v>3.073248107781841E-3</v>
      </c>
      <c r="G278">
        <f t="shared" si="26"/>
        <v>5.0559428975860358E-3</v>
      </c>
      <c r="H278">
        <f t="shared" si="27"/>
        <v>7.2266900242255339E-3</v>
      </c>
      <c r="O278">
        <f t="shared" si="28"/>
        <v>2.543391199734342E-5</v>
      </c>
      <c r="P278">
        <f t="shared" si="29"/>
        <v>5.2225048706240845E-5</v>
      </c>
    </row>
    <row r="279" spans="1:16" x14ac:dyDescent="0.35">
      <c r="A279" t="s">
        <v>8</v>
      </c>
      <c r="B279" s="2" t="s">
        <v>174</v>
      </c>
      <c r="C279">
        <v>14.595000000000001</v>
      </c>
      <c r="D279">
        <v>5368.84</v>
      </c>
      <c r="E279">
        <f t="shared" si="24"/>
        <v>-5.4948374476748293E-3</v>
      </c>
      <c r="F279">
        <f t="shared" si="25"/>
        <v>1.7114500155541682E-3</v>
      </c>
      <c r="G279">
        <f t="shared" si="26"/>
        <v>5.5099617561458125E-3</v>
      </c>
      <c r="H279">
        <f t="shared" si="27"/>
        <v>6.1831124811858526E-3</v>
      </c>
      <c r="O279">
        <f t="shared" si="28"/>
        <v>3.0193238576369632E-5</v>
      </c>
      <c r="P279">
        <f t="shared" si="29"/>
        <v>3.8230879954996271E-5</v>
      </c>
    </row>
    <row r="280" spans="1:16" x14ac:dyDescent="0.35">
      <c r="A280" t="s">
        <v>4</v>
      </c>
      <c r="B280" s="2" t="s">
        <v>175</v>
      </c>
      <c r="C280">
        <v>14.615</v>
      </c>
      <c r="D280">
        <v>5364.72</v>
      </c>
      <c r="E280">
        <f t="shared" si="24"/>
        <v>7.6768568906137474E-4</v>
      </c>
      <c r="F280">
        <f t="shared" si="25"/>
        <v>-1.3693942571311891E-3</v>
      </c>
      <c r="G280">
        <f t="shared" si="26"/>
        <v>-7.6739109379305229E-4</v>
      </c>
      <c r="H280">
        <f t="shared" si="27"/>
        <v>-1.3103055936438336E-3</v>
      </c>
      <c r="O280">
        <f t="shared" si="28"/>
        <v>5.8934131718963773E-7</v>
      </c>
      <c r="P280">
        <f t="shared" si="29"/>
        <v>1.7169007487343193E-6</v>
      </c>
    </row>
    <row r="281" spans="1:16" x14ac:dyDescent="0.35">
      <c r="A281" t="s">
        <v>6</v>
      </c>
      <c r="B281" s="2" t="s">
        <v>176</v>
      </c>
      <c r="C281">
        <v>14.605</v>
      </c>
      <c r="D281">
        <v>5385.97</v>
      </c>
      <c r="E281">
        <f t="shared" si="24"/>
        <v>-3.9532397780535954E-3</v>
      </c>
      <c r="F281">
        <f t="shared" si="25"/>
        <v>6.8446272350494448E-4</v>
      </c>
      <c r="G281">
        <f t="shared" si="26"/>
        <v>3.9610641375505146E-3</v>
      </c>
      <c r="H281">
        <f t="shared" si="27"/>
        <v>4.0699154711215076E-3</v>
      </c>
      <c r="O281">
        <f t="shared" si="28"/>
        <v>1.5628104742785239E-5</v>
      </c>
      <c r="P281">
        <f t="shared" si="29"/>
        <v>1.6564211942074204E-5</v>
      </c>
    </row>
    <row r="282" spans="1:16" x14ac:dyDescent="0.35">
      <c r="A282" t="s">
        <v>8</v>
      </c>
      <c r="B282" s="2" t="s">
        <v>177</v>
      </c>
      <c r="C282">
        <v>14.7</v>
      </c>
      <c r="D282">
        <v>5352.77</v>
      </c>
      <c r="E282">
        <f t="shared" si="24"/>
        <v>6.1832404502598602E-3</v>
      </c>
      <c r="F282">
        <f t="shared" si="25"/>
        <v>-6.4835579449862603E-3</v>
      </c>
      <c r="G282">
        <f t="shared" si="26"/>
        <v>-6.164163558281947E-3</v>
      </c>
      <c r="H282">
        <f t="shared" si="27"/>
        <v>-1.0240269166239359E-2</v>
      </c>
      <c r="O282">
        <f t="shared" si="28"/>
        <v>3.8232462465729756E-5</v>
      </c>
      <c r="P282">
        <f t="shared" si="29"/>
        <v>1.0486311259703253E-4</v>
      </c>
    </row>
    <row r="283" spans="1:16" x14ac:dyDescent="0.35">
      <c r="A283" t="s">
        <v>0</v>
      </c>
      <c r="B283" s="2" t="s">
        <v>178</v>
      </c>
      <c r="C283">
        <v>14.744999999999999</v>
      </c>
      <c r="D283">
        <v>5382.91</v>
      </c>
      <c r="E283">
        <f t="shared" si="24"/>
        <v>-5.6149362101982035E-3</v>
      </c>
      <c r="F283">
        <f t="shared" si="25"/>
        <v>-3.0565484825489896E-3</v>
      </c>
      <c r="G283">
        <f t="shared" si="26"/>
        <v>5.6307295101413694E-3</v>
      </c>
      <c r="H283">
        <f t="shared" si="27"/>
        <v>1.4997355711566648E-3</v>
      </c>
      <c r="O283">
        <f t="shared" si="28"/>
        <v>3.1527508644594968E-5</v>
      </c>
      <c r="P283">
        <f t="shared" si="29"/>
        <v>2.2492067833926075E-6</v>
      </c>
    </row>
    <row r="284" spans="1:16" x14ac:dyDescent="0.35">
      <c r="A284" t="s">
        <v>2</v>
      </c>
      <c r="B284" s="2" t="s">
        <v>179</v>
      </c>
      <c r="C284">
        <v>14.815</v>
      </c>
      <c r="D284">
        <v>5420.58</v>
      </c>
      <c r="E284">
        <f t="shared" si="24"/>
        <v>-6.9737006588429682E-3</v>
      </c>
      <c r="F284">
        <f t="shared" si="25"/>
        <v>-4.736138758289001E-3</v>
      </c>
      <c r="G284">
        <f t="shared" si="26"/>
        <v>6.998073532717447E-3</v>
      </c>
      <c r="H284">
        <f t="shared" si="27"/>
        <v>7.7753072593175418E-4</v>
      </c>
      <c r="O284">
        <f t="shared" si="28"/>
        <v>4.8632500879146852E-5</v>
      </c>
      <c r="P284">
        <f t="shared" si="29"/>
        <v>6.0455402976796062E-7</v>
      </c>
    </row>
    <row r="285" spans="1:16" x14ac:dyDescent="0.35">
      <c r="A285" t="s">
        <v>4</v>
      </c>
      <c r="B285" s="2" t="s">
        <v>180</v>
      </c>
      <c r="C285">
        <v>14.58</v>
      </c>
      <c r="D285">
        <v>5349.3</v>
      </c>
      <c r="E285">
        <f t="shared" si="24"/>
        <v>1.3237109570415764E-2</v>
      </c>
      <c r="F285">
        <f t="shared" si="25"/>
        <v>1.598945444501652E-2</v>
      </c>
      <c r="G285">
        <f t="shared" si="26"/>
        <v>-1.3149884329721128E-2</v>
      </c>
      <c r="H285">
        <f t="shared" si="27"/>
        <v>7.2625870417015737E-3</v>
      </c>
      <c r="O285">
        <f t="shared" si="28"/>
        <v>1.7522106977919261E-4</v>
      </c>
      <c r="P285">
        <f t="shared" si="29"/>
        <v>5.2745170538291616E-5</v>
      </c>
    </row>
    <row r="286" spans="1:16" x14ac:dyDescent="0.35">
      <c r="A286" t="s">
        <v>6</v>
      </c>
      <c r="B286" s="2" t="s">
        <v>181</v>
      </c>
      <c r="C286">
        <v>14.775</v>
      </c>
      <c r="D286">
        <v>5357.14</v>
      </c>
      <c r="E286">
        <f t="shared" si="24"/>
        <v>-1.4645393616026503E-3</v>
      </c>
      <c r="F286">
        <f t="shared" si="25"/>
        <v>-1.3285836711649823E-2</v>
      </c>
      <c r="G286">
        <f t="shared" si="26"/>
        <v>1.4656123231077236E-3</v>
      </c>
      <c r="H286">
        <f t="shared" si="27"/>
        <v>-1.1653922277464595E-2</v>
      </c>
      <c r="O286">
        <f t="shared" si="28"/>
        <v>2.1448755416834985E-6</v>
      </c>
      <c r="P286">
        <f t="shared" si="29"/>
        <v>1.3581390444918559E-4</v>
      </c>
    </row>
    <row r="287" spans="1:16" x14ac:dyDescent="0.35">
      <c r="A287" t="s">
        <v>8</v>
      </c>
      <c r="B287" s="2" t="s">
        <v>182</v>
      </c>
      <c r="C287">
        <v>15.455</v>
      </c>
      <c r="D287">
        <v>5399.45</v>
      </c>
      <c r="E287">
        <f t="shared" si="24"/>
        <v>-7.8668459435483427E-3</v>
      </c>
      <c r="F287">
        <f t="shared" si="25"/>
        <v>-4.4996012291917735E-2</v>
      </c>
      <c r="G287">
        <f t="shared" si="26"/>
        <v>7.8978708788643732E-3</v>
      </c>
      <c r="H287">
        <f t="shared" si="27"/>
        <v>-3.8853032640093571E-2</v>
      </c>
      <c r="O287">
        <f t="shared" si="28"/>
        <v>6.1887265099523007E-5</v>
      </c>
      <c r="P287">
        <f t="shared" si="29"/>
        <v>1.5095581453321765E-3</v>
      </c>
    </row>
    <row r="288" spans="1:16" x14ac:dyDescent="0.35">
      <c r="A288" t="s">
        <v>0</v>
      </c>
      <c r="B288" s="3">
        <v>43081</v>
      </c>
      <c r="C288">
        <v>15.744999999999999</v>
      </c>
      <c r="D288">
        <v>5427.19</v>
      </c>
      <c r="E288">
        <f t="shared" si="24"/>
        <v>-5.1244080718150942E-3</v>
      </c>
      <c r="F288">
        <f t="shared" si="25"/>
        <v>-1.8590278968908313E-2</v>
      </c>
      <c r="G288">
        <f t="shared" si="26"/>
        <v>5.1375603070682721E-3</v>
      </c>
      <c r="H288">
        <f t="shared" si="27"/>
        <v>-1.4379621041507397E-2</v>
      </c>
      <c r="O288">
        <f t="shared" si="28"/>
        <v>2.625955808648369E-5</v>
      </c>
      <c r="P288">
        <f t="shared" si="29"/>
        <v>2.0677350129736228E-4</v>
      </c>
    </row>
    <row r="289" spans="1:16" x14ac:dyDescent="0.35">
      <c r="A289" t="s">
        <v>2</v>
      </c>
      <c r="B289" s="3">
        <v>43051</v>
      </c>
      <c r="C289">
        <v>15.8</v>
      </c>
      <c r="D289">
        <v>5386.83</v>
      </c>
      <c r="E289">
        <f t="shared" si="24"/>
        <v>7.4644188556180248E-3</v>
      </c>
      <c r="F289">
        <f t="shared" si="25"/>
        <v>-3.4870854799332806E-3</v>
      </c>
      <c r="G289">
        <f t="shared" si="26"/>
        <v>-7.4366292685532796E-3</v>
      </c>
      <c r="H289">
        <f t="shared" si="27"/>
        <v>-8.1465150056017413E-3</v>
      </c>
      <c r="O289">
        <f t="shared" si="28"/>
        <v>5.5717548852105903E-5</v>
      </c>
      <c r="P289">
        <f t="shared" si="29"/>
        <v>6.6365706736494338E-5</v>
      </c>
    </row>
    <row r="290" spans="1:16" x14ac:dyDescent="0.35">
      <c r="A290" t="s">
        <v>4</v>
      </c>
      <c r="B290" s="3">
        <v>42959</v>
      </c>
      <c r="C290">
        <v>15.824999999999999</v>
      </c>
      <c r="D290">
        <v>5399.09</v>
      </c>
      <c r="E290">
        <f t="shared" si="24"/>
        <v>-2.2733351035473604E-3</v>
      </c>
      <c r="F290">
        <f t="shared" si="25"/>
        <v>-1.5810279973187068E-3</v>
      </c>
      <c r="G290">
        <f t="shared" si="26"/>
        <v>2.2759210890264253E-3</v>
      </c>
      <c r="H290">
        <f t="shared" si="27"/>
        <v>6.2076391664076316E-4</v>
      </c>
      <c r="O290">
        <f t="shared" si="28"/>
        <v>5.168052493020688E-6</v>
      </c>
      <c r="P290">
        <f t="shared" si="29"/>
        <v>3.8534784020318038E-7</v>
      </c>
    </row>
    <row r="291" spans="1:16" x14ac:dyDescent="0.35">
      <c r="A291" t="s">
        <v>6</v>
      </c>
      <c r="B291" s="3">
        <v>42928</v>
      </c>
      <c r="C291">
        <v>15.72</v>
      </c>
      <c r="D291">
        <v>5383.86</v>
      </c>
      <c r="E291">
        <f t="shared" si="24"/>
        <v>2.8248318182939993E-3</v>
      </c>
      <c r="F291">
        <f t="shared" si="25"/>
        <v>6.657181029179368E-3</v>
      </c>
      <c r="G291">
        <f t="shared" si="26"/>
        <v>-2.8208457351147089E-3</v>
      </c>
      <c r="H291">
        <f t="shared" si="27"/>
        <v>5.2668045300094165E-3</v>
      </c>
      <c r="O291">
        <f t="shared" si="28"/>
        <v>7.9796748016461824E-6</v>
      </c>
      <c r="P291">
        <f t="shared" si="29"/>
        <v>2.7739229957327709E-5</v>
      </c>
    </row>
    <row r="292" spans="1:16" x14ac:dyDescent="0.35">
      <c r="A292" t="s">
        <v>8</v>
      </c>
      <c r="B292" s="3">
        <v>42898</v>
      </c>
      <c r="C292">
        <v>15.92</v>
      </c>
      <c r="D292">
        <v>5374.35</v>
      </c>
      <c r="E292">
        <f t="shared" si="24"/>
        <v>1.7679525640570755E-3</v>
      </c>
      <c r="F292">
        <f t="shared" si="25"/>
        <v>-1.2642393415176468E-2</v>
      </c>
      <c r="G292">
        <f t="shared" si="26"/>
        <v>-1.766390656517686E-3</v>
      </c>
      <c r="H292">
        <f t="shared" si="27"/>
        <v>-1.3288092791811083E-2</v>
      </c>
      <c r="O292">
        <f t="shared" si="28"/>
        <v>3.1256562687559877E-6</v>
      </c>
      <c r="P292">
        <f t="shared" si="29"/>
        <v>1.7657341004378166E-4</v>
      </c>
    </row>
    <row r="293" spans="1:16" x14ac:dyDescent="0.35">
      <c r="A293" t="s">
        <v>0</v>
      </c>
      <c r="B293" s="3">
        <v>42867</v>
      </c>
      <c r="C293">
        <v>15.78</v>
      </c>
      <c r="D293">
        <v>5375.53</v>
      </c>
      <c r="E293">
        <f t="shared" si="24"/>
        <v>-2.1953733525190093E-4</v>
      </c>
      <c r="F293">
        <f t="shared" si="25"/>
        <v>8.8328649985088842E-3</v>
      </c>
      <c r="G293">
        <f t="shared" si="26"/>
        <v>2.1956143533625116E-4</v>
      </c>
      <c r="H293">
        <f t="shared" si="27"/>
        <v>9.5875510049273742E-3</v>
      </c>
      <c r="O293">
        <f t="shared" si="28"/>
        <v>4.819664156950554E-8</v>
      </c>
      <c r="P293">
        <f t="shared" si="29"/>
        <v>9.1921134272083906E-5</v>
      </c>
    </row>
    <row r="294" spans="1:16" x14ac:dyDescent="0.35">
      <c r="A294" t="s">
        <v>2</v>
      </c>
      <c r="B294" s="3">
        <v>42837</v>
      </c>
      <c r="C294">
        <v>15.595000000000001</v>
      </c>
      <c r="D294">
        <v>5389.29</v>
      </c>
      <c r="E294">
        <f t="shared" si="24"/>
        <v>-2.5564770231411831E-3</v>
      </c>
      <c r="F294">
        <f t="shared" si="25"/>
        <v>1.1792965357961566E-2</v>
      </c>
      <c r="G294">
        <f t="shared" si="26"/>
        <v>2.5597475969811757E-3</v>
      </c>
      <c r="H294">
        <f t="shared" si="27"/>
        <v>1.4194259068466844E-2</v>
      </c>
      <c r="O294">
        <f t="shared" si="28"/>
        <v>6.5355747698488049E-6</v>
      </c>
      <c r="P294">
        <f t="shared" si="29"/>
        <v>2.0147699050275324E-4</v>
      </c>
    </row>
    <row r="295" spans="1:16" x14ac:dyDescent="0.35">
      <c r="A295" t="s">
        <v>4</v>
      </c>
      <c r="B295" s="3">
        <v>42747</v>
      </c>
      <c r="C295">
        <v>15.35</v>
      </c>
      <c r="D295">
        <v>5316.89</v>
      </c>
      <c r="E295">
        <f t="shared" si="24"/>
        <v>1.352510487681351E-2</v>
      </c>
      <c r="F295">
        <f t="shared" si="25"/>
        <v>1.5834876026560515E-2</v>
      </c>
      <c r="G295">
        <f t="shared" si="26"/>
        <v>-1.343405160976671E-2</v>
      </c>
      <c r="H295">
        <f t="shared" si="27"/>
        <v>6.9050871303577167E-3</v>
      </c>
      <c r="O295">
        <f t="shared" si="28"/>
        <v>1.829284619288046E-4</v>
      </c>
      <c r="P295">
        <f t="shared" si="29"/>
        <v>4.7680228277831768E-5</v>
      </c>
    </row>
    <row r="296" spans="1:16" x14ac:dyDescent="0.35">
      <c r="A296" t="s">
        <v>6</v>
      </c>
      <c r="B296" s="2" t="s">
        <v>183</v>
      </c>
      <c r="C296">
        <v>15.49</v>
      </c>
      <c r="D296">
        <v>5372.79</v>
      </c>
      <c r="E296">
        <f t="shared" si="24"/>
        <v>-1.0458780722333909E-2</v>
      </c>
      <c r="F296">
        <f t="shared" si="25"/>
        <v>-9.0791803955711479E-3</v>
      </c>
      <c r="G296">
        <f t="shared" si="26"/>
        <v>1.0513664943228021E-2</v>
      </c>
      <c r="H296">
        <f t="shared" si="27"/>
        <v>-1.1099234986146761E-3</v>
      </c>
      <c r="O296">
        <f t="shared" si="28"/>
        <v>1.093860941978634E-4</v>
      </c>
      <c r="P296">
        <f t="shared" si="29"/>
        <v>1.2319301727770428E-6</v>
      </c>
    </row>
    <row r="297" spans="1:16" x14ac:dyDescent="0.35">
      <c r="A297" t="s">
        <v>8</v>
      </c>
      <c r="B297" s="2" t="s">
        <v>184</v>
      </c>
      <c r="C297">
        <v>15.61</v>
      </c>
      <c r="D297">
        <v>5398.05</v>
      </c>
      <c r="E297">
        <f t="shared" si="24"/>
        <v>-4.6904505703679279E-3</v>
      </c>
      <c r="F297">
        <f t="shared" si="25"/>
        <v>-7.7170800985633912E-3</v>
      </c>
      <c r="G297">
        <f t="shared" si="26"/>
        <v>4.7014679524046568E-3</v>
      </c>
      <c r="H297">
        <f t="shared" si="27"/>
        <v>-3.8121886266821495E-3</v>
      </c>
      <c r="O297">
        <f t="shared" si="28"/>
        <v>2.2000326553064821E-5</v>
      </c>
      <c r="P297">
        <f t="shared" si="29"/>
        <v>1.4532782125404734E-5</v>
      </c>
    </row>
    <row r="298" spans="1:16" x14ac:dyDescent="0.35">
      <c r="A298" t="s">
        <v>0</v>
      </c>
      <c r="B298" s="2" t="s">
        <v>185</v>
      </c>
      <c r="C298">
        <v>15.47</v>
      </c>
      <c r="D298">
        <v>5390.48</v>
      </c>
      <c r="E298">
        <f t="shared" si="24"/>
        <v>1.4033424836090501E-3</v>
      </c>
      <c r="F298">
        <f t="shared" si="25"/>
        <v>9.0090699423659108E-3</v>
      </c>
      <c r="G298">
        <f t="shared" si="26"/>
        <v>-1.40235825900105E-3</v>
      </c>
      <c r="H298">
        <f t="shared" si="27"/>
        <v>8.6202748284149745E-3</v>
      </c>
      <c r="O298">
        <f t="shared" si="28"/>
        <v>1.9693701263020168E-6</v>
      </c>
      <c r="P298">
        <f t="shared" si="29"/>
        <v>7.4309138117404811E-5</v>
      </c>
    </row>
    <row r="299" spans="1:16" x14ac:dyDescent="0.35">
      <c r="A299" t="s">
        <v>2</v>
      </c>
      <c r="B299" s="2" t="s">
        <v>186</v>
      </c>
      <c r="C299">
        <v>15.404999999999999</v>
      </c>
      <c r="D299">
        <v>5360.09</v>
      </c>
      <c r="E299">
        <f t="shared" si="24"/>
        <v>5.6536687726719157E-3</v>
      </c>
      <c r="F299">
        <f t="shared" si="25"/>
        <v>4.210532536343679E-3</v>
      </c>
      <c r="G299">
        <f t="shared" si="26"/>
        <v>-5.6377168638042287E-3</v>
      </c>
      <c r="H299">
        <f t="shared" si="27"/>
        <v>8.2695751911904692E-4</v>
      </c>
      <c r="O299">
        <f t="shared" si="28"/>
        <v>3.1963970591085563E-5</v>
      </c>
      <c r="P299">
        <f t="shared" si="29"/>
        <v>6.8385873842752883E-7</v>
      </c>
    </row>
    <row r="300" spans="1:16" x14ac:dyDescent="0.35">
      <c r="A300" t="s">
        <v>4</v>
      </c>
      <c r="B300" s="2" t="s">
        <v>187</v>
      </c>
      <c r="C300">
        <v>15.44</v>
      </c>
      <c r="D300">
        <v>5390.46</v>
      </c>
      <c r="E300">
        <f t="shared" si="24"/>
        <v>-5.6499585210612931E-3</v>
      </c>
      <c r="F300">
        <f t="shared" si="25"/>
        <v>-2.269412547998876E-3</v>
      </c>
      <c r="G300">
        <f t="shared" si="26"/>
        <v>5.6659496389052967E-3</v>
      </c>
      <c r="H300">
        <f t="shared" si="27"/>
        <v>2.3115482259409106E-3</v>
      </c>
      <c r="O300">
        <f t="shared" si="28"/>
        <v>3.1922031289713113E-5</v>
      </c>
      <c r="P300">
        <f t="shared" si="29"/>
        <v>5.3432552008505713E-6</v>
      </c>
    </row>
    <row r="301" spans="1:16" x14ac:dyDescent="0.35">
      <c r="A301" t="s">
        <v>6</v>
      </c>
      <c r="B301" s="2" t="s">
        <v>188</v>
      </c>
      <c r="C301">
        <v>15.41</v>
      </c>
      <c r="D301">
        <v>5379.54</v>
      </c>
      <c r="E301">
        <f t="shared" si="24"/>
        <v>2.0278558481154341E-3</v>
      </c>
      <c r="F301">
        <f t="shared" si="25"/>
        <v>1.944895264605745E-3</v>
      </c>
      <c r="G301">
        <f t="shared" si="26"/>
        <v>-2.0258011375652676E-3</v>
      </c>
      <c r="H301">
        <f t="shared" si="27"/>
        <v>1.1160680340236099E-3</v>
      </c>
      <c r="O301">
        <f t="shared" si="28"/>
        <v>4.1121993407359665E-6</v>
      </c>
      <c r="P301">
        <f t="shared" si="29"/>
        <v>1.2456078565693257E-6</v>
      </c>
    </row>
    <row r="302" spans="1:16" x14ac:dyDescent="0.35">
      <c r="A302" t="s">
        <v>8</v>
      </c>
      <c r="B302" s="2" t="s">
        <v>189</v>
      </c>
      <c r="C302">
        <v>15.105</v>
      </c>
      <c r="D302">
        <v>5352.76</v>
      </c>
      <c r="E302">
        <f t="shared" si="24"/>
        <v>4.99055292547092E-3</v>
      </c>
      <c r="F302">
        <f t="shared" si="25"/>
        <v>1.9990834493389013E-2</v>
      </c>
      <c r="G302">
        <f t="shared" si="26"/>
        <v>-4.9781208058681126E-3</v>
      </c>
      <c r="H302">
        <f t="shared" si="27"/>
        <v>1.7074490902102203E-2</v>
      </c>
      <c r="O302">
        <f t="shared" si="28"/>
        <v>2.4905618501926358E-5</v>
      </c>
      <c r="P302">
        <f t="shared" si="29"/>
        <v>2.9153823956597089E-4</v>
      </c>
    </row>
    <row r="303" spans="1:16" x14ac:dyDescent="0.35">
      <c r="A303" t="s">
        <v>0</v>
      </c>
      <c r="B303" s="2" t="s">
        <v>190</v>
      </c>
      <c r="C303">
        <v>14.95</v>
      </c>
      <c r="D303">
        <v>5366.15</v>
      </c>
      <c r="E303">
        <f t="shared" si="24"/>
        <v>-2.498389661817414E-3</v>
      </c>
      <c r="F303">
        <f t="shared" si="25"/>
        <v>1.0314515001939934E-2</v>
      </c>
      <c r="G303">
        <f t="shared" si="26"/>
        <v>2.5015132380303653E-3</v>
      </c>
      <c r="H303">
        <f t="shared" si="27"/>
        <v>1.2674880357656484E-2</v>
      </c>
      <c r="O303">
        <f t="shared" si="28"/>
        <v>6.2419509022761324E-6</v>
      </c>
      <c r="P303">
        <f t="shared" si="29"/>
        <v>1.6065259208090615E-4</v>
      </c>
    </row>
    <row r="304" spans="1:16" x14ac:dyDescent="0.35">
      <c r="A304" t="s">
        <v>2</v>
      </c>
      <c r="B304" s="2" t="s">
        <v>191</v>
      </c>
      <c r="C304">
        <v>15.07</v>
      </c>
      <c r="D304">
        <v>5340.45</v>
      </c>
      <c r="E304">
        <f t="shared" si="24"/>
        <v>4.8007863112749759E-3</v>
      </c>
      <c r="F304">
        <f t="shared" si="25"/>
        <v>-7.9947128017086987E-3</v>
      </c>
      <c r="G304">
        <f t="shared" si="26"/>
        <v>-4.7892809556199173E-3</v>
      </c>
      <c r="H304">
        <f t="shared" si="27"/>
        <v>-1.0777346836633048E-2</v>
      </c>
      <c r="O304">
        <f t="shared" si="28"/>
        <v>2.3047549206525189E-5</v>
      </c>
      <c r="P304">
        <f t="shared" si="29"/>
        <v>1.1615120483708437E-4</v>
      </c>
    </row>
    <row r="305" spans="1:16" x14ac:dyDescent="0.35">
      <c r="A305" t="s">
        <v>4</v>
      </c>
      <c r="B305" s="2" t="s">
        <v>192</v>
      </c>
      <c r="C305">
        <v>15.05</v>
      </c>
      <c r="D305">
        <v>5319.17</v>
      </c>
      <c r="E305">
        <f t="shared" si="24"/>
        <v>3.9926429401891681E-3</v>
      </c>
      <c r="F305">
        <f t="shared" si="25"/>
        <v>1.3280214435193206E-3</v>
      </c>
      <c r="G305">
        <f t="shared" si="26"/>
        <v>-3.9846829387036199E-3</v>
      </c>
      <c r="H305">
        <f t="shared" si="27"/>
        <v>-8.8519477213796745E-4</v>
      </c>
      <c r="O305">
        <f t="shared" si="28"/>
        <v>1.5941197647842403E-5</v>
      </c>
      <c r="P305">
        <f t="shared" si="29"/>
        <v>7.8356978462038809E-7</v>
      </c>
    </row>
    <row r="306" spans="1:16" x14ac:dyDescent="0.35">
      <c r="A306" t="s">
        <v>6</v>
      </c>
      <c r="B306" s="2" t="s">
        <v>193</v>
      </c>
      <c r="C306">
        <v>15.324999999999999</v>
      </c>
      <c r="D306">
        <v>5336.39</v>
      </c>
      <c r="E306">
        <f t="shared" si="24"/>
        <v>-3.2321182539166641E-3</v>
      </c>
      <c r="F306">
        <f t="shared" si="25"/>
        <v>-1.8107490627390217E-2</v>
      </c>
      <c r="G306">
        <f t="shared" si="26"/>
        <v>3.2373471801052148E-3</v>
      </c>
      <c r="H306">
        <f t="shared" si="27"/>
        <v>-1.5230140105680535E-2</v>
      </c>
      <c r="O306">
        <f t="shared" si="28"/>
        <v>1.0446588407301307E-5</v>
      </c>
      <c r="P306">
        <f t="shared" si="29"/>
        <v>2.3195716763865871E-4</v>
      </c>
    </row>
    <row r="307" spans="1:16" x14ac:dyDescent="0.35">
      <c r="A307" t="s">
        <v>8</v>
      </c>
      <c r="B307" s="2" t="s">
        <v>194</v>
      </c>
      <c r="C307">
        <v>15.16</v>
      </c>
      <c r="D307">
        <v>5301.25</v>
      </c>
      <c r="E307">
        <f t="shared" si="24"/>
        <v>6.6067525916002996E-3</v>
      </c>
      <c r="F307">
        <f t="shared" si="25"/>
        <v>1.0825101608049472E-2</v>
      </c>
      <c r="G307">
        <f t="shared" si="26"/>
        <v>-6.5849759856382922E-3</v>
      </c>
      <c r="H307">
        <f t="shared" si="27"/>
        <v>6.7699837320079007E-3</v>
      </c>
      <c r="O307">
        <f t="shared" si="28"/>
        <v>4.3649179806617276E-5</v>
      </c>
      <c r="P307">
        <f t="shared" si="29"/>
        <v>4.5832679731651625E-5</v>
      </c>
    </row>
    <row r="308" spans="1:16" x14ac:dyDescent="0.35">
      <c r="A308" t="s">
        <v>0</v>
      </c>
      <c r="B308" s="2" t="s">
        <v>195</v>
      </c>
      <c r="C308">
        <v>15.4</v>
      </c>
      <c r="D308">
        <v>5315.58</v>
      </c>
      <c r="E308">
        <f t="shared" si="24"/>
        <v>-2.6994891511270482E-3</v>
      </c>
      <c r="F308">
        <f t="shared" si="25"/>
        <v>-1.570712920535788E-2</v>
      </c>
      <c r="G308">
        <f t="shared" si="26"/>
        <v>2.7031360528177177E-3</v>
      </c>
      <c r="H308">
        <f t="shared" si="27"/>
        <v>-1.3205069149473763E-2</v>
      </c>
      <c r="O308">
        <f t="shared" si="28"/>
        <v>7.287241677052631E-6</v>
      </c>
      <c r="P308">
        <f t="shared" si="29"/>
        <v>1.7437385124238373E-4</v>
      </c>
    </row>
    <row r="309" spans="1:16" x14ac:dyDescent="0.35">
      <c r="A309" t="s">
        <v>2</v>
      </c>
      <c r="B309" s="2" t="s">
        <v>196</v>
      </c>
      <c r="C309">
        <v>15.404999999999999</v>
      </c>
      <c r="D309">
        <v>5341.63</v>
      </c>
      <c r="E309">
        <f t="shared" si="24"/>
        <v>-4.8887188827033655E-3</v>
      </c>
      <c r="F309">
        <f t="shared" si="25"/>
        <v>-3.2462262904765457E-4</v>
      </c>
      <c r="G309">
        <f t="shared" si="26"/>
        <v>4.9006881657317133E-3</v>
      </c>
      <c r="H309">
        <f t="shared" si="27"/>
        <v>3.7199686957051373E-3</v>
      </c>
      <c r="O309">
        <f t="shared" si="28"/>
        <v>2.3899572314100441E-5</v>
      </c>
      <c r="P309">
        <f t="shared" si="29"/>
        <v>1.3838167097026181E-5</v>
      </c>
    </row>
    <row r="310" spans="1:16" x14ac:dyDescent="0.35">
      <c r="A310" t="s">
        <v>4</v>
      </c>
      <c r="B310" s="3">
        <v>43019</v>
      </c>
      <c r="C310">
        <v>15.484999999999999</v>
      </c>
      <c r="D310">
        <v>5380.72</v>
      </c>
      <c r="E310">
        <f t="shared" si="24"/>
        <v>-7.2913443751804995E-3</v>
      </c>
      <c r="F310">
        <f t="shared" si="25"/>
        <v>-5.1796813765349068E-3</v>
      </c>
      <c r="G310">
        <f t="shared" si="26"/>
        <v>7.317990950327923E-3</v>
      </c>
      <c r="H310">
        <f t="shared" si="27"/>
        <v>5.5779987021727269E-4</v>
      </c>
      <c r="O310">
        <f t="shared" si="28"/>
        <v>5.3163702797476308E-5</v>
      </c>
      <c r="P310">
        <f t="shared" si="29"/>
        <v>3.1114069521440627E-7</v>
      </c>
    </row>
    <row r="311" spans="1:16" x14ac:dyDescent="0.35">
      <c r="A311" t="s">
        <v>6</v>
      </c>
      <c r="B311" s="3">
        <v>42989</v>
      </c>
      <c r="C311">
        <v>15.49</v>
      </c>
      <c r="D311">
        <v>5407.75</v>
      </c>
      <c r="E311">
        <f t="shared" si="24"/>
        <v>-5.0109156457995097E-3</v>
      </c>
      <c r="F311">
        <f t="shared" si="25"/>
        <v>-3.2284100361124719E-4</v>
      </c>
      <c r="G311">
        <f t="shared" si="26"/>
        <v>5.0234912799773535E-3</v>
      </c>
      <c r="H311">
        <f t="shared" si="27"/>
        <v>3.8078501604190879E-3</v>
      </c>
      <c r="O311">
        <f t="shared" si="28"/>
        <v>2.5109275609318316E-5</v>
      </c>
      <c r="P311">
        <f t="shared" si="29"/>
        <v>1.4499722844203674E-5</v>
      </c>
    </row>
    <row r="312" spans="1:16" x14ac:dyDescent="0.35">
      <c r="A312" t="s">
        <v>8</v>
      </c>
      <c r="B312" s="3">
        <v>42958</v>
      </c>
      <c r="C312">
        <v>15.585000000000001</v>
      </c>
      <c r="D312">
        <v>5471.43</v>
      </c>
      <c r="E312">
        <f t="shared" si="24"/>
        <v>-1.1706898366384836E-2</v>
      </c>
      <c r="F312">
        <f t="shared" si="25"/>
        <v>-6.1142587905231582E-3</v>
      </c>
      <c r="G312">
        <f t="shared" si="26"/>
        <v>1.1775692293467763E-2</v>
      </c>
      <c r="H312">
        <f t="shared" si="27"/>
        <v>2.7344217984315976E-3</v>
      </c>
      <c r="O312">
        <f t="shared" si="28"/>
        <v>1.3705146936086394E-4</v>
      </c>
      <c r="P312">
        <f t="shared" si="29"/>
        <v>7.4770625717378926E-6</v>
      </c>
    </row>
    <row r="313" spans="1:16" x14ac:dyDescent="0.35">
      <c r="A313" t="s">
        <v>0</v>
      </c>
      <c r="B313" s="3">
        <v>42927</v>
      </c>
      <c r="C313">
        <v>15.54</v>
      </c>
      <c r="D313">
        <v>5480.64</v>
      </c>
      <c r="E313">
        <f t="shared" si="24"/>
        <v>-1.6818742340082981E-3</v>
      </c>
      <c r="F313">
        <f t="shared" si="25"/>
        <v>2.8915682797990738E-3</v>
      </c>
      <c r="G313">
        <f t="shared" si="26"/>
        <v>1.6832893777312394E-3</v>
      </c>
      <c r="H313">
        <f t="shared" si="27"/>
        <v>4.6766168650813206E-3</v>
      </c>
      <c r="O313">
        <f t="shared" si="28"/>
        <v>2.8287009390209995E-6</v>
      </c>
      <c r="P313">
        <f t="shared" si="29"/>
        <v>2.187074530276304E-5</v>
      </c>
    </row>
    <row r="314" spans="1:16" x14ac:dyDescent="0.35">
      <c r="A314" t="s">
        <v>2</v>
      </c>
      <c r="B314" s="3">
        <v>42897</v>
      </c>
      <c r="C314">
        <v>15.555</v>
      </c>
      <c r="D314">
        <v>5507.25</v>
      </c>
      <c r="E314">
        <f t="shared" si="24"/>
        <v>-4.8435235558254791E-3</v>
      </c>
      <c r="F314">
        <f t="shared" si="25"/>
        <v>-9.64785410099001E-4</v>
      </c>
      <c r="G314">
        <f t="shared" si="26"/>
        <v>4.8552723769486172E-3</v>
      </c>
      <c r="H314">
        <f t="shared" si="27"/>
        <v>3.0479612873356319E-3</v>
      </c>
      <c r="O314">
        <f t="shared" si="28"/>
        <v>2.3459720435836293E-5</v>
      </c>
      <c r="P314">
        <f t="shared" si="29"/>
        <v>9.2900680090966834E-6</v>
      </c>
    </row>
    <row r="315" spans="1:16" x14ac:dyDescent="0.35">
      <c r="A315" t="s">
        <v>4</v>
      </c>
      <c r="B315" s="3">
        <v>42805</v>
      </c>
      <c r="C315">
        <v>15.27</v>
      </c>
      <c r="D315">
        <v>5517.97</v>
      </c>
      <c r="E315">
        <f t="shared" si="24"/>
        <v>-1.944633010176146E-3</v>
      </c>
      <c r="F315">
        <f t="shared" si="25"/>
        <v>1.849201111905938E-2</v>
      </c>
      <c r="G315">
        <f t="shared" si="26"/>
        <v>1.946525035180944E-3</v>
      </c>
      <c r="H315">
        <f t="shared" si="27"/>
        <v>2.0462199538029493E-2</v>
      </c>
      <c r="O315">
        <f t="shared" si="28"/>
        <v>3.7815975442667391E-6</v>
      </c>
      <c r="P315">
        <f t="shared" si="29"/>
        <v>4.187016099341344E-4</v>
      </c>
    </row>
    <row r="316" spans="1:16" x14ac:dyDescent="0.35">
      <c r="A316" t="s">
        <v>6</v>
      </c>
      <c r="B316" s="3">
        <v>42777</v>
      </c>
      <c r="C316">
        <v>15.105</v>
      </c>
      <c r="D316">
        <v>5510.5</v>
      </c>
      <c r="E316">
        <f t="shared" si="24"/>
        <v>1.3546758784089756E-3</v>
      </c>
      <c r="F316">
        <f t="shared" si="25"/>
        <v>1.0864304391905662E-2</v>
      </c>
      <c r="G316">
        <f t="shared" si="26"/>
        <v>-1.3537587192391865E-3</v>
      </c>
      <c r="H316">
        <f t="shared" si="27"/>
        <v>1.0509799767978698E-2</v>
      </c>
      <c r="O316">
        <f t="shared" si="28"/>
        <v>1.8351467355431296E-6</v>
      </c>
      <c r="P316">
        <f t="shared" si="29"/>
        <v>1.104558911630051E-4</v>
      </c>
    </row>
    <row r="317" spans="1:16" x14ac:dyDescent="0.35">
      <c r="A317" t="s">
        <v>8</v>
      </c>
      <c r="B317" s="3">
        <v>42746</v>
      </c>
      <c r="C317">
        <v>15.025</v>
      </c>
      <c r="D317">
        <v>5514.29</v>
      </c>
      <c r="E317">
        <f t="shared" si="24"/>
        <v>-6.8754146778284692E-4</v>
      </c>
      <c r="F317">
        <f t="shared" si="25"/>
        <v>5.3103344173639384E-3</v>
      </c>
      <c r="G317">
        <f t="shared" si="26"/>
        <v>6.8777787859540215E-4</v>
      </c>
      <c r="H317">
        <f t="shared" si="27"/>
        <v>6.3947761355637326E-3</v>
      </c>
      <c r="O317">
        <f t="shared" si="28"/>
        <v>4.7271326992099153E-7</v>
      </c>
      <c r="P317">
        <f t="shared" si="29"/>
        <v>4.0893161823975426E-5</v>
      </c>
    </row>
    <row r="318" spans="1:16" x14ac:dyDescent="0.35">
      <c r="A318" t="s">
        <v>0</v>
      </c>
      <c r="B318" s="2" t="s">
        <v>197</v>
      </c>
      <c r="C318">
        <v>15.1</v>
      </c>
      <c r="D318">
        <v>5503.29</v>
      </c>
      <c r="E318">
        <f t="shared" si="24"/>
        <v>1.9968094000637556E-3</v>
      </c>
      <c r="F318">
        <f t="shared" si="25"/>
        <v>-4.9792633996073379E-3</v>
      </c>
      <c r="G318">
        <f t="shared" si="26"/>
        <v>-1.9948171024737546E-3</v>
      </c>
      <c r="H318">
        <f t="shared" si="27"/>
        <v>-5.7862153028922598E-3</v>
      </c>
      <c r="O318">
        <f t="shared" si="28"/>
        <v>3.987247780182975E-6</v>
      </c>
      <c r="P318">
        <f t="shared" si="29"/>
        <v>3.3480287531424564E-5</v>
      </c>
    </row>
    <row r="319" spans="1:16" x14ac:dyDescent="0.35">
      <c r="A319" t="s">
        <v>2</v>
      </c>
      <c r="B319" s="2" t="s">
        <v>198</v>
      </c>
      <c r="C319">
        <v>15.135</v>
      </c>
      <c r="D319">
        <v>5493.63</v>
      </c>
      <c r="E319">
        <f t="shared" si="24"/>
        <v>1.7568560078033884E-3</v>
      </c>
      <c r="F319">
        <f t="shared" si="25"/>
        <v>-2.3151986528033002E-3</v>
      </c>
      <c r="G319">
        <f t="shared" si="26"/>
        <v>-1.7553136396591593E-3</v>
      </c>
      <c r="H319">
        <f t="shared" si="27"/>
        <v>-2.9530793959015676E-3</v>
      </c>
      <c r="O319">
        <f t="shared" si="28"/>
        <v>3.0865430321548595E-6</v>
      </c>
      <c r="P319">
        <f t="shared" si="29"/>
        <v>8.720677918498367E-6</v>
      </c>
    </row>
    <row r="320" spans="1:16" x14ac:dyDescent="0.35">
      <c r="A320" t="s">
        <v>4</v>
      </c>
      <c r="B320" s="2" t="s">
        <v>199</v>
      </c>
      <c r="C320">
        <v>15.425000000000001</v>
      </c>
      <c r="D320">
        <v>5494.13</v>
      </c>
      <c r="E320">
        <f t="shared" si="24"/>
        <v>-9.101036068232679E-5</v>
      </c>
      <c r="F320">
        <f t="shared" si="25"/>
        <v>-1.8979627317769622E-2</v>
      </c>
      <c r="G320">
        <f t="shared" si="26"/>
        <v>9.101450225078864E-5</v>
      </c>
      <c r="H320">
        <f t="shared" si="27"/>
        <v>-1.8315501417632853E-2</v>
      </c>
      <c r="O320">
        <f t="shared" si="28"/>
        <v>8.2828857515272149E-9</v>
      </c>
      <c r="P320">
        <f t="shared" si="29"/>
        <v>3.3545759217931106E-4</v>
      </c>
    </row>
    <row r="321" spans="1:16" x14ac:dyDescent="0.35">
      <c r="A321" t="s">
        <v>6</v>
      </c>
      <c r="B321" s="2" t="s">
        <v>200</v>
      </c>
      <c r="C321">
        <v>15.125</v>
      </c>
      <c r="D321">
        <v>5455.4</v>
      </c>
      <c r="E321">
        <f t="shared" si="24"/>
        <v>7.0743057506014511E-3</v>
      </c>
      <c r="F321">
        <f t="shared" si="25"/>
        <v>1.9640565874546417E-2</v>
      </c>
      <c r="G321">
        <f t="shared" si="26"/>
        <v>-7.0493417520154185E-3</v>
      </c>
      <c r="H321">
        <f t="shared" si="27"/>
        <v>1.5256010042672633E-2</v>
      </c>
      <c r="O321">
        <f t="shared" si="28"/>
        <v>5.0045801852992763E-5</v>
      </c>
      <c r="P321">
        <f t="shared" si="29"/>
        <v>2.3274584242212823E-4</v>
      </c>
    </row>
    <row r="322" spans="1:16" x14ac:dyDescent="0.35">
      <c r="A322" t="s">
        <v>8</v>
      </c>
      <c r="B322" s="2" t="s">
        <v>201</v>
      </c>
      <c r="C322">
        <v>14.994999999999999</v>
      </c>
      <c r="D322">
        <v>5374.89</v>
      </c>
      <c r="E322">
        <f t="shared" si="24"/>
        <v>1.4867835131422076E-2</v>
      </c>
      <c r="F322">
        <f t="shared" si="25"/>
        <v>8.6321917159328503E-3</v>
      </c>
      <c r="G322">
        <f t="shared" si="26"/>
        <v>-1.4757854602778772E-2</v>
      </c>
      <c r="H322">
        <f t="shared" si="27"/>
        <v>-1.2436849176671438E-3</v>
      </c>
      <c r="O322">
        <f t="shared" si="28"/>
        <v>2.2105252149514848E-4</v>
      </c>
      <c r="P322">
        <f t="shared" si="29"/>
        <v>1.5467521744327302E-6</v>
      </c>
    </row>
    <row r="323" spans="1:16" x14ac:dyDescent="0.35">
      <c r="A323" t="s">
        <v>0</v>
      </c>
      <c r="B323" s="2" t="s">
        <v>202</v>
      </c>
      <c r="C323">
        <v>15.3</v>
      </c>
      <c r="D323">
        <v>5394.8</v>
      </c>
      <c r="E323">
        <f t="shared" si="24"/>
        <v>-3.6974179725313976E-3</v>
      </c>
      <c r="F323">
        <f t="shared" si="25"/>
        <v>-2.0136016197417523E-2</v>
      </c>
      <c r="G323">
        <f t="shared" si="26"/>
        <v>3.7042618546611842E-3</v>
      </c>
      <c r="H323">
        <f t="shared" si="27"/>
        <v>-1.69308154939719E-2</v>
      </c>
      <c r="O323">
        <f t="shared" si="28"/>
        <v>1.367089966359819E-5</v>
      </c>
      <c r="P323">
        <f t="shared" si="29"/>
        <v>2.8665251329091897E-4</v>
      </c>
    </row>
    <row r="324" spans="1:16" x14ac:dyDescent="0.35">
      <c r="A324" t="s">
        <v>2</v>
      </c>
      <c r="B324" s="2" t="s">
        <v>203</v>
      </c>
      <c r="C324">
        <v>15.47</v>
      </c>
      <c r="D324">
        <v>5386.81</v>
      </c>
      <c r="E324">
        <f t="shared" ref="E324:E387" si="30">LN(D323/D324)</f>
        <v>1.4821536788456157E-3</v>
      </c>
      <c r="F324">
        <f t="shared" ref="F324:F387" si="31">+LN(C323/C324)</f>
        <v>-1.1049836186584935E-2</v>
      </c>
      <c r="G324">
        <f t="shared" ref="G324:G387" si="32">(D324-D323)/D323</f>
        <v>-1.4810558315414438E-3</v>
      </c>
      <c r="H324">
        <f t="shared" ref="H324:H387" si="33">+F324-(-0.0006+0.7046*E324)</f>
        <v>-1.1494161668699557E-2</v>
      </c>
      <c r="O324">
        <f t="shared" ref="O324:O387" si="34">+E324*E324</f>
        <v>2.1967795277155927E-6</v>
      </c>
      <c r="P324">
        <f t="shared" ref="P324:P387" si="35">H324*H324</f>
        <v>1.3211575246620217E-4</v>
      </c>
    </row>
    <row r="325" spans="1:16" x14ac:dyDescent="0.35">
      <c r="A325" t="s">
        <v>4</v>
      </c>
      <c r="B325" s="2" t="s">
        <v>204</v>
      </c>
      <c r="C325">
        <v>15.505000000000001</v>
      </c>
      <c r="D325">
        <v>5372.38</v>
      </c>
      <c r="E325">
        <f t="shared" si="30"/>
        <v>2.6823596668617078E-3</v>
      </c>
      <c r="F325">
        <f t="shared" si="31"/>
        <v>-2.2598879674374786E-3</v>
      </c>
      <c r="G325">
        <f t="shared" si="32"/>
        <v>-2.6787653546348007E-3</v>
      </c>
      <c r="H325">
        <f t="shared" si="33"/>
        <v>-3.5498785887082378E-3</v>
      </c>
      <c r="O325">
        <f t="shared" si="34"/>
        <v>7.1950533824064526E-6</v>
      </c>
      <c r="P325">
        <f t="shared" si="35"/>
        <v>1.2601637994569189E-5</v>
      </c>
    </row>
    <row r="326" spans="1:16" x14ac:dyDescent="0.35">
      <c r="A326" t="s">
        <v>6</v>
      </c>
      <c r="B326" s="2" t="s">
        <v>205</v>
      </c>
      <c r="C326">
        <v>15.494999999999999</v>
      </c>
      <c r="D326">
        <v>5368.29</v>
      </c>
      <c r="E326">
        <f t="shared" si="30"/>
        <v>7.6159125970562901E-4</v>
      </c>
      <c r="F326">
        <f t="shared" si="31"/>
        <v>6.4516131270087539E-4</v>
      </c>
      <c r="G326">
        <f t="shared" si="32"/>
        <v>-7.613013226912738E-4</v>
      </c>
      <c r="H326">
        <f t="shared" si="33"/>
        <v>7.0854411111228915E-4</v>
      </c>
      <c r="O326">
        <f t="shared" si="34"/>
        <v>5.8002124686000689E-7</v>
      </c>
      <c r="P326">
        <f t="shared" si="35"/>
        <v>5.0203475739190393E-7</v>
      </c>
    </row>
    <row r="327" spans="1:16" x14ac:dyDescent="0.35">
      <c r="A327" t="s">
        <v>8</v>
      </c>
      <c r="B327" s="2" t="s">
        <v>206</v>
      </c>
      <c r="C327">
        <v>15.525</v>
      </c>
      <c r="D327">
        <v>5383.81</v>
      </c>
      <c r="E327">
        <f t="shared" si="30"/>
        <v>-2.8868799171765081E-3</v>
      </c>
      <c r="F327">
        <f t="shared" si="31"/>
        <v>-1.9342365798309768E-3</v>
      </c>
      <c r="G327">
        <f t="shared" si="32"/>
        <v>2.8910509678129232E-3</v>
      </c>
      <c r="H327">
        <f t="shared" si="33"/>
        <v>6.998590098115905E-4</v>
      </c>
      <c r="O327">
        <f t="shared" si="34"/>
        <v>8.3340756561970429E-6</v>
      </c>
      <c r="P327">
        <f t="shared" si="35"/>
        <v>4.8980263361445991E-7</v>
      </c>
    </row>
    <row r="328" spans="1:16" x14ac:dyDescent="0.35">
      <c r="A328" t="s">
        <v>0</v>
      </c>
      <c r="B328" s="2" t="s">
        <v>207</v>
      </c>
      <c r="C328">
        <v>15.49</v>
      </c>
      <c r="D328">
        <v>5361.37</v>
      </c>
      <c r="E328">
        <f t="shared" si="30"/>
        <v>4.1767625340453631E-3</v>
      </c>
      <c r="F328">
        <f t="shared" si="31"/>
        <v>2.2569733907651271E-3</v>
      </c>
      <c r="G328">
        <f t="shared" si="32"/>
        <v>-4.1680519929196067E-3</v>
      </c>
      <c r="H328">
        <f t="shared" si="33"/>
        <v>-8.5973490723235957E-5</v>
      </c>
      <c r="O328">
        <f t="shared" si="34"/>
        <v>1.7445345265805045E-5</v>
      </c>
      <c r="P328">
        <f t="shared" si="35"/>
        <v>7.3914411071383394E-9</v>
      </c>
    </row>
    <row r="329" spans="1:16" x14ac:dyDescent="0.35">
      <c r="A329" t="s">
        <v>2</v>
      </c>
      <c r="B329" s="2" t="s">
        <v>208</v>
      </c>
      <c r="C329">
        <v>15.49</v>
      </c>
      <c r="D329">
        <v>5362.88</v>
      </c>
      <c r="E329">
        <f t="shared" si="30"/>
        <v>-2.8160477608759813E-4</v>
      </c>
      <c r="F329">
        <f t="shared" si="31"/>
        <v>0</v>
      </c>
      <c r="G329">
        <f t="shared" si="32"/>
        <v>2.8164443043479903E-4</v>
      </c>
      <c r="H329">
        <f t="shared" si="33"/>
        <v>7.9841872523132157E-4</v>
      </c>
      <c r="O329">
        <f t="shared" si="34"/>
        <v>7.930124991534628E-8</v>
      </c>
      <c r="P329">
        <f t="shared" si="35"/>
        <v>6.3747246080000852E-7</v>
      </c>
    </row>
    <row r="330" spans="1:16" x14ac:dyDescent="0.35">
      <c r="A330" t="s">
        <v>4</v>
      </c>
      <c r="B330" s="2" t="s">
        <v>209</v>
      </c>
      <c r="C330">
        <v>15.535</v>
      </c>
      <c r="D330">
        <v>5351.74</v>
      </c>
      <c r="E330">
        <f t="shared" si="30"/>
        <v>2.0794025385938819E-3</v>
      </c>
      <c r="F330">
        <f t="shared" si="31"/>
        <v>-2.9008884162334829E-3</v>
      </c>
      <c r="G330">
        <f t="shared" si="32"/>
        <v>-2.0772420788830494E-3</v>
      </c>
      <c r="H330">
        <f t="shared" si="33"/>
        <v>-3.7660354449267322E-3</v>
      </c>
      <c r="O330">
        <f t="shared" si="34"/>
        <v>4.3239149175106804E-6</v>
      </c>
      <c r="P330">
        <f t="shared" si="35"/>
        <v>1.4183022972444489E-5</v>
      </c>
    </row>
    <row r="331" spans="1:16" x14ac:dyDescent="0.35">
      <c r="A331" t="s">
        <v>6</v>
      </c>
      <c r="B331" s="3">
        <v>43079</v>
      </c>
      <c r="C331">
        <v>15.56</v>
      </c>
      <c r="D331">
        <v>5360.81</v>
      </c>
      <c r="E331">
        <f t="shared" si="30"/>
        <v>-1.6933413925313431E-3</v>
      </c>
      <c r="F331">
        <f t="shared" si="31"/>
        <v>-1.60797590523482E-3</v>
      </c>
      <c r="G331">
        <f t="shared" si="32"/>
        <v>1.6947759046591611E-3</v>
      </c>
      <c r="H331">
        <f t="shared" si="33"/>
        <v>1.8515243994276414E-4</v>
      </c>
      <c r="O331">
        <f t="shared" si="34"/>
        <v>2.8674050716599879E-6</v>
      </c>
      <c r="P331">
        <f t="shared" si="35"/>
        <v>3.4281426016758882E-8</v>
      </c>
    </row>
    <row r="332" spans="1:16" x14ac:dyDescent="0.35">
      <c r="A332" t="s">
        <v>8</v>
      </c>
      <c r="B332" s="3">
        <v>43049</v>
      </c>
      <c r="C332">
        <v>15.54</v>
      </c>
      <c r="D332">
        <v>5362.41</v>
      </c>
      <c r="E332">
        <f t="shared" si="30"/>
        <v>-2.9841782820335511E-4</v>
      </c>
      <c r="F332">
        <f t="shared" si="31"/>
        <v>1.2861738107443066E-3</v>
      </c>
      <c r="G332">
        <f t="shared" si="32"/>
        <v>2.9846235923292454E-4</v>
      </c>
      <c r="H332">
        <f t="shared" si="33"/>
        <v>2.0964390124963905E-3</v>
      </c>
      <c r="O332">
        <f t="shared" si="34"/>
        <v>8.9053200189607168E-8</v>
      </c>
      <c r="P332">
        <f t="shared" si="35"/>
        <v>4.3950565331168408E-6</v>
      </c>
    </row>
    <row r="333" spans="1:16" x14ac:dyDescent="0.35">
      <c r="A333" t="s">
        <v>0</v>
      </c>
      <c r="B333" s="3">
        <v>43018</v>
      </c>
      <c r="C333">
        <v>15.425000000000001</v>
      </c>
      <c r="D333">
        <v>5363.65</v>
      </c>
      <c r="E333">
        <f t="shared" si="30"/>
        <v>-2.3121258048599056E-4</v>
      </c>
      <c r="F333">
        <f t="shared" si="31"/>
        <v>7.4277751480498226E-3</v>
      </c>
      <c r="G333">
        <f t="shared" si="32"/>
        <v>2.3123931217489558E-4</v>
      </c>
      <c r="H333">
        <f t="shared" si="33"/>
        <v>8.1906875322602518E-3</v>
      </c>
      <c r="O333">
        <f t="shared" si="34"/>
        <v>5.3459257374990659E-8</v>
      </c>
      <c r="P333">
        <f t="shared" si="35"/>
        <v>6.7087362251123538E-5</v>
      </c>
    </row>
    <row r="334" spans="1:16" x14ac:dyDescent="0.35">
      <c r="A334" t="s">
        <v>2</v>
      </c>
      <c r="B334" s="3">
        <v>42988</v>
      </c>
      <c r="C334">
        <v>15.465</v>
      </c>
      <c r="D334">
        <v>5365.83</v>
      </c>
      <c r="E334">
        <f t="shared" si="30"/>
        <v>-4.0635707042623346E-4</v>
      </c>
      <c r="F334">
        <f t="shared" si="31"/>
        <v>-2.589836345581365E-3</v>
      </c>
      <c r="G334">
        <f t="shared" si="32"/>
        <v>4.0643964464502554E-4</v>
      </c>
      <c r="H334">
        <f t="shared" si="33"/>
        <v>-1.703517153759041E-3</v>
      </c>
      <c r="O334">
        <f t="shared" si="34"/>
        <v>1.6512606868539087E-7</v>
      </c>
      <c r="P334">
        <f t="shared" si="35"/>
        <v>2.901970693151304E-6</v>
      </c>
    </row>
    <row r="335" spans="1:16" x14ac:dyDescent="0.35">
      <c r="A335" t="s">
        <v>4</v>
      </c>
      <c r="B335" s="3">
        <v>42896</v>
      </c>
      <c r="C335">
        <v>15.49</v>
      </c>
      <c r="D335">
        <v>5359.9</v>
      </c>
      <c r="E335">
        <f t="shared" si="30"/>
        <v>1.1057523551706785E-3</v>
      </c>
      <c r="F335">
        <f t="shared" si="31"/>
        <v>-1.6152482917443833E-3</v>
      </c>
      <c r="G335">
        <f t="shared" si="32"/>
        <v>-1.1051412363045961E-3</v>
      </c>
      <c r="H335">
        <f t="shared" si="33"/>
        <v>-1.7943614011976434E-3</v>
      </c>
      <c r="O335">
        <f t="shared" si="34"/>
        <v>1.2226882709655021E-6</v>
      </c>
      <c r="P335">
        <f t="shared" si="35"/>
        <v>3.2197328381079702E-6</v>
      </c>
    </row>
    <row r="336" spans="1:16" x14ac:dyDescent="0.35">
      <c r="A336" t="s">
        <v>6</v>
      </c>
      <c r="B336" s="3">
        <v>42865</v>
      </c>
      <c r="C336">
        <v>15.565</v>
      </c>
      <c r="D336">
        <v>5379.21</v>
      </c>
      <c r="E336">
        <f t="shared" si="30"/>
        <v>-3.5962050506700319E-3</v>
      </c>
      <c r="F336">
        <f t="shared" si="31"/>
        <v>-4.8301494647942323E-3</v>
      </c>
      <c r="G336">
        <f t="shared" si="32"/>
        <v>3.6026791544619117E-3</v>
      </c>
      <c r="H336">
        <f t="shared" si="33"/>
        <v>-1.6962633860921278E-3</v>
      </c>
      <c r="O336">
        <f t="shared" si="34"/>
        <v>1.2932690766464647E-5</v>
      </c>
      <c r="P336">
        <f t="shared" si="35"/>
        <v>2.877309474996731E-6</v>
      </c>
    </row>
    <row r="337" spans="1:16" x14ac:dyDescent="0.35">
      <c r="A337" t="s">
        <v>8</v>
      </c>
      <c r="B337" s="3">
        <v>42835</v>
      </c>
      <c r="C337">
        <v>15.5</v>
      </c>
      <c r="D337">
        <v>5363.23</v>
      </c>
      <c r="E337">
        <f t="shared" si="30"/>
        <v>2.9751177175789162E-3</v>
      </c>
      <c r="F337">
        <f t="shared" si="31"/>
        <v>4.1847799683705153E-3</v>
      </c>
      <c r="G337">
        <f t="shared" si="32"/>
        <v>-2.9706964405554854E-3</v>
      </c>
      <c r="H337">
        <f t="shared" si="33"/>
        <v>2.6885120245644109E-3</v>
      </c>
      <c r="O337">
        <f t="shared" si="34"/>
        <v>8.8513254334519799E-6</v>
      </c>
      <c r="P337">
        <f t="shared" si="35"/>
        <v>7.2280969062274274E-6</v>
      </c>
    </row>
    <row r="338" spans="1:16" x14ac:dyDescent="0.35">
      <c r="A338" t="s">
        <v>0</v>
      </c>
      <c r="B338" s="3">
        <v>42804</v>
      </c>
      <c r="C338">
        <v>15.545</v>
      </c>
      <c r="D338">
        <v>5367.41</v>
      </c>
      <c r="E338">
        <f t="shared" si="30"/>
        <v>-7.790775222028415E-4</v>
      </c>
      <c r="F338">
        <f t="shared" si="31"/>
        <v>-2.8990195855162267E-3</v>
      </c>
      <c r="G338">
        <f t="shared" si="32"/>
        <v>7.7938108192270169E-4</v>
      </c>
      <c r="H338">
        <f t="shared" si="33"/>
        <v>-1.7500815633721047E-3</v>
      </c>
      <c r="O338">
        <f t="shared" si="34"/>
        <v>6.0696178560171902E-7</v>
      </c>
      <c r="P338">
        <f t="shared" si="35"/>
        <v>3.0627854784549501E-6</v>
      </c>
    </row>
    <row r="339" spans="1:16" x14ac:dyDescent="0.35">
      <c r="A339" t="s">
        <v>2</v>
      </c>
      <c r="B339" s="3">
        <v>42776</v>
      </c>
      <c r="C339">
        <v>15.47</v>
      </c>
      <c r="D339">
        <v>5350.44</v>
      </c>
      <c r="E339">
        <f t="shared" si="30"/>
        <v>3.1666825307480962E-3</v>
      </c>
      <c r="F339">
        <f t="shared" si="31"/>
        <v>4.8363789257423635E-3</v>
      </c>
      <c r="G339">
        <f t="shared" si="32"/>
        <v>-3.161673879953321E-3</v>
      </c>
      <c r="H339">
        <f t="shared" si="33"/>
        <v>3.2051344145772546E-3</v>
      </c>
      <c r="O339">
        <f t="shared" si="34"/>
        <v>1.0027878250545167E-5</v>
      </c>
      <c r="P339">
        <f t="shared" si="35"/>
        <v>1.027288661550748E-5</v>
      </c>
    </row>
    <row r="340" spans="1:16" x14ac:dyDescent="0.35">
      <c r="A340" t="s">
        <v>4</v>
      </c>
      <c r="B340" s="2" t="s">
        <v>210</v>
      </c>
      <c r="C340">
        <v>15.445</v>
      </c>
      <c r="D340">
        <v>5329.81</v>
      </c>
      <c r="E340">
        <f t="shared" si="30"/>
        <v>3.8632102539758388E-3</v>
      </c>
      <c r="F340">
        <f t="shared" si="31"/>
        <v>1.617338214429721E-3</v>
      </c>
      <c r="G340">
        <f t="shared" si="32"/>
        <v>-3.8557576573140153E-3</v>
      </c>
      <c r="H340">
        <f t="shared" si="33"/>
        <v>-5.0467973052165517E-4</v>
      </c>
      <c r="O340">
        <f t="shared" si="34"/>
        <v>1.4924393466424064E-5</v>
      </c>
      <c r="P340">
        <f t="shared" si="35"/>
        <v>2.5470163039941051E-7</v>
      </c>
    </row>
    <row r="341" spans="1:16" x14ac:dyDescent="0.35">
      <c r="A341" t="s">
        <v>6</v>
      </c>
      <c r="B341" s="2" t="s">
        <v>211</v>
      </c>
      <c r="C341">
        <v>15.32</v>
      </c>
      <c r="D341">
        <v>5293.77</v>
      </c>
      <c r="E341">
        <f t="shared" si="30"/>
        <v>6.7849328115917699E-3</v>
      </c>
      <c r="F341">
        <f t="shared" si="31"/>
        <v>8.1261620580998974E-3</v>
      </c>
      <c r="G341">
        <f t="shared" si="32"/>
        <v>-6.7619671245316365E-3</v>
      </c>
      <c r="H341">
        <f t="shared" si="33"/>
        <v>3.9454983990523359E-3</v>
      </c>
      <c r="O341">
        <f t="shared" si="34"/>
        <v>4.6035313257814601E-5</v>
      </c>
      <c r="P341">
        <f t="shared" si="35"/>
        <v>1.5566957616924546E-5</v>
      </c>
    </row>
    <row r="342" spans="1:16" x14ac:dyDescent="0.35">
      <c r="A342" t="s">
        <v>8</v>
      </c>
      <c r="B342" s="2" t="s">
        <v>212</v>
      </c>
      <c r="C342">
        <v>15.225</v>
      </c>
      <c r="D342">
        <v>5281.96</v>
      </c>
      <c r="E342">
        <f t="shared" si="30"/>
        <v>2.2334164940237228E-3</v>
      </c>
      <c r="F342">
        <f t="shared" si="31"/>
        <v>6.2203507164844902E-3</v>
      </c>
      <c r="G342">
        <f t="shared" si="32"/>
        <v>-2.2309242751385873E-3</v>
      </c>
      <c r="H342">
        <f t="shared" si="33"/>
        <v>5.246685454795375E-3</v>
      </c>
      <c r="O342">
        <f t="shared" si="34"/>
        <v>4.9881492357772177E-6</v>
      </c>
      <c r="P342">
        <f t="shared" si="35"/>
        <v>2.7527708261561351E-5</v>
      </c>
    </row>
    <row r="343" spans="1:16" x14ac:dyDescent="0.35">
      <c r="A343" t="s">
        <v>0</v>
      </c>
      <c r="B343" s="2" t="s">
        <v>213</v>
      </c>
      <c r="C343">
        <v>15.25</v>
      </c>
      <c r="D343">
        <v>5268.76</v>
      </c>
      <c r="E343">
        <f t="shared" si="30"/>
        <v>2.5022002075888337E-3</v>
      </c>
      <c r="F343">
        <f t="shared" si="31"/>
        <v>-1.6406894574598886E-3</v>
      </c>
      <c r="G343">
        <f t="shared" si="32"/>
        <v>-2.4990723140651989E-3</v>
      </c>
      <c r="H343">
        <f t="shared" si="33"/>
        <v>-2.8037397237269807E-3</v>
      </c>
      <c r="O343">
        <f t="shared" si="34"/>
        <v>6.2610058788576024E-6</v>
      </c>
      <c r="P343">
        <f t="shared" si="35"/>
        <v>7.8609564384046458E-6</v>
      </c>
    </row>
    <row r="344" spans="1:16" x14ac:dyDescent="0.35">
      <c r="A344" t="s">
        <v>2</v>
      </c>
      <c r="B344" s="2" t="s">
        <v>214</v>
      </c>
      <c r="C344">
        <v>15.145</v>
      </c>
      <c r="D344">
        <v>5267.13</v>
      </c>
      <c r="E344">
        <f t="shared" si="30"/>
        <v>3.0941857080988975E-4</v>
      </c>
      <c r="F344">
        <f t="shared" si="31"/>
        <v>6.9090585742201116E-3</v>
      </c>
      <c r="G344">
        <f t="shared" si="32"/>
        <v>-3.0937070582074511E-4</v>
      </c>
      <c r="H344">
        <f t="shared" si="33"/>
        <v>7.2910422492274635E-3</v>
      </c>
      <c r="O344">
        <f t="shared" si="34"/>
        <v>9.5739851962034754E-8</v>
      </c>
      <c r="P344">
        <f t="shared" si="35"/>
        <v>5.315929708001987E-5</v>
      </c>
    </row>
    <row r="345" spans="1:16" x14ac:dyDescent="0.35">
      <c r="A345" t="s">
        <v>4</v>
      </c>
      <c r="B345" s="2" t="s">
        <v>215</v>
      </c>
      <c r="C345">
        <v>15.275</v>
      </c>
      <c r="D345">
        <v>5281.29</v>
      </c>
      <c r="E345">
        <f t="shared" si="30"/>
        <v>-2.6847638803513766E-3</v>
      </c>
      <c r="F345">
        <f t="shared" si="31"/>
        <v>-8.5470605784584083E-3</v>
      </c>
      <c r="G345">
        <f t="shared" si="32"/>
        <v>2.6883710863411106E-3</v>
      </c>
      <c r="H345">
        <f t="shared" si="33"/>
        <v>-6.0553759483628284E-3</v>
      </c>
      <c r="O345">
        <f t="shared" si="34"/>
        <v>7.2079570932393812E-6</v>
      </c>
      <c r="P345">
        <f t="shared" si="35"/>
        <v>3.666757787601102E-5</v>
      </c>
    </row>
    <row r="346" spans="1:16" x14ac:dyDescent="0.35">
      <c r="A346" t="s">
        <v>6</v>
      </c>
      <c r="B346" s="2" t="s">
        <v>216</v>
      </c>
      <c r="C346">
        <v>15.12</v>
      </c>
      <c r="D346">
        <v>5267.29</v>
      </c>
      <c r="E346">
        <f t="shared" si="30"/>
        <v>2.6543872673034834E-3</v>
      </c>
      <c r="F346">
        <f t="shared" si="31"/>
        <v>1.0199134306272117E-2</v>
      </c>
      <c r="G346">
        <f t="shared" si="32"/>
        <v>-2.650867496388193E-3</v>
      </c>
      <c r="H346">
        <f t="shared" si="33"/>
        <v>8.9288530377300834E-3</v>
      </c>
      <c r="O346">
        <f t="shared" si="34"/>
        <v>7.0457717648228544E-6</v>
      </c>
      <c r="P346">
        <f t="shared" si="35"/>
        <v>7.9724416569381743E-5</v>
      </c>
    </row>
    <row r="347" spans="1:16" x14ac:dyDescent="0.35">
      <c r="A347" t="s">
        <v>8</v>
      </c>
      <c r="B347" s="2" t="s">
        <v>217</v>
      </c>
      <c r="C347">
        <v>15.505000000000001</v>
      </c>
      <c r="D347">
        <v>5241.66</v>
      </c>
      <c r="E347">
        <f t="shared" si="30"/>
        <v>4.8777567343678673E-3</v>
      </c>
      <c r="F347">
        <f t="shared" si="31"/>
        <v>-2.5144181801025404E-2</v>
      </c>
      <c r="G347">
        <f t="shared" si="32"/>
        <v>-4.8658797977707913E-3</v>
      </c>
      <c r="H347">
        <f t="shared" si="33"/>
        <v>-2.7981049196061002E-2</v>
      </c>
      <c r="O347">
        <f t="shared" si="34"/>
        <v>2.3792510759671081E-5</v>
      </c>
      <c r="P347">
        <f t="shared" si="35"/>
        <v>7.8293911411238606E-4</v>
      </c>
    </row>
    <row r="348" spans="1:16" x14ac:dyDescent="0.35">
      <c r="A348" t="s">
        <v>0</v>
      </c>
      <c r="B348" s="2" t="s">
        <v>218</v>
      </c>
      <c r="C348">
        <v>16.274999999999999</v>
      </c>
      <c r="D348">
        <v>5237.4399999999996</v>
      </c>
      <c r="E348">
        <f t="shared" si="30"/>
        <v>8.0541272210838701E-4</v>
      </c>
      <c r="F348">
        <f t="shared" si="31"/>
        <v>-4.8467635542220493E-2</v>
      </c>
      <c r="G348">
        <f t="shared" si="32"/>
        <v>-8.0508846434149768E-4</v>
      </c>
      <c r="H348">
        <f t="shared" si="33"/>
        <v>-4.8435129346218062E-2</v>
      </c>
      <c r="O348">
        <f t="shared" si="34"/>
        <v>6.4868965293404184E-7</v>
      </c>
      <c r="P348">
        <f t="shared" si="35"/>
        <v>2.3459617547848741E-3</v>
      </c>
    </row>
    <row r="349" spans="1:16" x14ac:dyDescent="0.35">
      <c r="A349" t="s">
        <v>2</v>
      </c>
      <c r="B349" s="2" t="s">
        <v>219</v>
      </c>
      <c r="C349">
        <v>16.239999999999998</v>
      </c>
      <c r="D349">
        <v>5229.32</v>
      </c>
      <c r="E349">
        <f t="shared" si="30"/>
        <v>1.5515788322278846E-3</v>
      </c>
      <c r="F349">
        <f t="shared" si="31"/>
        <v>2.1528533611010927E-3</v>
      </c>
      <c r="G349">
        <f t="shared" si="32"/>
        <v>-1.5503757560945599E-3</v>
      </c>
      <c r="H349">
        <f t="shared" si="33"/>
        <v>1.6596109159133254E-3</v>
      </c>
      <c r="O349">
        <f t="shared" si="34"/>
        <v>2.4073968726176459E-6</v>
      </c>
      <c r="P349">
        <f t="shared" si="35"/>
        <v>2.7543083922186666E-6</v>
      </c>
    </row>
    <row r="350" spans="1:16" x14ac:dyDescent="0.35">
      <c r="A350" t="s">
        <v>4</v>
      </c>
      <c r="B350" s="2" t="s">
        <v>220</v>
      </c>
      <c r="C350">
        <v>16.2</v>
      </c>
      <c r="D350">
        <v>5213.91</v>
      </c>
      <c r="E350">
        <f t="shared" si="30"/>
        <v>2.9511963606133822E-3</v>
      </c>
      <c r="F350">
        <f t="shared" si="31"/>
        <v>2.4660924951934683E-3</v>
      </c>
      <c r="G350">
        <f t="shared" si="32"/>
        <v>-2.9468458614121634E-3</v>
      </c>
      <c r="H350">
        <f t="shared" si="33"/>
        <v>9.8667953950527885E-4</v>
      </c>
      <c r="O350">
        <f t="shared" si="34"/>
        <v>8.7095599588976714E-6</v>
      </c>
      <c r="P350">
        <f t="shared" si="35"/>
        <v>9.7353651367834917E-7</v>
      </c>
    </row>
    <row r="351" spans="1:16" x14ac:dyDescent="0.35">
      <c r="A351" t="s">
        <v>6</v>
      </c>
      <c r="B351" s="2" t="s">
        <v>221</v>
      </c>
      <c r="C351">
        <v>16.164999999999999</v>
      </c>
      <c r="D351">
        <v>5225.2</v>
      </c>
      <c r="E351">
        <f t="shared" si="30"/>
        <v>-2.1630204877305446E-3</v>
      </c>
      <c r="F351">
        <f t="shared" si="31"/>
        <v>2.1628310609420214E-3</v>
      </c>
      <c r="G351">
        <f t="shared" si="32"/>
        <v>2.1653615041302907E-3</v>
      </c>
      <c r="H351">
        <f t="shared" si="33"/>
        <v>4.2868952965969629E-3</v>
      </c>
      <c r="O351">
        <f t="shared" si="34"/>
        <v>4.6786576303420832E-6</v>
      </c>
      <c r="P351">
        <f t="shared" si="35"/>
        <v>1.8377471283985162E-5</v>
      </c>
    </row>
    <row r="352" spans="1:16" x14ac:dyDescent="0.35">
      <c r="A352" t="s">
        <v>8</v>
      </c>
      <c r="B352" s="2" t="s">
        <v>222</v>
      </c>
      <c r="C352">
        <v>16.234999999999999</v>
      </c>
      <c r="D352">
        <v>5217.59</v>
      </c>
      <c r="E352">
        <f t="shared" si="30"/>
        <v>1.4574651691930858E-3</v>
      </c>
      <c r="F352">
        <f t="shared" si="31"/>
        <v>-4.3209943774128422E-3</v>
      </c>
      <c r="G352">
        <f t="shared" si="32"/>
        <v>-1.4564035826379225E-3</v>
      </c>
      <c r="H352">
        <f t="shared" si="33"/>
        <v>-4.7479243356262904E-3</v>
      </c>
      <c r="O352">
        <f t="shared" si="34"/>
        <v>2.1242047194110301E-6</v>
      </c>
      <c r="P352">
        <f t="shared" si="35"/>
        <v>2.2542785496832352E-5</v>
      </c>
    </row>
    <row r="353" spans="1:16" x14ac:dyDescent="0.35">
      <c r="A353" t="s">
        <v>0</v>
      </c>
      <c r="B353" s="3">
        <v>43078</v>
      </c>
      <c r="C353">
        <v>16.295000000000002</v>
      </c>
      <c r="D353">
        <v>5209.01</v>
      </c>
      <c r="E353">
        <f t="shared" si="30"/>
        <v>1.6457909455947425E-3</v>
      </c>
      <c r="F353">
        <f t="shared" si="31"/>
        <v>-3.6889067347157575E-3</v>
      </c>
      <c r="G353">
        <f t="shared" si="32"/>
        <v>-1.6444373743433132E-3</v>
      </c>
      <c r="H353">
        <f t="shared" si="33"/>
        <v>-4.2485310349818133E-3</v>
      </c>
      <c r="O353">
        <f t="shared" si="34"/>
        <v>2.7086278366016369E-6</v>
      </c>
      <c r="P353">
        <f t="shared" si="35"/>
        <v>1.8050015955203638E-5</v>
      </c>
    </row>
    <row r="354" spans="1:16" x14ac:dyDescent="0.35">
      <c r="A354" t="s">
        <v>2</v>
      </c>
      <c r="B354" s="3">
        <v>43048</v>
      </c>
      <c r="C354">
        <v>16.215</v>
      </c>
      <c r="D354">
        <v>5176.71</v>
      </c>
      <c r="E354">
        <f t="shared" si="30"/>
        <v>6.2200991629912062E-3</v>
      </c>
      <c r="F354">
        <f t="shared" si="31"/>
        <v>4.9215725302436094E-3</v>
      </c>
      <c r="G354">
        <f t="shared" si="32"/>
        <v>-6.2007943927925233E-3</v>
      </c>
      <c r="H354">
        <f t="shared" si="33"/>
        <v>1.1388906600000052E-3</v>
      </c>
      <c r="O354">
        <f t="shared" si="34"/>
        <v>3.8689633597443902E-5</v>
      </c>
      <c r="P354">
        <f t="shared" si="35"/>
        <v>1.2970719354352474E-6</v>
      </c>
    </row>
    <row r="355" spans="1:16" x14ac:dyDescent="0.35">
      <c r="A355" t="s">
        <v>4</v>
      </c>
      <c r="B355" s="3">
        <v>42956</v>
      </c>
      <c r="C355">
        <v>16.114999999999998</v>
      </c>
      <c r="D355">
        <v>5113.49</v>
      </c>
      <c r="E355">
        <f t="shared" si="30"/>
        <v>1.2287573698179011E-2</v>
      </c>
      <c r="F355">
        <f t="shared" si="31"/>
        <v>6.1862244918802706E-3</v>
      </c>
      <c r="G355">
        <f t="shared" si="32"/>
        <v>-1.2212389722429932E-2</v>
      </c>
      <c r="H355">
        <f t="shared" si="33"/>
        <v>-1.8715999358566602E-3</v>
      </c>
      <c r="O355">
        <f t="shared" si="34"/>
        <v>1.509844673881806E-4</v>
      </c>
      <c r="P355">
        <f t="shared" si="35"/>
        <v>3.5028863198986545E-6</v>
      </c>
    </row>
    <row r="356" spans="1:16" x14ac:dyDescent="0.35">
      <c r="A356" t="s">
        <v>6</v>
      </c>
      <c r="B356" s="3">
        <v>42925</v>
      </c>
      <c r="C356">
        <v>16.18</v>
      </c>
      <c r="D356">
        <v>5114.62</v>
      </c>
      <c r="E356">
        <f t="shared" si="30"/>
        <v>-2.2095968944367864E-4</v>
      </c>
      <c r="F356">
        <f t="shared" si="31"/>
        <v>-4.0253963629445595E-3</v>
      </c>
      <c r="G356">
        <f t="shared" si="32"/>
        <v>2.2098410283389802E-4</v>
      </c>
      <c r="H356">
        <f t="shared" si="33"/>
        <v>-3.2697081657625435E-3</v>
      </c>
      <c r="O356">
        <f t="shared" si="34"/>
        <v>4.8823184359046909E-8</v>
      </c>
      <c r="P356">
        <f t="shared" si="35"/>
        <v>1.0690991489254257E-5</v>
      </c>
    </row>
    <row r="357" spans="1:16" x14ac:dyDescent="0.35">
      <c r="A357" t="s">
        <v>8</v>
      </c>
      <c r="B357" s="3">
        <v>42895</v>
      </c>
      <c r="C357">
        <v>16.079999999999998</v>
      </c>
      <c r="D357">
        <v>5101.41</v>
      </c>
      <c r="E357">
        <f t="shared" si="30"/>
        <v>2.5861332361918924E-3</v>
      </c>
      <c r="F357">
        <f t="shared" si="31"/>
        <v>6.199647879525429E-3</v>
      </c>
      <c r="G357">
        <f t="shared" si="32"/>
        <v>-2.582792074484524E-3</v>
      </c>
      <c r="H357">
        <f t="shared" si="33"/>
        <v>4.9774584013046221E-3</v>
      </c>
      <c r="O357">
        <f t="shared" si="34"/>
        <v>6.6880851153363507E-6</v>
      </c>
      <c r="P357">
        <f t="shared" si="35"/>
        <v>2.4775092136717963E-5</v>
      </c>
    </row>
    <row r="358" spans="1:16" x14ac:dyDescent="0.35">
      <c r="A358" t="s">
        <v>0</v>
      </c>
      <c r="B358" s="3">
        <v>42864</v>
      </c>
      <c r="C358">
        <v>16</v>
      </c>
      <c r="D358">
        <v>5086.5600000000004</v>
      </c>
      <c r="E358">
        <f t="shared" si="30"/>
        <v>2.9152049950663117E-3</v>
      </c>
      <c r="F358">
        <f t="shared" si="31"/>
        <v>4.9875415110389679E-3</v>
      </c>
      <c r="G358">
        <f t="shared" si="32"/>
        <v>-2.9109599110832994E-3</v>
      </c>
      <c r="H358">
        <f t="shared" si="33"/>
        <v>3.5334880715152447E-3</v>
      </c>
      <c r="O358">
        <f t="shared" si="34"/>
        <v>8.4984201632595743E-6</v>
      </c>
      <c r="P358">
        <f t="shared" si="35"/>
        <v>1.2485537951540523E-5</v>
      </c>
    </row>
    <row r="359" spans="1:16" x14ac:dyDescent="0.35">
      <c r="A359" t="s">
        <v>2</v>
      </c>
      <c r="B359" s="3">
        <v>42834</v>
      </c>
      <c r="C359">
        <v>15.98</v>
      </c>
      <c r="D359">
        <v>5103.97</v>
      </c>
      <c r="E359">
        <f t="shared" si="30"/>
        <v>-3.4169011697695053E-3</v>
      </c>
      <c r="F359">
        <f t="shared" si="31"/>
        <v>1.2507819016526766E-3</v>
      </c>
      <c r="G359">
        <f t="shared" si="32"/>
        <v>3.4227454310968223E-3</v>
      </c>
      <c r="H359">
        <f t="shared" si="33"/>
        <v>4.2583304658722699E-3</v>
      </c>
      <c r="O359">
        <f t="shared" si="34"/>
        <v>1.1675213603972213E-5</v>
      </c>
      <c r="P359">
        <f t="shared" si="35"/>
        <v>1.8133378356575942E-5</v>
      </c>
    </row>
    <row r="360" spans="1:16" x14ac:dyDescent="0.35">
      <c r="A360" t="s">
        <v>4</v>
      </c>
      <c r="B360" s="3">
        <v>42744</v>
      </c>
      <c r="C360">
        <v>16.045000000000002</v>
      </c>
      <c r="D360">
        <v>5123.26</v>
      </c>
      <c r="E360">
        <f t="shared" si="30"/>
        <v>-3.7722868997681611E-3</v>
      </c>
      <c r="F360">
        <f t="shared" si="31"/>
        <v>-4.0593342236916394E-3</v>
      </c>
      <c r="G360">
        <f t="shared" si="32"/>
        <v>3.7794109291394663E-3</v>
      </c>
      <c r="H360">
        <f t="shared" si="33"/>
        <v>-8.0138087411499304E-4</v>
      </c>
      <c r="O360">
        <f t="shared" si="34"/>
        <v>1.4230148454162484E-5</v>
      </c>
      <c r="P360">
        <f t="shared" si="35"/>
        <v>6.4221130539731033E-7</v>
      </c>
    </row>
    <row r="361" spans="1:16" x14ac:dyDescent="0.35">
      <c r="A361" t="s">
        <v>6</v>
      </c>
      <c r="B361" s="2" t="s">
        <v>223</v>
      </c>
      <c r="C361">
        <v>15.935</v>
      </c>
      <c r="D361">
        <v>5085.59</v>
      </c>
      <c r="E361">
        <f t="shared" si="30"/>
        <v>7.3799048802297715E-3</v>
      </c>
      <c r="F361">
        <f t="shared" si="31"/>
        <v>6.8793266925204367E-3</v>
      </c>
      <c r="G361">
        <f t="shared" si="32"/>
        <v>-7.3527402474206013E-3</v>
      </c>
      <c r="H361">
        <f t="shared" si="33"/>
        <v>2.2794457139105398E-3</v>
      </c>
      <c r="O361">
        <f t="shared" si="34"/>
        <v>5.4462996041239201E-5</v>
      </c>
      <c r="P361">
        <f t="shared" si="35"/>
        <v>5.1958727626651307E-6</v>
      </c>
    </row>
    <row r="362" spans="1:16" x14ac:dyDescent="0.35">
      <c r="A362" t="s">
        <v>8</v>
      </c>
      <c r="B362" s="2" t="s">
        <v>224</v>
      </c>
      <c r="C362">
        <v>15.75</v>
      </c>
      <c r="D362">
        <v>5056.34</v>
      </c>
      <c r="E362">
        <f t="shared" si="30"/>
        <v>5.7681488827742051E-3</v>
      </c>
      <c r="F362">
        <f t="shared" si="31"/>
        <v>1.1677582597657755E-2</v>
      </c>
      <c r="G362">
        <f t="shared" si="32"/>
        <v>-5.7515450518032321E-3</v>
      </c>
      <c r="H362">
        <f t="shared" si="33"/>
        <v>8.2133448948550503E-3</v>
      </c>
      <c r="O362">
        <f t="shared" si="34"/>
        <v>3.3271541533849312E-5</v>
      </c>
      <c r="P362">
        <f t="shared" si="35"/>
        <v>6.7459034361841517E-5</v>
      </c>
    </row>
    <row r="363" spans="1:16" x14ac:dyDescent="0.35">
      <c r="A363" t="s">
        <v>0</v>
      </c>
      <c r="B363" s="2" t="s">
        <v>225</v>
      </c>
      <c r="C363">
        <v>15.734999999999999</v>
      </c>
      <c r="D363">
        <v>5031.92</v>
      </c>
      <c r="E363">
        <f t="shared" si="30"/>
        <v>4.841280398463885E-3</v>
      </c>
      <c r="F363">
        <f t="shared" si="31"/>
        <v>9.5283475527184578E-4</v>
      </c>
      <c r="G363">
        <f t="shared" si="32"/>
        <v>-4.8295802893001802E-3</v>
      </c>
      <c r="H363">
        <f t="shared" si="33"/>
        <v>-1.8583314134858078E-3</v>
      </c>
      <c r="O363">
        <f t="shared" si="34"/>
        <v>2.3437995896550633E-5</v>
      </c>
      <c r="P363">
        <f t="shared" si="35"/>
        <v>3.4533956423481605E-6</v>
      </c>
    </row>
    <row r="364" spans="1:16" x14ac:dyDescent="0.35">
      <c r="A364" t="s">
        <v>2</v>
      </c>
      <c r="B364" s="2" t="s">
        <v>226</v>
      </c>
      <c r="C364">
        <v>15.84</v>
      </c>
      <c r="D364">
        <v>5079.75</v>
      </c>
      <c r="E364">
        <f t="shared" si="30"/>
        <v>-9.460426760417218E-3</v>
      </c>
      <c r="F364">
        <f t="shared" si="31"/>
        <v>-6.6508558699096857E-3</v>
      </c>
      <c r="G364">
        <f t="shared" si="32"/>
        <v>9.5053180495715209E-3</v>
      </c>
      <c r="H364">
        <f t="shared" si="33"/>
        <v>6.1496082548028602E-4</v>
      </c>
      <c r="O364">
        <f t="shared" si="34"/>
        <v>8.9499674489218212E-5</v>
      </c>
      <c r="P364">
        <f t="shared" si="35"/>
        <v>3.7817681687539479E-7</v>
      </c>
    </row>
    <row r="365" spans="1:16" x14ac:dyDescent="0.35">
      <c r="A365" t="s">
        <v>4</v>
      </c>
      <c r="B365" s="2" t="s">
        <v>227</v>
      </c>
      <c r="C365">
        <v>15.84</v>
      </c>
      <c r="D365">
        <v>5104.33</v>
      </c>
      <c r="E365">
        <f t="shared" si="30"/>
        <v>-4.8271513438612841E-3</v>
      </c>
      <c r="F365">
        <f t="shared" si="31"/>
        <v>0</v>
      </c>
      <c r="G365">
        <f t="shared" si="32"/>
        <v>4.8388208081106207E-3</v>
      </c>
      <c r="H365">
        <f t="shared" si="33"/>
        <v>4.0012108368846612E-3</v>
      </c>
      <c r="O365">
        <f t="shared" si="34"/>
        <v>2.3301390096541799E-5</v>
      </c>
      <c r="P365">
        <f t="shared" si="35"/>
        <v>1.6009688161203252E-5</v>
      </c>
    </row>
    <row r="366" spans="1:16" x14ac:dyDescent="0.35">
      <c r="A366" t="s">
        <v>6</v>
      </c>
      <c r="B366" s="2" t="s">
        <v>228</v>
      </c>
      <c r="C366">
        <v>15.824999999999999</v>
      </c>
      <c r="D366">
        <v>5113.13</v>
      </c>
      <c r="E366">
        <f t="shared" si="30"/>
        <v>-1.722542036065919E-3</v>
      </c>
      <c r="F366">
        <f t="shared" si="31"/>
        <v>9.4741835604003285E-4</v>
      </c>
      <c r="G366">
        <f t="shared" si="32"/>
        <v>1.7240264638062552E-3</v>
      </c>
      <c r="H366">
        <f t="shared" si="33"/>
        <v>2.7611214746520794E-3</v>
      </c>
      <c r="O366">
        <f t="shared" si="34"/>
        <v>2.9671510660141216E-6</v>
      </c>
      <c r="P366">
        <f t="shared" si="35"/>
        <v>7.6237917977848738E-6</v>
      </c>
    </row>
    <row r="367" spans="1:16" x14ac:dyDescent="0.35">
      <c r="A367" t="s">
        <v>8</v>
      </c>
      <c r="B367" s="2" t="s">
        <v>229</v>
      </c>
      <c r="C367">
        <v>15.875</v>
      </c>
      <c r="D367">
        <v>5115.3900000000003</v>
      </c>
      <c r="E367">
        <f t="shared" si="30"/>
        <v>-4.4190167038381565E-4</v>
      </c>
      <c r="F367">
        <f t="shared" si="31"/>
        <v>-3.1545767485155439E-3</v>
      </c>
      <c r="G367">
        <f t="shared" si="32"/>
        <v>4.4199932331081317E-4</v>
      </c>
      <c r="H367">
        <f t="shared" si="33"/>
        <v>-2.2432128315631075E-3</v>
      </c>
      <c r="O367">
        <f t="shared" si="34"/>
        <v>1.9527708628800645E-7</v>
      </c>
      <c r="P367">
        <f t="shared" si="35"/>
        <v>5.0320038076893749E-6</v>
      </c>
    </row>
    <row r="368" spans="1:16" x14ac:dyDescent="0.35">
      <c r="A368" t="s">
        <v>0</v>
      </c>
      <c r="B368" s="2" t="s">
        <v>230</v>
      </c>
      <c r="C368">
        <v>15.79</v>
      </c>
      <c r="D368">
        <v>5131.8599999999997</v>
      </c>
      <c r="E368">
        <f t="shared" si="30"/>
        <v>-3.2145237370539547E-3</v>
      </c>
      <c r="F368">
        <f t="shared" si="31"/>
        <v>5.3687165112047686E-3</v>
      </c>
      <c r="G368">
        <f t="shared" si="32"/>
        <v>3.2196958589666368E-3</v>
      </c>
      <c r="H368">
        <f t="shared" si="33"/>
        <v>8.2336699363329859E-3</v>
      </c>
      <c r="O368">
        <f t="shared" si="34"/>
        <v>1.0333162856083322E-5</v>
      </c>
      <c r="P368">
        <f t="shared" si="35"/>
        <v>6.7793320620473631E-5</v>
      </c>
    </row>
    <row r="369" spans="1:16" x14ac:dyDescent="0.35">
      <c r="A369" t="s">
        <v>2</v>
      </c>
      <c r="B369" s="2" t="s">
        <v>231</v>
      </c>
      <c r="C369">
        <v>15.76</v>
      </c>
      <c r="D369">
        <v>5087.59</v>
      </c>
      <c r="E369">
        <f t="shared" si="30"/>
        <v>8.6639255384203789E-3</v>
      </c>
      <c r="F369">
        <f t="shared" si="31"/>
        <v>1.9017438378177028E-3</v>
      </c>
      <c r="G369">
        <f t="shared" si="32"/>
        <v>-8.6265018921014083E-3</v>
      </c>
      <c r="H369">
        <f t="shared" si="33"/>
        <v>-3.6028580965532966E-3</v>
      </c>
      <c r="O369">
        <f t="shared" si="34"/>
        <v>7.5063605735292853E-5</v>
      </c>
      <c r="P369">
        <f t="shared" si="35"/>
        <v>1.2980586463899644E-5</v>
      </c>
    </row>
    <row r="370" spans="1:16" x14ac:dyDescent="0.35">
      <c r="A370" t="s">
        <v>4</v>
      </c>
      <c r="B370" s="2" t="s">
        <v>232</v>
      </c>
      <c r="C370">
        <v>15.75</v>
      </c>
      <c r="D370">
        <v>5114.1499999999996</v>
      </c>
      <c r="E370">
        <f t="shared" si="30"/>
        <v>-5.2069666564676627E-3</v>
      </c>
      <c r="F370">
        <f t="shared" si="31"/>
        <v>6.3471915809090696E-4</v>
      </c>
      <c r="G370">
        <f t="shared" si="32"/>
        <v>5.2205464669911467E-3</v>
      </c>
      <c r="H370">
        <f t="shared" si="33"/>
        <v>4.9035478642380226E-3</v>
      </c>
      <c r="O370">
        <f t="shared" si="34"/>
        <v>2.711250176156603E-5</v>
      </c>
      <c r="P370">
        <f t="shared" si="35"/>
        <v>2.4044781656873273E-5</v>
      </c>
    </row>
    <row r="371" spans="1:16" x14ac:dyDescent="0.35">
      <c r="A371" t="s">
        <v>6</v>
      </c>
      <c r="B371" s="2" t="s">
        <v>233</v>
      </c>
      <c r="C371">
        <v>15.85</v>
      </c>
      <c r="D371">
        <v>5146.8500000000004</v>
      </c>
      <c r="E371">
        <f t="shared" si="30"/>
        <v>-6.3736693693407596E-3</v>
      </c>
      <c r="F371">
        <f t="shared" si="31"/>
        <v>-6.3291350516475123E-3</v>
      </c>
      <c r="G371">
        <f t="shared" si="32"/>
        <v>6.3940244224359333E-3</v>
      </c>
      <c r="H371">
        <f t="shared" si="33"/>
        <v>-1.2382476140100135E-3</v>
      </c>
      <c r="O371">
        <f t="shared" si="34"/>
        <v>4.0623661229672633E-5</v>
      </c>
      <c r="P371">
        <f t="shared" si="35"/>
        <v>1.5332571536014913E-6</v>
      </c>
    </row>
    <row r="372" spans="1:16" x14ac:dyDescent="0.35">
      <c r="A372" t="s">
        <v>8</v>
      </c>
      <c r="B372" s="2" t="s">
        <v>234</v>
      </c>
      <c r="C372">
        <v>15.83</v>
      </c>
      <c r="D372">
        <v>5176.6099999999997</v>
      </c>
      <c r="E372">
        <f t="shared" si="30"/>
        <v>-5.7655248217786158E-3</v>
      </c>
      <c r="F372">
        <f t="shared" si="31"/>
        <v>1.2626264303687892E-3</v>
      </c>
      <c r="G372">
        <f t="shared" si="32"/>
        <v>5.7821774483420548E-3</v>
      </c>
      <c r="H372">
        <f t="shared" si="33"/>
        <v>5.9250152197940021E-3</v>
      </c>
      <c r="O372">
        <f t="shared" si="34"/>
        <v>3.3241276470545339E-5</v>
      </c>
      <c r="P372">
        <f t="shared" si="35"/>
        <v>3.5105805354790564E-5</v>
      </c>
    </row>
    <row r="373" spans="1:16" x14ac:dyDescent="0.35">
      <c r="A373" t="s">
        <v>0</v>
      </c>
      <c r="B373" s="2" t="s">
        <v>235</v>
      </c>
      <c r="C373">
        <v>15.74</v>
      </c>
      <c r="D373">
        <v>5140.25</v>
      </c>
      <c r="E373">
        <f t="shared" si="30"/>
        <v>7.0486854609433927E-3</v>
      </c>
      <c r="F373">
        <f t="shared" si="31"/>
        <v>5.7016309036636743E-3</v>
      </c>
      <c r="G373">
        <f t="shared" si="32"/>
        <v>-7.0239017426461867E-3</v>
      </c>
      <c r="H373">
        <f t="shared" si="33"/>
        <v>1.3351271278829596E-3</v>
      </c>
      <c r="O373">
        <f t="shared" si="34"/>
        <v>4.9683966727314768E-5</v>
      </c>
      <c r="P373">
        <f t="shared" si="35"/>
        <v>1.7825644476090008E-6</v>
      </c>
    </row>
    <row r="374" spans="1:16" x14ac:dyDescent="0.35">
      <c r="A374" t="s">
        <v>2</v>
      </c>
      <c r="B374" s="2" t="s">
        <v>236</v>
      </c>
      <c r="C374">
        <v>15.64</v>
      </c>
      <c r="D374">
        <v>5121.67</v>
      </c>
      <c r="E374">
        <f t="shared" si="30"/>
        <v>3.6211586726392487E-3</v>
      </c>
      <c r="F374">
        <f t="shared" si="31"/>
        <v>6.373507872092201E-3</v>
      </c>
      <c r="G374">
        <f t="shared" si="32"/>
        <v>-3.614610184329542E-3</v>
      </c>
      <c r="H374">
        <f t="shared" si="33"/>
        <v>4.4220394713505862E-3</v>
      </c>
      <c r="O374">
        <f t="shared" si="34"/>
        <v>1.3112790132430445E-5</v>
      </c>
      <c r="P374">
        <f t="shared" si="35"/>
        <v>1.9554433086182571E-5</v>
      </c>
    </row>
    <row r="375" spans="1:16" x14ac:dyDescent="0.35">
      <c r="A375" t="s">
        <v>4</v>
      </c>
      <c r="B375" s="3">
        <v>43047</v>
      </c>
      <c r="C375">
        <v>15.56</v>
      </c>
      <c r="D375">
        <v>5060.92</v>
      </c>
      <c r="E375">
        <f t="shared" si="30"/>
        <v>1.1932272789664567E-2</v>
      </c>
      <c r="F375">
        <f t="shared" si="31"/>
        <v>5.1282163669195292E-3</v>
      </c>
      <c r="G375">
        <f t="shared" si="32"/>
        <v>-1.1861365531164639E-2</v>
      </c>
      <c r="H375">
        <f t="shared" si="33"/>
        <v>-2.6792630406781252E-3</v>
      </c>
      <c r="O375">
        <f t="shared" si="34"/>
        <v>1.4237913392696944E-4</v>
      </c>
      <c r="P375">
        <f t="shared" si="35"/>
        <v>7.1784504411437932E-6</v>
      </c>
    </row>
    <row r="376" spans="1:16" x14ac:dyDescent="0.35">
      <c r="A376" t="s">
        <v>6</v>
      </c>
      <c r="B376" s="3">
        <v>43016</v>
      </c>
      <c r="C376">
        <v>15.615</v>
      </c>
      <c r="D376">
        <v>5115.2299999999996</v>
      </c>
      <c r="E376">
        <f t="shared" si="30"/>
        <v>-1.0674079225290367E-2</v>
      </c>
      <c r="F376">
        <f t="shared" si="31"/>
        <v>-3.5284719847963665E-3</v>
      </c>
      <c r="G376">
        <f t="shared" si="32"/>
        <v>1.0731250444583097E-2</v>
      </c>
      <c r="H376">
        <f t="shared" si="33"/>
        <v>4.5924842373432275E-3</v>
      </c>
      <c r="O376">
        <f t="shared" si="34"/>
        <v>1.1393596730777541E-4</v>
      </c>
      <c r="P376">
        <f t="shared" si="35"/>
        <v>2.1090911470246006E-5</v>
      </c>
    </row>
    <row r="377" spans="1:16" x14ac:dyDescent="0.35">
      <c r="A377" t="s">
        <v>8</v>
      </c>
      <c r="B377" s="3">
        <v>42986</v>
      </c>
      <c r="C377">
        <v>15.585000000000001</v>
      </c>
      <c r="D377">
        <v>5145.7</v>
      </c>
      <c r="E377">
        <f t="shared" si="30"/>
        <v>-5.9390502736579049E-3</v>
      </c>
      <c r="F377">
        <f t="shared" si="31"/>
        <v>1.9230775157414838E-3</v>
      </c>
      <c r="G377">
        <f t="shared" si="32"/>
        <v>5.9567213986468368E-3</v>
      </c>
      <c r="H377">
        <f t="shared" si="33"/>
        <v>6.7077323385608435E-3</v>
      </c>
      <c r="O377">
        <f t="shared" si="34"/>
        <v>3.5272318153036038E-5</v>
      </c>
      <c r="P377">
        <f t="shared" si="35"/>
        <v>4.4993673125774921E-5</v>
      </c>
    </row>
    <row r="378" spans="1:16" x14ac:dyDescent="0.35">
      <c r="A378" t="s">
        <v>0</v>
      </c>
      <c r="B378" s="3">
        <v>42955</v>
      </c>
      <c r="C378">
        <v>15.635</v>
      </c>
      <c r="D378">
        <v>5218.8900000000003</v>
      </c>
      <c r="E378">
        <f t="shared" si="30"/>
        <v>-1.4123321151295816E-2</v>
      </c>
      <c r="F378">
        <f t="shared" si="31"/>
        <v>-3.2030776905041204E-3</v>
      </c>
      <c r="G378">
        <f t="shared" si="32"/>
        <v>1.4223526439551569E-2</v>
      </c>
      <c r="H378">
        <f t="shared" si="33"/>
        <v>7.3482143926989112E-3</v>
      </c>
      <c r="O378">
        <f t="shared" si="34"/>
        <v>1.9946820034263976E-4</v>
      </c>
      <c r="P378">
        <f t="shared" si="35"/>
        <v>5.3996254761067429E-5</v>
      </c>
    </row>
    <row r="379" spans="1:16" x14ac:dyDescent="0.35">
      <c r="A379" t="s">
        <v>2</v>
      </c>
      <c r="B379" s="3">
        <v>42924</v>
      </c>
      <c r="C379">
        <v>15.48</v>
      </c>
      <c r="D379">
        <v>5207.8900000000003</v>
      </c>
      <c r="E379">
        <f t="shared" si="30"/>
        <v>2.1099522730711599E-3</v>
      </c>
      <c r="F379">
        <f t="shared" si="31"/>
        <v>9.9631227482234949E-3</v>
      </c>
      <c r="G379">
        <f t="shared" si="32"/>
        <v>-2.1077278884973623E-3</v>
      </c>
      <c r="H379">
        <f t="shared" si="33"/>
        <v>9.0764503766175564E-3</v>
      </c>
      <c r="O379">
        <f t="shared" si="34"/>
        <v>4.4518985946381541E-6</v>
      </c>
      <c r="P379">
        <f t="shared" si="35"/>
        <v>8.238195143920098E-5</v>
      </c>
    </row>
    <row r="380" spans="1:16" x14ac:dyDescent="0.35">
      <c r="A380" t="s">
        <v>4</v>
      </c>
      <c r="B380" s="3">
        <v>42833</v>
      </c>
      <c r="C380">
        <v>15.555</v>
      </c>
      <c r="D380">
        <v>5203.4399999999996</v>
      </c>
      <c r="E380">
        <f t="shared" si="30"/>
        <v>8.5483800263501267E-4</v>
      </c>
      <c r="F380">
        <f t="shared" si="31"/>
        <v>-4.8332621880192647E-3</v>
      </c>
      <c r="G380">
        <f t="shared" si="32"/>
        <v>-8.544727327191487E-4</v>
      </c>
      <c r="H380">
        <f t="shared" si="33"/>
        <v>-4.8355810446758952E-3</v>
      </c>
      <c r="O380">
        <f t="shared" si="34"/>
        <v>7.3074801074901793E-7</v>
      </c>
      <c r="P380">
        <f t="shared" si="35"/>
        <v>2.3382844039628822E-5</v>
      </c>
    </row>
    <row r="381" spans="1:16" x14ac:dyDescent="0.35">
      <c r="A381" t="s">
        <v>6</v>
      </c>
      <c r="B381" s="3">
        <v>42802</v>
      </c>
      <c r="C381">
        <v>15.455</v>
      </c>
      <c r="D381">
        <v>5130.49</v>
      </c>
      <c r="E381">
        <f t="shared" si="30"/>
        <v>1.411877413834605E-2</v>
      </c>
      <c r="F381">
        <f t="shared" si="31"/>
        <v>6.4495547655207307E-3</v>
      </c>
      <c r="G381">
        <f t="shared" si="32"/>
        <v>-1.4019571667973461E-2</v>
      </c>
      <c r="H381">
        <f t="shared" si="33"/>
        <v>-2.8985334923578967E-3</v>
      </c>
      <c r="O381">
        <f t="shared" si="34"/>
        <v>1.9933978316962926E-4</v>
      </c>
      <c r="P381">
        <f t="shared" si="35"/>
        <v>8.4014964063204646E-6</v>
      </c>
    </row>
    <row r="382" spans="1:16" x14ac:dyDescent="0.35">
      <c r="A382" t="s">
        <v>8</v>
      </c>
      <c r="B382" s="3">
        <v>42774</v>
      </c>
      <c r="C382">
        <v>15.425000000000001</v>
      </c>
      <c r="D382">
        <v>5107.25</v>
      </c>
      <c r="E382">
        <f t="shared" si="30"/>
        <v>4.540072304836002E-3</v>
      </c>
      <c r="F382">
        <f t="shared" si="31"/>
        <v>1.9430057926280982E-3</v>
      </c>
      <c r="G382">
        <f t="shared" si="32"/>
        <v>-4.5297817557386879E-3</v>
      </c>
      <c r="H382">
        <f t="shared" si="33"/>
        <v>-6.5592915335934885E-4</v>
      </c>
      <c r="O382">
        <f t="shared" si="34"/>
        <v>2.0612256533138887E-5</v>
      </c>
      <c r="P382">
        <f t="shared" si="35"/>
        <v>4.3024305422671216E-7</v>
      </c>
    </row>
    <row r="383" spans="1:16" x14ac:dyDescent="0.35">
      <c r="A383" t="s">
        <v>0</v>
      </c>
      <c r="B383" s="3">
        <v>42743</v>
      </c>
      <c r="C383">
        <v>15.324999999999999</v>
      </c>
      <c r="D383">
        <v>5127.03</v>
      </c>
      <c r="E383">
        <f t="shared" si="30"/>
        <v>-3.8654452738916024E-3</v>
      </c>
      <c r="F383">
        <f t="shared" si="31"/>
        <v>6.5040879691764825E-3</v>
      </c>
      <c r="G383">
        <f t="shared" si="32"/>
        <v>3.8729257428165346E-3</v>
      </c>
      <c r="H383">
        <f t="shared" si="33"/>
        <v>9.8276807091605065E-3</v>
      </c>
      <c r="O383">
        <f t="shared" si="34"/>
        <v>1.4941667165450926E-5</v>
      </c>
      <c r="P383">
        <f t="shared" si="35"/>
        <v>9.6583308121205559E-5</v>
      </c>
    </row>
    <row r="384" spans="1:16" x14ac:dyDescent="0.35">
      <c r="A384" t="s">
        <v>2</v>
      </c>
      <c r="B384" s="2" t="s">
        <v>237</v>
      </c>
      <c r="C384">
        <v>15.28</v>
      </c>
      <c r="D384">
        <v>5093.7700000000004</v>
      </c>
      <c r="E384">
        <f t="shared" si="30"/>
        <v>6.5083197798215565E-3</v>
      </c>
      <c r="F384">
        <f t="shared" si="31"/>
        <v>2.9406980839005938E-3</v>
      </c>
      <c r="G384">
        <f t="shared" si="32"/>
        <v>-6.4871865387952305E-3</v>
      </c>
      <c r="H384">
        <f t="shared" si="33"/>
        <v>-1.0450640329616756E-3</v>
      </c>
      <c r="O384">
        <f t="shared" si="34"/>
        <v>4.2358226356416517E-5</v>
      </c>
      <c r="P384">
        <f t="shared" si="35"/>
        <v>1.0921588329901221E-6</v>
      </c>
    </row>
    <row r="385" spans="1:16" x14ac:dyDescent="0.35">
      <c r="A385" t="s">
        <v>4</v>
      </c>
      <c r="B385" s="2" t="s">
        <v>238</v>
      </c>
      <c r="C385">
        <v>15.35</v>
      </c>
      <c r="D385">
        <v>5131.3900000000003</v>
      </c>
      <c r="E385">
        <f t="shared" si="30"/>
        <v>-7.3583532669530792E-3</v>
      </c>
      <c r="F385">
        <f t="shared" si="31"/>
        <v>-4.5706902948317064E-3</v>
      </c>
      <c r="G385">
        <f t="shared" si="32"/>
        <v>7.3854924741399569E-3</v>
      </c>
      <c r="H385">
        <f t="shared" si="33"/>
        <v>1.214005417063433E-3</v>
      </c>
      <c r="O385">
        <f t="shared" si="34"/>
        <v>5.4145362801279054E-5</v>
      </c>
      <c r="P385">
        <f t="shared" si="35"/>
        <v>1.47380915265936E-6</v>
      </c>
    </row>
    <row r="386" spans="1:16" x14ac:dyDescent="0.35">
      <c r="A386" t="s">
        <v>6</v>
      </c>
      <c r="B386" s="2" t="s">
        <v>239</v>
      </c>
      <c r="C386">
        <v>15.664999999999999</v>
      </c>
      <c r="D386">
        <v>5186.95</v>
      </c>
      <c r="E386">
        <f t="shared" si="30"/>
        <v>-1.0769278192830382E-2</v>
      </c>
      <c r="F386">
        <f t="shared" si="31"/>
        <v>-2.0313450370948821E-2</v>
      </c>
      <c r="G386">
        <f t="shared" si="32"/>
        <v>1.082747559628083E-2</v>
      </c>
      <c r="H386">
        <f t="shared" si="33"/>
        <v>-1.2125416956280532E-2</v>
      </c>
      <c r="O386">
        <f t="shared" si="34"/>
        <v>1.1597735279457202E-4</v>
      </c>
      <c r="P386">
        <f t="shared" si="35"/>
        <v>1.4702573636365544E-4</v>
      </c>
    </row>
    <row r="387" spans="1:16" x14ac:dyDescent="0.35">
      <c r="A387" t="s">
        <v>8</v>
      </c>
      <c r="B387" s="2" t="s">
        <v>240</v>
      </c>
      <c r="C387">
        <v>16</v>
      </c>
      <c r="D387">
        <v>5190.17</v>
      </c>
      <c r="E387">
        <f t="shared" si="30"/>
        <v>-6.2059610052616634E-4</v>
      </c>
      <c r="F387">
        <f t="shared" si="31"/>
        <v>-2.1159797835626239E-2</v>
      </c>
      <c r="G387">
        <f t="shared" si="32"/>
        <v>6.2078871012835189E-4</v>
      </c>
      <c r="H387">
        <f t="shared" si="33"/>
        <v>-2.0122525823195504E-2</v>
      </c>
      <c r="O387">
        <f t="shared" si="34"/>
        <v>3.8513951998828355E-7</v>
      </c>
      <c r="P387">
        <f t="shared" si="35"/>
        <v>4.049160455051699E-4</v>
      </c>
    </row>
    <row r="388" spans="1:16" x14ac:dyDescent="0.35">
      <c r="A388" t="s">
        <v>0</v>
      </c>
      <c r="B388" s="2" t="s">
        <v>241</v>
      </c>
      <c r="C388">
        <v>15.914999999999999</v>
      </c>
      <c r="D388">
        <v>5161.08</v>
      </c>
      <c r="E388">
        <f t="shared" ref="E388:E451" si="36">LN(D387/D388)</f>
        <v>5.6205920216285338E-3</v>
      </c>
      <c r="F388">
        <f t="shared" ref="F388:F451" si="37">+LN(C387/C388)</f>
        <v>5.3266615057252021E-3</v>
      </c>
      <c r="G388">
        <f t="shared" ref="G388:G451" si="38">(D388-D387)/D387</f>
        <v>-5.6048260461603657E-3</v>
      </c>
      <c r="H388">
        <f t="shared" ref="H388:H451" si="39">+F388-(-0.0006+0.7046*E388)</f>
        <v>1.9663923672857374E-3</v>
      </c>
      <c r="O388">
        <f t="shared" ref="O388:O451" si="40">+E388*E388</f>
        <v>3.1591054673594329E-5</v>
      </c>
      <c r="P388">
        <f t="shared" ref="P388:P451" si="41">H388*H388</f>
        <v>3.8666989421196065E-6</v>
      </c>
    </row>
    <row r="389" spans="1:16" x14ac:dyDescent="0.35">
      <c r="A389" t="s">
        <v>2</v>
      </c>
      <c r="B389" s="2" t="s">
        <v>242</v>
      </c>
      <c r="C389">
        <v>15.89</v>
      </c>
      <c r="D389">
        <v>5127.7</v>
      </c>
      <c r="E389">
        <f t="shared" si="36"/>
        <v>6.4886443514302642E-3</v>
      </c>
      <c r="F389">
        <f t="shared" si="37"/>
        <v>1.5720801854315332E-3</v>
      </c>
      <c r="G389">
        <f t="shared" si="38"/>
        <v>-6.4676385562711892E-3</v>
      </c>
      <c r="H389">
        <f t="shared" si="39"/>
        <v>-2.3998186245862314E-3</v>
      </c>
      <c r="O389">
        <f t="shared" si="40"/>
        <v>4.2102505519347876E-5</v>
      </c>
      <c r="P389">
        <f t="shared" si="41"/>
        <v>5.7591294309109516E-6</v>
      </c>
    </row>
    <row r="390" spans="1:16" x14ac:dyDescent="0.35">
      <c r="A390" t="s">
        <v>4</v>
      </c>
      <c r="B390" s="2" t="s">
        <v>243</v>
      </c>
      <c r="C390">
        <v>15.94</v>
      </c>
      <c r="D390">
        <v>5117.66</v>
      </c>
      <c r="E390">
        <f t="shared" si="36"/>
        <v>1.9599122361441822E-3</v>
      </c>
      <c r="F390">
        <f t="shared" si="37"/>
        <v>-3.1416928134442548E-3</v>
      </c>
      <c r="G390">
        <f t="shared" si="38"/>
        <v>-1.9579928622969292E-3</v>
      </c>
      <c r="H390">
        <f t="shared" si="39"/>
        <v>-3.9226469750314455E-3</v>
      </c>
      <c r="O390">
        <f t="shared" si="40"/>
        <v>3.8412559733876889E-6</v>
      </c>
      <c r="P390">
        <f t="shared" si="41"/>
        <v>1.5387159290723349E-5</v>
      </c>
    </row>
    <row r="391" spans="1:16" x14ac:dyDescent="0.35">
      <c r="A391" t="s">
        <v>6</v>
      </c>
      <c r="B391" s="2" t="s">
        <v>244</v>
      </c>
      <c r="C391">
        <v>16.149999999999999</v>
      </c>
      <c r="D391">
        <v>5199.22</v>
      </c>
      <c r="E391">
        <f t="shared" si="36"/>
        <v>-1.5811311005454035E-2</v>
      </c>
      <c r="F391">
        <f t="shared" si="37"/>
        <v>-1.3088376306596561E-2</v>
      </c>
      <c r="G391">
        <f t="shared" si="38"/>
        <v>1.5936971193866025E-2</v>
      </c>
      <c r="H391">
        <f t="shared" si="39"/>
        <v>-1.3477265721536479E-3</v>
      </c>
      <c r="O391">
        <f t="shared" si="40"/>
        <v>2.4999755571119186E-4</v>
      </c>
      <c r="P391">
        <f t="shared" si="41"/>
        <v>1.8163669132890219E-6</v>
      </c>
    </row>
    <row r="392" spans="1:16" x14ac:dyDescent="0.35">
      <c r="A392" t="s">
        <v>8</v>
      </c>
      <c r="B392" s="2" t="s">
        <v>245</v>
      </c>
      <c r="C392">
        <v>16.13</v>
      </c>
      <c r="D392">
        <v>5216.07</v>
      </c>
      <c r="E392">
        <f t="shared" si="36"/>
        <v>-3.2356304434432341E-3</v>
      </c>
      <c r="F392">
        <f t="shared" si="37"/>
        <v>1.239157531548053E-3</v>
      </c>
      <c r="G392">
        <f t="shared" si="38"/>
        <v>3.2408707459964099E-3</v>
      </c>
      <c r="H392">
        <f t="shared" si="39"/>
        <v>4.1189827419981558E-3</v>
      </c>
      <c r="O392">
        <f t="shared" si="40"/>
        <v>1.046930436653666E-5</v>
      </c>
      <c r="P392">
        <f t="shared" si="41"/>
        <v>1.6966018828878645E-5</v>
      </c>
    </row>
    <row r="393" spans="1:16" x14ac:dyDescent="0.35">
      <c r="A393" t="s">
        <v>0</v>
      </c>
      <c r="B393" s="2" t="s">
        <v>246</v>
      </c>
      <c r="C393">
        <v>16.024999999999999</v>
      </c>
      <c r="D393">
        <v>5173.2700000000004</v>
      </c>
      <c r="E393">
        <f t="shared" si="36"/>
        <v>8.2392610357152167E-3</v>
      </c>
      <c r="F393">
        <f t="shared" si="37"/>
        <v>6.5308893303837887E-3</v>
      </c>
      <c r="G393">
        <f t="shared" si="38"/>
        <v>-8.2054113537585339E-3</v>
      </c>
      <c r="H393">
        <f t="shared" si="39"/>
        <v>1.3255060046188467E-3</v>
      </c>
      <c r="O393">
        <f t="shared" si="40"/>
        <v>6.788542241465499E-5</v>
      </c>
      <c r="P393">
        <f t="shared" si="41"/>
        <v>1.7569661682806182E-6</v>
      </c>
    </row>
    <row r="394" spans="1:16" x14ac:dyDescent="0.35">
      <c r="A394" t="s">
        <v>2</v>
      </c>
      <c r="B394" s="2" t="s">
        <v>247</v>
      </c>
      <c r="C394">
        <v>16.215</v>
      </c>
      <c r="D394">
        <v>5230.17</v>
      </c>
      <c r="E394">
        <f t="shared" si="36"/>
        <v>-1.0938798584692671E-2</v>
      </c>
      <c r="F394">
        <f t="shared" si="37"/>
        <v>-1.178673695254767E-2</v>
      </c>
      <c r="G394">
        <f t="shared" si="38"/>
        <v>1.0998845991026881E-2</v>
      </c>
      <c r="H394">
        <f t="shared" si="39"/>
        <v>-3.4792594697732136E-3</v>
      </c>
      <c r="O394">
        <f t="shared" si="40"/>
        <v>1.1965731447647437E-4</v>
      </c>
      <c r="P394">
        <f t="shared" si="41"/>
        <v>1.2105246458006583E-5</v>
      </c>
    </row>
    <row r="395" spans="1:16" x14ac:dyDescent="0.35">
      <c r="A395" t="s">
        <v>4</v>
      </c>
      <c r="B395" s="2" t="s">
        <v>248</v>
      </c>
      <c r="C395">
        <v>16.254999999999999</v>
      </c>
      <c r="D395">
        <v>5235.3100000000004</v>
      </c>
      <c r="E395">
        <f t="shared" si="36"/>
        <v>-9.8227705050991541E-4</v>
      </c>
      <c r="F395">
        <f t="shared" si="37"/>
        <v>-2.4638139965872797E-3</v>
      </c>
      <c r="G395">
        <f t="shared" si="38"/>
        <v>9.827596426120618E-4</v>
      </c>
      <c r="H395">
        <f t="shared" si="39"/>
        <v>-1.1717015867979933E-3</v>
      </c>
      <c r="O395">
        <f t="shared" si="40"/>
        <v>9.6486820395845889E-7</v>
      </c>
      <c r="P395">
        <f t="shared" si="41"/>
        <v>1.3728846085049353E-6</v>
      </c>
    </row>
    <row r="396" spans="1:16" x14ac:dyDescent="0.35">
      <c r="A396" t="s">
        <v>6</v>
      </c>
      <c r="B396" s="2" t="s">
        <v>249</v>
      </c>
      <c r="C396">
        <v>16.135000000000002</v>
      </c>
      <c r="D396">
        <v>5235.3999999999996</v>
      </c>
      <c r="E396">
        <f t="shared" si="36"/>
        <v>-1.7190811320580105E-5</v>
      </c>
      <c r="F396">
        <f t="shared" si="37"/>
        <v>7.4097282519432917E-3</v>
      </c>
      <c r="G396">
        <f t="shared" si="38"/>
        <v>1.7190959083461344E-5</v>
      </c>
      <c r="H396">
        <f t="shared" si="39"/>
        <v>8.0218408975997729E-3</v>
      </c>
      <c r="O396">
        <f t="shared" si="40"/>
        <v>2.9552399385978508E-10</v>
      </c>
      <c r="P396">
        <f t="shared" si="41"/>
        <v>6.4349931386404325E-5</v>
      </c>
    </row>
    <row r="397" spans="1:16" x14ac:dyDescent="0.35">
      <c r="A397" t="s">
        <v>8</v>
      </c>
      <c r="B397" s="3">
        <v>43076</v>
      </c>
      <c r="C397">
        <v>16.164999999999999</v>
      </c>
      <c r="D397">
        <v>5222.13</v>
      </c>
      <c r="E397">
        <f t="shared" si="36"/>
        <v>2.5378855470689758E-3</v>
      </c>
      <c r="F397">
        <f t="shared" si="37"/>
        <v>-1.8575856734711314E-3</v>
      </c>
      <c r="G397">
        <f t="shared" si="38"/>
        <v>-2.5346678381784637E-3</v>
      </c>
      <c r="H397">
        <f t="shared" si="39"/>
        <v>-3.0457798299359318E-3</v>
      </c>
      <c r="O397">
        <f t="shared" si="40"/>
        <v>6.4408630500215943E-6</v>
      </c>
      <c r="P397">
        <f t="shared" si="41"/>
        <v>9.2767747724445536E-6</v>
      </c>
    </row>
    <row r="398" spans="1:16" x14ac:dyDescent="0.35">
      <c r="A398" t="s">
        <v>0</v>
      </c>
      <c r="B398" s="3">
        <v>43046</v>
      </c>
      <c r="C398">
        <v>15.97</v>
      </c>
      <c r="D398">
        <v>5140.6000000000004</v>
      </c>
      <c r="E398">
        <f t="shared" si="36"/>
        <v>1.57355604714489E-2</v>
      </c>
      <c r="F398">
        <f t="shared" si="37"/>
        <v>1.2136448950475309E-2</v>
      </c>
      <c r="G398">
        <f t="shared" si="38"/>
        <v>-1.5612403367974322E-2</v>
      </c>
      <c r="H398">
        <f t="shared" si="39"/>
        <v>1.6491730422924147E-3</v>
      </c>
      <c r="O398">
        <f t="shared" si="40"/>
        <v>2.476078633506251E-4</v>
      </c>
      <c r="P398">
        <f t="shared" si="41"/>
        <v>2.7197717234240186E-6</v>
      </c>
    </row>
    <row r="399" spans="1:16" x14ac:dyDescent="0.35">
      <c r="A399" t="s">
        <v>2</v>
      </c>
      <c r="B399" s="3">
        <v>43015</v>
      </c>
      <c r="C399">
        <v>16.135000000000002</v>
      </c>
      <c r="D399">
        <v>5165.6400000000003</v>
      </c>
      <c r="E399">
        <f t="shared" si="36"/>
        <v>-4.8592016622980962E-3</v>
      </c>
      <c r="F399">
        <f t="shared" si="37"/>
        <v>-1.0278863277004184E-2</v>
      </c>
      <c r="G399">
        <f t="shared" si="38"/>
        <v>4.8710267283974557E-3</v>
      </c>
      <c r="H399">
        <f t="shared" si="39"/>
        <v>-6.2550697857489453E-3</v>
      </c>
      <c r="O399">
        <f t="shared" si="40"/>
        <v>2.3611840794880582E-5</v>
      </c>
      <c r="P399">
        <f t="shared" si="41"/>
        <v>3.9125898024589358E-5</v>
      </c>
    </row>
    <row r="400" spans="1:16" x14ac:dyDescent="0.35">
      <c r="A400" t="s">
        <v>4</v>
      </c>
      <c r="B400" s="3">
        <v>42923</v>
      </c>
      <c r="C400">
        <v>16.170000000000002</v>
      </c>
      <c r="D400">
        <v>5145.16</v>
      </c>
      <c r="E400">
        <f t="shared" si="36"/>
        <v>3.9725388782658431E-3</v>
      </c>
      <c r="F400">
        <f t="shared" si="37"/>
        <v>-2.166848085090314E-3</v>
      </c>
      <c r="G400">
        <f t="shared" si="38"/>
        <v>-3.9646587838100354E-3</v>
      </c>
      <c r="H400">
        <f t="shared" si="39"/>
        <v>-4.3658989787164273E-3</v>
      </c>
      <c r="O400">
        <f t="shared" si="40"/>
        <v>1.5781065139333645E-5</v>
      </c>
      <c r="P400">
        <f t="shared" si="41"/>
        <v>1.9061073892357144E-5</v>
      </c>
    </row>
    <row r="401" spans="1:16" x14ac:dyDescent="0.35">
      <c r="A401" t="s">
        <v>6</v>
      </c>
      <c r="B401" s="3">
        <v>42893</v>
      </c>
      <c r="C401">
        <v>15.975</v>
      </c>
      <c r="D401">
        <v>5152.3999999999996</v>
      </c>
      <c r="E401">
        <f t="shared" si="36"/>
        <v>-1.4061585837731624E-3</v>
      </c>
      <c r="F401">
        <f t="shared" si="37"/>
        <v>1.2132673325417107E-2</v>
      </c>
      <c r="G401">
        <f t="shared" si="38"/>
        <v>1.4071476883128575E-3</v>
      </c>
      <c r="H401">
        <f t="shared" si="39"/>
        <v>1.3723452663543677E-2</v>
      </c>
      <c r="O401">
        <f t="shared" si="40"/>
        <v>1.977281962718946E-6</v>
      </c>
      <c r="P401">
        <f t="shared" si="41"/>
        <v>1.8833315300852404E-4</v>
      </c>
    </row>
    <row r="402" spans="1:16" x14ac:dyDescent="0.35">
      <c r="A402" t="s">
        <v>8</v>
      </c>
      <c r="B402" s="3">
        <v>42862</v>
      </c>
      <c r="C402">
        <v>16.094999999999999</v>
      </c>
      <c r="D402">
        <v>5180.1000000000004</v>
      </c>
      <c r="E402">
        <f t="shared" si="36"/>
        <v>-5.3617355645615757E-3</v>
      </c>
      <c r="F402">
        <f t="shared" si="37"/>
        <v>-7.4836644871728846E-3</v>
      </c>
      <c r="G402">
        <f t="shared" si="38"/>
        <v>5.3761353932149543E-3</v>
      </c>
      <c r="H402">
        <f t="shared" si="39"/>
        <v>-3.1057856083827979E-3</v>
      </c>
      <c r="O402">
        <f t="shared" si="40"/>
        <v>2.8748208264284439E-5</v>
      </c>
      <c r="P402">
        <f t="shared" si="41"/>
        <v>9.6459042452377066E-6</v>
      </c>
    </row>
    <row r="403" spans="1:16" x14ac:dyDescent="0.35">
      <c r="A403" t="s">
        <v>0</v>
      </c>
      <c r="B403" s="3">
        <v>42832</v>
      </c>
      <c r="C403">
        <v>16.12</v>
      </c>
      <c r="D403">
        <v>5174.8999999999996</v>
      </c>
      <c r="E403">
        <f t="shared" si="36"/>
        <v>1.0043458111268254E-3</v>
      </c>
      <c r="F403">
        <f t="shared" si="37"/>
        <v>-1.5520723277108314E-3</v>
      </c>
      <c r="G403">
        <f t="shared" si="38"/>
        <v>-1.0038416246792006E-3</v>
      </c>
      <c r="H403">
        <f t="shared" si="39"/>
        <v>-1.6597343862307925E-3</v>
      </c>
      <c r="O403">
        <f t="shared" si="40"/>
        <v>1.008710508328001E-6</v>
      </c>
      <c r="P403">
        <f t="shared" si="41"/>
        <v>2.7547182328369055E-6</v>
      </c>
    </row>
    <row r="404" spans="1:16" x14ac:dyDescent="0.35">
      <c r="A404" t="s">
        <v>2</v>
      </c>
      <c r="B404" s="3">
        <v>42801</v>
      </c>
      <c r="C404">
        <v>16.344999999999999</v>
      </c>
      <c r="D404">
        <v>5195.72</v>
      </c>
      <c r="E404">
        <f t="shared" si="36"/>
        <v>-4.0151944572827617E-3</v>
      </c>
      <c r="F404">
        <f t="shared" si="37"/>
        <v>-1.3861303097691522E-2</v>
      </c>
      <c r="G404">
        <f t="shared" si="38"/>
        <v>4.0232661500706523E-3</v>
      </c>
      <c r="H404">
        <f t="shared" si="39"/>
        <v>-1.0432197083090088E-2</v>
      </c>
      <c r="O404">
        <f t="shared" si="40"/>
        <v>1.6121786529794213E-5</v>
      </c>
      <c r="P404">
        <f t="shared" si="41"/>
        <v>1.0883073598043334E-4</v>
      </c>
    </row>
    <row r="405" spans="1:16" x14ac:dyDescent="0.35">
      <c r="A405" t="s">
        <v>4</v>
      </c>
      <c r="B405" s="2" t="s">
        <v>250</v>
      </c>
      <c r="C405">
        <v>16.215</v>
      </c>
      <c r="D405">
        <v>5120.68</v>
      </c>
      <c r="E405">
        <f t="shared" si="36"/>
        <v>1.4547967017896032E-2</v>
      </c>
      <c r="F405">
        <f t="shared" si="37"/>
        <v>7.9853004168926791E-3</v>
      </c>
      <c r="G405">
        <f t="shared" si="38"/>
        <v>-1.4442656648164251E-2</v>
      </c>
      <c r="H405">
        <f t="shared" si="39"/>
        <v>-1.6651971439168647E-3</v>
      </c>
      <c r="O405">
        <f t="shared" si="40"/>
        <v>2.1164334435379075E-4</v>
      </c>
      <c r="P405">
        <f t="shared" si="41"/>
        <v>2.7728815281088836E-6</v>
      </c>
    </row>
    <row r="406" spans="1:16" x14ac:dyDescent="0.35">
      <c r="A406" t="s">
        <v>6</v>
      </c>
      <c r="B406" s="2" t="s">
        <v>251</v>
      </c>
      <c r="C406">
        <v>16.055</v>
      </c>
      <c r="D406">
        <v>5154.3500000000004</v>
      </c>
      <c r="E406">
        <f t="shared" si="36"/>
        <v>-6.5537756125278665E-3</v>
      </c>
      <c r="F406">
        <f t="shared" si="37"/>
        <v>9.9164122178039948E-3</v>
      </c>
      <c r="G406">
        <f t="shared" si="38"/>
        <v>6.57529859315561E-3</v>
      </c>
      <c r="H406">
        <f t="shared" si="39"/>
        <v>1.513420251439113E-2</v>
      </c>
      <c r="O406">
        <f t="shared" si="40"/>
        <v>4.295197477936501E-5</v>
      </c>
      <c r="P406">
        <f t="shared" si="41"/>
        <v>2.290440857466028E-4</v>
      </c>
    </row>
    <row r="407" spans="1:16" x14ac:dyDescent="0.35">
      <c r="A407" t="s">
        <v>8</v>
      </c>
      <c r="B407" s="2" t="s">
        <v>252</v>
      </c>
      <c r="C407">
        <v>16.465</v>
      </c>
      <c r="D407">
        <v>5252.9</v>
      </c>
      <c r="E407">
        <f t="shared" si="36"/>
        <v>-1.8939286704568226E-2</v>
      </c>
      <c r="F407">
        <f t="shared" si="37"/>
        <v>-2.5216588286850385E-2</v>
      </c>
      <c r="G407">
        <f t="shared" si="38"/>
        <v>1.9119772619243799E-2</v>
      </c>
      <c r="H407">
        <f t="shared" si="39"/>
        <v>-1.1271966874811613E-2</v>
      </c>
      <c r="O407">
        <f t="shared" si="40"/>
        <v>3.586965808778348E-4</v>
      </c>
      <c r="P407">
        <f t="shared" si="41"/>
        <v>1.2705723722685028E-4</v>
      </c>
    </row>
    <row r="408" spans="1:16" x14ac:dyDescent="0.35">
      <c r="A408" t="s">
        <v>0</v>
      </c>
      <c r="B408" s="2" t="s">
        <v>253</v>
      </c>
      <c r="C408">
        <v>16.559999999999999</v>
      </c>
      <c r="D408">
        <v>5258.58</v>
      </c>
      <c r="E408">
        <f t="shared" si="36"/>
        <v>-1.0807232764246362E-3</v>
      </c>
      <c r="F408">
        <f t="shared" si="37"/>
        <v>-5.7532331287859983E-3</v>
      </c>
      <c r="G408">
        <f t="shared" si="38"/>
        <v>1.0813074682556856E-3</v>
      </c>
      <c r="H408">
        <f t="shared" si="39"/>
        <v>-4.3917555082171999E-3</v>
      </c>
      <c r="O408">
        <f t="shared" si="40"/>
        <v>1.1679628002060008E-6</v>
      </c>
      <c r="P408">
        <f t="shared" si="41"/>
        <v>1.9287516443956116E-5</v>
      </c>
    </row>
    <row r="409" spans="1:16" x14ac:dyDescent="0.35">
      <c r="A409" t="s">
        <v>2</v>
      </c>
      <c r="B409" s="2" t="s">
        <v>254</v>
      </c>
      <c r="C409">
        <v>16.87</v>
      </c>
      <c r="D409">
        <v>5295.75</v>
      </c>
      <c r="E409">
        <f t="shared" si="36"/>
        <v>-7.0435837562907843E-3</v>
      </c>
      <c r="F409">
        <f t="shared" si="37"/>
        <v>-1.8546747600763459E-2</v>
      </c>
      <c r="G409">
        <f t="shared" si="38"/>
        <v>7.0684481361888707E-3</v>
      </c>
      <c r="H409">
        <f t="shared" si="39"/>
        <v>-1.2983838486080972E-2</v>
      </c>
      <c r="O409">
        <f t="shared" si="40"/>
        <v>4.9612072131883391E-5</v>
      </c>
      <c r="P409">
        <f t="shared" si="41"/>
        <v>1.6858006183263741E-4</v>
      </c>
    </row>
    <row r="410" spans="1:16" x14ac:dyDescent="0.35">
      <c r="A410" t="s">
        <v>4</v>
      </c>
      <c r="B410" s="2" t="s">
        <v>255</v>
      </c>
      <c r="C410">
        <v>16.545000000000002</v>
      </c>
      <c r="D410">
        <v>5266.12</v>
      </c>
      <c r="E410">
        <f t="shared" si="36"/>
        <v>5.6107635733018942E-3</v>
      </c>
      <c r="F410">
        <f t="shared" si="37"/>
        <v>1.9452955184301356E-2</v>
      </c>
      <c r="G410">
        <f t="shared" si="38"/>
        <v>-5.5950526365481958E-3</v>
      </c>
      <c r="H410">
        <f t="shared" si="39"/>
        <v>1.6099611170552842E-2</v>
      </c>
      <c r="O410">
        <f t="shared" si="40"/>
        <v>3.148066787549144E-5</v>
      </c>
      <c r="P410">
        <f t="shared" si="41"/>
        <v>2.5919747984298985E-4</v>
      </c>
    </row>
    <row r="411" spans="1:16" x14ac:dyDescent="0.35">
      <c r="A411" t="s">
        <v>6</v>
      </c>
      <c r="B411" s="2" t="s">
        <v>256</v>
      </c>
      <c r="C411">
        <v>16.524999999999999</v>
      </c>
      <c r="D411">
        <v>5281.93</v>
      </c>
      <c r="E411">
        <f t="shared" si="36"/>
        <v>-2.9977127221476074E-3</v>
      </c>
      <c r="F411">
        <f t="shared" si="37"/>
        <v>1.2095556358257351E-3</v>
      </c>
      <c r="G411">
        <f t="shared" si="38"/>
        <v>3.0022103560117127E-3</v>
      </c>
      <c r="H411">
        <f t="shared" si="39"/>
        <v>3.921744019850939E-3</v>
      </c>
      <c r="O411">
        <f t="shared" si="40"/>
        <v>8.9862815645256181E-6</v>
      </c>
      <c r="P411">
        <f t="shared" si="41"/>
        <v>1.5380076157236603E-5</v>
      </c>
    </row>
    <row r="412" spans="1:16" x14ac:dyDescent="0.35">
      <c r="A412" t="s">
        <v>8</v>
      </c>
      <c r="B412" s="2" t="s">
        <v>257</v>
      </c>
      <c r="C412">
        <v>16.454999999999998</v>
      </c>
      <c r="D412">
        <v>5274.26</v>
      </c>
      <c r="E412">
        <f t="shared" si="36"/>
        <v>1.4531760701052027E-3</v>
      </c>
      <c r="F412">
        <f t="shared" si="37"/>
        <v>4.2450033424467791E-3</v>
      </c>
      <c r="G412">
        <f t="shared" si="38"/>
        <v>-1.4521207210243363E-3</v>
      </c>
      <c r="H412">
        <f t="shared" si="39"/>
        <v>3.8210954834506533E-3</v>
      </c>
      <c r="O412">
        <f t="shared" si="40"/>
        <v>2.111720690726401E-6</v>
      </c>
      <c r="P412">
        <f t="shared" si="41"/>
        <v>1.4600770693646982E-5</v>
      </c>
    </row>
    <row r="413" spans="1:16" x14ac:dyDescent="0.35">
      <c r="A413" t="s">
        <v>0</v>
      </c>
      <c r="B413" s="2" t="s">
        <v>258</v>
      </c>
      <c r="C413">
        <v>16.510000000000002</v>
      </c>
      <c r="D413">
        <v>5293.65</v>
      </c>
      <c r="E413">
        <f t="shared" si="36"/>
        <v>-3.6696038779274959E-3</v>
      </c>
      <c r="F413">
        <f t="shared" si="37"/>
        <v>-3.3368755367335894E-3</v>
      </c>
      <c r="G413">
        <f t="shared" si="38"/>
        <v>3.6763451176088052E-3</v>
      </c>
      <c r="H413">
        <f t="shared" si="39"/>
        <v>-1.5127264434587617E-4</v>
      </c>
      <c r="O413">
        <f t="shared" si="40"/>
        <v>1.3465992620900517E-5</v>
      </c>
      <c r="P413">
        <f t="shared" si="41"/>
        <v>2.2883412927393944E-8</v>
      </c>
    </row>
    <row r="414" spans="1:16" x14ac:dyDescent="0.35">
      <c r="A414" t="s">
        <v>2</v>
      </c>
      <c r="B414" s="2" t="s">
        <v>259</v>
      </c>
      <c r="C414">
        <v>16.399999999999999</v>
      </c>
      <c r="D414">
        <v>5310.72</v>
      </c>
      <c r="E414">
        <f t="shared" si="36"/>
        <v>-3.2194302431597095E-3</v>
      </c>
      <c r="F414">
        <f t="shared" si="37"/>
        <v>6.6849231018840183E-3</v>
      </c>
      <c r="G414">
        <f t="shared" si="38"/>
        <v>3.2246181746055404E-3</v>
      </c>
      <c r="H414">
        <f t="shared" si="39"/>
        <v>9.5533336512143505E-3</v>
      </c>
      <c r="O414">
        <f t="shared" si="40"/>
        <v>1.0364731090571386E-5</v>
      </c>
      <c r="P414">
        <f t="shared" si="41"/>
        <v>9.1266183851424512E-5</v>
      </c>
    </row>
    <row r="415" spans="1:16" x14ac:dyDescent="0.35">
      <c r="A415" t="s">
        <v>4</v>
      </c>
      <c r="B415" s="2" t="s">
        <v>260</v>
      </c>
      <c r="C415">
        <v>16.55</v>
      </c>
      <c r="D415">
        <v>5263.31</v>
      </c>
      <c r="E415">
        <f t="shared" si="36"/>
        <v>8.9673128782025661E-3</v>
      </c>
      <c r="F415">
        <f t="shared" si="37"/>
        <v>-9.1047669929193165E-3</v>
      </c>
      <c r="G415">
        <f t="shared" si="38"/>
        <v>-8.927226440106021E-3</v>
      </c>
      <c r="H415">
        <f t="shared" si="39"/>
        <v>-1.4823135646900845E-2</v>
      </c>
      <c r="O415">
        <f t="shared" si="40"/>
        <v>8.0412700255577592E-5</v>
      </c>
      <c r="P415">
        <f t="shared" si="41"/>
        <v>2.1972535040642253E-4</v>
      </c>
    </row>
    <row r="416" spans="1:16" x14ac:dyDescent="0.35">
      <c r="A416" t="s">
        <v>6</v>
      </c>
      <c r="B416" s="2" t="s">
        <v>261</v>
      </c>
      <c r="C416">
        <v>16.465</v>
      </c>
      <c r="D416">
        <v>5216.88</v>
      </c>
      <c r="E416">
        <f t="shared" si="36"/>
        <v>8.8605843534714981E-3</v>
      </c>
      <c r="F416">
        <f t="shared" si="37"/>
        <v>5.1491859947443265E-3</v>
      </c>
      <c r="G416">
        <f t="shared" si="38"/>
        <v>-8.8214450602378137E-3</v>
      </c>
      <c r="H416">
        <f t="shared" si="39"/>
        <v>-4.9398174071169088E-4</v>
      </c>
      <c r="O416">
        <f t="shared" si="40"/>
        <v>7.8509955084983923E-5</v>
      </c>
      <c r="P416">
        <f t="shared" si="41"/>
        <v>2.4401796015655217E-7</v>
      </c>
    </row>
    <row r="417" spans="1:16" x14ac:dyDescent="0.35">
      <c r="A417" t="s">
        <v>8</v>
      </c>
      <c r="B417" s="2" t="s">
        <v>262</v>
      </c>
      <c r="C417">
        <v>16.489999999999998</v>
      </c>
      <c r="D417">
        <v>5243.29</v>
      </c>
      <c r="E417">
        <f t="shared" si="36"/>
        <v>-5.049641854533396E-3</v>
      </c>
      <c r="F417">
        <f t="shared" si="37"/>
        <v>-1.5172207431798125E-3</v>
      </c>
      <c r="G417">
        <f t="shared" si="38"/>
        <v>5.0624127831193841E-3</v>
      </c>
      <c r="H417">
        <f t="shared" si="39"/>
        <v>2.6407569075244186E-3</v>
      </c>
      <c r="O417">
        <f t="shared" si="40"/>
        <v>2.5498882859055474E-5</v>
      </c>
      <c r="P417">
        <f t="shared" si="41"/>
        <v>6.9735970446379313E-6</v>
      </c>
    </row>
    <row r="418" spans="1:16" x14ac:dyDescent="0.35">
      <c r="A418" t="s">
        <v>0</v>
      </c>
      <c r="B418" s="2" t="s">
        <v>263</v>
      </c>
      <c r="C418">
        <v>16.245000000000001</v>
      </c>
      <c r="D418">
        <v>5261.74</v>
      </c>
      <c r="E418">
        <f t="shared" si="36"/>
        <v>-3.5126066218362502E-3</v>
      </c>
      <c r="F418">
        <f t="shared" si="37"/>
        <v>1.4968967450443767E-2</v>
      </c>
      <c r="G418">
        <f t="shared" si="38"/>
        <v>3.5187830541510805E-3</v>
      </c>
      <c r="H418">
        <f t="shared" si="39"/>
        <v>1.8043950076189589E-2</v>
      </c>
      <c r="O418">
        <f t="shared" si="40"/>
        <v>1.2338405279767873E-5</v>
      </c>
      <c r="P418">
        <f t="shared" si="41"/>
        <v>3.2558413435202226E-4</v>
      </c>
    </row>
    <row r="419" spans="1:16" x14ac:dyDescent="0.35">
      <c r="A419" t="s">
        <v>2</v>
      </c>
      <c r="B419" s="3">
        <v>43075</v>
      </c>
      <c r="C419">
        <v>16.215</v>
      </c>
      <c r="D419">
        <v>5240.59</v>
      </c>
      <c r="E419">
        <f t="shared" si="36"/>
        <v>4.0276831125426391E-3</v>
      </c>
      <c r="F419">
        <f t="shared" si="37"/>
        <v>1.8484293617823751E-3</v>
      </c>
      <c r="G419">
        <f t="shared" si="38"/>
        <v>-4.0195828756266249E-3</v>
      </c>
      <c r="H419">
        <f t="shared" si="39"/>
        <v>-3.8947615931516862E-4</v>
      </c>
      <c r="O419">
        <f t="shared" si="40"/>
        <v>1.622223125506116E-5</v>
      </c>
      <c r="P419">
        <f t="shared" si="41"/>
        <v>1.516916786748946E-7</v>
      </c>
    </row>
    <row r="420" spans="1:16" x14ac:dyDescent="0.35">
      <c r="A420" t="s">
        <v>4</v>
      </c>
      <c r="B420" s="3">
        <v>42984</v>
      </c>
      <c r="C420">
        <v>16.399999999999999</v>
      </c>
      <c r="D420">
        <v>5299.71</v>
      </c>
      <c r="E420">
        <f t="shared" si="36"/>
        <v>-1.1218014665505815E-2</v>
      </c>
      <c r="F420">
        <f t="shared" si="37"/>
        <v>-1.1344595070871401E-2</v>
      </c>
      <c r="G420">
        <f t="shared" si="38"/>
        <v>1.1281172539733101E-2</v>
      </c>
      <c r="H420">
        <f t="shared" si="39"/>
        <v>-2.8403819375560045E-3</v>
      </c>
      <c r="O420">
        <f t="shared" si="40"/>
        <v>1.2584385303550356E-4</v>
      </c>
      <c r="P420">
        <f t="shared" si="41"/>
        <v>8.0677695511944028E-6</v>
      </c>
    </row>
    <row r="421" spans="1:16" x14ac:dyDescent="0.35">
      <c r="A421" t="s">
        <v>6</v>
      </c>
      <c r="B421" s="3">
        <v>42953</v>
      </c>
      <c r="C421">
        <v>16.395</v>
      </c>
      <c r="D421">
        <v>5264.24</v>
      </c>
      <c r="E421">
        <f t="shared" si="36"/>
        <v>6.7153163910480089E-3</v>
      </c>
      <c r="F421">
        <f t="shared" si="37"/>
        <v>3.0492453354108825E-4</v>
      </c>
      <c r="G421">
        <f t="shared" si="38"/>
        <v>-6.6928190410419164E-3</v>
      </c>
      <c r="H421">
        <f t="shared" si="39"/>
        <v>-3.8266873955913393E-3</v>
      </c>
      <c r="O421">
        <f t="shared" si="40"/>
        <v>4.5095474231878052E-5</v>
      </c>
      <c r="P421">
        <f t="shared" si="41"/>
        <v>1.4643536423577628E-5</v>
      </c>
    </row>
    <row r="422" spans="1:16" x14ac:dyDescent="0.35">
      <c r="A422" t="s">
        <v>8</v>
      </c>
      <c r="B422" s="3">
        <v>42922</v>
      </c>
      <c r="C422">
        <v>16.41</v>
      </c>
      <c r="D422">
        <v>5265.53</v>
      </c>
      <c r="E422">
        <f t="shared" si="36"/>
        <v>-2.4501959804510874E-4</v>
      </c>
      <c r="F422">
        <f t="shared" si="37"/>
        <v>-9.144948053880417E-4</v>
      </c>
      <c r="G422">
        <f t="shared" si="38"/>
        <v>2.450496177985737E-4</v>
      </c>
      <c r="H422">
        <f t="shared" si="39"/>
        <v>-1.4185399660545815E-4</v>
      </c>
      <c r="O422">
        <f t="shared" si="40"/>
        <v>6.0034603426186649E-8</v>
      </c>
      <c r="P422">
        <f t="shared" si="41"/>
        <v>2.0122556352941333E-8</v>
      </c>
    </row>
    <row r="423" spans="1:16" x14ac:dyDescent="0.35">
      <c r="A423" t="s">
        <v>0</v>
      </c>
      <c r="B423" s="3">
        <v>42892</v>
      </c>
      <c r="C423">
        <v>16.3</v>
      </c>
      <c r="D423">
        <v>5269.22</v>
      </c>
      <c r="E423">
        <f t="shared" si="36"/>
        <v>-7.0053872202137488E-4</v>
      </c>
      <c r="F423">
        <f t="shared" si="37"/>
        <v>6.7257972892828402E-3</v>
      </c>
      <c r="G423">
        <f t="shared" si="38"/>
        <v>7.007841565807259E-4</v>
      </c>
      <c r="H423">
        <f t="shared" si="39"/>
        <v>7.819396872819101E-3</v>
      </c>
      <c r="O423">
        <f t="shared" si="40"/>
        <v>4.9075450105134115E-7</v>
      </c>
      <c r="P423">
        <f t="shared" si="41"/>
        <v>6.1142967454653137E-5</v>
      </c>
    </row>
    <row r="424" spans="1:16" x14ac:dyDescent="0.35">
      <c r="A424" t="s">
        <v>2</v>
      </c>
      <c r="B424" s="3">
        <v>42861</v>
      </c>
      <c r="C424">
        <v>16.234999999999999</v>
      </c>
      <c r="D424">
        <v>5307.89</v>
      </c>
      <c r="E424">
        <f t="shared" si="36"/>
        <v>-7.3120488099713251E-3</v>
      </c>
      <c r="F424">
        <f t="shared" si="37"/>
        <v>3.9957022579074275E-3</v>
      </c>
      <c r="G424">
        <f t="shared" si="38"/>
        <v>7.3388471158919288E-3</v>
      </c>
      <c r="H424">
        <f t="shared" si="39"/>
        <v>9.7477718494132226E-3</v>
      </c>
      <c r="O424">
        <f t="shared" si="40"/>
        <v>5.3466057799403074E-5</v>
      </c>
      <c r="P424">
        <f t="shared" si="41"/>
        <v>9.5019056028212878E-5</v>
      </c>
    </row>
    <row r="425" spans="1:16" x14ac:dyDescent="0.35">
      <c r="A425" t="s">
        <v>4</v>
      </c>
      <c r="B425" s="3">
        <v>42772</v>
      </c>
      <c r="C425">
        <v>16.204999999999998</v>
      </c>
      <c r="D425">
        <v>5343.41</v>
      </c>
      <c r="E425">
        <f t="shared" si="36"/>
        <v>-6.6696331288311596E-3</v>
      </c>
      <c r="F425">
        <f t="shared" si="37"/>
        <v>1.8495689612987114E-3</v>
      </c>
      <c r="G425">
        <f t="shared" si="38"/>
        <v>6.691924663095792E-3</v>
      </c>
      <c r="H425">
        <f t="shared" si="39"/>
        <v>7.1489924638731463E-3</v>
      </c>
      <c r="O425">
        <f t="shared" si="40"/>
        <v>4.4484006073202125E-5</v>
      </c>
      <c r="P425">
        <f t="shared" si="41"/>
        <v>5.1108093248515042E-5</v>
      </c>
    </row>
    <row r="426" spans="1:16" x14ac:dyDescent="0.35">
      <c r="A426" t="s">
        <v>6</v>
      </c>
      <c r="B426" s="3">
        <v>42741</v>
      </c>
      <c r="C426">
        <v>16.28</v>
      </c>
      <c r="D426">
        <v>5318.67</v>
      </c>
      <c r="E426">
        <f t="shared" si="36"/>
        <v>4.640753849392814E-3</v>
      </c>
      <c r="F426">
        <f t="shared" si="37"/>
        <v>-4.6175239808837086E-3</v>
      </c>
      <c r="G426">
        <f t="shared" si="38"/>
        <v>-4.6300021896129593E-3</v>
      </c>
      <c r="H426">
        <f t="shared" si="39"/>
        <v>-7.2873991431658854E-3</v>
      </c>
      <c r="O426">
        <f t="shared" si="40"/>
        <v>2.1536596290654222E-5</v>
      </c>
      <c r="P426">
        <f t="shared" si="41"/>
        <v>5.3106186271814877E-5</v>
      </c>
    </row>
    <row r="427" spans="1:16" x14ac:dyDescent="0.35">
      <c r="A427" t="s">
        <v>8</v>
      </c>
      <c r="B427" s="2" t="s">
        <v>264</v>
      </c>
      <c r="C427">
        <v>16.239999999999998</v>
      </c>
      <c r="D427">
        <v>5283.63</v>
      </c>
      <c r="E427">
        <f t="shared" si="36"/>
        <v>6.6099106000374556E-3</v>
      </c>
      <c r="F427">
        <f t="shared" si="37"/>
        <v>2.4600258408626207E-3</v>
      </c>
      <c r="G427">
        <f t="shared" si="38"/>
        <v>-6.5881131937119549E-3</v>
      </c>
      <c r="H427">
        <f t="shared" si="39"/>
        <v>-1.5973171679237708E-3</v>
      </c>
      <c r="O427">
        <f t="shared" si="40"/>
        <v>4.3690918140487517E-5</v>
      </c>
      <c r="P427">
        <f t="shared" si="41"/>
        <v>2.551422134944016E-6</v>
      </c>
    </row>
    <row r="428" spans="1:16" x14ac:dyDescent="0.35">
      <c r="A428" t="s">
        <v>0</v>
      </c>
      <c r="B428" s="2" t="s">
        <v>265</v>
      </c>
      <c r="C428">
        <v>16.364999999999998</v>
      </c>
      <c r="D428">
        <v>5305.94</v>
      </c>
      <c r="E428">
        <f t="shared" si="36"/>
        <v>-4.2135862000456121E-3</v>
      </c>
      <c r="F428">
        <f t="shared" si="37"/>
        <v>-7.6675732196119064E-3</v>
      </c>
      <c r="G428">
        <f t="shared" si="38"/>
        <v>4.222475835741619E-3</v>
      </c>
      <c r="H428">
        <f t="shared" si="39"/>
        <v>-4.0986803830597683E-3</v>
      </c>
      <c r="O428">
        <f t="shared" si="40"/>
        <v>1.775430866521482E-5</v>
      </c>
      <c r="P428">
        <f t="shared" si="41"/>
        <v>1.6799180882478971E-5</v>
      </c>
    </row>
    <row r="429" spans="1:16" x14ac:dyDescent="0.35">
      <c r="A429" t="s">
        <v>2</v>
      </c>
      <c r="B429" s="2" t="s">
        <v>266</v>
      </c>
      <c r="C429">
        <v>16.34</v>
      </c>
      <c r="D429">
        <v>5332.47</v>
      </c>
      <c r="E429">
        <f t="shared" si="36"/>
        <v>-4.9875977701477328E-3</v>
      </c>
      <c r="F429">
        <f t="shared" si="37"/>
        <v>1.528818521286917E-3</v>
      </c>
      <c r="G429">
        <f t="shared" si="38"/>
        <v>5.0000565404057827E-3</v>
      </c>
      <c r="H429">
        <f t="shared" si="39"/>
        <v>5.6430799101330094E-3</v>
      </c>
      <c r="O429">
        <f t="shared" si="40"/>
        <v>2.4876131516782637E-5</v>
      </c>
      <c r="P429">
        <f t="shared" si="41"/>
        <v>3.1844350872146776E-5</v>
      </c>
    </row>
    <row r="430" spans="1:16" x14ac:dyDescent="0.35">
      <c r="A430" t="s">
        <v>4</v>
      </c>
      <c r="B430" s="2" t="s">
        <v>267</v>
      </c>
      <c r="C430">
        <v>16.315000000000001</v>
      </c>
      <c r="D430">
        <v>5336.64</v>
      </c>
      <c r="E430">
        <f t="shared" si="36"/>
        <v>-7.816959825776256E-4</v>
      </c>
      <c r="F430">
        <f t="shared" si="37"/>
        <v>1.5311593865728445E-3</v>
      </c>
      <c r="G430">
        <f t="shared" si="38"/>
        <v>7.8200158650682937E-4</v>
      </c>
      <c r="H430">
        <f t="shared" si="39"/>
        <v>2.6819423758970397E-3</v>
      </c>
      <c r="O430">
        <f t="shared" si="40"/>
        <v>6.1104860917799952E-7</v>
      </c>
      <c r="P430">
        <f t="shared" si="41"/>
        <v>7.1928149076322584E-6</v>
      </c>
    </row>
    <row r="431" spans="1:16" x14ac:dyDescent="0.35">
      <c r="A431" t="s">
        <v>6</v>
      </c>
      <c r="B431" s="2" t="s">
        <v>268</v>
      </c>
      <c r="C431">
        <v>16.234999999999999</v>
      </c>
      <c r="D431">
        <v>5337.16</v>
      </c>
      <c r="E431">
        <f t="shared" si="36"/>
        <v>-9.7434840527413339E-5</v>
      </c>
      <c r="F431">
        <f t="shared" si="37"/>
        <v>4.9155244904747E-3</v>
      </c>
      <c r="G431">
        <f t="shared" si="38"/>
        <v>9.743958745568879E-5</v>
      </c>
      <c r="H431">
        <f t="shared" si="39"/>
        <v>5.5841770791103156E-3</v>
      </c>
      <c r="O431">
        <f t="shared" si="40"/>
        <v>9.4935481486024697E-9</v>
      </c>
      <c r="P431">
        <f t="shared" si="41"/>
        <v>3.1183033650861018E-5</v>
      </c>
    </row>
    <row r="432" spans="1:16" x14ac:dyDescent="0.35">
      <c r="A432" t="s">
        <v>8</v>
      </c>
      <c r="B432" s="2" t="s">
        <v>269</v>
      </c>
      <c r="C432">
        <v>16.399999999999999</v>
      </c>
      <c r="D432">
        <v>5341.34</v>
      </c>
      <c r="E432">
        <f t="shared" si="36"/>
        <v>-7.8288153083206919E-4</v>
      </c>
      <c r="F432">
        <f t="shared" si="37"/>
        <v>-1.0111929275343415E-2</v>
      </c>
      <c r="G432">
        <f t="shared" si="38"/>
        <v>7.8318806256516408E-4</v>
      </c>
      <c r="H432">
        <f t="shared" si="39"/>
        <v>-8.9603109487191388E-3</v>
      </c>
      <c r="O432">
        <f t="shared" si="40"/>
        <v>6.1290349131796415E-7</v>
      </c>
      <c r="P432">
        <f t="shared" si="41"/>
        <v>8.0287172297736068E-5</v>
      </c>
    </row>
    <row r="433" spans="1:16" x14ac:dyDescent="0.35">
      <c r="A433" t="s">
        <v>0</v>
      </c>
      <c r="B433" s="2" t="s">
        <v>270</v>
      </c>
      <c r="C433">
        <v>16.39</v>
      </c>
      <c r="D433">
        <v>5348.16</v>
      </c>
      <c r="E433">
        <f t="shared" si="36"/>
        <v>-1.276018695986466E-3</v>
      </c>
      <c r="F433">
        <f t="shared" si="37"/>
        <v>6.0994207441441065E-4</v>
      </c>
      <c r="G433">
        <f t="shared" si="38"/>
        <v>1.2768331542271619E-3</v>
      </c>
      <c r="H433">
        <f t="shared" si="39"/>
        <v>2.1090248476064747E-3</v>
      </c>
      <c r="O433">
        <f t="shared" si="40"/>
        <v>1.6282237125070013E-6</v>
      </c>
      <c r="P433">
        <f t="shared" si="41"/>
        <v>4.4479858078215138E-6</v>
      </c>
    </row>
    <row r="434" spans="1:16" x14ac:dyDescent="0.35">
      <c r="A434" t="s">
        <v>2</v>
      </c>
      <c r="B434" s="2" t="s">
        <v>271</v>
      </c>
      <c r="C434">
        <v>16.309999999999999</v>
      </c>
      <c r="D434">
        <v>5322.88</v>
      </c>
      <c r="E434">
        <f t="shared" si="36"/>
        <v>4.738066260292207E-3</v>
      </c>
      <c r="F434">
        <f t="shared" si="37"/>
        <v>4.8929761228158819E-3</v>
      </c>
      <c r="G434">
        <f t="shared" si="38"/>
        <v>-4.7268593310596067E-3</v>
      </c>
      <c r="H434">
        <f t="shared" si="39"/>
        <v>2.1545346358139927E-3</v>
      </c>
      <c r="O434">
        <f t="shared" si="40"/>
        <v>2.2449271886919379E-5</v>
      </c>
      <c r="P434">
        <f t="shared" si="41"/>
        <v>4.6420194969221336E-6</v>
      </c>
    </row>
    <row r="435" spans="1:16" x14ac:dyDescent="0.35">
      <c r="A435" t="s">
        <v>4</v>
      </c>
      <c r="B435" s="2" t="s">
        <v>272</v>
      </c>
      <c r="C435">
        <v>16.239999999999998</v>
      </c>
      <c r="D435">
        <v>5324.4</v>
      </c>
      <c r="E435">
        <f t="shared" si="36"/>
        <v>-2.8551893259600911E-4</v>
      </c>
      <c r="F435">
        <f t="shared" si="37"/>
        <v>4.3010818993907017E-3</v>
      </c>
      <c r="G435">
        <f t="shared" si="38"/>
        <v>2.8555969700604317E-4</v>
      </c>
      <c r="H435">
        <f t="shared" si="39"/>
        <v>5.1022585392978496E-3</v>
      </c>
      <c r="O435">
        <f t="shared" si="40"/>
        <v>8.15210608707644E-8</v>
      </c>
      <c r="P435">
        <f t="shared" si="41"/>
        <v>2.6033042201837825E-5</v>
      </c>
    </row>
    <row r="436" spans="1:16" x14ac:dyDescent="0.35">
      <c r="A436" t="s">
        <v>6</v>
      </c>
      <c r="B436" s="2" t="s">
        <v>273</v>
      </c>
      <c r="C436">
        <v>15.925000000000001</v>
      </c>
      <c r="D436">
        <v>5289.73</v>
      </c>
      <c r="E436">
        <f t="shared" si="36"/>
        <v>6.5328243206313509E-3</v>
      </c>
      <c r="F436">
        <f t="shared" si="37"/>
        <v>1.9587133275304779E-2</v>
      </c>
      <c r="G436">
        <f t="shared" si="38"/>
        <v>-6.5115318157914649E-3</v>
      </c>
      <c r="H436">
        <f t="shared" si="39"/>
        <v>1.5584105258987929E-2</v>
      </c>
      <c r="O436">
        <f t="shared" si="40"/>
        <v>4.2677793604232472E-5</v>
      </c>
      <c r="P436">
        <f t="shared" si="41"/>
        <v>2.4286433672321523E-4</v>
      </c>
    </row>
    <row r="437" spans="1:16" x14ac:dyDescent="0.35">
      <c r="A437" t="s">
        <v>8</v>
      </c>
      <c r="B437" s="2" t="s">
        <v>274</v>
      </c>
      <c r="C437">
        <v>16.024999999999999</v>
      </c>
      <c r="D437">
        <v>5317.89</v>
      </c>
      <c r="E437">
        <f t="shared" si="36"/>
        <v>-5.3094032689608483E-3</v>
      </c>
      <c r="F437">
        <f t="shared" si="37"/>
        <v>-6.2598013485065541E-3</v>
      </c>
      <c r="G437">
        <f t="shared" si="38"/>
        <v>5.3235231287798749E-3</v>
      </c>
      <c r="H437">
        <f t="shared" si="39"/>
        <v>-1.9187958051967401E-3</v>
      </c>
      <c r="O437">
        <f t="shared" si="40"/>
        <v>2.818976307245214E-5</v>
      </c>
      <c r="P437">
        <f t="shared" si="41"/>
        <v>3.6817773420406061E-6</v>
      </c>
    </row>
    <row r="438" spans="1:16" x14ac:dyDescent="0.35">
      <c r="A438" t="s">
        <v>0</v>
      </c>
      <c r="B438" s="2" t="s">
        <v>275</v>
      </c>
      <c r="C438">
        <v>16.25</v>
      </c>
      <c r="D438">
        <v>5406.1</v>
      </c>
      <c r="E438">
        <f t="shared" si="36"/>
        <v>-1.645133750933795E-2</v>
      </c>
      <c r="F438">
        <f t="shared" si="37"/>
        <v>-1.3942905969012863E-2</v>
      </c>
      <c r="G438">
        <f t="shared" si="38"/>
        <v>1.6587405907230127E-2</v>
      </c>
      <c r="H438">
        <f t="shared" si="39"/>
        <v>-1.7512935599333437E-3</v>
      </c>
      <c r="O438">
        <f t="shared" si="40"/>
        <v>2.7064650584614978E-4</v>
      </c>
      <c r="P438">
        <f t="shared" si="41"/>
        <v>3.0670291330640041E-6</v>
      </c>
    </row>
    <row r="439" spans="1:16" x14ac:dyDescent="0.35">
      <c r="A439" t="s">
        <v>2</v>
      </c>
      <c r="B439" s="2" t="s">
        <v>276</v>
      </c>
      <c r="C439">
        <v>16.145</v>
      </c>
      <c r="D439">
        <v>5417.4</v>
      </c>
      <c r="E439">
        <f t="shared" si="36"/>
        <v>-2.0880499109568271E-3</v>
      </c>
      <c r="F439">
        <f t="shared" si="37"/>
        <v>6.4825045655080155E-3</v>
      </c>
      <c r="G439">
        <f t="shared" si="38"/>
        <v>2.0902314052642888E-3</v>
      </c>
      <c r="H439">
        <f t="shared" si="39"/>
        <v>8.5537445327681962E-3</v>
      </c>
      <c r="O439">
        <f t="shared" si="40"/>
        <v>4.359952430646814E-6</v>
      </c>
      <c r="P439">
        <f t="shared" si="41"/>
        <v>7.3166545531861801E-5</v>
      </c>
    </row>
    <row r="440" spans="1:16" x14ac:dyDescent="0.35">
      <c r="A440" t="s">
        <v>4</v>
      </c>
      <c r="B440" s="3">
        <v>43074</v>
      </c>
      <c r="C440">
        <v>16.885000000000002</v>
      </c>
      <c r="D440">
        <v>5405.42</v>
      </c>
      <c r="E440">
        <f t="shared" si="36"/>
        <v>2.213841659184031E-3</v>
      </c>
      <c r="F440">
        <f t="shared" si="37"/>
        <v>-4.4815249627292553E-2</v>
      </c>
      <c r="G440">
        <f t="shared" si="38"/>
        <v>-2.211392919112409E-3</v>
      </c>
      <c r="H440">
        <f t="shared" si="39"/>
        <v>-4.5775122460353618E-2</v>
      </c>
      <c r="O440">
        <f t="shared" si="40"/>
        <v>4.9010948919387028E-6</v>
      </c>
      <c r="P440">
        <f t="shared" si="41"/>
        <v>2.0953618362603704E-3</v>
      </c>
    </row>
    <row r="441" spans="1:16" x14ac:dyDescent="0.35">
      <c r="A441" t="s">
        <v>6</v>
      </c>
      <c r="B441" s="3">
        <v>43044</v>
      </c>
      <c r="C441">
        <v>16.579999999999998</v>
      </c>
      <c r="D441">
        <v>5383.42</v>
      </c>
      <c r="E441">
        <f t="shared" si="36"/>
        <v>4.0782939579925657E-3</v>
      </c>
      <c r="F441">
        <f t="shared" si="37"/>
        <v>1.822850413038235E-2</v>
      </c>
      <c r="G441">
        <f t="shared" si="38"/>
        <v>-4.0699890110296698E-3</v>
      </c>
      <c r="H441">
        <f t="shared" si="39"/>
        <v>1.5954938207580788E-2</v>
      </c>
      <c r="O441">
        <f t="shared" si="40"/>
        <v>1.6632481607798668E-5</v>
      </c>
      <c r="P441">
        <f t="shared" si="41"/>
        <v>2.5456005320772124E-4</v>
      </c>
    </row>
    <row r="442" spans="1:16" x14ac:dyDescent="0.35">
      <c r="A442" t="s">
        <v>8</v>
      </c>
      <c r="B442" s="3">
        <v>43013</v>
      </c>
      <c r="C442">
        <v>16.62</v>
      </c>
      <c r="D442">
        <v>5400.46</v>
      </c>
      <c r="E442">
        <f t="shared" si="36"/>
        <v>-3.1602751851874267E-3</v>
      </c>
      <c r="F442">
        <f t="shared" si="37"/>
        <v>-2.4096397201533995E-3</v>
      </c>
      <c r="G442">
        <f t="shared" si="38"/>
        <v>3.1652741194259345E-3</v>
      </c>
      <c r="H442">
        <f t="shared" si="39"/>
        <v>4.1709017532966111E-4</v>
      </c>
      <c r="O442">
        <f t="shared" si="40"/>
        <v>9.987339246111425E-6</v>
      </c>
      <c r="P442">
        <f t="shared" si="41"/>
        <v>1.7396421435652746E-7</v>
      </c>
    </row>
    <row r="443" spans="1:16" x14ac:dyDescent="0.35">
      <c r="A443" t="s">
        <v>0</v>
      </c>
      <c r="B443" s="3">
        <v>42983</v>
      </c>
      <c r="C443">
        <v>16.305</v>
      </c>
      <c r="D443">
        <v>5398.01</v>
      </c>
      <c r="E443">
        <f t="shared" si="36"/>
        <v>4.5376799528811315E-4</v>
      </c>
      <c r="F443">
        <f t="shared" si="37"/>
        <v>1.9134980186019751E-2</v>
      </c>
      <c r="G443">
        <f t="shared" si="38"/>
        <v>-4.5366505816167845E-4</v>
      </c>
      <c r="H443">
        <f t="shared" si="39"/>
        <v>1.9415255256539747E-2</v>
      </c>
      <c r="O443">
        <f t="shared" si="40"/>
        <v>2.0590539354779308E-7</v>
      </c>
      <c r="P443">
        <f t="shared" si="41"/>
        <v>3.7695213667659426E-4</v>
      </c>
    </row>
    <row r="444" spans="1:16" x14ac:dyDescent="0.35">
      <c r="A444" t="s">
        <v>2</v>
      </c>
      <c r="B444" s="3">
        <v>42952</v>
      </c>
      <c r="C444">
        <v>16.3</v>
      </c>
      <c r="D444">
        <v>5382.95</v>
      </c>
      <c r="E444">
        <f t="shared" si="36"/>
        <v>2.7938160972281315E-3</v>
      </c>
      <c r="F444">
        <f t="shared" si="37"/>
        <v>3.0670142856569426E-4</v>
      </c>
      <c r="G444">
        <f t="shared" si="38"/>
        <v>-2.7899170249777974E-3</v>
      </c>
      <c r="H444">
        <f t="shared" si="39"/>
        <v>-1.0618213935412475E-3</v>
      </c>
      <c r="O444">
        <f t="shared" si="40"/>
        <v>7.8054083851310293E-6</v>
      </c>
      <c r="P444">
        <f t="shared" si="41"/>
        <v>1.1274646717818767E-6</v>
      </c>
    </row>
    <row r="445" spans="1:16" x14ac:dyDescent="0.35">
      <c r="A445" t="s">
        <v>4</v>
      </c>
      <c r="B445" s="3">
        <v>42860</v>
      </c>
      <c r="C445">
        <v>16.495000000000001</v>
      </c>
      <c r="D445">
        <v>5432.4</v>
      </c>
      <c r="E445">
        <f t="shared" si="36"/>
        <v>-9.1444742129302304E-3</v>
      </c>
      <c r="F445">
        <f t="shared" si="37"/>
        <v>-1.1892196867828123E-2</v>
      </c>
      <c r="G445">
        <f t="shared" si="38"/>
        <v>9.1864126547710496E-3</v>
      </c>
      <c r="H445">
        <f t="shared" si="39"/>
        <v>-4.8490003373974824E-3</v>
      </c>
      <c r="O445">
        <f t="shared" si="40"/>
        <v>8.3621408630945953E-5</v>
      </c>
      <c r="P445">
        <f t="shared" si="41"/>
        <v>2.3512804272080898E-5</v>
      </c>
    </row>
    <row r="446" spans="1:16" x14ac:dyDescent="0.35">
      <c r="A446" t="s">
        <v>6</v>
      </c>
      <c r="B446" s="3">
        <v>42830</v>
      </c>
      <c r="C446">
        <v>16.48</v>
      </c>
      <c r="D446">
        <v>5372.42</v>
      </c>
      <c r="E446">
        <f t="shared" si="36"/>
        <v>1.1102566470926776E-2</v>
      </c>
      <c r="F446">
        <f t="shared" si="37"/>
        <v>9.0978019921917426E-4</v>
      </c>
      <c r="G446">
        <f t="shared" si="38"/>
        <v>-1.1041160444738895E-2</v>
      </c>
      <c r="H446">
        <f t="shared" si="39"/>
        <v>-6.3130881361958329E-3</v>
      </c>
      <c r="O446">
        <f t="shared" si="40"/>
        <v>1.2326698224134744E-4</v>
      </c>
      <c r="P446">
        <f t="shared" si="41"/>
        <v>3.9855081815376573E-5</v>
      </c>
    </row>
    <row r="447" spans="1:16" x14ac:dyDescent="0.35">
      <c r="A447" t="s">
        <v>8</v>
      </c>
      <c r="B447" s="3">
        <v>42799</v>
      </c>
      <c r="C447">
        <v>15.42</v>
      </c>
      <c r="D447">
        <v>5301</v>
      </c>
      <c r="E447">
        <f t="shared" si="36"/>
        <v>1.3382976771180161E-2</v>
      </c>
      <c r="F447">
        <f t="shared" si="37"/>
        <v>6.6482156346142185E-2</v>
      </c>
      <c r="G447">
        <f t="shared" si="38"/>
        <v>-1.3293822895454948E-2</v>
      </c>
      <c r="H447">
        <f t="shared" si="39"/>
        <v>5.7652510913168642E-2</v>
      </c>
      <c r="O447">
        <f t="shared" si="40"/>
        <v>1.7910406725794777E-4</v>
      </c>
      <c r="P447">
        <f t="shared" si="41"/>
        <v>3.3238120145930292E-3</v>
      </c>
    </row>
    <row r="448" spans="1:16" x14ac:dyDescent="0.35">
      <c r="A448" t="s">
        <v>0</v>
      </c>
      <c r="B448" s="3">
        <v>42771</v>
      </c>
      <c r="C448">
        <v>15.335000000000001</v>
      </c>
      <c r="D448">
        <v>5304.15</v>
      </c>
      <c r="E448">
        <f t="shared" si="36"/>
        <v>-5.9405102099169857E-4</v>
      </c>
      <c r="F448">
        <f t="shared" si="37"/>
        <v>5.5275705689685154E-3</v>
      </c>
      <c r="G448">
        <f t="shared" si="38"/>
        <v>5.9422750424441349E-4</v>
      </c>
      <c r="H448">
        <f t="shared" si="39"/>
        <v>6.5461389183592662E-3</v>
      </c>
      <c r="O448">
        <f t="shared" si="40"/>
        <v>3.5289661554127951E-7</v>
      </c>
      <c r="P448">
        <f t="shared" si="41"/>
        <v>4.2851934738457826E-5</v>
      </c>
    </row>
    <row r="449" spans="1:16" x14ac:dyDescent="0.35">
      <c r="A449" t="s">
        <v>4</v>
      </c>
      <c r="B449" s="2" t="s">
        <v>277</v>
      </c>
      <c r="C449">
        <v>15.085000000000001</v>
      </c>
      <c r="D449">
        <v>5267.33</v>
      </c>
      <c r="E449">
        <f t="shared" si="36"/>
        <v>6.9659402257162299E-3</v>
      </c>
      <c r="F449">
        <f t="shared" si="37"/>
        <v>1.6436924955190491E-2</v>
      </c>
      <c r="G449">
        <f t="shared" si="38"/>
        <v>-6.9417343023858132E-3</v>
      </c>
      <c r="H449">
        <f t="shared" si="39"/>
        <v>1.2128723472150837E-2</v>
      </c>
      <c r="O449">
        <f t="shared" si="40"/>
        <v>4.8524323228251481E-5</v>
      </c>
      <c r="P449">
        <f t="shared" si="41"/>
        <v>1.4710593306390264E-4</v>
      </c>
    </row>
    <row r="450" spans="1:16" x14ac:dyDescent="0.35">
      <c r="A450" t="s">
        <v>6</v>
      </c>
      <c r="B450" s="2" t="s">
        <v>278</v>
      </c>
      <c r="C450">
        <v>15.265000000000001</v>
      </c>
      <c r="D450">
        <v>5271.7</v>
      </c>
      <c r="E450">
        <f t="shared" si="36"/>
        <v>-8.2929837953780745E-4</v>
      </c>
      <c r="F450">
        <f t="shared" si="37"/>
        <v>-1.1861753575816718E-2</v>
      </c>
      <c r="G450">
        <f t="shared" si="38"/>
        <v>8.2964234251506753E-4</v>
      </c>
      <c r="H450">
        <f t="shared" si="39"/>
        <v>-1.0677429937594379E-2</v>
      </c>
      <c r="O450">
        <f t="shared" si="40"/>
        <v>6.8773580230403333E-7</v>
      </c>
      <c r="P450">
        <f t="shared" si="41"/>
        <v>1.1400751007223671E-4</v>
      </c>
    </row>
    <row r="451" spans="1:16" x14ac:dyDescent="0.35">
      <c r="A451" t="s">
        <v>8</v>
      </c>
      <c r="B451" s="2" t="s">
        <v>279</v>
      </c>
      <c r="C451">
        <v>15.04</v>
      </c>
      <c r="D451">
        <v>5287.88</v>
      </c>
      <c r="E451">
        <f t="shared" si="36"/>
        <v>-3.0645182218541032E-3</v>
      </c>
      <c r="F451">
        <f t="shared" si="37"/>
        <v>1.484930766514741E-2</v>
      </c>
      <c r="G451">
        <f t="shared" si="38"/>
        <v>3.0692186581179298E-3</v>
      </c>
      <c r="H451">
        <f t="shared" si="39"/>
        <v>1.7608567204265811E-2</v>
      </c>
      <c r="O451">
        <f t="shared" si="40"/>
        <v>9.3912719320758345E-6</v>
      </c>
      <c r="P451">
        <f t="shared" si="41"/>
        <v>3.1006163898714546E-4</v>
      </c>
    </row>
    <row r="452" spans="1:16" x14ac:dyDescent="0.35">
      <c r="A452" t="s">
        <v>0</v>
      </c>
      <c r="B452" s="2" t="s">
        <v>280</v>
      </c>
      <c r="C452">
        <v>15.145</v>
      </c>
      <c r="D452">
        <v>5277.88</v>
      </c>
      <c r="E452">
        <f t="shared" ref="E452:E515" si="42">LN(D451/D452)</f>
        <v>1.8929074644730812E-3</v>
      </c>
      <c r="F452">
        <f t="shared" ref="F452:F515" si="43">+LN(C451/C452)</f>
        <v>-6.9571259575068531E-3</v>
      </c>
      <c r="G452">
        <f t="shared" ref="G452:G515" si="44">(D452-D451)/D451</f>
        <v>-1.8911170450161502E-3</v>
      </c>
      <c r="H452">
        <f t="shared" ref="H452:H515" si="45">+F452-(-0.0006+0.7046*E452)</f>
        <v>-7.6908685569745863E-3</v>
      </c>
      <c r="O452">
        <f t="shared" ref="O452:O515" si="46">+E452*E452</f>
        <v>3.5830986690579093E-6</v>
      </c>
      <c r="P452">
        <f t="shared" ref="P452:P515" si="47">H452*H452</f>
        <v>5.9149459160660352E-5</v>
      </c>
    </row>
    <row r="453" spans="1:16" x14ac:dyDescent="0.35">
      <c r="A453" t="s">
        <v>2</v>
      </c>
      <c r="B453" s="2" t="s">
        <v>281</v>
      </c>
      <c r="C453">
        <v>15.175000000000001</v>
      </c>
      <c r="D453">
        <v>5268.85</v>
      </c>
      <c r="E453">
        <f t="shared" si="42"/>
        <v>1.7123795160231131E-3</v>
      </c>
      <c r="F453">
        <f t="shared" si="43"/>
        <v>-1.978892466361435E-3</v>
      </c>
      <c r="G453">
        <f t="shared" si="44"/>
        <v>-1.710914230713799E-3</v>
      </c>
      <c r="H453">
        <f t="shared" si="45"/>
        <v>-2.5854350733513208E-3</v>
      </c>
      <c r="O453">
        <f t="shared" si="46"/>
        <v>2.9322436068955511E-6</v>
      </c>
      <c r="P453">
        <f t="shared" si="47"/>
        <v>6.6844745185151496E-6</v>
      </c>
    </row>
    <row r="454" spans="1:16" x14ac:dyDescent="0.35">
      <c r="A454" t="s">
        <v>4</v>
      </c>
      <c r="B454" s="2" t="s">
        <v>282</v>
      </c>
      <c r="C454">
        <v>14.654999999999999</v>
      </c>
      <c r="D454">
        <v>5059.2</v>
      </c>
      <c r="E454">
        <f t="shared" si="42"/>
        <v>4.0603754388824444E-2</v>
      </c>
      <c r="F454">
        <f t="shared" si="43"/>
        <v>3.4867762782706299E-2</v>
      </c>
      <c r="G454">
        <f t="shared" si="44"/>
        <v>-3.9790466610360994E-2</v>
      </c>
      <c r="H454">
        <f t="shared" si="45"/>
        <v>6.8583574403405963E-3</v>
      </c>
      <c r="O454">
        <f t="shared" si="46"/>
        <v>1.6486648704679802E-3</v>
      </c>
      <c r="P454">
        <f t="shared" si="47"/>
        <v>4.7037066779475217E-5</v>
      </c>
    </row>
    <row r="455" spans="1:16" x14ac:dyDescent="0.35">
      <c r="A455" t="s">
        <v>6</v>
      </c>
      <c r="B455" s="2" t="s">
        <v>283</v>
      </c>
      <c r="C455">
        <v>14.555</v>
      </c>
      <c r="D455">
        <v>5077.91</v>
      </c>
      <c r="E455">
        <f t="shared" si="42"/>
        <v>-3.6913915792133969E-3</v>
      </c>
      <c r="F455">
        <f t="shared" si="43"/>
        <v>6.8469969652691599E-3</v>
      </c>
      <c r="G455">
        <f t="shared" si="44"/>
        <v>3.6982131562302415E-3</v>
      </c>
      <c r="H455">
        <f t="shared" si="45"/>
        <v>1.0047951471982919E-2</v>
      </c>
      <c r="O455">
        <f t="shared" si="46"/>
        <v>1.3626371791087576E-5</v>
      </c>
      <c r="P455">
        <f t="shared" si="47"/>
        <v>1.0096132878332371E-4</v>
      </c>
    </row>
    <row r="456" spans="1:16" x14ac:dyDescent="0.35">
      <c r="A456" t="s">
        <v>8</v>
      </c>
      <c r="B456" s="2" t="s">
        <v>284</v>
      </c>
      <c r="C456">
        <v>14.705</v>
      </c>
      <c r="D456">
        <v>5003.7299999999996</v>
      </c>
      <c r="E456">
        <f t="shared" si="42"/>
        <v>1.47161252978192E-2</v>
      </c>
      <c r="F456">
        <f t="shared" si="43"/>
        <v>-1.0252994808371777E-2</v>
      </c>
      <c r="G456">
        <f t="shared" si="44"/>
        <v>-1.4608372342164453E-2</v>
      </c>
      <c r="H456">
        <f t="shared" si="45"/>
        <v>-2.0021976693215184E-2</v>
      </c>
      <c r="O456">
        <f t="shared" si="46"/>
        <v>2.1656434378111423E-4</v>
      </c>
      <c r="P456">
        <f t="shared" si="47"/>
        <v>4.0087955070365204E-4</v>
      </c>
    </row>
    <row r="457" spans="1:16" x14ac:dyDescent="0.35">
      <c r="A457" t="s">
        <v>0</v>
      </c>
      <c r="B457" s="2" t="s">
        <v>285</v>
      </c>
      <c r="C457">
        <v>14.82</v>
      </c>
      <c r="D457">
        <v>4990.25</v>
      </c>
      <c r="E457">
        <f t="shared" si="42"/>
        <v>2.6976256055548388E-3</v>
      </c>
      <c r="F457">
        <f t="shared" si="43"/>
        <v>-7.7900478619824694E-3</v>
      </c>
      <c r="G457">
        <f t="shared" si="44"/>
        <v>-2.6939902832486093E-3</v>
      </c>
      <c r="H457">
        <f t="shared" si="45"/>
        <v>-9.0907948636564095E-3</v>
      </c>
      <c r="O457">
        <f t="shared" si="46"/>
        <v>7.2771839077451109E-6</v>
      </c>
      <c r="P457">
        <f t="shared" si="47"/>
        <v>8.2642551253081755E-5</v>
      </c>
    </row>
    <row r="458" spans="1:16" x14ac:dyDescent="0.35">
      <c r="A458" t="s">
        <v>6</v>
      </c>
      <c r="B458" s="2" t="s">
        <v>286</v>
      </c>
      <c r="C458">
        <v>14.97</v>
      </c>
      <c r="D458">
        <v>5071.1000000000004</v>
      </c>
      <c r="E458">
        <f t="shared" si="42"/>
        <v>-1.6071747885926926E-2</v>
      </c>
      <c r="F458">
        <f t="shared" si="43"/>
        <v>-1.007057856359617E-2</v>
      </c>
      <c r="G458">
        <f t="shared" si="44"/>
        <v>1.620159310655786E-2</v>
      </c>
      <c r="H458">
        <f t="shared" si="45"/>
        <v>1.8535749968279416E-3</v>
      </c>
      <c r="O458">
        <f t="shared" si="46"/>
        <v>2.5830108010879661E-4</v>
      </c>
      <c r="P458">
        <f t="shared" si="47"/>
        <v>3.4357402688657036E-6</v>
      </c>
    </row>
    <row r="459" spans="1:16" x14ac:dyDescent="0.35">
      <c r="A459" t="s">
        <v>8</v>
      </c>
      <c r="B459" s="3">
        <v>43073</v>
      </c>
      <c r="C459">
        <v>15.154999999999999</v>
      </c>
      <c r="D459">
        <v>5101.1099999999997</v>
      </c>
      <c r="E459">
        <f t="shared" si="42"/>
        <v>-5.9004065126366436E-3</v>
      </c>
      <c r="F459">
        <f t="shared" si="43"/>
        <v>-1.2282312078229407E-2</v>
      </c>
      <c r="G459">
        <f t="shared" si="44"/>
        <v>5.9178481986155483E-3</v>
      </c>
      <c r="H459">
        <f t="shared" si="45"/>
        <v>-7.5248856494256281E-3</v>
      </c>
      <c r="O459">
        <f t="shared" si="46"/>
        <v>3.4814797014364916E-5</v>
      </c>
      <c r="P459">
        <f t="shared" si="47"/>
        <v>5.6623904036931757E-5</v>
      </c>
    </row>
    <row r="460" spans="1:16" x14ac:dyDescent="0.35">
      <c r="A460" t="s">
        <v>0</v>
      </c>
      <c r="B460" s="3">
        <v>43043</v>
      </c>
      <c r="C460">
        <v>14.955</v>
      </c>
      <c r="D460">
        <v>5101.8599999999997</v>
      </c>
      <c r="E460">
        <f t="shared" si="42"/>
        <v>-1.4701601618959307E-4</v>
      </c>
      <c r="F460">
        <f t="shared" si="43"/>
        <v>1.3284818427855108E-2</v>
      </c>
      <c r="G460">
        <f t="shared" si="44"/>
        <v>1.470268235736928E-4</v>
      </c>
      <c r="H460">
        <f t="shared" si="45"/>
        <v>1.3988405912862295E-2</v>
      </c>
      <c r="O460">
        <f t="shared" si="46"/>
        <v>2.1613709016258692E-8</v>
      </c>
      <c r="P460">
        <f t="shared" si="47"/>
        <v>1.9567549998300083E-4</v>
      </c>
    </row>
    <row r="461" spans="1:16" x14ac:dyDescent="0.35">
      <c r="A461" t="s">
        <v>2</v>
      </c>
      <c r="B461" s="3">
        <v>43012</v>
      </c>
      <c r="C461">
        <v>14.975</v>
      </c>
      <c r="D461">
        <v>5107.45</v>
      </c>
      <c r="E461">
        <f t="shared" si="42"/>
        <v>-1.0950790129062157E-3</v>
      </c>
      <c r="F461">
        <f t="shared" si="43"/>
        <v>-1.3364519196016741E-3</v>
      </c>
      <c r="G461">
        <f t="shared" si="44"/>
        <v>1.0956788308577941E-3</v>
      </c>
      <c r="H461">
        <f t="shared" si="45"/>
        <v>3.5140752892045494E-5</v>
      </c>
      <c r="O461">
        <f t="shared" si="46"/>
        <v>1.1991980445076518E-6</v>
      </c>
      <c r="P461">
        <f t="shared" si="47"/>
        <v>1.2348725138198038E-9</v>
      </c>
    </row>
    <row r="462" spans="1:16" x14ac:dyDescent="0.35">
      <c r="A462" t="s">
        <v>4</v>
      </c>
      <c r="B462" s="3">
        <v>42920</v>
      </c>
      <c r="C462">
        <v>15.035</v>
      </c>
      <c r="D462">
        <v>5135.28</v>
      </c>
      <c r="E462">
        <f t="shared" si="42"/>
        <v>-5.4341115081537137E-3</v>
      </c>
      <c r="F462">
        <f t="shared" si="43"/>
        <v>-3.9986724389793667E-3</v>
      </c>
      <c r="G462">
        <f t="shared" si="44"/>
        <v>5.448903072962032E-3</v>
      </c>
      <c r="H462">
        <f t="shared" si="45"/>
        <v>4.3020252966574028E-4</v>
      </c>
      <c r="O462">
        <f t="shared" si="46"/>
        <v>2.9529567883048628E-5</v>
      </c>
      <c r="P462">
        <f t="shared" si="47"/>
        <v>1.8507421653080214E-7</v>
      </c>
    </row>
    <row r="463" spans="1:16" x14ac:dyDescent="0.35">
      <c r="A463" t="s">
        <v>6</v>
      </c>
      <c r="B463" s="3">
        <v>42890</v>
      </c>
      <c r="C463">
        <v>14.955</v>
      </c>
      <c r="D463">
        <v>5121.4399999999996</v>
      </c>
      <c r="E463">
        <f t="shared" si="42"/>
        <v>2.698720136618646E-3</v>
      </c>
      <c r="F463">
        <f t="shared" si="43"/>
        <v>5.3351243585809489E-3</v>
      </c>
      <c r="G463">
        <f t="shared" si="44"/>
        <v>-2.695081865058993E-3</v>
      </c>
      <c r="H463">
        <f t="shared" si="45"/>
        <v>4.0336061503194508E-3</v>
      </c>
      <c r="O463">
        <f t="shared" si="46"/>
        <v>7.2830903757909637E-6</v>
      </c>
      <c r="P463">
        <f t="shared" si="47"/>
        <v>1.62699785758949E-5</v>
      </c>
    </row>
    <row r="464" spans="1:16" x14ac:dyDescent="0.35">
      <c r="A464" t="s">
        <v>8</v>
      </c>
      <c r="B464" s="3">
        <v>42859</v>
      </c>
      <c r="C464">
        <v>14.835000000000001</v>
      </c>
      <c r="D464">
        <v>5091.8500000000004</v>
      </c>
      <c r="E464">
        <f t="shared" si="42"/>
        <v>5.7944272200751192E-3</v>
      </c>
      <c r="F464">
        <f t="shared" si="43"/>
        <v>8.0564383391261447E-3</v>
      </c>
      <c r="G464">
        <f t="shared" si="44"/>
        <v>-5.7776719047766328E-3</v>
      </c>
      <c r="H464">
        <f t="shared" si="45"/>
        <v>4.5736849198612156E-3</v>
      </c>
      <c r="O464">
        <f t="shared" si="46"/>
        <v>3.357538680874747E-5</v>
      </c>
      <c r="P464">
        <f t="shared" si="47"/>
        <v>2.0918593746165893E-5</v>
      </c>
    </row>
    <row r="465" spans="1:16" x14ac:dyDescent="0.35">
      <c r="A465" t="s">
        <v>0</v>
      </c>
      <c r="B465" s="3">
        <v>42829</v>
      </c>
      <c r="C465">
        <v>14.65</v>
      </c>
      <c r="D465">
        <v>5101.13</v>
      </c>
      <c r="E465">
        <f t="shared" si="42"/>
        <v>-1.8208615270538827E-3</v>
      </c>
      <c r="F465">
        <f t="shared" si="43"/>
        <v>1.2548918279708847E-2</v>
      </c>
      <c r="G465">
        <f t="shared" si="44"/>
        <v>1.8225203020512672E-3</v>
      </c>
      <c r="H465">
        <f t="shared" si="45"/>
        <v>1.4431897311671013E-2</v>
      </c>
      <c r="O465">
        <f t="shared" si="46"/>
        <v>3.3155367007049978E-6</v>
      </c>
      <c r="P465">
        <f t="shared" si="47"/>
        <v>2.0827966001461701E-4</v>
      </c>
    </row>
    <row r="466" spans="1:16" x14ac:dyDescent="0.35">
      <c r="A466" t="s">
        <v>2</v>
      </c>
      <c r="B466" s="3">
        <v>42798</v>
      </c>
      <c r="C466">
        <v>14.734999999999999</v>
      </c>
      <c r="D466">
        <v>5085.91</v>
      </c>
      <c r="E466">
        <f t="shared" si="42"/>
        <v>2.988112606746298E-3</v>
      </c>
      <c r="F466">
        <f t="shared" si="43"/>
        <v>-5.7852807265816883E-3</v>
      </c>
      <c r="G466">
        <f t="shared" si="44"/>
        <v>-2.9836526416696409E-3</v>
      </c>
      <c r="H466">
        <f t="shared" si="45"/>
        <v>-7.2907048692951301E-3</v>
      </c>
      <c r="O466">
        <f t="shared" si="46"/>
        <v>8.928816950596156E-6</v>
      </c>
      <c r="P466">
        <f t="shared" si="47"/>
        <v>5.3154377491163721E-5</v>
      </c>
    </row>
    <row r="467" spans="1:16" x14ac:dyDescent="0.35">
      <c r="A467" t="s">
        <v>4</v>
      </c>
      <c r="B467" s="2" t="s">
        <v>287</v>
      </c>
      <c r="C467">
        <v>14.805</v>
      </c>
      <c r="D467">
        <v>5122.51</v>
      </c>
      <c r="E467">
        <f t="shared" si="42"/>
        <v>-7.1705820925218279E-3</v>
      </c>
      <c r="F467">
        <f t="shared" si="43"/>
        <v>-4.7393453638965586E-3</v>
      </c>
      <c r="G467">
        <f t="shared" si="44"/>
        <v>7.196352275207458E-3</v>
      </c>
      <c r="H467">
        <f t="shared" si="45"/>
        <v>9.1304677849432091E-4</v>
      </c>
      <c r="O467">
        <f t="shared" si="46"/>
        <v>5.1417247545594712E-5</v>
      </c>
      <c r="P467">
        <f t="shared" si="47"/>
        <v>8.3365441971885748E-7</v>
      </c>
    </row>
    <row r="468" spans="1:16" x14ac:dyDescent="0.35">
      <c r="A468" t="s">
        <v>6</v>
      </c>
      <c r="B468" s="2" t="s">
        <v>288</v>
      </c>
      <c r="C468">
        <v>14.505000000000001</v>
      </c>
      <c r="D468">
        <v>5089.6400000000003</v>
      </c>
      <c r="E468">
        <f t="shared" si="42"/>
        <v>6.437452155158784E-3</v>
      </c>
      <c r="F468">
        <f t="shared" si="43"/>
        <v>2.0471543980187284E-2</v>
      </c>
      <c r="G468">
        <f t="shared" si="44"/>
        <v>-6.4167761507541981E-3</v>
      </c>
      <c r="H468">
        <f t="shared" si="45"/>
        <v>1.6535715191662404E-2</v>
      </c>
      <c r="O468">
        <f t="shared" si="46"/>
        <v>4.1440790249958471E-5</v>
      </c>
      <c r="P468">
        <f t="shared" si="47"/>
        <v>2.734298768997748E-4</v>
      </c>
    </row>
    <row r="469" spans="1:16" x14ac:dyDescent="0.35">
      <c r="A469" t="s">
        <v>8</v>
      </c>
      <c r="B469" s="2" t="s">
        <v>289</v>
      </c>
      <c r="C469">
        <v>14.315</v>
      </c>
      <c r="D469">
        <v>5069.04</v>
      </c>
      <c r="E469">
        <f t="shared" si="42"/>
        <v>4.0556505837852494E-3</v>
      </c>
      <c r="F469">
        <f t="shared" si="43"/>
        <v>1.3185479023289136E-2</v>
      </c>
      <c r="G469">
        <f t="shared" si="44"/>
        <v>-4.0474375397867753E-3</v>
      </c>
      <c r="H469">
        <f t="shared" si="45"/>
        <v>1.092786762195405E-2</v>
      </c>
      <c r="O469">
        <f t="shared" si="46"/>
        <v>1.6448301657757634E-5</v>
      </c>
      <c r="P469">
        <f t="shared" si="47"/>
        <v>1.1941829076295167E-4</v>
      </c>
    </row>
    <row r="470" spans="1:16" x14ac:dyDescent="0.35">
      <c r="A470" t="s">
        <v>0</v>
      </c>
      <c r="B470" s="2" t="s">
        <v>290</v>
      </c>
      <c r="C470">
        <v>14.205</v>
      </c>
      <c r="D470">
        <v>5046.2</v>
      </c>
      <c r="E470">
        <f t="shared" si="42"/>
        <v>4.5159657737167697E-3</v>
      </c>
      <c r="F470">
        <f t="shared" si="43"/>
        <v>7.7139232439270237E-3</v>
      </c>
      <c r="G470">
        <f t="shared" si="44"/>
        <v>-4.5057841326957664E-3</v>
      </c>
      <c r="H470">
        <f t="shared" si="45"/>
        <v>5.1319737597661872E-3</v>
      </c>
      <c r="O470">
        <f t="shared" si="46"/>
        <v>2.0393946869381302E-5</v>
      </c>
      <c r="P470">
        <f t="shared" si="47"/>
        <v>2.6337154670928696E-5</v>
      </c>
    </row>
    <row r="471" spans="1:16" x14ac:dyDescent="0.35">
      <c r="A471" t="s">
        <v>2</v>
      </c>
      <c r="B471" s="2" t="s">
        <v>291</v>
      </c>
      <c r="C471">
        <v>14.2</v>
      </c>
      <c r="D471">
        <v>5017.43</v>
      </c>
      <c r="E471">
        <f t="shared" si="42"/>
        <v>5.7176343680065359E-3</v>
      </c>
      <c r="F471">
        <f t="shared" si="43"/>
        <v>3.520506989362662E-4</v>
      </c>
      <c r="G471">
        <f t="shared" si="44"/>
        <v>-5.7013198050016901E-3</v>
      </c>
      <c r="H471">
        <f t="shared" si="45"/>
        <v>-3.0765944767611395E-3</v>
      </c>
      <c r="O471">
        <f t="shared" si="46"/>
        <v>3.2691342766209502E-5</v>
      </c>
      <c r="P471">
        <f t="shared" si="47"/>
        <v>9.4654335744371495E-6</v>
      </c>
    </row>
    <row r="472" spans="1:16" x14ac:dyDescent="0.35">
      <c r="A472" t="s">
        <v>4</v>
      </c>
      <c r="B472" s="2" t="s">
        <v>292</v>
      </c>
      <c r="C472">
        <v>14.16</v>
      </c>
      <c r="D472">
        <v>5020.8999999999996</v>
      </c>
      <c r="E472">
        <f t="shared" si="42"/>
        <v>-6.9135008277493824E-4</v>
      </c>
      <c r="F472">
        <f t="shared" si="43"/>
        <v>2.8208763416412634E-3</v>
      </c>
      <c r="G472">
        <f t="shared" si="44"/>
        <v>6.915891203264111E-4</v>
      </c>
      <c r="H472">
        <f t="shared" si="45"/>
        <v>3.9080016099644847E-3</v>
      </c>
      <c r="O472">
        <f t="shared" si="46"/>
        <v>4.7796493695291396E-7</v>
      </c>
      <c r="P472">
        <f t="shared" si="47"/>
        <v>1.5272476583485003E-5</v>
      </c>
    </row>
    <row r="473" spans="1:16" x14ac:dyDescent="0.35">
      <c r="A473" t="s">
        <v>6</v>
      </c>
      <c r="B473" s="2" t="s">
        <v>293</v>
      </c>
      <c r="C473">
        <v>14.07</v>
      </c>
      <c r="D473">
        <v>5032.76</v>
      </c>
      <c r="E473">
        <f t="shared" si="42"/>
        <v>-2.3593408771625827E-3</v>
      </c>
      <c r="F473">
        <f t="shared" si="43"/>
        <v>6.3762171392760638E-3</v>
      </c>
      <c r="G473">
        <f t="shared" si="44"/>
        <v>2.3621263120158901E-3</v>
      </c>
      <c r="H473">
        <f t="shared" si="45"/>
        <v>8.6386087213248201E-3</v>
      </c>
      <c r="O473">
        <f t="shared" si="46"/>
        <v>5.5664893746503051E-6</v>
      </c>
      <c r="P473">
        <f t="shared" si="47"/>
        <v>7.4625560640149239E-5</v>
      </c>
    </row>
    <row r="474" spans="1:16" x14ac:dyDescent="0.35">
      <c r="A474" t="s">
        <v>8</v>
      </c>
      <c r="B474" s="2" t="s">
        <v>294</v>
      </c>
      <c r="C474">
        <v>14.16</v>
      </c>
      <c r="D474">
        <v>4994.7</v>
      </c>
      <c r="E474">
        <f t="shared" si="42"/>
        <v>7.5911911432941298E-3</v>
      </c>
      <c r="F474">
        <f t="shared" si="43"/>
        <v>-6.376217139275997E-3</v>
      </c>
      <c r="G474">
        <f t="shared" si="44"/>
        <v>-7.5624508222129402E-3</v>
      </c>
      <c r="H474">
        <f t="shared" si="45"/>
        <v>-1.1124970418841041E-2</v>
      </c>
      <c r="O474">
        <f t="shared" si="46"/>
        <v>5.762618297402724E-5</v>
      </c>
      <c r="P474">
        <f t="shared" si="47"/>
        <v>1.2376496682008821E-4</v>
      </c>
    </row>
    <row r="475" spans="1:16" x14ac:dyDescent="0.35">
      <c r="A475" t="s">
        <v>0</v>
      </c>
      <c r="B475" s="2" t="s">
        <v>295</v>
      </c>
      <c r="C475">
        <v>14.145</v>
      </c>
      <c r="D475">
        <v>5002.43</v>
      </c>
      <c r="E475">
        <f t="shared" si="42"/>
        <v>-1.546444137571071E-3</v>
      </c>
      <c r="F475">
        <f t="shared" si="43"/>
        <v>1.0598835120432524E-3</v>
      </c>
      <c r="G475">
        <f t="shared" si="44"/>
        <v>1.5476404989289594E-3</v>
      </c>
      <c r="H475">
        <f t="shared" si="45"/>
        <v>2.7495080513758293E-3</v>
      </c>
      <c r="O475">
        <f t="shared" si="46"/>
        <v>2.3914894706279335E-6</v>
      </c>
      <c r="P475">
        <f t="shared" si="47"/>
        <v>7.5597945245805099E-6</v>
      </c>
    </row>
    <row r="476" spans="1:16" x14ac:dyDescent="0.35">
      <c r="A476" t="s">
        <v>2</v>
      </c>
      <c r="B476" s="2" t="s">
        <v>296</v>
      </c>
      <c r="C476">
        <v>13.914999999999999</v>
      </c>
      <c r="D476">
        <v>5012.16</v>
      </c>
      <c r="E476">
        <f t="shared" si="42"/>
        <v>-1.9431655338098697E-3</v>
      </c>
      <c r="F476">
        <f t="shared" si="43"/>
        <v>1.6393809775676352E-2</v>
      </c>
      <c r="G476">
        <f t="shared" si="44"/>
        <v>1.9450547034140534E-3</v>
      </c>
      <c r="H476">
        <f t="shared" si="45"/>
        <v>1.8362964210798787E-2</v>
      </c>
      <c r="O476">
        <f t="shared" si="46"/>
        <v>3.7758922917865961E-6</v>
      </c>
      <c r="P476">
        <f t="shared" si="47"/>
        <v>3.3719845460707711E-4</v>
      </c>
    </row>
    <row r="477" spans="1:16" x14ac:dyDescent="0.35">
      <c r="A477" t="s">
        <v>4</v>
      </c>
      <c r="B477" s="2" t="s">
        <v>297</v>
      </c>
      <c r="C477">
        <v>13.68</v>
      </c>
      <c r="D477">
        <v>5029.24</v>
      </c>
      <c r="E477">
        <f t="shared" si="42"/>
        <v>-3.4019193483601998E-3</v>
      </c>
      <c r="F477">
        <f t="shared" si="43"/>
        <v>1.7032482783449741E-2</v>
      </c>
      <c r="G477">
        <f t="shared" si="44"/>
        <v>3.4077124433377882E-3</v>
      </c>
      <c r="H477">
        <f t="shared" si="45"/>
        <v>2.0029475156304336E-2</v>
      </c>
      <c r="O477">
        <f t="shared" si="46"/>
        <v>1.1573055252747487E-5</v>
      </c>
      <c r="P477">
        <f t="shared" si="47"/>
        <v>4.0117987503701256E-4</v>
      </c>
    </row>
    <row r="478" spans="1:16" x14ac:dyDescent="0.35">
      <c r="A478" t="s">
        <v>6</v>
      </c>
      <c r="B478" s="2" t="s">
        <v>298</v>
      </c>
      <c r="C478">
        <v>13.965</v>
      </c>
      <c r="D478">
        <v>5013.38</v>
      </c>
      <c r="E478">
        <f t="shared" si="42"/>
        <v>3.1585409356219519E-3</v>
      </c>
      <c r="F478">
        <f t="shared" si="43"/>
        <v>-2.0619287202735703E-2</v>
      </c>
      <c r="G478">
        <f t="shared" si="44"/>
        <v>-3.1535579928577027E-3</v>
      </c>
      <c r="H478">
        <f t="shared" si="45"/>
        <v>-2.2244795145974931E-2</v>
      </c>
      <c r="O478">
        <f t="shared" si="46"/>
        <v>9.9763808419995948E-6</v>
      </c>
      <c r="P478">
        <f t="shared" si="47"/>
        <v>4.9483091108638985E-4</v>
      </c>
    </row>
    <row r="479" spans="1:16" x14ac:dyDescent="0.35">
      <c r="A479" t="s">
        <v>8</v>
      </c>
      <c r="B479" s="2" t="s">
        <v>299</v>
      </c>
      <c r="C479">
        <v>13.755000000000001</v>
      </c>
      <c r="D479">
        <v>4985.4799999999996</v>
      </c>
      <c r="E479">
        <f t="shared" si="42"/>
        <v>5.5806506759724563E-3</v>
      </c>
      <c r="F479">
        <f t="shared" si="43"/>
        <v>1.5151805020602246E-2</v>
      </c>
      <c r="G479">
        <f t="shared" si="44"/>
        <v>-5.5651077716032983E-3</v>
      </c>
      <c r="H479">
        <f t="shared" si="45"/>
        <v>1.1819678554312055E-2</v>
      </c>
      <c r="O479">
        <f t="shared" si="46"/>
        <v>3.1143661967231833E-5</v>
      </c>
      <c r="P479">
        <f t="shared" si="47"/>
        <v>1.3970480112726432E-4</v>
      </c>
    </row>
    <row r="480" spans="1:16" x14ac:dyDescent="0.35">
      <c r="A480" t="s">
        <v>0</v>
      </c>
      <c r="B480" s="2" t="s">
        <v>300</v>
      </c>
      <c r="C480">
        <v>13.73</v>
      </c>
      <c r="D480">
        <v>4974.26</v>
      </c>
      <c r="E480">
        <f t="shared" si="42"/>
        <v>2.2530718164068698E-3</v>
      </c>
      <c r="F480">
        <f t="shared" si="43"/>
        <v>1.819174596658251E-3</v>
      </c>
      <c r="G480">
        <f t="shared" si="44"/>
        <v>-2.2505355552523221E-3</v>
      </c>
      <c r="H480">
        <f t="shared" si="45"/>
        <v>8.3166019481797069E-4</v>
      </c>
      <c r="O480">
        <f t="shared" si="46"/>
        <v>5.0763326098869519E-6</v>
      </c>
      <c r="P480">
        <f t="shared" si="47"/>
        <v>6.9165867964466493E-7</v>
      </c>
    </row>
    <row r="481" spans="1:16" x14ac:dyDescent="0.35">
      <c r="A481" t="s">
        <v>2</v>
      </c>
      <c r="B481" s="2" t="s">
        <v>301</v>
      </c>
      <c r="C481">
        <v>13.855</v>
      </c>
      <c r="D481">
        <v>4999.6000000000004</v>
      </c>
      <c r="E481">
        <f t="shared" si="42"/>
        <v>-5.0812934054105868E-3</v>
      </c>
      <c r="F481">
        <f t="shared" si="43"/>
        <v>-9.0629585350621086E-3</v>
      </c>
      <c r="G481">
        <f t="shared" si="44"/>
        <v>5.0942250706638064E-3</v>
      </c>
      <c r="H481">
        <f t="shared" si="45"/>
        <v>-4.8826792016098087E-3</v>
      </c>
      <c r="O481">
        <f t="shared" si="46"/>
        <v>2.581954267186912E-5</v>
      </c>
      <c r="P481">
        <f t="shared" si="47"/>
        <v>2.3840556185832997E-5</v>
      </c>
    </row>
    <row r="482" spans="1:16" x14ac:dyDescent="0.35">
      <c r="A482" t="s">
        <v>4</v>
      </c>
      <c r="B482" s="3">
        <v>43011</v>
      </c>
      <c r="C482">
        <v>13.705</v>
      </c>
      <c r="D482">
        <v>4993.32</v>
      </c>
      <c r="E482">
        <f t="shared" si="42"/>
        <v>1.2568900435004767E-3</v>
      </c>
      <c r="F482">
        <f t="shared" si="43"/>
        <v>1.0885448560192655E-2</v>
      </c>
      <c r="G482">
        <f t="shared" si="44"/>
        <v>-1.256100488039174E-3</v>
      </c>
      <c r="H482">
        <f t="shared" si="45"/>
        <v>1.059984383554222E-2</v>
      </c>
      <c r="O482">
        <f t="shared" si="46"/>
        <v>1.5797725814506303E-6</v>
      </c>
      <c r="P482">
        <f t="shared" si="47"/>
        <v>1.123566893378824E-4</v>
      </c>
    </row>
    <row r="483" spans="1:16" x14ac:dyDescent="0.35">
      <c r="A483" t="s">
        <v>6</v>
      </c>
      <c r="B483" s="3">
        <v>42981</v>
      </c>
      <c r="C483">
        <v>13.765000000000001</v>
      </c>
      <c r="D483">
        <v>4981.51</v>
      </c>
      <c r="E483">
        <f t="shared" si="42"/>
        <v>2.3679612621886684E-3</v>
      </c>
      <c r="F483">
        <f t="shared" si="43"/>
        <v>-4.3684088398215576E-3</v>
      </c>
      <c r="G483">
        <f t="shared" si="44"/>
        <v>-2.36515985356426E-3</v>
      </c>
      <c r="H483">
        <f t="shared" si="45"/>
        <v>-5.4368743451596938E-3</v>
      </c>
      <c r="O483">
        <f t="shared" si="46"/>
        <v>5.6072405392261511E-6</v>
      </c>
      <c r="P483">
        <f t="shared" si="47"/>
        <v>2.955960264505565E-5</v>
      </c>
    </row>
    <row r="484" spans="1:16" x14ac:dyDescent="0.35">
      <c r="A484" t="s">
        <v>8</v>
      </c>
      <c r="B484" s="3">
        <v>42950</v>
      </c>
      <c r="C484">
        <v>13.63</v>
      </c>
      <c r="D484">
        <v>4960.4799999999996</v>
      </c>
      <c r="E484">
        <f t="shared" si="42"/>
        <v>4.2305476801765777E-3</v>
      </c>
      <c r="F484">
        <f t="shared" si="43"/>
        <v>9.8558928861292808E-3</v>
      </c>
      <c r="G484">
        <f t="shared" si="44"/>
        <v>-4.2216115193988678E-3</v>
      </c>
      <c r="H484">
        <f t="shared" si="45"/>
        <v>7.4750489906768641E-3</v>
      </c>
      <c r="O484">
        <f t="shared" si="46"/>
        <v>1.7897533674247424E-5</v>
      </c>
      <c r="P484">
        <f t="shared" si="47"/>
        <v>5.5876357413019203E-5</v>
      </c>
    </row>
    <row r="485" spans="1:16" x14ac:dyDescent="0.35">
      <c r="A485" t="s">
        <v>0</v>
      </c>
      <c r="B485" s="3">
        <v>42919</v>
      </c>
      <c r="C485">
        <v>13.605</v>
      </c>
      <c r="D485">
        <v>4955</v>
      </c>
      <c r="E485">
        <f t="shared" si="42"/>
        <v>1.1053424661128146E-3</v>
      </c>
      <c r="F485">
        <f t="shared" si="43"/>
        <v>1.8358734732317019E-3</v>
      </c>
      <c r="G485">
        <f t="shared" si="44"/>
        <v>-1.1047318001482847E-3</v>
      </c>
      <c r="H485">
        <f t="shared" si="45"/>
        <v>1.6570491716086126E-3</v>
      </c>
      <c r="O485">
        <f t="shared" si="46"/>
        <v>1.2217819673923588E-6</v>
      </c>
      <c r="P485">
        <f t="shared" si="47"/>
        <v>2.7458119571287893E-6</v>
      </c>
    </row>
    <row r="486" spans="1:16" x14ac:dyDescent="0.35">
      <c r="A486" t="s">
        <v>2</v>
      </c>
      <c r="B486" s="3">
        <v>42889</v>
      </c>
      <c r="C486">
        <v>13.895</v>
      </c>
      <c r="D486">
        <v>4972.1899999999996</v>
      </c>
      <c r="E486">
        <f t="shared" si="42"/>
        <v>-3.4632191347680175E-3</v>
      </c>
      <c r="F486">
        <f t="shared" si="43"/>
        <v>-2.1091690959257395E-2</v>
      </c>
      <c r="G486">
        <f t="shared" si="44"/>
        <v>3.4692230070634913E-3</v>
      </c>
      <c r="H486">
        <f t="shared" si="45"/>
        <v>-1.805150675689985E-2</v>
      </c>
      <c r="O486">
        <f t="shared" si="46"/>
        <v>1.1993886775423336E-5</v>
      </c>
      <c r="P486">
        <f t="shared" si="47"/>
        <v>3.2585689619440094E-4</v>
      </c>
    </row>
    <row r="487" spans="1:16" x14ac:dyDescent="0.35">
      <c r="A487" t="s">
        <v>4</v>
      </c>
      <c r="B487" s="3">
        <v>42797</v>
      </c>
      <c r="C487">
        <v>13.89</v>
      </c>
      <c r="D487">
        <v>4995.13</v>
      </c>
      <c r="E487">
        <f t="shared" si="42"/>
        <v>-4.6030508711524011E-3</v>
      </c>
      <c r="F487">
        <f t="shared" si="43"/>
        <v>3.5990642821451594E-4</v>
      </c>
      <c r="G487">
        <f t="shared" si="44"/>
        <v>4.6136611835027449E-3</v>
      </c>
      <c r="H487">
        <f t="shared" si="45"/>
        <v>4.2032160720284978E-3</v>
      </c>
      <c r="O487">
        <f t="shared" si="46"/>
        <v>2.1188077322416879E-5</v>
      </c>
      <c r="P487">
        <f t="shared" si="47"/>
        <v>1.7667025348158673E-5</v>
      </c>
    </row>
    <row r="488" spans="1:16" x14ac:dyDescent="0.35">
      <c r="A488" t="s">
        <v>6</v>
      </c>
      <c r="B488" s="3">
        <v>42769</v>
      </c>
      <c r="C488">
        <v>13.955</v>
      </c>
      <c r="D488">
        <v>4963.8</v>
      </c>
      <c r="E488">
        <f t="shared" si="42"/>
        <v>6.2918613458164746E-3</v>
      </c>
      <c r="F488">
        <f t="shared" si="43"/>
        <v>-4.6687102220331041E-3</v>
      </c>
      <c r="G488">
        <f t="shared" si="44"/>
        <v>-6.2721090341992958E-3</v>
      </c>
      <c r="H488">
        <f t="shared" si="45"/>
        <v>-8.5019557262953922E-3</v>
      </c>
      <c r="O488">
        <f t="shared" si="46"/>
        <v>3.9587519194979495E-5</v>
      </c>
      <c r="P488">
        <f t="shared" si="47"/>
        <v>7.2283251171887013E-5</v>
      </c>
    </row>
    <row r="489" spans="1:16" x14ac:dyDescent="0.35">
      <c r="A489" t="s">
        <v>8</v>
      </c>
      <c r="B489" s="3">
        <v>42738</v>
      </c>
      <c r="C489">
        <v>13.9</v>
      </c>
      <c r="D489">
        <v>4960.83</v>
      </c>
      <c r="E489">
        <f t="shared" si="42"/>
        <v>5.9851099510190139E-4</v>
      </c>
      <c r="F489">
        <f t="shared" si="43"/>
        <v>3.9490268516394833E-3</v>
      </c>
      <c r="G489">
        <f t="shared" si="44"/>
        <v>-5.9833192312346484E-4</v>
      </c>
      <c r="H489">
        <f t="shared" si="45"/>
        <v>4.1273160044906837E-3</v>
      </c>
      <c r="O489">
        <f t="shared" si="46"/>
        <v>3.5821541125786824E-7</v>
      </c>
      <c r="P489">
        <f t="shared" si="47"/>
        <v>1.7034737400924942E-5</v>
      </c>
    </row>
    <row r="490" spans="1:16" x14ac:dyDescent="0.35">
      <c r="A490" t="s">
        <v>0</v>
      </c>
      <c r="B490" s="2" t="s">
        <v>302</v>
      </c>
      <c r="C490">
        <v>14.154999999999999</v>
      </c>
      <c r="D490">
        <v>4858.58</v>
      </c>
      <c r="E490">
        <f t="shared" si="42"/>
        <v>2.082685129771502E-2</v>
      </c>
      <c r="F490">
        <f t="shared" si="43"/>
        <v>-1.8179078427216746E-2</v>
      </c>
      <c r="G490">
        <f t="shared" si="44"/>
        <v>-2.0611470258001183E-2</v>
      </c>
      <c r="H490">
        <f t="shared" si="45"/>
        <v>-3.2253677851586747E-2</v>
      </c>
      <c r="O490">
        <f t="shared" si="46"/>
        <v>4.3375773497713379E-4</v>
      </c>
      <c r="P490">
        <f t="shared" si="47"/>
        <v>1.0402997349539375E-3</v>
      </c>
    </row>
    <row r="491" spans="1:16" x14ac:dyDescent="0.35">
      <c r="A491" t="s">
        <v>2</v>
      </c>
      <c r="B491" s="2" t="s">
        <v>303</v>
      </c>
      <c r="C491">
        <v>14.15</v>
      </c>
      <c r="D491">
        <v>4845.18</v>
      </c>
      <c r="E491">
        <f t="shared" si="42"/>
        <v>2.7618177938299022E-3</v>
      </c>
      <c r="F491">
        <f t="shared" si="43"/>
        <v>3.5329447461616168E-4</v>
      </c>
      <c r="G491">
        <f t="shared" si="44"/>
        <v>-2.7580074836679926E-3</v>
      </c>
      <c r="H491">
        <f t="shared" si="45"/>
        <v>-9.926823429163875E-4</v>
      </c>
      <c r="O491">
        <f t="shared" si="46"/>
        <v>7.6276375263154677E-6</v>
      </c>
      <c r="P491">
        <f t="shared" si="47"/>
        <v>9.8541823393796838E-7</v>
      </c>
    </row>
    <row r="492" spans="1:16" x14ac:dyDescent="0.35">
      <c r="A492" t="s">
        <v>4</v>
      </c>
      <c r="B492" s="2" t="s">
        <v>304</v>
      </c>
      <c r="C492">
        <v>14.01</v>
      </c>
      <c r="D492">
        <v>4845.24</v>
      </c>
      <c r="E492">
        <f t="shared" si="42"/>
        <v>-1.2383364188609826E-5</v>
      </c>
      <c r="F492">
        <f t="shared" si="43"/>
        <v>9.9432637403311444E-3</v>
      </c>
      <c r="G492">
        <f t="shared" si="44"/>
        <v>1.238344086277304E-5</v>
      </c>
      <c r="H492">
        <f t="shared" si="45"/>
        <v>1.0551989058738439E-2</v>
      </c>
      <c r="O492">
        <f t="shared" si="46"/>
        <v>1.533477086277443E-10</v>
      </c>
      <c r="P492">
        <f t="shared" si="47"/>
        <v>1.1134447309573572E-4</v>
      </c>
    </row>
    <row r="493" spans="1:16" x14ac:dyDescent="0.35">
      <c r="A493" t="s">
        <v>6</v>
      </c>
      <c r="B493" s="2" t="s">
        <v>305</v>
      </c>
      <c r="C493">
        <v>14.255000000000001</v>
      </c>
      <c r="D493">
        <v>4891.29</v>
      </c>
      <c r="E493">
        <f t="shared" si="42"/>
        <v>-9.4592926580923803E-3</v>
      </c>
      <c r="F493">
        <f t="shared" si="43"/>
        <v>-1.7336362015719711E-2</v>
      </c>
      <c r="G493">
        <f t="shared" si="44"/>
        <v>9.5041731678926506E-3</v>
      </c>
      <c r="H493">
        <f t="shared" si="45"/>
        <v>-1.007134440882782E-2</v>
      </c>
      <c r="O493">
        <f t="shared" si="46"/>
        <v>8.9478217591440403E-5</v>
      </c>
      <c r="P493">
        <f t="shared" si="47"/>
        <v>1.0143197820122739E-4</v>
      </c>
    </row>
    <row r="494" spans="1:16" x14ac:dyDescent="0.35">
      <c r="A494" t="s">
        <v>8</v>
      </c>
      <c r="B494" s="2" t="s">
        <v>306</v>
      </c>
      <c r="C494">
        <v>14.505000000000001</v>
      </c>
      <c r="D494">
        <v>4895.88</v>
      </c>
      <c r="E494">
        <f t="shared" si="42"/>
        <v>-9.3796272804365138E-4</v>
      </c>
      <c r="F494">
        <f t="shared" si="43"/>
        <v>-1.738569520873201E-2</v>
      </c>
      <c r="G494">
        <f t="shared" si="44"/>
        <v>9.3840275264810418E-4</v>
      </c>
      <c r="H494">
        <f t="shared" si="45"/>
        <v>-1.6124806670552452E-2</v>
      </c>
      <c r="O494">
        <f t="shared" si="46"/>
        <v>8.7977407919908876E-7</v>
      </c>
      <c r="P494">
        <f t="shared" si="47"/>
        <v>2.6000939016269285E-4</v>
      </c>
    </row>
    <row r="495" spans="1:16" x14ac:dyDescent="0.35">
      <c r="A495" t="s">
        <v>0</v>
      </c>
      <c r="B495" s="2" t="s">
        <v>307</v>
      </c>
      <c r="C495">
        <v>14.59</v>
      </c>
      <c r="D495">
        <v>4888.76</v>
      </c>
      <c r="E495">
        <f t="shared" si="42"/>
        <v>1.4553425075819033E-3</v>
      </c>
      <c r="F495">
        <f t="shared" si="43"/>
        <v>-5.8429449613268949E-3</v>
      </c>
      <c r="G495">
        <f t="shared" si="44"/>
        <v>-1.4542840102289866E-3</v>
      </c>
      <c r="H495">
        <f t="shared" si="45"/>
        <v>-6.2683792921691042E-3</v>
      </c>
      <c r="O495">
        <f t="shared" si="46"/>
        <v>2.118021814374782E-6</v>
      </c>
      <c r="P495">
        <f t="shared" si="47"/>
        <v>3.9292578950494441E-5</v>
      </c>
    </row>
    <row r="496" spans="1:16" x14ac:dyDescent="0.35">
      <c r="A496" t="s">
        <v>2</v>
      </c>
      <c r="B496" s="2" t="s">
        <v>308</v>
      </c>
      <c r="C496">
        <v>14.645</v>
      </c>
      <c r="D496">
        <v>4864.99</v>
      </c>
      <c r="E496">
        <f t="shared" si="42"/>
        <v>4.8740324607539458E-3</v>
      </c>
      <c r="F496">
        <f t="shared" si="43"/>
        <v>-3.7626177450024605E-3</v>
      </c>
      <c r="G496">
        <f t="shared" si="44"/>
        <v>-4.862173639123302E-3</v>
      </c>
      <c r="H496">
        <f t="shared" si="45"/>
        <v>-6.5968610168496908E-3</v>
      </c>
      <c r="O496">
        <f t="shared" si="46"/>
        <v>2.3756192428483163E-5</v>
      </c>
      <c r="P496">
        <f t="shared" si="47"/>
        <v>4.3518575275631133E-5</v>
      </c>
    </row>
    <row r="497" spans="1:16" x14ac:dyDescent="0.35">
      <c r="A497" t="s">
        <v>4</v>
      </c>
      <c r="B497" s="2" t="s">
        <v>309</v>
      </c>
      <c r="C497">
        <v>14.555</v>
      </c>
      <c r="D497">
        <v>4867.58</v>
      </c>
      <c r="E497">
        <f t="shared" si="42"/>
        <v>-5.3223353361747064E-4</v>
      </c>
      <c r="F497">
        <f t="shared" si="43"/>
        <v>6.1644030821102766E-3</v>
      </c>
      <c r="G497">
        <f t="shared" si="44"/>
        <v>5.3237519501584697E-4</v>
      </c>
      <c r="H497">
        <f t="shared" si="45"/>
        <v>7.139414829897146E-3</v>
      </c>
      <c r="O497">
        <f t="shared" si="46"/>
        <v>2.8327253430693928E-7</v>
      </c>
      <c r="P497">
        <f t="shared" si="47"/>
        <v>5.0971244113355293E-5</v>
      </c>
    </row>
    <row r="498" spans="1:16" x14ac:dyDescent="0.35">
      <c r="A498" t="s">
        <v>6</v>
      </c>
      <c r="B498" s="2" t="s">
        <v>310</v>
      </c>
      <c r="C498">
        <v>14.74</v>
      </c>
      <c r="D498">
        <v>4899.46</v>
      </c>
      <c r="E498">
        <f t="shared" si="42"/>
        <v>-6.5281012910173531E-3</v>
      </c>
      <c r="F498">
        <f t="shared" si="43"/>
        <v>-1.2630309563604079E-2</v>
      </c>
      <c r="G498">
        <f t="shared" si="44"/>
        <v>6.5494557870646418E-3</v>
      </c>
      <c r="H498">
        <f t="shared" si="45"/>
        <v>-7.4306093939532523E-3</v>
      </c>
      <c r="O498">
        <f t="shared" si="46"/>
        <v>4.2616106465782432E-5</v>
      </c>
      <c r="P498">
        <f t="shared" si="47"/>
        <v>5.5213955965506321E-5</v>
      </c>
    </row>
    <row r="499" spans="1:16" x14ac:dyDescent="0.35">
      <c r="A499" t="s">
        <v>8</v>
      </c>
      <c r="B499" s="2" t="s">
        <v>311</v>
      </c>
      <c r="C499">
        <v>14.61</v>
      </c>
      <c r="D499">
        <v>4924.8599999999997</v>
      </c>
      <c r="E499">
        <f t="shared" si="42"/>
        <v>-5.1708528620431574E-3</v>
      </c>
      <c r="F499">
        <f t="shared" si="43"/>
        <v>8.8586609985825439E-3</v>
      </c>
      <c r="G499">
        <f t="shared" si="44"/>
        <v>5.1842447943241986E-3</v>
      </c>
      <c r="H499">
        <f t="shared" si="45"/>
        <v>1.3102043925178154E-2</v>
      </c>
      <c r="O499">
        <f t="shared" si="46"/>
        <v>2.6737719320899911E-5</v>
      </c>
      <c r="P499">
        <f t="shared" si="47"/>
        <v>1.7166355501729776E-4</v>
      </c>
    </row>
    <row r="500" spans="1:16" x14ac:dyDescent="0.35">
      <c r="A500" t="s">
        <v>0</v>
      </c>
      <c r="B500" s="2" t="s">
        <v>312</v>
      </c>
      <c r="C500">
        <v>14.51</v>
      </c>
      <c r="D500">
        <v>4895.82</v>
      </c>
      <c r="E500">
        <f t="shared" si="42"/>
        <v>5.9140679957711429E-3</v>
      </c>
      <c r="F500">
        <f t="shared" si="43"/>
        <v>6.8681588665115111E-3</v>
      </c>
      <c r="G500">
        <f t="shared" si="44"/>
        <v>-5.8966143200009672E-3</v>
      </c>
      <c r="H500">
        <f t="shared" si="45"/>
        <v>3.3011065566911635E-3</v>
      </c>
      <c r="O500">
        <f t="shared" si="46"/>
        <v>3.4976200258604504E-5</v>
      </c>
      <c r="P500">
        <f t="shared" si="47"/>
        <v>1.0897304498629389E-5</v>
      </c>
    </row>
    <row r="501" spans="1:16" x14ac:dyDescent="0.35">
      <c r="A501" t="s">
        <v>2</v>
      </c>
      <c r="B501" s="2" t="s">
        <v>313</v>
      </c>
      <c r="C501">
        <v>14.57</v>
      </c>
      <c r="D501">
        <v>4888.1899999999996</v>
      </c>
      <c r="E501">
        <f t="shared" si="42"/>
        <v>1.5596880106920764E-3</v>
      </c>
      <c r="F501">
        <f t="shared" si="43"/>
        <v>-4.1265533110169776E-3</v>
      </c>
      <c r="G501">
        <f t="shared" si="44"/>
        <v>-1.5584723294565792E-3</v>
      </c>
      <c r="H501">
        <f t="shared" si="45"/>
        <v>-4.6255094833506146E-3</v>
      </c>
      <c r="O501">
        <f t="shared" si="46"/>
        <v>2.4326266906966065E-6</v>
      </c>
      <c r="P501">
        <f t="shared" si="47"/>
        <v>2.1395337980566471E-5</v>
      </c>
    </row>
    <row r="502" spans="1:16" x14ac:dyDescent="0.35">
      <c r="A502" t="s">
        <v>4</v>
      </c>
      <c r="B502" s="3">
        <v>43010</v>
      </c>
      <c r="C502">
        <v>14.555</v>
      </c>
      <c r="D502">
        <v>4828.32</v>
      </c>
      <c r="E502">
        <f t="shared" si="42"/>
        <v>1.2323510745611551E-2</v>
      </c>
      <c r="F502">
        <f t="shared" si="43"/>
        <v>1.0300430095269209E-3</v>
      </c>
      <c r="G502">
        <f t="shared" si="44"/>
        <v>-1.2247887254791629E-2</v>
      </c>
      <c r="H502">
        <f t="shared" si="45"/>
        <v>-7.0531026618309792E-3</v>
      </c>
      <c r="O502">
        <f t="shared" si="46"/>
        <v>1.5186891709720337E-4</v>
      </c>
      <c r="P502">
        <f t="shared" si="47"/>
        <v>4.9746257158327247E-5</v>
      </c>
    </row>
    <row r="503" spans="1:16" x14ac:dyDescent="0.35">
      <c r="A503" t="s">
        <v>6</v>
      </c>
      <c r="B503" s="3">
        <v>42980</v>
      </c>
      <c r="C503">
        <v>14.66</v>
      </c>
      <c r="D503">
        <v>4826.24</v>
      </c>
      <c r="E503">
        <f t="shared" si="42"/>
        <v>4.3088447991030071E-4</v>
      </c>
      <c r="F503">
        <f t="shared" si="43"/>
        <v>-7.1881192609189121E-3</v>
      </c>
      <c r="G503">
        <f t="shared" si="44"/>
        <v>-4.3079166252442408E-4</v>
      </c>
      <c r="H503">
        <f t="shared" si="45"/>
        <v>-6.8917204654637097E-3</v>
      </c>
      <c r="O503">
        <f t="shared" si="46"/>
        <v>1.8566143502757034E-7</v>
      </c>
      <c r="P503">
        <f t="shared" si="47"/>
        <v>4.7495810974091333E-5</v>
      </c>
    </row>
    <row r="504" spans="1:16" x14ac:dyDescent="0.35">
      <c r="A504" t="s">
        <v>8</v>
      </c>
      <c r="B504" s="3">
        <v>42949</v>
      </c>
      <c r="C504">
        <v>14.77</v>
      </c>
      <c r="D504">
        <v>4766.6000000000004</v>
      </c>
      <c r="E504">
        <f t="shared" si="42"/>
        <v>1.2434434106129641E-2</v>
      </c>
      <c r="F504">
        <f t="shared" si="43"/>
        <v>-7.4754000847829169E-3</v>
      </c>
      <c r="G504">
        <f t="shared" si="44"/>
        <v>-1.2357445962073875E-2</v>
      </c>
      <c r="H504">
        <f t="shared" si="45"/>
        <v>-1.563670235596186E-2</v>
      </c>
      <c r="O504">
        <f t="shared" si="46"/>
        <v>1.5461515153968004E-4</v>
      </c>
      <c r="P504">
        <f t="shared" si="47"/>
        <v>2.4450646056894319E-4</v>
      </c>
    </row>
    <row r="505" spans="1:16" x14ac:dyDescent="0.35">
      <c r="A505" t="s">
        <v>0</v>
      </c>
      <c r="B505" s="3">
        <v>42918</v>
      </c>
      <c r="C505">
        <v>14.205</v>
      </c>
      <c r="D505">
        <v>4754.47</v>
      </c>
      <c r="E505">
        <f t="shared" si="42"/>
        <v>2.5480343202630346E-3</v>
      </c>
      <c r="F505">
        <f t="shared" si="43"/>
        <v>3.900408123713707E-2</v>
      </c>
      <c r="G505">
        <f t="shared" si="44"/>
        <v>-2.5447908362354944E-3</v>
      </c>
      <c r="H505">
        <f t="shared" si="45"/>
        <v>3.7808736255079738E-2</v>
      </c>
      <c r="O505">
        <f t="shared" si="46"/>
        <v>6.4924788972383052E-6</v>
      </c>
      <c r="P505">
        <f t="shared" si="47"/>
        <v>1.429500537206181E-3</v>
      </c>
    </row>
    <row r="506" spans="1:16" x14ac:dyDescent="0.35">
      <c r="A506" t="s">
        <v>2</v>
      </c>
      <c r="B506" s="3">
        <v>42888</v>
      </c>
      <c r="C506">
        <v>14.11</v>
      </c>
      <c r="D506">
        <v>4778.08</v>
      </c>
      <c r="E506">
        <f t="shared" si="42"/>
        <v>-4.9535640050341534E-3</v>
      </c>
      <c r="F506">
        <f t="shared" si="43"/>
        <v>6.710249441428731E-3</v>
      </c>
      <c r="G506">
        <f t="shared" si="44"/>
        <v>4.9658531865801386E-3</v>
      </c>
      <c r="H506">
        <f t="shared" si="45"/>
        <v>1.0800530639375795E-2</v>
      </c>
      <c r="O506">
        <f t="shared" si="46"/>
        <v>2.4537796351970003E-5</v>
      </c>
      <c r="P506">
        <f t="shared" si="47"/>
        <v>1.1665146209209531E-4</v>
      </c>
    </row>
    <row r="507" spans="1:16" x14ac:dyDescent="0.35">
      <c r="A507" t="s">
        <v>4</v>
      </c>
      <c r="B507" s="3">
        <v>42796</v>
      </c>
      <c r="C507">
        <v>14.295</v>
      </c>
      <c r="D507">
        <v>4825.42</v>
      </c>
      <c r="E507">
        <f t="shared" si="42"/>
        <v>-9.8589854640035272E-3</v>
      </c>
      <c r="F507">
        <f t="shared" si="43"/>
        <v>-1.3026059909552542E-2</v>
      </c>
      <c r="G507">
        <f t="shared" si="44"/>
        <v>9.9077453705254306E-3</v>
      </c>
      <c r="H507">
        <f t="shared" si="45"/>
        <v>-5.4794187516156567E-3</v>
      </c>
      <c r="O507">
        <f t="shared" si="46"/>
        <v>9.7199594379432841E-5</v>
      </c>
      <c r="P507">
        <f t="shared" si="47"/>
        <v>3.0024029855557282E-5</v>
      </c>
    </row>
    <row r="508" spans="1:16" x14ac:dyDescent="0.35">
      <c r="A508" t="s">
        <v>6</v>
      </c>
      <c r="B508" s="3">
        <v>42768</v>
      </c>
      <c r="C508">
        <v>14.244999999999999</v>
      </c>
      <c r="D508">
        <v>4794.29</v>
      </c>
      <c r="E508">
        <f t="shared" si="42"/>
        <v>6.4721511701078833E-3</v>
      </c>
      <c r="F508">
        <f t="shared" si="43"/>
        <v>3.5038578244035233E-3</v>
      </c>
      <c r="G508">
        <f t="shared" si="44"/>
        <v>-6.4512519117507095E-3</v>
      </c>
      <c r="H508">
        <f t="shared" si="45"/>
        <v>-4.5641989005449106E-4</v>
      </c>
      <c r="O508">
        <f t="shared" si="46"/>
        <v>4.1888740768728845E-5</v>
      </c>
      <c r="P508">
        <f t="shared" si="47"/>
        <v>2.083191160373537E-7</v>
      </c>
    </row>
    <row r="509" spans="1:16" x14ac:dyDescent="0.35">
      <c r="A509" t="s">
        <v>8</v>
      </c>
      <c r="B509" s="3">
        <v>42737</v>
      </c>
      <c r="C509">
        <v>14.215</v>
      </c>
      <c r="D509">
        <v>4794.58</v>
      </c>
      <c r="E509">
        <f t="shared" si="42"/>
        <v>-6.0486793561348771E-5</v>
      </c>
      <c r="F509">
        <f t="shared" si="43"/>
        <v>2.1082228469084842E-3</v>
      </c>
      <c r="G509">
        <f t="shared" si="44"/>
        <v>6.0488622924346173E-5</v>
      </c>
      <c r="H509">
        <f t="shared" si="45"/>
        <v>2.7508418416518103E-3</v>
      </c>
      <c r="O509">
        <f t="shared" si="46"/>
        <v>3.658652195333223E-9</v>
      </c>
      <c r="P509">
        <f t="shared" si="47"/>
        <v>7.5671308377823229E-6</v>
      </c>
    </row>
    <row r="510" spans="1:16" x14ac:dyDescent="0.35">
      <c r="A510" t="s">
        <v>0</v>
      </c>
      <c r="B510" s="2" t="s">
        <v>314</v>
      </c>
      <c r="C510">
        <v>14.03</v>
      </c>
      <c r="D510">
        <v>4748.8999999999996</v>
      </c>
      <c r="E510">
        <f t="shared" si="42"/>
        <v>9.5731009775523734E-3</v>
      </c>
      <c r="F510">
        <f t="shared" si="43"/>
        <v>1.3099850988593505E-2</v>
      </c>
      <c r="G510">
        <f t="shared" si="44"/>
        <v>-9.5274247170764256E-3</v>
      </c>
      <c r="H510">
        <f t="shared" si="45"/>
        <v>6.9546440398101025E-3</v>
      </c>
      <c r="O510">
        <f t="shared" si="46"/>
        <v>9.1644262326414204E-5</v>
      </c>
      <c r="P510">
        <f t="shared" si="47"/>
        <v>4.836707372046618E-5</v>
      </c>
    </row>
    <row r="511" spans="1:16" x14ac:dyDescent="0.35">
      <c r="A511" t="s">
        <v>2</v>
      </c>
      <c r="B511" s="2" t="s">
        <v>315</v>
      </c>
      <c r="C511">
        <v>14</v>
      </c>
      <c r="D511">
        <v>4784.6400000000003</v>
      </c>
      <c r="E511">
        <f t="shared" si="42"/>
        <v>-7.4977746842605844E-3</v>
      </c>
      <c r="F511">
        <f t="shared" si="43"/>
        <v>2.1405644991108167E-3</v>
      </c>
      <c r="G511">
        <f t="shared" si="44"/>
        <v>7.5259533786773136E-3</v>
      </c>
      <c r="H511">
        <f t="shared" si="45"/>
        <v>8.023496541640824E-3</v>
      </c>
      <c r="O511">
        <f t="shared" si="46"/>
        <v>5.6216625215938908E-5</v>
      </c>
      <c r="P511">
        <f t="shared" si="47"/>
        <v>6.4376496753722258E-5</v>
      </c>
    </row>
    <row r="512" spans="1:16" x14ac:dyDescent="0.35">
      <c r="A512" t="s">
        <v>4</v>
      </c>
      <c r="B512" s="2" t="s">
        <v>316</v>
      </c>
      <c r="C512">
        <v>14.1</v>
      </c>
      <c r="D512">
        <v>4839.9799999999996</v>
      </c>
      <c r="E512">
        <f t="shared" si="42"/>
        <v>-1.1499801523700594E-2</v>
      </c>
      <c r="F512">
        <f t="shared" si="43"/>
        <v>-7.1174677688639896E-3</v>
      </c>
      <c r="G512">
        <f t="shared" si="44"/>
        <v>1.1566178437667041E-2</v>
      </c>
      <c r="H512">
        <f t="shared" si="45"/>
        <v>1.5852923847354495E-3</v>
      </c>
      <c r="O512">
        <f t="shared" si="46"/>
        <v>1.322454350845065E-4</v>
      </c>
      <c r="P512">
        <f t="shared" si="47"/>
        <v>2.5131519451002086E-6</v>
      </c>
    </row>
    <row r="513" spans="1:16" x14ac:dyDescent="0.35">
      <c r="A513" t="s">
        <v>6</v>
      </c>
      <c r="B513" s="2" t="s">
        <v>317</v>
      </c>
      <c r="C513">
        <v>14.16</v>
      </c>
      <c r="D513">
        <v>4867.24</v>
      </c>
      <c r="E513">
        <f t="shared" si="42"/>
        <v>-5.616452837918162E-3</v>
      </c>
      <c r="F513">
        <f t="shared" si="43"/>
        <v>-4.2462908814510968E-3</v>
      </c>
      <c r="G513">
        <f t="shared" si="44"/>
        <v>5.6322546787383873E-3</v>
      </c>
      <c r="H513">
        <f t="shared" si="45"/>
        <v>3.1106178814604025E-4</v>
      </c>
      <c r="O513">
        <f t="shared" si="46"/>
        <v>3.1544542480558977E-5</v>
      </c>
      <c r="P513">
        <f t="shared" si="47"/>
        <v>9.6759436044612027E-8</v>
      </c>
    </row>
    <row r="514" spans="1:16" x14ac:dyDescent="0.35">
      <c r="A514" t="s">
        <v>8</v>
      </c>
      <c r="B514" s="2" t="s">
        <v>318</v>
      </c>
      <c r="C514">
        <v>14.16</v>
      </c>
      <c r="D514">
        <v>4877.67</v>
      </c>
      <c r="E514">
        <f t="shared" si="42"/>
        <v>-2.1406055022957881E-3</v>
      </c>
      <c r="F514">
        <f t="shared" si="43"/>
        <v>0</v>
      </c>
      <c r="G514">
        <f t="shared" si="44"/>
        <v>2.1428982339067502E-3</v>
      </c>
      <c r="H514">
        <f t="shared" si="45"/>
        <v>2.1082706369176122E-3</v>
      </c>
      <c r="O514">
        <f t="shared" si="46"/>
        <v>4.5821919164590036E-6</v>
      </c>
      <c r="P514">
        <f t="shared" si="47"/>
        <v>4.444805078488994E-6</v>
      </c>
    </row>
    <row r="515" spans="1:16" x14ac:dyDescent="0.35">
      <c r="A515" t="s">
        <v>0</v>
      </c>
      <c r="B515" s="2" t="s">
        <v>319</v>
      </c>
      <c r="C515">
        <v>14.2</v>
      </c>
      <c r="D515">
        <v>4830.03</v>
      </c>
      <c r="E515">
        <f t="shared" si="42"/>
        <v>9.8149680034954681E-3</v>
      </c>
      <c r="F515">
        <f t="shared" si="43"/>
        <v>-2.8208763416412296E-3</v>
      </c>
      <c r="G515">
        <f t="shared" si="44"/>
        <v>-9.7669584043201616E-3</v>
      </c>
      <c r="H515">
        <f t="shared" si="45"/>
        <v>-9.1365027969041359E-3</v>
      </c>
      <c r="O515">
        <f t="shared" si="46"/>
        <v>9.6333596909639813E-5</v>
      </c>
      <c r="P515">
        <f t="shared" si="47"/>
        <v>8.3475683357837096E-5</v>
      </c>
    </row>
    <row r="516" spans="1:16" x14ac:dyDescent="0.35">
      <c r="A516" t="s">
        <v>2</v>
      </c>
      <c r="B516" s="2" t="s">
        <v>320</v>
      </c>
      <c r="C516">
        <v>14.164999999999999</v>
      </c>
      <c r="D516">
        <v>4821.41</v>
      </c>
      <c r="E516">
        <f t="shared" ref="E516:E579" si="48">LN(D515/D516)</f>
        <v>1.7862624213609282E-3</v>
      </c>
      <c r="F516">
        <f t="shared" ref="F516:F579" si="49">+LN(C515/C516)</f>
        <v>2.4678313247351326E-3</v>
      </c>
      <c r="G516">
        <f t="shared" ref="G516:G579" si="50">(D516-D515)/D515</f>
        <v>-1.7846680041324571E-3</v>
      </c>
      <c r="H516">
        <f t="shared" ref="H516:H579" si="51">+F516-(-0.0006+0.7046*E516)</f>
        <v>1.8092308226442225E-3</v>
      </c>
      <c r="O516">
        <f t="shared" ref="O516:O579" si="52">+E516*E516</f>
        <v>3.1907334379662061E-6</v>
      </c>
      <c r="P516">
        <f t="shared" ref="P516:P579" si="53">H516*H516</f>
        <v>3.27331616960589E-6</v>
      </c>
    </row>
    <row r="517" spans="1:16" x14ac:dyDescent="0.35">
      <c r="A517" t="s">
        <v>4</v>
      </c>
      <c r="B517" s="2" t="s">
        <v>321</v>
      </c>
      <c r="C517">
        <v>14.055</v>
      </c>
      <c r="D517">
        <v>4850.67</v>
      </c>
      <c r="E517">
        <f t="shared" si="48"/>
        <v>-6.0504233342842688E-3</v>
      </c>
      <c r="F517">
        <f t="shared" si="49"/>
        <v>7.7959289239846012E-3</v>
      </c>
      <c r="G517">
        <f t="shared" si="50"/>
        <v>6.0687641167210876E-3</v>
      </c>
      <c r="H517">
        <f t="shared" si="51"/>
        <v>1.2659057205321296E-2</v>
      </c>
      <c r="O517">
        <f t="shared" si="52"/>
        <v>3.6607622524051572E-5</v>
      </c>
      <c r="P517">
        <f t="shared" si="53"/>
        <v>1.6025172932759702E-4</v>
      </c>
    </row>
    <row r="518" spans="1:16" x14ac:dyDescent="0.35">
      <c r="A518" t="s">
        <v>6</v>
      </c>
      <c r="B518" s="2" t="s">
        <v>322</v>
      </c>
      <c r="C518">
        <v>13.94</v>
      </c>
      <c r="D518">
        <v>4841.1400000000003</v>
      </c>
      <c r="E518">
        <f t="shared" si="48"/>
        <v>1.9666095541455413E-3</v>
      </c>
      <c r="F518">
        <f t="shared" si="49"/>
        <v>8.2157990261174218E-3</v>
      </c>
      <c r="G518">
        <f t="shared" si="50"/>
        <v>-1.9646770446144026E-3</v>
      </c>
      <c r="H518">
        <f t="shared" si="51"/>
        <v>7.4301259342664733E-3</v>
      </c>
      <c r="O518">
        <f t="shared" si="52"/>
        <v>3.8675531384565246E-6</v>
      </c>
      <c r="P518">
        <f t="shared" si="53"/>
        <v>5.5206771399059233E-5</v>
      </c>
    </row>
    <row r="519" spans="1:16" x14ac:dyDescent="0.35">
      <c r="A519" t="s">
        <v>8</v>
      </c>
      <c r="B519" s="2" t="s">
        <v>323</v>
      </c>
      <c r="C519">
        <v>13.92</v>
      </c>
      <c r="D519">
        <v>4853.3999999999996</v>
      </c>
      <c r="E519">
        <f t="shared" si="48"/>
        <v>-2.5292600857307582E-3</v>
      </c>
      <c r="F519">
        <f t="shared" si="49"/>
        <v>1.435750426104194E-3</v>
      </c>
      <c r="G519">
        <f t="shared" si="50"/>
        <v>2.5324613624062324E-3</v>
      </c>
      <c r="H519">
        <f t="shared" si="51"/>
        <v>3.817867082510086E-3</v>
      </c>
      <c r="O519">
        <f t="shared" si="52"/>
        <v>6.397156581270762E-6</v>
      </c>
      <c r="P519">
        <f t="shared" si="53"/>
        <v>1.4576109059714075E-5</v>
      </c>
    </row>
    <row r="520" spans="1:16" x14ac:dyDescent="0.35">
      <c r="A520" t="s">
        <v>0</v>
      </c>
      <c r="B520" s="2" t="s">
        <v>324</v>
      </c>
      <c r="C520">
        <v>13.914999999999999</v>
      </c>
      <c r="D520">
        <v>4859.6899999999996</v>
      </c>
      <c r="E520">
        <f t="shared" si="48"/>
        <v>-1.2951595999331255E-3</v>
      </c>
      <c r="F520">
        <f t="shared" si="49"/>
        <v>3.5925992841950486E-4</v>
      </c>
      <c r="G520">
        <f t="shared" si="50"/>
        <v>1.2959986813367874E-3</v>
      </c>
      <c r="H520">
        <f t="shared" si="51"/>
        <v>1.8718293825323851E-3</v>
      </c>
      <c r="O520">
        <f t="shared" si="52"/>
        <v>1.6774383892989336E-6</v>
      </c>
      <c r="P520">
        <f t="shared" si="53"/>
        <v>3.5037452373115702E-6</v>
      </c>
    </row>
    <row r="521" spans="1:16" x14ac:dyDescent="0.35">
      <c r="A521" t="s">
        <v>2</v>
      </c>
      <c r="B521" s="2" t="s">
        <v>325</v>
      </c>
      <c r="C521">
        <v>13.654999999999999</v>
      </c>
      <c r="D521">
        <v>4882.18</v>
      </c>
      <c r="E521">
        <f t="shared" si="48"/>
        <v>-4.6171915565142016E-3</v>
      </c>
      <c r="F521">
        <f t="shared" si="49"/>
        <v>1.8861640052185765E-2</v>
      </c>
      <c r="G521">
        <f t="shared" si="50"/>
        <v>4.6278672096369709E-3</v>
      </c>
      <c r="H521">
        <f t="shared" si="51"/>
        <v>2.2714913222905673E-2</v>
      </c>
      <c r="O521">
        <f t="shared" si="52"/>
        <v>2.1318457869546034E-5</v>
      </c>
      <c r="P521">
        <f t="shared" si="53"/>
        <v>5.15967282724135E-4</v>
      </c>
    </row>
    <row r="522" spans="1:16" x14ac:dyDescent="0.35">
      <c r="A522" t="s">
        <v>4</v>
      </c>
      <c r="B522" s="2" t="s">
        <v>326</v>
      </c>
      <c r="C522">
        <v>13.654999999999999</v>
      </c>
      <c r="D522">
        <v>4922.49</v>
      </c>
      <c r="E522">
        <f t="shared" si="48"/>
        <v>-8.2226586147428893E-3</v>
      </c>
      <c r="F522">
        <f t="shared" si="49"/>
        <v>0</v>
      </c>
      <c r="G522">
        <f t="shared" si="50"/>
        <v>8.2565575214349918E-3</v>
      </c>
      <c r="H522">
        <f t="shared" si="51"/>
        <v>6.3936852599478398E-3</v>
      </c>
      <c r="O522">
        <f t="shared" si="52"/>
        <v>6.7612114694605446E-5</v>
      </c>
      <c r="P522">
        <f t="shared" si="53"/>
        <v>4.0879211203274277E-5</v>
      </c>
    </row>
    <row r="523" spans="1:16" x14ac:dyDescent="0.35">
      <c r="A523" t="s">
        <v>6</v>
      </c>
      <c r="B523" s="3">
        <v>43070</v>
      </c>
      <c r="C523">
        <v>13.654999999999999</v>
      </c>
      <c r="D523">
        <v>4863.97</v>
      </c>
      <c r="E523">
        <f t="shared" si="48"/>
        <v>1.195952315932774E-2</v>
      </c>
      <c r="F523">
        <f t="shared" si="49"/>
        <v>0</v>
      </c>
      <c r="G523">
        <f t="shared" si="50"/>
        <v>-1.1888292307348421E-2</v>
      </c>
      <c r="H523">
        <f t="shared" si="51"/>
        <v>-7.826680018062325E-3</v>
      </c>
      <c r="O523">
        <f t="shared" si="52"/>
        <v>1.4303019419849658E-4</v>
      </c>
      <c r="P523">
        <f t="shared" si="53"/>
        <v>6.1256920105136082E-5</v>
      </c>
    </row>
    <row r="524" spans="1:16" x14ac:dyDescent="0.35">
      <c r="A524" t="s">
        <v>8</v>
      </c>
      <c r="B524" s="3">
        <v>43040</v>
      </c>
      <c r="C524">
        <v>13.65</v>
      </c>
      <c r="D524">
        <v>4888.71</v>
      </c>
      <c r="E524">
        <f t="shared" si="48"/>
        <v>-5.0734881217999184E-3</v>
      </c>
      <c r="F524">
        <f t="shared" si="49"/>
        <v>3.6623329469959051E-4</v>
      </c>
      <c r="G524">
        <f t="shared" si="50"/>
        <v>5.0863800557979962E-3</v>
      </c>
      <c r="H524">
        <f t="shared" si="51"/>
        <v>4.5410130253198131E-3</v>
      </c>
      <c r="O524">
        <f t="shared" si="52"/>
        <v>2.5740281722044863E-5</v>
      </c>
      <c r="P524">
        <f t="shared" si="53"/>
        <v>2.06207992961242E-5</v>
      </c>
    </row>
    <row r="525" spans="1:16" x14ac:dyDescent="0.35">
      <c r="A525" t="s">
        <v>0</v>
      </c>
      <c r="B525" s="3">
        <v>43009</v>
      </c>
      <c r="C525">
        <v>13.75</v>
      </c>
      <c r="D525">
        <v>4888.2299999999996</v>
      </c>
      <c r="E525">
        <f t="shared" si="48"/>
        <v>9.8190231378438551E-5</v>
      </c>
      <c r="F525">
        <f t="shared" si="49"/>
        <v>-7.299302481611496E-3</v>
      </c>
      <c r="G525">
        <f t="shared" si="50"/>
        <v>-9.8185410875358309E-5</v>
      </c>
      <c r="H525">
        <f t="shared" si="51"/>
        <v>-6.7684873186407441E-3</v>
      </c>
      <c r="O525">
        <f t="shared" si="52"/>
        <v>9.6413215381512987E-9</v>
      </c>
      <c r="P525">
        <f t="shared" si="53"/>
        <v>4.5812420582600567E-5</v>
      </c>
    </row>
    <row r="526" spans="1:16" x14ac:dyDescent="0.35">
      <c r="A526" t="s">
        <v>2</v>
      </c>
      <c r="B526" s="3">
        <v>42979</v>
      </c>
      <c r="C526">
        <v>13.904999999999999</v>
      </c>
      <c r="D526">
        <v>4887.57</v>
      </c>
      <c r="E526">
        <f t="shared" si="48"/>
        <v>1.3502731254780401E-4</v>
      </c>
      <c r="F526">
        <f t="shared" si="49"/>
        <v>-1.1209663573347784E-2</v>
      </c>
      <c r="G526">
        <f t="shared" si="50"/>
        <v>-1.3501819677058048E-4</v>
      </c>
      <c r="H526">
        <f t="shared" si="51"/>
        <v>-1.0704803817768966E-2</v>
      </c>
      <c r="O526">
        <f t="shared" si="52"/>
        <v>1.823237513388235E-8</v>
      </c>
      <c r="P526">
        <f t="shared" si="53"/>
        <v>1.1459282477692103E-4</v>
      </c>
    </row>
    <row r="527" spans="1:16" x14ac:dyDescent="0.35">
      <c r="A527" t="s">
        <v>4</v>
      </c>
      <c r="B527" s="3">
        <v>42887</v>
      </c>
      <c r="C527">
        <v>13.94</v>
      </c>
      <c r="D527">
        <v>4909.84</v>
      </c>
      <c r="E527">
        <f t="shared" si="48"/>
        <v>-4.5461072578699786E-3</v>
      </c>
      <c r="F527">
        <f t="shared" si="49"/>
        <v>-2.5139176464497059E-3</v>
      </c>
      <c r="G527">
        <f t="shared" si="50"/>
        <v>4.5564564804187841E-3</v>
      </c>
      <c r="H527">
        <f t="shared" si="51"/>
        <v>1.289269527445481E-3</v>
      </c>
      <c r="O527">
        <f t="shared" si="52"/>
        <v>2.0667091200058096E-5</v>
      </c>
      <c r="P527">
        <f t="shared" si="53"/>
        <v>1.6622159143994938E-6</v>
      </c>
    </row>
    <row r="528" spans="1:16" x14ac:dyDescent="0.35">
      <c r="A528" t="s">
        <v>6</v>
      </c>
      <c r="B528" s="3">
        <v>42856</v>
      </c>
      <c r="C528">
        <v>14.06</v>
      </c>
      <c r="D528">
        <v>4900.6400000000003</v>
      </c>
      <c r="E528">
        <f t="shared" si="48"/>
        <v>1.8755458849886465E-3</v>
      </c>
      <c r="F528">
        <f t="shared" si="49"/>
        <v>-8.5714810501410568E-3</v>
      </c>
      <c r="G528">
        <f t="shared" si="50"/>
        <v>-1.8737881478825822E-3</v>
      </c>
      <c r="H528">
        <f t="shared" si="51"/>
        <v>-9.2929906807040566E-3</v>
      </c>
      <c r="O528">
        <f t="shared" si="52"/>
        <v>3.5176723666978456E-6</v>
      </c>
      <c r="P528">
        <f t="shared" si="53"/>
        <v>8.6359675791652447E-5</v>
      </c>
    </row>
    <row r="529" spans="1:16" x14ac:dyDescent="0.35">
      <c r="A529" t="s">
        <v>8</v>
      </c>
      <c r="B529" s="3">
        <v>42826</v>
      </c>
      <c r="C529">
        <v>14.035</v>
      </c>
      <c r="D529">
        <v>4899.3999999999996</v>
      </c>
      <c r="E529">
        <f t="shared" si="48"/>
        <v>2.5306019294162632E-4</v>
      </c>
      <c r="F529">
        <f t="shared" si="49"/>
        <v>1.779676568672969E-3</v>
      </c>
      <c r="G529">
        <f t="shared" si="50"/>
        <v>-2.5302817591185868E-4</v>
      </c>
      <c r="H529">
        <f t="shared" si="51"/>
        <v>2.2013703567262989E-3</v>
      </c>
      <c r="O529">
        <f t="shared" si="52"/>
        <v>6.4039461251653144E-8</v>
      </c>
      <c r="P529">
        <f t="shared" si="53"/>
        <v>4.8460314474732721E-6</v>
      </c>
    </row>
    <row r="530" spans="1:16" x14ac:dyDescent="0.35">
      <c r="A530" t="s">
        <v>0</v>
      </c>
      <c r="B530" s="3">
        <v>42795</v>
      </c>
      <c r="C530">
        <v>14.105</v>
      </c>
      <c r="D530">
        <v>4899.33</v>
      </c>
      <c r="E530">
        <f t="shared" si="48"/>
        <v>1.4287565837699999E-5</v>
      </c>
      <c r="F530">
        <f t="shared" si="49"/>
        <v>-4.975134640113843E-3</v>
      </c>
      <c r="G530">
        <f t="shared" si="50"/>
        <v>-1.4287463771014607E-5</v>
      </c>
      <c r="H530">
        <f t="shared" si="51"/>
        <v>-4.3852016590030865E-3</v>
      </c>
      <c r="O530">
        <f t="shared" si="52"/>
        <v>2.0413453756661208E-10</v>
      </c>
      <c r="P530">
        <f t="shared" si="53"/>
        <v>1.9229993590123421E-5</v>
      </c>
    </row>
    <row r="531" spans="1:16" x14ac:dyDescent="0.35">
      <c r="A531" t="s">
        <v>2</v>
      </c>
      <c r="B531" s="3">
        <v>42767</v>
      </c>
      <c r="C531">
        <v>14.23</v>
      </c>
      <c r="D531">
        <v>4882.38</v>
      </c>
      <c r="E531">
        <f t="shared" si="48"/>
        <v>3.4656551799640825E-3</v>
      </c>
      <c r="F531">
        <f t="shared" si="49"/>
        <v>-8.8230676478014136E-3</v>
      </c>
      <c r="G531">
        <f t="shared" si="50"/>
        <v>-3.4596567285730536E-3</v>
      </c>
      <c r="H531">
        <f t="shared" si="51"/>
        <v>-1.0664968287604106E-2</v>
      </c>
      <c r="O531">
        <f t="shared" si="52"/>
        <v>1.2010765826411877E-5</v>
      </c>
      <c r="P531">
        <f t="shared" si="53"/>
        <v>1.1374154857560125E-4</v>
      </c>
    </row>
    <row r="532" spans="1:16" x14ac:dyDescent="0.35">
      <c r="A532" t="s">
        <v>4</v>
      </c>
      <c r="B532" s="2" t="s">
        <v>327</v>
      </c>
      <c r="C532">
        <v>14.015000000000001</v>
      </c>
      <c r="D532">
        <v>4862.3100000000004</v>
      </c>
      <c r="E532">
        <f t="shared" si="48"/>
        <v>4.1191722626925976E-3</v>
      </c>
      <c r="F532">
        <f t="shared" si="49"/>
        <v>1.522422748500934E-2</v>
      </c>
      <c r="G532">
        <f t="shared" si="50"/>
        <v>-4.1107001093728278E-3</v>
      </c>
      <c r="H532">
        <f t="shared" si="51"/>
        <v>1.2921858708716136E-2</v>
      </c>
      <c r="O532">
        <f t="shared" si="52"/>
        <v>1.6967580129736054E-5</v>
      </c>
      <c r="P532">
        <f t="shared" si="53"/>
        <v>1.6697443248802303E-4</v>
      </c>
    </row>
    <row r="533" spans="1:16" x14ac:dyDescent="0.35">
      <c r="A533" t="s">
        <v>6</v>
      </c>
      <c r="B533" s="2" t="s">
        <v>328</v>
      </c>
      <c r="C533">
        <v>13.99</v>
      </c>
      <c r="D533">
        <v>4838.47</v>
      </c>
      <c r="E533">
        <f t="shared" si="48"/>
        <v>4.9150785800460388E-3</v>
      </c>
      <c r="F533">
        <f t="shared" si="49"/>
        <v>1.7853959393619018E-3</v>
      </c>
      <c r="G533">
        <f t="shared" si="50"/>
        <v>-4.9030193467714204E-3</v>
      </c>
      <c r="H533">
        <f t="shared" si="51"/>
        <v>-1.0777684281385372E-3</v>
      </c>
      <c r="O533">
        <f t="shared" si="52"/>
        <v>2.4157997448027384E-5</v>
      </c>
      <c r="P533">
        <f t="shared" si="53"/>
        <v>1.1615847846922132E-6</v>
      </c>
    </row>
    <row r="534" spans="1:16" x14ac:dyDescent="0.35">
      <c r="A534" t="s">
        <v>8</v>
      </c>
      <c r="B534" s="2" t="s">
        <v>329</v>
      </c>
      <c r="C534">
        <v>13.9</v>
      </c>
      <c r="D534">
        <v>4848.01</v>
      </c>
      <c r="E534">
        <f t="shared" si="48"/>
        <v>-1.9697564201964619E-3</v>
      </c>
      <c r="F534">
        <f t="shared" si="49"/>
        <v>6.4539485407437381E-3</v>
      </c>
      <c r="G534">
        <f t="shared" si="50"/>
        <v>1.9716976647576536E-3</v>
      </c>
      <c r="H534">
        <f t="shared" si="51"/>
        <v>8.441838914414166E-3</v>
      </c>
      <c r="O534">
        <f t="shared" si="52"/>
        <v>3.8799403549051804E-6</v>
      </c>
      <c r="P534">
        <f t="shared" si="53"/>
        <v>7.1264644256917347E-5</v>
      </c>
    </row>
    <row r="535" spans="1:16" x14ac:dyDescent="0.35">
      <c r="A535" t="s">
        <v>0</v>
      </c>
      <c r="B535" s="2" t="s">
        <v>330</v>
      </c>
      <c r="C535">
        <v>13.955</v>
      </c>
      <c r="D535">
        <v>4848.28</v>
      </c>
      <c r="E535">
        <f t="shared" si="48"/>
        <v>-5.569140363359964E-5</v>
      </c>
      <c r="F535">
        <f t="shared" si="49"/>
        <v>-3.9490268516394096E-3</v>
      </c>
      <c r="G535">
        <f t="shared" si="50"/>
        <v>5.5692954428626811E-5</v>
      </c>
      <c r="H535">
        <f t="shared" si="51"/>
        <v>-3.3097866886391755E-3</v>
      </c>
      <c r="O535">
        <f t="shared" si="52"/>
        <v>3.1015324386805152E-9</v>
      </c>
      <c r="P535">
        <f t="shared" si="53"/>
        <v>1.0954687924293079E-5</v>
      </c>
    </row>
    <row r="536" spans="1:16" x14ac:dyDescent="0.35">
      <c r="A536" t="s">
        <v>4</v>
      </c>
      <c r="B536" s="2" t="s">
        <v>331</v>
      </c>
      <c r="C536">
        <v>13.87</v>
      </c>
      <c r="D536">
        <v>4839.68</v>
      </c>
      <c r="E536">
        <f t="shared" si="48"/>
        <v>1.7754000344685288E-3</v>
      </c>
      <c r="F536">
        <f t="shared" si="49"/>
        <v>6.1096326615453543E-3</v>
      </c>
      <c r="G536">
        <f t="shared" si="50"/>
        <v>-1.7738249441037759E-3</v>
      </c>
      <c r="H536">
        <f t="shared" si="51"/>
        <v>5.4586857972588288E-3</v>
      </c>
      <c r="O536">
        <f t="shared" si="52"/>
        <v>3.1520452823908534E-6</v>
      </c>
      <c r="P536">
        <f t="shared" si="53"/>
        <v>2.9797250633195255E-5</v>
      </c>
    </row>
    <row r="537" spans="1:16" x14ac:dyDescent="0.35">
      <c r="A537" t="s">
        <v>6</v>
      </c>
      <c r="B537" s="2" t="s">
        <v>332</v>
      </c>
      <c r="C537">
        <v>13.86</v>
      </c>
      <c r="D537">
        <v>4834.63</v>
      </c>
      <c r="E537">
        <f t="shared" si="48"/>
        <v>1.0440021993679425E-3</v>
      </c>
      <c r="F537">
        <f t="shared" si="49"/>
        <v>7.2124056498300477E-4</v>
      </c>
      <c r="G537">
        <f t="shared" si="50"/>
        <v>-1.0434574186723464E-3</v>
      </c>
      <c r="H537">
        <f t="shared" si="51"/>
        <v>5.8563661530835239E-4</v>
      </c>
      <c r="O537">
        <f t="shared" si="52"/>
        <v>1.0899405922851013E-6</v>
      </c>
      <c r="P537">
        <f t="shared" si="53"/>
        <v>3.4297024518982315E-7</v>
      </c>
    </row>
    <row r="538" spans="1:16" x14ac:dyDescent="0.35">
      <c r="A538" t="s">
        <v>8</v>
      </c>
      <c r="B538" s="2" t="s">
        <v>333</v>
      </c>
      <c r="C538">
        <v>13.99</v>
      </c>
      <c r="D538">
        <v>4833.82</v>
      </c>
      <c r="E538">
        <f t="shared" si="48"/>
        <v>1.6755529622540649E-4</v>
      </c>
      <c r="F538">
        <f t="shared" si="49"/>
        <v>-9.3357949156326406E-3</v>
      </c>
      <c r="G538">
        <f t="shared" si="50"/>
        <v>-1.6754125962077762E-4</v>
      </c>
      <c r="H538">
        <f t="shared" si="51"/>
        <v>-8.8538543773530615E-3</v>
      </c>
      <c r="O538">
        <f t="shared" si="52"/>
        <v>2.8074777293183716E-8</v>
      </c>
      <c r="P538">
        <f t="shared" si="53"/>
        <v>7.8390737335373964E-5</v>
      </c>
    </row>
    <row r="539" spans="1:16" x14ac:dyDescent="0.35">
      <c r="A539" t="s">
        <v>0</v>
      </c>
      <c r="B539" s="2" t="s">
        <v>334</v>
      </c>
      <c r="C539">
        <v>14</v>
      </c>
      <c r="D539">
        <v>4849.8900000000003</v>
      </c>
      <c r="E539">
        <f t="shared" si="48"/>
        <v>-3.3189789350879795E-3</v>
      </c>
      <c r="F539">
        <f t="shared" si="49"/>
        <v>-7.1454093786876014E-4</v>
      </c>
      <c r="G539">
        <f t="shared" si="50"/>
        <v>3.3244928441689223E-3</v>
      </c>
      <c r="H539">
        <f t="shared" si="51"/>
        <v>2.22401161979423E-3</v>
      </c>
      <c r="O539">
        <f t="shared" si="52"/>
        <v>1.1015621171557739E-5</v>
      </c>
      <c r="P539">
        <f t="shared" si="53"/>
        <v>4.9462276849797548E-6</v>
      </c>
    </row>
    <row r="540" spans="1:16" x14ac:dyDescent="0.35">
      <c r="A540" t="s">
        <v>2</v>
      </c>
      <c r="B540" s="2" t="s">
        <v>335</v>
      </c>
      <c r="C540">
        <v>13.38</v>
      </c>
      <c r="D540">
        <v>4822.7700000000004</v>
      </c>
      <c r="E540">
        <f t="shared" si="48"/>
        <v>5.6075724909935929E-3</v>
      </c>
      <c r="F540">
        <f t="shared" si="49"/>
        <v>4.529627491517621E-2</v>
      </c>
      <c r="G540">
        <f t="shared" si="50"/>
        <v>-5.5918794034503644E-3</v>
      </c>
      <c r="H540">
        <f t="shared" si="51"/>
        <v>4.1945179338022123E-2</v>
      </c>
      <c r="O540">
        <f t="shared" si="52"/>
        <v>3.1444869241748092E-5</v>
      </c>
      <c r="P540">
        <f t="shared" si="53"/>
        <v>1.759398069698838E-3</v>
      </c>
    </row>
    <row r="541" spans="1:16" x14ac:dyDescent="0.35">
      <c r="A541" t="s">
        <v>4</v>
      </c>
      <c r="B541" s="2" t="s">
        <v>336</v>
      </c>
      <c r="C541">
        <v>13.234999999999999</v>
      </c>
      <c r="D541">
        <v>4833.2700000000004</v>
      </c>
      <c r="E541">
        <f t="shared" si="48"/>
        <v>-2.1748054354696245E-3</v>
      </c>
      <c r="F541">
        <f t="shared" si="49"/>
        <v>1.0896219021017856E-2</v>
      </c>
      <c r="G541">
        <f t="shared" si="50"/>
        <v>2.1771720401346111E-3</v>
      </c>
      <c r="H541">
        <f t="shared" si="51"/>
        <v>1.3028586930849753E-2</v>
      </c>
      <c r="O541">
        <f t="shared" si="52"/>
        <v>4.7297786821482227E-6</v>
      </c>
      <c r="P541">
        <f t="shared" si="53"/>
        <v>1.6974407741470899E-4</v>
      </c>
    </row>
    <row r="542" spans="1:16" x14ac:dyDescent="0.35">
      <c r="A542" t="s">
        <v>6</v>
      </c>
      <c r="B542" s="2" t="s">
        <v>337</v>
      </c>
      <c r="C542">
        <v>13.35</v>
      </c>
      <c r="D542">
        <v>4819.2299999999996</v>
      </c>
      <c r="E542">
        <f t="shared" si="48"/>
        <v>2.9090929606839515E-3</v>
      </c>
      <c r="F542">
        <f t="shared" si="49"/>
        <v>-8.6515491671940118E-3</v>
      </c>
      <c r="G542">
        <f t="shared" si="50"/>
        <v>-2.9048656499638696E-3</v>
      </c>
      <c r="H542">
        <f t="shared" si="51"/>
        <v>-1.0101296067291925E-2</v>
      </c>
      <c r="O542">
        <f t="shared" si="52"/>
        <v>8.4628218539009179E-6</v>
      </c>
      <c r="P542">
        <f t="shared" si="53"/>
        <v>1.020361822390873E-4</v>
      </c>
    </row>
    <row r="543" spans="1:16" x14ac:dyDescent="0.35">
      <c r="A543" t="s">
        <v>8</v>
      </c>
      <c r="B543" s="2" t="s">
        <v>338</v>
      </c>
      <c r="C543">
        <v>13.3</v>
      </c>
      <c r="D543">
        <v>4769.24</v>
      </c>
      <c r="E543">
        <f t="shared" si="48"/>
        <v>1.0427201198055635E-2</v>
      </c>
      <c r="F543">
        <f t="shared" si="49"/>
        <v>3.7523496185503718E-3</v>
      </c>
      <c r="G543">
        <f t="shared" si="50"/>
        <v>-1.0373026396332979E-2</v>
      </c>
      <c r="H543">
        <f t="shared" si="51"/>
        <v>-2.9946563455996288E-3</v>
      </c>
      <c r="O543">
        <f t="shared" si="52"/>
        <v>1.0872652482473287E-4</v>
      </c>
      <c r="P543">
        <f t="shared" si="53"/>
        <v>8.9679666282401237E-6</v>
      </c>
    </row>
    <row r="544" spans="1:16" x14ac:dyDescent="0.35">
      <c r="A544" t="s">
        <v>0</v>
      </c>
      <c r="B544" s="2" t="s">
        <v>339</v>
      </c>
      <c r="C544">
        <v>13.455</v>
      </c>
      <c r="D544">
        <v>4803.87</v>
      </c>
      <c r="E544">
        <f t="shared" si="48"/>
        <v>-7.2348800033537027E-3</v>
      </c>
      <c r="F544">
        <f t="shared" si="49"/>
        <v>-1.1586748951160956E-2</v>
      </c>
      <c r="G544">
        <f t="shared" si="50"/>
        <v>7.2611149784871619E-3</v>
      </c>
      <c r="H544">
        <f t="shared" si="51"/>
        <v>-5.8890525007979375E-3</v>
      </c>
      <c r="O544">
        <f t="shared" si="52"/>
        <v>5.2343488662927272E-5</v>
      </c>
      <c r="P544">
        <f t="shared" si="53"/>
        <v>3.4680939357154439E-5</v>
      </c>
    </row>
    <row r="545" spans="1:16" x14ac:dyDescent="0.35">
      <c r="A545" t="s">
        <v>2</v>
      </c>
      <c r="B545" s="3">
        <v>42716</v>
      </c>
      <c r="C545">
        <v>13.435</v>
      </c>
      <c r="D545">
        <v>4760.7700000000004</v>
      </c>
      <c r="E545">
        <f t="shared" si="48"/>
        <v>9.0124232021946225E-3</v>
      </c>
      <c r="F545">
        <f t="shared" si="49"/>
        <v>1.4875421114145782E-3</v>
      </c>
      <c r="G545">
        <f t="shared" si="50"/>
        <v>-8.9719330456484985E-3</v>
      </c>
      <c r="H545">
        <f t="shared" si="51"/>
        <v>-4.2626112768517528E-3</v>
      </c>
      <c r="O545">
        <f t="shared" si="52"/>
        <v>8.1223771975455977E-5</v>
      </c>
      <c r="P545">
        <f t="shared" si="53"/>
        <v>1.8169854897543732E-5</v>
      </c>
    </row>
    <row r="546" spans="1:16" x14ac:dyDescent="0.35">
      <c r="A546" t="s">
        <v>4</v>
      </c>
      <c r="B546" s="3">
        <v>42625</v>
      </c>
      <c r="C546">
        <v>13.345000000000001</v>
      </c>
      <c r="D546">
        <v>4764.07</v>
      </c>
      <c r="E546">
        <f t="shared" si="48"/>
        <v>-6.9292505323751308E-4</v>
      </c>
      <c r="F546">
        <f t="shared" si="49"/>
        <v>6.7214592109669825E-3</v>
      </c>
      <c r="G546">
        <f t="shared" si="50"/>
        <v>6.9316518126254201E-4</v>
      </c>
      <c r="H546">
        <f t="shared" si="51"/>
        <v>7.8096942034781344E-3</v>
      </c>
      <c r="O546">
        <f t="shared" si="52"/>
        <v>4.8014512940421035E-7</v>
      </c>
      <c r="P546">
        <f t="shared" si="53"/>
        <v>6.0991323551839969E-5</v>
      </c>
    </row>
    <row r="547" spans="1:16" x14ac:dyDescent="0.35">
      <c r="A547" t="s">
        <v>6</v>
      </c>
      <c r="B547" s="3">
        <v>42594</v>
      </c>
      <c r="C547">
        <v>13.154999999999999</v>
      </c>
      <c r="D547">
        <v>4735.4799999999996</v>
      </c>
      <c r="E547">
        <f t="shared" si="48"/>
        <v>6.0192506637067903E-3</v>
      </c>
      <c r="F547">
        <f t="shared" si="49"/>
        <v>1.43398683642315E-2</v>
      </c>
      <c r="G547">
        <f t="shared" si="50"/>
        <v>-6.001171267424733E-3</v>
      </c>
      <c r="H547">
        <f t="shared" si="51"/>
        <v>1.0698704346583696E-2</v>
      </c>
      <c r="O547">
        <f t="shared" si="52"/>
        <v>3.6231378552534635E-5</v>
      </c>
      <c r="P547">
        <f t="shared" si="53"/>
        <v>1.1446227469560886E-4</v>
      </c>
    </row>
    <row r="548" spans="1:16" x14ac:dyDescent="0.35">
      <c r="A548" t="s">
        <v>8</v>
      </c>
      <c r="B548" s="3">
        <v>42563</v>
      </c>
      <c r="C548">
        <v>13.185</v>
      </c>
      <c r="D548">
        <v>4694.72</v>
      </c>
      <c r="E548">
        <f t="shared" si="48"/>
        <v>8.644621287100451E-3</v>
      </c>
      <c r="F548">
        <f t="shared" si="49"/>
        <v>-2.2779053129940653E-3</v>
      </c>
      <c r="G548">
        <f t="shared" si="50"/>
        <v>-8.6073639842210951E-3</v>
      </c>
      <c r="H548">
        <f t="shared" si="51"/>
        <v>-7.7689054718850428E-3</v>
      </c>
      <c r="O548">
        <f t="shared" si="52"/>
        <v>7.4729477197390255E-5</v>
      </c>
      <c r="P548">
        <f t="shared" si="53"/>
        <v>6.0355892231085361E-5</v>
      </c>
    </row>
    <row r="549" spans="1:16" x14ac:dyDescent="0.35">
      <c r="A549" t="s">
        <v>0</v>
      </c>
      <c r="B549" s="3">
        <v>42533</v>
      </c>
      <c r="C549">
        <v>13.14</v>
      </c>
      <c r="D549">
        <v>4631.9399999999996</v>
      </c>
      <c r="E549">
        <f t="shared" si="48"/>
        <v>1.3462686150219392E-2</v>
      </c>
      <c r="F549">
        <f t="shared" si="49"/>
        <v>3.4188067487854611E-3</v>
      </c>
      <c r="G549">
        <f t="shared" si="50"/>
        <v>-1.3372469497648561E-2</v>
      </c>
      <c r="H549">
        <f t="shared" si="51"/>
        <v>-5.4670019126591227E-3</v>
      </c>
      <c r="O549">
        <f t="shared" si="52"/>
        <v>1.8124391837930903E-4</v>
      </c>
      <c r="P549">
        <f t="shared" si="53"/>
        <v>2.9888109913018505E-5</v>
      </c>
    </row>
    <row r="550" spans="1:16" x14ac:dyDescent="0.35">
      <c r="A550" t="s">
        <v>2</v>
      </c>
      <c r="B550" s="3">
        <v>42502</v>
      </c>
      <c r="C550">
        <v>12.77</v>
      </c>
      <c r="D550">
        <v>4574.32</v>
      </c>
      <c r="E550">
        <f t="shared" si="48"/>
        <v>1.2517733018329428E-2</v>
      </c>
      <c r="F550">
        <f t="shared" si="49"/>
        <v>2.8562343012016669E-2</v>
      </c>
      <c r="G550">
        <f t="shared" si="50"/>
        <v>-1.2439712086080541E-2</v>
      </c>
      <c r="H550">
        <f t="shared" si="51"/>
        <v>2.0342348327301755E-2</v>
      </c>
      <c r="O550">
        <f t="shared" si="52"/>
        <v>1.5669363991817478E-4</v>
      </c>
      <c r="P550">
        <f t="shared" si="53"/>
        <v>4.1381113546927652E-4</v>
      </c>
    </row>
    <row r="551" spans="1:16" x14ac:dyDescent="0.35">
      <c r="A551" t="s">
        <v>4</v>
      </c>
      <c r="B551" s="3">
        <v>42412</v>
      </c>
      <c r="C551">
        <v>12.87</v>
      </c>
      <c r="D551">
        <v>4528.82</v>
      </c>
      <c r="E551">
        <f t="shared" si="48"/>
        <v>9.9966338891448996E-3</v>
      </c>
      <c r="F551">
        <f t="shared" si="49"/>
        <v>-7.8003515635872928E-3</v>
      </c>
      <c r="G551">
        <f t="shared" si="50"/>
        <v>-9.9468336277304618E-3</v>
      </c>
      <c r="H551">
        <f t="shared" si="51"/>
        <v>-1.4243979801878789E-2</v>
      </c>
      <c r="O551">
        <f t="shared" si="52"/>
        <v>9.9932689113600281E-5</v>
      </c>
      <c r="P551">
        <f t="shared" si="53"/>
        <v>2.0289096059633092E-4</v>
      </c>
    </row>
    <row r="552" spans="1:16" x14ac:dyDescent="0.35">
      <c r="A552" t="s">
        <v>6</v>
      </c>
      <c r="B552" s="3">
        <v>42381</v>
      </c>
      <c r="C552">
        <v>12.935</v>
      </c>
      <c r="D552">
        <v>4560.6099999999997</v>
      </c>
      <c r="E552">
        <f t="shared" si="48"/>
        <v>-6.9949665980039459E-3</v>
      </c>
      <c r="F552">
        <f t="shared" si="49"/>
        <v>-5.0377940299572927E-3</v>
      </c>
      <c r="G552">
        <f t="shared" si="50"/>
        <v>7.0194885201884738E-3</v>
      </c>
      <c r="H552">
        <f t="shared" si="51"/>
        <v>4.9085943499628786E-4</v>
      </c>
      <c r="O552">
        <f t="shared" si="52"/>
        <v>4.8929557707190893E-5</v>
      </c>
      <c r="P552">
        <f t="shared" si="53"/>
        <v>2.4094298492487497E-7</v>
      </c>
    </row>
    <row r="553" spans="1:16" x14ac:dyDescent="0.35">
      <c r="A553" t="s">
        <v>8</v>
      </c>
      <c r="B553" s="2" t="s">
        <v>340</v>
      </c>
      <c r="C553">
        <v>13.175000000000001</v>
      </c>
      <c r="D553">
        <v>4578.34</v>
      </c>
      <c r="E553">
        <f t="shared" si="48"/>
        <v>-3.8801005025792478E-3</v>
      </c>
      <c r="F553">
        <f t="shared" si="49"/>
        <v>-1.8384278789433543E-2</v>
      </c>
      <c r="G553">
        <f t="shared" si="50"/>
        <v>3.8876378379209082E-3</v>
      </c>
      <c r="H553">
        <f t="shared" si="51"/>
        <v>-1.5050359975316206E-2</v>
      </c>
      <c r="O553">
        <f t="shared" si="52"/>
        <v>1.5055179910115731E-5</v>
      </c>
      <c r="P553">
        <f t="shared" si="53"/>
        <v>2.2651333538660002E-4</v>
      </c>
    </row>
    <row r="554" spans="1:16" x14ac:dyDescent="0.35">
      <c r="A554" t="s">
        <v>0</v>
      </c>
      <c r="B554" s="2" t="s">
        <v>341</v>
      </c>
      <c r="C554">
        <v>13.234999999999999</v>
      </c>
      <c r="D554">
        <v>4551.46</v>
      </c>
      <c r="E554">
        <f t="shared" si="48"/>
        <v>5.8884263989884104E-3</v>
      </c>
      <c r="F554">
        <f t="shared" si="49"/>
        <v>-4.5437412516384414E-3</v>
      </c>
      <c r="G554">
        <f t="shared" si="50"/>
        <v>-5.8711235950148107E-3</v>
      </c>
      <c r="H554">
        <f t="shared" si="51"/>
        <v>-8.0927264923656757E-3</v>
      </c>
      <c r="O554">
        <f t="shared" si="52"/>
        <v>3.4673565456303619E-5</v>
      </c>
      <c r="P554">
        <f t="shared" si="53"/>
        <v>6.5492222080237259E-5</v>
      </c>
    </row>
    <row r="555" spans="1:16" x14ac:dyDescent="0.35">
      <c r="A555" t="s">
        <v>2</v>
      </c>
      <c r="B555" s="2" t="s">
        <v>342</v>
      </c>
      <c r="C555">
        <v>13.26</v>
      </c>
      <c r="D555">
        <v>4510.3900000000003</v>
      </c>
      <c r="E555">
        <f t="shared" si="48"/>
        <v>9.0644363360518274E-3</v>
      </c>
      <c r="F555">
        <f t="shared" si="49"/>
        <v>-1.8871490786518512E-3</v>
      </c>
      <c r="G555">
        <f t="shared" si="50"/>
        <v>-9.0234781806276913E-3</v>
      </c>
      <c r="H555">
        <f t="shared" si="51"/>
        <v>-7.6739509210339684E-3</v>
      </c>
      <c r="O555">
        <f t="shared" si="52"/>
        <v>8.2164006090336671E-5</v>
      </c>
      <c r="P555">
        <f t="shared" si="53"/>
        <v>5.8889522738438092E-5</v>
      </c>
    </row>
    <row r="556" spans="1:16" x14ac:dyDescent="0.35">
      <c r="A556" t="s">
        <v>4</v>
      </c>
      <c r="B556" s="2" t="s">
        <v>343</v>
      </c>
      <c r="C556">
        <v>13.195</v>
      </c>
      <c r="D556">
        <v>4550.2700000000004</v>
      </c>
      <c r="E556">
        <f t="shared" si="48"/>
        <v>-8.8029475846209716E-3</v>
      </c>
      <c r="F556">
        <f t="shared" si="49"/>
        <v>4.9140148024289414E-3</v>
      </c>
      <c r="G556">
        <f t="shared" si="50"/>
        <v>8.8418074711943111E-3</v>
      </c>
      <c r="H556">
        <f t="shared" si="51"/>
        <v>1.1716571670552879E-2</v>
      </c>
      <c r="O556">
        <f t="shared" si="52"/>
        <v>7.7491886177584202E-5</v>
      </c>
      <c r="P556">
        <f t="shared" si="53"/>
        <v>1.3727805171120228E-4</v>
      </c>
    </row>
    <row r="557" spans="1:16" x14ac:dyDescent="0.35">
      <c r="A557" t="s">
        <v>6</v>
      </c>
      <c r="B557" s="2" t="s">
        <v>344</v>
      </c>
      <c r="C557">
        <v>13.2</v>
      </c>
      <c r="D557">
        <v>4542.5600000000004</v>
      </c>
      <c r="E557">
        <f t="shared" si="48"/>
        <v>1.6958420750751164E-3</v>
      </c>
      <c r="F557">
        <f t="shared" si="49"/>
        <v>-3.7885963703765689E-4</v>
      </c>
      <c r="G557">
        <f t="shared" si="50"/>
        <v>-1.6944049473987335E-3</v>
      </c>
      <c r="H557">
        <f t="shared" si="51"/>
        <v>-9.7374996313558397E-4</v>
      </c>
      <c r="O557">
        <f t="shared" si="52"/>
        <v>2.8758803435950769E-6</v>
      </c>
      <c r="P557">
        <f t="shared" si="53"/>
        <v>9.4818899070655111E-7</v>
      </c>
    </row>
    <row r="558" spans="1:16" x14ac:dyDescent="0.35">
      <c r="A558" t="s">
        <v>8</v>
      </c>
      <c r="B558" s="2" t="s">
        <v>345</v>
      </c>
      <c r="C558">
        <v>13.31</v>
      </c>
      <c r="D558">
        <v>4529.21</v>
      </c>
      <c r="E558">
        <f t="shared" si="48"/>
        <v>2.9431984357931465E-3</v>
      </c>
      <c r="F558">
        <f t="shared" si="49"/>
        <v>-8.2988028146951786E-3</v>
      </c>
      <c r="G558">
        <f t="shared" si="50"/>
        <v>-2.9388714733543119E-3</v>
      </c>
      <c r="H558">
        <f t="shared" si="51"/>
        <v>-9.7725804325550295E-3</v>
      </c>
      <c r="O558">
        <f t="shared" si="52"/>
        <v>8.6624170324552245E-6</v>
      </c>
      <c r="P558">
        <f t="shared" si="53"/>
        <v>9.5503328310757443E-5</v>
      </c>
    </row>
    <row r="559" spans="1:16" x14ac:dyDescent="0.35">
      <c r="A559" t="s">
        <v>0</v>
      </c>
      <c r="B559" s="2" t="s">
        <v>346</v>
      </c>
      <c r="C559">
        <v>13.385</v>
      </c>
      <c r="D559">
        <v>4548.3500000000004</v>
      </c>
      <c r="E559">
        <f t="shared" si="48"/>
        <v>-4.2169984806486958E-3</v>
      </c>
      <c r="F559">
        <f t="shared" si="49"/>
        <v>-5.6190445652954876E-3</v>
      </c>
      <c r="G559">
        <f t="shared" si="50"/>
        <v>4.2259025304634424E-3</v>
      </c>
      <c r="H559">
        <f t="shared" si="51"/>
        <v>-2.0477474358304168E-3</v>
      </c>
      <c r="O559">
        <f t="shared" si="52"/>
        <v>1.7783076185793408E-5</v>
      </c>
      <c r="P559">
        <f t="shared" si="53"/>
        <v>4.1932695609500472E-6</v>
      </c>
    </row>
    <row r="560" spans="1:16" x14ac:dyDescent="0.35">
      <c r="A560" t="s">
        <v>2</v>
      </c>
      <c r="B560" s="2" t="s">
        <v>347</v>
      </c>
      <c r="C560">
        <v>13.425000000000001</v>
      </c>
      <c r="D560">
        <v>4529.58</v>
      </c>
      <c r="E560">
        <f t="shared" si="48"/>
        <v>4.1353098665608797E-3</v>
      </c>
      <c r="F560">
        <f t="shared" si="49"/>
        <v>-2.9839634226126624E-3</v>
      </c>
      <c r="G560">
        <f t="shared" si="50"/>
        <v>-4.126771246715938E-3</v>
      </c>
      <c r="H560">
        <f t="shared" si="51"/>
        <v>-5.2977027545914584E-3</v>
      </c>
      <c r="O560">
        <f t="shared" si="52"/>
        <v>1.7100787692475762E-5</v>
      </c>
      <c r="P560">
        <f t="shared" si="53"/>
        <v>2.8065654476005925E-5</v>
      </c>
    </row>
    <row r="561" spans="1:16" x14ac:dyDescent="0.35">
      <c r="A561" t="s">
        <v>4</v>
      </c>
      <c r="B561" s="2" t="s">
        <v>348</v>
      </c>
      <c r="C561">
        <v>13.21</v>
      </c>
      <c r="D561">
        <v>4504.3500000000004</v>
      </c>
      <c r="E561">
        <f t="shared" si="48"/>
        <v>5.5856234432326351E-3</v>
      </c>
      <c r="F561">
        <f t="shared" si="49"/>
        <v>1.6144521860694348E-2</v>
      </c>
      <c r="G561">
        <f t="shared" si="50"/>
        <v>-5.5700528525822624E-3</v>
      </c>
      <c r="H561">
        <f t="shared" si="51"/>
        <v>1.2808891582592633E-2</v>
      </c>
      <c r="O561">
        <f t="shared" si="52"/>
        <v>3.1199189249589995E-5</v>
      </c>
      <c r="P561">
        <f t="shared" si="53"/>
        <v>1.6406770357461242E-4</v>
      </c>
    </row>
    <row r="562" spans="1:16" x14ac:dyDescent="0.35">
      <c r="A562" t="s">
        <v>6</v>
      </c>
      <c r="B562" s="2" t="s">
        <v>349</v>
      </c>
      <c r="C562">
        <v>13.45</v>
      </c>
      <c r="D562">
        <v>4527.7700000000004</v>
      </c>
      <c r="E562">
        <f t="shared" si="48"/>
        <v>-5.1859480361667928E-3</v>
      </c>
      <c r="F562">
        <f t="shared" si="49"/>
        <v>-1.8004987513614085E-2</v>
      </c>
      <c r="G562">
        <f t="shared" si="50"/>
        <v>5.1994183400490791E-3</v>
      </c>
      <c r="H562">
        <f t="shared" si="51"/>
        <v>-1.3750968527330962E-2</v>
      </c>
      <c r="O562">
        <f t="shared" si="52"/>
        <v>2.6894057033822215E-5</v>
      </c>
      <c r="P562">
        <f t="shared" si="53"/>
        <v>1.8908913543964665E-4</v>
      </c>
    </row>
    <row r="563" spans="1:16" x14ac:dyDescent="0.35">
      <c r="A563" t="s">
        <v>8</v>
      </c>
      <c r="B563" s="2" t="s">
        <v>350</v>
      </c>
      <c r="C563">
        <v>13.2</v>
      </c>
      <c r="D563">
        <v>4501.1400000000003</v>
      </c>
      <c r="E563">
        <f t="shared" si="48"/>
        <v>5.8988465316289025E-3</v>
      </c>
      <c r="F563">
        <f t="shared" si="49"/>
        <v>1.8762276455523034E-2</v>
      </c>
      <c r="G563">
        <f t="shared" si="50"/>
        <v>-5.8814824957981755E-3</v>
      </c>
      <c r="H563">
        <f t="shared" si="51"/>
        <v>1.520594918933731E-2</v>
      </c>
      <c r="O563">
        <f t="shared" si="52"/>
        <v>3.4796390403710333E-5</v>
      </c>
      <c r="P563">
        <f t="shared" si="53"/>
        <v>2.3122089074870797E-4</v>
      </c>
    </row>
    <row r="564" spans="1:16" x14ac:dyDescent="0.35">
      <c r="A564" t="s">
        <v>0</v>
      </c>
      <c r="B564" s="2" t="s">
        <v>351</v>
      </c>
      <c r="C564">
        <v>13.06</v>
      </c>
      <c r="D564">
        <v>4536.53</v>
      </c>
      <c r="E564">
        <f t="shared" si="48"/>
        <v>-7.8317046072080582E-3</v>
      </c>
      <c r="F564">
        <f t="shared" si="49"/>
        <v>1.0662705744040111E-2</v>
      </c>
      <c r="G564">
        <f t="shared" si="50"/>
        <v>7.862452623113126E-3</v>
      </c>
      <c r="H564">
        <f t="shared" si="51"/>
        <v>1.6780924810278909E-2</v>
      </c>
      <c r="O564">
        <f t="shared" si="52"/>
        <v>6.1335597054563932E-5</v>
      </c>
      <c r="P564">
        <f t="shared" si="53"/>
        <v>2.8159943748823422E-4</v>
      </c>
    </row>
    <row r="565" spans="1:16" x14ac:dyDescent="0.35">
      <c r="A565" t="s">
        <v>2</v>
      </c>
      <c r="B565" s="2" t="s">
        <v>352</v>
      </c>
      <c r="C565">
        <v>12.785</v>
      </c>
      <c r="D565">
        <v>4508.55</v>
      </c>
      <c r="E565">
        <f t="shared" si="48"/>
        <v>6.1868085739906513E-3</v>
      </c>
      <c r="F565">
        <f t="shared" si="49"/>
        <v>2.1281515105134985E-2</v>
      </c>
      <c r="G565">
        <f t="shared" si="50"/>
        <v>-6.1677096811879484E-3</v>
      </c>
      <c r="H565">
        <f t="shared" si="51"/>
        <v>1.7522289783901173E-2</v>
      </c>
      <c r="O565">
        <f t="shared" si="52"/>
        <v>3.8276600331204233E-5</v>
      </c>
      <c r="P565">
        <f t="shared" si="53"/>
        <v>3.0703063927100741E-4</v>
      </c>
    </row>
    <row r="566" spans="1:16" x14ac:dyDescent="0.35">
      <c r="A566" t="s">
        <v>4</v>
      </c>
      <c r="B566" s="3">
        <v>42685</v>
      </c>
      <c r="C566">
        <v>13.02</v>
      </c>
      <c r="D566">
        <v>4489.2700000000004</v>
      </c>
      <c r="E566">
        <f t="shared" si="48"/>
        <v>4.2854890422553762E-3</v>
      </c>
      <c r="F566">
        <f t="shared" si="49"/>
        <v>-1.8214028037273209E-2</v>
      </c>
      <c r="G566">
        <f t="shared" si="50"/>
        <v>-4.2763194375131132E-3</v>
      </c>
      <c r="H566">
        <f t="shared" si="51"/>
        <v>-2.0633583616446346E-2</v>
      </c>
      <c r="O566">
        <f t="shared" si="52"/>
        <v>1.8365416331290902E-5</v>
      </c>
      <c r="P566">
        <f t="shared" si="53"/>
        <v>4.2574477285688307E-4</v>
      </c>
    </row>
    <row r="567" spans="1:16" x14ac:dyDescent="0.35">
      <c r="A567" t="s">
        <v>6</v>
      </c>
      <c r="B567" s="3">
        <v>42654</v>
      </c>
      <c r="C567">
        <v>12.824999999999999</v>
      </c>
      <c r="D567">
        <v>4530.95</v>
      </c>
      <c r="E567">
        <f t="shared" si="48"/>
        <v>-9.2415255154237909E-3</v>
      </c>
      <c r="F567">
        <f t="shared" si="49"/>
        <v>1.5090245723590072E-2</v>
      </c>
      <c r="G567">
        <f t="shared" si="50"/>
        <v>9.2843602634725426E-3</v>
      </c>
      <c r="H567">
        <f t="shared" si="51"/>
        <v>2.2201824601757673E-2</v>
      </c>
      <c r="O567">
        <f t="shared" si="52"/>
        <v>8.5405793852228961E-5</v>
      </c>
      <c r="P567">
        <f t="shared" si="53"/>
        <v>4.9292101564721226E-4</v>
      </c>
    </row>
    <row r="568" spans="1:16" x14ac:dyDescent="0.35">
      <c r="A568" t="s">
        <v>8</v>
      </c>
      <c r="B568" s="3">
        <v>42624</v>
      </c>
      <c r="C568">
        <v>13.324999999999999</v>
      </c>
      <c r="D568">
        <v>4543.4799999999996</v>
      </c>
      <c r="E568">
        <f t="shared" si="48"/>
        <v>-2.7616077182394888E-3</v>
      </c>
      <c r="F568">
        <f t="shared" si="49"/>
        <v>-3.8245578995074948E-2</v>
      </c>
      <c r="G568">
        <f t="shared" si="50"/>
        <v>2.7654244694820611E-3</v>
      </c>
      <c r="H568">
        <f t="shared" si="51"/>
        <v>-3.5699750196803402E-2</v>
      </c>
      <c r="O568">
        <f t="shared" si="52"/>
        <v>7.6264771894399158E-6</v>
      </c>
      <c r="P568">
        <f t="shared" si="53"/>
        <v>1.2744721641141646E-3</v>
      </c>
    </row>
    <row r="569" spans="1:16" x14ac:dyDescent="0.35">
      <c r="A569" t="s">
        <v>0</v>
      </c>
      <c r="B569" s="3">
        <v>42593</v>
      </c>
      <c r="C569">
        <v>13.515000000000001</v>
      </c>
      <c r="D569">
        <v>4476.8900000000003</v>
      </c>
      <c r="E569">
        <f t="shared" si="48"/>
        <v>1.4764629318351751E-2</v>
      </c>
      <c r="F569">
        <f t="shared" si="49"/>
        <v>-1.4158209676502781E-2</v>
      </c>
      <c r="G569">
        <f t="shared" si="50"/>
        <v>-1.4656166638787722E-2</v>
      </c>
      <c r="H569">
        <f t="shared" si="51"/>
        <v>-2.3961367494213424E-2</v>
      </c>
      <c r="O569">
        <f t="shared" si="52"/>
        <v>2.1799427890833209E-4</v>
      </c>
      <c r="P569">
        <f t="shared" si="53"/>
        <v>5.7414713219274775E-4</v>
      </c>
    </row>
    <row r="570" spans="1:16" x14ac:dyDescent="0.35">
      <c r="A570" t="s">
        <v>2</v>
      </c>
      <c r="B570" s="3">
        <v>42562</v>
      </c>
      <c r="C570">
        <v>13.475</v>
      </c>
      <c r="D570">
        <v>4461.21</v>
      </c>
      <c r="E570">
        <f t="shared" si="48"/>
        <v>3.5085792473191933E-3</v>
      </c>
      <c r="F570">
        <f t="shared" si="49"/>
        <v>2.9640629333501727E-3</v>
      </c>
      <c r="G570">
        <f t="shared" si="50"/>
        <v>-3.5024313753521507E-3</v>
      </c>
      <c r="H570">
        <f t="shared" si="51"/>
        <v>1.0919179956890689E-3</v>
      </c>
      <c r="O570">
        <f t="shared" si="52"/>
        <v>1.2310128334718917E-5</v>
      </c>
      <c r="P570">
        <f t="shared" si="53"/>
        <v>1.1922849093096335E-6</v>
      </c>
    </row>
    <row r="571" spans="1:16" x14ac:dyDescent="0.35">
      <c r="A571" t="s">
        <v>4</v>
      </c>
      <c r="B571" s="3">
        <v>42471</v>
      </c>
      <c r="C571">
        <v>13.305</v>
      </c>
      <c r="D571">
        <v>4377.46</v>
      </c>
      <c r="E571">
        <f t="shared" si="48"/>
        <v>1.8951382184606905E-2</v>
      </c>
      <c r="F571">
        <f t="shared" si="49"/>
        <v>1.2696212365408299E-2</v>
      </c>
      <c r="G571">
        <f t="shared" si="50"/>
        <v>-1.8772933800471174E-2</v>
      </c>
      <c r="H571">
        <f t="shared" si="51"/>
        <v>-5.6931521865727364E-5</v>
      </c>
      <c r="O571">
        <f t="shared" si="52"/>
        <v>3.5915488670703601E-4</v>
      </c>
      <c r="P571">
        <f t="shared" si="53"/>
        <v>3.2411981819477929E-9</v>
      </c>
    </row>
    <row r="572" spans="1:16" x14ac:dyDescent="0.35">
      <c r="A572" t="s">
        <v>6</v>
      </c>
      <c r="B572" s="3">
        <v>42440</v>
      </c>
      <c r="C572">
        <v>13.56</v>
      </c>
      <c r="D572">
        <v>4411.68</v>
      </c>
      <c r="E572">
        <f t="shared" si="48"/>
        <v>-7.7869217952874483E-3</v>
      </c>
      <c r="F572">
        <f t="shared" si="49"/>
        <v>-1.8984378082597064E-2</v>
      </c>
      <c r="G572">
        <f t="shared" si="50"/>
        <v>7.81731871907459E-3</v>
      </c>
      <c r="H572">
        <f t="shared" si="51"/>
        <v>-1.2897712985637529E-2</v>
      </c>
      <c r="O572">
        <f t="shared" si="52"/>
        <v>6.0636151045922698E-5</v>
      </c>
      <c r="P572">
        <f t="shared" si="53"/>
        <v>1.6635100025988293E-4</v>
      </c>
    </row>
    <row r="573" spans="1:16" x14ac:dyDescent="0.35">
      <c r="A573" t="s">
        <v>8</v>
      </c>
      <c r="B573" s="3">
        <v>42411</v>
      </c>
      <c r="C573">
        <v>13.9</v>
      </c>
      <c r="D573">
        <v>4414.67</v>
      </c>
      <c r="E573">
        <f t="shared" si="48"/>
        <v>-6.7751677972761675E-4</v>
      </c>
      <c r="F573">
        <f t="shared" si="49"/>
        <v>-2.4764557624396565E-2</v>
      </c>
      <c r="G573">
        <f t="shared" si="50"/>
        <v>6.7774634606312825E-4</v>
      </c>
      <c r="H573">
        <f t="shared" si="51"/>
        <v>-2.3687179301400487E-2</v>
      </c>
      <c r="O573">
        <f t="shared" si="52"/>
        <v>4.5902898681247996E-7</v>
      </c>
      <c r="P573">
        <f t="shared" si="53"/>
        <v>5.6108246325669566E-4</v>
      </c>
    </row>
    <row r="574" spans="1:16" x14ac:dyDescent="0.35">
      <c r="A574" t="s">
        <v>0</v>
      </c>
      <c r="B574" s="3">
        <v>42380</v>
      </c>
      <c r="C574">
        <v>14.15</v>
      </c>
      <c r="D574">
        <v>4470.28</v>
      </c>
      <c r="E574">
        <f t="shared" si="48"/>
        <v>-1.2517960409215146E-2</v>
      </c>
      <c r="F574">
        <f t="shared" si="49"/>
        <v>-1.7825783952600573E-2</v>
      </c>
      <c r="G574">
        <f t="shared" si="50"/>
        <v>1.2596638027304345E-2</v>
      </c>
      <c r="H574">
        <f t="shared" si="51"/>
        <v>-8.4056290482675804E-3</v>
      </c>
      <c r="O574">
        <f t="shared" si="52"/>
        <v>1.5669933280667783E-4</v>
      </c>
      <c r="P574">
        <f t="shared" si="53"/>
        <v>7.0654599697079747E-5</v>
      </c>
    </row>
    <row r="575" spans="1:16" x14ac:dyDescent="0.35">
      <c r="A575" t="s">
        <v>2</v>
      </c>
      <c r="B575" s="2" t="s">
        <v>353</v>
      </c>
      <c r="C575">
        <v>14.425000000000001</v>
      </c>
      <c r="D575">
        <v>4509.26</v>
      </c>
      <c r="E575">
        <f t="shared" si="48"/>
        <v>-8.6820137446891044E-3</v>
      </c>
      <c r="F575">
        <f t="shared" si="49"/>
        <v>-1.9248188304916689E-2</v>
      </c>
      <c r="G575">
        <f t="shared" si="50"/>
        <v>8.7198117343881085E-3</v>
      </c>
      <c r="H575">
        <f t="shared" si="51"/>
        <v>-1.2530841420408747E-2</v>
      </c>
      <c r="O575">
        <f t="shared" si="52"/>
        <v>7.537736266297053E-5</v>
      </c>
      <c r="P575">
        <f t="shared" si="53"/>
        <v>1.570219867034315E-4</v>
      </c>
    </row>
    <row r="576" spans="1:16" x14ac:dyDescent="0.35">
      <c r="A576" t="s">
        <v>4</v>
      </c>
      <c r="B576" s="2" t="s">
        <v>354</v>
      </c>
      <c r="C576">
        <v>14.47</v>
      </c>
      <c r="D576">
        <v>4548.58</v>
      </c>
      <c r="E576">
        <f t="shared" si="48"/>
        <v>-8.682036111800082E-3</v>
      </c>
      <c r="F576">
        <f t="shared" si="49"/>
        <v>-3.1147282492292668E-3</v>
      </c>
      <c r="G576">
        <f t="shared" si="50"/>
        <v>8.7198342965363954E-3</v>
      </c>
      <c r="H576">
        <f t="shared" si="51"/>
        <v>3.6026343951450711E-3</v>
      </c>
      <c r="O576">
        <f t="shared" si="52"/>
        <v>7.5377751046600691E-5</v>
      </c>
      <c r="P576">
        <f t="shared" si="53"/>
        <v>1.2978974585082292E-5</v>
      </c>
    </row>
    <row r="577" spans="1:16" x14ac:dyDescent="0.35">
      <c r="A577" t="s">
        <v>6</v>
      </c>
      <c r="B577" s="2" t="s">
        <v>355</v>
      </c>
      <c r="C577">
        <v>14.305</v>
      </c>
      <c r="D577">
        <v>4533.57</v>
      </c>
      <c r="E577">
        <f t="shared" si="48"/>
        <v>3.305387747634103E-3</v>
      </c>
      <c r="F577">
        <f t="shared" si="49"/>
        <v>1.1468414141318928E-2</v>
      </c>
      <c r="G577">
        <f t="shared" si="50"/>
        <v>-3.299930967466818E-3</v>
      </c>
      <c r="H577">
        <f t="shared" si="51"/>
        <v>9.7394379343359386E-3</v>
      </c>
      <c r="O577">
        <f t="shared" si="52"/>
        <v>1.0925588162209648E-5</v>
      </c>
      <c r="P577">
        <f t="shared" si="53"/>
        <v>9.4856651276781895E-5</v>
      </c>
    </row>
    <row r="578" spans="1:16" x14ac:dyDescent="0.35">
      <c r="A578" t="s">
        <v>8</v>
      </c>
      <c r="B578" s="2" t="s">
        <v>356</v>
      </c>
      <c r="C578">
        <v>14.145</v>
      </c>
      <c r="D578">
        <v>4534.59</v>
      </c>
      <c r="E578">
        <f t="shared" si="48"/>
        <v>-2.2496294822807629E-4</v>
      </c>
      <c r="F578">
        <f t="shared" si="49"/>
        <v>1.1247921748543182E-2</v>
      </c>
      <c r="G578">
        <f t="shared" si="50"/>
        <v>2.2498825428976207E-4</v>
      </c>
      <c r="H578">
        <f t="shared" si="51"/>
        <v>1.2006430641864685E-2</v>
      </c>
      <c r="O578">
        <f t="shared" si="52"/>
        <v>5.0608328075468132E-8</v>
      </c>
      <c r="P578">
        <f t="shared" si="53"/>
        <v>1.4415437675790722E-4</v>
      </c>
    </row>
    <row r="579" spans="1:16" x14ac:dyDescent="0.35">
      <c r="A579" t="s">
        <v>0</v>
      </c>
      <c r="B579" s="2" t="s">
        <v>357</v>
      </c>
      <c r="C579">
        <v>14.074999999999999</v>
      </c>
      <c r="D579">
        <v>4540.84</v>
      </c>
      <c r="E579">
        <f t="shared" si="48"/>
        <v>-1.3773454234262236E-3</v>
      </c>
      <c r="F579">
        <f t="shared" si="49"/>
        <v>4.9610307277764189E-3</v>
      </c>
      <c r="G579">
        <f t="shared" si="50"/>
        <v>1.3782943992731427E-3</v>
      </c>
      <c r="H579">
        <f t="shared" si="51"/>
        <v>6.5315083131225358E-3</v>
      </c>
      <c r="O579">
        <f t="shared" si="52"/>
        <v>1.8970804154331633E-6</v>
      </c>
      <c r="P579">
        <f t="shared" si="53"/>
        <v>4.2660600844388791E-5</v>
      </c>
    </row>
    <row r="580" spans="1:16" x14ac:dyDescent="0.35">
      <c r="A580" t="s">
        <v>2</v>
      </c>
      <c r="B580" s="2" t="s">
        <v>358</v>
      </c>
      <c r="C580">
        <v>14.164999999999999</v>
      </c>
      <c r="D580">
        <v>4552.58</v>
      </c>
      <c r="E580">
        <f t="shared" ref="E580:E643" si="54">LN(D579/D580)</f>
        <v>-2.582088262221081E-3</v>
      </c>
      <c r="F580">
        <f t="shared" ref="F580:F643" si="55">+LN(C579/C580)</f>
        <v>-6.3739592567258196E-3</v>
      </c>
      <c r="G580">
        <f t="shared" ref="G580:G643" si="56">(D580-D579)/D579</f>
        <v>2.5854247231789232E-3</v>
      </c>
      <c r="H580">
        <f t="shared" ref="H580:H643" si="57">+F580-(-0.0006+0.7046*E580)</f>
        <v>-3.9546198671648464E-3</v>
      </c>
      <c r="O580">
        <f t="shared" ref="O580:O643" si="58">+E580*E580</f>
        <v>6.667179793899882E-6</v>
      </c>
      <c r="P580">
        <f t="shared" ref="P580:P643" si="59">H580*H580</f>
        <v>1.5639018293774909E-5</v>
      </c>
    </row>
    <row r="581" spans="1:16" x14ac:dyDescent="0.35">
      <c r="A581" t="s">
        <v>4</v>
      </c>
      <c r="B581" s="2" t="s">
        <v>359</v>
      </c>
      <c r="C581">
        <v>14.195</v>
      </c>
      <c r="D581">
        <v>4536.07</v>
      </c>
      <c r="E581">
        <f t="shared" si="54"/>
        <v>3.6331068223026163E-3</v>
      </c>
      <c r="F581">
        <f t="shared" si="55"/>
        <v>-2.1156566424546659E-3</v>
      </c>
      <c r="G581">
        <f t="shared" si="56"/>
        <v>-3.6265150749685273E-3</v>
      </c>
      <c r="H581">
        <f t="shared" si="57"/>
        <v>-4.0755437094490889E-3</v>
      </c>
      <c r="O581">
        <f t="shared" si="58"/>
        <v>1.3199465182261814E-5</v>
      </c>
      <c r="P581">
        <f t="shared" si="59"/>
        <v>1.6610056527630038E-5</v>
      </c>
    </row>
    <row r="582" spans="1:16" x14ac:dyDescent="0.35">
      <c r="A582" t="s">
        <v>6</v>
      </c>
      <c r="B582" s="2" t="s">
        <v>360</v>
      </c>
      <c r="C582">
        <v>14.255000000000001</v>
      </c>
      <c r="D582">
        <v>4540.12</v>
      </c>
      <c r="E582">
        <f t="shared" si="54"/>
        <v>-8.9244501686386595E-4</v>
      </c>
      <c r="F582">
        <f t="shared" si="55"/>
        <v>-4.2179324397008536E-3</v>
      </c>
      <c r="G582">
        <f t="shared" si="56"/>
        <v>8.9284336441020139E-4</v>
      </c>
      <c r="H582">
        <f t="shared" si="57"/>
        <v>-2.9891156808185739E-3</v>
      </c>
      <c r="O582">
        <f t="shared" si="58"/>
        <v>7.9645810812514593E-7</v>
      </c>
      <c r="P582">
        <f t="shared" si="59"/>
        <v>8.9348125533154864E-6</v>
      </c>
    </row>
    <row r="583" spans="1:16" x14ac:dyDescent="0.35">
      <c r="A583" t="s">
        <v>8</v>
      </c>
      <c r="B583" s="2" t="s">
        <v>361</v>
      </c>
      <c r="C583">
        <v>14.23</v>
      </c>
      <c r="D583">
        <v>4520.3</v>
      </c>
      <c r="E583">
        <f t="shared" si="54"/>
        <v>4.3750800989534201E-3</v>
      </c>
      <c r="F583">
        <f t="shared" si="55"/>
        <v>1.7553102628744294E-3</v>
      </c>
      <c r="G583">
        <f t="shared" si="56"/>
        <v>-4.3655233782366343E-3</v>
      </c>
      <c r="H583">
        <f t="shared" si="57"/>
        <v>-7.2737117484815059E-4</v>
      </c>
      <c r="O583">
        <f t="shared" si="58"/>
        <v>1.9141325872258267E-5</v>
      </c>
      <c r="P583">
        <f t="shared" si="59"/>
        <v>5.2906882599997887E-7</v>
      </c>
    </row>
    <row r="584" spans="1:16" x14ac:dyDescent="0.35">
      <c r="A584" t="s">
        <v>0</v>
      </c>
      <c r="B584" s="2" t="s">
        <v>362</v>
      </c>
      <c r="C584">
        <v>14.135</v>
      </c>
      <c r="D584">
        <v>4508.91</v>
      </c>
      <c r="E584">
        <f t="shared" si="54"/>
        <v>2.5229241631515545E-3</v>
      </c>
      <c r="F584">
        <f t="shared" si="55"/>
        <v>6.6984209562073529E-3</v>
      </c>
      <c r="G584">
        <f t="shared" si="56"/>
        <v>-2.5197442647612606E-3</v>
      </c>
      <c r="H584">
        <f t="shared" si="57"/>
        <v>5.5207685908507682E-3</v>
      </c>
      <c r="O584">
        <f t="shared" si="58"/>
        <v>6.3651463330139715E-6</v>
      </c>
      <c r="P584">
        <f t="shared" si="59"/>
        <v>3.0478885833724375E-5</v>
      </c>
    </row>
    <row r="585" spans="1:16" x14ac:dyDescent="0.35">
      <c r="A585" t="s">
        <v>2</v>
      </c>
      <c r="B585" s="2" t="s">
        <v>363</v>
      </c>
      <c r="C585">
        <v>13.865</v>
      </c>
      <c r="D585">
        <v>4450.2299999999996</v>
      </c>
      <c r="E585">
        <f t="shared" si="54"/>
        <v>1.3099658924138407E-2</v>
      </c>
      <c r="F585">
        <f t="shared" si="55"/>
        <v>1.928631207781226E-2</v>
      </c>
      <c r="G585">
        <f t="shared" si="56"/>
        <v>-1.3014231820994496E-2</v>
      </c>
      <c r="H585">
        <f t="shared" si="57"/>
        <v>1.0656292399864339E-2</v>
      </c>
      <c r="O585">
        <f t="shared" si="58"/>
        <v>1.71601063928759E-4</v>
      </c>
      <c r="P585">
        <f t="shared" si="59"/>
        <v>1.1355656771140647E-4</v>
      </c>
    </row>
    <row r="586" spans="1:16" x14ac:dyDescent="0.35">
      <c r="A586" t="s">
        <v>4</v>
      </c>
      <c r="B586" s="2" t="s">
        <v>364</v>
      </c>
      <c r="C586">
        <v>13.97</v>
      </c>
      <c r="D586">
        <v>4470.92</v>
      </c>
      <c r="E586">
        <f t="shared" si="54"/>
        <v>-4.6384237672027111E-3</v>
      </c>
      <c r="F586">
        <f t="shared" si="55"/>
        <v>-7.5444942011291061E-3</v>
      </c>
      <c r="G586">
        <f t="shared" si="56"/>
        <v>4.6491979066251654E-3</v>
      </c>
      <c r="H586">
        <f t="shared" si="57"/>
        <v>-3.6762608147580759E-3</v>
      </c>
      <c r="O586">
        <f t="shared" si="58"/>
        <v>2.1514975044150991E-5</v>
      </c>
      <c r="P586">
        <f t="shared" si="59"/>
        <v>1.3514893578125712E-5</v>
      </c>
    </row>
    <row r="587" spans="1:16" x14ac:dyDescent="0.35">
      <c r="A587" t="s">
        <v>6</v>
      </c>
      <c r="B587" s="2" t="s">
        <v>365</v>
      </c>
      <c r="C587">
        <v>13.75</v>
      </c>
      <c r="D587">
        <v>4405.17</v>
      </c>
      <c r="E587">
        <f t="shared" si="54"/>
        <v>1.4815352850981614E-2</v>
      </c>
      <c r="F587">
        <f t="shared" si="55"/>
        <v>1.5873349156290163E-2</v>
      </c>
      <c r="G587">
        <f t="shared" si="56"/>
        <v>-1.4706145491308276E-2</v>
      </c>
      <c r="H587">
        <f t="shared" si="57"/>
        <v>6.0344515374885187E-3</v>
      </c>
      <c r="O587">
        <f t="shared" si="58"/>
        <v>2.1949468009908903E-4</v>
      </c>
      <c r="P587">
        <f t="shared" si="59"/>
        <v>3.6414605358297548E-5</v>
      </c>
    </row>
    <row r="588" spans="1:16" x14ac:dyDescent="0.35">
      <c r="A588" t="s">
        <v>8</v>
      </c>
      <c r="B588" s="3">
        <v>42714</v>
      </c>
      <c r="C588">
        <v>13.654999999999999</v>
      </c>
      <c r="D588">
        <v>4452.24</v>
      </c>
      <c r="E588">
        <f t="shared" si="54"/>
        <v>-1.0628489164106126E-2</v>
      </c>
      <c r="F588">
        <f t="shared" si="55"/>
        <v>6.9330691869119677E-3</v>
      </c>
      <c r="G588">
        <f t="shared" si="56"/>
        <v>1.0685172195397614E-2</v>
      </c>
      <c r="H588">
        <f t="shared" si="57"/>
        <v>1.5021902651941144E-2</v>
      </c>
      <c r="O588">
        <f t="shared" si="58"/>
        <v>1.1296478191152134E-4</v>
      </c>
      <c r="P588">
        <f t="shared" si="59"/>
        <v>2.2565755928439637E-4</v>
      </c>
    </row>
    <row r="589" spans="1:16" x14ac:dyDescent="0.35">
      <c r="A589" t="s">
        <v>0</v>
      </c>
      <c r="B589" s="3">
        <v>42684</v>
      </c>
      <c r="C589">
        <v>13.734999999999999</v>
      </c>
      <c r="D589">
        <v>4471.74</v>
      </c>
      <c r="E589">
        <f t="shared" si="54"/>
        <v>-4.3702543116557096E-3</v>
      </c>
      <c r="F589">
        <f t="shared" si="55"/>
        <v>-5.8415646215689019E-3</v>
      </c>
      <c r="G589">
        <f t="shared" si="56"/>
        <v>4.3798177995795374E-3</v>
      </c>
      <c r="H589">
        <f t="shared" si="57"/>
        <v>-2.1622834335762891E-3</v>
      </c>
      <c r="O589">
        <f t="shared" si="58"/>
        <v>1.9099122748545321E-5</v>
      </c>
      <c r="P589">
        <f t="shared" si="59"/>
        <v>4.6754696471184661E-6</v>
      </c>
    </row>
    <row r="590" spans="1:16" x14ac:dyDescent="0.35">
      <c r="A590" t="s">
        <v>2</v>
      </c>
      <c r="B590" s="3">
        <v>42653</v>
      </c>
      <c r="C590">
        <v>13.725</v>
      </c>
      <c r="D590">
        <v>4497.26</v>
      </c>
      <c r="E590">
        <f t="shared" si="54"/>
        <v>-5.6907278115176938E-3</v>
      </c>
      <c r="F590">
        <f t="shared" si="55"/>
        <v>7.28332151642873E-4</v>
      </c>
      <c r="G590">
        <f t="shared" si="56"/>
        <v>5.706950761895915E-3</v>
      </c>
      <c r="H590">
        <f t="shared" si="57"/>
        <v>5.3380189676382394E-3</v>
      </c>
      <c r="O590">
        <f t="shared" si="58"/>
        <v>3.238438302478096E-5</v>
      </c>
      <c r="P590">
        <f t="shared" si="59"/>
        <v>2.8494446498865616E-5</v>
      </c>
    </row>
    <row r="591" spans="1:16" x14ac:dyDescent="0.35">
      <c r="A591" t="s">
        <v>4</v>
      </c>
      <c r="B591" s="3">
        <v>42561</v>
      </c>
      <c r="C591">
        <v>13.68</v>
      </c>
      <c r="D591">
        <v>4449.91</v>
      </c>
      <c r="E591">
        <f t="shared" si="54"/>
        <v>1.0584451184738414E-2</v>
      </c>
      <c r="F591">
        <f t="shared" si="55"/>
        <v>3.2840752011900187E-3</v>
      </c>
      <c r="G591">
        <f t="shared" si="56"/>
        <v>-1.0528632989865021E-2</v>
      </c>
      <c r="H591">
        <f t="shared" si="57"/>
        <v>-3.5737291035766675E-3</v>
      </c>
      <c r="O591">
        <f t="shared" si="58"/>
        <v>1.1203060688211041E-4</v>
      </c>
      <c r="P591">
        <f t="shared" si="59"/>
        <v>1.2771539705750892E-5</v>
      </c>
    </row>
    <row r="592" spans="1:16" x14ac:dyDescent="0.35">
      <c r="A592" t="s">
        <v>6</v>
      </c>
      <c r="B592" s="3">
        <v>42531</v>
      </c>
      <c r="C592">
        <v>13.95</v>
      </c>
      <c r="D592">
        <v>4480.1000000000004</v>
      </c>
      <c r="E592">
        <f t="shared" si="54"/>
        <v>-6.761496351820581E-3</v>
      </c>
      <c r="F592">
        <f t="shared" si="55"/>
        <v>-1.9544596072970169E-2</v>
      </c>
      <c r="G592">
        <f t="shared" si="56"/>
        <v>6.7844068756447908E-3</v>
      </c>
      <c r="H592">
        <f t="shared" si="57"/>
        <v>-1.4180445743477387E-2</v>
      </c>
      <c r="O592">
        <f t="shared" si="58"/>
        <v>4.5717832915683028E-5</v>
      </c>
      <c r="P592">
        <f t="shared" si="59"/>
        <v>2.0108504148370595E-4</v>
      </c>
    </row>
    <row r="593" spans="1:16" x14ac:dyDescent="0.35">
      <c r="A593" t="s">
        <v>8</v>
      </c>
      <c r="B593" s="3">
        <v>42500</v>
      </c>
      <c r="C593">
        <v>14.065</v>
      </c>
      <c r="D593">
        <v>4489.95</v>
      </c>
      <c r="E593">
        <f t="shared" si="54"/>
        <v>-2.1961982283518473E-3</v>
      </c>
      <c r="F593">
        <f t="shared" si="55"/>
        <v>-8.2099336744455038E-3</v>
      </c>
      <c r="G593">
        <f t="shared" si="56"/>
        <v>2.1986116381329554E-3</v>
      </c>
      <c r="H593">
        <f t="shared" si="57"/>
        <v>-6.0624924027487918E-3</v>
      </c>
      <c r="O593">
        <f t="shared" si="58"/>
        <v>4.8232866582157932E-6</v>
      </c>
      <c r="P593">
        <f t="shared" si="59"/>
        <v>3.6753814133386817E-5</v>
      </c>
    </row>
    <row r="594" spans="1:16" x14ac:dyDescent="0.35">
      <c r="A594" t="s">
        <v>0</v>
      </c>
      <c r="B594" s="3">
        <v>42470</v>
      </c>
      <c r="C594">
        <v>14.36</v>
      </c>
      <c r="D594">
        <v>4503.09</v>
      </c>
      <c r="E594">
        <f t="shared" si="54"/>
        <v>-2.9222619605555815E-3</v>
      </c>
      <c r="F594">
        <f t="shared" si="55"/>
        <v>-2.0757121678257974E-2</v>
      </c>
      <c r="G594">
        <f t="shared" si="56"/>
        <v>2.9265359302442853E-3</v>
      </c>
      <c r="H594">
        <f t="shared" si="57"/>
        <v>-1.809809590085051E-2</v>
      </c>
      <c r="O594">
        <f t="shared" si="58"/>
        <v>8.5396149661101505E-6</v>
      </c>
      <c r="P594">
        <f t="shared" si="59"/>
        <v>3.2754107523638205E-4</v>
      </c>
    </row>
    <row r="595" spans="1:16" x14ac:dyDescent="0.35">
      <c r="A595" t="s">
        <v>2</v>
      </c>
      <c r="B595" s="3">
        <v>42439</v>
      </c>
      <c r="C595">
        <v>14.595000000000001</v>
      </c>
      <c r="D595">
        <v>4453.5600000000004</v>
      </c>
      <c r="E595">
        <f t="shared" si="54"/>
        <v>1.1060051446540124E-2</v>
      </c>
      <c r="F595">
        <f t="shared" si="55"/>
        <v>-1.6232440685999997E-2</v>
      </c>
      <c r="G595">
        <f t="shared" si="56"/>
        <v>-1.0999113941759935E-2</v>
      </c>
      <c r="H595">
        <f t="shared" si="57"/>
        <v>-2.3425352935232169E-2</v>
      </c>
      <c r="O595">
        <f t="shared" si="58"/>
        <v>1.223247380001143E-4</v>
      </c>
      <c r="P595">
        <f t="shared" si="59"/>
        <v>5.4874716014019042E-4</v>
      </c>
    </row>
    <row r="596" spans="1:16" x14ac:dyDescent="0.35">
      <c r="A596" t="s">
        <v>4</v>
      </c>
      <c r="B596" s="2" t="s">
        <v>366</v>
      </c>
      <c r="C596">
        <v>14.695</v>
      </c>
      <c r="D596">
        <v>4448.26</v>
      </c>
      <c r="E596">
        <f t="shared" si="54"/>
        <v>1.1907678713458855E-3</v>
      </c>
      <c r="F596">
        <f t="shared" si="55"/>
        <v>-6.8282955648025709E-3</v>
      </c>
      <c r="G596">
        <f t="shared" si="56"/>
        <v>-1.1900591886042137E-3</v>
      </c>
      <c r="H596">
        <f t="shared" si="57"/>
        <v>-7.0673106069528823E-3</v>
      </c>
      <c r="O596">
        <f t="shared" si="58"/>
        <v>1.4179281234296114E-6</v>
      </c>
      <c r="P596">
        <f t="shared" si="59"/>
        <v>4.9946879215148717E-5</v>
      </c>
    </row>
    <row r="597" spans="1:16" x14ac:dyDescent="0.35">
      <c r="A597" t="s">
        <v>6</v>
      </c>
      <c r="B597" s="2" t="s">
        <v>367</v>
      </c>
      <c r="C597">
        <v>14.805</v>
      </c>
      <c r="D597">
        <v>4443.84</v>
      </c>
      <c r="E597">
        <f t="shared" si="54"/>
        <v>9.9414094848918316E-4</v>
      </c>
      <c r="F597">
        <f t="shared" si="55"/>
        <v>-7.4576616826739165E-3</v>
      </c>
      <c r="G597">
        <f t="shared" si="56"/>
        <v>-9.9364695408993005E-4</v>
      </c>
      <c r="H597">
        <f t="shared" si="57"/>
        <v>-7.5581333949793945E-3</v>
      </c>
      <c r="O597">
        <f t="shared" si="58"/>
        <v>9.8831622546297277E-7</v>
      </c>
      <c r="P597">
        <f t="shared" si="59"/>
        <v>5.7125380416302747E-5</v>
      </c>
    </row>
    <row r="598" spans="1:16" x14ac:dyDescent="0.35">
      <c r="A598" t="s">
        <v>8</v>
      </c>
      <c r="B598" s="2" t="s">
        <v>368</v>
      </c>
      <c r="C598">
        <v>14.77</v>
      </c>
      <c r="D598">
        <v>4432.45</v>
      </c>
      <c r="E598">
        <f t="shared" si="54"/>
        <v>2.5663889421245123E-3</v>
      </c>
      <c r="F598">
        <f t="shared" si="55"/>
        <v>2.3668650102662441E-3</v>
      </c>
      <c r="G598">
        <f t="shared" si="56"/>
        <v>-2.5630985814071448E-3</v>
      </c>
      <c r="H598">
        <f t="shared" si="57"/>
        <v>1.1585873616453126E-3</v>
      </c>
      <c r="O598">
        <f t="shared" si="58"/>
        <v>6.5863522022589729E-6</v>
      </c>
      <c r="P598">
        <f t="shared" si="59"/>
        <v>1.3423246745642465E-6</v>
      </c>
    </row>
    <row r="599" spans="1:16" x14ac:dyDescent="0.35">
      <c r="A599" t="s">
        <v>0</v>
      </c>
      <c r="B599" s="2" t="s">
        <v>369</v>
      </c>
      <c r="C599">
        <v>14.645</v>
      </c>
      <c r="D599">
        <v>4398.68</v>
      </c>
      <c r="E599">
        <f t="shared" si="54"/>
        <v>7.6479826715402412E-3</v>
      </c>
      <c r="F599">
        <f t="shared" si="55"/>
        <v>8.4991162635917224E-3</v>
      </c>
      <c r="G599">
        <f t="shared" si="56"/>
        <v>-7.6188112669064575E-3</v>
      </c>
      <c r="H599">
        <f t="shared" si="57"/>
        <v>3.7103476732244685E-3</v>
      </c>
      <c r="O599">
        <f t="shared" si="58"/>
        <v>5.8491638944179805E-5</v>
      </c>
      <c r="P599">
        <f t="shared" si="59"/>
        <v>1.3766679856202227E-5</v>
      </c>
    </row>
    <row r="600" spans="1:16" x14ac:dyDescent="0.35">
      <c r="A600" t="s">
        <v>2</v>
      </c>
      <c r="B600" s="2" t="s">
        <v>370</v>
      </c>
      <c r="C600">
        <v>14.715</v>
      </c>
      <c r="D600">
        <v>4407.8500000000004</v>
      </c>
      <c r="E600">
        <f t="shared" si="54"/>
        <v>-2.0825463182865918E-3</v>
      </c>
      <c r="F600">
        <f t="shared" si="55"/>
        <v>-4.7684014057393503E-3</v>
      </c>
      <c r="G600">
        <f t="shared" si="56"/>
        <v>2.0847163239881218E-3</v>
      </c>
      <c r="H600">
        <f t="shared" si="57"/>
        <v>-2.701039269874618E-3</v>
      </c>
      <c r="O600">
        <f t="shared" si="58"/>
        <v>4.3369991678090386E-6</v>
      </c>
      <c r="P600">
        <f t="shared" si="59"/>
        <v>7.2956131374048095E-6</v>
      </c>
    </row>
    <row r="601" spans="1:16" x14ac:dyDescent="0.35">
      <c r="A601" t="s">
        <v>4</v>
      </c>
      <c r="B601" s="2" t="s">
        <v>371</v>
      </c>
      <c r="C601">
        <v>14.93</v>
      </c>
      <c r="D601">
        <v>4488.6899999999996</v>
      </c>
      <c r="E601">
        <f t="shared" si="54"/>
        <v>-1.8173857485110752E-2</v>
      </c>
      <c r="F601">
        <f t="shared" si="55"/>
        <v>-1.4505229865662874E-2</v>
      </c>
      <c r="G601">
        <f t="shared" si="56"/>
        <v>1.8340007032907026E-2</v>
      </c>
      <c r="H601">
        <f t="shared" si="57"/>
        <v>-1.099929881653838E-3</v>
      </c>
      <c r="O601">
        <f t="shared" si="58"/>
        <v>3.3028909588911609E-4</v>
      </c>
      <c r="P601">
        <f t="shared" si="59"/>
        <v>1.2098457445550259E-6</v>
      </c>
    </row>
    <row r="602" spans="1:16" x14ac:dyDescent="0.35">
      <c r="A602" t="s">
        <v>6</v>
      </c>
      <c r="B602" s="2" t="s">
        <v>372</v>
      </c>
      <c r="C602">
        <v>15.115</v>
      </c>
      <c r="D602">
        <v>4509.82</v>
      </c>
      <c r="E602">
        <f t="shared" si="54"/>
        <v>-4.6963416912946714E-3</v>
      </c>
      <c r="F602">
        <f t="shared" si="55"/>
        <v>-1.2315016680322442E-2</v>
      </c>
      <c r="G602">
        <f t="shared" si="56"/>
        <v>4.7073867876819544E-3</v>
      </c>
      <c r="H602">
        <f t="shared" si="57"/>
        <v>-8.4059743246362173E-3</v>
      </c>
      <c r="O602">
        <f t="shared" si="58"/>
        <v>2.2055625281392495E-5</v>
      </c>
      <c r="P602">
        <f t="shared" si="59"/>
        <v>7.0660404346443309E-5</v>
      </c>
    </row>
    <row r="603" spans="1:16" x14ac:dyDescent="0.35">
      <c r="A603" t="s">
        <v>8</v>
      </c>
      <c r="B603" s="2" t="s">
        <v>373</v>
      </c>
      <c r="C603">
        <v>14.645</v>
      </c>
      <c r="D603">
        <v>4409.55</v>
      </c>
      <c r="E603">
        <f t="shared" si="54"/>
        <v>2.2484597973995595E-2</v>
      </c>
      <c r="F603">
        <f t="shared" si="55"/>
        <v>3.1588647951724516E-2</v>
      </c>
      <c r="G603">
        <f t="shared" si="56"/>
        <v>-2.2233703340709725E-2</v>
      </c>
      <c r="H603">
        <f t="shared" si="57"/>
        <v>1.634600021924722E-2</v>
      </c>
      <c r="O603">
        <f t="shared" si="58"/>
        <v>5.055571460522068E-4</v>
      </c>
      <c r="P603">
        <f t="shared" si="59"/>
        <v>2.6719172316763017E-4</v>
      </c>
    </row>
    <row r="604" spans="1:16" x14ac:dyDescent="0.35">
      <c r="A604" t="s">
        <v>0</v>
      </c>
      <c r="B604" s="2" t="s">
        <v>374</v>
      </c>
      <c r="C604">
        <v>14.744999999999999</v>
      </c>
      <c r="D604">
        <v>4388.6000000000004</v>
      </c>
      <c r="E604">
        <f t="shared" si="54"/>
        <v>4.7623738162776317E-3</v>
      </c>
      <c r="F604">
        <f t="shared" si="55"/>
        <v>-6.8050619875427328E-3</v>
      </c>
      <c r="G604">
        <f t="shared" si="56"/>
        <v>-4.7510516946173229E-3</v>
      </c>
      <c r="H604">
        <f t="shared" si="57"/>
        <v>-9.5606305784919528E-3</v>
      </c>
      <c r="O604">
        <f t="shared" si="58"/>
        <v>2.2680204365966773E-5</v>
      </c>
      <c r="P604">
        <f t="shared" si="59"/>
        <v>9.1405657058395373E-5</v>
      </c>
    </row>
    <row r="605" spans="1:16" x14ac:dyDescent="0.35">
      <c r="A605" t="s">
        <v>2</v>
      </c>
      <c r="B605" s="2" t="s">
        <v>375</v>
      </c>
      <c r="C605">
        <v>14.86</v>
      </c>
      <c r="D605">
        <v>4394.1899999999996</v>
      </c>
      <c r="E605">
        <f t="shared" si="54"/>
        <v>-1.2729441908162873E-3</v>
      </c>
      <c r="F605">
        <f t="shared" si="55"/>
        <v>-7.7689970223735871E-3</v>
      </c>
      <c r="G605">
        <f t="shared" si="56"/>
        <v>1.2737547281591478E-3</v>
      </c>
      <c r="H605">
        <f t="shared" si="57"/>
        <v>-6.2720805455244305E-3</v>
      </c>
      <c r="O605">
        <f t="shared" si="58"/>
        <v>1.6203869129329324E-6</v>
      </c>
      <c r="P605">
        <f t="shared" si="59"/>
        <v>3.9338994369546036E-5</v>
      </c>
    </row>
    <row r="606" spans="1:16" x14ac:dyDescent="0.35">
      <c r="A606" t="s">
        <v>4</v>
      </c>
      <c r="B606" s="2" t="s">
        <v>376</v>
      </c>
      <c r="C606">
        <v>14.435</v>
      </c>
      <c r="D606">
        <v>4332.45</v>
      </c>
      <c r="E606">
        <f t="shared" si="54"/>
        <v>1.4150011950318619E-2</v>
      </c>
      <c r="F606">
        <f t="shared" si="55"/>
        <v>2.9017226174714701E-2</v>
      </c>
      <c r="G606">
        <f t="shared" si="56"/>
        <v>-1.4050371058147187E-2</v>
      </c>
      <c r="H606">
        <f t="shared" si="57"/>
        <v>1.9647127754520204E-2</v>
      </c>
      <c r="O606">
        <f t="shared" si="58"/>
        <v>2.0022283819415973E-4</v>
      </c>
      <c r="P606">
        <f t="shared" si="59"/>
        <v>3.8600962900243812E-4</v>
      </c>
    </row>
    <row r="607" spans="1:16" x14ac:dyDescent="0.35">
      <c r="A607" t="s">
        <v>6</v>
      </c>
      <c r="B607" s="2" t="s">
        <v>377</v>
      </c>
      <c r="C607">
        <v>14.455</v>
      </c>
      <c r="D607">
        <v>4373.22</v>
      </c>
      <c r="E607">
        <f t="shared" si="54"/>
        <v>-9.3663780177673499E-3</v>
      </c>
      <c r="F607">
        <f t="shared" si="55"/>
        <v>-1.3845623534109496E-3</v>
      </c>
      <c r="G607">
        <f t="shared" si="56"/>
        <v>9.4103798081917704E-3</v>
      </c>
      <c r="H607">
        <f t="shared" si="57"/>
        <v>5.8149875979079252E-3</v>
      </c>
      <c r="O607">
        <f t="shared" si="58"/>
        <v>8.7729037171715426E-5</v>
      </c>
      <c r="P607">
        <f t="shared" si="59"/>
        <v>3.3814080763822982E-5</v>
      </c>
    </row>
    <row r="608" spans="1:16" x14ac:dyDescent="0.35">
      <c r="A608" t="s">
        <v>8</v>
      </c>
      <c r="B608" s="2" t="s">
        <v>378</v>
      </c>
      <c r="C608">
        <v>14.145</v>
      </c>
      <c r="D608">
        <v>4370.26</v>
      </c>
      <c r="E608">
        <f t="shared" si="54"/>
        <v>6.7707597274314186E-4</v>
      </c>
      <c r="F608">
        <f t="shared" si="55"/>
        <v>2.1679170714778907E-2</v>
      </c>
      <c r="G608">
        <f t="shared" si="56"/>
        <v>-6.7684680853010739E-4</v>
      </c>
      <c r="H608">
        <f t="shared" si="57"/>
        <v>2.1802102984384088E-2</v>
      </c>
      <c r="O608">
        <f t="shared" si="58"/>
        <v>4.5843187286607178E-7</v>
      </c>
      <c r="P608">
        <f t="shared" si="59"/>
        <v>4.7533169454168958E-4</v>
      </c>
    </row>
    <row r="609" spans="1:16" x14ac:dyDescent="0.35">
      <c r="A609" t="s">
        <v>0</v>
      </c>
      <c r="B609" s="2" t="s">
        <v>379</v>
      </c>
      <c r="C609">
        <v>14.23</v>
      </c>
      <c r="D609">
        <v>4387.18</v>
      </c>
      <c r="E609">
        <f t="shared" si="54"/>
        <v>-3.8641477540477982E-3</v>
      </c>
      <c r="F609">
        <f t="shared" si="55"/>
        <v>-5.9912073482305522E-3</v>
      </c>
      <c r="G609">
        <f t="shared" si="56"/>
        <v>3.871623198619778E-3</v>
      </c>
      <c r="H609">
        <f t="shared" si="57"/>
        <v>-2.6685288407284737E-3</v>
      </c>
      <c r="O609">
        <f t="shared" si="58"/>
        <v>1.4931637865112643E-5</v>
      </c>
      <c r="P609">
        <f t="shared" si="59"/>
        <v>7.1210461737996514E-6</v>
      </c>
    </row>
    <row r="610" spans="1:16" x14ac:dyDescent="0.35">
      <c r="A610" t="s">
        <v>2</v>
      </c>
      <c r="B610" s="3">
        <v>42713</v>
      </c>
      <c r="C610">
        <v>14.42</v>
      </c>
      <c r="D610">
        <v>4439.8</v>
      </c>
      <c r="E610">
        <f t="shared" si="54"/>
        <v>-1.1922678725328133E-2</v>
      </c>
      <c r="F610">
        <f t="shared" si="55"/>
        <v>-1.326371975504201E-2</v>
      </c>
      <c r="G610">
        <f t="shared" si="56"/>
        <v>1.1994037171941859E-2</v>
      </c>
      <c r="H610">
        <f t="shared" si="57"/>
        <v>-4.2630003251758076E-3</v>
      </c>
      <c r="O610">
        <f t="shared" si="58"/>
        <v>1.4215026798739208E-4</v>
      </c>
      <c r="P610">
        <f t="shared" si="59"/>
        <v>1.8173171772449041E-5</v>
      </c>
    </row>
    <row r="611" spans="1:16" x14ac:dyDescent="0.35">
      <c r="A611" t="s">
        <v>4</v>
      </c>
      <c r="B611" s="3">
        <v>42622</v>
      </c>
      <c r="C611">
        <v>14.62</v>
      </c>
      <c r="D611">
        <v>4491.3999999999996</v>
      </c>
      <c r="E611">
        <f t="shared" si="54"/>
        <v>-1.1555126777774051E-2</v>
      </c>
      <c r="F611">
        <f t="shared" si="55"/>
        <v>-1.3774322464829399E-2</v>
      </c>
      <c r="G611">
        <f t="shared" si="56"/>
        <v>1.1622145141672926E-2</v>
      </c>
      <c r="H611">
        <f t="shared" si="57"/>
        <v>-5.0325801372098026E-3</v>
      </c>
      <c r="O611">
        <f t="shared" si="58"/>
        <v>1.3352095485043091E-4</v>
      </c>
      <c r="P611">
        <f t="shared" si="59"/>
        <v>2.5326862837438635E-5</v>
      </c>
    </row>
    <row r="612" spans="1:16" x14ac:dyDescent="0.35">
      <c r="A612" t="s">
        <v>6</v>
      </c>
      <c r="B612" s="3">
        <v>42591</v>
      </c>
      <c r="C612">
        <v>14.824999999999999</v>
      </c>
      <c r="D612">
        <v>4542.2</v>
      </c>
      <c r="E612">
        <f t="shared" si="54"/>
        <v>-1.1247019017051978E-2</v>
      </c>
      <c r="F612">
        <f t="shared" si="55"/>
        <v>-1.3924490562156729E-2</v>
      </c>
      <c r="G612">
        <f t="shared" si="56"/>
        <v>1.1310504519748894E-2</v>
      </c>
      <c r="H612">
        <f t="shared" si="57"/>
        <v>-5.3998409627419048E-3</v>
      </c>
      <c r="O612">
        <f t="shared" si="58"/>
        <v>1.2649543676992886E-4</v>
      </c>
      <c r="P612">
        <f t="shared" si="59"/>
        <v>2.915828242290542E-5</v>
      </c>
    </row>
    <row r="613" spans="1:16" x14ac:dyDescent="0.35">
      <c r="A613" t="s">
        <v>8</v>
      </c>
      <c r="B613" s="3">
        <v>42560</v>
      </c>
      <c r="C613">
        <v>14.645</v>
      </c>
      <c r="D613">
        <v>4557.66</v>
      </c>
      <c r="E613">
        <f t="shared" si="54"/>
        <v>-3.3978577416287183E-3</v>
      </c>
      <c r="F613">
        <f t="shared" si="55"/>
        <v>1.2215964604092269E-2</v>
      </c>
      <c r="G613">
        <f t="shared" si="56"/>
        <v>3.4036370040949403E-3</v>
      </c>
      <c r="H613">
        <f t="shared" si="57"/>
        <v>1.5210095168843862E-2</v>
      </c>
      <c r="O613">
        <f t="shared" si="58"/>
        <v>1.1545437232346214E-5</v>
      </c>
      <c r="P613">
        <f t="shared" si="59"/>
        <v>2.3134699504528741E-4</v>
      </c>
    </row>
    <row r="614" spans="1:16" x14ac:dyDescent="0.35">
      <c r="A614" t="s">
        <v>0</v>
      </c>
      <c r="B614" s="3">
        <v>42530</v>
      </c>
      <c r="C614">
        <v>14.58</v>
      </c>
      <c r="D614">
        <v>4529.96</v>
      </c>
      <c r="E614">
        <f t="shared" si="54"/>
        <v>6.0962244871017521E-3</v>
      </c>
      <c r="F614">
        <f t="shared" si="55"/>
        <v>4.4482536991846816E-3</v>
      </c>
      <c r="G614">
        <f t="shared" si="56"/>
        <v>-6.0776802130917658E-3</v>
      </c>
      <c r="H614">
        <f t="shared" si="57"/>
        <v>7.5285392557278719E-4</v>
      </c>
      <c r="O614">
        <f t="shared" si="58"/>
        <v>3.7163952997139018E-5</v>
      </c>
      <c r="P614">
        <f t="shared" si="59"/>
        <v>5.6678903325035578E-7</v>
      </c>
    </row>
    <row r="615" spans="1:16" x14ac:dyDescent="0.35">
      <c r="A615" t="s">
        <v>2</v>
      </c>
      <c r="B615" s="3">
        <v>42499</v>
      </c>
      <c r="C615">
        <v>14.545</v>
      </c>
      <c r="D615">
        <v>4541.08</v>
      </c>
      <c r="E615">
        <f t="shared" si="54"/>
        <v>-2.45175979166879E-3</v>
      </c>
      <c r="F615">
        <f t="shared" si="55"/>
        <v>2.4034346333471923E-3</v>
      </c>
      <c r="G615">
        <f t="shared" si="56"/>
        <v>2.4547678125192919E-3</v>
      </c>
      <c r="H615">
        <f t="shared" si="57"/>
        <v>4.7309445825570217E-3</v>
      </c>
      <c r="O615">
        <f t="shared" si="58"/>
        <v>6.0111260760437883E-6</v>
      </c>
      <c r="P615">
        <f t="shared" si="59"/>
        <v>2.2381836643225631E-5</v>
      </c>
    </row>
    <row r="616" spans="1:16" x14ac:dyDescent="0.35">
      <c r="A616" t="s">
        <v>4</v>
      </c>
      <c r="B616" s="3">
        <v>42409</v>
      </c>
      <c r="C616">
        <v>14.3</v>
      </c>
      <c r="D616">
        <v>4542.17</v>
      </c>
      <c r="E616">
        <f t="shared" si="54"/>
        <v>-2.4000220300712214E-4</v>
      </c>
      <c r="F616">
        <f t="shared" si="55"/>
        <v>1.6987754681303219E-2</v>
      </c>
      <c r="G616">
        <f t="shared" si="56"/>
        <v>2.4003100584005249E-4</v>
      </c>
      <c r="H616">
        <f t="shared" si="57"/>
        <v>1.7756860233542039E-2</v>
      </c>
      <c r="O616">
        <f t="shared" si="58"/>
        <v>5.7601057448271868E-8</v>
      </c>
      <c r="P616">
        <f t="shared" si="59"/>
        <v>3.1530608535354667E-4</v>
      </c>
    </row>
    <row r="617" spans="1:16" x14ac:dyDescent="0.35">
      <c r="A617" t="s">
        <v>6</v>
      </c>
      <c r="B617" s="3">
        <v>42378</v>
      </c>
      <c r="C617">
        <v>13.57</v>
      </c>
      <c r="D617">
        <v>4439.67</v>
      </c>
      <c r="E617">
        <f t="shared" si="54"/>
        <v>2.2824822070939006E-2</v>
      </c>
      <c r="F617">
        <f t="shared" si="55"/>
        <v>5.2398063419083908E-2</v>
      </c>
      <c r="G617">
        <f t="shared" si="56"/>
        <v>-2.2566306413014044E-2</v>
      </c>
      <c r="H617">
        <f t="shared" si="57"/>
        <v>3.6915693787900286E-2</v>
      </c>
      <c r="O617">
        <f t="shared" si="58"/>
        <v>5.2097250257002441E-4</v>
      </c>
      <c r="P617">
        <f t="shared" si="59"/>
        <v>1.3627684478420199E-3</v>
      </c>
    </row>
    <row r="618" spans="1:16" x14ac:dyDescent="0.35">
      <c r="A618" t="s">
        <v>8</v>
      </c>
      <c r="B618" s="2" t="s">
        <v>380</v>
      </c>
      <c r="C618">
        <v>13.565</v>
      </c>
      <c r="D618">
        <v>4438.22</v>
      </c>
      <c r="E618">
        <f t="shared" si="54"/>
        <v>3.2665419663754626E-4</v>
      </c>
      <c r="F618">
        <f t="shared" si="55"/>
        <v>3.6852773588284045E-4</v>
      </c>
      <c r="G618">
        <f t="shared" si="56"/>
        <v>-3.2660085096410725E-4</v>
      </c>
      <c r="H618">
        <f t="shared" si="57"/>
        <v>7.3836718893202527E-4</v>
      </c>
      <c r="O618">
        <f t="shared" si="58"/>
        <v>1.0670296418092073E-7</v>
      </c>
      <c r="P618">
        <f t="shared" si="59"/>
        <v>5.4518610569138109E-7</v>
      </c>
    </row>
    <row r="619" spans="1:16" x14ac:dyDescent="0.35">
      <c r="A619" t="s">
        <v>0</v>
      </c>
      <c r="B619" s="2" t="s">
        <v>381</v>
      </c>
      <c r="C619">
        <v>13.61</v>
      </c>
      <c r="D619">
        <v>4457.49</v>
      </c>
      <c r="E619">
        <f t="shared" si="54"/>
        <v>-4.3324321816766761E-3</v>
      </c>
      <c r="F619">
        <f t="shared" si="55"/>
        <v>-3.3118705524796499E-3</v>
      </c>
      <c r="G619">
        <f t="shared" si="56"/>
        <v>4.3418307339427803E-3</v>
      </c>
      <c r="H619">
        <f t="shared" si="57"/>
        <v>3.4076116272973613E-4</v>
      </c>
      <c r="O619">
        <f t="shared" si="58"/>
        <v>1.8769968608827723E-5</v>
      </c>
      <c r="P619">
        <f t="shared" si="59"/>
        <v>1.1611817002492171E-7</v>
      </c>
    </row>
    <row r="620" spans="1:16" x14ac:dyDescent="0.35">
      <c r="A620" t="s">
        <v>2</v>
      </c>
      <c r="B620" s="2" t="s">
        <v>382</v>
      </c>
      <c r="C620">
        <v>13.505000000000001</v>
      </c>
      <c r="D620">
        <v>4424.25</v>
      </c>
      <c r="E620">
        <f t="shared" si="54"/>
        <v>7.4850547735015593E-3</v>
      </c>
      <c r="F620">
        <f t="shared" si="55"/>
        <v>7.7448294187956899E-3</v>
      </c>
      <c r="G620">
        <f t="shared" si="56"/>
        <v>-7.4571115134301558E-3</v>
      </c>
      <c r="H620">
        <f t="shared" si="57"/>
        <v>3.0708598253864914E-3</v>
      </c>
      <c r="O620">
        <f t="shared" si="58"/>
        <v>5.6026044962318477E-5</v>
      </c>
      <c r="P620">
        <f t="shared" si="59"/>
        <v>9.4301800671727521E-6</v>
      </c>
    </row>
    <row r="621" spans="1:16" x14ac:dyDescent="0.35">
      <c r="A621" t="s">
        <v>4</v>
      </c>
      <c r="B621" s="2" t="s">
        <v>383</v>
      </c>
      <c r="C621">
        <v>13.58</v>
      </c>
      <c r="D621">
        <v>4441.87</v>
      </c>
      <c r="E621">
        <f t="shared" si="54"/>
        <v>-3.9746863784648617E-3</v>
      </c>
      <c r="F621">
        <f t="shared" si="55"/>
        <v>-5.5381348859711525E-3</v>
      </c>
      <c r="G621">
        <f t="shared" si="56"/>
        <v>3.9825959202124403E-3</v>
      </c>
      <c r="H621">
        <f t="shared" si="57"/>
        <v>-2.1375708637048109E-3</v>
      </c>
      <c r="O621">
        <f t="shared" si="58"/>
        <v>1.579813180715412E-5</v>
      </c>
      <c r="P621">
        <f t="shared" si="59"/>
        <v>4.5692091973597311E-6</v>
      </c>
    </row>
    <row r="622" spans="1:16" x14ac:dyDescent="0.35">
      <c r="A622" t="s">
        <v>6</v>
      </c>
      <c r="B622" s="2" t="s">
        <v>384</v>
      </c>
      <c r="C622">
        <v>13.54</v>
      </c>
      <c r="D622">
        <v>4406.6099999999997</v>
      </c>
      <c r="E622">
        <f t="shared" si="54"/>
        <v>7.9697725789578469E-3</v>
      </c>
      <c r="F622">
        <f t="shared" si="55"/>
        <v>2.9498546464211185E-3</v>
      </c>
      <c r="G622">
        <f t="shared" si="56"/>
        <v>-7.938098143349585E-3</v>
      </c>
      <c r="H622">
        <f t="shared" si="57"/>
        <v>-2.0656471127125805E-3</v>
      </c>
      <c r="O622">
        <f t="shared" si="58"/>
        <v>6.351727496030841E-5</v>
      </c>
      <c r="P622">
        <f t="shared" si="59"/>
        <v>4.2668979942578198E-6</v>
      </c>
    </row>
    <row r="623" spans="1:16" x14ac:dyDescent="0.35">
      <c r="A623" t="s">
        <v>8</v>
      </c>
      <c r="B623" s="2" t="s">
        <v>385</v>
      </c>
      <c r="C623">
        <v>13.67</v>
      </c>
      <c r="D623">
        <v>4435.47</v>
      </c>
      <c r="E623">
        <f t="shared" si="54"/>
        <v>-6.527898975198441E-3</v>
      </c>
      <c r="F623">
        <f t="shared" si="55"/>
        <v>-9.5553832517293481E-3</v>
      </c>
      <c r="G623">
        <f t="shared" si="56"/>
        <v>6.5492521462077614E-3</v>
      </c>
      <c r="H623">
        <f t="shared" si="57"/>
        <v>-4.3558256338045269E-3</v>
      </c>
      <c r="O623">
        <f t="shared" si="58"/>
        <v>4.2613465030396853E-5</v>
      </c>
      <c r="P623">
        <f t="shared" si="59"/>
        <v>1.8973216952108608E-5</v>
      </c>
    </row>
    <row r="624" spans="1:16" x14ac:dyDescent="0.35">
      <c r="A624" t="s">
        <v>0</v>
      </c>
      <c r="B624" s="2" t="s">
        <v>386</v>
      </c>
      <c r="C624">
        <v>13.685</v>
      </c>
      <c r="D624">
        <v>4421.45</v>
      </c>
      <c r="E624">
        <f t="shared" si="54"/>
        <v>3.1658887536593853E-3</v>
      </c>
      <c r="F624">
        <f t="shared" si="55"/>
        <v>-1.0966917567842411E-3</v>
      </c>
      <c r="G624">
        <f t="shared" si="56"/>
        <v>-3.160882612214813E-3</v>
      </c>
      <c r="H624">
        <f t="shared" si="57"/>
        <v>-2.7273769726126442E-3</v>
      </c>
      <c r="O624">
        <f t="shared" si="58"/>
        <v>1.0022851600546976E-5</v>
      </c>
      <c r="P624">
        <f t="shared" si="59"/>
        <v>7.4385851507377123E-6</v>
      </c>
    </row>
    <row r="625" spans="1:16" x14ac:dyDescent="0.35">
      <c r="A625" t="s">
        <v>2</v>
      </c>
      <c r="B625" s="2" t="s">
        <v>387</v>
      </c>
      <c r="C625">
        <v>13.685</v>
      </c>
      <c r="D625">
        <v>4389.9399999999996</v>
      </c>
      <c r="E625">
        <f t="shared" si="54"/>
        <v>7.1521370224915783E-3</v>
      </c>
      <c r="F625">
        <f t="shared" si="55"/>
        <v>0</v>
      </c>
      <c r="G625">
        <f t="shared" si="56"/>
        <v>-7.1266213572471065E-3</v>
      </c>
      <c r="H625">
        <f t="shared" si="57"/>
        <v>-4.4393957460475662E-3</v>
      </c>
      <c r="O625">
        <f t="shared" si="58"/>
        <v>5.1153063988494702E-5</v>
      </c>
      <c r="P625">
        <f t="shared" si="59"/>
        <v>1.9708234590025226E-5</v>
      </c>
    </row>
    <row r="626" spans="1:16" x14ac:dyDescent="0.35">
      <c r="A626" t="s">
        <v>4</v>
      </c>
      <c r="B626" s="2" t="s">
        <v>388</v>
      </c>
      <c r="C626">
        <v>13.53</v>
      </c>
      <c r="D626">
        <v>4400.5200000000004</v>
      </c>
      <c r="E626">
        <f t="shared" si="54"/>
        <v>-2.4071561917647713E-3</v>
      </c>
      <c r="F626">
        <f t="shared" si="55"/>
        <v>1.1390900309945743E-2</v>
      </c>
      <c r="G626">
        <f t="shared" si="56"/>
        <v>2.41005571830158E-3</v>
      </c>
      <c r="H626">
        <f t="shared" si="57"/>
        <v>1.3686982562663201E-2</v>
      </c>
      <c r="O626">
        <f t="shared" si="58"/>
        <v>5.7944009315514761E-6</v>
      </c>
      <c r="P626">
        <f t="shared" si="59"/>
        <v>1.8733349167064653E-4</v>
      </c>
    </row>
    <row r="627" spans="1:16" x14ac:dyDescent="0.35">
      <c r="A627" t="s">
        <v>6</v>
      </c>
      <c r="B627" s="2" t="s">
        <v>389</v>
      </c>
      <c r="C627">
        <v>13.685</v>
      </c>
      <c r="D627">
        <v>4437.0600000000004</v>
      </c>
      <c r="E627">
        <f t="shared" si="54"/>
        <v>-8.2692791963052993E-3</v>
      </c>
      <c r="F627">
        <f t="shared" si="55"/>
        <v>-1.1390900309945828E-2</v>
      </c>
      <c r="G627">
        <f t="shared" si="56"/>
        <v>8.3035641242398539E-3</v>
      </c>
      <c r="H627">
        <f t="shared" si="57"/>
        <v>-4.964366188229115E-3</v>
      </c>
      <c r="O627">
        <f t="shared" si="58"/>
        <v>6.8380978426447615E-5</v>
      </c>
      <c r="P627">
        <f t="shared" si="59"/>
        <v>2.4644931650832473E-5</v>
      </c>
    </row>
    <row r="628" spans="1:16" x14ac:dyDescent="0.35">
      <c r="A628" t="s">
        <v>8</v>
      </c>
      <c r="B628" s="2" t="s">
        <v>390</v>
      </c>
      <c r="C628">
        <v>13.725</v>
      </c>
      <c r="D628">
        <v>4417.68</v>
      </c>
      <c r="E628">
        <f t="shared" si="54"/>
        <v>4.3773235453425253E-3</v>
      </c>
      <c r="F628">
        <f t="shared" si="55"/>
        <v>-2.9186449029518814E-3</v>
      </c>
      <c r="G628">
        <f t="shared" si="56"/>
        <v>-4.3677570283025486E-3</v>
      </c>
      <c r="H628">
        <f t="shared" si="57"/>
        <v>-5.402907073000225E-3</v>
      </c>
      <c r="O628">
        <f t="shared" si="58"/>
        <v>1.9160961420610055E-5</v>
      </c>
      <c r="P628">
        <f t="shared" si="59"/>
        <v>2.9191404839475859E-5</v>
      </c>
    </row>
    <row r="629" spans="1:16" x14ac:dyDescent="0.35">
      <c r="A629" t="s">
        <v>0</v>
      </c>
      <c r="B629" s="2" t="s">
        <v>391</v>
      </c>
      <c r="C629">
        <v>13.945</v>
      </c>
      <c r="D629">
        <v>4460.4399999999996</v>
      </c>
      <c r="E629">
        <f t="shared" si="54"/>
        <v>-9.6327444639977972E-3</v>
      </c>
      <c r="F629">
        <f t="shared" si="55"/>
        <v>-1.5902033683857945E-2</v>
      </c>
      <c r="G629">
        <f t="shared" si="56"/>
        <v>9.6792886764091798E-3</v>
      </c>
      <c r="H629">
        <f t="shared" si="57"/>
        <v>-8.5148019345250986E-3</v>
      </c>
      <c r="O629">
        <f t="shared" si="58"/>
        <v>9.278976590868021E-5</v>
      </c>
      <c r="P629">
        <f t="shared" si="59"/>
        <v>7.2501851984192359E-5</v>
      </c>
    </row>
    <row r="630" spans="1:16" x14ac:dyDescent="0.35">
      <c r="A630" t="s">
        <v>2</v>
      </c>
      <c r="B630" s="2" t="s">
        <v>392</v>
      </c>
      <c r="C630">
        <v>14.105</v>
      </c>
      <c r="D630">
        <v>4497.8599999999997</v>
      </c>
      <c r="E630">
        <f t="shared" si="54"/>
        <v>-8.3543122338758831E-3</v>
      </c>
      <c r="F630">
        <f t="shared" si="55"/>
        <v>-1.1408323374507362E-2</v>
      </c>
      <c r="G630">
        <f t="shared" si="56"/>
        <v>8.389306884522621E-3</v>
      </c>
      <c r="H630">
        <f t="shared" si="57"/>
        <v>-4.9218749745184153E-3</v>
      </c>
      <c r="O630">
        <f t="shared" si="58"/>
        <v>6.979453290108825E-5</v>
      </c>
      <c r="P630">
        <f t="shared" si="59"/>
        <v>2.4224853264790652E-5</v>
      </c>
    </row>
    <row r="631" spans="1:16" x14ac:dyDescent="0.35">
      <c r="A631" t="s">
        <v>4</v>
      </c>
      <c r="B631" s="3">
        <v>42712</v>
      </c>
      <c r="C631">
        <v>14.135</v>
      </c>
      <c r="D631">
        <v>4500.1899999999996</v>
      </c>
      <c r="E631">
        <f t="shared" si="54"/>
        <v>-5.1788999885024113E-4</v>
      </c>
      <c r="F631">
        <f t="shared" si="55"/>
        <v>-2.124646691593967E-3</v>
      </c>
      <c r="G631">
        <f t="shared" si="56"/>
        <v>5.1802412702928223E-4</v>
      </c>
      <c r="H631">
        <f t="shared" si="57"/>
        <v>-1.1597413984040872E-3</v>
      </c>
      <c r="O631">
        <f t="shared" si="58"/>
        <v>2.6821005090910274E-7</v>
      </c>
      <c r="P631">
        <f t="shared" si="59"/>
        <v>1.3450001111722678E-6</v>
      </c>
    </row>
    <row r="632" spans="1:16" x14ac:dyDescent="0.35">
      <c r="A632" t="s">
        <v>6</v>
      </c>
      <c r="B632" s="3">
        <v>42682</v>
      </c>
      <c r="C632">
        <v>14.115</v>
      </c>
      <c r="D632">
        <v>4503.95</v>
      </c>
      <c r="E632">
        <f t="shared" si="54"/>
        <v>-8.3517142526748226E-4</v>
      </c>
      <c r="F632">
        <f t="shared" si="55"/>
        <v>1.4159294401010919E-3</v>
      </c>
      <c r="G632">
        <f t="shared" si="56"/>
        <v>8.3552027803275391E-4</v>
      </c>
      <c r="H632">
        <f t="shared" si="57"/>
        <v>2.6043912263445596E-3</v>
      </c>
      <c r="O632">
        <f t="shared" si="58"/>
        <v>6.9751130958331775E-7</v>
      </c>
      <c r="P632">
        <f t="shared" si="59"/>
        <v>6.782853659860519E-6</v>
      </c>
    </row>
    <row r="633" spans="1:16" x14ac:dyDescent="0.35">
      <c r="A633" t="s">
        <v>8</v>
      </c>
      <c r="B633" s="3">
        <v>42651</v>
      </c>
      <c r="C633">
        <v>14.06</v>
      </c>
      <c r="D633">
        <v>4452.01</v>
      </c>
      <c r="E633">
        <f t="shared" si="54"/>
        <v>1.1599109940163388E-2</v>
      </c>
      <c r="F633">
        <f t="shared" si="55"/>
        <v>3.9041753229337225E-3</v>
      </c>
      <c r="G633">
        <f t="shared" si="56"/>
        <v>-1.1532099601460852E-2</v>
      </c>
      <c r="H633">
        <f t="shared" si="57"/>
        <v>-3.6685575409054014E-3</v>
      </c>
      <c r="O633">
        <f t="shared" si="58"/>
        <v>1.3453935140399711E-4</v>
      </c>
      <c r="P633">
        <f t="shared" si="59"/>
        <v>1.3458314430933886E-5</v>
      </c>
    </row>
    <row r="634" spans="1:16" x14ac:dyDescent="0.35">
      <c r="A634" t="s">
        <v>0</v>
      </c>
      <c r="B634" s="3">
        <v>42621</v>
      </c>
      <c r="C634">
        <v>14.13</v>
      </c>
      <c r="D634">
        <v>4468.07</v>
      </c>
      <c r="E634">
        <f t="shared" si="54"/>
        <v>-3.6008684570463969E-3</v>
      </c>
      <c r="F634">
        <f t="shared" si="55"/>
        <v>-4.9663103139173E-3</v>
      </c>
      <c r="G634">
        <f t="shared" si="56"/>
        <v>3.6073593725080336E-3</v>
      </c>
      <c r="H634">
        <f t="shared" si="57"/>
        <v>-1.8291383990824087E-3</v>
      </c>
      <c r="O634">
        <f t="shared" si="58"/>
        <v>1.2966253644951699E-5</v>
      </c>
      <c r="P634">
        <f t="shared" si="59"/>
        <v>3.3457472829977572E-6</v>
      </c>
    </row>
    <row r="635" spans="1:16" x14ac:dyDescent="0.35">
      <c r="A635" t="s">
        <v>2</v>
      </c>
      <c r="B635" s="3">
        <v>42590</v>
      </c>
      <c r="C635">
        <v>14.12</v>
      </c>
      <c r="D635">
        <v>4415.46</v>
      </c>
      <c r="E635">
        <f t="shared" si="54"/>
        <v>1.1844529160342945E-2</v>
      </c>
      <c r="F635">
        <f t="shared" si="55"/>
        <v>7.0796463134009419E-4</v>
      </c>
      <c r="G635">
        <f t="shared" si="56"/>
        <v>-1.1774658857179873E-2</v>
      </c>
      <c r="H635">
        <f t="shared" si="57"/>
        <v>-7.0376906150375453E-3</v>
      </c>
      <c r="O635">
        <f t="shared" si="58"/>
        <v>1.4029287103021435E-4</v>
      </c>
      <c r="P635">
        <f t="shared" si="59"/>
        <v>4.9529089192987543E-5</v>
      </c>
    </row>
    <row r="636" spans="1:16" x14ac:dyDescent="0.35">
      <c r="A636" t="s">
        <v>4</v>
      </c>
      <c r="B636" s="3">
        <v>42498</v>
      </c>
      <c r="C636">
        <v>14.13</v>
      </c>
      <c r="D636">
        <v>4410.55</v>
      </c>
      <c r="E636">
        <f t="shared" si="54"/>
        <v>1.1126206533910062E-3</v>
      </c>
      <c r="F636">
        <f t="shared" si="55"/>
        <v>-7.0796463134012791E-4</v>
      </c>
      <c r="G636">
        <f t="shared" si="56"/>
        <v>-1.1120019205246689E-3</v>
      </c>
      <c r="H636">
        <f t="shared" si="57"/>
        <v>-8.9191714371943088E-4</v>
      </c>
      <c r="O636">
        <f t="shared" si="58"/>
        <v>1.2379247183522295E-6</v>
      </c>
      <c r="P636">
        <f t="shared" si="59"/>
        <v>7.9551619126062793E-7</v>
      </c>
    </row>
    <row r="637" spans="1:16" x14ac:dyDescent="0.35">
      <c r="A637" t="s">
        <v>6</v>
      </c>
      <c r="B637" s="3">
        <v>42468</v>
      </c>
      <c r="C637">
        <v>14</v>
      </c>
      <c r="D637">
        <v>4345.63</v>
      </c>
      <c r="E637">
        <f t="shared" si="54"/>
        <v>1.4828655782614254E-2</v>
      </c>
      <c r="F637">
        <f t="shared" si="55"/>
        <v>9.2428670811775127E-3</v>
      </c>
      <c r="G637">
        <f t="shared" si="56"/>
        <v>-1.4719252700910334E-2</v>
      </c>
      <c r="H637">
        <f t="shared" si="57"/>
        <v>-6.0540378325249153E-4</v>
      </c>
      <c r="O637">
        <f t="shared" si="58"/>
        <v>2.1988903231925916E-4</v>
      </c>
      <c r="P637">
        <f t="shared" si="59"/>
        <v>3.6651374077642977E-7</v>
      </c>
    </row>
    <row r="638" spans="1:16" x14ac:dyDescent="0.35">
      <c r="A638" t="s">
        <v>8</v>
      </c>
      <c r="B638" s="3">
        <v>42437</v>
      </c>
      <c r="C638">
        <v>14.065</v>
      </c>
      <c r="D638">
        <v>4321.08</v>
      </c>
      <c r="E638">
        <f t="shared" si="54"/>
        <v>5.6653714417393281E-3</v>
      </c>
      <c r="F638">
        <f t="shared" si="55"/>
        <v>-4.6321123265615676E-3</v>
      </c>
      <c r="G638">
        <f t="shared" si="56"/>
        <v>-5.6493534884470564E-3</v>
      </c>
      <c r="H638">
        <f t="shared" si="57"/>
        <v>-8.0239330444110985E-3</v>
      </c>
      <c r="O638">
        <f t="shared" si="58"/>
        <v>3.2096433572875552E-5</v>
      </c>
      <c r="P638">
        <f t="shared" si="59"/>
        <v>6.4383501501192363E-5</v>
      </c>
    </row>
    <row r="639" spans="1:16" x14ac:dyDescent="0.35">
      <c r="A639" t="s">
        <v>0</v>
      </c>
      <c r="B639" s="3">
        <v>42408</v>
      </c>
      <c r="C639">
        <v>14.18</v>
      </c>
      <c r="D639">
        <v>4327.99</v>
      </c>
      <c r="E639">
        <f t="shared" si="54"/>
        <v>-1.5978599942403553E-3</v>
      </c>
      <c r="F639">
        <f t="shared" si="55"/>
        <v>-8.1430791621613114E-3</v>
      </c>
      <c r="G639">
        <f t="shared" si="56"/>
        <v>1.5991372527238224E-3</v>
      </c>
      <c r="H639">
        <f t="shared" si="57"/>
        <v>-6.4172270102195571E-3</v>
      </c>
      <c r="O639">
        <f t="shared" si="58"/>
        <v>2.5531565611937883E-6</v>
      </c>
      <c r="P639">
        <f t="shared" si="59"/>
        <v>4.1180802500691437E-5</v>
      </c>
    </row>
    <row r="640" spans="1:16" x14ac:dyDescent="0.35">
      <c r="A640" t="s">
        <v>2</v>
      </c>
      <c r="B640" s="3">
        <v>42377</v>
      </c>
      <c r="C640">
        <v>14.355</v>
      </c>
      <c r="D640">
        <v>4409.17</v>
      </c>
      <c r="E640">
        <f t="shared" si="54"/>
        <v>-1.8583232123043567E-2</v>
      </c>
      <c r="F640">
        <f t="shared" si="55"/>
        <v>-1.2265792469045838E-2</v>
      </c>
      <c r="G640">
        <f t="shared" si="56"/>
        <v>1.8756974946799853E-2</v>
      </c>
      <c r="H640">
        <f t="shared" si="57"/>
        <v>1.4279528848506595E-3</v>
      </c>
      <c r="O640">
        <f t="shared" si="58"/>
        <v>3.453365161389183E-4</v>
      </c>
      <c r="P640">
        <f t="shared" si="59"/>
        <v>2.0390494413533207E-6</v>
      </c>
    </row>
    <row r="641" spans="1:16" x14ac:dyDescent="0.35">
      <c r="A641" t="s">
        <v>4</v>
      </c>
      <c r="B641" s="2" t="s">
        <v>393</v>
      </c>
      <c r="C641">
        <v>14.515000000000001</v>
      </c>
      <c r="D641">
        <v>4439.8100000000004</v>
      </c>
      <c r="E641">
        <f t="shared" si="54"/>
        <v>-6.9251196071927314E-3</v>
      </c>
      <c r="F641">
        <f t="shared" si="55"/>
        <v>-1.1084283903565915E-2</v>
      </c>
      <c r="G641">
        <f t="shared" si="56"/>
        <v>6.9491536955935762E-3</v>
      </c>
      <c r="H641">
        <f t="shared" si="57"/>
        <v>-5.6048446283379167E-3</v>
      </c>
      <c r="O641">
        <f t="shared" si="58"/>
        <v>4.7957281573925209E-5</v>
      </c>
      <c r="P641">
        <f t="shared" si="59"/>
        <v>3.14142833078084E-5</v>
      </c>
    </row>
    <row r="642" spans="1:16" x14ac:dyDescent="0.35">
      <c r="A642" t="s">
        <v>6</v>
      </c>
      <c r="B642" s="2" t="s">
        <v>394</v>
      </c>
      <c r="C642">
        <v>14.465</v>
      </c>
      <c r="D642">
        <v>4420.58</v>
      </c>
      <c r="E642">
        <f t="shared" si="54"/>
        <v>4.3406735354560638E-3</v>
      </c>
      <c r="F642">
        <f t="shared" si="55"/>
        <v>3.450659048494746E-3</v>
      </c>
      <c r="G642">
        <f t="shared" si="56"/>
        <v>-4.3312664280679737E-3</v>
      </c>
      <c r="H642">
        <f t="shared" si="57"/>
        <v>9.9222047541240328E-4</v>
      </c>
      <c r="O642">
        <f t="shared" si="58"/>
        <v>1.8841446741408645E-5</v>
      </c>
      <c r="P642">
        <f t="shared" si="59"/>
        <v>9.8450147182761556E-7</v>
      </c>
    </row>
    <row r="643" spans="1:16" x14ac:dyDescent="0.35">
      <c r="A643" t="s">
        <v>8</v>
      </c>
      <c r="B643" s="2" t="s">
        <v>395</v>
      </c>
      <c r="C643">
        <v>14.01</v>
      </c>
      <c r="D643">
        <v>4446.96</v>
      </c>
      <c r="E643">
        <f t="shared" si="54"/>
        <v>-5.9498074598847957E-3</v>
      </c>
      <c r="F643">
        <f t="shared" si="55"/>
        <v>3.1960578079182879E-2</v>
      </c>
      <c r="G643">
        <f t="shared" si="56"/>
        <v>5.9675427206384926E-3</v>
      </c>
      <c r="H643">
        <f t="shared" si="57"/>
        <v>3.6752812415417703E-2</v>
      </c>
      <c r="O643">
        <f t="shared" si="58"/>
        <v>3.5400208809700765E-5</v>
      </c>
      <c r="P643">
        <f t="shared" si="59"/>
        <v>1.3507692204428818E-3</v>
      </c>
    </row>
    <row r="644" spans="1:16" x14ac:dyDescent="0.35">
      <c r="A644" t="s">
        <v>0</v>
      </c>
      <c r="B644" s="2" t="s">
        <v>396</v>
      </c>
      <c r="C644">
        <v>14.08</v>
      </c>
      <c r="D644">
        <v>4394.7700000000004</v>
      </c>
      <c r="E644">
        <f t="shared" ref="E644:E707" si="60">LN(D643/D644)</f>
        <v>1.1805519088045457E-2</v>
      </c>
      <c r="F644">
        <f t="shared" ref="F644:F707" si="61">+LN(C643/C644)</f>
        <v>-4.9839903809807372E-3</v>
      </c>
      <c r="G644">
        <f t="shared" ref="G644:G707" si="62">(D644-D643)/D643</f>
        <v>-1.173610736323232E-2</v>
      </c>
      <c r="H644">
        <f t="shared" ref="H644:H707" si="63">+F644-(-0.0006+0.7046*E644)</f>
        <v>-1.2702159130417567E-2</v>
      </c>
      <c r="O644">
        <f t="shared" ref="O644:O707" si="64">+E644*E644</f>
        <v>1.3937028093820563E-4</v>
      </c>
      <c r="P644">
        <f t="shared" ref="P644:P707" si="65">H644*H644</f>
        <v>1.6134484657445036E-4</v>
      </c>
    </row>
    <row r="645" spans="1:16" x14ac:dyDescent="0.35">
      <c r="A645" t="s">
        <v>2</v>
      </c>
      <c r="B645" s="2" t="s">
        <v>397</v>
      </c>
      <c r="C645">
        <v>14.164999999999999</v>
      </c>
      <c r="D645">
        <v>4388</v>
      </c>
      <c r="E645">
        <f t="shared" si="60"/>
        <v>1.5416551591025413E-3</v>
      </c>
      <c r="F645">
        <f t="shared" si="61"/>
        <v>-6.0187825525834186E-3</v>
      </c>
      <c r="G645">
        <f t="shared" si="62"/>
        <v>-1.540467419227954E-3</v>
      </c>
      <c r="H645">
        <f t="shared" si="63"/>
        <v>-6.5050327776870693E-3</v>
      </c>
      <c r="O645">
        <f t="shared" si="64"/>
        <v>2.3767006295874818E-6</v>
      </c>
      <c r="P645">
        <f t="shared" si="65"/>
        <v>4.2315451438783149E-5</v>
      </c>
    </row>
    <row r="646" spans="1:16" x14ac:dyDescent="0.35">
      <c r="A646" t="s">
        <v>4</v>
      </c>
      <c r="B646" s="2" t="s">
        <v>398</v>
      </c>
      <c r="C646">
        <v>14.115</v>
      </c>
      <c r="D646">
        <v>4381.1000000000004</v>
      </c>
      <c r="E646">
        <f t="shared" si="60"/>
        <v>1.5737080028782181E-3</v>
      </c>
      <c r="F646">
        <f t="shared" si="61"/>
        <v>3.5360715770271925E-3</v>
      </c>
      <c r="G646">
        <f t="shared" si="62"/>
        <v>-1.5724703737464987E-3</v>
      </c>
      <c r="H646">
        <f t="shared" si="63"/>
        <v>3.0272369181991998E-3</v>
      </c>
      <c r="O646">
        <f t="shared" si="64"/>
        <v>2.4765568783229497E-6</v>
      </c>
      <c r="P646">
        <f t="shared" si="65"/>
        <v>9.1641633589081884E-6</v>
      </c>
    </row>
    <row r="647" spans="1:16" x14ac:dyDescent="0.35">
      <c r="A647" t="s">
        <v>6</v>
      </c>
      <c r="B647" s="2" t="s">
        <v>399</v>
      </c>
      <c r="C647">
        <v>14</v>
      </c>
      <c r="D647">
        <v>4376.25</v>
      </c>
      <c r="E647">
        <f t="shared" si="60"/>
        <v>1.1076411233672885E-3</v>
      </c>
      <c r="F647">
        <f t="shared" si="61"/>
        <v>8.1807320901940497E-3</v>
      </c>
      <c r="G647">
        <f t="shared" si="62"/>
        <v>-1.1070279153638043E-3</v>
      </c>
      <c r="H647">
        <f t="shared" si="63"/>
        <v>8.000288154669459E-3</v>
      </c>
      <c r="O647">
        <f t="shared" si="64"/>
        <v>1.226868858174349E-6</v>
      </c>
      <c r="P647">
        <f t="shared" si="65"/>
        <v>6.4004610557744465E-5</v>
      </c>
    </row>
    <row r="648" spans="1:16" x14ac:dyDescent="0.35">
      <c r="A648" t="s">
        <v>8</v>
      </c>
      <c r="B648" s="2" t="s">
        <v>400</v>
      </c>
      <c r="C648">
        <v>14.15</v>
      </c>
      <c r="D648">
        <v>4379.76</v>
      </c>
      <c r="E648">
        <f t="shared" si="60"/>
        <v>-8.0173507979386068E-4</v>
      </c>
      <c r="F648">
        <f t="shared" si="61"/>
        <v>-1.0657294473988093E-2</v>
      </c>
      <c r="G648">
        <f t="shared" si="62"/>
        <v>8.0205655526997279E-4</v>
      </c>
      <c r="H648">
        <f t="shared" si="63"/>
        <v>-9.4923919367653382E-3</v>
      </c>
      <c r="O648">
        <f t="shared" si="64"/>
        <v>6.4277913817206811E-7</v>
      </c>
      <c r="P648">
        <f t="shared" si="65"/>
        <v>9.0105504681167603E-5</v>
      </c>
    </row>
    <row r="649" spans="1:16" x14ac:dyDescent="0.35">
      <c r="A649" t="s">
        <v>0</v>
      </c>
      <c r="B649" s="2" t="s">
        <v>401</v>
      </c>
      <c r="C649">
        <v>14.225</v>
      </c>
      <c r="D649">
        <v>4330.13</v>
      </c>
      <c r="E649">
        <f t="shared" si="60"/>
        <v>1.1396363708129706E-2</v>
      </c>
      <c r="F649">
        <f t="shared" si="61"/>
        <v>-5.2863559231479491E-3</v>
      </c>
      <c r="G649">
        <f t="shared" si="62"/>
        <v>-1.1331671141797749E-2</v>
      </c>
      <c r="H649">
        <f t="shared" si="63"/>
        <v>-1.2716233791896139E-2</v>
      </c>
      <c r="O649">
        <f t="shared" si="64"/>
        <v>1.2987710576797584E-4</v>
      </c>
      <c r="P649">
        <f t="shared" si="65"/>
        <v>1.6170260185016127E-4</v>
      </c>
    </row>
    <row r="650" spans="1:16" x14ac:dyDescent="0.35">
      <c r="A650" t="s">
        <v>2</v>
      </c>
      <c r="B650" s="2" t="s">
        <v>402</v>
      </c>
      <c r="C650">
        <v>14.4</v>
      </c>
      <c r="D650">
        <v>4357.74</v>
      </c>
      <c r="E650">
        <f t="shared" si="60"/>
        <v>-6.3560096895968468E-3</v>
      </c>
      <c r="F650">
        <f t="shared" si="61"/>
        <v>-1.222722656956033E-2</v>
      </c>
      <c r="G650">
        <f t="shared" si="62"/>
        <v>6.3762519831967335E-3</v>
      </c>
      <c r="H650">
        <f t="shared" si="63"/>
        <v>-7.1487821422703919E-3</v>
      </c>
      <c r="O650">
        <f t="shared" si="64"/>
        <v>4.0398859174249007E-5</v>
      </c>
      <c r="P650">
        <f t="shared" si="65"/>
        <v>5.1105086117644055E-5</v>
      </c>
    </row>
    <row r="651" spans="1:16" x14ac:dyDescent="0.35">
      <c r="A651" t="s">
        <v>4</v>
      </c>
      <c r="B651" s="2" t="s">
        <v>403</v>
      </c>
      <c r="C651">
        <v>14.39</v>
      </c>
      <c r="D651">
        <v>4372.51</v>
      </c>
      <c r="E651">
        <f t="shared" si="60"/>
        <v>-3.3836405811603892E-3</v>
      </c>
      <c r="F651">
        <f t="shared" si="61"/>
        <v>6.9468568267841348E-4</v>
      </c>
      <c r="G651">
        <f t="shared" si="62"/>
        <v>3.3893715549804344E-3</v>
      </c>
      <c r="H651">
        <f t="shared" si="63"/>
        <v>3.6787988361640235E-3</v>
      </c>
      <c r="O651">
        <f t="shared" si="64"/>
        <v>1.1449023582475416E-5</v>
      </c>
      <c r="P651">
        <f t="shared" si="65"/>
        <v>1.3533560876961773E-5</v>
      </c>
    </row>
    <row r="652" spans="1:16" x14ac:dyDescent="0.35">
      <c r="A652" t="s">
        <v>6</v>
      </c>
      <c r="B652" s="2" t="s">
        <v>404</v>
      </c>
      <c r="C652">
        <v>14.305</v>
      </c>
      <c r="D652">
        <v>4385.5200000000004</v>
      </c>
      <c r="E652">
        <f t="shared" si="60"/>
        <v>-2.9709899531517761E-3</v>
      </c>
      <c r="F652">
        <f t="shared" si="61"/>
        <v>5.9243943972029428E-3</v>
      </c>
      <c r="G652">
        <f t="shared" si="62"/>
        <v>2.9754077177639887E-3</v>
      </c>
      <c r="H652">
        <f t="shared" si="63"/>
        <v>8.6177539181936831E-3</v>
      </c>
      <c r="O652">
        <f t="shared" si="64"/>
        <v>8.826781301728792E-6</v>
      </c>
      <c r="P652">
        <f t="shared" si="65"/>
        <v>7.4265682594542584E-5</v>
      </c>
    </row>
    <row r="653" spans="1:16" x14ac:dyDescent="0.35">
      <c r="A653" t="s">
        <v>8</v>
      </c>
      <c r="B653" s="2" t="s">
        <v>405</v>
      </c>
      <c r="C653">
        <v>14.205</v>
      </c>
      <c r="D653">
        <v>4335.26</v>
      </c>
      <c r="E653">
        <f t="shared" si="60"/>
        <v>1.1526619516401453E-2</v>
      </c>
      <c r="F653">
        <f t="shared" si="61"/>
        <v>7.0151111959222212E-3</v>
      </c>
      <c r="G653">
        <f t="shared" si="62"/>
        <v>-1.1460442547292046E-2</v>
      </c>
      <c r="H653">
        <f t="shared" si="63"/>
        <v>-5.0654491533424269E-4</v>
      </c>
      <c r="O653">
        <f t="shared" si="64"/>
        <v>1.3286295747588685E-4</v>
      </c>
      <c r="P653">
        <f t="shared" si="65"/>
        <v>2.5658775125097511E-7</v>
      </c>
    </row>
    <row r="654" spans="1:16" x14ac:dyDescent="0.35">
      <c r="A654" t="s">
        <v>0</v>
      </c>
      <c r="B654" s="3">
        <v>42711</v>
      </c>
      <c r="C654">
        <v>13.99</v>
      </c>
      <c r="D654">
        <v>4331.38</v>
      </c>
      <c r="E654">
        <f t="shared" si="60"/>
        <v>8.9538743024350292E-4</v>
      </c>
      <c r="F654">
        <f t="shared" si="61"/>
        <v>1.525122662876149E-2</v>
      </c>
      <c r="G654">
        <f t="shared" si="62"/>
        <v>-8.9498669053300357E-4</v>
      </c>
      <c r="H654">
        <f t="shared" si="63"/>
        <v>1.5220336645411918E-2</v>
      </c>
      <c r="O654">
        <f t="shared" si="64"/>
        <v>8.0171865023806378E-7</v>
      </c>
      <c r="P654">
        <f t="shared" si="65"/>
        <v>2.3165864759966891E-4</v>
      </c>
    </row>
    <row r="655" spans="1:16" x14ac:dyDescent="0.35">
      <c r="A655" t="s">
        <v>2</v>
      </c>
      <c r="B655" s="3">
        <v>42681</v>
      </c>
      <c r="C655">
        <v>14.09</v>
      </c>
      <c r="D655">
        <v>4264.53</v>
      </c>
      <c r="E655">
        <f t="shared" si="60"/>
        <v>1.5554222361013276E-2</v>
      </c>
      <c r="F655">
        <f t="shared" si="61"/>
        <v>-7.1225372331990217E-3</v>
      </c>
      <c r="G655">
        <f t="shared" si="62"/>
        <v>-1.5433880195226547E-2</v>
      </c>
      <c r="H655">
        <f t="shared" si="63"/>
        <v>-1.7482042308768975E-2</v>
      </c>
      <c r="O655">
        <f t="shared" si="64"/>
        <v>2.419338332558454E-4</v>
      </c>
      <c r="P655">
        <f t="shared" si="65"/>
        <v>3.056218032855885E-4</v>
      </c>
    </row>
    <row r="656" spans="1:16" x14ac:dyDescent="0.35">
      <c r="A656" t="s">
        <v>4</v>
      </c>
      <c r="B656" s="3">
        <v>42589</v>
      </c>
      <c r="C656">
        <v>14.035</v>
      </c>
      <c r="D656">
        <v>4190.68</v>
      </c>
      <c r="E656">
        <f t="shared" si="60"/>
        <v>1.7468963638943145E-2</v>
      </c>
      <c r="F656">
        <f t="shared" si="61"/>
        <v>3.9111160967430295E-3</v>
      </c>
      <c r="G656">
        <f t="shared" si="62"/>
        <v>-1.7317265912069901E-2</v>
      </c>
      <c r="H656">
        <f t="shared" si="63"/>
        <v>-7.7975156832563106E-3</v>
      </c>
      <c r="O656">
        <f t="shared" si="64"/>
        <v>3.0516469061871773E-4</v>
      </c>
      <c r="P656">
        <f t="shared" si="65"/>
        <v>6.0801250830628128E-5</v>
      </c>
    </row>
    <row r="657" spans="1:16" x14ac:dyDescent="0.35">
      <c r="A657" t="s">
        <v>6</v>
      </c>
      <c r="B657" s="3">
        <v>42558</v>
      </c>
      <c r="C657">
        <v>13.765000000000001</v>
      </c>
      <c r="D657">
        <v>4117.8500000000004</v>
      </c>
      <c r="E657">
        <f t="shared" si="60"/>
        <v>1.7531829442782497E-2</v>
      </c>
      <c r="F657">
        <f t="shared" si="61"/>
        <v>1.9425071219275059E-2</v>
      </c>
      <c r="G657">
        <f t="shared" si="62"/>
        <v>-1.7379041110273254E-2</v>
      </c>
      <c r="H657">
        <f t="shared" si="63"/>
        <v>7.6721441938905118E-3</v>
      </c>
      <c r="O657">
        <f t="shared" si="64"/>
        <v>3.0736504361081524E-4</v>
      </c>
      <c r="P657">
        <f t="shared" si="65"/>
        <v>5.886179653184789E-5</v>
      </c>
    </row>
    <row r="658" spans="1:16" x14ac:dyDescent="0.35">
      <c r="A658" t="s">
        <v>8</v>
      </c>
      <c r="B658" s="3">
        <v>42528</v>
      </c>
      <c r="C658">
        <v>13.625</v>
      </c>
      <c r="D658">
        <v>4085.3</v>
      </c>
      <c r="E658">
        <f t="shared" si="60"/>
        <v>7.9360174650184804E-3</v>
      </c>
      <c r="F658">
        <f t="shared" si="61"/>
        <v>1.0222798045262821E-2</v>
      </c>
      <c r="G658">
        <f t="shared" si="62"/>
        <v>-7.9046104156295597E-3</v>
      </c>
      <c r="H658">
        <f t="shared" si="63"/>
        <v>5.2310801394107997E-3</v>
      </c>
      <c r="O658">
        <f t="shared" si="64"/>
        <v>6.2980373205078342E-5</v>
      </c>
      <c r="P658">
        <f t="shared" si="65"/>
        <v>2.7364199424938112E-5</v>
      </c>
    </row>
    <row r="659" spans="1:16" x14ac:dyDescent="0.35">
      <c r="A659" t="s">
        <v>0</v>
      </c>
      <c r="B659" s="3">
        <v>42497</v>
      </c>
      <c r="C659">
        <v>13.895</v>
      </c>
      <c r="D659">
        <v>4163.42</v>
      </c>
      <c r="E659">
        <f t="shared" si="60"/>
        <v>-1.8941686878126449E-2</v>
      </c>
      <c r="F659">
        <f t="shared" si="61"/>
        <v>-1.9622722645159227E-2</v>
      </c>
      <c r="G659">
        <f t="shared" si="62"/>
        <v>1.9122218686510144E-2</v>
      </c>
      <c r="H659">
        <f t="shared" si="63"/>
        <v>-5.6764100708313302E-3</v>
      </c>
      <c r="O659">
        <f t="shared" si="64"/>
        <v>3.587875017889877E-4</v>
      </c>
      <c r="P659">
        <f t="shared" si="65"/>
        <v>3.2221631292235347E-5</v>
      </c>
    </row>
    <row r="660" spans="1:16" x14ac:dyDescent="0.35">
      <c r="A660" t="s">
        <v>2</v>
      </c>
      <c r="B660" s="3">
        <v>42467</v>
      </c>
      <c r="C660">
        <v>14.145</v>
      </c>
      <c r="D660">
        <v>4234.8599999999997</v>
      </c>
      <c r="E660">
        <f t="shared" si="60"/>
        <v>-1.7013417800319439E-2</v>
      </c>
      <c r="F660">
        <f t="shared" si="61"/>
        <v>-1.7832141559063486E-2</v>
      </c>
      <c r="G660">
        <f t="shared" si="62"/>
        <v>1.7158970269634002E-2</v>
      </c>
      <c r="H660">
        <f t="shared" si="63"/>
        <v>-5.2444873769584097E-3</v>
      </c>
      <c r="O660">
        <f t="shared" si="64"/>
        <v>2.8945638524822633E-4</v>
      </c>
      <c r="P660">
        <f t="shared" si="65"/>
        <v>2.7504647847076101E-5</v>
      </c>
    </row>
    <row r="661" spans="1:16" x14ac:dyDescent="0.35">
      <c r="A661" t="s">
        <v>4</v>
      </c>
      <c r="B661" s="3">
        <v>42376</v>
      </c>
      <c r="C661">
        <v>14.185</v>
      </c>
      <c r="D661">
        <v>4273.96</v>
      </c>
      <c r="E661">
        <f t="shared" si="60"/>
        <v>-9.1905282324398849E-3</v>
      </c>
      <c r="F661">
        <f t="shared" si="61"/>
        <v>-2.8238635072842444E-3</v>
      </c>
      <c r="G661">
        <f t="shared" si="62"/>
        <v>9.2328908157531461E-3</v>
      </c>
      <c r="H661">
        <f t="shared" si="63"/>
        <v>4.2517826852928988E-3</v>
      </c>
      <c r="O661">
        <f t="shared" si="64"/>
        <v>8.44658091912746E-5</v>
      </c>
      <c r="P661">
        <f t="shared" si="65"/>
        <v>1.8077656002956492E-5</v>
      </c>
    </row>
    <row r="662" spans="1:16" x14ac:dyDescent="0.35">
      <c r="A662" t="s">
        <v>6</v>
      </c>
      <c r="B662" s="2" t="s">
        <v>406</v>
      </c>
      <c r="C662">
        <v>14.08</v>
      </c>
      <c r="D662">
        <v>4237.4799999999996</v>
      </c>
      <c r="E662">
        <f t="shared" si="60"/>
        <v>8.5720450073764054E-3</v>
      </c>
      <c r="F662">
        <f t="shared" si="61"/>
        <v>7.4297175309184296E-3</v>
      </c>
      <c r="G662">
        <f t="shared" si="62"/>
        <v>-8.5354097839007558E-3</v>
      </c>
      <c r="H662">
        <f t="shared" si="63"/>
        <v>1.9898546187210138E-3</v>
      </c>
      <c r="O662">
        <f t="shared" si="64"/>
        <v>7.3479955608486756E-5</v>
      </c>
      <c r="P662">
        <f t="shared" si="65"/>
        <v>3.9595214036453508E-6</v>
      </c>
    </row>
    <row r="663" spans="1:16" x14ac:dyDescent="0.35">
      <c r="A663" t="s">
        <v>8</v>
      </c>
      <c r="B663" s="2" t="s">
        <v>407</v>
      </c>
      <c r="C663">
        <v>13.835000000000001</v>
      </c>
      <c r="D663">
        <v>4195.32</v>
      </c>
      <c r="E663">
        <f t="shared" si="60"/>
        <v>9.9991346342718588E-3</v>
      </c>
      <c r="F663">
        <f t="shared" si="61"/>
        <v>1.7553737491007134E-2</v>
      </c>
      <c r="G663">
        <f t="shared" si="62"/>
        <v>-9.9493094952660208E-3</v>
      </c>
      <c r="H663">
        <f t="shared" si="63"/>
        <v>1.1108347227699182E-2</v>
      </c>
      <c r="O663">
        <f t="shared" si="64"/>
        <v>9.9982693434295017E-5</v>
      </c>
      <c r="P663">
        <f t="shared" si="65"/>
        <v>1.2339537813113209E-4</v>
      </c>
    </row>
    <row r="664" spans="1:16" x14ac:dyDescent="0.35">
      <c r="A664" t="s">
        <v>0</v>
      </c>
      <c r="B664" s="2" t="s">
        <v>408</v>
      </c>
      <c r="C664">
        <v>13.494999999999999</v>
      </c>
      <c r="D664">
        <v>4088.85</v>
      </c>
      <c r="E664">
        <f t="shared" si="60"/>
        <v>2.5705861373274606E-2</v>
      </c>
      <c r="F664">
        <f t="shared" si="61"/>
        <v>2.4882366768921443E-2</v>
      </c>
      <c r="G664">
        <f t="shared" si="62"/>
        <v>-2.537827865335655E-2</v>
      </c>
      <c r="H664">
        <f t="shared" si="63"/>
        <v>7.3700168453121571E-3</v>
      </c>
      <c r="O664">
        <f t="shared" si="64"/>
        <v>6.6079130894201139E-4</v>
      </c>
      <c r="P664">
        <f t="shared" si="65"/>
        <v>5.431714830018496E-5</v>
      </c>
    </row>
    <row r="665" spans="1:16" x14ac:dyDescent="0.35">
      <c r="A665" t="s">
        <v>2</v>
      </c>
      <c r="B665" s="2" t="s">
        <v>409</v>
      </c>
      <c r="C665">
        <v>12.904999999999999</v>
      </c>
      <c r="D665">
        <v>3984.72</v>
      </c>
      <c r="E665">
        <f t="shared" si="60"/>
        <v>2.5796710638368428E-2</v>
      </c>
      <c r="F665">
        <f t="shared" si="61"/>
        <v>4.4704413299390879E-2</v>
      </c>
      <c r="G665">
        <f t="shared" si="62"/>
        <v>-2.5466818298543626E-2</v>
      </c>
      <c r="H665">
        <f t="shared" si="63"/>
        <v>2.7128050983596483E-2</v>
      </c>
      <c r="O665">
        <f t="shared" si="64"/>
        <v>6.6547027975971088E-4</v>
      </c>
      <c r="P665">
        <f t="shared" si="65"/>
        <v>7.3593115016861008E-4</v>
      </c>
    </row>
    <row r="666" spans="1:16" x14ac:dyDescent="0.35">
      <c r="A666" t="s">
        <v>4</v>
      </c>
      <c r="B666" s="2" t="s">
        <v>410</v>
      </c>
      <c r="C666">
        <v>13.63</v>
      </c>
      <c r="D666">
        <v>4106.7299999999996</v>
      </c>
      <c r="E666">
        <f t="shared" si="60"/>
        <v>-3.0160045110763527E-2</v>
      </c>
      <c r="F666">
        <f t="shared" si="61"/>
        <v>-5.4658412537864201E-2</v>
      </c>
      <c r="G666">
        <f t="shared" si="62"/>
        <v>3.0619466361500876E-2</v>
      </c>
      <c r="H666">
        <f t="shared" si="63"/>
        <v>-3.280764475282022E-2</v>
      </c>
      <c r="O666">
        <f t="shared" si="64"/>
        <v>9.0962832108329092E-4</v>
      </c>
      <c r="P666">
        <f t="shared" si="65"/>
        <v>1.0763415542272522E-3</v>
      </c>
    </row>
    <row r="667" spans="1:16" x14ac:dyDescent="0.35">
      <c r="A667" t="s">
        <v>6</v>
      </c>
      <c r="B667" s="2" t="s">
        <v>411</v>
      </c>
      <c r="C667">
        <v>14.315</v>
      </c>
      <c r="D667">
        <v>4465.8999999999996</v>
      </c>
      <c r="E667">
        <f t="shared" si="60"/>
        <v>-8.3843670369306206E-2</v>
      </c>
      <c r="F667">
        <f t="shared" si="61"/>
        <v>-4.903469284163707E-2</v>
      </c>
      <c r="G667">
        <f t="shared" si="62"/>
        <v>8.7458878475088486E-2</v>
      </c>
      <c r="H667">
        <f t="shared" si="63"/>
        <v>1.0641557300576088E-2</v>
      </c>
      <c r="O667">
        <f t="shared" si="64"/>
        <v>7.0297610609968758E-3</v>
      </c>
      <c r="P667">
        <f t="shared" si="65"/>
        <v>1.1324274178144424E-4</v>
      </c>
    </row>
    <row r="668" spans="1:16" x14ac:dyDescent="0.35">
      <c r="A668" t="s">
        <v>8</v>
      </c>
      <c r="B668" s="2" t="s">
        <v>412</v>
      </c>
      <c r="C668">
        <v>14.295</v>
      </c>
      <c r="D668">
        <v>4380.03</v>
      </c>
      <c r="E668">
        <f t="shared" si="60"/>
        <v>1.9415188085606376E-2</v>
      </c>
      <c r="F668">
        <f t="shared" si="61"/>
        <v>1.3981127758031207E-3</v>
      </c>
      <c r="G668">
        <f t="shared" si="62"/>
        <v>-1.9227927181531136E-2</v>
      </c>
      <c r="H668">
        <f t="shared" si="63"/>
        <v>-1.1681828749315131E-2</v>
      </c>
      <c r="O668">
        <f t="shared" si="64"/>
        <v>3.7694952839947176E-4</v>
      </c>
      <c r="P668">
        <f t="shared" si="65"/>
        <v>1.3646512292832551E-4</v>
      </c>
    </row>
    <row r="669" spans="1:16" x14ac:dyDescent="0.35">
      <c r="A669" t="s">
        <v>0</v>
      </c>
      <c r="B669" s="2" t="s">
        <v>413</v>
      </c>
      <c r="C669">
        <v>14.324999999999999</v>
      </c>
      <c r="D669">
        <v>4367.24</v>
      </c>
      <c r="E669">
        <f t="shared" si="60"/>
        <v>2.9243430498369113E-3</v>
      </c>
      <c r="F669">
        <f t="shared" si="61"/>
        <v>-2.0964368265280705E-3</v>
      </c>
      <c r="G669">
        <f t="shared" si="62"/>
        <v>-2.9200713237123865E-3</v>
      </c>
      <c r="H669">
        <f t="shared" si="63"/>
        <v>-3.5569289394431582E-3</v>
      </c>
      <c r="O669">
        <f t="shared" si="64"/>
        <v>8.5517822731294474E-6</v>
      </c>
      <c r="P669">
        <f t="shared" si="65"/>
        <v>1.265174348024823E-5</v>
      </c>
    </row>
    <row r="670" spans="1:16" x14ac:dyDescent="0.35">
      <c r="A670" t="s">
        <v>2</v>
      </c>
      <c r="B670" s="2" t="s">
        <v>414</v>
      </c>
      <c r="C670">
        <v>14.33</v>
      </c>
      <c r="D670">
        <v>4340.76</v>
      </c>
      <c r="E670">
        <f t="shared" si="60"/>
        <v>6.0817826413213094E-3</v>
      </c>
      <c r="F670">
        <f t="shared" si="61"/>
        <v>-3.489792392773125E-4</v>
      </c>
      <c r="G670">
        <f t="shared" si="62"/>
        <v>-6.0633260365813568E-3</v>
      </c>
      <c r="H670">
        <f t="shared" si="63"/>
        <v>-4.0342032883523074E-3</v>
      </c>
      <c r="O670">
        <f t="shared" si="64"/>
        <v>3.6988080096277205E-5</v>
      </c>
      <c r="P670">
        <f t="shared" si="65"/>
        <v>1.627479617175257E-5</v>
      </c>
    </row>
    <row r="671" spans="1:16" x14ac:dyDescent="0.35">
      <c r="A671" t="s">
        <v>4</v>
      </c>
      <c r="B671" s="2" t="s">
        <v>415</v>
      </c>
      <c r="C671">
        <v>13.86</v>
      </c>
      <c r="D671">
        <v>4193.83</v>
      </c>
      <c r="E671">
        <f t="shared" si="60"/>
        <v>3.4435050426937237E-2</v>
      </c>
      <c r="F671">
        <f t="shared" si="61"/>
        <v>3.3348248078323289E-2</v>
      </c>
      <c r="G671">
        <f t="shared" si="62"/>
        <v>-3.3848911250564481E-2</v>
      </c>
      <c r="H671">
        <f t="shared" si="63"/>
        <v>9.6853115475033121E-3</v>
      </c>
      <c r="O671">
        <f t="shared" si="64"/>
        <v>1.1857726979057103E-3</v>
      </c>
      <c r="P671">
        <f t="shared" si="65"/>
        <v>9.3805259772200997E-5</v>
      </c>
    </row>
    <row r="672" spans="1:16" x14ac:dyDescent="0.35">
      <c r="A672" t="s">
        <v>6</v>
      </c>
      <c r="B672" s="2" t="s">
        <v>416</v>
      </c>
      <c r="C672">
        <v>13.855</v>
      </c>
      <c r="D672">
        <v>4153.01</v>
      </c>
      <c r="E672">
        <f t="shared" si="60"/>
        <v>9.7810250182487346E-3</v>
      </c>
      <c r="F672">
        <f t="shared" si="61"/>
        <v>3.6081544681544744E-4</v>
      </c>
      <c r="G672">
        <f t="shared" si="62"/>
        <v>-9.7333463683553483E-3</v>
      </c>
      <c r="H672">
        <f t="shared" si="63"/>
        <v>-5.9308947810426116E-3</v>
      </c>
      <c r="O672">
        <f t="shared" si="64"/>
        <v>9.5668450407607661E-5</v>
      </c>
      <c r="P672">
        <f t="shared" si="65"/>
        <v>3.5175512903798488E-5</v>
      </c>
    </row>
    <row r="673" spans="1:16" x14ac:dyDescent="0.35">
      <c r="A673" t="s">
        <v>8</v>
      </c>
      <c r="B673" s="2" t="s">
        <v>417</v>
      </c>
      <c r="C673">
        <v>14.035</v>
      </c>
      <c r="D673">
        <v>4171.58</v>
      </c>
      <c r="E673">
        <f t="shared" si="60"/>
        <v>-4.4614883862842819E-3</v>
      </c>
      <c r="F673">
        <f t="shared" si="61"/>
        <v>-1.2908031498904087E-2</v>
      </c>
      <c r="G673">
        <f t="shared" si="62"/>
        <v>4.4714556430154777E-3</v>
      </c>
      <c r="H673">
        <f t="shared" si="63"/>
        <v>-9.1644667819281815E-3</v>
      </c>
      <c r="O673">
        <f t="shared" si="64"/>
        <v>1.9904878620949526E-5</v>
      </c>
      <c r="P673">
        <f t="shared" si="65"/>
        <v>8.3987451397065079E-5</v>
      </c>
    </row>
    <row r="674" spans="1:16" x14ac:dyDescent="0.35">
      <c r="A674" t="s">
        <v>0</v>
      </c>
      <c r="B674" s="2" t="s">
        <v>418</v>
      </c>
      <c r="C674">
        <v>13.885</v>
      </c>
      <c r="D674">
        <v>4130.33</v>
      </c>
      <c r="E674">
        <f t="shared" si="60"/>
        <v>9.9375540013523465E-3</v>
      </c>
      <c r="F674">
        <f t="shared" si="61"/>
        <v>1.0745089055083069E-2</v>
      </c>
      <c r="G674">
        <f t="shared" si="62"/>
        <v>-9.8883396698612996E-3</v>
      </c>
      <c r="H674">
        <f t="shared" si="63"/>
        <v>4.3430885057302061E-3</v>
      </c>
      <c r="O674">
        <f t="shared" si="64"/>
        <v>9.8754979529794038E-5</v>
      </c>
      <c r="P674">
        <f t="shared" si="65"/>
        <v>1.8862417768605835E-5</v>
      </c>
    </row>
    <row r="675" spans="1:16" x14ac:dyDescent="0.35">
      <c r="A675" t="s">
        <v>2</v>
      </c>
      <c r="B675" s="2" t="s">
        <v>419</v>
      </c>
      <c r="C675">
        <v>14.385</v>
      </c>
      <c r="D675">
        <v>4227.0200000000004</v>
      </c>
      <c r="E675">
        <f t="shared" si="60"/>
        <v>-2.313994613295782E-2</v>
      </c>
      <c r="F675">
        <f t="shared" si="61"/>
        <v>-3.537687624474832E-2</v>
      </c>
      <c r="G675">
        <f t="shared" si="62"/>
        <v>2.3409751763176431E-2</v>
      </c>
      <c r="H675">
        <f t="shared" si="63"/>
        <v>-1.847247019946624E-2</v>
      </c>
      <c r="O675">
        <f t="shared" si="64"/>
        <v>5.3545710703618952E-4</v>
      </c>
      <c r="P675">
        <f t="shared" si="65"/>
        <v>3.4123215527016832E-4</v>
      </c>
    </row>
    <row r="676" spans="1:16" x14ac:dyDescent="0.35">
      <c r="A676" t="s">
        <v>4</v>
      </c>
      <c r="B676" s="3">
        <v>42649</v>
      </c>
      <c r="C676">
        <v>14.49</v>
      </c>
      <c r="D676">
        <v>4306.72</v>
      </c>
      <c r="E676">
        <f t="shared" si="60"/>
        <v>-1.8679340449082531E-2</v>
      </c>
      <c r="F676">
        <f t="shared" si="61"/>
        <v>-7.2727593290798087E-3</v>
      </c>
      <c r="G676">
        <f t="shared" si="62"/>
        <v>1.8854890679485738E-2</v>
      </c>
      <c r="H676">
        <f t="shared" si="63"/>
        <v>6.4887039513437418E-3</v>
      </c>
      <c r="O676">
        <f t="shared" si="64"/>
        <v>3.4891775961273076E-4</v>
      </c>
      <c r="P676">
        <f t="shared" si="65"/>
        <v>4.2103278968183887E-5</v>
      </c>
    </row>
    <row r="677" spans="1:16" x14ac:dyDescent="0.35">
      <c r="A677" t="s">
        <v>6</v>
      </c>
      <c r="B677" s="3">
        <v>42619</v>
      </c>
      <c r="C677">
        <v>14.93</v>
      </c>
      <c r="D677">
        <v>4405.6099999999997</v>
      </c>
      <c r="E677">
        <f t="shared" si="60"/>
        <v>-2.2702135291350956E-2</v>
      </c>
      <c r="F677">
        <f t="shared" si="61"/>
        <v>-2.991385521850802E-2</v>
      </c>
      <c r="G677">
        <f t="shared" si="62"/>
        <v>2.2961789946873586E-2</v>
      </c>
      <c r="H677">
        <f t="shared" si="63"/>
        <v>-1.3317930692222136E-2</v>
      </c>
      <c r="O677">
        <f t="shared" si="64"/>
        <v>5.1538694678680255E-4</v>
      </c>
      <c r="P677">
        <f t="shared" si="65"/>
        <v>1.7736727792283237E-4</v>
      </c>
    </row>
    <row r="678" spans="1:16" x14ac:dyDescent="0.35">
      <c r="A678" t="s">
        <v>8</v>
      </c>
      <c r="B678" s="3">
        <v>42588</v>
      </c>
      <c r="C678">
        <v>15.035</v>
      </c>
      <c r="D678">
        <v>4448.7299999999996</v>
      </c>
      <c r="E678">
        <f t="shared" si="60"/>
        <v>-9.7399333853697614E-3</v>
      </c>
      <c r="F678">
        <f t="shared" si="61"/>
        <v>-7.0082048893933555E-3</v>
      </c>
      <c r="G678">
        <f t="shared" si="62"/>
        <v>9.7875209108386572E-3</v>
      </c>
      <c r="H678">
        <f t="shared" si="63"/>
        <v>4.5455217393817852E-4</v>
      </c>
      <c r="O678">
        <f t="shared" si="64"/>
        <v>9.4866302351440457E-5</v>
      </c>
      <c r="P678">
        <f t="shared" si="65"/>
        <v>2.066176788319241E-7</v>
      </c>
    </row>
    <row r="679" spans="1:16" x14ac:dyDescent="0.35">
      <c r="A679" t="s">
        <v>0</v>
      </c>
      <c r="B679" s="3">
        <v>42557</v>
      </c>
      <c r="C679">
        <v>15.01</v>
      </c>
      <c r="D679">
        <v>4475.8599999999997</v>
      </c>
      <c r="E679">
        <f t="shared" si="60"/>
        <v>-6.0798498464781636E-3</v>
      </c>
      <c r="F679">
        <f t="shared" si="61"/>
        <v>1.66417079512179E-3</v>
      </c>
      <c r="G679">
        <f t="shared" si="62"/>
        <v>6.0983696470678396E-3</v>
      </c>
      <c r="H679">
        <f t="shared" si="63"/>
        <v>6.5480329969503041E-3</v>
      </c>
      <c r="O679">
        <f t="shared" si="64"/>
        <v>3.6964574155720547E-5</v>
      </c>
      <c r="P679">
        <f t="shared" si="65"/>
        <v>4.2876736129149981E-5</v>
      </c>
    </row>
    <row r="680" spans="1:16" x14ac:dyDescent="0.35">
      <c r="A680" t="s">
        <v>2</v>
      </c>
      <c r="B680" s="3">
        <v>42527</v>
      </c>
      <c r="C680">
        <v>14.91</v>
      </c>
      <c r="D680">
        <v>4423.38</v>
      </c>
      <c r="E680">
        <f t="shared" si="60"/>
        <v>1.1794402300402561E-2</v>
      </c>
      <c r="F680">
        <f t="shared" si="61"/>
        <v>6.684516868723506E-3</v>
      </c>
      <c r="G680">
        <f t="shared" si="62"/>
        <v>-1.172512098233626E-2</v>
      </c>
      <c r="H680">
        <f t="shared" si="63"/>
        <v>-1.0258189921401387E-3</v>
      </c>
      <c r="O680">
        <f t="shared" si="64"/>
        <v>1.3910792562374122E-4</v>
      </c>
      <c r="P680">
        <f t="shared" si="65"/>
        <v>1.0523046046354099E-6</v>
      </c>
    </row>
    <row r="681" spans="1:16" x14ac:dyDescent="0.35">
      <c r="A681" t="s">
        <v>4</v>
      </c>
      <c r="B681" s="3">
        <v>42435</v>
      </c>
      <c r="C681">
        <v>14.865</v>
      </c>
      <c r="D681">
        <v>4421.78</v>
      </c>
      <c r="E681">
        <f t="shared" si="60"/>
        <v>3.6177977955207486E-4</v>
      </c>
      <c r="F681">
        <f t="shared" si="61"/>
        <v>3.0226723265861072E-3</v>
      </c>
      <c r="G681">
        <f t="shared" si="62"/>
        <v>-3.6171434513886753E-4</v>
      </c>
      <c r="H681">
        <f t="shared" si="63"/>
        <v>3.3677622939137153E-3</v>
      </c>
      <c r="O681">
        <f t="shared" si="64"/>
        <v>1.3088460889274788E-7</v>
      </c>
      <c r="P681">
        <f t="shared" si="65"/>
        <v>1.134182286830697E-5</v>
      </c>
    </row>
    <row r="682" spans="1:16" x14ac:dyDescent="0.35">
      <c r="A682" t="s">
        <v>6</v>
      </c>
      <c r="B682" s="3">
        <v>42406</v>
      </c>
      <c r="C682">
        <v>14.84</v>
      </c>
      <c r="D682">
        <v>4466</v>
      </c>
      <c r="E682">
        <f t="shared" si="60"/>
        <v>-9.9508234641269237E-3</v>
      </c>
      <c r="F682">
        <f t="shared" si="61"/>
        <v>1.6832187108267124E-3</v>
      </c>
      <c r="G682">
        <f t="shared" si="62"/>
        <v>1.0000497537190962E-2</v>
      </c>
      <c r="H682">
        <f t="shared" si="63"/>
        <v>9.2945689236505428E-3</v>
      </c>
      <c r="O682">
        <f t="shared" si="64"/>
        <v>9.9018887614218948E-5</v>
      </c>
      <c r="P682">
        <f t="shared" si="65"/>
        <v>8.6389011476490415E-5</v>
      </c>
    </row>
    <row r="683" spans="1:16" x14ac:dyDescent="0.35">
      <c r="A683" t="s">
        <v>8</v>
      </c>
      <c r="B683" s="3">
        <v>42375</v>
      </c>
      <c r="C683">
        <v>14.865</v>
      </c>
      <c r="D683">
        <v>4475.3900000000003</v>
      </c>
      <c r="E683">
        <f t="shared" si="60"/>
        <v>-2.1003453494277844E-3</v>
      </c>
      <c r="F683">
        <f t="shared" si="61"/>
        <v>-1.6832187108266727E-3</v>
      </c>
      <c r="G683">
        <f t="shared" si="62"/>
        <v>2.1025526197940726E-3</v>
      </c>
      <c r="H683">
        <f t="shared" si="63"/>
        <v>3.9668462238014418E-4</v>
      </c>
      <c r="O683">
        <f t="shared" si="64"/>
        <v>4.4114505868629217E-6</v>
      </c>
      <c r="P683">
        <f t="shared" si="65"/>
        <v>1.5735868963287759E-7</v>
      </c>
    </row>
    <row r="684" spans="1:16" x14ac:dyDescent="0.35">
      <c r="A684" t="s">
        <v>0</v>
      </c>
      <c r="B684" s="2" t="s">
        <v>420</v>
      </c>
      <c r="C684">
        <v>15.105</v>
      </c>
      <c r="D684">
        <v>4505.62</v>
      </c>
      <c r="E684">
        <f t="shared" si="60"/>
        <v>-6.7320076847401386E-3</v>
      </c>
      <c r="F684">
        <f t="shared" si="61"/>
        <v>-1.6016358388574264E-2</v>
      </c>
      <c r="G684">
        <f t="shared" si="62"/>
        <v>6.754718583184831E-3</v>
      </c>
      <c r="H684">
        <f t="shared" si="63"/>
        <v>-1.0672985773906362E-2</v>
      </c>
      <c r="O684">
        <f t="shared" si="64"/>
        <v>4.5319927467400282E-5</v>
      </c>
      <c r="P684">
        <f t="shared" si="65"/>
        <v>1.1391262533000759E-4</v>
      </c>
    </row>
    <row r="685" spans="1:16" x14ac:dyDescent="0.35">
      <c r="A685" t="s">
        <v>2</v>
      </c>
      <c r="B685" s="2" t="s">
        <v>421</v>
      </c>
      <c r="C685">
        <v>15.23</v>
      </c>
      <c r="D685">
        <v>4529.3999999999996</v>
      </c>
      <c r="E685">
        <f t="shared" si="60"/>
        <v>-5.2639739393629146E-3</v>
      </c>
      <c r="F685">
        <f t="shared" si="61"/>
        <v>-8.2413520684351312E-3</v>
      </c>
      <c r="G685">
        <f t="shared" si="62"/>
        <v>5.2778529924848846E-3</v>
      </c>
      <c r="H685">
        <f t="shared" si="63"/>
        <v>-3.9323560307600218E-3</v>
      </c>
      <c r="O685">
        <f t="shared" si="64"/>
        <v>2.7709421634291922E-5</v>
      </c>
      <c r="P685">
        <f t="shared" si="65"/>
        <v>1.5463423952654715E-5</v>
      </c>
    </row>
    <row r="686" spans="1:16" x14ac:dyDescent="0.35">
      <c r="A686" t="s">
        <v>4</v>
      </c>
      <c r="B686" s="2" t="s">
        <v>422</v>
      </c>
      <c r="C686">
        <v>15.31</v>
      </c>
      <c r="D686">
        <v>4514.74</v>
      </c>
      <c r="E686">
        <f t="shared" si="60"/>
        <v>3.2418810057033283E-3</v>
      </c>
      <c r="F686">
        <f t="shared" si="61"/>
        <v>-5.2390427625219746E-3</v>
      </c>
      <c r="G686">
        <f t="shared" si="62"/>
        <v>-3.2366317834591459E-3</v>
      </c>
      <c r="H686">
        <f t="shared" si="63"/>
        <v>-6.9232721191405397E-3</v>
      </c>
      <c r="O686">
        <f t="shared" si="64"/>
        <v>1.0509792455140024E-5</v>
      </c>
      <c r="P686">
        <f t="shared" si="65"/>
        <v>4.7931696835668743E-5</v>
      </c>
    </row>
    <row r="687" spans="1:16" x14ac:dyDescent="0.35">
      <c r="A687" t="s">
        <v>6</v>
      </c>
      <c r="B687" s="2" t="s">
        <v>423</v>
      </c>
      <c r="C687">
        <v>15.315</v>
      </c>
      <c r="D687">
        <v>4512.6400000000003</v>
      </c>
      <c r="E687">
        <f t="shared" si="60"/>
        <v>4.6525127730972994E-4</v>
      </c>
      <c r="F687">
        <f t="shared" si="61"/>
        <v>-3.2653061514615001E-4</v>
      </c>
      <c r="G687">
        <f t="shared" si="62"/>
        <v>-4.6514306471678423E-4</v>
      </c>
      <c r="H687">
        <f t="shared" si="63"/>
        <v>-5.4346665138585795E-5</v>
      </c>
      <c r="O687">
        <f t="shared" si="64"/>
        <v>2.1645875103833522E-7</v>
      </c>
      <c r="P687">
        <f t="shared" si="65"/>
        <v>2.9535600116855767E-9</v>
      </c>
    </row>
    <row r="688" spans="1:16" x14ac:dyDescent="0.35">
      <c r="A688" t="s">
        <v>8</v>
      </c>
      <c r="B688" s="2" t="s">
        <v>424</v>
      </c>
      <c r="C688">
        <v>15.03</v>
      </c>
      <c r="D688">
        <v>4481.6400000000003</v>
      </c>
      <c r="E688">
        <f t="shared" si="60"/>
        <v>6.8932972408163855E-3</v>
      </c>
      <c r="F688">
        <f t="shared" si="61"/>
        <v>1.8784536519855396E-2</v>
      </c>
      <c r="G688">
        <f t="shared" si="62"/>
        <v>-6.8695929655368032E-3</v>
      </c>
      <c r="H688">
        <f t="shared" si="63"/>
        <v>1.4527519283976172E-2</v>
      </c>
      <c r="O688">
        <f t="shared" si="64"/>
        <v>4.7517546850246793E-5</v>
      </c>
      <c r="P688">
        <f t="shared" si="65"/>
        <v>2.1104881654629955E-4</v>
      </c>
    </row>
    <row r="689" spans="1:16" x14ac:dyDescent="0.35">
      <c r="A689" t="s">
        <v>0</v>
      </c>
      <c r="B689" s="2" t="s">
        <v>425</v>
      </c>
      <c r="C689">
        <v>15.035</v>
      </c>
      <c r="D689">
        <v>4431.5200000000004</v>
      </c>
      <c r="E689">
        <f t="shared" si="60"/>
        <v>1.1246410537002573E-2</v>
      </c>
      <c r="F689">
        <f t="shared" si="61"/>
        <v>-3.3261267560928887E-4</v>
      </c>
      <c r="G689">
        <f t="shared" si="62"/>
        <v>-1.1183406074561966E-2</v>
      </c>
      <c r="H689">
        <f t="shared" si="63"/>
        <v>-7.656833539981301E-3</v>
      </c>
      <c r="O689">
        <f t="shared" si="64"/>
        <v>1.2648174996680248E-4</v>
      </c>
      <c r="P689">
        <f t="shared" si="65"/>
        <v>5.862709985898258E-5</v>
      </c>
    </row>
    <row r="690" spans="1:16" x14ac:dyDescent="0.35">
      <c r="A690" t="s">
        <v>2</v>
      </c>
      <c r="B690" s="2" t="s">
        <v>426</v>
      </c>
      <c r="C690">
        <v>14.74</v>
      </c>
      <c r="D690">
        <v>4325.1000000000004</v>
      </c>
      <c r="E690">
        <f t="shared" si="60"/>
        <v>2.4307378826834206E-2</v>
      </c>
      <c r="F690">
        <f t="shared" si="61"/>
        <v>1.9815929679301836E-2</v>
      </c>
      <c r="G690">
        <f t="shared" si="62"/>
        <v>-2.4014333682348284E-2</v>
      </c>
      <c r="H690">
        <f t="shared" si="63"/>
        <v>3.288950557914453E-3</v>
      </c>
      <c r="O690">
        <f t="shared" si="64"/>
        <v>5.9084866543122785E-4</v>
      </c>
      <c r="P690">
        <f t="shared" si="65"/>
        <v>1.0817195772405792E-5</v>
      </c>
    </row>
    <row r="691" spans="1:16" x14ac:dyDescent="0.35">
      <c r="A691" t="s">
        <v>4</v>
      </c>
      <c r="B691" s="2" t="s">
        <v>427</v>
      </c>
      <c r="C691">
        <v>14.76</v>
      </c>
      <c r="D691">
        <v>4353.8999999999996</v>
      </c>
      <c r="E691">
        <f t="shared" si="60"/>
        <v>-6.6367336584589268E-3</v>
      </c>
      <c r="F691">
        <f t="shared" si="61"/>
        <v>-1.3559324111358441E-3</v>
      </c>
      <c r="G691">
        <f t="shared" si="62"/>
        <v>6.6588055767495017E-3</v>
      </c>
      <c r="H691">
        <f t="shared" si="63"/>
        <v>3.920310124614316E-3</v>
      </c>
      <c r="O691">
        <f t="shared" si="64"/>
        <v>4.404623365332161E-5</v>
      </c>
      <c r="P691">
        <f t="shared" si="65"/>
        <v>1.5368831473153515E-5</v>
      </c>
    </row>
    <row r="692" spans="1:16" x14ac:dyDescent="0.35">
      <c r="A692" t="s">
        <v>6</v>
      </c>
      <c r="B692" s="2" t="s">
        <v>428</v>
      </c>
      <c r="C692">
        <v>14.555</v>
      </c>
      <c r="D692">
        <v>4282.54</v>
      </c>
      <c r="E692">
        <f t="shared" si="60"/>
        <v>1.6525703651185206E-2</v>
      </c>
      <c r="F692">
        <f t="shared" si="61"/>
        <v>1.398624197473987E-2</v>
      </c>
      <c r="G692">
        <f t="shared" si="62"/>
        <v>-1.6389903305082724E-2</v>
      </c>
      <c r="H692">
        <f t="shared" si="63"/>
        <v>2.9422311821147747E-3</v>
      </c>
      <c r="O692">
        <f t="shared" si="64"/>
        <v>2.7309888116679604E-4</v>
      </c>
      <c r="P692">
        <f t="shared" si="65"/>
        <v>8.6567243290085035E-6</v>
      </c>
    </row>
    <row r="693" spans="1:16" x14ac:dyDescent="0.35">
      <c r="A693" t="s">
        <v>8</v>
      </c>
      <c r="B693" s="2" t="s">
        <v>429</v>
      </c>
      <c r="C693">
        <v>14.654999999999999</v>
      </c>
      <c r="D693">
        <v>4319.3</v>
      </c>
      <c r="E693">
        <f t="shared" si="60"/>
        <v>-8.5470605784584083E-3</v>
      </c>
      <c r="F693">
        <f t="shared" si="61"/>
        <v>-6.8469969652692258E-3</v>
      </c>
      <c r="G693">
        <f t="shared" si="62"/>
        <v>8.5836909871245138E-3</v>
      </c>
      <c r="H693">
        <f t="shared" si="63"/>
        <v>-2.2473808168743149E-4</v>
      </c>
      <c r="O693">
        <f t="shared" si="64"/>
        <v>7.3052244531837776E-5</v>
      </c>
      <c r="P693">
        <f t="shared" si="65"/>
        <v>5.0507205360546628E-8</v>
      </c>
    </row>
    <row r="694" spans="1:16" x14ac:dyDescent="0.35">
      <c r="A694" t="s">
        <v>0</v>
      </c>
      <c r="B694" s="2" t="s">
        <v>430</v>
      </c>
      <c r="C694">
        <v>15.205</v>
      </c>
      <c r="D694">
        <v>4297.57</v>
      </c>
      <c r="E694">
        <f t="shared" si="60"/>
        <v>5.0436054075037847E-3</v>
      </c>
      <c r="F694">
        <f t="shared" si="61"/>
        <v>-3.6842746966472231E-2</v>
      </c>
      <c r="G694">
        <f t="shared" si="62"/>
        <v>-5.0309077859839492E-3</v>
      </c>
      <c r="H694">
        <f t="shared" si="63"/>
        <v>-3.9796471336599401E-2</v>
      </c>
      <c r="O694">
        <f t="shared" si="64"/>
        <v>2.5437955506601417E-5</v>
      </c>
      <c r="P694">
        <f t="shared" si="65"/>
        <v>1.5837591308447776E-3</v>
      </c>
    </row>
    <row r="695" spans="1:16" x14ac:dyDescent="0.35">
      <c r="A695" t="s">
        <v>2</v>
      </c>
      <c r="B695" s="2" t="s">
        <v>431</v>
      </c>
      <c r="C695">
        <v>15.26</v>
      </c>
      <c r="D695">
        <v>4312.28</v>
      </c>
      <c r="E695">
        <f t="shared" si="60"/>
        <v>-3.4170198813818528E-3</v>
      </c>
      <c r="F695">
        <f t="shared" si="61"/>
        <v>-3.6107047269829328E-3</v>
      </c>
      <c r="G695">
        <f t="shared" si="62"/>
        <v>3.4228645490358592E-3</v>
      </c>
      <c r="H695">
        <f t="shared" si="63"/>
        <v>-6.0307251856127949E-4</v>
      </c>
      <c r="O695">
        <f t="shared" si="64"/>
        <v>1.1676024869758852E-5</v>
      </c>
      <c r="P695">
        <f t="shared" si="65"/>
        <v>3.6369646264384482E-7</v>
      </c>
    </row>
    <row r="696" spans="1:16" x14ac:dyDescent="0.35">
      <c r="A696" t="s">
        <v>4</v>
      </c>
      <c r="B696" s="2" t="s">
        <v>432</v>
      </c>
      <c r="C696">
        <v>15.355</v>
      </c>
      <c r="D696">
        <v>4319.99</v>
      </c>
      <c r="E696">
        <f t="shared" si="60"/>
        <v>-1.7863208750839028E-3</v>
      </c>
      <c r="F696">
        <f t="shared" si="61"/>
        <v>-6.206128036474824E-3</v>
      </c>
      <c r="G696">
        <f t="shared" si="62"/>
        <v>1.7879172966505043E-3</v>
      </c>
      <c r="H696">
        <f t="shared" si="63"/>
        <v>-4.3474863478907061E-3</v>
      </c>
      <c r="O696">
        <f t="shared" si="64"/>
        <v>3.1909422687605202E-6</v>
      </c>
      <c r="P696">
        <f t="shared" si="65"/>
        <v>1.8900637545096071E-5</v>
      </c>
    </row>
    <row r="697" spans="1:16" x14ac:dyDescent="0.35">
      <c r="A697" t="s">
        <v>6</v>
      </c>
      <c r="B697" s="3">
        <v>42709</v>
      </c>
      <c r="C697">
        <v>15.22</v>
      </c>
      <c r="D697">
        <v>4293.2700000000004</v>
      </c>
      <c r="E697">
        <f t="shared" si="60"/>
        <v>6.2044070920272334E-3</v>
      </c>
      <c r="F697">
        <f t="shared" si="61"/>
        <v>8.8308014592459998E-3</v>
      </c>
      <c r="G697">
        <f t="shared" si="62"/>
        <v>-6.1851995027764756E-3</v>
      </c>
      <c r="H697">
        <f t="shared" si="63"/>
        <v>5.0591762222036108E-3</v>
      </c>
      <c r="O697">
        <f t="shared" si="64"/>
        <v>3.8494667363597829E-5</v>
      </c>
      <c r="P697">
        <f t="shared" si="65"/>
        <v>2.5595264047310399E-5</v>
      </c>
    </row>
    <row r="698" spans="1:16" x14ac:dyDescent="0.35">
      <c r="A698" t="s">
        <v>8</v>
      </c>
      <c r="B698" s="3">
        <v>42679</v>
      </c>
      <c r="C698">
        <v>15.135</v>
      </c>
      <c r="D698">
        <v>4316.67</v>
      </c>
      <c r="E698">
        <f t="shared" si="60"/>
        <v>-5.4355913314133742E-3</v>
      </c>
      <c r="F698">
        <f t="shared" si="61"/>
        <v>5.6004099598578874E-3</v>
      </c>
      <c r="G698">
        <f t="shared" si="62"/>
        <v>5.4503909607361367E-3</v>
      </c>
      <c r="H698">
        <f t="shared" si="63"/>
        <v>1.003032761197175E-2</v>
      </c>
      <c r="O698">
        <f t="shared" si="64"/>
        <v>2.9545653122136217E-5</v>
      </c>
      <c r="P698">
        <f t="shared" si="65"/>
        <v>1.006074720034829E-4</v>
      </c>
    </row>
    <row r="699" spans="1:16" x14ac:dyDescent="0.35">
      <c r="A699" t="s">
        <v>0</v>
      </c>
      <c r="B699" s="3">
        <v>42648</v>
      </c>
      <c r="C699">
        <v>15.3</v>
      </c>
      <c r="D699">
        <v>4338.21</v>
      </c>
      <c r="E699">
        <f t="shared" si="60"/>
        <v>-4.9775489603299155E-3</v>
      </c>
      <c r="F699">
        <f t="shared" si="61"/>
        <v>-1.0842885924707881E-2</v>
      </c>
      <c r="G699">
        <f t="shared" si="62"/>
        <v>4.9899575367123184E-3</v>
      </c>
      <c r="H699">
        <f t="shared" si="63"/>
        <v>-6.7357049272594232E-3</v>
      </c>
      <c r="O699">
        <f t="shared" si="64"/>
        <v>2.4775993652481421E-5</v>
      </c>
      <c r="P699">
        <f t="shared" si="65"/>
        <v>4.5369720867106871E-5</v>
      </c>
    </row>
    <row r="700" spans="1:16" x14ac:dyDescent="0.35">
      <c r="A700" t="s">
        <v>2</v>
      </c>
      <c r="B700" s="3">
        <v>42618</v>
      </c>
      <c r="C700">
        <v>16.149999999999999</v>
      </c>
      <c r="D700">
        <v>4322.8100000000004</v>
      </c>
      <c r="E700">
        <f t="shared" si="60"/>
        <v>3.5561668785995745E-3</v>
      </c>
      <c r="F700">
        <f t="shared" si="61"/>
        <v>-5.4067221270275592E-2</v>
      </c>
      <c r="G700">
        <f t="shared" si="62"/>
        <v>-3.5498512059120319E-3</v>
      </c>
      <c r="H700">
        <f t="shared" si="63"/>
        <v>-5.5972896452936856E-2</v>
      </c>
      <c r="O700">
        <f t="shared" si="64"/>
        <v>1.2646322868448642E-5</v>
      </c>
      <c r="P700">
        <f t="shared" si="65"/>
        <v>3.1329651373311913E-3</v>
      </c>
    </row>
    <row r="701" spans="1:16" x14ac:dyDescent="0.35">
      <c r="A701" t="s">
        <v>4</v>
      </c>
      <c r="B701" s="3">
        <v>42526</v>
      </c>
      <c r="C701">
        <v>16.07</v>
      </c>
      <c r="D701">
        <v>4301.24</v>
      </c>
      <c r="E701">
        <f t="shared" si="60"/>
        <v>5.0023005383418662E-3</v>
      </c>
      <c r="F701">
        <f t="shared" si="61"/>
        <v>4.9658699192442765E-3</v>
      </c>
      <c r="G701">
        <f t="shared" si="62"/>
        <v>-4.9898098690436586E-3</v>
      </c>
      <c r="H701">
        <f t="shared" si="63"/>
        <v>2.0412489599285974E-3</v>
      </c>
      <c r="O701">
        <f t="shared" si="64"/>
        <v>2.5023010675895326E-5</v>
      </c>
      <c r="P701">
        <f t="shared" si="65"/>
        <v>4.1666973164095805E-6</v>
      </c>
    </row>
    <row r="702" spans="1:16" x14ac:dyDescent="0.35">
      <c r="A702" t="s">
        <v>6</v>
      </c>
      <c r="B702" s="3">
        <v>42495</v>
      </c>
      <c r="C702">
        <v>15.9</v>
      </c>
      <c r="D702">
        <v>4319.46</v>
      </c>
      <c r="E702">
        <f t="shared" si="60"/>
        <v>-4.2270412215680842E-3</v>
      </c>
      <c r="F702">
        <f t="shared" si="61"/>
        <v>1.0635070523235264E-2</v>
      </c>
      <c r="G702">
        <f t="shared" si="62"/>
        <v>4.2359877616687872E-3</v>
      </c>
      <c r="H702">
        <f t="shared" si="63"/>
        <v>1.4213443767952135E-2</v>
      </c>
      <c r="O702">
        <f t="shared" si="64"/>
        <v>1.7867877488835801E-5</v>
      </c>
      <c r="P702">
        <f t="shared" si="65"/>
        <v>2.020219837447374E-4</v>
      </c>
    </row>
    <row r="703" spans="1:16" x14ac:dyDescent="0.35">
      <c r="A703" t="s">
        <v>8</v>
      </c>
      <c r="B703" s="3">
        <v>42465</v>
      </c>
      <c r="C703">
        <v>15.82</v>
      </c>
      <c r="D703">
        <v>4324.2299999999996</v>
      </c>
      <c r="E703">
        <f t="shared" si="60"/>
        <v>-1.1036954088384798E-3</v>
      </c>
      <c r="F703">
        <f t="shared" si="61"/>
        <v>5.0441468866780029E-3</v>
      </c>
      <c r="G703">
        <f t="shared" si="62"/>
        <v>1.1043047047546515E-3</v>
      </c>
      <c r="H703">
        <f t="shared" si="63"/>
        <v>6.4218106717455958E-3</v>
      </c>
      <c r="O703">
        <f t="shared" si="64"/>
        <v>1.2181435554911391E-6</v>
      </c>
      <c r="P703">
        <f t="shared" si="65"/>
        <v>4.1239652303745621E-5</v>
      </c>
    </row>
    <row r="704" spans="1:16" x14ac:dyDescent="0.35">
      <c r="A704" t="s">
        <v>0</v>
      </c>
      <c r="B704" s="3">
        <v>42434</v>
      </c>
      <c r="C704">
        <v>16.085000000000001</v>
      </c>
      <c r="D704">
        <v>4371.9799999999996</v>
      </c>
      <c r="E704">
        <f t="shared" si="60"/>
        <v>-1.0981905886706051E-2</v>
      </c>
      <c r="F704">
        <f t="shared" si="61"/>
        <v>-1.661219835148189E-2</v>
      </c>
      <c r="G704">
        <f t="shared" si="62"/>
        <v>1.1042428362968669E-2</v>
      </c>
      <c r="H704">
        <f t="shared" si="63"/>
        <v>-8.2743474637088071E-3</v>
      </c>
      <c r="O704">
        <f t="shared" si="64"/>
        <v>1.2060225690446901E-4</v>
      </c>
      <c r="P704">
        <f t="shared" si="65"/>
        <v>6.8464825950184373E-5</v>
      </c>
    </row>
    <row r="705" spans="1:16" x14ac:dyDescent="0.35">
      <c r="A705" t="s">
        <v>2</v>
      </c>
      <c r="B705" s="3">
        <v>42405</v>
      </c>
      <c r="C705">
        <v>16.190000000000001</v>
      </c>
      <c r="D705">
        <v>4442.75</v>
      </c>
      <c r="E705">
        <f t="shared" si="60"/>
        <v>-1.6057558345046283E-2</v>
      </c>
      <c r="F705">
        <f t="shared" si="61"/>
        <v>-6.5066069985541342E-3</v>
      </c>
      <c r="G705">
        <f t="shared" si="62"/>
        <v>1.6187173774811513E-2</v>
      </c>
      <c r="H705">
        <f t="shared" si="63"/>
        <v>5.4075486113654763E-3</v>
      </c>
      <c r="O705">
        <f t="shared" si="64"/>
        <v>2.5784518000456549E-4</v>
      </c>
      <c r="P705">
        <f t="shared" si="65"/>
        <v>2.924158198428069E-5</v>
      </c>
    </row>
    <row r="706" spans="1:16" x14ac:dyDescent="0.35">
      <c r="A706" t="s">
        <v>4</v>
      </c>
      <c r="B706" s="2" t="s">
        <v>433</v>
      </c>
      <c r="C706">
        <v>16.100000000000001</v>
      </c>
      <c r="D706">
        <v>4428.96</v>
      </c>
      <c r="E706">
        <f t="shared" si="60"/>
        <v>3.1087605672402304E-3</v>
      </c>
      <c r="F706">
        <f t="shared" si="61"/>
        <v>5.5744956991264499E-3</v>
      </c>
      <c r="G706">
        <f t="shared" si="62"/>
        <v>-3.1039333745990576E-3</v>
      </c>
      <c r="H706">
        <f t="shared" si="63"/>
        <v>3.9840630034489836E-3</v>
      </c>
      <c r="O706">
        <f t="shared" si="64"/>
        <v>9.6643922644277991E-6</v>
      </c>
      <c r="P706">
        <f t="shared" si="65"/>
        <v>1.5872758015450935E-5</v>
      </c>
    </row>
    <row r="707" spans="1:16" x14ac:dyDescent="0.35">
      <c r="A707" t="s">
        <v>6</v>
      </c>
      <c r="B707" s="2" t="s">
        <v>434</v>
      </c>
      <c r="C707">
        <v>16.065000000000001</v>
      </c>
      <c r="D707">
        <v>4557.3599999999997</v>
      </c>
      <c r="E707">
        <f t="shared" si="60"/>
        <v>-2.8578714986915593E-2</v>
      </c>
      <c r="F707">
        <f t="shared" si="61"/>
        <v>2.1762794225954484E-3</v>
      </c>
      <c r="G707">
        <f t="shared" si="62"/>
        <v>2.8991004660236182E-2</v>
      </c>
      <c r="H707">
        <f t="shared" si="63"/>
        <v>2.2912842002376175E-2</v>
      </c>
      <c r="O707">
        <f t="shared" si="64"/>
        <v>8.1674295030335388E-4</v>
      </c>
      <c r="P707">
        <f t="shared" si="65"/>
        <v>5.2499832862585379E-4</v>
      </c>
    </row>
    <row r="708" spans="1:16" x14ac:dyDescent="0.35">
      <c r="A708" t="s">
        <v>8</v>
      </c>
      <c r="B708" s="2" t="s">
        <v>435</v>
      </c>
      <c r="C708">
        <v>15.81</v>
      </c>
      <c r="D708">
        <v>4559.3999999999996</v>
      </c>
      <c r="E708">
        <f t="shared" ref="E708:E771" si="66">LN(D707/D708)</f>
        <v>-4.4752741852321795E-4</v>
      </c>
      <c r="F708">
        <f t="shared" ref="F708:F771" si="67">+LN(C707/C708)</f>
        <v>1.600034134644112E-2</v>
      </c>
      <c r="G708">
        <f t="shared" ref="G708:G771" si="68">(D708-D707)/D707</f>
        <v>4.4762757385854172E-4</v>
      </c>
      <c r="H708">
        <f t="shared" ref="H708:H771" si="69">+F708-(-0.0006+0.7046*E708)</f>
        <v>1.6915669165532578E-2</v>
      </c>
      <c r="O708">
        <f t="shared" ref="O708:O771" si="70">+E708*E708</f>
        <v>2.0028079033005549E-7</v>
      </c>
      <c r="P708">
        <f t="shared" ref="P708:P771" si="71">H708*H708</f>
        <v>2.8613986331774962E-4</v>
      </c>
    </row>
    <row r="709" spans="1:16" x14ac:dyDescent="0.35">
      <c r="A709" t="s">
        <v>0</v>
      </c>
      <c r="B709" s="2" t="s">
        <v>436</v>
      </c>
      <c r="C709">
        <v>16.094999999999999</v>
      </c>
      <c r="D709">
        <v>4533.18</v>
      </c>
      <c r="E709">
        <f t="shared" si="66"/>
        <v>5.7673559492006391E-3</v>
      </c>
      <c r="F709">
        <f t="shared" si="67"/>
        <v>-1.7866013529390736E-2</v>
      </c>
      <c r="G709">
        <f t="shared" si="68"/>
        <v>-5.7507566785101874E-3</v>
      </c>
      <c r="H709">
        <f t="shared" si="69"/>
        <v>-2.1329692531197507E-2</v>
      </c>
      <c r="O709">
        <f t="shared" si="70"/>
        <v>3.3262394644780005E-5</v>
      </c>
      <c r="P709">
        <f t="shared" si="71"/>
        <v>4.5495578347542272E-4</v>
      </c>
    </row>
    <row r="710" spans="1:16" x14ac:dyDescent="0.35">
      <c r="A710" t="s">
        <v>2</v>
      </c>
      <c r="B710" s="2" t="s">
        <v>437</v>
      </c>
      <c r="C710">
        <v>16.14</v>
      </c>
      <c r="D710">
        <v>4546.12</v>
      </c>
      <c r="E710">
        <f t="shared" si="66"/>
        <v>-2.8504419418847859E-3</v>
      </c>
      <c r="F710">
        <f t="shared" si="67"/>
        <v>-2.7919980910314016E-3</v>
      </c>
      <c r="G710">
        <f t="shared" si="68"/>
        <v>2.8545083142517171E-3</v>
      </c>
      <c r="H710">
        <f t="shared" si="69"/>
        <v>-1.8357669877938155E-4</v>
      </c>
      <c r="O710">
        <f t="shared" si="70"/>
        <v>8.125019264055909E-6</v>
      </c>
      <c r="P710">
        <f t="shared" si="71"/>
        <v>3.3700404334735788E-8</v>
      </c>
    </row>
    <row r="711" spans="1:16" x14ac:dyDescent="0.35">
      <c r="A711" t="s">
        <v>4</v>
      </c>
      <c r="B711" s="2" t="s">
        <v>438</v>
      </c>
      <c r="C711">
        <v>16.05</v>
      </c>
      <c r="D711">
        <v>4569.66</v>
      </c>
      <c r="E711">
        <f t="shared" si="66"/>
        <v>-5.1646819746319749E-3</v>
      </c>
      <c r="F711">
        <f t="shared" si="67"/>
        <v>5.5918132657779345E-3</v>
      </c>
      <c r="G711">
        <f t="shared" si="68"/>
        <v>5.1780419346607581E-3</v>
      </c>
      <c r="H711">
        <f t="shared" si="69"/>
        <v>9.8308481851036231E-3</v>
      </c>
      <c r="O711">
        <f t="shared" si="70"/>
        <v>2.6673939899088437E-5</v>
      </c>
      <c r="P711">
        <f t="shared" si="71"/>
        <v>9.6645576038555201E-5</v>
      </c>
    </row>
    <row r="712" spans="1:16" x14ac:dyDescent="0.35">
      <c r="A712" t="s">
        <v>6</v>
      </c>
      <c r="B712" s="2" t="s">
        <v>439</v>
      </c>
      <c r="C712">
        <v>16.184999999999999</v>
      </c>
      <c r="D712">
        <v>4582.83</v>
      </c>
      <c r="E712">
        <f t="shared" si="66"/>
        <v>-2.8779073432211211E-3</v>
      </c>
      <c r="F712">
        <f t="shared" si="67"/>
        <v>-8.3760378021827345E-3</v>
      </c>
      <c r="G712">
        <f t="shared" si="68"/>
        <v>2.8820524940586551E-3</v>
      </c>
      <c r="H712">
        <f t="shared" si="69"/>
        <v>-5.7482642881491325E-3</v>
      </c>
      <c r="O712">
        <f t="shared" si="70"/>
        <v>8.2823506761660514E-6</v>
      </c>
      <c r="P712">
        <f t="shared" si="71"/>
        <v>3.3042542326410654E-5</v>
      </c>
    </row>
    <row r="713" spans="1:16" x14ac:dyDescent="0.35">
      <c r="A713" t="s">
        <v>8</v>
      </c>
      <c r="B713" s="2" t="s">
        <v>440</v>
      </c>
      <c r="C713">
        <v>16.52</v>
      </c>
      <c r="D713">
        <v>4591.92</v>
      </c>
      <c r="E713">
        <f t="shared" si="66"/>
        <v>-1.9815260305256323E-3</v>
      </c>
      <c r="F713">
        <f t="shared" si="67"/>
        <v>-2.0486880714624407E-2</v>
      </c>
      <c r="G713">
        <f t="shared" si="68"/>
        <v>1.9834905505986791E-3</v>
      </c>
      <c r="H713">
        <f t="shared" si="69"/>
        <v>-1.8490697473516046E-2</v>
      </c>
      <c r="O713">
        <f t="shared" si="70"/>
        <v>3.9264454096506688E-6</v>
      </c>
      <c r="P713">
        <f t="shared" si="71"/>
        <v>3.4190589305709267E-4</v>
      </c>
    </row>
    <row r="714" spans="1:16" x14ac:dyDescent="0.35">
      <c r="A714" t="s">
        <v>0</v>
      </c>
      <c r="B714" s="2" t="s">
        <v>441</v>
      </c>
      <c r="C714">
        <v>16.59</v>
      </c>
      <c r="D714">
        <v>4566.4799999999996</v>
      </c>
      <c r="E714">
        <f t="shared" si="66"/>
        <v>5.555569844602184E-3</v>
      </c>
      <c r="F714">
        <f t="shared" si="67"/>
        <v>-4.2283361095211761E-3</v>
      </c>
      <c r="G714">
        <f t="shared" si="68"/>
        <v>-5.5401662049862606E-3</v>
      </c>
      <c r="H714">
        <f t="shared" si="69"/>
        <v>-7.5427906220278751E-3</v>
      </c>
      <c r="O714">
        <f t="shared" si="70"/>
        <v>3.0864356298253137E-5</v>
      </c>
      <c r="P714">
        <f t="shared" si="71"/>
        <v>5.6893690367751659E-5</v>
      </c>
    </row>
    <row r="715" spans="1:16" x14ac:dyDescent="0.35">
      <c r="A715" t="s">
        <v>2</v>
      </c>
      <c r="B715" s="2" t="s">
        <v>442</v>
      </c>
      <c r="C715">
        <v>16.645</v>
      </c>
      <c r="D715">
        <v>4506.84</v>
      </c>
      <c r="E715">
        <f t="shared" si="66"/>
        <v>1.3146424672573952E-2</v>
      </c>
      <c r="F715">
        <f t="shared" si="67"/>
        <v>-3.309766824635092E-3</v>
      </c>
      <c r="G715">
        <f t="shared" si="68"/>
        <v>-1.3060387869869006E-2</v>
      </c>
      <c r="H715">
        <f t="shared" si="69"/>
        <v>-1.1972737648930698E-2</v>
      </c>
      <c r="O715">
        <f t="shared" si="70"/>
        <v>1.7282848167166114E-4</v>
      </c>
      <c r="P715">
        <f t="shared" si="71"/>
        <v>1.4334644681012257E-4</v>
      </c>
    </row>
    <row r="716" spans="1:16" x14ac:dyDescent="0.35">
      <c r="A716" t="s">
        <v>4</v>
      </c>
      <c r="B716" s="2" t="s">
        <v>443</v>
      </c>
      <c r="C716">
        <v>16.59</v>
      </c>
      <c r="D716">
        <v>4495.17</v>
      </c>
      <c r="E716">
        <f t="shared" si="66"/>
        <v>2.5927557373334222E-3</v>
      </c>
      <c r="F716">
        <f t="shared" si="67"/>
        <v>3.3097668246351813E-3</v>
      </c>
      <c r="G716">
        <f t="shared" si="68"/>
        <v>-2.5893974492105492E-3</v>
      </c>
      <c r="H716">
        <f t="shared" si="69"/>
        <v>2.0829111321100519E-3</v>
      </c>
      <c r="O716">
        <f t="shared" si="70"/>
        <v>6.7223823134753777E-6</v>
      </c>
      <c r="P716">
        <f t="shared" si="71"/>
        <v>4.3385187842679779E-6</v>
      </c>
    </row>
    <row r="717" spans="1:16" x14ac:dyDescent="0.35">
      <c r="A717" t="s">
        <v>6</v>
      </c>
      <c r="B717" s="2" t="s">
        <v>444</v>
      </c>
      <c r="C717">
        <v>16.515000000000001</v>
      </c>
      <c r="D717">
        <v>4511.51</v>
      </c>
      <c r="E717">
        <f t="shared" si="66"/>
        <v>-3.6284219994372367E-3</v>
      </c>
      <c r="F717">
        <f t="shared" si="67"/>
        <v>4.5310453596001023E-3</v>
      </c>
      <c r="G717">
        <f t="shared" si="68"/>
        <v>3.6350126913999125E-3</v>
      </c>
      <c r="H717">
        <f t="shared" si="69"/>
        <v>7.6876315004035791E-3</v>
      </c>
      <c r="O717">
        <f t="shared" si="70"/>
        <v>1.3165446206000114E-5</v>
      </c>
      <c r="P717">
        <f t="shared" si="71"/>
        <v>5.9099678085997384E-5</v>
      </c>
    </row>
    <row r="718" spans="1:16" x14ac:dyDescent="0.35">
      <c r="A718" t="s">
        <v>8</v>
      </c>
      <c r="B718" s="2" t="s">
        <v>445</v>
      </c>
      <c r="C718">
        <v>16.434999999999999</v>
      </c>
      <c r="D718">
        <v>4490.3100000000004</v>
      </c>
      <c r="E718">
        <f t="shared" si="66"/>
        <v>4.7101673205373566E-3</v>
      </c>
      <c r="F718">
        <f t="shared" si="67"/>
        <v>4.855851726570431E-3</v>
      </c>
      <c r="G718">
        <f t="shared" si="68"/>
        <v>-4.699091878328945E-3</v>
      </c>
      <c r="H718">
        <f t="shared" si="69"/>
        <v>2.1370678325198095E-3</v>
      </c>
      <c r="O718">
        <f t="shared" si="70"/>
        <v>2.2185676187458062E-5</v>
      </c>
      <c r="P718">
        <f t="shared" si="71"/>
        <v>4.5670589207909161E-6</v>
      </c>
    </row>
    <row r="719" spans="1:16" x14ac:dyDescent="0.35">
      <c r="A719" t="s">
        <v>0</v>
      </c>
      <c r="B719" s="3">
        <v>42708</v>
      </c>
      <c r="C719">
        <v>16.149999999999999</v>
      </c>
      <c r="D719">
        <v>4345.91</v>
      </c>
      <c r="E719">
        <f t="shared" si="66"/>
        <v>3.2686568764953627E-2</v>
      </c>
      <c r="F719">
        <f t="shared" si="67"/>
        <v>1.7493157447517119E-2</v>
      </c>
      <c r="G719">
        <f t="shared" si="68"/>
        <v>-3.2158136075237688E-2</v>
      </c>
      <c r="H719">
        <f t="shared" si="69"/>
        <v>-4.9377989042692083E-3</v>
      </c>
      <c r="O719">
        <f t="shared" si="70"/>
        <v>1.0684117776260421E-3</v>
      </c>
      <c r="P719">
        <f t="shared" si="71"/>
        <v>2.4381858019002194E-5</v>
      </c>
    </row>
    <row r="720" spans="1:16" x14ac:dyDescent="0.35">
      <c r="A720" t="s">
        <v>2</v>
      </c>
      <c r="B720" s="3">
        <v>42678</v>
      </c>
      <c r="C720">
        <v>16.32</v>
      </c>
      <c r="D720">
        <v>4312.63</v>
      </c>
      <c r="E720">
        <f t="shared" si="66"/>
        <v>7.6872460914915288E-3</v>
      </c>
      <c r="F720">
        <f t="shared" si="67"/>
        <v>-1.0471299867295478E-2</v>
      </c>
      <c r="G720">
        <f t="shared" si="68"/>
        <v>-7.6577747813460807E-3</v>
      </c>
      <c r="H720">
        <f t="shared" si="69"/>
        <v>-1.528773346336041E-2</v>
      </c>
      <c r="O720">
        <f t="shared" si="70"/>
        <v>5.9093752471151786E-5</v>
      </c>
      <c r="P720">
        <f t="shared" si="71"/>
        <v>2.337147944467497E-4</v>
      </c>
    </row>
    <row r="721" spans="1:16" x14ac:dyDescent="0.35">
      <c r="A721" t="s">
        <v>4</v>
      </c>
      <c r="B721" s="3">
        <v>42586</v>
      </c>
      <c r="C721">
        <v>16.364999999999998</v>
      </c>
      <c r="D721">
        <v>4303.12</v>
      </c>
      <c r="E721">
        <f t="shared" si="66"/>
        <v>2.20758584271756E-3</v>
      </c>
      <c r="F721">
        <f t="shared" si="67"/>
        <v>-2.7535584171828071E-3</v>
      </c>
      <c r="G721">
        <f t="shared" si="68"/>
        <v>-2.2051509171897932E-3</v>
      </c>
      <c r="H721">
        <f t="shared" si="69"/>
        <v>-3.7090234019616E-3</v>
      </c>
      <c r="O721">
        <f t="shared" si="70"/>
        <v>4.8734352529669993E-6</v>
      </c>
      <c r="P721">
        <f t="shared" si="71"/>
        <v>1.3756854596298801E-5</v>
      </c>
    </row>
    <row r="722" spans="1:16" x14ac:dyDescent="0.35">
      <c r="A722" t="s">
        <v>6</v>
      </c>
      <c r="B722" s="3">
        <v>42555</v>
      </c>
      <c r="C722">
        <v>16.045000000000002</v>
      </c>
      <c r="D722">
        <v>4245.91</v>
      </c>
      <c r="E722">
        <f t="shared" si="66"/>
        <v>1.3384174351690585E-2</v>
      </c>
      <c r="F722">
        <f t="shared" si="67"/>
        <v>1.974763339132337E-2</v>
      </c>
      <c r="G722">
        <f t="shared" si="68"/>
        <v>-1.3295004554834641E-2</v>
      </c>
      <c r="H722">
        <f t="shared" si="69"/>
        <v>1.0917144143122184E-2</v>
      </c>
      <c r="O722">
        <f t="shared" si="70"/>
        <v>1.7913612307645209E-4</v>
      </c>
      <c r="P722">
        <f t="shared" si="71"/>
        <v>1.1918403624170701E-4</v>
      </c>
    </row>
    <row r="723" spans="1:16" x14ac:dyDescent="0.35">
      <c r="A723" t="s">
        <v>8</v>
      </c>
      <c r="B723" s="3">
        <v>42525</v>
      </c>
      <c r="C723">
        <v>16.065000000000001</v>
      </c>
      <c r="D723">
        <v>4284.6400000000003</v>
      </c>
      <c r="E723">
        <f t="shared" si="66"/>
        <v>-9.080367881778649E-3</v>
      </c>
      <c r="F723">
        <f t="shared" si="67"/>
        <v>-1.2457180060015107E-3</v>
      </c>
      <c r="G723">
        <f t="shared" si="68"/>
        <v>9.121719490050537E-3</v>
      </c>
      <c r="H723">
        <f t="shared" si="69"/>
        <v>5.7523092034997255E-3</v>
      </c>
      <c r="O723">
        <f t="shared" si="70"/>
        <v>8.2453080868437263E-5</v>
      </c>
      <c r="P723">
        <f t="shared" si="71"/>
        <v>3.3089061172667647E-5</v>
      </c>
    </row>
    <row r="724" spans="1:16" x14ac:dyDescent="0.35">
      <c r="A724" t="s">
        <v>0</v>
      </c>
      <c r="B724" s="3">
        <v>42494</v>
      </c>
      <c r="C724">
        <v>15.685</v>
      </c>
      <c r="D724">
        <v>4250.28</v>
      </c>
      <c r="E724">
        <f t="shared" si="66"/>
        <v>8.0516713989158047E-3</v>
      </c>
      <c r="F724">
        <f t="shared" si="67"/>
        <v>2.3938150925180451E-2</v>
      </c>
      <c r="G724">
        <f t="shared" si="68"/>
        <v>-8.0193435154413389E-3</v>
      </c>
      <c r="H724">
        <f t="shared" si="69"/>
        <v>1.8864943257504374E-2</v>
      </c>
      <c r="O724">
        <f t="shared" si="70"/>
        <v>6.4829412316118787E-5</v>
      </c>
      <c r="P724">
        <f t="shared" si="71"/>
        <v>3.5588608410885977E-4</v>
      </c>
    </row>
    <row r="725" spans="1:16" x14ac:dyDescent="0.35">
      <c r="A725" t="s">
        <v>2</v>
      </c>
      <c r="B725" s="3">
        <v>42464</v>
      </c>
      <c r="C725">
        <v>15.94</v>
      </c>
      <c r="D725">
        <v>4345.22</v>
      </c>
      <c r="E725">
        <f t="shared" si="66"/>
        <v>-2.2091527227825584E-2</v>
      </c>
      <c r="F725">
        <f t="shared" si="67"/>
        <v>-1.6126831719427429E-2</v>
      </c>
      <c r="G725">
        <f t="shared" si="68"/>
        <v>2.2337351892110759E-2</v>
      </c>
      <c r="H725">
        <f t="shared" si="69"/>
        <v>3.885836529847822E-5</v>
      </c>
      <c r="O725">
        <f t="shared" si="70"/>
        <v>4.8803557525775918E-4</v>
      </c>
      <c r="P725">
        <f t="shared" si="71"/>
        <v>1.5099725536699763E-9</v>
      </c>
    </row>
    <row r="726" spans="1:16" x14ac:dyDescent="0.35">
      <c r="A726" t="s">
        <v>4</v>
      </c>
      <c r="B726" s="3">
        <v>42373</v>
      </c>
      <c r="C726">
        <v>15.775</v>
      </c>
      <c r="D726">
        <v>4322.24</v>
      </c>
      <c r="E726">
        <f t="shared" si="66"/>
        <v>5.302603956683063E-3</v>
      </c>
      <c r="F726">
        <f t="shared" si="67"/>
        <v>1.0405264934792095E-2</v>
      </c>
      <c r="G726">
        <f t="shared" si="68"/>
        <v>-5.2885699688394305E-3</v>
      </c>
      <c r="H726">
        <f t="shared" si="69"/>
        <v>7.2690501869132089E-3</v>
      </c>
      <c r="O726">
        <f t="shared" si="70"/>
        <v>2.8117608721430875E-5</v>
      </c>
      <c r="P726">
        <f t="shared" si="71"/>
        <v>5.2839090619862959E-5</v>
      </c>
    </row>
    <row r="727" spans="1:16" x14ac:dyDescent="0.35">
      <c r="A727" t="s">
        <v>6</v>
      </c>
      <c r="B727" s="2" t="s">
        <v>446</v>
      </c>
      <c r="C727">
        <v>16.12</v>
      </c>
      <c r="D727">
        <v>4385.0600000000004</v>
      </c>
      <c r="E727">
        <f t="shared" si="66"/>
        <v>-1.442952235053495E-2</v>
      </c>
      <c r="F727">
        <f t="shared" si="67"/>
        <v>-2.1634328651205428E-2</v>
      </c>
      <c r="G727">
        <f t="shared" si="68"/>
        <v>1.4534130450877467E-2</v>
      </c>
      <c r="H727">
        <f t="shared" si="69"/>
        <v>-1.0867287203018501E-2</v>
      </c>
      <c r="O727">
        <f t="shared" si="70"/>
        <v>2.0821111526458767E-4</v>
      </c>
      <c r="P727">
        <f t="shared" si="71"/>
        <v>1.1809793115288968E-4</v>
      </c>
    </row>
    <row r="728" spans="1:16" x14ac:dyDescent="0.35">
      <c r="A728" t="s">
        <v>8</v>
      </c>
      <c r="B728" s="2" t="s">
        <v>447</v>
      </c>
      <c r="C728">
        <v>16.16</v>
      </c>
      <c r="D728">
        <v>4444.42</v>
      </c>
      <c r="E728">
        <f t="shared" si="66"/>
        <v>-1.3446068021794703E-2</v>
      </c>
      <c r="F728">
        <f t="shared" si="67"/>
        <v>-2.4783160144670898E-3</v>
      </c>
      <c r="G728">
        <f t="shared" si="68"/>
        <v>1.3536872927622351E-2</v>
      </c>
      <c r="H728">
        <f t="shared" si="69"/>
        <v>7.5957835136894573E-3</v>
      </c>
      <c r="O728">
        <f t="shared" si="70"/>
        <v>1.8079674524673013E-4</v>
      </c>
      <c r="P728">
        <f t="shared" si="71"/>
        <v>5.7695927186836561E-5</v>
      </c>
    </row>
    <row r="729" spans="1:16" x14ac:dyDescent="0.35">
      <c r="A729" t="s">
        <v>0</v>
      </c>
      <c r="B729" s="2" t="s">
        <v>448</v>
      </c>
      <c r="C729">
        <v>15.98</v>
      </c>
      <c r="D729">
        <v>4366.67</v>
      </c>
      <c r="E729">
        <f t="shared" si="66"/>
        <v>1.7648671865108437E-2</v>
      </c>
      <c r="F729">
        <f t="shared" si="67"/>
        <v>1.1201112754820696E-2</v>
      </c>
      <c r="G729">
        <f t="shared" si="68"/>
        <v>-1.7493846216154189E-2</v>
      </c>
      <c r="H729">
        <f t="shared" si="69"/>
        <v>-6.3414144133470962E-4</v>
      </c>
      <c r="O729">
        <f t="shared" si="70"/>
        <v>3.1147561860227012E-4</v>
      </c>
      <c r="P729">
        <f t="shared" si="71"/>
        <v>4.0213536761806295E-7</v>
      </c>
    </row>
    <row r="730" spans="1:16" x14ac:dyDescent="0.35">
      <c r="A730" t="s">
        <v>6</v>
      </c>
      <c r="B730" s="2" t="s">
        <v>449</v>
      </c>
      <c r="C730">
        <v>15.66</v>
      </c>
      <c r="D730">
        <v>4329.68</v>
      </c>
      <c r="E730">
        <f t="shared" si="66"/>
        <v>8.5070686163557976E-3</v>
      </c>
      <c r="F730">
        <f t="shared" si="67"/>
        <v>2.0228249775471663E-2</v>
      </c>
      <c r="G730">
        <f t="shared" si="68"/>
        <v>-8.4709859000107138E-3</v>
      </c>
      <c r="H730">
        <f t="shared" si="69"/>
        <v>1.4834169228387368E-2</v>
      </c>
      <c r="O730">
        <f t="shared" si="70"/>
        <v>7.2370216443385743E-5</v>
      </c>
      <c r="P730">
        <f t="shared" si="71"/>
        <v>2.2005257669643468E-4</v>
      </c>
    </row>
    <row r="731" spans="1:16" x14ac:dyDescent="0.35">
      <c r="A731" t="s">
        <v>8</v>
      </c>
      <c r="B731" s="2" t="s">
        <v>450</v>
      </c>
      <c r="C731">
        <v>15.824999999999999</v>
      </c>
      <c r="D731">
        <v>4423.9799999999996</v>
      </c>
      <c r="E731">
        <f t="shared" si="66"/>
        <v>-2.1546107133027084E-2</v>
      </c>
      <c r="F731">
        <f t="shared" si="67"/>
        <v>-1.0481277467582838E-2</v>
      </c>
      <c r="G731">
        <f t="shared" si="68"/>
        <v>2.1779900593115256E-2</v>
      </c>
      <c r="H731">
        <f t="shared" si="69"/>
        <v>5.3001096183480471E-3</v>
      </c>
      <c r="O731">
        <f t="shared" si="70"/>
        <v>4.642347325878806E-4</v>
      </c>
      <c r="P731">
        <f t="shared" si="71"/>
        <v>2.809116196650548E-5</v>
      </c>
    </row>
    <row r="732" spans="1:16" x14ac:dyDescent="0.35">
      <c r="A732" t="s">
        <v>0</v>
      </c>
      <c r="B732" s="2" t="s">
        <v>451</v>
      </c>
      <c r="C732">
        <v>15.744999999999999</v>
      </c>
      <c r="D732">
        <v>4431.97</v>
      </c>
      <c r="E732">
        <f t="shared" si="66"/>
        <v>-1.8044370548499877E-3</v>
      </c>
      <c r="F732">
        <f t="shared" si="67"/>
        <v>5.068113477251817E-3</v>
      </c>
      <c r="G732">
        <f t="shared" si="68"/>
        <v>1.8060660310400798E-3</v>
      </c>
      <c r="H732">
        <f t="shared" si="69"/>
        <v>6.9395198260991178E-3</v>
      </c>
      <c r="O732">
        <f t="shared" si="70"/>
        <v>3.2559930849156974E-6</v>
      </c>
      <c r="P732">
        <f t="shared" si="71"/>
        <v>4.8156935416822733E-5</v>
      </c>
    </row>
    <row r="733" spans="1:16" x14ac:dyDescent="0.35">
      <c r="A733" t="s">
        <v>2</v>
      </c>
      <c r="B733" s="2" t="s">
        <v>452</v>
      </c>
      <c r="C733">
        <v>15.805</v>
      </c>
      <c r="D733">
        <v>4427.8</v>
      </c>
      <c r="E733">
        <f t="shared" si="66"/>
        <v>9.4133376101703165E-4</v>
      </c>
      <c r="F733">
        <f t="shared" si="67"/>
        <v>-3.8034911145930776E-3</v>
      </c>
      <c r="G733">
        <f t="shared" si="68"/>
        <v>-9.4089084538028747E-4</v>
      </c>
      <c r="H733">
        <f t="shared" si="69"/>
        <v>-3.8667548826056782E-3</v>
      </c>
      <c r="O733">
        <f t="shared" si="70"/>
        <v>8.8610924963047009E-7</v>
      </c>
      <c r="P733">
        <f t="shared" si="71"/>
        <v>1.4951793322154852E-5</v>
      </c>
    </row>
    <row r="734" spans="1:16" x14ac:dyDescent="0.35">
      <c r="A734" t="s">
        <v>4</v>
      </c>
      <c r="B734" s="2" t="s">
        <v>453</v>
      </c>
      <c r="C734">
        <v>15.82</v>
      </c>
      <c r="D734">
        <v>4462.51</v>
      </c>
      <c r="E734">
        <f t="shared" si="66"/>
        <v>-7.8085412916175908E-3</v>
      </c>
      <c r="F734">
        <f t="shared" si="67"/>
        <v>-9.4861667192677442E-4</v>
      </c>
      <c r="G734">
        <f t="shared" si="68"/>
        <v>7.839107457428076E-3</v>
      </c>
      <c r="H734">
        <f t="shared" si="69"/>
        <v>5.1532815221469793E-3</v>
      </c>
      <c r="O734">
        <f t="shared" si="70"/>
        <v>6.0973317102896913E-5</v>
      </c>
      <c r="P734">
        <f t="shared" si="71"/>
        <v>2.6556310446501488E-5</v>
      </c>
    </row>
    <row r="735" spans="1:16" x14ac:dyDescent="0.35">
      <c r="A735" t="s">
        <v>6</v>
      </c>
      <c r="B735" s="2" t="s">
        <v>454</v>
      </c>
      <c r="C735">
        <v>15.815</v>
      </c>
      <c r="D735">
        <v>4442.8900000000003</v>
      </c>
      <c r="E735">
        <f t="shared" si="66"/>
        <v>4.4063223986843805E-3</v>
      </c>
      <c r="F735">
        <f t="shared" si="67"/>
        <v>3.1610558189559254E-4</v>
      </c>
      <c r="G735">
        <f t="shared" si="68"/>
        <v>-4.3966288030726853E-3</v>
      </c>
      <c r="H735">
        <f t="shared" si="69"/>
        <v>-2.188589180217422E-3</v>
      </c>
      <c r="O735">
        <f t="shared" si="70"/>
        <v>1.9415677081147672E-5</v>
      </c>
      <c r="P735">
        <f t="shared" si="71"/>
        <v>4.7899225997647674E-6</v>
      </c>
    </row>
    <row r="736" spans="1:16" x14ac:dyDescent="0.35">
      <c r="A736" t="s">
        <v>8</v>
      </c>
      <c r="B736" s="2" t="s">
        <v>455</v>
      </c>
      <c r="C736">
        <v>15.71</v>
      </c>
      <c r="D736">
        <v>4463</v>
      </c>
      <c r="E736">
        <f t="shared" si="66"/>
        <v>-4.5161200462119633E-3</v>
      </c>
      <c r="F736">
        <f t="shared" si="67"/>
        <v>6.6614044900822926E-3</v>
      </c>
      <c r="G736">
        <f t="shared" si="68"/>
        <v>4.5263330849964036E-3</v>
      </c>
      <c r="H736">
        <f t="shared" si="69"/>
        <v>1.0443462674643241E-2</v>
      </c>
      <c r="O736">
        <f t="shared" si="70"/>
        <v>2.0395340271797545E-5</v>
      </c>
      <c r="P736">
        <f t="shared" si="71"/>
        <v>1.0906591263666656E-4</v>
      </c>
    </row>
    <row r="737" spans="1:16" x14ac:dyDescent="0.35">
      <c r="A737" t="s">
        <v>0</v>
      </c>
      <c r="B737" s="2" t="s">
        <v>456</v>
      </c>
      <c r="C737">
        <v>15.6</v>
      </c>
      <c r="D737">
        <v>4472.63</v>
      </c>
      <c r="E737">
        <f t="shared" si="66"/>
        <v>-2.1554168487888719E-3</v>
      </c>
      <c r="F737">
        <f t="shared" si="67"/>
        <v>7.0265380120384021E-3</v>
      </c>
      <c r="G737">
        <f t="shared" si="68"/>
        <v>2.1577414295317295E-3</v>
      </c>
      <c r="H737">
        <f t="shared" si="69"/>
        <v>9.1452447236950417E-3</v>
      </c>
      <c r="O737">
        <f t="shared" si="70"/>
        <v>4.6458217920429504E-6</v>
      </c>
      <c r="P737">
        <f t="shared" si="71"/>
        <v>8.3635501056272002E-5</v>
      </c>
    </row>
    <row r="738" spans="1:16" x14ac:dyDescent="0.35">
      <c r="A738" t="s">
        <v>2</v>
      </c>
      <c r="B738" s="2" t="s">
        <v>457</v>
      </c>
      <c r="C738">
        <v>15.88</v>
      </c>
      <c r="D738">
        <v>4506.59</v>
      </c>
      <c r="E738">
        <f t="shared" si="66"/>
        <v>-7.564167471764166E-3</v>
      </c>
      <c r="F738">
        <f t="shared" si="67"/>
        <v>-1.778954156349841E-2</v>
      </c>
      <c r="G738">
        <f t="shared" si="68"/>
        <v>7.5928480558418729E-3</v>
      </c>
      <c r="H738">
        <f t="shared" si="69"/>
        <v>-1.1859829162893378E-2</v>
      </c>
      <c r="O738">
        <f t="shared" si="70"/>
        <v>5.7216629540895097E-5</v>
      </c>
      <c r="P738">
        <f t="shared" si="71"/>
        <v>1.4065554777301624E-4</v>
      </c>
    </row>
    <row r="739" spans="1:16" x14ac:dyDescent="0.35">
      <c r="A739" t="s">
        <v>4</v>
      </c>
      <c r="B739" s="3">
        <v>42677</v>
      </c>
      <c r="C739">
        <v>15.77</v>
      </c>
      <c r="D739">
        <v>4492.79</v>
      </c>
      <c r="E739">
        <f t="shared" si="66"/>
        <v>3.0668803443386701E-3</v>
      </c>
      <c r="F739">
        <f t="shared" si="67"/>
        <v>6.95105484404263E-3</v>
      </c>
      <c r="G739">
        <f t="shared" si="68"/>
        <v>-3.0621822708522812E-3</v>
      </c>
      <c r="H739">
        <f t="shared" si="69"/>
        <v>5.3901309534216029E-3</v>
      </c>
      <c r="O739">
        <f t="shared" si="70"/>
        <v>9.4057550464908797E-6</v>
      </c>
      <c r="P739">
        <f t="shared" si="71"/>
        <v>2.9053511695033677E-5</v>
      </c>
    </row>
    <row r="740" spans="1:16" x14ac:dyDescent="0.35">
      <c r="A740" t="s">
        <v>6</v>
      </c>
      <c r="B740" s="3">
        <v>42646</v>
      </c>
      <c r="C740">
        <v>15.36</v>
      </c>
      <c r="D740">
        <v>4350.3500000000004</v>
      </c>
      <c r="E740">
        <f t="shared" si="66"/>
        <v>3.2217587989353307E-2</v>
      </c>
      <c r="F740">
        <f t="shared" si="67"/>
        <v>2.6342673255420834E-2</v>
      </c>
      <c r="G740">
        <f t="shared" si="68"/>
        <v>-3.1704130395589288E-2</v>
      </c>
      <c r="H740">
        <f t="shared" si="69"/>
        <v>4.2421607581224936E-3</v>
      </c>
      <c r="O740">
        <f t="shared" si="70"/>
        <v>1.0379729758517224E-3</v>
      </c>
      <c r="P740">
        <f t="shared" si="71"/>
        <v>1.7995927897754411E-5</v>
      </c>
    </row>
    <row r="741" spans="1:16" x14ac:dyDescent="0.35">
      <c r="A741" t="s">
        <v>8</v>
      </c>
      <c r="B741" s="3">
        <v>42616</v>
      </c>
      <c r="C741">
        <v>15.48</v>
      </c>
      <c r="D741">
        <v>4425.6499999999996</v>
      </c>
      <c r="E741">
        <f t="shared" si="66"/>
        <v>-1.7160858693596286E-2</v>
      </c>
      <c r="F741">
        <f t="shared" si="67"/>
        <v>-7.7821404420549628E-3</v>
      </c>
      <c r="G741">
        <f t="shared" si="68"/>
        <v>1.7308952153274854E-2</v>
      </c>
      <c r="H741">
        <f t="shared" si="69"/>
        <v>4.9094005934529799E-3</v>
      </c>
      <c r="O741">
        <f t="shared" si="70"/>
        <v>2.9449507110157919E-4</v>
      </c>
      <c r="P741">
        <f t="shared" si="71"/>
        <v>2.4102214186996471E-5</v>
      </c>
    </row>
    <row r="742" spans="1:16" x14ac:dyDescent="0.35">
      <c r="A742" t="s">
        <v>0</v>
      </c>
      <c r="B742" s="3">
        <v>42585</v>
      </c>
      <c r="C742">
        <v>15.505000000000001</v>
      </c>
      <c r="D742">
        <v>4404.0200000000004</v>
      </c>
      <c r="E742">
        <f t="shared" si="66"/>
        <v>4.8994001514012534E-3</v>
      </c>
      <c r="F742">
        <f t="shared" si="67"/>
        <v>-1.6136843908312324E-3</v>
      </c>
      <c r="G742">
        <f t="shared" si="68"/>
        <v>-4.8874176674610966E-3</v>
      </c>
      <c r="H742">
        <f t="shared" si="69"/>
        <v>-4.4658017375085561E-3</v>
      </c>
      <c r="O742">
        <f t="shared" si="70"/>
        <v>2.4004121843550626E-5</v>
      </c>
      <c r="P742">
        <f t="shared" si="71"/>
        <v>1.994338515873444E-5</v>
      </c>
    </row>
    <row r="743" spans="1:16" x14ac:dyDescent="0.35">
      <c r="A743" t="s">
        <v>2</v>
      </c>
      <c r="B743" s="3">
        <v>42554</v>
      </c>
      <c r="C743">
        <v>15.585000000000001</v>
      </c>
      <c r="D743">
        <v>4442.29</v>
      </c>
      <c r="E743">
        <f t="shared" si="66"/>
        <v>-8.6522490722635396E-3</v>
      </c>
      <c r="F743">
        <f t="shared" si="67"/>
        <v>-5.1463606668881593E-3</v>
      </c>
      <c r="G743">
        <f t="shared" si="68"/>
        <v>8.6897879664487275E-3</v>
      </c>
      <c r="H743">
        <f t="shared" si="69"/>
        <v>1.5500140294287309E-3</v>
      </c>
      <c r="O743">
        <f t="shared" si="70"/>
        <v>7.4861414008485277E-5</v>
      </c>
      <c r="P743">
        <f t="shared" si="71"/>
        <v>2.4025434914258905E-6</v>
      </c>
    </row>
    <row r="744" spans="1:16" x14ac:dyDescent="0.35">
      <c r="A744" t="s">
        <v>4</v>
      </c>
      <c r="B744" s="3">
        <v>42463</v>
      </c>
      <c r="C744">
        <v>15.63</v>
      </c>
      <c r="D744">
        <v>4456.62</v>
      </c>
      <c r="E744">
        <f t="shared" si="66"/>
        <v>-3.2206219382775619E-3</v>
      </c>
      <c r="F744">
        <f t="shared" si="67"/>
        <v>-2.8832312140848037E-3</v>
      </c>
      <c r="G744">
        <f t="shared" si="68"/>
        <v>3.2258137131974561E-3</v>
      </c>
      <c r="H744">
        <f t="shared" si="69"/>
        <v>-1.3980996374433723E-5</v>
      </c>
      <c r="O744">
        <f t="shared" si="70"/>
        <v>1.0372405669314719E-5</v>
      </c>
      <c r="P744">
        <f t="shared" si="71"/>
        <v>1.9546825962192891E-10</v>
      </c>
    </row>
    <row r="745" spans="1:16" x14ac:dyDescent="0.35">
      <c r="A745" t="s">
        <v>6</v>
      </c>
      <c r="B745" s="3">
        <v>42432</v>
      </c>
      <c r="C745">
        <v>15.725</v>
      </c>
      <c r="D745">
        <v>4416.08</v>
      </c>
      <c r="E745">
        <f t="shared" si="66"/>
        <v>9.1382064339986975E-3</v>
      </c>
      <c r="F745">
        <f t="shared" si="67"/>
        <v>-6.0596581531188595E-3</v>
      </c>
      <c r="G745">
        <f t="shared" si="68"/>
        <v>-9.0965799193110392E-3</v>
      </c>
      <c r="H745">
        <f t="shared" si="69"/>
        <v>-1.1898438406514342E-2</v>
      </c>
      <c r="O745">
        <f t="shared" si="70"/>
        <v>8.3506816830375186E-5</v>
      </c>
      <c r="P745">
        <f t="shared" si="71"/>
        <v>1.4157283651361556E-4</v>
      </c>
    </row>
    <row r="746" spans="1:16" x14ac:dyDescent="0.35">
      <c r="A746" t="s">
        <v>8</v>
      </c>
      <c r="B746" s="3">
        <v>42403</v>
      </c>
      <c r="C746">
        <v>16.004999999999999</v>
      </c>
      <c r="D746">
        <v>4424.8900000000003</v>
      </c>
      <c r="E746">
        <f t="shared" si="66"/>
        <v>-1.9929946411153289E-3</v>
      </c>
      <c r="F746">
        <f t="shared" si="67"/>
        <v>-1.7649370835322167E-2</v>
      </c>
      <c r="G746">
        <f t="shared" si="68"/>
        <v>1.9949819749643122E-3</v>
      </c>
      <c r="H746">
        <f t="shared" si="69"/>
        <v>-1.5645106811192307E-2</v>
      </c>
      <c r="O746">
        <f t="shared" si="70"/>
        <v>3.9720276395144186E-6</v>
      </c>
      <c r="P746">
        <f t="shared" si="71"/>
        <v>2.4476936713361592E-4</v>
      </c>
    </row>
    <row r="747" spans="1:16" x14ac:dyDescent="0.35">
      <c r="A747" t="s">
        <v>0</v>
      </c>
      <c r="B747" s="3">
        <v>42372</v>
      </c>
      <c r="C747">
        <v>15.98</v>
      </c>
      <c r="D747">
        <v>4406.84</v>
      </c>
      <c r="E747">
        <f t="shared" si="66"/>
        <v>4.087540070084981E-3</v>
      </c>
      <c r="F747">
        <f t="shared" si="67"/>
        <v>1.5632330836977755E-3</v>
      </c>
      <c r="G747">
        <f t="shared" si="68"/>
        <v>-4.0791974489761736E-3</v>
      </c>
      <c r="H747">
        <f t="shared" si="69"/>
        <v>-7.1684764968410215E-4</v>
      </c>
      <c r="O747">
        <f t="shared" si="70"/>
        <v>1.6707983824550331E-5</v>
      </c>
      <c r="P747">
        <f t="shared" si="71"/>
        <v>5.1387055285762126E-7</v>
      </c>
    </row>
    <row r="748" spans="1:16" x14ac:dyDescent="0.35">
      <c r="A748" t="s">
        <v>2</v>
      </c>
      <c r="B748" s="2" t="s">
        <v>458</v>
      </c>
      <c r="C748">
        <v>15.945</v>
      </c>
      <c r="D748">
        <v>4353.55</v>
      </c>
      <c r="E748">
        <f t="shared" si="66"/>
        <v>1.216627509112151E-2</v>
      </c>
      <c r="F748">
        <f t="shared" si="67"/>
        <v>2.1926398761075651E-3</v>
      </c>
      <c r="G748">
        <f t="shared" si="68"/>
        <v>-1.2092565194107334E-2</v>
      </c>
      <c r="H748">
        <f t="shared" si="69"/>
        <v>-5.779717553096652E-3</v>
      </c>
      <c r="O748">
        <f t="shared" si="70"/>
        <v>1.4801824959284371E-4</v>
      </c>
      <c r="P748">
        <f t="shared" si="71"/>
        <v>3.3405134993573553E-5</v>
      </c>
    </row>
    <row r="749" spans="1:16" x14ac:dyDescent="0.35">
      <c r="A749" t="s">
        <v>4</v>
      </c>
      <c r="B749" s="2" t="s">
        <v>459</v>
      </c>
      <c r="C749">
        <v>15.9</v>
      </c>
      <c r="D749">
        <v>4314.57</v>
      </c>
      <c r="E749">
        <f t="shared" si="66"/>
        <v>8.9939370383114812E-3</v>
      </c>
      <c r="F749">
        <f t="shared" si="67"/>
        <v>2.8261912358350447E-3</v>
      </c>
      <c r="G749">
        <f t="shared" si="68"/>
        <v>-8.9536125690529503E-3</v>
      </c>
      <c r="H749">
        <f t="shared" si="69"/>
        <v>-2.9109368013592249E-3</v>
      </c>
      <c r="O749">
        <f t="shared" si="70"/>
        <v>8.0890903449111102E-5</v>
      </c>
      <c r="P749">
        <f t="shared" si="71"/>
        <v>8.4735530615074747E-6</v>
      </c>
    </row>
    <row r="750" spans="1:16" x14ac:dyDescent="0.35">
      <c r="A750" t="s">
        <v>6</v>
      </c>
      <c r="B750" s="2" t="s">
        <v>460</v>
      </c>
      <c r="C750">
        <v>16.13</v>
      </c>
      <c r="D750">
        <v>4248.45</v>
      </c>
      <c r="E750">
        <f t="shared" si="66"/>
        <v>1.5443456661720863E-2</v>
      </c>
      <c r="F750">
        <f t="shared" si="67"/>
        <v>-1.4361782910931537E-2</v>
      </c>
      <c r="G750">
        <f t="shared" si="68"/>
        <v>-1.5324818000403261E-2</v>
      </c>
      <c r="H750">
        <f t="shared" si="69"/>
        <v>-2.4643242474780058E-2</v>
      </c>
      <c r="O750">
        <f t="shared" si="70"/>
        <v>2.385003536624505E-4</v>
      </c>
      <c r="P750">
        <f t="shared" si="71"/>
        <v>6.0728939967080395E-4</v>
      </c>
    </row>
    <row r="751" spans="1:16" x14ac:dyDescent="0.35">
      <c r="A751" t="s">
        <v>8</v>
      </c>
      <c r="B751" s="2" t="s">
        <v>461</v>
      </c>
      <c r="C751">
        <v>16.204999999999998</v>
      </c>
      <c r="D751">
        <v>4155.34</v>
      </c>
      <c r="E751">
        <f t="shared" si="66"/>
        <v>2.2159956451475893E-2</v>
      </c>
      <c r="F751">
        <f t="shared" si="67"/>
        <v>-4.63894445639322E-3</v>
      </c>
      <c r="G751">
        <f t="shared" si="68"/>
        <v>-2.1916228271487172E-2</v>
      </c>
      <c r="H751">
        <f t="shared" si="69"/>
        <v>-1.9652849772103135E-2</v>
      </c>
      <c r="O751">
        <f t="shared" si="70"/>
        <v>4.9106366993130804E-4</v>
      </c>
      <c r="P751">
        <f t="shared" si="71"/>
        <v>3.8623450416485424E-4</v>
      </c>
    </row>
    <row r="752" spans="1:16" x14ac:dyDescent="0.35">
      <c r="A752" t="s">
        <v>0</v>
      </c>
      <c r="B752" s="2" t="s">
        <v>462</v>
      </c>
      <c r="C752">
        <v>16.89</v>
      </c>
      <c r="D752">
        <v>4238.42</v>
      </c>
      <c r="E752">
        <f t="shared" si="66"/>
        <v>-1.9796304205199879E-2</v>
      </c>
      <c r="F752">
        <f t="shared" si="67"/>
        <v>-4.1401894226198159E-2</v>
      </c>
      <c r="G752">
        <f t="shared" si="68"/>
        <v>1.9993550467591083E-2</v>
      </c>
      <c r="H752">
        <f t="shared" si="69"/>
        <v>-2.6853418283214324E-2</v>
      </c>
      <c r="O752">
        <f t="shared" si="70"/>
        <v>3.9189366018481441E-4</v>
      </c>
      <c r="P752">
        <f t="shared" si="71"/>
        <v>7.2110607349326931E-4</v>
      </c>
    </row>
    <row r="753" spans="1:16" x14ac:dyDescent="0.35">
      <c r="A753" t="s">
        <v>2</v>
      </c>
      <c r="B753" s="2" t="s">
        <v>463</v>
      </c>
      <c r="C753">
        <v>17.164999999999999</v>
      </c>
      <c r="D753">
        <v>4298.7</v>
      </c>
      <c r="E753">
        <f t="shared" si="66"/>
        <v>-1.4122093122197915E-2</v>
      </c>
      <c r="F753">
        <f t="shared" si="67"/>
        <v>-1.615069608994657E-2</v>
      </c>
      <c r="G753">
        <f t="shared" si="68"/>
        <v>1.4222280944314094E-2</v>
      </c>
      <c r="H753">
        <f t="shared" si="69"/>
        <v>-5.6002692760459185E-3</v>
      </c>
      <c r="O753">
        <f t="shared" si="70"/>
        <v>1.9943351415202968E-4</v>
      </c>
      <c r="P753">
        <f t="shared" si="71"/>
        <v>3.1363015964223878E-5</v>
      </c>
    </row>
    <row r="754" spans="1:16" x14ac:dyDescent="0.35">
      <c r="A754" t="s">
        <v>4</v>
      </c>
      <c r="B754" s="2" t="s">
        <v>464</v>
      </c>
      <c r="C754">
        <v>16.975000000000001</v>
      </c>
      <c r="D754">
        <v>4223.04</v>
      </c>
      <c r="E754">
        <f t="shared" si="66"/>
        <v>1.7757403562202092E-2</v>
      </c>
      <c r="F754">
        <f t="shared" si="67"/>
        <v>1.1130753464895515E-2</v>
      </c>
      <c r="G754">
        <f t="shared" si="68"/>
        <v>-1.7600669969990896E-2</v>
      </c>
      <c r="H754">
        <f t="shared" si="69"/>
        <v>-7.8111308503208028E-4</v>
      </c>
      <c r="O754">
        <f t="shared" si="70"/>
        <v>3.1532538127090757E-4</v>
      </c>
      <c r="P754">
        <f t="shared" si="71"/>
        <v>6.1013765160833386E-7</v>
      </c>
    </row>
    <row r="755" spans="1:16" x14ac:dyDescent="0.35">
      <c r="A755" t="s">
        <v>6</v>
      </c>
      <c r="B755" s="2" t="s">
        <v>465</v>
      </c>
      <c r="C755">
        <v>16.805</v>
      </c>
      <c r="D755">
        <v>4239.76</v>
      </c>
      <c r="E755">
        <f t="shared" si="66"/>
        <v>-3.9514160218999525E-3</v>
      </c>
      <c r="F755">
        <f t="shared" si="67"/>
        <v>1.0065212267691045E-2</v>
      </c>
      <c r="G755">
        <f t="shared" si="68"/>
        <v>3.9592331590513601E-3</v>
      </c>
      <c r="H755">
        <f t="shared" si="69"/>
        <v>1.3449379996721751E-2</v>
      </c>
      <c r="O755">
        <f t="shared" si="70"/>
        <v>1.5613688578127647E-5</v>
      </c>
      <c r="P755">
        <f t="shared" si="71"/>
        <v>1.8088582229621917E-4</v>
      </c>
    </row>
    <row r="756" spans="1:16" x14ac:dyDescent="0.35">
      <c r="A756" t="s">
        <v>8</v>
      </c>
      <c r="B756" s="2" t="s">
        <v>466</v>
      </c>
      <c r="C756">
        <v>16.734999999999999</v>
      </c>
      <c r="D756">
        <v>4233.47</v>
      </c>
      <c r="E756">
        <f t="shared" si="66"/>
        <v>1.4846761283245401E-3</v>
      </c>
      <c r="F756">
        <f t="shared" si="67"/>
        <v>4.1741265137790716E-3</v>
      </c>
      <c r="G756">
        <f t="shared" si="68"/>
        <v>-1.4835745419551963E-3</v>
      </c>
      <c r="H756">
        <f t="shared" si="69"/>
        <v>3.7280237137616006E-3</v>
      </c>
      <c r="O756">
        <f t="shared" si="70"/>
        <v>2.2042632060167462E-6</v>
      </c>
      <c r="P756">
        <f t="shared" si="71"/>
        <v>1.3898160810368837E-5</v>
      </c>
    </row>
    <row r="757" spans="1:16" x14ac:dyDescent="0.35">
      <c r="A757" t="s">
        <v>0</v>
      </c>
      <c r="B757" s="2" t="s">
        <v>467</v>
      </c>
      <c r="C757">
        <v>16.524999999999999</v>
      </c>
      <c r="D757">
        <v>4110.66</v>
      </c>
      <c r="E757">
        <f t="shared" si="66"/>
        <v>2.9438388182375031E-2</v>
      </c>
      <c r="F757">
        <f t="shared" si="67"/>
        <v>1.2627948925540072E-2</v>
      </c>
      <c r="G757">
        <f t="shared" si="68"/>
        <v>-2.9009299699773564E-2</v>
      </c>
      <c r="H757">
        <f t="shared" si="69"/>
        <v>-7.5143393877613769E-3</v>
      </c>
      <c r="O757">
        <f t="shared" si="70"/>
        <v>8.6661869877619792E-4</v>
      </c>
      <c r="P757">
        <f t="shared" si="71"/>
        <v>5.6465296434462022E-5</v>
      </c>
    </row>
    <row r="758" spans="1:16" x14ac:dyDescent="0.35">
      <c r="A758" t="s">
        <v>2</v>
      </c>
      <c r="B758" s="2" t="s">
        <v>468</v>
      </c>
      <c r="C758">
        <v>16.555</v>
      </c>
      <c r="D758">
        <v>4115.25</v>
      </c>
      <c r="E758">
        <f t="shared" si="66"/>
        <v>-1.1159860675293576E-3</v>
      </c>
      <c r="F758">
        <f t="shared" si="67"/>
        <v>-1.8137852614596645E-3</v>
      </c>
      <c r="G758">
        <f t="shared" si="68"/>
        <v>1.1166090116915886E-3</v>
      </c>
      <c r="H758">
        <f t="shared" si="69"/>
        <v>-4.2746147827847918E-4</v>
      </c>
      <c r="O758">
        <f t="shared" si="70"/>
        <v>1.2454249029196399E-6</v>
      </c>
      <c r="P758">
        <f t="shared" si="71"/>
        <v>1.8272331541202273E-7</v>
      </c>
    </row>
    <row r="759" spans="1:16" x14ac:dyDescent="0.35">
      <c r="A759" t="s">
        <v>4</v>
      </c>
      <c r="B759" s="3">
        <v>42706</v>
      </c>
      <c r="C759">
        <v>15.84</v>
      </c>
      <c r="D759">
        <v>3995.06</v>
      </c>
      <c r="E759">
        <f t="shared" si="66"/>
        <v>2.9640987746133284E-2</v>
      </c>
      <c r="F759">
        <f t="shared" si="67"/>
        <v>4.4149784612929753E-2</v>
      </c>
      <c r="G759">
        <f t="shared" si="68"/>
        <v>-2.9206002065488137E-2</v>
      </c>
      <c r="H759">
        <f t="shared" si="69"/>
        <v>2.3864744647004242E-2</v>
      </c>
      <c r="O759">
        <f t="shared" si="70"/>
        <v>8.7858815456642349E-4</v>
      </c>
      <c r="P759">
        <f t="shared" si="71"/>
        <v>5.6952603706671764E-4</v>
      </c>
    </row>
    <row r="760" spans="1:16" x14ac:dyDescent="0.35">
      <c r="A760" t="s">
        <v>6</v>
      </c>
      <c r="B760" s="3">
        <v>42676</v>
      </c>
      <c r="C760">
        <v>15.475</v>
      </c>
      <c r="D760">
        <v>3896.71</v>
      </c>
      <c r="E760">
        <f t="shared" si="66"/>
        <v>2.4925990508979434E-2</v>
      </c>
      <c r="F760">
        <f t="shared" si="67"/>
        <v>2.3312567815619911E-2</v>
      </c>
      <c r="G760">
        <f t="shared" si="68"/>
        <v>-2.461790311034125E-2</v>
      </c>
      <c r="H760">
        <f t="shared" si="69"/>
        <v>6.3497149029930026E-3</v>
      </c>
      <c r="O760">
        <f t="shared" si="70"/>
        <v>6.2130500285373282E-4</v>
      </c>
      <c r="P760">
        <f t="shared" si="71"/>
        <v>4.0318879349291438E-5</v>
      </c>
    </row>
    <row r="761" spans="1:16" x14ac:dyDescent="0.35">
      <c r="A761" t="s">
        <v>8</v>
      </c>
      <c r="B761" s="3">
        <v>42645</v>
      </c>
      <c r="C761">
        <v>16.100000000000001</v>
      </c>
      <c r="D761">
        <v>4061.2</v>
      </c>
      <c r="E761">
        <f t="shared" si="66"/>
        <v>-4.1345889074985695E-2</v>
      </c>
      <c r="F761">
        <f t="shared" si="67"/>
        <v>-3.9593453419757674E-2</v>
      </c>
      <c r="G761">
        <f t="shared" si="68"/>
        <v>4.2212533136928278E-2</v>
      </c>
      <c r="H761">
        <f t="shared" si="69"/>
        <v>-9.8611399775227516E-3</v>
      </c>
      <c r="O761">
        <f t="shared" si="70"/>
        <v>1.7094825434010215E-3</v>
      </c>
      <c r="P761">
        <f t="shared" si="71"/>
        <v>9.7242081656297421E-5</v>
      </c>
    </row>
    <row r="762" spans="1:16" x14ac:dyDescent="0.35">
      <c r="A762" t="s">
        <v>0</v>
      </c>
      <c r="B762" s="3">
        <v>42615</v>
      </c>
      <c r="C762">
        <v>15.99</v>
      </c>
      <c r="D762">
        <v>3997.54</v>
      </c>
      <c r="E762">
        <f t="shared" si="66"/>
        <v>1.5799324515111787E-2</v>
      </c>
      <c r="F762">
        <f t="shared" si="67"/>
        <v>6.8557451445544941E-3</v>
      </c>
      <c r="G762">
        <f t="shared" si="68"/>
        <v>-1.5675169900521979E-2</v>
      </c>
      <c r="H762">
        <f t="shared" si="69"/>
        <v>-3.6764589087932712E-3</v>
      </c>
      <c r="O762">
        <f t="shared" si="70"/>
        <v>2.4961865513381228E-4</v>
      </c>
      <c r="P762">
        <f t="shared" si="71"/>
        <v>1.351635010804541E-5</v>
      </c>
    </row>
    <row r="763" spans="1:16" x14ac:dyDescent="0.35">
      <c r="A763" t="s">
        <v>2</v>
      </c>
      <c r="B763" s="3">
        <v>42584</v>
      </c>
      <c r="C763">
        <v>16.14</v>
      </c>
      <c r="D763">
        <v>4066.31</v>
      </c>
      <c r="E763">
        <f t="shared" si="66"/>
        <v>-1.70567823769485E-2</v>
      </c>
      <c r="F763">
        <f t="shared" si="67"/>
        <v>-9.3371359959398496E-3</v>
      </c>
      <c r="G763">
        <f t="shared" si="68"/>
        <v>1.7203079894134887E-2</v>
      </c>
      <c r="H763">
        <f t="shared" si="69"/>
        <v>3.281072866858064E-3</v>
      </c>
      <c r="O763">
        <f t="shared" si="70"/>
        <v>2.9093382505458092E-4</v>
      </c>
      <c r="P763">
        <f t="shared" si="71"/>
        <v>1.0765439157632195E-5</v>
      </c>
    </row>
    <row r="764" spans="1:16" x14ac:dyDescent="0.35">
      <c r="A764" t="s">
        <v>4</v>
      </c>
      <c r="B764" s="3">
        <v>42492</v>
      </c>
      <c r="C764">
        <v>16.625</v>
      </c>
      <c r="D764">
        <v>4200.67</v>
      </c>
      <c r="E764">
        <f t="shared" si="66"/>
        <v>-3.2508082069509364E-2</v>
      </c>
      <c r="F764">
        <f t="shared" si="67"/>
        <v>-2.9606923700115102E-2</v>
      </c>
      <c r="G764">
        <f t="shared" si="68"/>
        <v>3.3042242229441465E-2</v>
      </c>
      <c r="H764">
        <f t="shared" si="69"/>
        <v>-6.1017290739388032E-3</v>
      </c>
      <c r="O764">
        <f t="shared" si="70"/>
        <v>1.0567753998379562E-3</v>
      </c>
      <c r="P764">
        <f t="shared" si="71"/>
        <v>3.7231097691750085E-5</v>
      </c>
    </row>
    <row r="765" spans="1:16" x14ac:dyDescent="0.35">
      <c r="A765" t="s">
        <v>6</v>
      </c>
      <c r="B765" s="3">
        <v>42462</v>
      </c>
      <c r="C765">
        <v>16.79</v>
      </c>
      <c r="D765">
        <v>4228.53</v>
      </c>
      <c r="E765">
        <f t="shared" si="66"/>
        <v>-6.6103785531335824E-3</v>
      </c>
      <c r="F765">
        <f t="shared" si="67"/>
        <v>-9.8758845475315667E-3</v>
      </c>
      <c r="G765">
        <f t="shared" si="68"/>
        <v>6.6322753275072002E-3</v>
      </c>
      <c r="H765">
        <f t="shared" si="69"/>
        <v>-4.6182118189936443E-3</v>
      </c>
      <c r="O765">
        <f t="shared" si="70"/>
        <v>4.3697104615728432E-5</v>
      </c>
      <c r="P765">
        <f t="shared" si="71"/>
        <v>2.1327880405092584E-5</v>
      </c>
    </row>
    <row r="766" spans="1:16" x14ac:dyDescent="0.35">
      <c r="A766" t="s">
        <v>8</v>
      </c>
      <c r="B766" s="3">
        <v>42431</v>
      </c>
      <c r="C766">
        <v>16.920000000000002</v>
      </c>
      <c r="D766">
        <v>4226.96</v>
      </c>
      <c r="E766">
        <f t="shared" si="66"/>
        <v>3.7135636563760026E-4</v>
      </c>
      <c r="F766">
        <f t="shared" si="67"/>
        <v>-7.7128830886279195E-3</v>
      </c>
      <c r="G766">
        <f t="shared" si="68"/>
        <v>-3.7128742139696516E-4</v>
      </c>
      <c r="H766">
        <f t="shared" si="69"/>
        <v>-7.3745407838561724E-3</v>
      </c>
      <c r="O766">
        <f t="shared" si="70"/>
        <v>1.3790555029956705E-7</v>
      </c>
      <c r="P766">
        <f t="shared" si="71"/>
        <v>5.4383851772758009E-5</v>
      </c>
    </row>
    <row r="767" spans="1:16" x14ac:dyDescent="0.35">
      <c r="A767" t="s">
        <v>0</v>
      </c>
      <c r="B767" s="3">
        <v>42402</v>
      </c>
      <c r="C767">
        <v>17.195</v>
      </c>
      <c r="D767">
        <v>4283.99</v>
      </c>
      <c r="E767">
        <f t="shared" si="66"/>
        <v>-1.340175975196513E-2</v>
      </c>
      <c r="F767">
        <f t="shared" si="67"/>
        <v>-1.6122289706152183E-2</v>
      </c>
      <c r="G767">
        <f t="shared" si="68"/>
        <v>1.3491965857259057E-2</v>
      </c>
      <c r="H767">
        <f t="shared" si="69"/>
        <v>-6.079409784917552E-3</v>
      </c>
      <c r="O767">
        <f t="shared" si="70"/>
        <v>1.7960716444939247E-4</v>
      </c>
      <c r="P767">
        <f t="shared" si="71"/>
        <v>3.6959223332951277E-5</v>
      </c>
    </row>
    <row r="768" spans="1:16" x14ac:dyDescent="0.35">
      <c r="A768" t="s">
        <v>2</v>
      </c>
      <c r="B768" s="3">
        <v>42371</v>
      </c>
      <c r="C768">
        <v>17.465</v>
      </c>
      <c r="D768">
        <v>4392.33</v>
      </c>
      <c r="E768">
        <f t="shared" si="66"/>
        <v>-2.4975019680899768E-2</v>
      </c>
      <c r="F768">
        <f t="shared" si="67"/>
        <v>-1.5580234374565764E-2</v>
      </c>
      <c r="G768">
        <f t="shared" si="68"/>
        <v>2.5289508145443885E-2</v>
      </c>
      <c r="H768">
        <f t="shared" si="69"/>
        <v>2.6171644925962138E-3</v>
      </c>
      <c r="O768">
        <f t="shared" si="70"/>
        <v>6.2375160806133075E-4</v>
      </c>
      <c r="P768">
        <f t="shared" si="71"/>
        <v>6.8495499813063974E-6</v>
      </c>
    </row>
    <row r="769" spans="1:16" x14ac:dyDescent="0.35">
      <c r="A769" t="s">
        <v>4</v>
      </c>
      <c r="B769" s="2" t="s">
        <v>469</v>
      </c>
      <c r="C769">
        <v>17.074999999999999</v>
      </c>
      <c r="D769">
        <v>4417.0200000000004</v>
      </c>
      <c r="E769">
        <f t="shared" si="66"/>
        <v>-5.6054225676547883E-3</v>
      </c>
      <c r="F769">
        <f t="shared" si="67"/>
        <v>2.2583472801941566E-2</v>
      </c>
      <c r="G769">
        <f t="shared" si="68"/>
        <v>5.6211623443594878E-3</v>
      </c>
      <c r="H769">
        <f t="shared" si="69"/>
        <v>2.713305354311113E-2</v>
      </c>
      <c r="O769">
        <f t="shared" si="70"/>
        <v>3.1420762161973603E-5</v>
      </c>
      <c r="P769">
        <f t="shared" si="71"/>
        <v>7.3620259457333548E-4</v>
      </c>
    </row>
    <row r="770" spans="1:16" x14ac:dyDescent="0.35">
      <c r="A770" t="s">
        <v>6</v>
      </c>
      <c r="B770" s="2" t="s">
        <v>470</v>
      </c>
      <c r="C770">
        <v>16.88</v>
      </c>
      <c r="D770">
        <v>4322.16</v>
      </c>
      <c r="E770">
        <f t="shared" si="66"/>
        <v>2.1709983266622299E-2</v>
      </c>
      <c r="F770">
        <f t="shared" si="67"/>
        <v>1.1485916289042761E-2</v>
      </c>
      <c r="G770">
        <f t="shared" si="68"/>
        <v>-2.1476017767635323E-2</v>
      </c>
      <c r="H770">
        <f t="shared" si="69"/>
        <v>-3.2109379206193122E-3</v>
      </c>
      <c r="O770">
        <f t="shared" si="70"/>
        <v>4.7132337343702024E-4</v>
      </c>
      <c r="P770">
        <f t="shared" si="71"/>
        <v>1.0310122330071072E-5</v>
      </c>
    </row>
    <row r="771" spans="1:16" x14ac:dyDescent="0.35">
      <c r="A771" t="s">
        <v>8</v>
      </c>
      <c r="B771" s="2" t="s">
        <v>471</v>
      </c>
      <c r="C771">
        <v>16.899999999999999</v>
      </c>
      <c r="D771">
        <v>4380.3599999999997</v>
      </c>
      <c r="E771">
        <f t="shared" si="66"/>
        <v>-1.3375635493947326E-2</v>
      </c>
      <c r="F771">
        <f t="shared" si="67"/>
        <v>-1.1841327612166937E-3</v>
      </c>
      <c r="G771">
        <f t="shared" si="68"/>
        <v>1.3465489477483439E-2</v>
      </c>
      <c r="H771">
        <f t="shared" si="69"/>
        <v>8.8403400078185933E-3</v>
      </c>
      <c r="O771">
        <f t="shared" si="70"/>
        <v>1.7890762486694352E-4</v>
      </c>
      <c r="P771">
        <f t="shared" si="71"/>
        <v>7.8151611453838047E-5</v>
      </c>
    </row>
    <row r="772" spans="1:16" x14ac:dyDescent="0.35">
      <c r="A772" t="s">
        <v>0</v>
      </c>
      <c r="B772" s="2" t="s">
        <v>472</v>
      </c>
      <c r="C772">
        <v>16.765000000000001</v>
      </c>
      <c r="D772">
        <v>4356.8100000000004</v>
      </c>
      <c r="E772">
        <f t="shared" ref="E772:E784" si="72">LN(D771/D772)</f>
        <v>5.3907745943151033E-3</v>
      </c>
      <c r="F772">
        <f t="shared" ref="F772:F784" si="73">+LN(C771/C772)</f>
        <v>8.0202420108357979E-3</v>
      </c>
      <c r="G772">
        <f t="shared" ref="G772:G783" si="74">(D772-D771)/D771</f>
        <v>-5.3762704435250238E-3</v>
      </c>
      <c r="H772">
        <f t="shared" ref="H772:H784" si="75">+F772-(-0.0006+0.7046*E772)</f>
        <v>4.8219022316813758E-3</v>
      </c>
      <c r="O772">
        <f t="shared" ref="O772:O784" si="76">+E772*E772</f>
        <v>2.9060450726713168E-5</v>
      </c>
      <c r="P772">
        <f t="shared" ref="P772:P784" si="77">H772*H772</f>
        <v>2.3250741131893831E-5</v>
      </c>
    </row>
    <row r="773" spans="1:16" x14ac:dyDescent="0.35">
      <c r="A773" t="s">
        <v>2</v>
      </c>
      <c r="B773" s="2" t="s">
        <v>473</v>
      </c>
      <c r="C773">
        <v>16.704999999999998</v>
      </c>
      <c r="D773">
        <v>4311.33</v>
      </c>
      <c r="E773">
        <f t="shared" si="72"/>
        <v>1.0493696997332524E-2</v>
      </c>
      <c r="F773">
        <f t="shared" si="73"/>
        <v>3.5853041094722144E-3</v>
      </c>
      <c r="G773">
        <f t="shared" si="74"/>
        <v>-1.043883024506473E-2</v>
      </c>
      <c r="H773">
        <f t="shared" si="75"/>
        <v>-3.2085547948482824E-3</v>
      </c>
      <c r="O773">
        <f t="shared" si="76"/>
        <v>1.1011767667182563E-4</v>
      </c>
      <c r="P773">
        <f t="shared" si="77"/>
        <v>1.0294823871543904E-5</v>
      </c>
    </row>
    <row r="774" spans="1:16" x14ac:dyDescent="0.35">
      <c r="A774" t="s">
        <v>4</v>
      </c>
      <c r="B774" s="2" t="s">
        <v>474</v>
      </c>
      <c r="C774">
        <v>16.690000000000001</v>
      </c>
      <c r="D774">
        <v>4336.6899999999996</v>
      </c>
      <c r="E774">
        <f t="shared" si="72"/>
        <v>-5.8649431184163298E-3</v>
      </c>
      <c r="F774">
        <f t="shared" si="73"/>
        <v>8.9833813497589097E-4</v>
      </c>
      <c r="G774">
        <f t="shared" si="74"/>
        <v>5.8821755699516561E-3</v>
      </c>
      <c r="H774">
        <f t="shared" si="75"/>
        <v>5.6307770562120368E-3</v>
      </c>
      <c r="O774">
        <f t="shared" si="76"/>
        <v>3.4397557782259064E-5</v>
      </c>
      <c r="P774">
        <f t="shared" si="77"/>
        <v>3.1705650256763889E-5</v>
      </c>
    </row>
    <row r="775" spans="1:16" x14ac:dyDescent="0.35">
      <c r="A775" t="s">
        <v>6</v>
      </c>
      <c r="B775" s="2" t="s">
        <v>475</v>
      </c>
      <c r="C775">
        <v>16.170000000000002</v>
      </c>
      <c r="D775">
        <v>4206.3999999999996</v>
      </c>
      <c r="E775">
        <f t="shared" si="72"/>
        <v>3.0504209324906332E-2</v>
      </c>
      <c r="F775">
        <f t="shared" si="73"/>
        <v>3.1652064084728128E-2</v>
      </c>
      <c r="G775">
        <f t="shared" si="74"/>
        <v>-3.0043650802801209E-2</v>
      </c>
      <c r="H775">
        <f t="shared" si="75"/>
        <v>1.0758798194399125E-2</v>
      </c>
      <c r="O775">
        <f t="shared" si="76"/>
        <v>9.3050678653770237E-4</v>
      </c>
      <c r="P775">
        <f t="shared" si="77"/>
        <v>1.1575173858780588E-4</v>
      </c>
    </row>
    <row r="776" spans="1:16" x14ac:dyDescent="0.35">
      <c r="A776" t="s">
        <v>8</v>
      </c>
      <c r="B776" s="2" t="s">
        <v>476</v>
      </c>
      <c r="C776">
        <v>16.010000000000002</v>
      </c>
      <c r="D776">
        <v>4124.95</v>
      </c>
      <c r="E776">
        <f t="shared" si="72"/>
        <v>1.9553276492418961E-2</v>
      </c>
      <c r="F776">
        <f t="shared" si="73"/>
        <v>9.9441465803922283E-3</v>
      </c>
      <c r="G776">
        <f t="shared" si="74"/>
        <v>-1.9363351084062341E-2</v>
      </c>
      <c r="H776">
        <f t="shared" si="75"/>
        <v>-3.2330920361661724E-3</v>
      </c>
      <c r="O776">
        <f t="shared" si="76"/>
        <v>3.8233062158898396E-4</v>
      </c>
      <c r="P776">
        <f t="shared" si="77"/>
        <v>1.0452884114321127E-5</v>
      </c>
    </row>
    <row r="777" spans="1:16" x14ac:dyDescent="0.35">
      <c r="A777" t="s">
        <v>0</v>
      </c>
      <c r="B777" s="2" t="s">
        <v>477</v>
      </c>
      <c r="C777">
        <v>16.46</v>
      </c>
      <c r="D777">
        <v>4272.26</v>
      </c>
      <c r="E777">
        <f t="shared" si="72"/>
        <v>-3.5089062728072842E-2</v>
      </c>
      <c r="F777">
        <f t="shared" si="73"/>
        <v>-2.7719668240300425E-2</v>
      </c>
      <c r="G777">
        <f t="shared" si="74"/>
        <v>3.5711948023612508E-2</v>
      </c>
      <c r="H777">
        <f t="shared" si="75"/>
        <v>-2.395914642100299E-3</v>
      </c>
      <c r="O777">
        <f t="shared" si="76"/>
        <v>1.2312423231346308E-3</v>
      </c>
      <c r="P777">
        <f t="shared" si="77"/>
        <v>5.7404069722306035E-6</v>
      </c>
    </row>
    <row r="778" spans="1:16" x14ac:dyDescent="0.35">
      <c r="A778" t="s">
        <v>2</v>
      </c>
      <c r="B778" s="2" t="s">
        <v>478</v>
      </c>
      <c r="C778">
        <v>16.04</v>
      </c>
      <c r="D778">
        <v>4189.57</v>
      </c>
      <c r="E778">
        <f t="shared" si="72"/>
        <v>1.9544857859752855E-2</v>
      </c>
      <c r="F778">
        <f t="shared" si="73"/>
        <v>2.5847592810555514E-2</v>
      </c>
      <c r="G778">
        <f t="shared" si="74"/>
        <v>-1.9355095429585398E-2</v>
      </c>
      <c r="H778">
        <f t="shared" si="75"/>
        <v>1.2676285962573653E-2</v>
      </c>
      <c r="O778">
        <f t="shared" si="76"/>
        <v>3.8200146875794292E-4</v>
      </c>
      <c r="P778">
        <f t="shared" si="77"/>
        <v>1.6068822580494186E-4</v>
      </c>
    </row>
    <row r="779" spans="1:16" x14ac:dyDescent="0.35">
      <c r="A779" t="s">
        <v>4</v>
      </c>
      <c r="B779" s="2" t="s">
        <v>479</v>
      </c>
      <c r="C779">
        <v>16.170000000000002</v>
      </c>
      <c r="D779">
        <v>4210.16</v>
      </c>
      <c r="E779">
        <f t="shared" si="72"/>
        <v>-4.9025483533409551E-3</v>
      </c>
      <c r="F779">
        <f t="shared" si="73"/>
        <v>-8.0720711506471823E-3</v>
      </c>
      <c r="G779">
        <f t="shared" si="74"/>
        <v>4.9145855063885188E-3</v>
      </c>
      <c r="H779">
        <f t="shared" si="75"/>
        <v>-4.0177355808831451E-3</v>
      </c>
      <c r="O779">
        <f t="shared" si="76"/>
        <v>2.4034980356846109E-5</v>
      </c>
      <c r="P779">
        <f t="shared" si="77"/>
        <v>1.6142199197894425E-5</v>
      </c>
    </row>
    <row r="780" spans="1:16" x14ac:dyDescent="0.35">
      <c r="A780" t="s">
        <v>6</v>
      </c>
      <c r="B780" s="2" t="s">
        <v>480</v>
      </c>
      <c r="C780">
        <v>16.605</v>
      </c>
      <c r="D780">
        <v>4312.8900000000003</v>
      </c>
      <c r="E780">
        <f t="shared" si="72"/>
        <v>-2.4107561328386932E-2</v>
      </c>
      <c r="F780">
        <f t="shared" si="73"/>
        <v>-2.6546181239694294E-2</v>
      </c>
      <c r="G780">
        <f t="shared" si="74"/>
        <v>2.4400497843312483E-2</v>
      </c>
      <c r="H780">
        <f t="shared" si="75"/>
        <v>-8.9599935277128624E-3</v>
      </c>
      <c r="O780">
        <f t="shared" si="76"/>
        <v>5.8117451320193706E-4</v>
      </c>
      <c r="P780">
        <f t="shared" si="77"/>
        <v>8.0281484016656384E-5</v>
      </c>
    </row>
    <row r="781" spans="1:16" x14ac:dyDescent="0.35">
      <c r="A781" t="s">
        <v>8</v>
      </c>
      <c r="B781" s="2" t="s">
        <v>481</v>
      </c>
      <c r="C781">
        <v>17.045000000000002</v>
      </c>
      <c r="D781">
        <v>4391.9399999999996</v>
      </c>
      <c r="E781">
        <f t="shared" si="72"/>
        <v>-1.8162829860620011E-2</v>
      </c>
      <c r="F781">
        <f t="shared" si="73"/>
        <v>-2.6153050761156562E-2</v>
      </c>
      <c r="G781">
        <f t="shared" si="74"/>
        <v>1.8328777223624824E-2</v>
      </c>
      <c r="H781">
        <f t="shared" si="75"/>
        <v>-1.2755520841363702E-2</v>
      </c>
      <c r="O781">
        <f t="shared" si="76"/>
        <v>3.2988838854582992E-4</v>
      </c>
      <c r="P781">
        <f t="shared" si="77"/>
        <v>1.6270331193446376E-4</v>
      </c>
    </row>
    <row r="782" spans="1:16" x14ac:dyDescent="0.35">
      <c r="A782" t="s">
        <v>0</v>
      </c>
      <c r="B782" s="3">
        <v>42705</v>
      </c>
      <c r="C782">
        <v>17.18</v>
      </c>
      <c r="D782">
        <v>4378.75</v>
      </c>
      <c r="E782">
        <f t="shared" si="72"/>
        <v>3.0077473821691287E-3</v>
      </c>
      <c r="F782">
        <f t="shared" si="73"/>
        <v>-7.8890109662427526E-3</v>
      </c>
      <c r="G782">
        <f t="shared" si="74"/>
        <v>-3.0032286415569431E-3</v>
      </c>
      <c r="H782">
        <f t="shared" si="75"/>
        <v>-9.4082697717191213E-3</v>
      </c>
      <c r="O782">
        <f t="shared" si="76"/>
        <v>9.0465443149452466E-6</v>
      </c>
      <c r="P782">
        <f t="shared" si="77"/>
        <v>8.8515540097443767E-5</v>
      </c>
    </row>
    <row r="783" spans="1:16" x14ac:dyDescent="0.35">
      <c r="A783" t="s">
        <v>2</v>
      </c>
      <c r="B783" s="3">
        <v>42675</v>
      </c>
      <c r="C783">
        <v>16.864999999999998</v>
      </c>
      <c r="D783">
        <v>4312.74</v>
      </c>
      <c r="E783">
        <f t="shared" si="72"/>
        <v>1.5189862546693163E-2</v>
      </c>
      <c r="F783">
        <f t="shared" si="73"/>
        <v>1.850544804249591E-2</v>
      </c>
      <c r="G783">
        <f t="shared" si="74"/>
        <v>-1.5075078504139359E-2</v>
      </c>
      <c r="H783">
        <f t="shared" si="75"/>
        <v>8.4026708920959068E-3</v>
      </c>
      <c r="O783">
        <f t="shared" si="76"/>
        <v>2.3073192418743171E-4</v>
      </c>
      <c r="P783">
        <f t="shared" si="77"/>
        <v>7.0604878120875822E-5</v>
      </c>
    </row>
    <row r="784" spans="1:16" x14ac:dyDescent="0.35">
      <c r="A784" t="s">
        <v>4</v>
      </c>
      <c r="B784" s="3">
        <v>42583</v>
      </c>
      <c r="C784">
        <v>16.64</v>
      </c>
      <c r="D784">
        <v>4333.76</v>
      </c>
      <c r="E784">
        <f t="shared" si="72"/>
        <v>-4.8620925020031996E-3</v>
      </c>
      <c r="F784">
        <f t="shared" si="73"/>
        <v>1.3431033120550998E-2</v>
      </c>
      <c r="G784">
        <f>(D784-D783)/D783</f>
        <v>4.8739316536587961E-3</v>
      </c>
      <c r="H784">
        <f t="shared" si="75"/>
        <v>1.7456863497462453E-2</v>
      </c>
      <c r="O784">
        <f t="shared" si="76"/>
        <v>2.3639943498035733E-5</v>
      </c>
      <c r="P784">
        <f t="shared" si="77"/>
        <v>3.0474208316903702E-4</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047F9-D65A-415C-8AAF-A2909A69F45D}">
  <dimension ref="A1:HK80"/>
  <sheetViews>
    <sheetView tabSelected="1" zoomScale="92" zoomScaleNormal="92" workbookViewId="0">
      <pane xSplit="1" topLeftCell="B1" activePane="topRight" state="frozen"/>
      <selection pane="topRight" activeCell="Y39" sqref="Y39"/>
    </sheetView>
  </sheetViews>
  <sheetFormatPr baseColWidth="10" defaultRowHeight="14.5" x14ac:dyDescent="0.35"/>
  <cols>
    <col min="1" max="1" width="32" style="14" bestFit="1" customWidth="1"/>
    <col min="2" max="2" width="15.26953125" style="14" bestFit="1" customWidth="1"/>
    <col min="3" max="3" width="11.54296875" style="14" bestFit="1" customWidth="1"/>
    <col min="4" max="4" width="31.54296875" style="14" bestFit="1" customWidth="1"/>
    <col min="5" max="5" width="31.26953125" style="14" bestFit="1" customWidth="1"/>
    <col min="6" max="6" width="17.453125" style="14" bestFit="1" customWidth="1"/>
    <col min="7" max="7" width="18.81640625" style="14" bestFit="1" customWidth="1"/>
    <col min="8" max="8" width="14.26953125" style="14" bestFit="1" customWidth="1"/>
    <col min="9" max="9" width="17.54296875" style="14" bestFit="1" customWidth="1"/>
    <col min="10" max="10" width="16.1796875" style="14" bestFit="1" customWidth="1"/>
    <col min="11" max="11" width="18.26953125" style="14" bestFit="1" customWidth="1"/>
    <col min="12" max="12" width="15.7265625" style="14" bestFit="1" customWidth="1"/>
    <col min="13" max="15" width="14.1796875" style="14" customWidth="1"/>
    <col min="16" max="16" width="16.54296875" style="14" bestFit="1" customWidth="1"/>
    <col min="17" max="17" width="20.54296875" style="14" bestFit="1" customWidth="1"/>
    <col min="18" max="19" width="18" style="14" customWidth="1"/>
    <col min="20" max="20" width="25.7265625" style="14" bestFit="1" customWidth="1"/>
    <col min="21" max="23" width="23.26953125" style="14" customWidth="1"/>
    <col min="24" max="24" width="31.26953125" style="14" bestFit="1" customWidth="1"/>
    <col min="25" max="26" width="23.26953125" style="14" customWidth="1"/>
    <col min="27" max="27" width="11.453125" style="14" bestFit="1" customWidth="1"/>
    <col min="28" max="28" width="30.453125" bestFit="1" customWidth="1"/>
    <col min="29" max="31" width="30.453125" style="14" hidden="1" customWidth="1"/>
    <col min="32" max="32" width="19.1796875" style="14" bestFit="1" customWidth="1"/>
    <col min="33" max="33" width="19.1796875" style="14" customWidth="1"/>
    <col min="34" max="34" width="18" style="14" bestFit="1" customWidth="1"/>
    <col min="35" max="35" width="19.81640625" style="14" bestFit="1" customWidth="1"/>
    <col min="36" max="36" width="13.453125" style="14" customWidth="1"/>
    <col min="37" max="37" width="15.26953125" bestFit="1" customWidth="1"/>
    <col min="38" max="38" width="19.453125" style="14" bestFit="1" customWidth="1"/>
    <col min="39" max="39" width="22.453125" style="14" bestFit="1" customWidth="1"/>
    <col min="40" max="40" width="12.81640625" bestFit="1" customWidth="1"/>
    <col min="41" max="41" width="11.81640625" bestFit="1" customWidth="1"/>
    <col min="42" max="43" width="11.81640625" style="14" customWidth="1"/>
    <col min="44" max="44" width="20.54296875" style="14" bestFit="1" customWidth="1"/>
    <col min="45" max="45" width="19.453125" bestFit="1" customWidth="1"/>
    <col min="46" max="46" width="22.453125" style="14" bestFit="1" customWidth="1"/>
    <col min="48" max="48" width="12" style="14" bestFit="1" customWidth="1"/>
    <col min="49" max="50" width="12" style="14" customWidth="1"/>
    <col min="51" max="51" width="15.453125" style="14" bestFit="1" customWidth="1"/>
    <col min="52" max="52" width="17.7265625" style="14" bestFit="1" customWidth="1"/>
    <col min="53" max="53" width="20.1796875" style="14" bestFit="1" customWidth="1"/>
    <col min="54" max="55" width="12" bestFit="1" customWidth="1"/>
    <col min="56" max="57" width="12" style="14" customWidth="1"/>
    <col min="58" max="58" width="12.54296875" bestFit="1" customWidth="1"/>
    <col min="59" max="59" width="19.1796875" style="14" bestFit="1" customWidth="1"/>
    <col min="60" max="60" width="21.7265625" style="14" bestFit="1" customWidth="1"/>
    <col min="61" max="61" width="11.81640625" style="14" bestFit="1" customWidth="1"/>
    <col min="62" max="64" width="11.81640625" style="14" customWidth="1"/>
    <col min="65" max="65" width="14.54296875" bestFit="1" customWidth="1"/>
    <col min="66" max="66" width="17.54296875" style="14" bestFit="1" customWidth="1"/>
    <col min="67" max="67" width="19.81640625" style="14" bestFit="1" customWidth="1"/>
    <col min="68" max="68" width="11.81640625" style="14" bestFit="1" customWidth="1"/>
    <col min="69" max="69" width="12" style="14" bestFit="1" customWidth="1"/>
    <col min="70" max="70" width="11.81640625" style="14" customWidth="1"/>
    <col min="71" max="71" width="18" bestFit="1" customWidth="1"/>
    <col min="72" max="72" width="18" style="14" customWidth="1"/>
    <col min="73" max="73" width="22.453125" style="14" bestFit="1" customWidth="1"/>
    <col min="74" max="76" width="10.81640625" style="14"/>
    <col min="77" max="77" width="13.7265625" bestFit="1" customWidth="1"/>
    <col min="78" max="78" width="19.453125" style="14" bestFit="1" customWidth="1"/>
    <col min="79" max="79" width="20.81640625" style="14" customWidth="1"/>
    <col min="80" max="80" width="10.81640625" style="14"/>
    <col min="81" max="81" width="12.81640625" style="14" bestFit="1" customWidth="1"/>
    <col min="82" max="82" width="10.81640625" style="14"/>
    <col min="83" max="83" width="20.81640625" bestFit="1" customWidth="1"/>
    <col min="84" max="84" width="19.453125" style="14" bestFit="1" customWidth="1"/>
    <col min="85" max="85" width="22.453125" style="14" bestFit="1" customWidth="1"/>
    <col min="86" max="86" width="10.81640625" style="14"/>
    <col min="87" max="87" width="12.81640625" style="14" bestFit="1" customWidth="1"/>
    <col min="88" max="88" width="10.81640625" style="14"/>
    <col min="90" max="90" width="19.453125" style="14" bestFit="1" customWidth="1"/>
    <col min="91" max="91" width="22.453125" style="14" bestFit="1" customWidth="1"/>
    <col min="92" max="92" width="10.81640625" style="14"/>
    <col min="93" max="93" width="12.81640625" style="14" bestFit="1" customWidth="1"/>
    <col min="94" max="94" width="10.81640625" style="14"/>
    <col min="96" max="96" width="19.453125" style="14" bestFit="1" customWidth="1"/>
    <col min="97" max="97" width="22.453125" style="14" bestFit="1" customWidth="1"/>
    <col min="98" max="98" width="10.81640625" style="14"/>
    <col min="99" max="99" width="12.81640625" style="14" bestFit="1" customWidth="1"/>
    <col min="100" max="100" width="10.81640625" style="14"/>
    <col min="101" max="101" width="15.54296875" customWidth="1"/>
    <col min="102" max="102" width="19.453125" style="14" bestFit="1" customWidth="1"/>
    <col min="103" max="103" width="22.453125" style="14" bestFit="1" customWidth="1"/>
    <col min="104" max="106" width="10.81640625" style="14"/>
    <col min="107" max="107" width="33.26953125" bestFit="1" customWidth="1"/>
    <col min="108" max="108" width="19.453125" style="14" bestFit="1" customWidth="1"/>
    <col min="109" max="109" width="22.453125" style="14" bestFit="1" customWidth="1"/>
    <col min="110" max="112" width="10.81640625" style="14"/>
    <col min="114" max="114" width="18.26953125" style="14" bestFit="1" customWidth="1"/>
    <col min="115" max="115" width="22.453125" style="14" bestFit="1" customWidth="1"/>
    <col min="116" max="116" width="10.81640625" style="14"/>
    <col min="117" max="117" width="12.453125" style="14" bestFit="1" customWidth="1"/>
    <col min="118" max="118" width="10.81640625" style="14"/>
    <col min="119" max="119" width="17.1796875" bestFit="1" customWidth="1"/>
    <col min="120" max="120" width="19.453125" style="14" bestFit="1" customWidth="1"/>
    <col min="121" max="121" width="22.453125" style="14" bestFit="1" customWidth="1"/>
    <col min="122" max="124" width="10.81640625" style="14"/>
    <col min="126" max="126" width="17.1796875" style="14" bestFit="1" customWidth="1"/>
    <col min="127" max="127" width="22.453125" style="14" bestFit="1" customWidth="1"/>
    <col min="128" max="130" width="10.81640625" style="14"/>
    <col min="132" max="132" width="19.453125" style="14" bestFit="1" customWidth="1"/>
    <col min="133" max="133" width="22.453125" style="14" bestFit="1" customWidth="1"/>
    <col min="134" max="134" width="7.453125" style="14" bestFit="1" customWidth="1"/>
    <col min="135" max="135" width="12.453125" style="14" bestFit="1" customWidth="1"/>
    <col min="136" max="136" width="10.81640625" style="14"/>
    <col min="138" max="138" width="19.453125" style="14" bestFit="1" customWidth="1"/>
    <col min="139" max="139" width="22.453125" style="14" bestFit="1" customWidth="1"/>
    <col min="140" max="142" width="10.81640625" style="14"/>
    <col min="144" max="144" width="19.453125" style="14" bestFit="1" customWidth="1"/>
    <col min="145" max="145" width="22.453125" style="14" bestFit="1" customWidth="1"/>
    <col min="146" max="146" width="10.81640625" style="14"/>
    <col min="147" max="147" width="12" style="14" bestFit="1" customWidth="1"/>
    <col min="148" max="148" width="10.81640625" style="14"/>
    <col min="150" max="150" width="19.453125" style="14" bestFit="1" customWidth="1"/>
    <col min="151" max="151" width="22.453125" style="14" bestFit="1" customWidth="1"/>
    <col min="152" max="154" width="10.81640625" style="14"/>
    <col min="156" max="156" width="19.453125" style="14" bestFit="1" customWidth="1"/>
    <col min="157" max="157" width="22.453125" style="14" bestFit="1" customWidth="1"/>
    <col min="158" max="158" width="10.81640625" style="14"/>
    <col min="159" max="159" width="12" style="14" bestFit="1" customWidth="1"/>
    <col min="160" max="160" width="10.81640625" style="14"/>
    <col min="161" max="161" width="17.7265625" bestFit="1" customWidth="1"/>
    <col min="162" max="162" width="17.7265625" style="14" customWidth="1"/>
    <col min="163" max="163" width="18.7265625" style="14" bestFit="1" customWidth="1"/>
    <col min="164" max="166" width="17.7265625" style="14" customWidth="1"/>
    <col min="168" max="168" width="19.453125" style="14" bestFit="1" customWidth="1"/>
    <col min="169" max="169" width="22.453125" style="14" bestFit="1" customWidth="1"/>
    <col min="170" max="170" width="10.81640625" style="14"/>
    <col min="171" max="171" width="12" style="14" bestFit="1" customWidth="1"/>
    <col min="172" max="172" width="10.81640625" style="14"/>
    <col min="173" max="173" width="19.54296875" bestFit="1" customWidth="1"/>
    <col min="174" max="174" width="16.453125" style="14" bestFit="1" customWidth="1"/>
    <col min="175" max="175" width="22.453125" style="14" bestFit="1" customWidth="1"/>
    <col min="176" max="177" width="10.81640625" style="14"/>
    <col min="180" max="180" width="19.453125" style="14" bestFit="1" customWidth="1"/>
    <col min="181" max="181" width="22.453125" style="14" bestFit="1" customWidth="1"/>
    <col min="182" max="184" width="10.81640625" style="14"/>
    <col min="186" max="186" width="19.453125" style="14" bestFit="1" customWidth="1"/>
    <col min="187" max="187" width="22.453125" style="14" bestFit="1" customWidth="1"/>
    <col min="188" max="190" width="10.81640625" style="14"/>
    <col min="191" max="191" width="11.81640625" bestFit="1" customWidth="1"/>
    <col min="192" max="192" width="15.54296875" style="14" bestFit="1" customWidth="1"/>
    <col min="193" max="193" width="18.1796875" style="14" bestFit="1" customWidth="1"/>
    <col min="194" max="195" width="11.1796875" style="14" customWidth="1"/>
    <col min="196" max="196" width="10.81640625" style="14"/>
    <col min="197" max="197" width="11.7265625" bestFit="1" customWidth="1"/>
    <col min="198" max="198" width="15.54296875" style="14" bestFit="1" customWidth="1"/>
    <col min="199" max="199" width="18.1796875" style="14" bestFit="1" customWidth="1"/>
    <col min="200" max="202" width="11.7265625" style="14" customWidth="1"/>
    <col min="203" max="203" width="15.453125" bestFit="1" customWidth="1"/>
    <col min="204" max="204" width="17.1796875" style="14" bestFit="1" customWidth="1"/>
    <col min="205" max="205" width="22.453125" style="14" bestFit="1" customWidth="1"/>
    <col min="206" max="206" width="10.81640625" style="14"/>
    <col min="207" max="207" width="12" style="14" bestFit="1" customWidth="1"/>
    <col min="208" max="208" width="10.81640625" style="14"/>
    <col min="210" max="210" width="19.453125" style="14" bestFit="1" customWidth="1"/>
    <col min="211" max="211" width="22.453125" style="14" bestFit="1" customWidth="1"/>
    <col min="212" max="212" width="10.81640625" style="14"/>
    <col min="213" max="213" width="12" style="14" bestFit="1" customWidth="1"/>
    <col min="214" max="214" width="10.81640625" style="14"/>
    <col min="215" max="215" width="18.1796875" bestFit="1" customWidth="1"/>
    <col min="216" max="216" width="19.453125" bestFit="1" customWidth="1"/>
    <col min="217" max="217" width="19.1796875" bestFit="1" customWidth="1"/>
    <col min="219" max="219" width="12" bestFit="1" customWidth="1"/>
  </cols>
  <sheetData>
    <row r="1" spans="1:219" s="14" customFormat="1" x14ac:dyDescent="0.35">
      <c r="U1" s="6"/>
    </row>
    <row r="2" spans="1:219" ht="14.5" customHeight="1" x14ac:dyDescent="0.35">
      <c r="A2" s="50" t="s">
        <v>573</v>
      </c>
      <c r="B2" s="47"/>
      <c r="C2" s="47"/>
      <c r="D2" s="47"/>
      <c r="E2" s="47"/>
      <c r="H2"/>
      <c r="I2"/>
      <c r="J2"/>
      <c r="K2"/>
      <c r="L2"/>
      <c r="T2" s="141">
        <f>-0.1</f>
        <v>-0.1</v>
      </c>
      <c r="AA2" s="80" t="s">
        <v>535</v>
      </c>
      <c r="AB2" s="80" t="s">
        <v>482</v>
      </c>
      <c r="AC2" s="80"/>
      <c r="AD2" s="80" t="s">
        <v>537</v>
      </c>
      <c r="AE2" s="80" t="s">
        <v>923</v>
      </c>
      <c r="AF2" s="80" t="s">
        <v>546</v>
      </c>
      <c r="AG2" s="80"/>
      <c r="AH2" s="80" t="s">
        <v>537</v>
      </c>
      <c r="AI2" s="80" t="s">
        <v>547</v>
      </c>
      <c r="AJ2" s="80"/>
      <c r="AK2" s="80" t="s">
        <v>524</v>
      </c>
      <c r="AL2" s="80" t="s">
        <v>548</v>
      </c>
      <c r="AM2" s="80" t="s">
        <v>549</v>
      </c>
      <c r="AN2" s="80" t="s">
        <v>486</v>
      </c>
      <c r="AO2" s="80" t="s">
        <v>525</v>
      </c>
      <c r="AP2" s="80"/>
      <c r="AQ2" s="80"/>
      <c r="AR2" s="80" t="s">
        <v>526</v>
      </c>
      <c r="AS2" s="80" t="s">
        <v>548</v>
      </c>
      <c r="AT2" s="80" t="s">
        <v>549</v>
      </c>
      <c r="AU2" s="80" t="s">
        <v>486</v>
      </c>
      <c r="AV2" s="80" t="s">
        <v>496</v>
      </c>
      <c r="AW2" s="80"/>
      <c r="AX2" s="80"/>
      <c r="AY2" s="80" t="s">
        <v>527</v>
      </c>
      <c r="AZ2" s="80" t="s">
        <v>548</v>
      </c>
      <c r="BA2" s="80" t="s">
        <v>549</v>
      </c>
      <c r="BB2" s="80" t="s">
        <v>486</v>
      </c>
      <c r="BC2" s="80" t="s">
        <v>525</v>
      </c>
      <c r="BD2" s="80"/>
      <c r="BE2" s="80"/>
      <c r="BF2" s="80" t="s">
        <v>528</v>
      </c>
      <c r="BG2" s="80" t="s">
        <v>548</v>
      </c>
      <c r="BH2" s="80" t="s">
        <v>549</v>
      </c>
      <c r="BI2" s="80" t="s">
        <v>486</v>
      </c>
      <c r="BJ2" s="80" t="s">
        <v>525</v>
      </c>
      <c r="BK2" s="80"/>
      <c r="BL2" s="80"/>
      <c r="BM2" s="80" t="s">
        <v>529</v>
      </c>
      <c r="BN2" s="80" t="s">
        <v>548</v>
      </c>
      <c r="BO2" s="80" t="s">
        <v>549</v>
      </c>
      <c r="BP2" s="80" t="s">
        <v>486</v>
      </c>
      <c r="BQ2" s="80" t="s">
        <v>525</v>
      </c>
      <c r="BR2" s="80"/>
      <c r="BS2" s="80" t="s">
        <v>500</v>
      </c>
      <c r="BT2" s="80" t="s">
        <v>548</v>
      </c>
      <c r="BU2" s="80" t="s">
        <v>549</v>
      </c>
      <c r="BV2" s="80" t="s">
        <v>486</v>
      </c>
      <c r="BW2" s="80" t="s">
        <v>525</v>
      </c>
      <c r="BX2" s="80"/>
      <c r="BY2" s="80" t="s">
        <v>501</v>
      </c>
      <c r="BZ2" s="80" t="s">
        <v>548</v>
      </c>
      <c r="CA2" s="80" t="s">
        <v>549</v>
      </c>
      <c r="CB2" s="80" t="s">
        <v>486</v>
      </c>
      <c r="CC2" s="80" t="s">
        <v>525</v>
      </c>
      <c r="CD2" s="80"/>
      <c r="CE2" s="80" t="s">
        <v>502</v>
      </c>
      <c r="CF2" s="80" t="s">
        <v>548</v>
      </c>
      <c r="CG2" s="80" t="s">
        <v>549</v>
      </c>
      <c r="CH2" s="80" t="s">
        <v>486</v>
      </c>
      <c r="CI2" s="80" t="s">
        <v>525</v>
      </c>
      <c r="CJ2" s="80"/>
      <c r="CK2" s="80" t="s">
        <v>503</v>
      </c>
      <c r="CL2" s="80" t="s">
        <v>548</v>
      </c>
      <c r="CM2" s="80" t="s">
        <v>549</v>
      </c>
      <c r="CN2" s="80" t="s">
        <v>486</v>
      </c>
      <c r="CO2" s="80" t="s">
        <v>525</v>
      </c>
      <c r="CP2" s="80"/>
      <c r="CQ2" s="80" t="s">
        <v>504</v>
      </c>
      <c r="CR2" s="80" t="s">
        <v>548</v>
      </c>
      <c r="CS2" s="80" t="s">
        <v>549</v>
      </c>
      <c r="CT2" s="80" t="s">
        <v>486</v>
      </c>
      <c r="CU2" s="80" t="s">
        <v>525</v>
      </c>
      <c r="CV2" s="80"/>
      <c r="CW2" s="80" t="s">
        <v>505</v>
      </c>
      <c r="CX2" s="80" t="s">
        <v>548</v>
      </c>
      <c r="CY2" s="80" t="s">
        <v>549</v>
      </c>
      <c r="CZ2" s="80" t="s">
        <v>486</v>
      </c>
      <c r="DA2" s="80" t="s">
        <v>525</v>
      </c>
      <c r="DB2" s="80"/>
      <c r="DC2" s="80" t="s">
        <v>506</v>
      </c>
      <c r="DD2" s="80" t="s">
        <v>548</v>
      </c>
      <c r="DE2" s="80" t="s">
        <v>549</v>
      </c>
      <c r="DF2" s="80" t="s">
        <v>486</v>
      </c>
      <c r="DG2" s="80" t="s">
        <v>525</v>
      </c>
      <c r="DH2" s="80"/>
      <c r="DI2" s="80" t="s">
        <v>507</v>
      </c>
      <c r="DJ2" s="80" t="s">
        <v>548</v>
      </c>
      <c r="DK2" s="80" t="s">
        <v>549</v>
      </c>
      <c r="DL2" s="80" t="s">
        <v>486</v>
      </c>
      <c r="DM2" s="80" t="s">
        <v>525</v>
      </c>
      <c r="DN2" s="80"/>
      <c r="DO2" s="80" t="s">
        <v>508</v>
      </c>
      <c r="DP2" s="80" t="s">
        <v>548</v>
      </c>
      <c r="DQ2" s="80" t="s">
        <v>549</v>
      </c>
      <c r="DR2" s="80" t="s">
        <v>486</v>
      </c>
      <c r="DS2" s="80" t="s">
        <v>525</v>
      </c>
      <c r="DT2" s="80"/>
      <c r="DU2" s="80" t="s">
        <v>509</v>
      </c>
      <c r="DV2" s="80" t="s">
        <v>548</v>
      </c>
      <c r="DW2" s="80" t="s">
        <v>549</v>
      </c>
      <c r="DX2" s="80" t="s">
        <v>486</v>
      </c>
      <c r="DY2" s="80" t="s">
        <v>525</v>
      </c>
      <c r="DZ2" s="80"/>
      <c r="EA2" s="80" t="s">
        <v>510</v>
      </c>
      <c r="EB2" s="80" t="s">
        <v>548</v>
      </c>
      <c r="EC2" s="80" t="s">
        <v>549</v>
      </c>
      <c r="ED2" s="80" t="s">
        <v>486</v>
      </c>
      <c r="EE2" s="80" t="s">
        <v>525</v>
      </c>
      <c r="EF2" s="80"/>
      <c r="EG2" s="80" t="s">
        <v>511</v>
      </c>
      <c r="EH2" s="80" t="s">
        <v>548</v>
      </c>
      <c r="EI2" s="80" t="s">
        <v>549</v>
      </c>
      <c r="EJ2" s="80" t="s">
        <v>486</v>
      </c>
      <c r="EK2" s="80" t="s">
        <v>525</v>
      </c>
      <c r="EL2" s="80"/>
      <c r="EM2" s="80" t="s">
        <v>512</v>
      </c>
      <c r="EN2" s="80" t="s">
        <v>548</v>
      </c>
      <c r="EO2" s="80" t="s">
        <v>549</v>
      </c>
      <c r="EP2" s="80" t="s">
        <v>486</v>
      </c>
      <c r="EQ2" s="80" t="s">
        <v>525</v>
      </c>
      <c r="ER2" s="80"/>
      <c r="ES2" s="80" t="s">
        <v>513</v>
      </c>
      <c r="ET2" s="80" t="s">
        <v>548</v>
      </c>
      <c r="EU2" s="80" t="s">
        <v>549</v>
      </c>
      <c r="EV2" s="80" t="s">
        <v>486</v>
      </c>
      <c r="EW2" s="80" t="s">
        <v>525</v>
      </c>
      <c r="EX2" s="80"/>
      <c r="EY2" s="80" t="s">
        <v>514</v>
      </c>
      <c r="EZ2" s="80" t="s">
        <v>548</v>
      </c>
      <c r="FA2" s="80" t="s">
        <v>549</v>
      </c>
      <c r="FB2" s="80" t="s">
        <v>486</v>
      </c>
      <c r="FC2" s="80" t="s">
        <v>525</v>
      </c>
      <c r="FD2" s="80"/>
      <c r="FE2" s="80" t="s">
        <v>515</v>
      </c>
      <c r="FF2" s="80" t="s">
        <v>548</v>
      </c>
      <c r="FG2" s="80" t="s">
        <v>549</v>
      </c>
      <c r="FH2" s="80" t="s">
        <v>486</v>
      </c>
      <c r="FI2" s="80" t="s">
        <v>525</v>
      </c>
      <c r="FJ2" s="80"/>
      <c r="FK2" s="80" t="s">
        <v>484</v>
      </c>
      <c r="FL2" s="80" t="s">
        <v>548</v>
      </c>
      <c r="FM2" s="80" t="s">
        <v>549</v>
      </c>
      <c r="FN2" s="80" t="s">
        <v>486</v>
      </c>
      <c r="FO2" s="80" t="s">
        <v>525</v>
      </c>
      <c r="FP2" s="80"/>
      <c r="FQ2" s="80" t="s">
        <v>516</v>
      </c>
      <c r="FR2" s="80" t="s">
        <v>548</v>
      </c>
      <c r="FS2" s="80" t="s">
        <v>549</v>
      </c>
      <c r="FT2" s="80" t="s">
        <v>486</v>
      </c>
      <c r="FU2" s="80" t="s">
        <v>525</v>
      </c>
      <c r="FV2" s="80"/>
      <c r="FW2" s="80" t="s">
        <v>517</v>
      </c>
      <c r="FX2" s="80" t="s">
        <v>548</v>
      </c>
      <c r="FY2" s="80" t="s">
        <v>549</v>
      </c>
      <c r="FZ2" s="80" t="s">
        <v>486</v>
      </c>
      <c r="GA2" s="80" t="s">
        <v>525</v>
      </c>
      <c r="GB2" s="80"/>
      <c r="GC2" s="80" t="s">
        <v>518</v>
      </c>
      <c r="GD2" s="80" t="s">
        <v>548</v>
      </c>
      <c r="GE2" s="80" t="s">
        <v>549</v>
      </c>
      <c r="GF2" s="80" t="s">
        <v>486</v>
      </c>
      <c r="GG2" s="80" t="s">
        <v>525</v>
      </c>
      <c r="GH2" s="80"/>
      <c r="GI2" s="80" t="s">
        <v>519</v>
      </c>
      <c r="GJ2" s="80" t="s">
        <v>548</v>
      </c>
      <c r="GK2" s="80" t="s">
        <v>549</v>
      </c>
      <c r="GL2" s="80" t="s">
        <v>486</v>
      </c>
      <c r="GM2" s="80" t="s">
        <v>525</v>
      </c>
      <c r="GN2" s="80"/>
      <c r="GO2" s="80" t="s">
        <v>520</v>
      </c>
      <c r="GP2" s="80" t="s">
        <v>548</v>
      </c>
      <c r="GQ2" s="80" t="s">
        <v>549</v>
      </c>
      <c r="GR2" s="80" t="s">
        <v>486</v>
      </c>
      <c r="GS2" s="80" t="s">
        <v>525</v>
      </c>
      <c r="GT2" s="80"/>
      <c r="GU2" s="80" t="s">
        <v>521</v>
      </c>
      <c r="GV2" s="80" t="s">
        <v>548</v>
      </c>
      <c r="GW2" s="80" t="s">
        <v>549</v>
      </c>
      <c r="GX2" s="80" t="s">
        <v>486</v>
      </c>
      <c r="GY2" s="80" t="s">
        <v>525</v>
      </c>
      <c r="GZ2" s="80"/>
      <c r="HA2" s="80" t="s">
        <v>522</v>
      </c>
      <c r="HB2" s="80" t="s">
        <v>548</v>
      </c>
      <c r="HC2" s="80" t="s">
        <v>549</v>
      </c>
      <c r="HD2" s="80" t="s">
        <v>486</v>
      </c>
      <c r="HE2" s="80" t="s">
        <v>525</v>
      </c>
      <c r="HF2" s="80"/>
      <c r="HG2" s="80" t="s">
        <v>523</v>
      </c>
      <c r="HH2" s="80" t="s">
        <v>548</v>
      </c>
      <c r="HI2" s="80" t="s">
        <v>549</v>
      </c>
      <c r="HJ2" s="80" t="s">
        <v>486</v>
      </c>
      <c r="HK2" s="80" t="s">
        <v>525</v>
      </c>
    </row>
    <row r="3" spans="1:219" ht="15.5" x14ac:dyDescent="0.35">
      <c r="A3" s="80" t="s">
        <v>555</v>
      </c>
      <c r="B3" s="80" t="s">
        <v>489</v>
      </c>
      <c r="C3" s="80" t="s">
        <v>490</v>
      </c>
      <c r="D3" s="80" t="s">
        <v>571</v>
      </c>
      <c r="E3" s="80" t="s">
        <v>572</v>
      </c>
      <c r="F3" s="80" t="s">
        <v>536</v>
      </c>
      <c r="G3" s="80" t="s">
        <v>543</v>
      </c>
      <c r="H3" s="80" t="s">
        <v>545</v>
      </c>
      <c r="I3" s="80" t="s">
        <v>922</v>
      </c>
      <c r="J3" s="80" t="s">
        <v>541</v>
      </c>
      <c r="K3" s="80" t="s">
        <v>542</v>
      </c>
      <c r="L3" s="80" t="s">
        <v>544</v>
      </c>
      <c r="M3" s="80" t="s">
        <v>499</v>
      </c>
      <c r="N3" s="80" t="s">
        <v>498</v>
      </c>
      <c r="O3" s="80" t="s">
        <v>565</v>
      </c>
      <c r="P3" s="80" t="s">
        <v>560</v>
      </c>
      <c r="Q3" s="80" t="s">
        <v>575</v>
      </c>
      <c r="R3" s="80" t="s">
        <v>563</v>
      </c>
      <c r="S3" s="80" t="s">
        <v>564</v>
      </c>
      <c r="T3" s="80" t="s">
        <v>561</v>
      </c>
      <c r="U3" s="80" t="s">
        <v>562</v>
      </c>
      <c r="V3" s="80" t="s">
        <v>564</v>
      </c>
      <c r="W3" s="81" t="s">
        <v>927</v>
      </c>
      <c r="X3" s="81" t="s">
        <v>574</v>
      </c>
      <c r="Y3" s="81" t="s">
        <v>920</v>
      </c>
      <c r="Z3" s="41"/>
      <c r="AA3" s="53">
        <v>43693</v>
      </c>
      <c r="AB3" s="54">
        <v>5300.79</v>
      </c>
      <c r="AC3" s="54"/>
      <c r="AD3" s="54"/>
      <c r="AE3" s="54"/>
      <c r="AF3" s="11"/>
      <c r="AG3" s="11"/>
      <c r="AH3" s="11"/>
      <c r="AI3" s="11"/>
      <c r="AJ3" s="11"/>
      <c r="AK3" s="55">
        <v>10.19</v>
      </c>
      <c r="AL3" s="11"/>
      <c r="AM3" s="11"/>
      <c r="AN3" s="11"/>
      <c r="AO3" s="56"/>
      <c r="AP3" s="56"/>
      <c r="AQ3" s="56"/>
      <c r="AR3" s="11">
        <v>123.2</v>
      </c>
      <c r="AS3" s="11"/>
      <c r="AT3" s="11"/>
      <c r="AU3" s="11"/>
      <c r="AV3" s="11"/>
      <c r="AW3" s="11"/>
      <c r="AX3" s="11"/>
      <c r="AY3" s="11">
        <v>74.36</v>
      </c>
      <c r="AZ3" s="11"/>
      <c r="BA3" s="11"/>
      <c r="BB3" s="11"/>
      <c r="BC3" s="11"/>
      <c r="BD3" s="11"/>
      <c r="BE3" s="11"/>
      <c r="BF3" s="11">
        <v>65.98</v>
      </c>
      <c r="BG3" s="11"/>
      <c r="BH3" s="11"/>
      <c r="BI3" s="11"/>
      <c r="BJ3" s="11"/>
      <c r="BK3" s="11"/>
      <c r="BL3" s="11"/>
      <c r="BM3" s="11">
        <v>3.78</v>
      </c>
      <c r="BN3" s="11"/>
      <c r="BO3" s="11"/>
      <c r="BP3" s="11"/>
      <c r="BQ3" s="11"/>
      <c r="BR3" s="11"/>
      <c r="BS3" s="11">
        <v>20.83</v>
      </c>
      <c r="BT3" s="11"/>
      <c r="BU3" s="11"/>
      <c r="BV3" s="11"/>
      <c r="BW3" s="11"/>
      <c r="BX3" s="11"/>
      <c r="BY3" s="57">
        <v>15.44</v>
      </c>
      <c r="BZ3" s="11"/>
      <c r="CA3" s="11"/>
      <c r="CB3" s="11"/>
      <c r="CC3" s="11"/>
      <c r="CD3" s="11"/>
      <c r="CE3" s="11">
        <v>16.149999999999999</v>
      </c>
      <c r="CF3" s="11"/>
      <c r="CG3" s="11"/>
      <c r="CH3" s="11"/>
      <c r="CI3" s="11"/>
      <c r="CJ3" s="11"/>
      <c r="CK3" s="57">
        <v>15.53</v>
      </c>
      <c r="CL3" s="11"/>
      <c r="CM3" s="11"/>
      <c r="CN3" s="11"/>
      <c r="CO3" s="11"/>
      <c r="CP3" s="11"/>
      <c r="CQ3" s="57">
        <v>13.46</v>
      </c>
      <c r="CR3" s="11"/>
      <c r="CS3" s="11"/>
      <c r="CT3" s="11"/>
      <c r="CU3" s="11"/>
      <c r="CV3" s="11"/>
      <c r="CW3" s="58">
        <v>38.92</v>
      </c>
      <c r="CX3" s="11"/>
      <c r="CY3" s="11"/>
      <c r="CZ3" s="11"/>
      <c r="DA3" s="11"/>
      <c r="DB3" s="11"/>
      <c r="DC3" s="11">
        <v>5.48</v>
      </c>
      <c r="DD3" s="11"/>
      <c r="DE3" s="11"/>
      <c r="DF3" s="11"/>
      <c r="DG3" s="11"/>
      <c r="DH3" s="11"/>
      <c r="DI3" s="11">
        <v>15.72</v>
      </c>
      <c r="DJ3" s="11"/>
      <c r="DK3" s="11"/>
      <c r="DL3" s="11"/>
      <c r="DM3" s="11"/>
      <c r="DN3" s="11"/>
      <c r="DO3" s="11">
        <v>80.849999999999994</v>
      </c>
      <c r="DP3" s="11"/>
      <c r="DQ3" s="11"/>
      <c r="DR3" s="11"/>
      <c r="DS3" s="11"/>
      <c r="DT3" s="11"/>
      <c r="DU3" s="11">
        <v>3.49</v>
      </c>
      <c r="DV3" s="11"/>
      <c r="DW3" s="11"/>
      <c r="DX3" s="11"/>
      <c r="DY3" s="11"/>
      <c r="DZ3" s="11"/>
      <c r="EA3" s="11">
        <v>19</v>
      </c>
      <c r="EB3" s="11"/>
      <c r="EC3" s="11"/>
      <c r="ED3" s="11"/>
      <c r="EE3" s="11"/>
      <c r="EF3" s="11"/>
      <c r="EG3" s="11">
        <v>42.31</v>
      </c>
      <c r="EH3" s="11"/>
      <c r="EI3" s="11"/>
      <c r="EJ3" s="11"/>
      <c r="EK3" s="11"/>
      <c r="EL3" s="11"/>
      <c r="EM3" s="11">
        <v>48.34</v>
      </c>
      <c r="EN3" s="11"/>
      <c r="EO3" s="11"/>
      <c r="EP3" s="11"/>
      <c r="EQ3" s="11"/>
      <c r="ER3" s="11"/>
      <c r="ES3" s="11">
        <v>51.75</v>
      </c>
      <c r="ET3" s="11"/>
      <c r="EU3" s="11"/>
      <c r="EV3" s="11"/>
      <c r="EW3" s="11"/>
      <c r="EX3" s="11"/>
      <c r="EY3" s="11">
        <v>75.989999999999995</v>
      </c>
      <c r="EZ3" s="11"/>
      <c r="FA3" s="11"/>
      <c r="FB3" s="11"/>
      <c r="FC3" s="11"/>
      <c r="FD3" s="11"/>
      <c r="FE3" s="11">
        <v>79</v>
      </c>
      <c r="FF3" s="11"/>
      <c r="FG3" s="11"/>
      <c r="FH3" s="11"/>
      <c r="FI3" s="11"/>
      <c r="FJ3" s="11"/>
      <c r="FK3" s="11">
        <v>13.455</v>
      </c>
      <c r="FL3" s="11"/>
      <c r="FM3" s="11"/>
      <c r="FN3" s="11"/>
      <c r="FO3" s="11"/>
      <c r="FP3" s="11"/>
      <c r="FQ3" s="11">
        <v>188.5</v>
      </c>
      <c r="FR3" s="11"/>
      <c r="FS3" s="11"/>
      <c r="FT3" s="11"/>
      <c r="FU3" s="11"/>
      <c r="FV3" s="11"/>
      <c r="FW3" s="11">
        <v>43.23</v>
      </c>
      <c r="FX3" s="11"/>
      <c r="FY3" s="11"/>
      <c r="FZ3" s="11"/>
      <c r="GA3" s="11"/>
      <c r="GB3" s="11"/>
      <c r="GC3" s="11">
        <v>83.5</v>
      </c>
      <c r="GD3" s="11"/>
      <c r="GE3" s="11"/>
      <c r="GF3" s="11"/>
      <c r="GG3" s="11"/>
      <c r="GH3" s="11"/>
      <c r="GI3" s="11">
        <v>2.3410000000000002</v>
      </c>
      <c r="GJ3" s="11"/>
      <c r="GK3" s="11"/>
      <c r="GL3" s="11"/>
      <c r="GM3" s="11"/>
      <c r="GN3" s="11"/>
      <c r="GO3" s="11">
        <v>61.75</v>
      </c>
      <c r="GP3" s="11"/>
      <c r="GQ3" s="11"/>
      <c r="GR3" s="11"/>
      <c r="GS3" s="11"/>
      <c r="GT3" s="11"/>
      <c r="GU3" s="11">
        <v>4.5</v>
      </c>
      <c r="GV3" s="11"/>
      <c r="GW3" s="11"/>
      <c r="GX3" s="11"/>
      <c r="GY3" s="11"/>
      <c r="GZ3" s="11"/>
      <c r="HA3" s="11">
        <v>120.35</v>
      </c>
      <c r="HB3" s="11"/>
      <c r="HC3" s="11"/>
      <c r="HD3" s="11"/>
      <c r="HE3" s="11"/>
      <c r="HF3" s="11"/>
      <c r="HG3" s="11">
        <v>51.89</v>
      </c>
      <c r="HH3" s="11"/>
      <c r="HI3" s="11"/>
      <c r="HJ3" s="11"/>
      <c r="HK3" s="11"/>
    </row>
    <row r="4" spans="1:219" ht="15.5" x14ac:dyDescent="0.35">
      <c r="A4" s="65" t="s">
        <v>505</v>
      </c>
      <c r="B4" s="49">
        <v>9.8000000000000004E-2</v>
      </c>
      <c r="C4" s="49">
        <v>1.6794</v>
      </c>
      <c r="D4" s="72">
        <f>AVERAGE($CX$4:$CX$24)</f>
        <v>-1.3502981055073441E-2</v>
      </c>
      <c r="E4" s="51">
        <f>SUM($CY$4:$CY$24)/21*100</f>
        <v>0.16636930263618965</v>
      </c>
      <c r="F4" s="51">
        <f>SQRT((252/21)*SUM($CY$4:$CY$24))</f>
        <v>0.64749566998026942</v>
      </c>
      <c r="G4" s="51">
        <f>SQRT((252/21)*SUM($DA$4:$DA$24))</f>
        <v>1.7838281575841735</v>
      </c>
      <c r="H4" s="51">
        <f>COVAR($AF$4:$AF$24,$CX$4:$CX$24)*100</f>
        <v>2.8556532533513469E-2</v>
      </c>
      <c r="I4" s="72">
        <f t="shared" ref="I4:I33" si="0">AVERAGE($AF$4:$AF$24)</f>
        <v>-2.1924359949253664E-3</v>
      </c>
      <c r="J4" s="51">
        <f>SUM($AI$4:$AI$24)/21*100</f>
        <v>1.7484733020862606E-2</v>
      </c>
      <c r="K4" s="51">
        <f t="shared" ref="K4:K33" si="1">SQRT((252/21)*SUM($AI$4:$AI$24))</f>
        <v>0.20990837813811475</v>
      </c>
      <c r="L4" s="51">
        <f>$CY$39*$CY$29</f>
        <v>0.35252013024514989</v>
      </c>
      <c r="M4" s="51">
        <f t="shared" ref="M4:M33" si="2">SQRT(C4*L4)^2+G4^2</f>
        <v>3.7740652025238517</v>
      </c>
      <c r="N4" s="51">
        <f t="shared" ref="N4:N33" si="3">Q4/$Q$36</f>
        <v>7.2293772573008397E-2</v>
      </c>
      <c r="O4" s="49">
        <v>10000</v>
      </c>
      <c r="P4" s="49">
        <v>38.92</v>
      </c>
      <c r="Q4" s="52">
        <f t="shared" ref="Q4:Q33" si="4">O4*P4</f>
        <v>389200</v>
      </c>
      <c r="R4" s="51">
        <f>LN($CW$3/$CW$4)</f>
        <v>4.4393369433178814E-2</v>
      </c>
      <c r="S4" s="51">
        <f t="shared" ref="S4:S33" si="5">R4*N4</f>
        <v>3.2093641535517717E-3</v>
      </c>
      <c r="T4" s="51">
        <f t="shared" ref="T4:T33" si="6">C4*$T$2</f>
        <v>-0.16794000000000001</v>
      </c>
      <c r="U4" s="49">
        <f t="shared" ref="U4:U33" si="7">P4*(1+T4)</f>
        <v>32.383775200000002</v>
      </c>
      <c r="V4" s="51">
        <f t="shared" ref="V4:V33" si="8">$T4*N4</f>
        <v>-1.2141016165911031E-2</v>
      </c>
      <c r="W4" s="142">
        <f>C4*N4</f>
        <v>0.1214101616591103</v>
      </c>
      <c r="X4" s="78">
        <f t="shared" ref="X4:X33" si="9">U4*O4</f>
        <v>323837.75200000004</v>
      </c>
      <c r="Y4" s="138">
        <f>RSI!CS17</f>
        <v>30.711393869288614</v>
      </c>
      <c r="Z4" s="42"/>
      <c r="AA4" s="53">
        <v>43692</v>
      </c>
      <c r="AB4" s="54">
        <v>5236.93</v>
      </c>
      <c r="AC4" s="70">
        <f>AB3/AB4-1</f>
        <v>1.2194167193374739E-2</v>
      </c>
      <c r="AD4" s="54">
        <f>(AC4-$AC$27)^2</f>
        <v>2.0447955411188512E-4</v>
      </c>
      <c r="AE4" s="54">
        <f>AC4^2</f>
        <v>1.4869771353997674E-4</v>
      </c>
      <c r="AF4" s="59">
        <f t="shared" ref="AF4:AF24" si="10">LN(AB3/AB4)</f>
        <v>1.2120417277161736E-2</v>
      </c>
      <c r="AG4" s="59">
        <f>AF4^2</f>
        <v>1.4690451497252071E-4</v>
      </c>
      <c r="AH4" s="60">
        <f t="shared" ref="AH4:AH17" si="11">(AF4-$AM$37)^2</f>
        <v>2.0485776878829449E-4</v>
      </c>
      <c r="AI4" s="11">
        <f>+AF4^2</f>
        <v>1.4690451497252071E-4</v>
      </c>
      <c r="AJ4" s="11"/>
      <c r="AK4" s="55">
        <v>9.9220000000000006</v>
      </c>
      <c r="AL4" s="11">
        <f>LN($AK$3/$AK$4)</f>
        <v>2.6652333355776197E-2</v>
      </c>
      <c r="AM4" s="11">
        <f>AL4^2</f>
        <v>7.1034687330742046E-4</v>
      </c>
      <c r="AN4" s="11">
        <f>$AM$28+$AM$29*AF4-AL4</f>
        <v>-6.919091278522204E-3</v>
      </c>
      <c r="AO4" s="11">
        <f>AN4^2</f>
        <v>4.7873824120522029E-5</v>
      </c>
      <c r="AP4" s="59"/>
      <c r="AQ4" s="11"/>
      <c r="AR4" s="11">
        <v>121.5</v>
      </c>
      <c r="AS4" s="11">
        <f>LN($AR$3/$AR$4)</f>
        <v>1.3894788318816215E-2</v>
      </c>
      <c r="AT4" s="11">
        <f>AS4^2</f>
        <v>1.9306514242471153E-4</v>
      </c>
      <c r="AU4" s="11">
        <f>$AU$28+$AU$29*$AF4-AS4</f>
        <v>2.13534770922022E-4</v>
      </c>
      <c r="AV4" s="11">
        <f>AU4^2</f>
        <v>4.5597098392720413E-8</v>
      </c>
      <c r="AW4" s="11"/>
      <c r="AX4" s="11"/>
      <c r="AY4" s="11">
        <v>73.319999999999993</v>
      </c>
      <c r="AZ4" s="11">
        <f>LN($AY$3/$AY$4)</f>
        <v>1.4084739881739023E-2</v>
      </c>
      <c r="BA4" s="11">
        <f>AZ4^2</f>
        <v>1.9837989753624977E-4</v>
      </c>
      <c r="BB4" s="11">
        <f>$BC$28+$BC$29*AF4-AZ4</f>
        <v>9.7040293379999799E-3</v>
      </c>
      <c r="BC4" s="11">
        <f>BB4^2</f>
        <v>9.4168185392764329E-5</v>
      </c>
      <c r="BD4" s="11"/>
      <c r="BE4" s="11"/>
      <c r="BF4" s="11">
        <v>65.3</v>
      </c>
      <c r="BG4" s="11">
        <f>LN($BF$3/$BF$4)</f>
        <v>1.0359629518050126E-2</v>
      </c>
      <c r="BH4" s="11">
        <f>BG4^2</f>
        <v>1.0732192375125549E-4</v>
      </c>
      <c r="BI4" s="11">
        <f>$BJ$28+$BJ$29*AF4-BG4</f>
        <v>9.0333135388721113E-3</v>
      </c>
      <c r="BJ4" s="11">
        <f>BI4^2</f>
        <v>8.1600753491570182E-5</v>
      </c>
      <c r="BK4" s="11"/>
      <c r="BL4" s="11"/>
      <c r="BM4" s="11">
        <v>3.75</v>
      </c>
      <c r="BN4" s="11">
        <f>LN($BM$3/$BM$4)</f>
        <v>7.9681696491768813E-3</v>
      </c>
      <c r="BO4" s="11">
        <f>BN4^2</f>
        <v>6.349172755806362E-5</v>
      </c>
      <c r="BP4" s="11">
        <f>$BQ$28+$BQ$29*AF4-BN4</f>
        <v>8.9038486339780391E-4</v>
      </c>
      <c r="BQ4" s="11">
        <f>BP4^2</f>
        <v>7.927852049679259E-7</v>
      </c>
      <c r="BR4" s="11"/>
      <c r="BS4" s="11">
        <v>20.3</v>
      </c>
      <c r="BT4" s="11">
        <f>LN($BS$3/$BS$4)</f>
        <v>2.5773369225138829E-2</v>
      </c>
      <c r="BU4" s="11">
        <f>$BT4^2</f>
        <v>6.6426656121533327E-4</v>
      </c>
      <c r="BV4" s="11">
        <f>$BW$28+$BW$29*$AF4-$BT4</f>
        <v>-1.0705174661683539E-2</v>
      </c>
      <c r="BW4" s="11">
        <f>BV4^2</f>
        <v>1.1460076453715127E-4</v>
      </c>
      <c r="BX4" s="11"/>
      <c r="BY4" s="57">
        <v>15.14</v>
      </c>
      <c r="BZ4" s="11">
        <f>LN($BY$3/$BY$4)</f>
        <v>1.9621296587327312E-2</v>
      </c>
      <c r="CA4" s="11">
        <f>$BZ4^2</f>
        <v>3.8499527976786242E-4</v>
      </c>
      <c r="CB4" s="11">
        <f>$CB$28+$CB$29*$AF4-$BZ4</f>
        <v>-6.6648289933442413E-3</v>
      </c>
      <c r="CC4" s="11">
        <f>CB4^2</f>
        <v>4.4419945510522012E-5</v>
      </c>
      <c r="CD4" s="11"/>
      <c r="CE4" s="11">
        <v>15.88</v>
      </c>
      <c r="CF4" s="11">
        <f>LN($CE$3/$CE$4)</f>
        <v>1.6859593849675805E-2</v>
      </c>
      <c r="CG4" s="11">
        <f>CF4^2</f>
        <v>2.8424590477602621E-4</v>
      </c>
      <c r="CH4" s="11">
        <f>$CG$28+$CG$29*$AF4-$CF4</f>
        <v>-1.7913992862205151E-3</v>
      </c>
      <c r="CI4" s="11">
        <f>CH4^2</f>
        <v>3.209111402671371E-6</v>
      </c>
      <c r="CJ4" s="11"/>
      <c r="CK4" s="57">
        <v>15.29</v>
      </c>
      <c r="CL4" s="11">
        <f>LN($CK$3/$CK$4)</f>
        <v>1.5574617219624871E-2</v>
      </c>
      <c r="CM4" s="11">
        <f>CL4^2</f>
        <v>2.4256870153783555E-4</v>
      </c>
      <c r="CN4" s="11">
        <f>$CM$28+$CM$29*$AF4-$CL4</f>
        <v>-3.6820113275664503E-3</v>
      </c>
      <c r="CO4" s="11">
        <f>CN4^2</f>
        <v>1.3557207416327655E-5</v>
      </c>
      <c r="CP4" s="11"/>
      <c r="CQ4" s="57">
        <v>13.33</v>
      </c>
      <c r="CR4" s="11">
        <f>LN($CQ$3/$CQ$4)</f>
        <v>9.7051900259645888E-3</v>
      </c>
      <c r="CS4" s="11">
        <f>CR4^2</f>
        <v>9.4190713440082542E-5</v>
      </c>
      <c r="CT4" s="11">
        <f>$CS$28+$CS$29*$AF4-$CR4</f>
        <v>-2.2584006508764186E-3</v>
      </c>
      <c r="CU4" s="11">
        <f>CT4^2</f>
        <v>5.1003734998790313E-6</v>
      </c>
      <c r="CV4" s="11"/>
      <c r="CW4" s="58">
        <v>37.229999999999997</v>
      </c>
      <c r="CX4" s="11">
        <f>LN($CW$3/$CW$4)</f>
        <v>4.4393369433178814E-2</v>
      </c>
      <c r="CY4" s="11">
        <f>CX4^2</f>
        <v>1.9707712496306951E-3</v>
      </c>
      <c r="CZ4" s="11">
        <f>$CY$28+$CY$29*$AF4-$CX4</f>
        <v>7.3961659342086608E-2</v>
      </c>
      <c r="DA4" s="11">
        <f>CZ4^2</f>
        <v>5.4703270526348675E-3</v>
      </c>
      <c r="DB4" s="11"/>
      <c r="DC4" s="11">
        <v>5.35</v>
      </c>
      <c r="DD4" s="11">
        <f>LN($DC$3/$DC$4)</f>
        <v>2.4008540052009055E-2</v>
      </c>
      <c r="DE4" s="11">
        <f>DD4^2</f>
        <v>5.7640999542892294E-4</v>
      </c>
      <c r="DF4" s="11">
        <f>$DE$28+$DE$29*$AF4-$DD4</f>
        <v>-1.4831988522494266E-2</v>
      </c>
      <c r="DG4" s="11">
        <f>DF4^2</f>
        <v>2.1998788353140163E-4</v>
      </c>
      <c r="DH4" s="11"/>
      <c r="DI4" s="11">
        <v>15.45</v>
      </c>
      <c r="DJ4" s="11">
        <f>LN($DI$3/$DI$4)</f>
        <v>1.732478365730614E-2</v>
      </c>
      <c r="DK4" s="11">
        <f>DJ4^2</f>
        <v>3.001481287724619E-4</v>
      </c>
      <c r="DL4" s="11">
        <f>$DK$28+$DK$29*$AF4-$DJ4</f>
        <v>-5.0727352608823002E-3</v>
      </c>
      <c r="DM4" s="11">
        <f>DL4^2</f>
        <v>2.5732643026998619E-5</v>
      </c>
      <c r="DN4" s="11"/>
      <c r="DO4" s="11">
        <v>81.2</v>
      </c>
      <c r="DP4" s="11">
        <f>LN($DO$3/$DO$4)</f>
        <v>-4.3196611445165071E-3</v>
      </c>
      <c r="DQ4" s="11">
        <f>$DP4^2</f>
        <v>1.8659472403445659E-5</v>
      </c>
      <c r="DR4" s="11">
        <f>+$DQ$28+$DQ$29*$AF4-$DP4</f>
        <v>1.8516489510231687E-2</v>
      </c>
      <c r="DS4" s="11">
        <f>DR4^2</f>
        <v>3.4286038378252009E-4</v>
      </c>
      <c r="DT4" s="11"/>
      <c r="DU4" s="11">
        <v>3.4039999999999999</v>
      </c>
      <c r="DV4" s="11">
        <f>LN($DU$3/$DU$4)</f>
        <v>2.495052550320816E-2</v>
      </c>
      <c r="DW4" s="11">
        <f>DV4^2</f>
        <v>6.2252872288624079E-4</v>
      </c>
      <c r="DX4" s="11">
        <f>+$DW$28+$DW$29*$AF4-$DV4</f>
        <v>-1.4169974453792745E-2</v>
      </c>
      <c r="DY4" s="11">
        <f>DX4^2</f>
        <v>2.0078817602113899E-4</v>
      </c>
      <c r="DZ4" s="11"/>
      <c r="EA4" s="11">
        <v>18.89</v>
      </c>
      <c r="EB4" s="11">
        <f>LN($EA$3/$EA$4)</f>
        <v>5.8062976530222875E-3</v>
      </c>
      <c r="EC4" s="11">
        <f>EB4^2</f>
        <v>3.3713092435492123E-5</v>
      </c>
      <c r="ED4" s="11">
        <f>+$EC$28+$EC$29*$AF4-$EB4</f>
        <v>1.9326805829333006E-3</v>
      </c>
      <c r="EE4" s="11">
        <f>ED4^2</f>
        <v>3.7352542356474027E-6</v>
      </c>
      <c r="EF4" s="11"/>
      <c r="EG4" s="11">
        <v>41.47</v>
      </c>
      <c r="EH4" s="11">
        <f>LN($EG$3/$EG$4)</f>
        <v>2.0053190473686172E-2</v>
      </c>
      <c r="EI4" s="11">
        <f>EH4^2</f>
        <v>4.0213044817393785E-4</v>
      </c>
      <c r="EJ4" s="11">
        <f>+$EI$28+$EI$29*$AF4-$EH4</f>
        <v>-8.2870396608082063E-3</v>
      </c>
      <c r="EK4" s="11">
        <f>EJ4^2</f>
        <v>6.8675026339808185E-5</v>
      </c>
      <c r="EL4" s="11"/>
      <c r="EM4" s="11">
        <v>47.8</v>
      </c>
      <c r="EN4" s="11">
        <f>LN($EM$3/$EM$4)</f>
        <v>1.1233735777926893E-2</v>
      </c>
      <c r="EO4" s="11">
        <f>EN4^2</f>
        <v>1.2619681952827475E-4</v>
      </c>
      <c r="EP4" s="11">
        <f>+$EO$28+$EO$29*$AF4-$EN4</f>
        <v>-9.9250395256468039E-4</v>
      </c>
      <c r="EQ4" s="11">
        <f>EP4^2</f>
        <v>9.8506409585651335E-7</v>
      </c>
      <c r="ER4" s="11"/>
      <c r="ES4" s="11">
        <v>51</v>
      </c>
      <c r="ET4" s="11">
        <f>LN($ES$3/$ES$4)</f>
        <v>1.4598799421152631E-2</v>
      </c>
      <c r="EU4" s="11">
        <f>ET4^2</f>
        <v>2.131249445390464E-4</v>
      </c>
      <c r="EV4" s="11">
        <f>+$EU$28+$EU$29*$AF4-$ET4</f>
        <v>-4.1181303373957322E-3</v>
      </c>
      <c r="EW4" s="11">
        <f>EV4^2</f>
        <v>1.6958997475779087E-5</v>
      </c>
      <c r="EX4" s="11"/>
      <c r="EY4" s="11">
        <v>74.83</v>
      </c>
      <c r="EZ4" s="11">
        <f>LN($EY$3/$EY$4)</f>
        <v>1.5382878589426307E-2</v>
      </c>
      <c r="FA4" s="11">
        <f>EZ4^2</f>
        <v>2.366329536970303E-4</v>
      </c>
      <c r="FB4" s="11">
        <f>+$FA$28+$FA$29*$AF4-$EZ4</f>
        <v>-2.6635159748703129E-3</v>
      </c>
      <c r="FC4" s="11">
        <f>FB4^2</f>
        <v>7.0943173483893538E-6</v>
      </c>
      <c r="FD4" s="11"/>
      <c r="FE4" s="11">
        <v>79.7</v>
      </c>
      <c r="FF4" s="11">
        <f>LN($FE$3/$FE$4)</f>
        <v>-8.8217333291478756E-3</v>
      </c>
      <c r="FG4" s="11">
        <f>FF4^2</f>
        <v>7.7822978930598463E-5</v>
      </c>
      <c r="FH4" s="11">
        <f>+$FG$28+$FG$29*$AF4-$FF4</f>
        <v>1.5377133145598373E-2</v>
      </c>
      <c r="FI4" s="11">
        <f>FH4^2</f>
        <v>2.3645622377746012E-4</v>
      </c>
      <c r="FJ4" s="11"/>
      <c r="FK4" s="11">
        <v>13.225</v>
      </c>
      <c r="FL4" s="11">
        <f>LN($FK$3/$FK$4)</f>
        <v>1.7241806434506173E-2</v>
      </c>
      <c r="FM4" s="11">
        <f>FL4^2</f>
        <v>2.9727988912497846E-4</v>
      </c>
      <c r="FN4" s="11">
        <f>+$FM$28+$FM$29*$AF4-$FL4</f>
        <v>-4.3200459663484073E-3</v>
      </c>
      <c r="FO4" s="11">
        <f>FN4^2</f>
        <v>1.8662797151363143E-5</v>
      </c>
      <c r="FP4" s="11"/>
      <c r="FQ4" s="11">
        <v>185.3</v>
      </c>
      <c r="FR4" s="11">
        <f>LN($FQ$3/$FQ$4)^2</f>
        <v>2.9315855546313167E-4</v>
      </c>
      <c r="FS4" s="11">
        <f>FR4^2</f>
        <v>8.5941938641230043E-8</v>
      </c>
      <c r="FT4" s="11">
        <f>+$FS$28+$FS$29*$AF4-$FR4</f>
        <v>6.6683095259540337E-4</v>
      </c>
      <c r="FU4" s="11">
        <f>FT4^2</f>
        <v>4.446635193392931E-7</v>
      </c>
      <c r="FV4" s="11"/>
      <c r="FW4" s="11">
        <v>43.3</v>
      </c>
      <c r="FX4" s="11">
        <f>LN($FW$3/$FW$4)</f>
        <v>-1.6179363289037839E-3</v>
      </c>
      <c r="FY4" s="11">
        <f>FX4^2</f>
        <v>2.6177179643866531E-6</v>
      </c>
      <c r="FZ4" s="11">
        <f>$FY$28+$FY$29*$AF4-$FX4</f>
        <v>1.4705772743612327E-2</v>
      </c>
      <c r="GA4" s="11">
        <f>FZ4^2</f>
        <v>2.1625975198677122E-4</v>
      </c>
      <c r="GB4" s="11"/>
      <c r="GC4" s="11">
        <v>81.099999999999994</v>
      </c>
      <c r="GD4" s="11">
        <f>LN($GC$3/$GC$4)</f>
        <v>2.916367073544273E-2</v>
      </c>
      <c r="GE4" s="11">
        <f>GD4^2</f>
        <v>8.5051969076531874E-4</v>
      </c>
      <c r="GF4" s="11">
        <f>+$GE$28+$GE$29*$AF4-$GD4</f>
        <v>-1.1807675278825591E-2</v>
      </c>
      <c r="GG4" s="11">
        <f>GF4^2</f>
        <v>1.3942119549018901E-4</v>
      </c>
      <c r="GH4" s="11"/>
      <c r="GI4" s="11">
        <v>2.3380000000000001</v>
      </c>
      <c r="GJ4" s="11">
        <f>LN($GI$3/$GI$4)</f>
        <v>1.282325458897062E-3</v>
      </c>
      <c r="GK4" s="11">
        <f>GJ4^2</f>
        <v>1.6443585825355607E-6</v>
      </c>
      <c r="GL4" s="11">
        <f>$GK$28+$GK$29*$AF4-$GJ4</f>
        <v>2.6136718574181178E-2</v>
      </c>
      <c r="GM4" s="11">
        <f>GL4^2</f>
        <v>6.8312805782594734E-4</v>
      </c>
      <c r="GN4" s="11"/>
      <c r="GO4" s="11">
        <v>60.1</v>
      </c>
      <c r="GP4" s="11">
        <f>LN($GO$3/$GO$4)</f>
        <v>2.7084133966924658E-2</v>
      </c>
      <c r="GQ4" s="11">
        <f>GP4^2</f>
        <v>7.3355031273832202E-4</v>
      </c>
      <c r="GR4" s="11">
        <f>+$GQ$28+$GQ$29*$AF4-$GP4</f>
        <v>-1.3276528374928346E-2</v>
      </c>
      <c r="GS4" s="11">
        <f>GR4^2</f>
        <v>1.7626620569027751E-4</v>
      </c>
      <c r="GT4" s="11"/>
      <c r="GU4" s="11">
        <v>4.5</v>
      </c>
      <c r="GV4" s="11">
        <f>LN($GU$3/$GU$4)</f>
        <v>0</v>
      </c>
      <c r="GW4" s="11">
        <f>GV4^2</f>
        <v>0</v>
      </c>
      <c r="GX4" s="11">
        <f>$GW$28+$GW$29*$AF4-$GV4</f>
        <v>1.9362956771973286E-3</v>
      </c>
      <c r="GY4" s="11">
        <f>GX4^2</f>
        <v>3.7492409495330614E-6</v>
      </c>
      <c r="GZ4" s="11"/>
      <c r="HA4" s="11">
        <v>119.4</v>
      </c>
      <c r="HB4" s="11">
        <f>LN($HA$3/$HA$4)</f>
        <v>7.924963270579179E-3</v>
      </c>
      <c r="HC4" s="11">
        <f>HB4^2</f>
        <v>6.2805042840029043E-5</v>
      </c>
      <c r="HD4" s="11">
        <f>+$HC$28+$HC$29*$AF4-$HB4</f>
        <v>-3.7105630340417296E-3</v>
      </c>
      <c r="HE4" s="11">
        <f>HD4^2</f>
        <v>1.3768278029596966E-5</v>
      </c>
      <c r="HF4" s="11"/>
      <c r="HG4" s="11">
        <v>51.22</v>
      </c>
      <c r="HH4" s="11">
        <f>LN($HG$3/$HG$4)</f>
        <v>1.29960126082692E-2</v>
      </c>
      <c r="HI4" s="11">
        <f>HH4^2</f>
        <v>1.6889634371429203E-4</v>
      </c>
      <c r="HJ4" s="11">
        <f>+$HI$28+$HI$29*$AF4-$HH4</f>
        <v>-1.0120560463393914E-3</v>
      </c>
      <c r="HK4" s="11">
        <f>HJ4^2</f>
        <v>1.0242574409321204E-6</v>
      </c>
    </row>
    <row r="5" spans="1:219" ht="15.5" x14ac:dyDescent="0.35">
      <c r="A5" s="65" t="s">
        <v>519</v>
      </c>
      <c r="B5" s="49">
        <v>3.5999999999999999E-3</v>
      </c>
      <c r="C5" s="49">
        <v>1.9652000000000001</v>
      </c>
      <c r="D5" s="72">
        <f>AVERAGE($GJ$4:$GJ$24)</f>
        <v>-7.4674332189603111E-4</v>
      </c>
      <c r="E5" s="51">
        <f>SUM($GK$4:$GK$24)/21*100</f>
        <v>0.19628683329042862</v>
      </c>
      <c r="F5" s="51">
        <f>SQRT((252/21)*SUM($GK$4:$GK$24))</f>
        <v>0.70330848131661261</v>
      </c>
      <c r="G5" s="51">
        <f>SQRT((252/21)*SUM($GM$4:$GM$24))</f>
        <v>0.57359066608573528</v>
      </c>
      <c r="H5" s="51">
        <f>COVAR($AF$4:$AF$24,$GJ$4:$GJ$24)*100</f>
        <v>3.3417217009524949E-2</v>
      </c>
      <c r="I5" s="72">
        <f t="shared" si="0"/>
        <v>-2.1924359949253664E-3</v>
      </c>
      <c r="J5" s="51">
        <f>SUM($AI$4:$AI$24)/21*100</f>
        <v>1.7484733020862606E-2</v>
      </c>
      <c r="K5" s="51">
        <f t="shared" si="1"/>
        <v>0.20990837813811475</v>
      </c>
      <c r="L5" s="51">
        <f>$GK$39*$GK$29</f>
        <v>0.41251194471702313</v>
      </c>
      <c r="M5" s="51">
        <f t="shared" si="2"/>
        <v>1.1396747259785713</v>
      </c>
      <c r="N5" s="51">
        <f t="shared" si="3"/>
        <v>6.5225997530863049E-4</v>
      </c>
      <c r="O5" s="49">
        <v>1500</v>
      </c>
      <c r="P5" s="49">
        <v>2.3410000000000002</v>
      </c>
      <c r="Q5" s="52">
        <f t="shared" si="4"/>
        <v>3511.5000000000005</v>
      </c>
      <c r="R5" s="51">
        <f>LN($GI$3/$GI$4)</f>
        <v>1.282325458897062E-3</v>
      </c>
      <c r="S5" s="51">
        <f t="shared" si="5"/>
        <v>8.3640957215782589E-7</v>
      </c>
      <c r="T5" s="51">
        <f t="shared" si="6"/>
        <v>-0.19652000000000003</v>
      </c>
      <c r="U5" s="49">
        <f t="shared" si="7"/>
        <v>1.8809466800000001</v>
      </c>
      <c r="V5" s="136">
        <f t="shared" si="8"/>
        <v>-1.2818213034765209E-4</v>
      </c>
      <c r="W5" s="143">
        <f>C5*N5</f>
        <v>1.2818213034765207E-3</v>
      </c>
      <c r="X5" s="78">
        <f t="shared" si="9"/>
        <v>2821.42002</v>
      </c>
      <c r="Y5" s="138">
        <f>RSI!HY17</f>
        <v>20.504731861198749</v>
      </c>
      <c r="Z5" s="42"/>
      <c r="AA5" s="53">
        <v>43691</v>
      </c>
      <c r="AB5" s="54">
        <v>5251.3</v>
      </c>
      <c r="AC5" s="70">
        <f t="shared" ref="AC5:AC24" si="12">AB4/AB5-1</f>
        <v>-2.7364652562222869E-3</v>
      </c>
      <c r="AD5" s="54">
        <f t="shared" ref="AD5:AD24" si="13">(AC5-$AC$27)^2</f>
        <v>3.9815809122743001E-7</v>
      </c>
      <c r="AE5" s="54">
        <f t="shared" ref="AE5:AE24" si="14">AC5^2</f>
        <v>7.4882420985117059E-6</v>
      </c>
      <c r="AF5" s="59">
        <f t="shared" si="10"/>
        <v>-2.7402162217588549E-3</v>
      </c>
      <c r="AG5" s="59">
        <f t="shared" ref="AG5:AG24" si="15">AF5^2</f>
        <v>7.5087849419903741E-6</v>
      </c>
      <c r="AH5" s="60">
        <f t="shared" si="11"/>
        <v>3.000631769097481E-7</v>
      </c>
      <c r="AI5" s="11">
        <f t="shared" ref="AI5:AI24" si="16">+AF5^2</f>
        <v>7.5087849419903741E-6</v>
      </c>
      <c r="AJ5" s="11"/>
      <c r="AK5" s="55">
        <v>10.17</v>
      </c>
      <c r="AL5" s="11">
        <f t="shared" ref="AL5:AL24" si="17">LN(AK4/AK5)</f>
        <v>-2.4687696181611415E-2</v>
      </c>
      <c r="AM5" s="11">
        <f t="shared" ref="AM5:AM24" si="18">AL5^2</f>
        <v>6.0948234275555089E-4</v>
      </c>
      <c r="AN5" s="11">
        <f>$AM$28+$AM$29*AF5-AL5</f>
        <v>3.1383704490262371E-2</v>
      </c>
      <c r="AO5" s="11">
        <f t="shared" ref="AO5:AO24" si="19">AN5^2</f>
        <v>9.849369075321144E-4</v>
      </c>
      <c r="AP5" s="59"/>
      <c r="AQ5" s="11"/>
      <c r="AR5" s="11">
        <v>121.5</v>
      </c>
      <c r="AS5" s="11">
        <f t="shared" ref="AS5:AS24" si="20">LN(AR4/AR5)</f>
        <v>0</v>
      </c>
      <c r="AT5" s="11">
        <f t="shared" ref="AT5:AT24" si="21">AS5^2</f>
        <v>0</v>
      </c>
      <c r="AU5" s="11">
        <f>$AU$28+$AU$29*$AF5-AS5</f>
        <v>-2.4704887021905408E-4</v>
      </c>
      <c r="AV5" s="11">
        <f t="shared" ref="AV5:AV24" si="22">AU5^2</f>
        <v>6.1033144276511028E-8</v>
      </c>
      <c r="AW5" s="11"/>
      <c r="AX5" s="11"/>
      <c r="AY5" s="11">
        <v>74.48</v>
      </c>
      <c r="AZ5" s="11">
        <f t="shared" ref="AZ5:AZ24" si="23">LN(AY4/AY5)</f>
        <v>-1.5697209997307515E-2</v>
      </c>
      <c r="BA5" s="11">
        <f t="shared" ref="BA5:BA24" si="24">AZ5^2</f>
        <v>2.4640240169957096E-4</v>
      </c>
      <c r="BB5" s="11">
        <f>$BC$28+$BC$29*AF5-AZ5</f>
        <v>1.0809414754179451E-2</v>
      </c>
      <c r="BC5" s="11">
        <f t="shared" ref="BC5:BC24" si="25">BB5^2</f>
        <v>1.1684344732787241E-4</v>
      </c>
      <c r="BD5" s="11"/>
      <c r="BE5" s="11"/>
      <c r="BF5" s="11">
        <v>66.14</v>
      </c>
      <c r="BG5" s="11">
        <f t="shared" ref="BG5:BG24" si="26">LN(BF4/BF5)</f>
        <v>-1.278167127126143E-2</v>
      </c>
      <c r="BH5" s="11">
        <f t="shared" ref="BH5:BH6" si="27">BG5^2</f>
        <v>1.6337112048658977E-4</v>
      </c>
      <c r="BI5" s="11">
        <f>$BJ$28+$BJ$29*AF5-BG5</f>
        <v>1.3546810237286704E-2</v>
      </c>
      <c r="BJ5" s="11">
        <f t="shared" ref="BJ5:BJ24" si="28">BI5^2</f>
        <v>1.8351606760505583E-4</v>
      </c>
      <c r="BK5" s="11"/>
      <c r="BL5" s="11"/>
      <c r="BM5" s="11">
        <v>3.77</v>
      </c>
      <c r="BN5" s="11">
        <f t="shared" ref="BN5:BN24" si="29">LN(BM4/BM5)</f>
        <v>-5.3191614775999329E-3</v>
      </c>
      <c r="BO5" s="11">
        <f t="shared" ref="BO5:BO24" si="30">BN5^2</f>
        <v>2.8293478824783102E-5</v>
      </c>
      <c r="BP5" s="11">
        <f>$BQ$28+$BQ$29*AF5-BN5</f>
        <v>9.8146339948915334E-3</v>
      </c>
      <c r="BQ5" s="11">
        <f t="shared" ref="BQ5:BQ24" si="31">BP5^2</f>
        <v>9.6327040453680541E-5</v>
      </c>
      <c r="BR5" s="11"/>
      <c r="BS5" s="11">
        <v>20.41</v>
      </c>
      <c r="BT5" s="11">
        <f t="shared" ref="BT5:BT24" si="32">LN($BS4/$BS5)</f>
        <v>-5.4040907740117335E-3</v>
      </c>
      <c r="BU5" s="11">
        <f t="shared" ref="BU5:BU24" si="33">$BT5^2</f>
        <v>2.9204197093758737E-5</v>
      </c>
      <c r="BV5" s="11">
        <f>$BW$28+$BW$29*$AF5-$BT5</f>
        <v>3.7139489407342725E-3</v>
      </c>
      <c r="BW5" s="11">
        <f t="shared" ref="BW5:BW24" si="34">BV5^2</f>
        <v>1.3793416734381224E-5</v>
      </c>
      <c r="BX5" s="11"/>
      <c r="BY5" s="57">
        <v>15.38</v>
      </c>
      <c r="BZ5" s="11">
        <f t="shared" ref="BZ5:BZ24" si="35">LN($BY4/$BY5)</f>
        <v>-1.5727716068195268E-2</v>
      </c>
      <c r="CA5" s="11">
        <f t="shared" ref="CA5:CA24" si="36">$BZ5^2</f>
        <v>2.4736105272176763E-4</v>
      </c>
      <c r="CB5" s="11">
        <f>$CB$28+$CB$29*$AF5-$BZ5</f>
        <v>1.92967214809102E-2</v>
      </c>
      <c r="CC5" s="11">
        <f t="shared" ref="CC5:CC24" si="37">CB5^2</f>
        <v>3.7236345991182115E-4</v>
      </c>
      <c r="CD5" s="11"/>
      <c r="CE5" s="11">
        <v>16.55</v>
      </c>
      <c r="CF5" s="11">
        <f t="shared" ref="CF5:CF24" si="38">LN($CE4/$CE5)</f>
        <v>-4.1325646004082263E-2</v>
      </c>
      <c r="CG5" s="11">
        <f t="shared" ref="CG5:CG24" si="39">CF5^2</f>
        <v>1.7078090176547204E-3</v>
      </c>
      <c r="CH5" s="11">
        <f>$CG$28+$CG$29*$AF5-$CF5</f>
        <v>3.9635504170804803E-2</v>
      </c>
      <c r="CI5" s="11">
        <f t="shared" ref="CI5:CI24" si="40">CH5^2</f>
        <v>1.5709731908738849E-3</v>
      </c>
      <c r="CJ5" s="11"/>
      <c r="CK5" s="57">
        <v>15.51</v>
      </c>
      <c r="CL5" s="11">
        <f t="shared" ref="CL5:CL24" si="41">LN($CK4/$CK5)</f>
        <v>-1.4285957247476541E-2</v>
      </c>
      <c r="CM5" s="11">
        <f t="shared" ref="CM5:CM24" si="42">CL5^2</f>
        <v>2.040885744767275E-4</v>
      </c>
      <c r="CN5" s="11">
        <f>$CM$28+$CM$29*$AF5-$CL5</f>
        <v>1.2578111361322837E-2</v>
      </c>
      <c r="CO5" s="11">
        <f t="shared" ref="CO5:CO24" si="43">CN5^2</f>
        <v>1.5820888541783864E-4</v>
      </c>
      <c r="CP5" s="11"/>
      <c r="CQ5" s="57">
        <v>13.32</v>
      </c>
      <c r="CR5" s="11">
        <f t="shared" ref="CR5:CR24" si="44">LN($CQ4/$CQ5)</f>
        <v>7.5046907837417881E-4</v>
      </c>
      <c r="CS5" s="11">
        <f t="shared" ref="CS5:CS24" si="45">CR5^2</f>
        <v>5.6320383759578933E-7</v>
      </c>
      <c r="CT5" s="11">
        <f>$CS$28+$CS$29*$AF5-$CR5</f>
        <v>-2.4340529250228191E-3</v>
      </c>
      <c r="CU5" s="11">
        <f t="shared" ref="CU5:CU24" si="46">CT5^2</f>
        <v>5.9246136418121418E-6</v>
      </c>
      <c r="CV5" s="11"/>
      <c r="CW5" s="58">
        <v>38.4</v>
      </c>
      <c r="CX5" s="11">
        <f t="shared" ref="CX5:CX24" si="47">LN($CW4/$CW5)</f>
        <v>-3.0942571709055688E-2</v>
      </c>
      <c r="CY5" s="11">
        <f t="shared" ref="CY5:CY24" si="48">CX5^2</f>
        <v>9.574427439700534E-4</v>
      </c>
      <c r="CZ5" s="11">
        <f>$CY$28+$CY$29*$AF5-$CX5</f>
        <v>0.12434065258623388</v>
      </c>
      <c r="DA5" s="11">
        <f t="shared" ref="DA5:DA24" si="49">CZ5^2</f>
        <v>1.5460597885570509E-2</v>
      </c>
      <c r="DB5" s="11"/>
      <c r="DC5" s="11">
        <v>5.46</v>
      </c>
      <c r="DD5" s="11">
        <f t="shared" ref="DD5:DD24" si="50">LN($DC4/$DC5)</f>
        <v>-2.0352228848898535E-2</v>
      </c>
      <c r="DE5" s="11">
        <f t="shared" ref="DE5:DE24" si="51">DD5^2</f>
        <v>4.142132191179378E-4</v>
      </c>
      <c r="DF5" s="11">
        <f>$DE$28+$DE$29*$AF5-$DD5</f>
        <v>2.1710601094631202E-2</v>
      </c>
      <c r="DG5" s="11">
        <f t="shared" ref="DG5:DG24" si="52">DF5^2</f>
        <v>4.7135019989020155E-4</v>
      </c>
      <c r="DH5" s="11"/>
      <c r="DI5" s="11">
        <v>15.55</v>
      </c>
      <c r="DJ5" s="11">
        <f t="shared" ref="DJ5:DJ24" si="53">LN($DI4/$DI5)</f>
        <v>-6.4516352814887193E-3</v>
      </c>
      <c r="DK5" s="11">
        <f t="shared" ref="DK5:DK24" si="54">DJ5^2</f>
        <v>4.1623597805350026E-5</v>
      </c>
      <c r="DL5" s="11">
        <f>$DK$28+$DK$29*$AF5-$DJ5</f>
        <v>6.0112166064844813E-3</v>
      </c>
      <c r="DM5" s="11">
        <f t="shared" ref="DM5:DM24" si="55">DL5^2</f>
        <v>3.6134725090074805E-5</v>
      </c>
      <c r="DN5" s="11"/>
      <c r="DO5" s="11">
        <v>82</v>
      </c>
      <c r="DP5" s="11">
        <f t="shared" ref="DP5:DP24" si="56">LN($DO4/$DO5)</f>
        <v>-9.8040000966208556E-3</v>
      </c>
      <c r="DQ5" s="11">
        <f t="shared" ref="DQ5:DQ24" si="57">$DP5^2</f>
        <v>9.6118417894541742E-5</v>
      </c>
      <c r="DR5" s="11">
        <f>+$DQ$28+$DQ$29*$AF5-$DP5</f>
        <v>1.0027374783301004E-2</v>
      </c>
      <c r="DS5" s="11">
        <f t="shared" ref="DS5:DS24" si="58">DR5^2</f>
        <v>1.0054824504478087E-4</v>
      </c>
      <c r="DT5" s="11"/>
      <c r="DU5" s="11">
        <v>3.423</v>
      </c>
      <c r="DV5" s="11">
        <f t="shared" ref="DV5:DV24" si="59">LN($DU4/$DU5)</f>
        <v>-5.5661488369205866E-3</v>
      </c>
      <c r="DW5" s="11">
        <f t="shared" ref="DW5:DW24" si="60">DV5^2</f>
        <v>3.0982012874752401E-5</v>
      </c>
      <c r="DX5" s="11">
        <f>+$DW$28+$DW$29*$AF5-$DV5</f>
        <v>3.9871110052837472E-3</v>
      </c>
      <c r="DY5" s="11">
        <f t="shared" ref="DY5:DY24" si="61">DX5^2</f>
        <v>1.5897054168454773E-5</v>
      </c>
      <c r="DZ5" s="11"/>
      <c r="EA5" s="11">
        <v>19.25</v>
      </c>
      <c r="EB5" s="11">
        <f t="shared" ref="EB5:EB25" si="62">LN($EA4/$EA5)</f>
        <v>-1.8878379220375007E-2</v>
      </c>
      <c r="EC5" s="11">
        <f t="shared" ref="EC5:EC25" si="63">EB5^2</f>
        <v>3.5639320198828687E-4</v>
      </c>
      <c r="ED5" s="11">
        <f>+$EC$28+$EC$29*$AF5-$EB5</f>
        <v>1.8845246136395127E-2</v>
      </c>
      <c r="EE5" s="11">
        <f t="shared" ref="EE5:EE25" si="64">ED5^2</f>
        <v>3.5514330194131547E-4</v>
      </c>
      <c r="EF5" s="11"/>
      <c r="EG5" s="11">
        <v>41.48</v>
      </c>
      <c r="EH5" s="11">
        <f t="shared" ref="EH5:EH24" si="65">LN($EG4/$EG5)</f>
        <v>-2.4110910303653954E-4</v>
      </c>
      <c r="EI5" s="11">
        <f t="shared" ref="EI5:EI24" si="66">EH5^2</f>
        <v>5.8133599567084645E-8</v>
      </c>
      <c r="EJ5" s="11">
        <f>+$EI$28+$EI$29*$AF5-$EH5</f>
        <v>2.3627087751150427E-3</v>
      </c>
      <c r="EK5" s="11">
        <f t="shared" ref="EK5:EK24" si="67">EJ5^2</f>
        <v>5.5823927560056257E-6</v>
      </c>
      <c r="EL5" s="11"/>
      <c r="EM5" s="11">
        <v>48.74</v>
      </c>
      <c r="EN5" s="11">
        <f t="shared" ref="EN5:EN24" si="68">LN($EM4/$EM5)</f>
        <v>-1.947440869965001E-2</v>
      </c>
      <c r="EO5" s="11">
        <f t="shared" ref="EO5:EO24" si="69">EN5^2</f>
        <v>3.79252594201004E-4</v>
      </c>
      <c r="EP5" s="11">
        <f>+$EO$28+$EO$29*$AF5-$EN5</f>
        <v>1.8752951192858504E-2</v>
      </c>
      <c r="EQ5" s="11">
        <f t="shared" ref="EQ5:EQ24" si="70">EP5^2</f>
        <v>3.5167317844173317E-4</v>
      </c>
      <c r="ER5" s="11"/>
      <c r="ES5" s="11">
        <v>50.9</v>
      </c>
      <c r="ET5" s="11">
        <f t="shared" ref="ET5:ET24" si="71">LN($ES4/$ES5)</f>
        <v>1.9627091678486889E-3</v>
      </c>
      <c r="EU5" s="11">
        <f t="shared" ref="EU5:EU24" si="72">ET5^2</f>
        <v>3.8522272775572934E-6</v>
      </c>
      <c r="EV5" s="11">
        <f>+$EU$28+$EU$29*$AF5-$ET5</f>
        <v>-1.6348248905543386E-3</v>
      </c>
      <c r="EW5" s="11">
        <f t="shared" ref="EW5:EW24" si="73">EV5^2</f>
        <v>2.6726524227760053E-6</v>
      </c>
      <c r="EX5" s="11"/>
      <c r="EY5" s="11">
        <v>75.430000000000007</v>
      </c>
      <c r="EZ5" s="11">
        <f t="shared" ref="EZ5:EZ24" si="74">LN($EY4/$EY5)</f>
        <v>-7.9861997732724871E-3</v>
      </c>
      <c r="FA5" s="11">
        <f t="shared" ref="FA5:FA24" si="75">EZ5^2</f>
        <v>6.3779386818617529E-5</v>
      </c>
      <c r="FB5" s="11">
        <f>+$FA$28+$FA$29*$AF5-$EZ5</f>
        <v>8.7888203850440619E-3</v>
      </c>
      <c r="FC5" s="11">
        <f t="shared" ref="FC5:FC24" si="76">FB5^2</f>
        <v>7.7243363760566054E-5</v>
      </c>
      <c r="FD5" s="11"/>
      <c r="FE5" s="11">
        <v>80.599999999999994</v>
      </c>
      <c r="FF5" s="11">
        <f t="shared" ref="FF5:FF24" si="77">LN($FE4/$FE5)</f>
        <v>-1.122906371641319E-2</v>
      </c>
      <c r="FG5" s="11">
        <f t="shared" ref="FG5:FG24" si="78">FF5^2</f>
        <v>1.2609187194726721E-4</v>
      </c>
      <c r="FH5" s="11">
        <f>+$FG$28+$FG$29*$AF5-$FF5</f>
        <v>1.109569239499953E-2</v>
      </c>
      <c r="FI5" s="11">
        <f t="shared" ref="FI5:FI24" si="79">FH5^2</f>
        <v>1.2311438972445043E-4</v>
      </c>
      <c r="FJ5" s="11"/>
      <c r="FK5" s="11">
        <v>13.1</v>
      </c>
      <c r="FL5" s="11">
        <f t="shared" ref="FL5:FL24" si="80">LN(FK4/FK5)</f>
        <v>9.4967475372572073E-3</v>
      </c>
      <c r="FM5" s="11">
        <f t="shared" ref="FM5:FM24" si="81">FL5^2</f>
        <v>9.0188213786400839E-5</v>
      </c>
      <c r="FN5" s="11">
        <f>+$FM$28+$FM$29*$AF5-$FL5</f>
        <v>-8.9851021040480272E-3</v>
      </c>
      <c r="FO5" s="11">
        <f t="shared" ref="FO5:FO24" si="82">FN5^2</f>
        <v>8.0732059820168281E-5</v>
      </c>
      <c r="FP5" s="11"/>
      <c r="FQ5" s="11">
        <v>188.4</v>
      </c>
      <c r="FR5" s="11">
        <f t="shared" ref="FR5:FR24" si="83">LN(FQ4/FQ5)^2</f>
        <v>2.7526887478454678E-4</v>
      </c>
      <c r="FS5" s="11">
        <f t="shared" ref="FS5:FS24" si="84">FR5^2</f>
        <v>7.5772953425150494E-8</v>
      </c>
      <c r="FT5" s="11">
        <f>+$FS$28+$FS$29*$AF5-$FR5</f>
        <v>4.8856027108823636E-4</v>
      </c>
      <c r="FU5" s="11">
        <f t="shared" ref="FU5:FU24" si="85">FT5^2</f>
        <v>2.3869113848581101E-7</v>
      </c>
      <c r="FV5" s="11"/>
      <c r="FW5" s="11">
        <v>43.64</v>
      </c>
      <c r="FX5" s="11">
        <f t="shared" ref="FX5:FX24" si="86">LN($FW4/$FW5)</f>
        <v>-7.8215259564259933E-3</v>
      </c>
      <c r="FY5" s="11">
        <f t="shared" ref="FY5:FY24" si="87">FX5^2</f>
        <v>6.1176268287045546E-5</v>
      </c>
      <c r="FZ5" s="11">
        <f>$FY$28+$FY$29*$AF5-$FX5</f>
        <v>8.7860575627151192E-3</v>
      </c>
      <c r="GA5" s="11">
        <f t="shared" ref="GA5:GA24" si="88">FZ5^2</f>
        <v>7.7194807495343547E-5</v>
      </c>
      <c r="GB5" s="11"/>
      <c r="GC5" s="11">
        <v>84.85</v>
      </c>
      <c r="GD5" s="11">
        <f t="shared" ref="GD5:GD24" si="89">LN($GC4/$GC5)</f>
        <v>-4.520203055886813E-2</v>
      </c>
      <c r="GE5" s="11">
        <f t="shared" ref="GE5:GE24" si="90">GD5^2</f>
        <v>2.0432235666448481E-3</v>
      </c>
      <c r="GF5" s="11">
        <f>+$GE$28+$GE$29*$AF5-$GD5</f>
        <v>4.43433475358583E-2</v>
      </c>
      <c r="GG5" s="11">
        <f t="shared" ref="GG5:GG24" si="91">GF5^2</f>
        <v>1.9663324706859103E-3</v>
      </c>
      <c r="GH5" s="11"/>
      <c r="GI5" s="11">
        <v>2.4380000000000002</v>
      </c>
      <c r="GJ5" s="11">
        <f t="shared" ref="GJ5:GJ24" si="92">LN($GI4/$GI5)</f>
        <v>-4.1882168009203108E-2</v>
      </c>
      <c r="GK5" s="11">
        <f t="shared" ref="GK5:GK24" si="93">GJ5^2</f>
        <v>1.7541159971511161E-3</v>
      </c>
      <c r="GL5" s="11">
        <f>$GK$28+$GK$29*$AF5-$GJ5</f>
        <v>4.0097095090202609E-2</v>
      </c>
      <c r="GM5" s="11">
        <f t="shared" ref="GM5:GM24" si="94">GL5^2</f>
        <v>1.60777703467275E-3</v>
      </c>
      <c r="GN5" s="11"/>
      <c r="GO5" s="11">
        <v>60.05</v>
      </c>
      <c r="GP5" s="11">
        <f t="shared" ref="GP5:GP24" si="95">LN($GO4/$GO5)</f>
        <v>8.3229301516936946E-4</v>
      </c>
      <c r="GQ5" s="11">
        <f t="shared" ref="GQ5:GQ24" si="96">GP5^2</f>
        <v>6.9271166309972025E-7</v>
      </c>
      <c r="GR5" s="11">
        <f>+$GQ$28+$GQ$29*$AF5-$GP5</f>
        <v>-3.463520199679015E-3</v>
      </c>
      <c r="GS5" s="11">
        <f t="shared" ref="GS5:GS24" si="97">GR5^2</f>
        <v>1.1995972173584564E-5</v>
      </c>
      <c r="GT5" s="11"/>
      <c r="GU5" s="11">
        <v>4.5</v>
      </c>
      <c r="GV5" s="11">
        <f t="shared" ref="GV5:GV24" si="98">LN($GU4/$GU5)</f>
        <v>0</v>
      </c>
      <c r="GW5" s="11">
        <f t="shared" ref="GW5:GW24" si="99">GV5^2</f>
        <v>0</v>
      </c>
      <c r="GX5" s="11">
        <f>$GW$28+$GW$29*$AF5-$GV5</f>
        <v>6.6571151303961788E-4</v>
      </c>
      <c r="GY5" s="11">
        <f t="shared" ref="GY5:GY24" si="100">GX5^2</f>
        <v>4.4317181859349735E-7</v>
      </c>
      <c r="GZ5" s="11"/>
      <c r="HA5" s="11">
        <v>120.5</v>
      </c>
      <c r="HB5" s="11">
        <f t="shared" ref="HB5:HB24" si="101">LN($HA4/$HA5)</f>
        <v>-9.1705519722079416E-3</v>
      </c>
      <c r="HC5" s="11">
        <f t="shared" ref="HC5:HC24" si="102">HB5^2</f>
        <v>8.4099023474966975E-5</v>
      </c>
      <c r="HD5" s="11">
        <f>+$HC$28+$HC$29*$AF5-$HB5</f>
        <v>1.0669914468492598E-2</v>
      </c>
      <c r="HE5" s="11">
        <f t="shared" ref="HE5:HE24" si="103">HD5^2</f>
        <v>1.1384707476494767E-4</v>
      </c>
      <c r="HF5" s="11"/>
      <c r="HG5" s="11">
        <v>51.36</v>
      </c>
      <c r="HH5" s="11">
        <f t="shared" ref="HH5:HH24" si="104">LN($HG4/$HG5)</f>
        <v>-2.7295786103265643E-3</v>
      </c>
      <c r="HI5" s="11">
        <f t="shared" ref="HI5:HI24" si="105">HH5^2</f>
        <v>7.4505993899522985E-6</v>
      </c>
      <c r="HJ5" s="11">
        <f>+$HI$28+$HI$29*$AF5-$HH5</f>
        <v>2.0826831873584604E-5</v>
      </c>
      <c r="HK5" s="11">
        <f t="shared" ref="HK5:HK24" si="106">HJ5^2</f>
        <v>4.3375692589055962E-10</v>
      </c>
    </row>
    <row r="6" spans="1:219" ht="15.5" x14ac:dyDescent="0.35">
      <c r="A6" s="65" t="s">
        <v>556</v>
      </c>
      <c r="B6" s="49">
        <v>9.1000000000000004E-3</v>
      </c>
      <c r="C6" s="49">
        <v>0.87729999999999997</v>
      </c>
      <c r="D6" s="72">
        <f>AVERAGE($AL$4:$AL$24)</f>
        <v>7.1787821667339893E-3</v>
      </c>
      <c r="E6" s="76">
        <f>SUM($AM$4:$AM$24)/21</f>
        <v>7.7635227281783853E-4</v>
      </c>
      <c r="F6" s="51">
        <f>SQRT((252/21)*SUM($AM$4:$AM$24))</f>
        <v>0.44231298053538443</v>
      </c>
      <c r="G6" s="51">
        <f>SQRT((252/21)*SUM($AO$4:$AO$24))</f>
        <v>0.38687576816851976</v>
      </c>
      <c r="H6" s="51">
        <f>COVAR($AF$4:$AF$24,$AL$4:$AL$24)*100</f>
        <v>1.4917933206678955E-2</v>
      </c>
      <c r="I6" s="72">
        <f t="shared" si="0"/>
        <v>-2.1924359949253664E-3</v>
      </c>
      <c r="J6" s="51">
        <f>SUM($AH$4:$AH$24)/21*100</f>
        <v>1.7004055461678165E-2</v>
      </c>
      <c r="K6" s="51">
        <f t="shared" si="1"/>
        <v>0.20990837813811475</v>
      </c>
      <c r="L6" s="51">
        <f>$AM$29*$AM$39</f>
        <v>0.18415262014056807</v>
      </c>
      <c r="M6" s="51">
        <f t="shared" si="2"/>
        <v>0.31122995364530265</v>
      </c>
      <c r="N6" s="51">
        <f t="shared" si="3"/>
        <v>4.7319729092944213E-2</v>
      </c>
      <c r="O6" s="49">
        <v>25000</v>
      </c>
      <c r="P6" s="49">
        <v>10.19</v>
      </c>
      <c r="Q6" s="52">
        <f t="shared" si="4"/>
        <v>254750</v>
      </c>
      <c r="R6" s="51">
        <f>LN($AK$3/$AK$4)</f>
        <v>2.6652333355776197E-2</v>
      </c>
      <c r="S6" s="51">
        <f t="shared" si="5"/>
        <v>1.2611811940901703E-3</v>
      </c>
      <c r="T6" s="51">
        <f t="shared" si="6"/>
        <v>-8.7730000000000002E-2</v>
      </c>
      <c r="U6" s="49">
        <f t="shared" si="7"/>
        <v>9.2960312999999992</v>
      </c>
      <c r="V6" s="51">
        <f t="shared" si="8"/>
        <v>-4.151359833323996E-3</v>
      </c>
      <c r="W6" s="143">
        <f t="shared" ref="W6:W33" si="107">C6*N6</f>
        <v>4.1513598333239955E-2</v>
      </c>
      <c r="X6" s="78">
        <f t="shared" si="9"/>
        <v>232400.78249999997</v>
      </c>
      <c r="Y6" s="138">
        <f>RSI!I17</f>
        <v>66.954022988505756</v>
      </c>
      <c r="Z6" s="77"/>
      <c r="AA6" s="53">
        <v>43690</v>
      </c>
      <c r="AB6" s="54">
        <v>5363.07</v>
      </c>
      <c r="AC6" s="70">
        <f t="shared" si="12"/>
        <v>-2.0840675210280546E-2</v>
      </c>
      <c r="AD6" s="54">
        <f t="shared" si="13"/>
        <v>3.5100800565725389E-4</v>
      </c>
      <c r="AE6" s="54">
        <f t="shared" si="14"/>
        <v>4.3433374322040207E-4</v>
      </c>
      <c r="AF6" s="59">
        <f t="shared" si="10"/>
        <v>-2.1060907313038165E-2</v>
      </c>
      <c r="AG6" s="59">
        <f t="shared" si="15"/>
        <v>4.4356181684838448E-4</v>
      </c>
      <c r="AH6" s="60">
        <f t="shared" si="11"/>
        <v>3.5601920988244531E-4</v>
      </c>
      <c r="AI6" s="11">
        <f t="shared" si="16"/>
        <v>4.4356181684838448E-4</v>
      </c>
      <c r="AJ6" s="11"/>
      <c r="AK6" s="55">
        <v>10.52</v>
      </c>
      <c r="AL6" s="11">
        <f t="shared" si="17"/>
        <v>-3.383599724909514E-2</v>
      </c>
      <c r="AM6" s="11">
        <f t="shared" si="18"/>
        <v>1.144874709840774E-3</v>
      </c>
      <c r="AN6" s="11">
        <f>$AM$28+$AM$29*AF6-AL6</f>
        <v>2.4459263263366757E-2</v>
      </c>
      <c r="AO6" s="11">
        <f t="shared" si="19"/>
        <v>5.982555593866826E-4</v>
      </c>
      <c r="AP6" s="59"/>
      <c r="AQ6" s="11"/>
      <c r="AR6" s="11">
        <v>125</v>
      </c>
      <c r="AS6" s="11">
        <f t="shared" si="20"/>
        <v>-2.8399474521698002E-2</v>
      </c>
      <c r="AT6" s="11">
        <f t="shared" si="21"/>
        <v>8.0653015310857396E-4</v>
      </c>
      <c r="AU6" s="11">
        <f>$AU$28+$AU$29*$AF6-AS6</f>
        <v>1.0454638057303133E-2</v>
      </c>
      <c r="AV6" s="11">
        <f t="shared" si="22"/>
        <v>1.0929945690921103E-4</v>
      </c>
      <c r="AW6" s="11"/>
      <c r="AX6" s="11"/>
      <c r="AY6" s="11">
        <v>77.8</v>
      </c>
      <c r="AZ6" s="11">
        <f t="shared" si="23"/>
        <v>-4.3610798215534215E-2</v>
      </c>
      <c r="BA6" s="11">
        <f t="shared" si="24"/>
        <v>1.9019017209960423E-3</v>
      </c>
      <c r="BB6" s="11">
        <f>$BC$28+$BC$29*AF6-AZ6</f>
        <v>3.369565373564469E-3</v>
      </c>
      <c r="BC6" s="11">
        <f t="shared" si="25"/>
        <v>1.135397080672466E-5</v>
      </c>
      <c r="BD6" s="11"/>
      <c r="BE6" s="11"/>
      <c r="BF6" s="11">
        <v>68.38</v>
      </c>
      <c r="BG6" s="11">
        <f t="shared" si="26"/>
        <v>-3.3306676657508485E-2</v>
      </c>
      <c r="BH6" s="11">
        <f t="shared" si="27"/>
        <v>1.1093347099678207E-3</v>
      </c>
      <c r="BI6" s="11">
        <f>$BJ$28+$BJ$29*AF6-BG6</f>
        <v>1.1106829340615142E-2</v>
      </c>
      <c r="BJ6" s="11">
        <f t="shared" si="28"/>
        <v>1.2336165800154941E-4</v>
      </c>
      <c r="BK6" s="11"/>
      <c r="BL6" s="11"/>
      <c r="BM6" s="11">
        <v>3.77</v>
      </c>
      <c r="BN6" s="11">
        <f t="shared" si="29"/>
        <v>0</v>
      </c>
      <c r="BO6" s="11">
        <f t="shared" si="30"/>
        <v>0</v>
      </c>
      <c r="BP6" s="11">
        <f>$BQ$28+$BQ$29*AF6-BN6</f>
        <v>-8.8348238710800591E-4</v>
      </c>
      <c r="BQ6" s="11">
        <f t="shared" si="31"/>
        <v>7.8054112833006046E-7</v>
      </c>
      <c r="BR6" s="11"/>
      <c r="BS6" s="11">
        <v>20.93</v>
      </c>
      <c r="BT6" s="11">
        <f t="shared" si="32"/>
        <v>-2.5158559636154872E-2</v>
      </c>
      <c r="BU6" s="11">
        <f t="shared" si="33"/>
        <v>6.3295312296596121E-4</v>
      </c>
      <c r="BV6" s="11">
        <f>$BW$28+$BW$29*$AF6-$BT6</f>
        <v>2.808174459241735E-3</v>
      </c>
      <c r="BW6" s="11">
        <f t="shared" si="34"/>
        <v>7.88584379353761E-6</v>
      </c>
      <c r="BX6" s="11"/>
      <c r="BY6" s="57">
        <v>15.59</v>
      </c>
      <c r="BZ6" s="11">
        <f t="shared" si="35"/>
        <v>-1.3561718992187218E-2</v>
      </c>
      <c r="CA6" s="11">
        <f t="shared" si="36"/>
        <v>1.8392022202305149E-4</v>
      </c>
      <c r="CB6" s="11">
        <f>$CB$28+$CB$29*$AF6-$BZ6</f>
        <v>5.5575438425410073E-3</v>
      </c>
      <c r="CC6" s="11">
        <f t="shared" si="37"/>
        <v>3.0886293561765468E-5</v>
      </c>
      <c r="CD6" s="11"/>
      <c r="CE6" s="11">
        <v>16.97</v>
      </c>
      <c r="CF6" s="11">
        <f t="shared" si="38"/>
        <v>-2.5060977423062906E-2</v>
      </c>
      <c r="CG6" s="11">
        <f t="shared" si="39"/>
        <v>6.2805258939926869E-4</v>
      </c>
      <c r="CH6" s="11">
        <f>$CG$28+$CG$29*$AF6-$CF6</f>
        <v>2.7105922461497685E-3</v>
      </c>
      <c r="CI6" s="11">
        <f t="shared" si="40"/>
        <v>7.3473103248872472E-6</v>
      </c>
      <c r="CJ6" s="11"/>
      <c r="CK6" s="57">
        <v>16.11</v>
      </c>
      <c r="CL6" s="11">
        <f t="shared" si="41"/>
        <v>-3.7955220000435518E-2</v>
      </c>
      <c r="CM6" s="11">
        <f t="shared" si="42"/>
        <v>1.4405987252814603E-3</v>
      </c>
      <c r="CN6" s="11">
        <f>$CM$28+$CM$29*$AF6-$CL6</f>
        <v>1.9480277627542987E-2</v>
      </c>
      <c r="CO6" s="11">
        <f t="shared" si="43"/>
        <v>3.7948121644615184E-4</v>
      </c>
      <c r="CP6" s="11"/>
      <c r="CQ6" s="57">
        <v>13.48</v>
      </c>
      <c r="CR6" s="11">
        <f t="shared" si="44"/>
        <v>-1.1940440371917863E-2</v>
      </c>
      <c r="CS6" s="11">
        <f t="shared" si="45"/>
        <v>1.42574116275326E-4</v>
      </c>
      <c r="CT6" s="11">
        <f>$CS$28+$CS$29*$AF6-$CR6</f>
        <v>-9.993760812127845E-4</v>
      </c>
      <c r="CU6" s="11">
        <f t="shared" si="46"/>
        <v>9.9875255170022203E-7</v>
      </c>
      <c r="CV6" s="11"/>
      <c r="CW6" s="58">
        <v>40.590000000000003</v>
      </c>
      <c r="CX6" s="11">
        <f t="shared" si="47"/>
        <v>-5.546427125712531E-2</v>
      </c>
      <c r="CY6" s="11">
        <f t="shared" si="48"/>
        <v>3.0762853860839766E-3</v>
      </c>
      <c r="CZ6" s="11">
        <f>$CY$28+$CY$29*$AF6-$CX6</f>
        <v>0.118094583515609</v>
      </c>
      <c r="DA6" s="11">
        <f t="shared" si="49"/>
        <v>1.3946330655725149E-2</v>
      </c>
      <c r="DB6" s="11"/>
      <c r="DC6" s="11">
        <v>5.57</v>
      </c>
      <c r="DD6" s="11">
        <f t="shared" si="50"/>
        <v>-1.994626418237903E-2</v>
      </c>
      <c r="DE6" s="11">
        <f t="shared" si="51"/>
        <v>3.978534548332566E-4</v>
      </c>
      <c r="DF6" s="11">
        <f>$DE$28+$DE$29*$AF6-$DD6</f>
        <v>1.1666120844989651E-2</v>
      </c>
      <c r="DG6" s="11">
        <f t="shared" si="52"/>
        <v>1.3609837556990205E-4</v>
      </c>
      <c r="DH6" s="11"/>
      <c r="DI6" s="11">
        <v>15.8</v>
      </c>
      <c r="DJ6" s="11">
        <f t="shared" si="53"/>
        <v>-1.5949301407677953E-2</v>
      </c>
      <c r="DK6" s="11">
        <f t="shared" si="54"/>
        <v>2.5438021539295793E-4</v>
      </c>
      <c r="DL6" s="11">
        <f>$DK$28+$DK$29*$AF6-$DJ6</f>
        <v>-1.3881952838794287E-4</v>
      </c>
      <c r="DM6" s="11">
        <f t="shared" si="55"/>
        <v>1.9270861461850875E-8</v>
      </c>
      <c r="DN6" s="11"/>
      <c r="DO6" s="11">
        <v>83</v>
      </c>
      <c r="DP6" s="11">
        <f t="shared" si="56"/>
        <v>-1.212136053234485E-2</v>
      </c>
      <c r="DQ6" s="11">
        <f t="shared" si="57"/>
        <v>1.4692738115508743E-4</v>
      </c>
      <c r="DR6" s="11">
        <f>+$DQ$28+$DQ$29*$AF6-$DP6</f>
        <v>-4.8822106141049385E-3</v>
      </c>
      <c r="DS6" s="11">
        <f t="shared" si="58"/>
        <v>2.383598048047892E-5</v>
      </c>
      <c r="DT6" s="11"/>
      <c r="DU6" s="11">
        <v>3.5190000000000001</v>
      </c>
      <c r="DV6" s="11">
        <f t="shared" si="59"/>
        <v>-2.7659498791399888E-2</v>
      </c>
      <c r="DW6" s="11">
        <f t="shared" si="60"/>
        <v>7.6504787339145186E-4</v>
      </c>
      <c r="DX6" s="11">
        <f>+$DW$28+$DW$29*$AF6-$DV6</f>
        <v>1.0843142179146045E-2</v>
      </c>
      <c r="DY6" s="11">
        <f t="shared" si="61"/>
        <v>1.1757373231717605E-4</v>
      </c>
      <c r="DZ6" s="11"/>
      <c r="EA6" s="11">
        <v>19.84</v>
      </c>
      <c r="EB6" s="11">
        <f t="shared" si="62"/>
        <v>-3.0189041122933549E-2</v>
      </c>
      <c r="EC6" s="11">
        <f t="shared" si="63"/>
        <v>9.1137820392217289E-4</v>
      </c>
      <c r="ED6" s="11">
        <f>+$EC$28+$EC$29*$AF6-$EB6</f>
        <v>2.057418659821459E-2</v>
      </c>
      <c r="EE6" s="11">
        <f t="shared" si="64"/>
        <v>4.2329715417815283E-4</v>
      </c>
      <c r="EF6" s="11"/>
      <c r="EG6" s="11">
        <v>42.12</v>
      </c>
      <c r="EH6" s="11">
        <f t="shared" si="65"/>
        <v>-1.531130390444818E-2</v>
      </c>
      <c r="EI6" s="11">
        <f t="shared" si="66"/>
        <v>2.3443602725437007E-4</v>
      </c>
      <c r="EJ6" s="11">
        <f>+$EI$28+$EI$29*$AF6-$EH6</f>
        <v>5.5427750582864085E-3</v>
      </c>
      <c r="EK6" s="11">
        <f t="shared" si="67"/>
        <v>3.0722355346761898E-5</v>
      </c>
      <c r="EL6" s="11"/>
      <c r="EM6" s="11">
        <v>50.58</v>
      </c>
      <c r="EN6" s="11">
        <f t="shared" si="68"/>
        <v>-3.7056193044758878E-2</v>
      </c>
      <c r="EO6" s="11">
        <f t="shared" si="69"/>
        <v>1.3731614429704363E-3</v>
      </c>
      <c r="EP6" s="11">
        <f>+$EO$28+$EO$29*$AF6-$EN6</f>
        <v>2.2819561719930624E-2</v>
      </c>
      <c r="EQ6" s="11">
        <f t="shared" si="70"/>
        <v>5.2073239708972307E-4</v>
      </c>
      <c r="ER6" s="11"/>
      <c r="ES6" s="11">
        <v>51.45</v>
      </c>
      <c r="ET6" s="11">
        <f t="shared" si="71"/>
        <v>-1.0747538723581583E-2</v>
      </c>
      <c r="EU6" s="11">
        <f t="shared" si="72"/>
        <v>1.1550958861488564E-4</v>
      </c>
      <c r="EV6" s="11">
        <f>+$EU$28+$EU$29*$AF6-$ET6</f>
        <v>-1.4412731526860911E-3</v>
      </c>
      <c r="EW6" s="11">
        <f t="shared" si="73"/>
        <v>2.0772683006537042E-6</v>
      </c>
      <c r="EX6" s="11"/>
      <c r="EY6" s="11">
        <v>75.400000000000006</v>
      </c>
      <c r="EZ6" s="11">
        <f t="shared" si="74"/>
        <v>3.9779885162920687E-4</v>
      </c>
      <c r="FA6" s="11">
        <f t="shared" si="75"/>
        <v>1.5824392635751574E-7</v>
      </c>
      <c r="FB6" s="11">
        <f>+$FA$28+$FA$29*$AF6-$EZ6</f>
        <v>-1.4286540425954513E-2</v>
      </c>
      <c r="FC6" s="11">
        <f t="shared" si="76"/>
        <v>2.0410523734243257E-4</v>
      </c>
      <c r="FD6" s="11"/>
      <c r="FE6" s="11">
        <v>79</v>
      </c>
      <c r="FF6" s="11">
        <f t="shared" si="77"/>
        <v>2.0050797045561002E-2</v>
      </c>
      <c r="FG6" s="11">
        <f t="shared" si="78"/>
        <v>4.020344621622778E-4</v>
      </c>
      <c r="FH6" s="11">
        <f>+$FG$28+$FG$29*$AF6-$FF6</f>
        <v>-2.8430311427159481E-2</v>
      </c>
      <c r="FI6" s="11">
        <f t="shared" si="79"/>
        <v>8.0828260784527499E-4</v>
      </c>
      <c r="FJ6" s="11"/>
      <c r="FK6" s="11">
        <v>13.33</v>
      </c>
      <c r="FL6" s="11">
        <f t="shared" si="80"/>
        <v>-1.7404903983511417E-2</v>
      </c>
      <c r="FM6" s="11">
        <f t="shared" si="81"/>
        <v>3.0293068267525159E-4</v>
      </c>
      <c r="FN6" s="11">
        <f>+$FM$28+$FM$29*$AF6-$FL6</f>
        <v>2.6169402863932476E-3</v>
      </c>
      <c r="FO6" s="11">
        <f t="shared" si="82"/>
        <v>6.8483764625479726E-6</v>
      </c>
      <c r="FP6" s="11"/>
      <c r="FQ6" s="11">
        <v>189.2</v>
      </c>
      <c r="FR6" s="11">
        <f t="shared" si="83"/>
        <v>1.7954664472231254E-5</v>
      </c>
      <c r="FS6" s="11">
        <f t="shared" si="84"/>
        <v>3.2236997631040323E-10</v>
      </c>
      <c r="FT6" s="11">
        <f>+$FS$28+$FS$29*$AF6-$FR6</f>
        <v>5.04041358995665E-4</v>
      </c>
      <c r="FU6" s="11">
        <f t="shared" si="85"/>
        <v>2.5405769157819684E-7</v>
      </c>
      <c r="FV6" s="11"/>
      <c r="FW6" s="11">
        <v>44.22</v>
      </c>
      <c r="FX6" s="11">
        <f t="shared" si="86"/>
        <v>-1.3203014464430106E-2</v>
      </c>
      <c r="FY6" s="11">
        <f t="shared" si="87"/>
        <v>1.743195909479506E-4</v>
      </c>
      <c r="FZ6" s="11">
        <f>$FY$28+$FY$29*$AF6-$FX6</f>
        <v>-7.7847372154642852E-4</v>
      </c>
      <c r="GA6" s="11">
        <f t="shared" si="88"/>
        <v>6.0602133513834631E-7</v>
      </c>
      <c r="GB6" s="11"/>
      <c r="GC6" s="11">
        <v>86.25</v>
      </c>
      <c r="GD6" s="11">
        <f t="shared" si="89"/>
        <v>-1.636506423123385E-2</v>
      </c>
      <c r="GE6" s="11">
        <f t="shared" si="90"/>
        <v>2.6781532729240956E-4</v>
      </c>
      <c r="GF6" s="11">
        <f>+$GE$28+$GE$29*$AF6-$GD6</f>
        <v>-6.9492898623570304E-3</v>
      </c>
      <c r="GG6" s="11">
        <f t="shared" si="91"/>
        <v>4.8292629591058193E-5</v>
      </c>
      <c r="GH6" s="11"/>
      <c r="GI6" s="11">
        <v>2.6139999999999999</v>
      </c>
      <c r="GJ6" s="11">
        <f t="shared" si="92"/>
        <v>-6.9703584142950359E-2</v>
      </c>
      <c r="GK6" s="11">
        <f t="shared" si="93"/>
        <v>4.8585896423733611E-3</v>
      </c>
      <c r="GL6" s="11">
        <f>$GK$28+$GK$29*$AF6-$GJ6</f>
        <v>3.1914689091367757E-2</v>
      </c>
      <c r="GM6" s="11">
        <f t="shared" si="94"/>
        <v>1.0185473797986681E-3</v>
      </c>
      <c r="GN6" s="11"/>
      <c r="GO6" s="11">
        <v>61.65</v>
      </c>
      <c r="GP6" s="11">
        <f t="shared" si="95"/>
        <v>-2.6295681084360801E-2</v>
      </c>
      <c r="GQ6" s="11">
        <f t="shared" si="96"/>
        <v>6.914628436904104E-4</v>
      </c>
      <c r="GR6" s="11">
        <f>+$GQ$28+$GQ$29*$AF6-$GP6</f>
        <v>3.3981054146779814E-3</v>
      </c>
      <c r="GS6" s="11">
        <f t="shared" si="97"/>
        <v>1.1547120409263816E-5</v>
      </c>
      <c r="GT6" s="11"/>
      <c r="GU6" s="11">
        <v>4.5</v>
      </c>
      <c r="GV6" s="11">
        <f t="shared" si="98"/>
        <v>0</v>
      </c>
      <c r="GW6" s="11">
        <f t="shared" si="99"/>
        <v>0</v>
      </c>
      <c r="GX6" s="11">
        <f>$GW$28+$GW$29*$AF6-$GV6</f>
        <v>-9.0070757526476328E-4</v>
      </c>
      <c r="GY6" s="11">
        <f t="shared" si="100"/>
        <v>8.1127413613932925E-7</v>
      </c>
      <c r="GZ6" s="11"/>
      <c r="HA6" s="11">
        <v>122.5</v>
      </c>
      <c r="HB6" s="11">
        <f t="shared" si="101"/>
        <v>-1.6461277054071962E-2</v>
      </c>
      <c r="HC6" s="11">
        <f t="shared" si="102"/>
        <v>2.7097364225091611E-4</v>
      </c>
      <c r="HD6" s="11">
        <f>+$HC$28+$HC$29*$AF6-$HB6</f>
        <v>1.4613449287979889E-2</v>
      </c>
      <c r="HE6" s="11">
        <f t="shared" si="103"/>
        <v>2.1355290009235993E-4</v>
      </c>
      <c r="HF6" s="11"/>
      <c r="HG6" s="11">
        <v>52.42</v>
      </c>
      <c r="HH6" s="11">
        <f t="shared" si="104"/>
        <v>-2.0428538513554632E-2</v>
      </c>
      <c r="HI6" s="11">
        <f t="shared" si="105"/>
        <v>4.1732518579978492E-4</v>
      </c>
      <c r="HJ6" s="11">
        <f>+$HI$28+$HI$29*$AF6-$HH6</f>
        <v>-3.9388054684620297E-4</v>
      </c>
      <c r="HK6" s="11">
        <f t="shared" si="106"/>
        <v>1.5514188518386389E-7</v>
      </c>
    </row>
    <row r="7" spans="1:219" s="14" customFormat="1" ht="15.5" x14ac:dyDescent="0.35">
      <c r="A7" s="65" t="s">
        <v>502</v>
      </c>
      <c r="B7" s="49">
        <v>1.4E-3</v>
      </c>
      <c r="C7" s="49">
        <v>1.1276999999999999</v>
      </c>
      <c r="D7" s="72">
        <f>AVERAGE($CF$4:$CF$24)</f>
        <v>-4.7391941658665553E-3</v>
      </c>
      <c r="E7" s="51">
        <f>SUM($CG$4:$CG$24)/21*100</f>
        <v>0.1164771202444992</v>
      </c>
      <c r="F7" s="51">
        <f>SQRT((252/21)*SUM($CG$4:$CG$24))</f>
        <v>0.54177702333721944</v>
      </c>
      <c r="G7" s="51">
        <f>SQRT((252/21)*SUM($CI$4:$CI$24))</f>
        <v>0.37603422260703412</v>
      </c>
      <c r="H7" s="51">
        <f>COVAR($AF$4:$AF$24,$CF$4:$CF$24)*100</f>
        <v>3.595284017608056E-2</v>
      </c>
      <c r="I7" s="72">
        <f t="shared" si="0"/>
        <v>-2.1924359949253664E-3</v>
      </c>
      <c r="J7" s="51">
        <f t="shared" ref="J7:J33" si="108">SUM($AI$4:$AI$24)/21*100</f>
        <v>1.7484733020862606E-2</v>
      </c>
      <c r="K7" s="51">
        <f t="shared" si="1"/>
        <v>0.20990837813811475</v>
      </c>
      <c r="L7" s="51">
        <f>$CG$39*$CG$29</f>
        <v>0.23671367802635199</v>
      </c>
      <c r="M7" s="51">
        <f t="shared" si="2"/>
        <v>0.40834375128199368</v>
      </c>
      <c r="N7" s="51">
        <f t="shared" si="3"/>
        <v>3.2098472172350241E-2</v>
      </c>
      <c r="O7" s="49">
        <v>10700</v>
      </c>
      <c r="P7" s="49">
        <v>16.149999999999999</v>
      </c>
      <c r="Q7" s="52">
        <f t="shared" si="4"/>
        <v>172804.99999999997</v>
      </c>
      <c r="R7" s="51">
        <f>LN($CE$3/$CE$4)</f>
        <v>1.6859593849675805E-2</v>
      </c>
      <c r="S7" s="51">
        <f t="shared" si="5"/>
        <v>5.4116720402094614E-4</v>
      </c>
      <c r="T7" s="51">
        <f t="shared" si="6"/>
        <v>-0.11277</v>
      </c>
      <c r="U7" s="49">
        <f t="shared" si="7"/>
        <v>14.328764499999998</v>
      </c>
      <c r="V7" s="51">
        <f t="shared" si="8"/>
        <v>-3.6197447068759365E-3</v>
      </c>
      <c r="W7" s="143">
        <f t="shared" si="107"/>
        <v>3.6197447068759367E-2</v>
      </c>
      <c r="X7" s="78">
        <f t="shared" si="9"/>
        <v>153317.78014999998</v>
      </c>
      <c r="Y7" s="138">
        <f>RSI!BU17</f>
        <v>40.712468193384211</v>
      </c>
      <c r="AA7" s="53">
        <v>43689</v>
      </c>
      <c r="AB7" s="54">
        <v>5310.31</v>
      </c>
      <c r="AC7" s="70">
        <f t="shared" si="12"/>
        <v>9.9353898359981763E-3</v>
      </c>
      <c r="AD7" s="54">
        <f t="shared" si="13"/>
        <v>1.4498224685767768E-4</v>
      </c>
      <c r="AE7" s="54">
        <f t="shared" si="14"/>
        <v>9.8711971193255873E-5</v>
      </c>
      <c r="AF7" s="59">
        <f>LN(AB6/AB7)</f>
        <v>9.886358347563233E-3</v>
      </c>
      <c r="AG7" s="59">
        <f t="shared" si="15"/>
        <v>9.7740081376433216E-5</v>
      </c>
      <c r="AH7" s="60">
        <f t="shared" si="11"/>
        <v>1.4589727276813461E-4</v>
      </c>
      <c r="AI7" s="11">
        <f t="shared" si="16"/>
        <v>9.7740081376433216E-5</v>
      </c>
      <c r="AJ7" s="11"/>
      <c r="AK7" s="55">
        <v>10.315</v>
      </c>
      <c r="AL7" s="11">
        <f>LN(AK6/AK7)</f>
        <v>1.9679060786348731E-2</v>
      </c>
      <c r="AM7" s="11">
        <f t="shared" si="18"/>
        <v>3.8726543343280833E-4</v>
      </c>
      <c r="AN7" s="11">
        <f>$AM$28+$AM$29*AF7-AL7</f>
        <v>-1.9057586080315041E-3</v>
      </c>
      <c r="AO7" s="11">
        <f t="shared" si="19"/>
        <v>3.6319158720861762E-6</v>
      </c>
      <c r="AP7" s="59"/>
      <c r="AQ7" s="11"/>
      <c r="AR7" s="11">
        <v>123.35</v>
      </c>
      <c r="AS7" s="11">
        <f t="shared" si="20"/>
        <v>1.3287894326935371E-2</v>
      </c>
      <c r="AT7" s="11">
        <f t="shared" si="21"/>
        <v>1.7656813564380123E-4</v>
      </c>
      <c r="AU7" s="11">
        <f>$AU$28+$AU$29*$AF7-AS7</f>
        <v>-1.3376721631892883E-3</v>
      </c>
      <c r="AV7" s="11">
        <f t="shared" si="22"/>
        <v>1.7893668161715099E-6</v>
      </c>
      <c r="AW7" s="11"/>
      <c r="AX7" s="11"/>
      <c r="AY7" s="11">
        <v>76.319999999999993</v>
      </c>
      <c r="AZ7" s="11">
        <f>LN(AY6/AY7)</f>
        <v>1.9206404044314809E-2</v>
      </c>
      <c r="BA7" s="11">
        <f t="shared" si="24"/>
        <v>3.6888595631347226E-4</v>
      </c>
      <c r="BB7" s="11">
        <f>$BC$28+$BC$29*AF7-AZ7</f>
        <v>2.7130165897796404E-4</v>
      </c>
      <c r="BC7" s="11">
        <f t="shared" si="25"/>
        <v>7.3604590164195495E-8</v>
      </c>
      <c r="BD7" s="11"/>
      <c r="BE7" s="11"/>
      <c r="BF7" s="11">
        <v>68.2</v>
      </c>
      <c r="BG7" s="11">
        <f>LN(BF6/BF7)</f>
        <v>2.6358193617386336E-3</v>
      </c>
      <c r="BH7" s="11">
        <f t="shared" ref="BH7:BH24" si="109">BG7^2</f>
        <v>6.9475437077162581E-6</v>
      </c>
      <c r="BI7" s="11">
        <f>$BJ$28+$BJ$29*AF7-BG7</f>
        <v>1.3956730826931881E-2</v>
      </c>
      <c r="BJ7" s="11">
        <f t="shared" si="28"/>
        <v>1.9479033537543066E-4</v>
      </c>
      <c r="BK7" s="11"/>
      <c r="BL7" s="11"/>
      <c r="BM7" s="11">
        <v>3.78</v>
      </c>
      <c r="BN7" s="11">
        <f>LN(BM6/BM7)</f>
        <v>-2.6490081715768417E-3</v>
      </c>
      <c r="BO7" s="11">
        <f t="shared" si="30"/>
        <v>7.0172442930808823E-6</v>
      </c>
      <c r="BP7" s="11">
        <f>$BQ$28+$BQ$29*AF7-BN7</f>
        <v>1.0851642982421406E-2</v>
      </c>
      <c r="BQ7" s="11">
        <f t="shared" si="31"/>
        <v>1.1775815541793576E-4</v>
      </c>
      <c r="BR7" s="11"/>
      <c r="BS7" s="11">
        <v>20.83</v>
      </c>
      <c r="BT7" s="11">
        <f t="shared" si="32"/>
        <v>4.78928118502772E-3</v>
      </c>
      <c r="BU7" s="11">
        <f t="shared" si="33"/>
        <v>2.2937214269260521E-5</v>
      </c>
      <c r="BV7" s="11">
        <f>$BW$28+$BW$29*$AF7-$BT7</f>
        <v>7.7595651235193366E-3</v>
      </c>
      <c r="BW7" s="11">
        <f t="shared" si="34"/>
        <v>6.0210850906137659E-5</v>
      </c>
      <c r="BX7" s="11"/>
      <c r="BY7" s="57">
        <v>15.7</v>
      </c>
      <c r="BZ7" s="11">
        <f t="shared" si="35"/>
        <v>-7.0310292845772206E-3</v>
      </c>
      <c r="CA7" s="11">
        <f t="shared" si="36"/>
        <v>4.9435372800582461E-5</v>
      </c>
      <c r="CB7" s="11">
        <f>$CB$28+$CB$29*$AF7-$BZ7</f>
        <v>1.8576241852732916E-2</v>
      </c>
      <c r="CC7" s="11">
        <f t="shared" si="37"/>
        <v>3.4507676137122604E-4</v>
      </c>
      <c r="CD7" s="11"/>
      <c r="CE7" s="11">
        <v>16.829999999999998</v>
      </c>
      <c r="CF7" s="11">
        <f t="shared" si="38"/>
        <v>8.2840710434204396E-3</v>
      </c>
      <c r="CG7" s="11">
        <f t="shared" si="39"/>
        <v>6.8625833052437011E-5</v>
      </c>
      <c r="CH7" s="11">
        <f>$CG$28+$CG$29*$AF7-$CF7</f>
        <v>4.264775265126617E-3</v>
      </c>
      <c r="CI7" s="11">
        <f t="shared" si="40"/>
        <v>1.8188308062035807E-5</v>
      </c>
      <c r="CJ7" s="11"/>
      <c r="CK7" s="57">
        <v>16.239999999999998</v>
      </c>
      <c r="CL7" s="11">
        <f t="shared" si="41"/>
        <v>-8.0371375446488293E-3</v>
      </c>
      <c r="CM7" s="11">
        <f t="shared" si="42"/>
        <v>6.4595579911603818E-5</v>
      </c>
      <c r="CN7" s="11">
        <f>$CM$28+$CM$29*$AF7-$CL7</f>
        <v>1.78851327043387E-2</v>
      </c>
      <c r="CO7" s="11">
        <f t="shared" si="43"/>
        <v>3.1987797185180572E-4</v>
      </c>
      <c r="CP7" s="11"/>
      <c r="CQ7" s="57">
        <v>13.3</v>
      </c>
      <c r="CR7" s="11">
        <f t="shared" si="44"/>
        <v>1.3443070256452904E-2</v>
      </c>
      <c r="CS7" s="11">
        <f t="shared" si="45"/>
        <v>1.8071613791992874E-4</v>
      </c>
      <c r="CT7" s="11">
        <f>$CS$28+$CS$29*$AF7-$CR7</f>
        <v>-7.3688866877100537E-3</v>
      </c>
      <c r="CU7" s="11">
        <f t="shared" si="46"/>
        <v>5.4300491016310448E-5</v>
      </c>
      <c r="CV7" s="59"/>
      <c r="CW7" s="58">
        <v>39.97</v>
      </c>
      <c r="CX7" s="11">
        <f t="shared" si="47"/>
        <v>1.5392558127574309E-2</v>
      </c>
      <c r="CY7" s="11">
        <f t="shared" si="48"/>
        <v>2.3693084571075392E-4</v>
      </c>
      <c r="CZ7" s="11">
        <f>$CY$28+$CY$29*$AF7-$CX7</f>
        <v>9.9210592081323379E-2</v>
      </c>
      <c r="DA7" s="11">
        <f t="shared" si="49"/>
        <v>9.8427415811267443E-3</v>
      </c>
      <c r="DB7" s="11"/>
      <c r="DC7" s="11">
        <v>5.48</v>
      </c>
      <c r="DD7" s="11">
        <f t="shared" si="50"/>
        <v>1.6289952979268552E-2</v>
      </c>
      <c r="DE7" s="11">
        <f t="shared" si="51"/>
        <v>2.6536256806678035E-4</v>
      </c>
      <c r="DF7" s="11">
        <f>$DE$28+$DE$29*$AF7-$DD7</f>
        <v>-8.2887398526155353E-3</v>
      </c>
      <c r="DG7" s="11">
        <f t="shared" si="52"/>
        <v>6.8703208344337004E-5</v>
      </c>
      <c r="DH7" s="11"/>
      <c r="DI7" s="11">
        <v>15.65</v>
      </c>
      <c r="DJ7" s="11">
        <f t="shared" si="53"/>
        <v>9.5390230467589099E-3</v>
      </c>
      <c r="DK7" s="11">
        <f t="shared" si="54"/>
        <v>9.0992960686597641E-5</v>
      </c>
      <c r="DL7" s="11">
        <f>$DK$28+$DK$29*$AF7-$DJ7</f>
        <v>8.0491561789484793E-4</v>
      </c>
      <c r="DM7" s="11">
        <f t="shared" si="55"/>
        <v>6.4788915193104486E-7</v>
      </c>
      <c r="DN7" s="11"/>
      <c r="DO7" s="11">
        <v>83</v>
      </c>
      <c r="DP7" s="11">
        <f t="shared" si="56"/>
        <v>0</v>
      </c>
      <c r="DQ7" s="11">
        <f t="shared" si="57"/>
        <v>0</v>
      </c>
      <c r="DR7" s="11">
        <f>+$DQ$28+$DQ$29*$AF7-$DP7</f>
        <v>1.2096142754213708E-2</v>
      </c>
      <c r="DS7" s="11">
        <f t="shared" si="58"/>
        <v>1.4631666953031678E-4</v>
      </c>
      <c r="DT7" s="11"/>
      <c r="DU7" s="11">
        <v>3.4809999999999999</v>
      </c>
      <c r="DV7" s="11">
        <f t="shared" si="59"/>
        <v>1.0857249510146365E-2</v>
      </c>
      <c r="DW7" s="11">
        <f t="shared" si="60"/>
        <v>1.178798669255735E-4</v>
      </c>
      <c r="DX7" s="11">
        <f>+$DW$28+$DW$29*$AF7-$DV7</f>
        <v>-1.934765272478026E-3</v>
      </c>
      <c r="DY7" s="11">
        <f t="shared" si="61"/>
        <v>3.7433166595869703E-6</v>
      </c>
      <c r="DZ7" s="11"/>
      <c r="EA7" s="11">
        <v>19.89</v>
      </c>
      <c r="EB7" s="11">
        <f t="shared" si="62"/>
        <v>-2.5169910091540878E-3</v>
      </c>
      <c r="EC7" s="11">
        <f t="shared" si="63"/>
        <v>6.3352437401625132E-6</v>
      </c>
      <c r="ED7" s="11">
        <f>+$EC$28+$EC$29*$AF7-$EB7</f>
        <v>9.0875564249296593E-3</v>
      </c>
      <c r="EE7" s="11">
        <f t="shared" si="64"/>
        <v>8.2583681776280334E-5</v>
      </c>
      <c r="EF7" s="11"/>
      <c r="EG7" s="11">
        <v>42</v>
      </c>
      <c r="EH7" s="11">
        <f t="shared" si="65"/>
        <v>2.8530689824064807E-3</v>
      </c>
      <c r="EI7" s="11">
        <f t="shared" si="66"/>
        <v>8.1400026183699509E-6</v>
      </c>
      <c r="EJ7" s="11">
        <f>+$EI$28+$EI$29*$AF7-$EH7</f>
        <v>7.4631775851620574E-3</v>
      </c>
      <c r="EK7" s="11">
        <f t="shared" si="67"/>
        <v>5.5699019667665361E-5</v>
      </c>
      <c r="EL7" s="11"/>
      <c r="EM7" s="11">
        <v>50.13</v>
      </c>
      <c r="EN7" s="11">
        <f t="shared" si="68"/>
        <v>8.9366099664069752E-3</v>
      </c>
      <c r="EO7" s="11">
        <f t="shared" si="69"/>
        <v>7.9862997691684478E-5</v>
      </c>
      <c r="EP7" s="11">
        <f>+$EO$28+$EO$29*$AF7-$EN7</f>
        <v>-3.4344341340957797E-4</v>
      </c>
      <c r="EQ7" s="11">
        <f t="shared" si="70"/>
        <v>1.1795337821442228E-7</v>
      </c>
      <c r="ER7" s="11"/>
      <c r="ES7" s="11">
        <v>50.9</v>
      </c>
      <c r="ET7" s="11">
        <f t="shared" si="71"/>
        <v>1.0747538723581534E-2</v>
      </c>
      <c r="EU7" s="11">
        <f t="shared" si="72"/>
        <v>1.155095886148846E-4</v>
      </c>
      <c r="EV7" s="11">
        <f>+$EU$28+$EU$29*$AF7-$ET7</f>
        <v>-1.7931787005263326E-3</v>
      </c>
      <c r="EW7" s="11">
        <f t="shared" si="73"/>
        <v>3.2154898520213067E-6</v>
      </c>
      <c r="EX7" s="11"/>
      <c r="EY7" s="11">
        <v>73.819999999999993</v>
      </c>
      <c r="EZ7" s="11">
        <f t="shared" si="74"/>
        <v>2.1177577412058137E-2</v>
      </c>
      <c r="FA7" s="11">
        <f t="shared" si="75"/>
        <v>4.4848978504371503E-4</v>
      </c>
      <c r="FB7" s="11">
        <f>+$FA$28+$FA$29*$AF7-$EZ7</f>
        <v>-1.0249706653147179E-2</v>
      </c>
      <c r="FC7" s="11">
        <f t="shared" si="76"/>
        <v>1.0505648647556955E-4</v>
      </c>
      <c r="FD7" s="11"/>
      <c r="FE7" s="11">
        <v>76.900000000000006</v>
      </c>
      <c r="FF7" s="11">
        <f t="shared" si="77"/>
        <v>2.6941975955423077E-2</v>
      </c>
      <c r="FG7" s="11">
        <f t="shared" si="78"/>
        <v>7.2587006838259526E-4</v>
      </c>
      <c r="FH7" s="11">
        <f>+$FG$28+$FG$29*$AF7-$FF7</f>
        <v>-2.1392126063184864E-2</v>
      </c>
      <c r="FI7" s="11">
        <f t="shared" si="79"/>
        <v>4.5762305750319317E-4</v>
      </c>
      <c r="FJ7" s="11"/>
      <c r="FK7" s="11">
        <v>13.164999999999999</v>
      </c>
      <c r="FL7" s="11">
        <f t="shared" si="80"/>
        <v>1.2455341242344589E-2</v>
      </c>
      <c r="FM7" s="11">
        <f t="shared" si="81"/>
        <v>1.5513552546325004E-4</v>
      </c>
      <c r="FN7" s="11">
        <f>+$FM$28+$FM$29*$AF7-$FL7</f>
        <v>-1.3992433862945325E-3</v>
      </c>
      <c r="FO7" s="11">
        <f t="shared" si="82"/>
        <v>1.9578820540889904E-6</v>
      </c>
      <c r="FP7" s="11"/>
      <c r="FQ7" s="11">
        <v>188.5</v>
      </c>
      <c r="FR7" s="11">
        <f t="shared" si="83"/>
        <v>1.3739252218777044E-5</v>
      </c>
      <c r="FS7" s="11">
        <f t="shared" si="84"/>
        <v>1.8876705153116994E-10</v>
      </c>
      <c r="FT7" s="11">
        <f>+$FS$28+$FS$29*$AF7-$FR7</f>
        <v>9.1676067796905771E-4</v>
      </c>
      <c r="FU7" s="11">
        <f t="shared" si="85"/>
        <v>8.404501406702863E-7</v>
      </c>
      <c r="FV7" s="11"/>
      <c r="FW7" s="11">
        <v>43.23</v>
      </c>
      <c r="FX7" s="11">
        <f t="shared" si="86"/>
        <v>2.2642476749759971E-2</v>
      </c>
      <c r="FY7" s="11">
        <f t="shared" si="87"/>
        <v>5.1268175336342087E-4</v>
      </c>
      <c r="FZ7" s="11">
        <f>$FY$28+$FY$29*$AF7-$FX7</f>
        <v>-1.1377185609817887E-2</v>
      </c>
      <c r="GA7" s="11">
        <f t="shared" si="88"/>
        <v>1.294403524002472E-4</v>
      </c>
      <c r="GB7" s="11"/>
      <c r="GC7" s="11">
        <v>84.5</v>
      </c>
      <c r="GD7" s="11">
        <f t="shared" si="89"/>
        <v>2.0498521548340969E-2</v>
      </c>
      <c r="GE7" s="11">
        <f t="shared" si="90"/>
        <v>4.2018938566779903E-4</v>
      </c>
      <c r="GF7" s="11">
        <f>+$GE$28+$GE$29*$AF7-$GD7</f>
        <v>-5.8808121217327133E-3</v>
      </c>
      <c r="GG7" s="11">
        <f t="shared" si="91"/>
        <v>3.4583951211118421E-5</v>
      </c>
      <c r="GH7" s="11"/>
      <c r="GI7" s="11">
        <v>2.5070000000000001</v>
      </c>
      <c r="GJ7" s="11">
        <f t="shared" si="92"/>
        <v>4.1794796025873701E-2</v>
      </c>
      <c r="GK7" s="11">
        <f t="shared" si="93"/>
        <v>1.7468049748443882E-3</v>
      </c>
      <c r="GL7" s="11">
        <f>$GK$28+$GK$29*$AF7-$GJ7</f>
        <v>-1.8766124601242436E-2</v>
      </c>
      <c r="GM7" s="11">
        <f t="shared" si="94"/>
        <v>3.5216743254935659E-4</v>
      </c>
      <c r="GN7" s="11"/>
      <c r="GO7" s="11">
        <v>61.2</v>
      </c>
      <c r="GP7" s="11">
        <f t="shared" si="95"/>
        <v>7.3260400920728812E-3</v>
      </c>
      <c r="GQ7" s="11">
        <f t="shared" si="96"/>
        <v>5.3670863430659232E-5</v>
      </c>
      <c r="GR7" s="11">
        <f>+$GQ$28+$GQ$29*$AF7-$GP7</f>
        <v>4.0102495120015666E-3</v>
      </c>
      <c r="GS7" s="11">
        <f t="shared" si="97"/>
        <v>1.6082101148508802E-5</v>
      </c>
      <c r="GT7" s="11"/>
      <c r="GU7" s="11">
        <v>4.5</v>
      </c>
      <c r="GV7" s="11">
        <f t="shared" si="98"/>
        <v>0</v>
      </c>
      <c r="GW7" s="11">
        <f t="shared" si="99"/>
        <v>0</v>
      </c>
      <c r="GX7" s="11">
        <f>$GW$28+$GW$29*$AF7-$GV7</f>
        <v>1.7452836387166564E-3</v>
      </c>
      <c r="GY7" s="11">
        <f t="shared" si="100"/>
        <v>3.0460149795720525E-6</v>
      </c>
      <c r="GZ7" s="11"/>
      <c r="HA7" s="11">
        <v>122.85</v>
      </c>
      <c r="HB7" s="11">
        <f t="shared" si="101"/>
        <v>-2.8530689824063991E-3</v>
      </c>
      <c r="HC7" s="11">
        <f t="shared" si="102"/>
        <v>8.140002618369485E-6</v>
      </c>
      <c r="HD7" s="11">
        <f>+$HC$28+$HC$29*$AF7-$HB7</f>
        <v>6.6593066525062021E-3</v>
      </c>
      <c r="HE7" s="11">
        <f t="shared" si="103"/>
        <v>4.434636509211336E-5</v>
      </c>
      <c r="HF7" s="11"/>
      <c r="HG7" s="11">
        <v>51.97</v>
      </c>
      <c r="HH7" s="11">
        <f t="shared" si="104"/>
        <v>8.6215688749097779E-3</v>
      </c>
      <c r="HI7" s="11">
        <f t="shared" si="105"/>
        <v>7.4331449864813048E-5</v>
      </c>
      <c r="HJ7" s="11">
        <f>+$HI$28+$HI$29*$AF7-$HH7</f>
        <v>1.1535736233259913E-3</v>
      </c>
      <c r="HK7" s="11">
        <f t="shared" si="106"/>
        <v>1.330732104433456E-6</v>
      </c>
    </row>
    <row r="8" spans="1:219" ht="15.5" x14ac:dyDescent="0.35">
      <c r="A8" s="65" t="s">
        <v>506</v>
      </c>
      <c r="B8" s="49">
        <v>2.8E-3</v>
      </c>
      <c r="C8" s="49">
        <v>0.52610000000000001</v>
      </c>
      <c r="D8" s="72">
        <f>AVERAGE($DD$4:$DD$24)</f>
        <v>-3.9183865998863969E-3</v>
      </c>
      <c r="E8" s="51">
        <f>SUM($DE$4:$DE$24)/21*100</f>
        <v>5.8787978720443154E-2</v>
      </c>
      <c r="F8" s="51">
        <f>SQRT((252/21)*SUM($DE$4:$DE$24))</f>
        <v>0.38489700749098682</v>
      </c>
      <c r="G8" s="51">
        <f>SQRT((252/21)*SUM($DG$4:$DG$24))</f>
        <v>0.37445934690430749</v>
      </c>
      <c r="H8" s="51">
        <f>COVAR($AF$4:$AF$24,$DD$4:$DD$24)*100</f>
        <v>8.9461034706005398E-3</v>
      </c>
      <c r="I8" s="72">
        <f t="shared" si="0"/>
        <v>-2.1924359949253664E-3</v>
      </c>
      <c r="J8" s="51">
        <f t="shared" si="108"/>
        <v>1.7484733020862606E-2</v>
      </c>
      <c r="K8" s="51">
        <f t="shared" si="1"/>
        <v>0.20990837813811475</v>
      </c>
      <c r="L8" s="51">
        <f>$DE$39*$DE$29</f>
        <v>0.11043279773846217</v>
      </c>
      <c r="M8" s="51">
        <f t="shared" si="2"/>
        <v>0.19831849737420545</v>
      </c>
      <c r="N8" s="51">
        <f t="shared" si="3"/>
        <v>6.1074492348420243E-3</v>
      </c>
      <c r="O8" s="49">
        <v>6000</v>
      </c>
      <c r="P8" s="49">
        <v>5.48</v>
      </c>
      <c r="Q8" s="52">
        <f t="shared" si="4"/>
        <v>32880</v>
      </c>
      <c r="R8" s="51">
        <f>LN($DC$3/$DC$4)</f>
        <v>2.4008540052009055E-2</v>
      </c>
      <c r="S8" s="51">
        <f t="shared" si="5"/>
        <v>1.4663093957031681E-4</v>
      </c>
      <c r="T8" s="51">
        <f t="shared" si="6"/>
        <v>-5.2610000000000004E-2</v>
      </c>
      <c r="U8" s="49">
        <f t="shared" si="7"/>
        <v>5.1916972000000001</v>
      </c>
      <c r="V8" s="51">
        <f t="shared" si="8"/>
        <v>-3.213129042450389E-4</v>
      </c>
      <c r="W8" s="143">
        <f t="shared" si="107"/>
        <v>3.213129042450389E-3</v>
      </c>
      <c r="X8" s="78">
        <f t="shared" si="9"/>
        <v>31150.183199999999</v>
      </c>
      <c r="Y8" s="138">
        <f>RSI!DA17</f>
        <v>46.400000000000006</v>
      </c>
      <c r="AA8" s="53">
        <v>43686</v>
      </c>
      <c r="AB8" s="54">
        <v>5327.92</v>
      </c>
      <c r="AC8" s="70">
        <f t="shared" si="12"/>
        <v>-3.3052298082553166E-3</v>
      </c>
      <c r="AD8" s="54">
        <f t="shared" si="13"/>
        <v>1.4394294496569485E-6</v>
      </c>
      <c r="AE8" s="54">
        <f t="shared" si="14"/>
        <v>1.0924544085379477E-5</v>
      </c>
      <c r="AF8" s="59">
        <f t="shared" si="10"/>
        <v>-3.3107041462564508E-3</v>
      </c>
      <c r="AG8" s="59">
        <f t="shared" si="15"/>
        <v>1.0960761944039655E-5</v>
      </c>
      <c r="AH8" s="60">
        <f t="shared" si="11"/>
        <v>1.2505236582814409E-6</v>
      </c>
      <c r="AI8" s="11">
        <f t="shared" si="16"/>
        <v>1.0960761944039655E-5</v>
      </c>
      <c r="AJ8" s="11"/>
      <c r="AK8" s="55">
        <v>10.61</v>
      </c>
      <c r="AL8" s="11">
        <f t="shared" si="17"/>
        <v>-2.8197806102676626E-2</v>
      </c>
      <c r="AM8" s="11">
        <f t="shared" si="18"/>
        <v>7.951162690041472E-4</v>
      </c>
      <c r="AN8" s="11">
        <f>$AM$28+$AM$29*AF8-AL8</f>
        <v>3.4393325355165844E-2</v>
      </c>
      <c r="AO8" s="11">
        <f t="shared" si="19"/>
        <v>1.1829008289862936E-3</v>
      </c>
      <c r="AP8" s="11"/>
      <c r="AQ8" s="11"/>
      <c r="AR8" s="11">
        <v>122.5</v>
      </c>
      <c r="AS8" s="11">
        <f t="shared" si="20"/>
        <v>6.914812990583892E-3</v>
      </c>
      <c r="AT8" s="11">
        <f t="shared" si="21"/>
        <v>4.7814638694747752E-5</v>
      </c>
      <c r="AU8" s="11">
        <f>$AU$28+$AU$29*$AF8-AS8</f>
        <v>-7.712953195867624E-3</v>
      </c>
      <c r="AV8" s="11">
        <f t="shared" si="22"/>
        <v>5.9489647001644595E-5</v>
      </c>
      <c r="AW8" s="11"/>
      <c r="AX8" s="11"/>
      <c r="AY8" s="11">
        <v>77.739999999999995</v>
      </c>
      <c r="AZ8" s="11">
        <f t="shared" si="23"/>
        <v>-1.8434898284046049E-2</v>
      </c>
      <c r="BA8" s="11">
        <f t="shared" si="24"/>
        <v>3.3984547474312396E-4</v>
      </c>
      <c r="BB8" s="11">
        <f>$BC$28+$BC$29*AF8-AZ8</f>
        <v>1.2446232493014976E-2</v>
      </c>
      <c r="BC8" s="11">
        <f t="shared" si="25"/>
        <v>1.5490870327018177E-4</v>
      </c>
      <c r="BD8" s="11"/>
      <c r="BE8" s="11"/>
      <c r="BF8" s="11">
        <v>68.72</v>
      </c>
      <c r="BG8" s="11">
        <f t="shared" si="26"/>
        <v>-7.5957128265834294E-3</v>
      </c>
      <c r="BH8" s="11">
        <f t="shared" si="109"/>
        <v>5.7694853343924034E-5</v>
      </c>
      <c r="BI8" s="11">
        <f>$BJ$28+$BJ$29*AF8-BG8</f>
        <v>7.645745179250968E-3</v>
      </c>
      <c r="BJ8" s="11">
        <f t="shared" si="28"/>
        <v>5.8457419346039419E-5</v>
      </c>
      <c r="BK8" s="11"/>
      <c r="BL8" s="11"/>
      <c r="BM8" s="11">
        <v>3.68</v>
      </c>
      <c r="BN8" s="11">
        <f t="shared" si="29"/>
        <v>2.681125745065677E-2</v>
      </c>
      <c r="BO8" s="11">
        <f t="shared" si="30"/>
        <v>7.1884352608539816E-4</v>
      </c>
      <c r="BP8" s="11">
        <f>$BQ$28+$BQ$29*AF8-BN8</f>
        <v>-2.2483280187997664E-2</v>
      </c>
      <c r="BQ8" s="11">
        <f t="shared" si="31"/>
        <v>5.0549788801200826E-4</v>
      </c>
      <c r="BR8" s="11"/>
      <c r="BS8" s="11">
        <v>20.94</v>
      </c>
      <c r="BT8" s="11">
        <f t="shared" si="32"/>
        <v>-5.2669501695103088E-3</v>
      </c>
      <c r="BU8" s="11">
        <f t="shared" si="33"/>
        <v>2.7740764088104673E-5</v>
      </c>
      <c r="BV8" s="11">
        <f>$BW$28+$BW$29*$AF8-$BT8</f>
        <v>2.9334691037769091E-3</v>
      </c>
      <c r="BW8" s="11">
        <f t="shared" si="34"/>
        <v>8.6052409828137022E-6</v>
      </c>
      <c r="BX8" s="11"/>
      <c r="BY8" s="57">
        <v>15.73</v>
      </c>
      <c r="BZ8" s="11">
        <f t="shared" si="35"/>
        <v>-1.9090047159241192E-3</v>
      </c>
      <c r="CA8" s="11">
        <f t="shared" si="36"/>
        <v>3.644299005420527E-6</v>
      </c>
      <c r="CB8" s="11">
        <f>$CB$28+$CB$29*$AF8-$BZ8</f>
        <v>5.1176329067339193E-3</v>
      </c>
      <c r="CC8" s="11">
        <f t="shared" si="37"/>
        <v>2.6190166568085864E-5</v>
      </c>
      <c r="CD8" s="11"/>
      <c r="CE8" s="11">
        <v>17.32</v>
      </c>
      <c r="CF8" s="11">
        <f t="shared" si="38"/>
        <v>-2.8698894931574591E-2</v>
      </c>
      <c r="CG8" s="11">
        <f t="shared" si="39"/>
        <v>8.2362657029355776E-4</v>
      </c>
      <c r="CH8" s="11">
        <f>$CG$28+$CG$29*$AF8-$CF8</f>
        <v>2.6365413865841191E-2</v>
      </c>
      <c r="CI8" s="11">
        <f t="shared" si="40"/>
        <v>6.9513504831709093E-4</v>
      </c>
      <c r="CJ8" s="11"/>
      <c r="CK8" s="57">
        <v>16.29</v>
      </c>
      <c r="CL8" s="11">
        <f t="shared" si="41"/>
        <v>-3.0740878804218614E-3</v>
      </c>
      <c r="CM8" s="11">
        <f t="shared" si="42"/>
        <v>9.4500162965565718E-6</v>
      </c>
      <c r="CN8" s="11">
        <f>$CM$28+$CM$29*$AF8-$CL8</f>
        <v>8.441314457679574E-4</v>
      </c>
      <c r="CO8" s="11">
        <f t="shared" si="43"/>
        <v>7.1255789773430198E-7</v>
      </c>
      <c r="CP8" s="11"/>
      <c r="CQ8" s="57">
        <v>13.28</v>
      </c>
      <c r="CR8" s="11">
        <f t="shared" si="44"/>
        <v>1.5048911794203067E-3</v>
      </c>
      <c r="CS8" s="11">
        <f t="shared" si="45"/>
        <v>2.2646974618970419E-6</v>
      </c>
      <c r="CT8" s="11">
        <f>$CS$28+$CS$29*$AF8-$CR8</f>
        <v>-3.53898280688027E-3</v>
      </c>
      <c r="CU8" s="11">
        <f t="shared" si="46"/>
        <v>1.2524399307394154E-5</v>
      </c>
      <c r="CV8" s="59"/>
      <c r="CW8" s="58">
        <v>40.24</v>
      </c>
      <c r="CX8" s="11">
        <f t="shared" si="47"/>
        <v>-6.7323530682517133E-3</v>
      </c>
      <c r="CY8" s="11">
        <f t="shared" si="48"/>
        <v>4.532457783559826E-5</v>
      </c>
      <c r="CZ8" s="11">
        <f>$CY$28+$CY$29*$AF8-$CX8</f>
        <v>9.9172356525028621E-2</v>
      </c>
      <c r="DA8" s="11">
        <f t="shared" si="49"/>
        <v>9.8351562987273877E-3</v>
      </c>
      <c r="DB8" s="11"/>
      <c r="DC8" s="11">
        <v>5.49</v>
      </c>
      <c r="DD8" s="11">
        <f t="shared" si="50"/>
        <v>-1.8231545615150252E-3</v>
      </c>
      <c r="DE8" s="11">
        <f t="shared" si="51"/>
        <v>3.323892555173044E-6</v>
      </c>
      <c r="DF8" s="11">
        <f>$DE$28+$DE$29*$AF8-$DD8</f>
        <v>2.8813931101695067E-3</v>
      </c>
      <c r="DG8" s="11">
        <f t="shared" si="52"/>
        <v>8.3024262553323033E-6</v>
      </c>
      <c r="DH8" s="11"/>
      <c r="DI8" s="11">
        <v>15.72</v>
      </c>
      <c r="DJ8" s="11">
        <f t="shared" si="53"/>
        <v>-4.4628700148983168E-3</v>
      </c>
      <c r="DK8" s="11">
        <f t="shared" si="54"/>
        <v>1.9917208769878503E-5</v>
      </c>
      <c r="DL8" s="11">
        <f>$DK$28+$DK$29*$AF8-$DJ8</f>
        <v>3.5351976035806823E-3</v>
      </c>
      <c r="DM8" s="11">
        <f t="shared" si="55"/>
        <v>1.2497622096362599E-5</v>
      </c>
      <c r="DN8" s="11"/>
      <c r="DO8" s="11">
        <v>82</v>
      </c>
      <c r="DP8" s="11">
        <f t="shared" si="56"/>
        <v>1.212136053234482E-2</v>
      </c>
      <c r="DQ8" s="11">
        <f t="shared" si="57"/>
        <v>1.469273811550867E-4</v>
      </c>
      <c r="DR8" s="11">
        <f>+$DQ$28+$DQ$29*$AF8-$DP8</f>
        <v>-1.2434415641069761E-2</v>
      </c>
      <c r="DS8" s="11">
        <f t="shared" si="58"/>
        <v>1.5461469233488031E-4</v>
      </c>
      <c r="DT8" s="11"/>
      <c r="DU8" s="11">
        <v>3.577</v>
      </c>
      <c r="DV8" s="11">
        <f t="shared" si="59"/>
        <v>-2.720485144757882E-2</v>
      </c>
      <c r="DW8" s="11">
        <f t="shared" si="60"/>
        <v>7.4010394228483142E-4</v>
      </c>
      <c r="DX8" s="11">
        <f>+$DW$28+$DW$29*$AF8-$DV8</f>
        <v>2.5151338809137329E-2</v>
      </c>
      <c r="DY8" s="11">
        <f t="shared" si="61"/>
        <v>6.325898438920176E-4</v>
      </c>
      <c r="DZ8" s="11"/>
      <c r="EA8" s="11">
        <v>19.829999999999998</v>
      </c>
      <c r="EB8" s="11">
        <f t="shared" si="62"/>
        <v>3.0211503341762511E-3</v>
      </c>
      <c r="EC8" s="11">
        <f t="shared" si="63"/>
        <v>9.1273493416932744E-6</v>
      </c>
      <c r="ED8" s="11">
        <f>+$EC$28+$EC$29*$AF8-$EB8</f>
        <v>-3.352648602668375E-3</v>
      </c>
      <c r="EE8" s="11">
        <f t="shared" si="64"/>
        <v>1.1240252652974208E-5</v>
      </c>
      <c r="EF8" s="11"/>
      <c r="EG8" s="11">
        <v>42.34</v>
      </c>
      <c r="EH8" s="11">
        <f t="shared" si="65"/>
        <v>-8.0626474233509247E-3</v>
      </c>
      <c r="EI8" s="11">
        <f t="shared" si="66"/>
        <v>6.5006283473267301E-5</v>
      </c>
      <c r="EJ8" s="11">
        <f>+$EI$28+$EI$29*$AF8-$EH8</f>
        <v>9.8140004324304871E-3</v>
      </c>
      <c r="EK8" s="11">
        <f t="shared" si="67"/>
        <v>9.6314604487745788E-5</v>
      </c>
      <c r="EL8" s="11"/>
      <c r="EM8" s="11">
        <v>50.91</v>
      </c>
      <c r="EN8" s="11">
        <f t="shared" si="68"/>
        <v>-1.5439736638832482E-2</v>
      </c>
      <c r="EO8" s="11">
        <f t="shared" si="69"/>
        <v>2.3838546747650616E-4</v>
      </c>
      <c r="EP8" s="11">
        <f>+$EO$28+$EO$29*$AF8-$EN8</f>
        <v>1.4297430190139099E-2</v>
      </c>
      <c r="EQ8" s="11">
        <f t="shared" si="70"/>
        <v>2.0441651004190096E-4</v>
      </c>
      <c r="ER8" s="11"/>
      <c r="ES8" s="11">
        <v>50.9</v>
      </c>
      <c r="ET8" s="11">
        <f t="shared" si="71"/>
        <v>0</v>
      </c>
      <c r="EU8" s="11">
        <f t="shared" si="72"/>
        <v>0</v>
      </c>
      <c r="EV8" s="11">
        <f>+$EU$28+$EU$29*$AF8-$ET8</f>
        <v>-6.1873072722407139E-5</v>
      </c>
      <c r="EW8" s="11">
        <f t="shared" si="73"/>
        <v>3.8282771281122826E-9</v>
      </c>
      <c r="EX8" s="11"/>
      <c r="EY8" s="11">
        <v>73.75</v>
      </c>
      <c r="EZ8" s="11">
        <f t="shared" si="74"/>
        <v>9.4870238192324677E-4</v>
      </c>
      <c r="FA8" s="11">
        <f t="shared" si="75"/>
        <v>9.0003620946684201E-7</v>
      </c>
      <c r="FB8" s="11">
        <f>+$FA$28+$FA$29*$AF8-$EZ8</f>
        <v>-6.0355603680629422E-4</v>
      </c>
      <c r="FC8" s="11">
        <f t="shared" si="76"/>
        <v>3.642798895653208E-7</v>
      </c>
      <c r="FD8" s="11"/>
      <c r="FE8" s="11">
        <v>77.099999999999994</v>
      </c>
      <c r="FF8" s="11">
        <f t="shared" si="77"/>
        <v>-2.5974040576853949E-3</v>
      </c>
      <c r="FG8" s="11">
        <f t="shared" si="78"/>
        <v>6.7465078388805538E-6</v>
      </c>
      <c r="FH8" s="11">
        <f>+$FG$28+$FG$29*$AF8-$FF8</f>
        <v>2.2072561214553665E-3</v>
      </c>
      <c r="FI8" s="11">
        <f t="shared" si="79"/>
        <v>4.8719795857021878E-6</v>
      </c>
      <c r="FJ8" s="11"/>
      <c r="FK8" s="11">
        <v>13.17</v>
      </c>
      <c r="FL8" s="11">
        <f t="shared" si="80"/>
        <v>-3.7972280691696671E-4</v>
      </c>
      <c r="FM8" s="11">
        <f t="shared" si="81"/>
        <v>1.4418941009289998E-7</v>
      </c>
      <c r="FN8" s="11">
        <f>+$FM$28+$FM$29*$AF8-$FL8</f>
        <v>4.1495377437820481E-4</v>
      </c>
      <c r="FO8" s="11">
        <f t="shared" si="82"/>
        <v>1.7218663487071811E-7</v>
      </c>
      <c r="FP8" s="11"/>
      <c r="FQ8" s="11">
        <v>187.9</v>
      </c>
      <c r="FR8" s="11">
        <f t="shared" si="83"/>
        <v>1.0163984598180177E-5</v>
      </c>
      <c r="FS8" s="11">
        <f t="shared" si="84"/>
        <v>1.0330658291204386E-10</v>
      </c>
      <c r="FT8" s="11">
        <f>+$FS$28+$FS$29*$AF8-$FR8</f>
        <v>7.4613472067123468E-4</v>
      </c>
      <c r="FU8" s="11">
        <f t="shared" si="85"/>
        <v>5.5671702139114141E-7</v>
      </c>
      <c r="FV8" s="11"/>
      <c r="FW8" s="11">
        <v>43.49</v>
      </c>
      <c r="FX8" s="11">
        <f t="shared" si="86"/>
        <v>-5.9963279300067349E-3</v>
      </c>
      <c r="FY8" s="11">
        <f t="shared" si="87"/>
        <v>3.5955948644178853E-5</v>
      </c>
      <c r="FZ8" s="11">
        <f>$FY$28+$FY$29*$AF8-$FX8</f>
        <v>6.4954554874907221E-3</v>
      </c>
      <c r="GA8" s="11">
        <f t="shared" si="88"/>
        <v>4.2190941989973337E-5</v>
      </c>
      <c r="GB8" s="11"/>
      <c r="GC8" s="11">
        <v>85.2</v>
      </c>
      <c r="GD8" s="11">
        <f t="shared" si="89"/>
        <v>-8.2498994721419486E-3</v>
      </c>
      <c r="GE8" s="11">
        <f t="shared" si="90"/>
        <v>6.8060841300448003E-5</v>
      </c>
      <c r="GF8" s="11">
        <f>+$GE$28+$GE$29*$AF8-$GD8</f>
        <v>6.6919694000754162E-3</v>
      </c>
      <c r="GG8" s="11">
        <f t="shared" si="91"/>
        <v>4.4782454451545723E-5</v>
      </c>
      <c r="GH8" s="11"/>
      <c r="GI8" s="11">
        <v>2.5880000000000001</v>
      </c>
      <c r="GJ8" s="11">
        <f t="shared" si="92"/>
        <v>-3.1798557462497823E-2</v>
      </c>
      <c r="GK8" s="11">
        <f t="shared" si="93"/>
        <v>1.0111482566957761E-3</v>
      </c>
      <c r="GL8" s="11">
        <f>$GK$28+$GK$29*$AF8-$GJ8</f>
        <v>2.8892361674274645E-2</v>
      </c>
      <c r="GM8" s="11">
        <f t="shared" si="94"/>
        <v>8.3476856311709435E-4</v>
      </c>
      <c r="GN8" s="11"/>
      <c r="GO8" s="11">
        <v>61.9</v>
      </c>
      <c r="GP8" s="11">
        <f t="shared" si="95"/>
        <v>-1.1372990172269911E-2</v>
      </c>
      <c r="GQ8" s="11">
        <f t="shared" si="96"/>
        <v>1.29344905458548E-4</v>
      </c>
      <c r="GR8" s="11">
        <f>+$GQ$28+$GQ$29*$AF8-$GP8</f>
        <v>8.1106892456810249E-3</v>
      </c>
      <c r="GS8" s="11">
        <f t="shared" si="97"/>
        <v>6.5783280040005837E-5</v>
      </c>
      <c r="GT8" s="11"/>
      <c r="GU8" s="11">
        <v>4.49</v>
      </c>
      <c r="GV8" s="11">
        <f t="shared" si="98"/>
        <v>2.2246950221111086E-3</v>
      </c>
      <c r="GW8" s="11">
        <f t="shared" si="99"/>
        <v>4.9492679414059455E-6</v>
      </c>
      <c r="GX8" s="11">
        <f>$GW$28+$GW$29*$AF8-$GV8</f>
        <v>-1.6077602266160351E-3</v>
      </c>
      <c r="GY8" s="11">
        <f t="shared" si="100"/>
        <v>2.5848929462884448E-6</v>
      </c>
      <c r="GZ8" s="11"/>
      <c r="HA8" s="11">
        <v>123.15</v>
      </c>
      <c r="HB8" s="11">
        <f t="shared" si="101"/>
        <v>-2.4390255993588586E-3</v>
      </c>
      <c r="HC8" s="11">
        <f t="shared" si="102"/>
        <v>5.9488458743278397E-6</v>
      </c>
      <c r="HD8" s="11">
        <f>+$HC$28+$HC$29*$AF8-$HB8</f>
        <v>3.8341599518378049E-3</v>
      </c>
      <c r="HE8" s="11">
        <f t="shared" si="103"/>
        <v>1.4700782536276878E-5</v>
      </c>
      <c r="HF8" s="11"/>
      <c r="HG8" s="11">
        <v>52.08</v>
      </c>
      <c r="HH8" s="11">
        <f t="shared" si="104"/>
        <v>-2.114368879963328E-3</v>
      </c>
      <c r="HI8" s="11">
        <f t="shared" si="105"/>
        <v>4.4705557605573787E-6</v>
      </c>
      <c r="HJ8" s="11">
        <f>+$HI$28+$HI$29*$AF8-$HH8</f>
        <v>-1.158424309440425E-3</v>
      </c>
      <c r="HK8" s="11">
        <f t="shared" si="106"/>
        <v>1.3419468807025256E-6</v>
      </c>
    </row>
    <row r="9" spans="1:219" ht="15.5" x14ac:dyDescent="0.35">
      <c r="A9" s="65" t="s">
        <v>508</v>
      </c>
      <c r="B9" s="49">
        <v>2.8E-3</v>
      </c>
      <c r="C9" s="49">
        <v>0.94030000000000002</v>
      </c>
      <c r="D9" s="72">
        <f>AVERAGE($DP$4:$DP$24)</f>
        <v>-4.8135344729339172E-3</v>
      </c>
      <c r="E9" s="51">
        <f>SUM($DQ$4:$DQ$24)/21*100</f>
        <v>5.2285510218363959E-2</v>
      </c>
      <c r="F9" s="51">
        <f>SQRT((252/21)*SUM($DQ$4:$DQ$24))</f>
        <v>0.36298689473626616</v>
      </c>
      <c r="G9" s="51">
        <f>SQRT((252/21)*SUM($DS$4:$DS$24))</f>
        <v>0.30952050773163992</v>
      </c>
      <c r="H9" s="51">
        <f>COVAR($AF$4:$AF$24,$DP$4:$DP$24)*100</f>
        <v>1.5988667627885533E-2</v>
      </c>
      <c r="I9" s="72">
        <f t="shared" si="0"/>
        <v>-2.1924359949253664E-3</v>
      </c>
      <c r="J9" s="51">
        <f t="shared" si="108"/>
        <v>1.7484733020862606E-2</v>
      </c>
      <c r="K9" s="51">
        <f t="shared" si="1"/>
        <v>0.20990837813811475</v>
      </c>
      <c r="L9" s="51">
        <f>$DQ$39*$DQ$29</f>
        <v>0.19737684796326929</v>
      </c>
      <c r="M9" s="51">
        <f t="shared" si="2"/>
        <v>0.28139639484631429</v>
      </c>
      <c r="N9" s="51">
        <f t="shared" si="3"/>
        <v>4.6930815715953624E-2</v>
      </c>
      <c r="O9" s="49">
        <v>3125</v>
      </c>
      <c r="P9" s="49">
        <v>80.849999999999994</v>
      </c>
      <c r="Q9" s="52">
        <f t="shared" si="4"/>
        <v>252656.24999999997</v>
      </c>
      <c r="R9" s="51">
        <f>LN($DO$3/$DO$4)</f>
        <v>-4.3196611445165071E-3</v>
      </c>
      <c r="S9" s="51">
        <f t="shared" si="5"/>
        <v>-2.027252211286695E-4</v>
      </c>
      <c r="T9" s="51">
        <f t="shared" si="6"/>
        <v>-9.4030000000000002E-2</v>
      </c>
      <c r="U9" s="49">
        <f t="shared" si="7"/>
        <v>73.247674499999988</v>
      </c>
      <c r="V9" s="51">
        <f t="shared" si="8"/>
        <v>-4.4129046017711195E-3</v>
      </c>
      <c r="W9" s="143">
        <f t="shared" si="107"/>
        <v>4.4129046017711192E-2</v>
      </c>
      <c r="X9" s="78">
        <f t="shared" si="9"/>
        <v>228898.98281249998</v>
      </c>
      <c r="Y9" s="138">
        <f>RSI!DQ17</f>
        <v>33.923303834808223</v>
      </c>
      <c r="AA9" s="53">
        <v>43685</v>
      </c>
      <c r="AB9" s="54">
        <v>5387.96</v>
      </c>
      <c r="AC9" s="70">
        <f t="shared" si="12"/>
        <v>-1.1143364093274655E-2</v>
      </c>
      <c r="AD9" s="54">
        <f t="shared" si="13"/>
        <v>8.1683573725976541E-5</v>
      </c>
      <c r="AE9" s="54">
        <f t="shared" si="14"/>
        <v>1.2417456331528286E-4</v>
      </c>
      <c r="AF9" s="59">
        <f t="shared" si="10"/>
        <v>-1.1205916505239706E-2</v>
      </c>
      <c r="AG9" s="59">
        <f t="shared" si="15"/>
        <v>1.2557256472240367E-4</v>
      </c>
      <c r="AH9" s="60">
        <f t="shared" si="11"/>
        <v>8.1242830909816462E-5</v>
      </c>
      <c r="AI9" s="11">
        <f t="shared" si="16"/>
        <v>1.2557256472240367E-4</v>
      </c>
      <c r="AJ9" s="11"/>
      <c r="AK9" s="55">
        <v>10.78</v>
      </c>
      <c r="AL9" s="11">
        <f t="shared" si="17"/>
        <v>-1.5895612854959325E-2</v>
      </c>
      <c r="AM9" s="11">
        <f t="shared" si="18"/>
        <v>2.5267050803474815E-4</v>
      </c>
      <c r="AN9" s="11">
        <f>$AM$28+$AM$29*AF9-AL9</f>
        <v>1.5164662304912532E-2</v>
      </c>
      <c r="AO9" s="11">
        <f t="shared" si="19"/>
        <v>2.2996698282203506E-4</v>
      </c>
      <c r="AP9" s="11"/>
      <c r="AQ9" s="11"/>
      <c r="AR9" s="11">
        <v>124.4</v>
      </c>
      <c r="AS9" s="11">
        <f t="shared" si="20"/>
        <v>-1.5391150320297408E-2</v>
      </c>
      <c r="AT9" s="11">
        <f t="shared" si="21"/>
        <v>2.3688750818199101E-4</v>
      </c>
      <c r="AU9" s="11">
        <f>$AU$28+$AU$29*$AF9-AS9</f>
        <v>6.9662349762358508E-3</v>
      </c>
      <c r="AV9" s="11">
        <f t="shared" si="22"/>
        <v>4.8528429744131706E-5</v>
      </c>
      <c r="AW9" s="11"/>
      <c r="AX9" s="11"/>
      <c r="AY9" s="11">
        <v>80</v>
      </c>
      <c r="AZ9" s="11">
        <f t="shared" si="23"/>
        <v>-2.865670924980462E-2</v>
      </c>
      <c r="BA9" s="11">
        <f t="shared" si="24"/>
        <v>8.2120698502783772E-4</v>
      </c>
      <c r="BB9" s="11">
        <f>$BC$28+$BC$29*AF9-AZ9</f>
        <v>7.432652169643561E-3</v>
      </c>
      <c r="BC9" s="11">
        <f t="shared" si="25"/>
        <v>5.5244318274907136E-5</v>
      </c>
      <c r="BD9" s="11"/>
      <c r="BE9" s="11"/>
      <c r="BF9" s="11">
        <v>69.84</v>
      </c>
      <c r="BG9" s="11">
        <f t="shared" si="26"/>
        <v>-1.616663385534689E-2</v>
      </c>
      <c r="BH9" s="11">
        <f t="shared" si="109"/>
        <v>2.6136005021284823E-4</v>
      </c>
      <c r="BI9" s="11">
        <f>$BJ$28+$BJ$29*AF9-BG9</f>
        <v>6.3200175160289182E-3</v>
      </c>
      <c r="BJ9" s="11">
        <f t="shared" si="28"/>
        <v>3.994262140291234E-5</v>
      </c>
      <c r="BK9" s="11"/>
      <c r="BL9" s="11"/>
      <c r="BM9" s="11">
        <v>3.68</v>
      </c>
      <c r="BN9" s="11">
        <f t="shared" si="29"/>
        <v>0</v>
      </c>
      <c r="BO9" s="11">
        <f t="shared" si="30"/>
        <v>0</v>
      </c>
      <c r="BP9" s="11">
        <f>$BQ$28+$BQ$29*AF9-BN9</f>
        <v>2.0099429140616222E-3</v>
      </c>
      <c r="BQ9" s="11">
        <f t="shared" si="31"/>
        <v>4.0398705177865257E-6</v>
      </c>
      <c r="BR9" s="11"/>
      <c r="BS9" s="11">
        <v>21.25</v>
      </c>
      <c r="BT9" s="11">
        <f t="shared" si="32"/>
        <v>-1.4695689928034961E-2</v>
      </c>
      <c r="BU9" s="11">
        <f t="shared" si="33"/>
        <v>2.1596330246094819E-4</v>
      </c>
      <c r="BV9" s="11">
        <f>$BW$28+$BW$29*$AF9-$BT9</f>
        <v>3.4587778850761457E-3</v>
      </c>
      <c r="BW9" s="11">
        <f t="shared" si="34"/>
        <v>1.1963144458291816E-5</v>
      </c>
      <c r="BX9" s="11"/>
      <c r="BY9" s="57">
        <v>15.95</v>
      </c>
      <c r="BZ9" s="11">
        <f t="shared" si="35"/>
        <v>-1.3889112160667037E-2</v>
      </c>
      <c r="CA9" s="11">
        <f t="shared" si="36"/>
        <v>1.9290743661158898E-4</v>
      </c>
      <c r="CB9" s="11">
        <f>$CB$28+$CB$29*$AF9-$BZ9</f>
        <v>1.2110334704307115E-2</v>
      </c>
      <c r="CC9" s="11">
        <f t="shared" si="37"/>
        <v>1.4666020665034528E-4</v>
      </c>
      <c r="CD9" s="11"/>
      <c r="CE9" s="11">
        <v>17.88</v>
      </c>
      <c r="CF9" s="11">
        <f t="shared" si="38"/>
        <v>-3.1820866611078899E-2</v>
      </c>
      <c r="CG9" s="11">
        <f t="shared" si="39"/>
        <v>1.012567551880076E-3</v>
      </c>
      <c r="CH9" s="11">
        <f>$CG$28+$CG$29*$AF9-$CF9</f>
        <v>2.0583954568120084E-2</v>
      </c>
      <c r="CI9" s="11">
        <f t="shared" si="40"/>
        <v>4.2369918566243165E-4</v>
      </c>
      <c r="CJ9" s="11"/>
      <c r="CK9" s="57">
        <v>16.43</v>
      </c>
      <c r="CL9" s="11">
        <f t="shared" si="41"/>
        <v>-8.5575094352229441E-3</v>
      </c>
      <c r="CM9" s="11">
        <f t="shared" si="42"/>
        <v>7.3230967733929709E-5</v>
      </c>
      <c r="CN9" s="11">
        <f>$CM$28+$CM$29*$AF9-$CL9</f>
        <v>-8.9814535037243369E-4</v>
      </c>
      <c r="CO9" s="11">
        <f t="shared" si="43"/>
        <v>8.0666507039562163E-7</v>
      </c>
      <c r="CP9" s="11"/>
      <c r="CQ9" s="57">
        <v>13.43</v>
      </c>
      <c r="CR9" s="11">
        <f t="shared" si="44"/>
        <v>-1.1231866486858448E-2</v>
      </c>
      <c r="CS9" s="11">
        <f t="shared" si="45"/>
        <v>1.2615482477861393E-4</v>
      </c>
      <c r="CT9" s="11">
        <f>$CS$28+$CS$29*$AF9-$CR9</f>
        <v>4.3469563860391728E-3</v>
      </c>
      <c r="CU9" s="11">
        <f t="shared" si="46"/>
        <v>1.8896029822126746E-5</v>
      </c>
      <c r="CV9" s="59"/>
      <c r="CW9" s="58">
        <v>40.85</v>
      </c>
      <c r="CX9" s="11">
        <f t="shared" si="47"/>
        <v>-1.5045295514528108E-2</v>
      </c>
      <c r="CY9" s="11">
        <f t="shared" si="48"/>
        <v>2.2636091711947961E-4</v>
      </c>
      <c r="CZ9" s="11">
        <f>$CY$28+$CY$29*$AF9-$CX9</f>
        <v>9.4226079335628543E-2</v>
      </c>
      <c r="DA9" s="11">
        <f t="shared" si="49"/>
        <v>8.8785540269641638E-3</v>
      </c>
      <c r="DB9" s="11"/>
      <c r="DC9" s="11">
        <v>5.61</v>
      </c>
      <c r="DD9" s="11">
        <f t="shared" si="50"/>
        <v>-2.1622464013165657E-2</v>
      </c>
      <c r="DE9" s="11">
        <f t="shared" si="51"/>
        <v>4.6753095000064387E-4</v>
      </c>
      <c r="DF9" s="11">
        <f>$DE$28+$DE$29*$AF9-$DD9</f>
        <v>1.8527031339759047E-2</v>
      </c>
      <c r="DG9" s="11">
        <f t="shared" si="52"/>
        <v>3.4325089026441391E-4</v>
      </c>
      <c r="DH9" s="11"/>
      <c r="DI9" s="11">
        <v>15.85</v>
      </c>
      <c r="DJ9" s="11">
        <f t="shared" si="53"/>
        <v>-8.2357133222291049E-3</v>
      </c>
      <c r="DK9" s="11">
        <f t="shared" si="54"/>
        <v>6.7826973925941966E-5</v>
      </c>
      <c r="DL9" s="11">
        <f>$DK$28+$DK$29*$AF9-$DJ9</f>
        <v>5.6474003510387314E-4</v>
      </c>
      <c r="DM9" s="11">
        <f t="shared" si="55"/>
        <v>3.1893130724912387E-7</v>
      </c>
      <c r="DN9" s="11"/>
      <c r="DO9" s="11">
        <v>84.15</v>
      </c>
      <c r="DP9" s="11">
        <f t="shared" si="56"/>
        <v>-2.5881673372561941E-2</v>
      </c>
      <c r="DQ9" s="11">
        <f t="shared" si="57"/>
        <v>6.6986101656398174E-4</v>
      </c>
      <c r="DR9" s="11">
        <f>+$DQ$28+$DQ$29*$AF9-$DP9</f>
        <v>1.8144750082685047E-2</v>
      </c>
      <c r="DS9" s="11">
        <f t="shared" si="58"/>
        <v>3.2923195556309906E-4</v>
      </c>
      <c r="DT9" s="11"/>
      <c r="DU9" s="11">
        <v>3.694</v>
      </c>
      <c r="DV9" s="11">
        <f t="shared" si="59"/>
        <v>-3.2185421500167503E-2</v>
      </c>
      <c r="DW9" s="11">
        <f t="shared" si="60"/>
        <v>1.0359013571434447E-3</v>
      </c>
      <c r="DX9" s="11">
        <f>+$DW$28+$DW$29*$AF9-$DV9</f>
        <v>2.3565460742759642E-2</v>
      </c>
      <c r="DY9" s="11">
        <f t="shared" si="61"/>
        <v>5.5533094001854579E-4</v>
      </c>
      <c r="DZ9" s="11"/>
      <c r="EA9" s="11">
        <v>20.22</v>
      </c>
      <c r="EB9" s="11">
        <f t="shared" si="62"/>
        <v>-1.9476271060620803E-2</v>
      </c>
      <c r="EC9" s="11">
        <f t="shared" si="63"/>
        <v>3.7932513442677539E-4</v>
      </c>
      <c r="ED9" s="11">
        <f>+$EC$28+$EC$29*$AF9-$EB9</f>
        <v>1.5015576728380439E-2</v>
      </c>
      <c r="EE9" s="11">
        <f t="shared" si="64"/>
        <v>2.2546754448588019E-4</v>
      </c>
      <c r="EF9" s="11"/>
      <c r="EG9" s="11">
        <v>42.21</v>
      </c>
      <c r="EH9" s="11">
        <f t="shared" si="65"/>
        <v>3.0751059123117833E-3</v>
      </c>
      <c r="EI9" s="11">
        <f t="shared" si="66"/>
        <v>9.456276371934885E-6</v>
      </c>
      <c r="EJ9" s="11">
        <f>+$EI$28+$EI$29*$AF9-$EH9</f>
        <v>-6.4477457242123528E-3</v>
      </c>
      <c r="EK9" s="11">
        <f t="shared" si="67"/>
        <v>4.1573424924098678E-5</v>
      </c>
      <c r="EL9" s="11"/>
      <c r="EM9" s="11">
        <v>51.65</v>
      </c>
      <c r="EN9" s="11">
        <f t="shared" si="68"/>
        <v>-1.4430827651402989E-2</v>
      </c>
      <c r="EO9" s="11">
        <f t="shared" si="69"/>
        <v>2.0824878670449711E-4</v>
      </c>
      <c r="EP9" s="11">
        <f>+$EO$28+$EO$29*$AF9-$EN9</f>
        <v>7.4642230454876586E-3</v>
      </c>
      <c r="EQ9" s="11">
        <f t="shared" si="70"/>
        <v>5.571462567278906E-5</v>
      </c>
      <c r="ER9" s="11"/>
      <c r="ES9" s="11">
        <v>50.6</v>
      </c>
      <c r="ET9" s="11">
        <f t="shared" si="71"/>
        <v>5.9113472630571645E-3</v>
      </c>
      <c r="EU9" s="11">
        <f t="shared" si="72"/>
        <v>3.4944026464453428E-5</v>
      </c>
      <c r="EV9" s="11">
        <f>+$EU$28+$EU$29*$AF9-$ET9</f>
        <v>-1.1367229419436933E-2</v>
      </c>
      <c r="EW9" s="11">
        <f t="shared" si="73"/>
        <v>1.2921390467411252E-4</v>
      </c>
      <c r="EX9" s="11"/>
      <c r="EY9" s="11">
        <v>74.61</v>
      </c>
      <c r="EZ9" s="11">
        <f t="shared" si="74"/>
        <v>-1.1593551263493743E-2</v>
      </c>
      <c r="FA9" s="11">
        <f t="shared" si="75"/>
        <v>1.3441043089925737E-4</v>
      </c>
      <c r="FB9" s="11">
        <f>+$FA$28+$FA$29*$AF9-$EZ9</f>
        <v>5.6075268179420238E-3</v>
      </c>
      <c r="FC9" s="11">
        <f t="shared" si="76"/>
        <v>3.1444357013939E-5</v>
      </c>
      <c r="FD9" s="11"/>
      <c r="FE9" s="11">
        <v>76.900000000000006</v>
      </c>
      <c r="FF9" s="11">
        <f t="shared" si="77"/>
        <v>2.5974040576854712E-3</v>
      </c>
      <c r="FG9" s="11">
        <f t="shared" si="78"/>
        <v>6.7465078388809502E-6</v>
      </c>
      <c r="FH9" s="11">
        <f>+$FG$28+$FG$29*$AF9-$FF9</f>
        <v>-6.5411870766938626E-3</v>
      </c>
      <c r="FI9" s="11">
        <f t="shared" si="79"/>
        <v>4.2787128372306799E-5</v>
      </c>
      <c r="FJ9" s="11"/>
      <c r="FK9" s="11">
        <v>13.28</v>
      </c>
      <c r="FL9" s="11">
        <f t="shared" si="80"/>
        <v>-8.3176282930981123E-3</v>
      </c>
      <c r="FM9" s="11">
        <f t="shared" si="81"/>
        <v>6.9182940422146219E-5</v>
      </c>
      <c r="FN9" s="11">
        <f>+$FM$28+$FM$29*$AF9-$FL9</f>
        <v>1.7595674195724342E-3</v>
      </c>
      <c r="FO9" s="11">
        <f t="shared" si="82"/>
        <v>3.0960775040207947E-6</v>
      </c>
      <c r="FP9" s="11"/>
      <c r="FQ9" s="11">
        <v>189.5</v>
      </c>
      <c r="FR9" s="11">
        <f t="shared" si="83"/>
        <v>7.1895443805663445E-5</v>
      </c>
      <c r="FS9" s="11">
        <f t="shared" si="84"/>
        <v>5.1689548400133107E-9</v>
      </c>
      <c r="FT9" s="11">
        <f>+$FS$28+$FS$29*$AF9-$FR9</f>
        <v>5.8018645832517252E-4</v>
      </c>
      <c r="FU9" s="11">
        <f t="shared" si="85"/>
        <v>3.3661632642390713E-7</v>
      </c>
      <c r="FV9" s="11"/>
      <c r="FW9" s="11">
        <v>43.91</v>
      </c>
      <c r="FX9" s="11">
        <f t="shared" si="86"/>
        <v>-9.6110579640789773E-3</v>
      </c>
      <c r="FY9" s="11">
        <f t="shared" si="87"/>
        <v>9.2372435188885934E-5</v>
      </c>
      <c r="FZ9" s="11">
        <f>$FY$28+$FY$29*$AF9-$FX9</f>
        <v>3.6692712791044253E-3</v>
      </c>
      <c r="GA9" s="11">
        <f t="shared" si="88"/>
        <v>1.3463551719660626E-5</v>
      </c>
      <c r="GB9" s="11"/>
      <c r="GC9" s="11">
        <v>87.3</v>
      </c>
      <c r="GD9" s="11">
        <f t="shared" si="89"/>
        <v>-2.4349029010286384E-2</v>
      </c>
      <c r="GE9" s="11">
        <f t="shared" si="90"/>
        <v>5.9287521374376789E-4</v>
      </c>
      <c r="GF9" s="11">
        <f>+$GE$28+$GE$29*$AF9-$GD9</f>
        <v>1.3113937149814077E-2</v>
      </c>
      <c r="GG9" s="11">
        <f t="shared" si="91"/>
        <v>1.7197534756927376E-4</v>
      </c>
      <c r="GH9" s="11"/>
      <c r="GI9" s="11">
        <v>2.677</v>
      </c>
      <c r="GJ9" s="11">
        <f t="shared" si="92"/>
        <v>-3.3811387899561354E-2</v>
      </c>
      <c r="GK9" s="11">
        <f t="shared" si="93"/>
        <v>1.143209951694604E-3</v>
      </c>
      <c r="GL9" s="11">
        <f>$GK$28+$GK$29*$AF9-$GJ9</f>
        <v>1.5389520783464283E-2</v>
      </c>
      <c r="GM9" s="11">
        <f t="shared" si="94"/>
        <v>2.3683734994467913E-4</v>
      </c>
      <c r="GN9" s="11"/>
      <c r="GO9" s="11">
        <v>63.25</v>
      </c>
      <c r="GP9" s="11">
        <f t="shared" si="95"/>
        <v>-2.1574947917079184E-2</v>
      </c>
      <c r="GQ9" s="11">
        <f t="shared" si="96"/>
        <v>4.6547837762467943E-4</v>
      </c>
      <c r="GR9" s="11">
        <f>+$GQ$28+$GQ$29*$AF9-$GP9</f>
        <v>9.5789630789830191E-3</v>
      </c>
      <c r="GS9" s="11">
        <f t="shared" si="97"/>
        <v>9.1756533668519837E-5</v>
      </c>
      <c r="GT9" s="11"/>
      <c r="GU9" s="11">
        <v>4.49</v>
      </c>
      <c r="GV9" s="11">
        <f t="shared" si="98"/>
        <v>0</v>
      </c>
      <c r="GW9" s="11">
        <f t="shared" si="99"/>
        <v>0</v>
      </c>
      <c r="GX9" s="11">
        <f>$GW$28+$GW$29*$AF9-$GV9</f>
        <v>-5.8105861197994889E-5</v>
      </c>
      <c r="GY9" s="11">
        <f t="shared" si="100"/>
        <v>3.3762911055606481E-9</v>
      </c>
      <c r="GZ9" s="11"/>
      <c r="HA9" s="11">
        <v>124.15</v>
      </c>
      <c r="HB9" s="11">
        <f t="shared" si="101"/>
        <v>-8.0873873876286442E-3</v>
      </c>
      <c r="HC9" s="11">
        <f t="shared" si="102"/>
        <v>6.540583475757486E-5</v>
      </c>
      <c r="HD9" s="11">
        <f>+$HC$28+$HC$29*$AF9-$HB9</f>
        <v>8.0400664421213502E-3</v>
      </c>
      <c r="HE9" s="11">
        <f t="shared" si="103"/>
        <v>6.464266839372586E-5</v>
      </c>
      <c r="HF9" s="11"/>
      <c r="HG9" s="11">
        <v>52.71</v>
      </c>
      <c r="HH9" s="11">
        <f t="shared" si="104"/>
        <v>-1.2024192966801813E-2</v>
      </c>
      <c r="HI9" s="11">
        <f t="shared" si="105"/>
        <v>1.4458121650288619E-4</v>
      </c>
      <c r="HJ9" s="11">
        <f>+$HI$28+$HI$29*$AF9-$HH9</f>
        <v>9.4540331807131672E-4</v>
      </c>
      <c r="HK9" s="11">
        <f t="shared" si="106"/>
        <v>8.9378743382025524E-7</v>
      </c>
    </row>
    <row r="10" spans="1:219" ht="15.5" x14ac:dyDescent="0.35">
      <c r="A10" s="65" t="s">
        <v>511</v>
      </c>
      <c r="B10" s="49">
        <v>3.8999999999999998E-3</v>
      </c>
      <c r="C10" s="49">
        <v>0.64900000000000002</v>
      </c>
      <c r="D10" s="72">
        <f>AVERAGE($EH$4:$EH$24)</f>
        <v>-5.2786847653889992E-3</v>
      </c>
      <c r="E10" s="51">
        <f>SUM($EI$4:$EI$24)/21*100</f>
        <v>4.1684799549296742E-2</v>
      </c>
      <c r="F10" s="51">
        <f>SQRT((252/21)*SUM($EI$4:$EI$24))</f>
        <v>0.32410753595716929</v>
      </c>
      <c r="G10" s="51">
        <f>SQRT((252/21)*SUM($EK$4:$EK$24))</f>
        <v>0.30843463630062262</v>
      </c>
      <c r="H10" s="51">
        <f>COVAR($AF$4:$AF$24,$EH$4:$EH$24)*100</f>
        <v>1.1036165905539488E-2</v>
      </c>
      <c r="I10" s="72">
        <f t="shared" si="0"/>
        <v>-2.1924359949253664E-3</v>
      </c>
      <c r="J10" s="51">
        <f t="shared" si="108"/>
        <v>1.7484733020862606E-2</v>
      </c>
      <c r="K10" s="51">
        <f t="shared" si="1"/>
        <v>0.20990837813811475</v>
      </c>
      <c r="L10" s="51">
        <f>$EI$39*$EI$29</f>
        <v>0.13623053741163649</v>
      </c>
      <c r="M10" s="51">
        <f t="shared" si="2"/>
        <v>0.18354554365004944</v>
      </c>
      <c r="N10" s="51">
        <f t="shared" si="3"/>
        <v>4.7154411884336875E-2</v>
      </c>
      <c r="O10" s="49">
        <v>6000</v>
      </c>
      <c r="P10" s="49">
        <v>42.31</v>
      </c>
      <c r="Q10" s="52">
        <f t="shared" si="4"/>
        <v>253860</v>
      </c>
      <c r="R10" s="51">
        <f>LN($EG$3/$EG$4)</f>
        <v>2.0053190473686172E-2</v>
      </c>
      <c r="S10" s="51">
        <f t="shared" si="5"/>
        <v>9.455964031912582E-4</v>
      </c>
      <c r="T10" s="51">
        <f t="shared" si="6"/>
        <v>-6.4899999999999999E-2</v>
      </c>
      <c r="U10" s="49">
        <f t="shared" si="7"/>
        <v>39.564081000000002</v>
      </c>
      <c r="V10" s="51">
        <f t="shared" si="8"/>
        <v>-3.0603213312934631E-3</v>
      </c>
      <c r="W10" s="143">
        <f t="shared" si="107"/>
        <v>3.0603213312934634E-2</v>
      </c>
      <c r="X10" s="78">
        <f t="shared" si="9"/>
        <v>237384.486</v>
      </c>
      <c r="Y10" s="138">
        <f>RSI!EO17</f>
        <v>23.645970937912878</v>
      </c>
      <c r="AA10" s="53">
        <v>43684</v>
      </c>
      <c r="AB10" s="54">
        <v>5266.51</v>
      </c>
      <c r="AC10" s="70">
        <f t="shared" si="12"/>
        <v>2.3060812568475031E-2</v>
      </c>
      <c r="AD10" s="54">
        <f t="shared" si="13"/>
        <v>6.3334165556112876E-4</v>
      </c>
      <c r="AE10" s="54">
        <f t="shared" si="14"/>
        <v>5.3180107631833591E-4</v>
      </c>
      <c r="AF10" s="59">
        <f t="shared" si="10"/>
        <v>2.2798930528663604E-2</v>
      </c>
      <c r="AG10" s="59">
        <f t="shared" si="15"/>
        <v>5.1979123325082927E-4</v>
      </c>
      <c r="AH10" s="60">
        <f t="shared" si="11"/>
        <v>6.2456840071636356E-4</v>
      </c>
      <c r="AI10" s="11">
        <f t="shared" si="16"/>
        <v>5.1979123325082927E-4</v>
      </c>
      <c r="AJ10" s="11"/>
      <c r="AK10" s="55">
        <v>10.44</v>
      </c>
      <c r="AL10" s="11">
        <f t="shared" si="17"/>
        <v>3.2047983026358487E-2</v>
      </c>
      <c r="AM10" s="11">
        <f t="shared" si="18"/>
        <v>1.0270732160577616E-3</v>
      </c>
      <c r="AN10" s="11">
        <f>$AM$28+$AM$29*AF10-AL10</f>
        <v>-2.9464812735619066E-3</v>
      </c>
      <c r="AO10" s="11">
        <f t="shared" si="19"/>
        <v>8.6817518954509952E-6</v>
      </c>
      <c r="AP10" s="11"/>
      <c r="AQ10" s="11"/>
      <c r="AR10" s="11">
        <v>121.1</v>
      </c>
      <c r="AS10" s="11">
        <f t="shared" si="20"/>
        <v>2.6885529746032494E-2</v>
      </c>
      <c r="AT10" s="11">
        <f t="shared" si="21"/>
        <v>7.2283170972479809E-4</v>
      </c>
      <c r="AU10" s="11">
        <f>$AU$28+$AU$29*$AF10-AS10</f>
        <v>-2.4617628553434551E-3</v>
      </c>
      <c r="AV10" s="11">
        <f t="shared" si="22"/>
        <v>6.0602763559487609E-6</v>
      </c>
      <c r="AW10" s="11"/>
      <c r="AX10" s="11"/>
      <c r="AY10" s="11">
        <v>76.84</v>
      </c>
      <c r="AZ10" s="11">
        <f t="shared" si="23"/>
        <v>4.0301296773525702E-2</v>
      </c>
      <c r="BA10" s="11">
        <f t="shared" si="24"/>
        <v>1.6241945216277931E-3</v>
      </c>
      <c r="BB10" s="11">
        <f>$BC$28+$BC$29*AF10-AZ10</f>
        <v>4.0937994676364525E-3</v>
      </c>
      <c r="BC10" s="11">
        <f t="shared" si="25"/>
        <v>1.6759194081220503E-5</v>
      </c>
      <c r="BD10" s="11"/>
      <c r="BE10" s="11"/>
      <c r="BF10" s="11">
        <v>68.66</v>
      </c>
      <c r="BG10" s="11">
        <f t="shared" si="26"/>
        <v>1.7040123501800897E-2</v>
      </c>
      <c r="BH10" s="11">
        <f t="shared" si="109"/>
        <v>2.9036580895662727E-4</v>
      </c>
      <c r="BI10" s="11">
        <f>$BJ$28+$BJ$29*AF10-BG10</f>
        <v>1.5738335915878934E-2</v>
      </c>
      <c r="BJ10" s="11">
        <f t="shared" si="28"/>
        <v>2.4769521740104479E-4</v>
      </c>
      <c r="BK10" s="11"/>
      <c r="BL10" s="11"/>
      <c r="BM10" s="11">
        <v>3.67</v>
      </c>
      <c r="BN10" s="11">
        <f t="shared" si="29"/>
        <v>2.7210901143608075E-3</v>
      </c>
      <c r="BO10" s="11">
        <f t="shared" si="30"/>
        <v>7.4043314104721122E-6</v>
      </c>
      <c r="BP10" s="11">
        <f>$BQ$28+$BQ$29*AF10-BN10</f>
        <v>9.2726758888548276E-3</v>
      </c>
      <c r="BQ10" s="11">
        <f t="shared" si="31"/>
        <v>8.598251813974967E-5</v>
      </c>
      <c r="BR10" s="11"/>
      <c r="BS10" s="11">
        <v>20.91</v>
      </c>
      <c r="BT10" s="11">
        <f t="shared" si="32"/>
        <v>1.6129381929883717E-2</v>
      </c>
      <c r="BU10" s="11">
        <f t="shared" si="33"/>
        <v>2.601569614400594E-4</v>
      </c>
      <c r="BV10" s="11">
        <f>$BW$28+$BW$29*$AF10-$BT10</f>
        <v>1.0980972027290228E-2</v>
      </c>
      <c r="BW10" s="11">
        <f t="shared" si="34"/>
        <v>1.2058174666413046E-4</v>
      </c>
      <c r="BX10" s="11"/>
      <c r="BY10" s="57">
        <v>15.93</v>
      </c>
      <c r="BZ10" s="11">
        <f t="shared" si="35"/>
        <v>1.2547053088964341E-3</v>
      </c>
      <c r="CA10" s="11">
        <f t="shared" si="36"/>
        <v>1.5742854121728961E-6</v>
      </c>
      <c r="CB10" s="11">
        <f>$CB$28+$CB$29*$AF10-$BZ10</f>
        <v>1.8447379106060365E-2</v>
      </c>
      <c r="CC10" s="11">
        <f t="shared" si="37"/>
        <v>3.4030579588271249E-4</v>
      </c>
      <c r="CD10" s="11"/>
      <c r="CE10" s="11">
        <v>16.23</v>
      </c>
      <c r="CF10" s="11">
        <f t="shared" si="38"/>
        <v>9.6821388218868196E-2</v>
      </c>
      <c r="CG10" s="11">
        <f t="shared" si="39"/>
        <v>9.3743812166287889E-3</v>
      </c>
      <c r="CH10" s="11">
        <f>$CG$28+$CG$29*$AF10-$CF10</f>
        <v>-6.9711034261694255E-2</v>
      </c>
      <c r="CI10" s="11">
        <f t="shared" si="40"/>
        <v>4.8596282978351103E-3</v>
      </c>
      <c r="CJ10" s="11"/>
      <c r="CK10" s="57">
        <v>15.78</v>
      </c>
      <c r="CL10" s="11">
        <f t="shared" si="41"/>
        <v>4.0365616631448525E-2</v>
      </c>
      <c r="CM10" s="11">
        <f t="shared" si="42"/>
        <v>1.6293830060370737E-3</v>
      </c>
      <c r="CN10" s="11">
        <f>$CM$28+$CM$29*$AF10-$CL10</f>
        <v>-1.8700035411615596E-2</v>
      </c>
      <c r="CO10" s="11">
        <f t="shared" si="43"/>
        <v>3.4969132439567727E-4</v>
      </c>
      <c r="CP10" s="11"/>
      <c r="CQ10" s="57">
        <v>13.32</v>
      </c>
      <c r="CR10" s="11">
        <f t="shared" si="44"/>
        <v>8.2243454229030816E-3</v>
      </c>
      <c r="CS10" s="11">
        <f t="shared" si="45"/>
        <v>6.7639857635226868E-5</v>
      </c>
      <c r="CT10" s="11">
        <f>$CS$28+$CS$29*$AF10-$CR10</f>
        <v>5.783322493907837E-3</v>
      </c>
      <c r="CU10" s="11">
        <f t="shared" si="46"/>
        <v>3.3446819068540366E-5</v>
      </c>
      <c r="CV10" s="59"/>
      <c r="CW10" s="58">
        <v>38.99</v>
      </c>
      <c r="CX10" s="11">
        <f t="shared" si="47"/>
        <v>4.6601618311505812E-2</v>
      </c>
      <c r="CY10" s="11">
        <f t="shared" si="48"/>
        <v>2.1717108292512739E-3</v>
      </c>
      <c r="CZ10" s="11">
        <f>$CY$28+$CY$29*$AF10-$CX10</f>
        <v>8.9686905618331841E-2</v>
      </c>
      <c r="DA10" s="11">
        <f t="shared" si="49"/>
        <v>8.043741039391563E-3</v>
      </c>
      <c r="DB10" s="11"/>
      <c r="DC10" s="11">
        <v>5.58</v>
      </c>
      <c r="DD10" s="11">
        <f t="shared" si="50"/>
        <v>5.3619431413853731E-3</v>
      </c>
      <c r="DE10" s="11">
        <f t="shared" si="51"/>
        <v>2.8750434251449643E-5</v>
      </c>
      <c r="DF10" s="11">
        <f>$DE$28+$DE$29*$AF10-$DD10</f>
        <v>9.4325742097445507E-3</v>
      </c>
      <c r="DG10" s="11">
        <f t="shared" si="52"/>
        <v>8.8973456222338042E-5</v>
      </c>
      <c r="DH10" s="11"/>
      <c r="DI10" s="11">
        <v>15.76</v>
      </c>
      <c r="DJ10" s="11">
        <f t="shared" si="53"/>
        <v>5.694415893556474E-3</v>
      </c>
      <c r="DK10" s="11">
        <f t="shared" si="54"/>
        <v>3.2426372368788579E-5</v>
      </c>
      <c r="DL10" s="11">
        <f>$DK$28+$DK$29*$AF10-$DJ10</f>
        <v>1.5678150670975111E-2</v>
      </c>
      <c r="DM10" s="11">
        <f t="shared" si="55"/>
        <v>2.4580440846179734E-4</v>
      </c>
      <c r="DN10" s="11"/>
      <c r="DO10" s="11">
        <v>80.5</v>
      </c>
      <c r="DP10" s="11">
        <f t="shared" si="56"/>
        <v>4.4343736212297438E-2</v>
      </c>
      <c r="DQ10" s="11">
        <f t="shared" si="57"/>
        <v>1.966366941265819E-3</v>
      </c>
      <c r="DR10" s="11">
        <f>+$DQ$28+$DQ$29*$AF10-$DP10</f>
        <v>-2.010590183619505E-2</v>
      </c>
      <c r="DS10" s="11">
        <f t="shared" si="58"/>
        <v>4.0424728864671145E-4</v>
      </c>
      <c r="DT10" s="11"/>
      <c r="DU10" s="11">
        <v>3.601</v>
      </c>
      <c r="DV10" s="11">
        <f t="shared" si="59"/>
        <v>2.5498297110309945E-2</v>
      </c>
      <c r="DW10" s="11">
        <f t="shared" si="60"/>
        <v>6.5016315552564048E-4</v>
      </c>
      <c r="DX10" s="11">
        <f>+$DW$28+$DW$29*$AF10-$DV10</f>
        <v>-5.8364265896204276E-3</v>
      </c>
      <c r="DY10" s="11">
        <f t="shared" si="61"/>
        <v>3.4063875336028334E-5</v>
      </c>
      <c r="DZ10" s="11"/>
      <c r="EA10" s="11">
        <v>19.8</v>
      </c>
      <c r="EB10" s="11">
        <f t="shared" si="62"/>
        <v>2.0990275891835612E-2</v>
      </c>
      <c r="EC10" s="11">
        <f t="shared" si="63"/>
        <v>4.4059168201537527E-4</v>
      </c>
      <c r="ED10" s="11">
        <f>+$EC$28+$EC$29*$AF10-$EB10</f>
        <v>-7.6664352253445461E-3</v>
      </c>
      <c r="EE10" s="11">
        <f t="shared" si="64"/>
        <v>5.8774229064403679E-5</v>
      </c>
      <c r="EF10" s="11"/>
      <c r="EG10" s="11">
        <v>41.51</v>
      </c>
      <c r="EH10" s="11">
        <f t="shared" si="65"/>
        <v>1.6722797729460136E-2</v>
      </c>
      <c r="EI10" s="11">
        <f t="shared" si="66"/>
        <v>2.7965196390043707E-4</v>
      </c>
      <c r="EJ10" s="11">
        <f>+$EI$28+$EI$29*$AF10-$EH10</f>
        <v>1.9737081836425432E-3</v>
      </c>
      <c r="EK10" s="11">
        <f t="shared" si="67"/>
        <v>3.8955239941775472E-6</v>
      </c>
      <c r="EL10" s="11"/>
      <c r="EM10" s="11">
        <v>50.98</v>
      </c>
      <c r="EN10" s="11">
        <f t="shared" si="68"/>
        <v>1.3056796617678116E-2</v>
      </c>
      <c r="EO10" s="11">
        <f t="shared" si="69"/>
        <v>1.7047993791541069E-4</v>
      </c>
      <c r="EP10" s="11">
        <f>+$EO$28+$EO$29*$AF10-$EN10</f>
        <v>5.061974433317025E-3</v>
      </c>
      <c r="EQ10" s="11">
        <f t="shared" si="70"/>
        <v>2.5623585163555217E-5</v>
      </c>
      <c r="ER10" s="11"/>
      <c r="ES10" s="11">
        <v>49.6</v>
      </c>
      <c r="ET10" s="11">
        <f t="shared" si="71"/>
        <v>1.9960742562538152E-2</v>
      </c>
      <c r="EU10" s="11">
        <f t="shared" si="72"/>
        <v>3.9843124364792213E-4</v>
      </c>
      <c r="EV10" s="11">
        <f>+$EU$28+$EU$29*$AF10-$ET10</f>
        <v>-2.184513225355178E-3</v>
      </c>
      <c r="EW10" s="11">
        <f t="shared" si="73"/>
        <v>4.7720980317516831E-6</v>
      </c>
      <c r="EX10" s="11"/>
      <c r="EY10" s="11">
        <v>72.69</v>
      </c>
      <c r="EZ10" s="11">
        <f t="shared" si="74"/>
        <v>2.6070722986878934E-2</v>
      </c>
      <c r="FA10" s="11">
        <f t="shared" si="75"/>
        <v>6.7968259705857763E-4</v>
      </c>
      <c r="FB10" s="11">
        <f>+$FA$28+$FA$29*$AF10-$EZ10</f>
        <v>-4.7882605959435921E-3</v>
      </c>
      <c r="FC10" s="11">
        <f t="shared" si="76"/>
        <v>2.2927439534666085E-5</v>
      </c>
      <c r="FD10" s="11"/>
      <c r="FE10" s="11">
        <v>75.7</v>
      </c>
      <c r="FF10" s="11">
        <f t="shared" si="77"/>
        <v>1.5727716068195306E-2</v>
      </c>
      <c r="FG10" s="11">
        <f t="shared" si="78"/>
        <v>2.4736105272176882E-4</v>
      </c>
      <c r="FH10" s="11">
        <f>+$FG$28+$FG$29*$AF10-$FF10</f>
        <v>-4.365917437243818E-3</v>
      </c>
      <c r="FI10" s="11">
        <f t="shared" si="79"/>
        <v>1.9061235068829628E-5</v>
      </c>
      <c r="FJ10" s="11"/>
      <c r="FK10" s="11">
        <v>13.1</v>
      </c>
      <c r="FL10" s="11">
        <f t="shared" si="80"/>
        <v>1.364691384118189E-2</v>
      </c>
      <c r="FM10" s="11">
        <f t="shared" si="81"/>
        <v>1.8623825738864184E-4</v>
      </c>
      <c r="FN10" s="11">
        <f>+$FM$28+$FM$29*$AF10-$FL10</f>
        <v>8.1924730433050857E-3</v>
      </c>
      <c r="FO10" s="11">
        <f t="shared" si="82"/>
        <v>6.7116614565280487E-5</v>
      </c>
      <c r="FP10" s="11"/>
      <c r="FQ10" s="11">
        <v>186.3</v>
      </c>
      <c r="FR10" s="11">
        <f t="shared" si="83"/>
        <v>2.9004634048067433E-4</v>
      </c>
      <c r="FS10" s="11">
        <f t="shared" si="84"/>
        <v>8.4126879626231265E-8</v>
      </c>
      <c r="FT10" s="11">
        <f>+$FS$28+$FS$29*$AF10-$FR10</f>
        <v>8.1089954249768525E-4</v>
      </c>
      <c r="FU10" s="11">
        <f t="shared" si="85"/>
        <v>6.5755806802295523E-7</v>
      </c>
      <c r="FV10" s="11"/>
      <c r="FW10" s="11">
        <v>43.18</v>
      </c>
      <c r="FX10" s="11">
        <f t="shared" si="86"/>
        <v>1.6764659486964612E-2</v>
      </c>
      <c r="FY10" s="11">
        <f t="shared" si="87"/>
        <v>2.8105380771387259E-4</v>
      </c>
      <c r="FZ10" s="11">
        <f>$FY$28+$FY$29*$AF10-$FX10</f>
        <v>5.0347080383191557E-3</v>
      </c>
      <c r="GA10" s="11">
        <f t="shared" si="88"/>
        <v>2.534828503111552E-5</v>
      </c>
      <c r="GB10" s="11"/>
      <c r="GC10" s="11">
        <v>86.3</v>
      </c>
      <c r="GD10" s="11">
        <f t="shared" si="89"/>
        <v>1.1520864756174191E-2</v>
      </c>
      <c r="GE10" s="11">
        <f t="shared" si="90"/>
        <v>1.327303247300566E-4</v>
      </c>
      <c r="GF10" s="11">
        <f>+$GE$28+$GE$29*$AF10-$GD10</f>
        <v>1.8923784392808788E-2</v>
      </c>
      <c r="GG10" s="11">
        <f t="shared" si="91"/>
        <v>3.5810961574551345E-4</v>
      </c>
      <c r="GH10" s="11"/>
      <c r="GI10" s="11">
        <v>2.625</v>
      </c>
      <c r="GJ10" s="11">
        <f t="shared" si="92"/>
        <v>1.9615868494628302E-2</v>
      </c>
      <c r="GK10" s="11">
        <f t="shared" si="93"/>
        <v>3.8478229679855119E-4</v>
      </c>
      <c r="GL10" s="11">
        <f>$GK$28+$GK$29*$AF10-$GJ10</f>
        <v>2.8788589780301414E-2</v>
      </c>
      <c r="GM10" s="11">
        <f t="shared" si="94"/>
        <v>8.2878290153847497E-4</v>
      </c>
      <c r="GN10" s="11"/>
      <c r="GO10" s="11">
        <v>62.1</v>
      </c>
      <c r="GP10" s="11">
        <f t="shared" si="95"/>
        <v>1.8349138668196617E-2</v>
      </c>
      <c r="GQ10" s="11">
        <f t="shared" si="96"/>
        <v>3.3669088986470835E-4</v>
      </c>
      <c r="GR10" s="11">
        <f>+$GQ$28+$GQ$29*$AF10-$GP10</f>
        <v>7.2710382826110635E-3</v>
      </c>
      <c r="GS10" s="11">
        <f t="shared" si="97"/>
        <v>5.2867997707195642E-5</v>
      </c>
      <c r="GT10" s="11"/>
      <c r="GU10" s="11">
        <v>4.49</v>
      </c>
      <c r="GV10" s="11">
        <f t="shared" si="98"/>
        <v>0</v>
      </c>
      <c r="GW10" s="11">
        <f t="shared" si="99"/>
        <v>0</v>
      </c>
      <c r="GX10" s="11">
        <f>$GW$28+$GW$29*$AF10-$GV10</f>
        <v>2.8493085602007383E-3</v>
      </c>
      <c r="GY10" s="11">
        <f t="shared" si="100"/>
        <v>8.1185592712332041E-6</v>
      </c>
      <c r="GZ10" s="11"/>
      <c r="HA10" s="11">
        <v>123.3</v>
      </c>
      <c r="HB10" s="11">
        <f t="shared" si="101"/>
        <v>6.8701017838770848E-3</v>
      </c>
      <c r="HC10" s="11">
        <f t="shared" si="102"/>
        <v>4.7198298520831099E-5</v>
      </c>
      <c r="HD10" s="11">
        <f>+$HC$28+$HC$29*$AF10-$HB10</f>
        <v>-7.0473717629024411E-4</v>
      </c>
      <c r="HE10" s="11">
        <f t="shared" si="103"/>
        <v>4.9665448764554659E-7</v>
      </c>
      <c r="HF10" s="11"/>
      <c r="HG10" s="11">
        <v>51.52</v>
      </c>
      <c r="HH10" s="11">
        <f t="shared" si="104"/>
        <v>2.2835109071017358E-2</v>
      </c>
      <c r="HI10" s="11">
        <f t="shared" si="105"/>
        <v>5.2144220628525927E-4</v>
      </c>
      <c r="HJ10" s="11">
        <f>+$HI$28+$HI$29*$AF10-$HH10</f>
        <v>-2.9330645732765157E-4</v>
      </c>
      <c r="HK10" s="11">
        <f t="shared" si="106"/>
        <v>8.602867791009749E-8</v>
      </c>
    </row>
    <row r="11" spans="1:219" ht="15.5" x14ac:dyDescent="0.35">
      <c r="A11" s="65" t="s">
        <v>518</v>
      </c>
      <c r="B11" s="49">
        <v>2.5000000000000001E-3</v>
      </c>
      <c r="C11" s="49">
        <v>1.2257</v>
      </c>
      <c r="D11" s="72">
        <f>AVERAGE($GD$4:$GD$24)</f>
        <v>-5.2333852302255063E-3</v>
      </c>
      <c r="E11" s="51">
        <f>SUM($GE$4:$GE$24)/21*100</f>
        <v>5.1177405565917627E-2</v>
      </c>
      <c r="F11" s="51">
        <f>SQRT((252/21)*SUM($GE$4:$GE$24))</f>
        <v>0.3591198435426709</v>
      </c>
      <c r="G11" s="51">
        <f>SQRT((252/21)*SUM($GG$4:$GG$24))</f>
        <v>0.25319915730924125</v>
      </c>
      <c r="H11" s="51">
        <f>COVAR($AF$4:$AF$24,$GD$4:$GD$24)*100</f>
        <v>2.0841307619742941E-2</v>
      </c>
      <c r="I11" s="72">
        <f t="shared" si="0"/>
        <v>-2.1924359949253664E-3</v>
      </c>
      <c r="J11" s="51">
        <f t="shared" si="108"/>
        <v>1.7484733020862606E-2</v>
      </c>
      <c r="K11" s="51">
        <f t="shared" si="1"/>
        <v>0.20990837813811475</v>
      </c>
      <c r="L11" s="51">
        <f>$GE$39*$GE$29</f>
        <v>0.25728469908388724</v>
      </c>
      <c r="M11" s="51">
        <f t="shared" si="2"/>
        <v>0.37946366892923056</v>
      </c>
      <c r="N11" s="51">
        <f t="shared" si="3"/>
        <v>1.0081563479958968E-2</v>
      </c>
      <c r="O11" s="49">
        <v>650</v>
      </c>
      <c r="P11" s="49">
        <v>83.5</v>
      </c>
      <c r="Q11" s="52">
        <f t="shared" si="4"/>
        <v>54275</v>
      </c>
      <c r="R11" s="51">
        <f>LN($GC$3/$GC$4)</f>
        <v>2.916367073544273E-2</v>
      </c>
      <c r="S11" s="51">
        <f t="shared" si="5"/>
        <v>2.9401539782798752E-4</v>
      </c>
      <c r="T11" s="51">
        <f t="shared" si="6"/>
        <v>-0.12257000000000001</v>
      </c>
      <c r="U11" s="49">
        <f t="shared" si="7"/>
        <v>73.265405000000001</v>
      </c>
      <c r="V11" s="51">
        <f t="shared" si="8"/>
        <v>-1.2356972357385708E-3</v>
      </c>
      <c r="W11" s="143">
        <f t="shared" si="107"/>
        <v>1.2356972357385707E-2</v>
      </c>
      <c r="X11" s="78">
        <f t="shared" si="9"/>
        <v>47622.513250000004</v>
      </c>
      <c r="Y11" s="138">
        <f>RSI!GS17</f>
        <v>20.798065296251494</v>
      </c>
      <c r="AA11" s="53">
        <v>43683</v>
      </c>
      <c r="AB11" s="54">
        <v>5234.6499999999996</v>
      </c>
      <c r="AC11" s="70">
        <f t="shared" si="12"/>
        <v>6.0863668058037668E-3</v>
      </c>
      <c r="AD11" s="54">
        <f t="shared" si="13"/>
        <v>6.7106150295073957E-5</v>
      </c>
      <c r="AE11" s="54">
        <f t="shared" si="14"/>
        <v>3.7043860894789949E-5</v>
      </c>
      <c r="AF11" s="59">
        <f t="shared" si="10"/>
        <v>6.0679196881315393E-3</v>
      </c>
      <c r="AG11" s="59">
        <f t="shared" si="15"/>
        <v>3.6819649341614361E-5</v>
      </c>
      <c r="AH11" s="60">
        <f t="shared" si="11"/>
        <v>6.8233476010610535E-5</v>
      </c>
      <c r="AI11" s="11">
        <f t="shared" si="16"/>
        <v>3.6819649341614361E-5</v>
      </c>
      <c r="AJ11" s="11"/>
      <c r="AK11" s="55">
        <v>10.175000000000001</v>
      </c>
      <c r="AL11" s="11">
        <f t="shared" si="17"/>
        <v>2.5710851125833892E-2</v>
      </c>
      <c r="AM11" s="11">
        <f t="shared" si="18"/>
        <v>6.6104786561479393E-4</v>
      </c>
      <c r="AN11" s="11">
        <f>$AM$28+$AM$29*AF11-AL11</f>
        <v>-1.1287465183436093E-2</v>
      </c>
      <c r="AO11" s="11">
        <f t="shared" si="19"/>
        <v>1.2740687026728198E-4</v>
      </c>
      <c r="AP11" s="11"/>
      <c r="AQ11" s="11"/>
      <c r="AR11" s="11">
        <v>120.5</v>
      </c>
      <c r="AS11" s="11">
        <f t="shared" si="20"/>
        <v>4.9668976283368639E-3</v>
      </c>
      <c r="AT11" s="11">
        <f t="shared" si="21"/>
        <v>2.4670072050378365E-5</v>
      </c>
      <c r="AU11" s="11">
        <f>$AU$28+$AU$29*$AF11-AS11</f>
        <v>3.2947127903982026E-3</v>
      </c>
      <c r="AV11" s="11">
        <f t="shared" si="22"/>
        <v>1.085513237121351E-5</v>
      </c>
      <c r="AW11" s="11"/>
      <c r="AX11" s="11"/>
      <c r="AY11" s="11">
        <v>77.28</v>
      </c>
      <c r="AZ11" s="11">
        <f t="shared" si="23"/>
        <v>-5.709852003906603E-3</v>
      </c>
      <c r="BA11" s="11">
        <f t="shared" si="24"/>
        <v>3.2602409906516252E-5</v>
      </c>
      <c r="BB11" s="11">
        <f>$BC$28+$BC$29*AF11-AZ11</f>
        <v>1.7819116626094034E-2</v>
      </c>
      <c r="BC11" s="11">
        <f t="shared" si="25"/>
        <v>3.1752091733434082E-4</v>
      </c>
      <c r="BD11" s="11"/>
      <c r="BE11" s="11"/>
      <c r="BF11" s="11">
        <v>67.98</v>
      </c>
      <c r="BG11" s="11">
        <f t="shared" si="26"/>
        <v>9.9532437615759313E-3</v>
      </c>
      <c r="BH11" s="11">
        <f t="shared" si="109"/>
        <v>9.9067061377350189E-5</v>
      </c>
      <c r="BI11" s="11">
        <f>$BJ$28+$BJ$29*AF11-BG11</f>
        <v>1.8528935674969535E-3</v>
      </c>
      <c r="BJ11" s="11">
        <f t="shared" si="28"/>
        <v>3.4332145724715872E-6</v>
      </c>
      <c r="BK11" s="11"/>
      <c r="BL11" s="11"/>
      <c r="BM11" s="11">
        <v>3.64</v>
      </c>
      <c r="BN11" s="11">
        <f t="shared" si="29"/>
        <v>8.2079804178295818E-3</v>
      </c>
      <c r="BO11" s="11">
        <f t="shared" si="30"/>
        <v>6.7370942539473879E-5</v>
      </c>
      <c r="BP11" s="11">
        <f>$BQ$28+$BQ$29*AF11-BN11</f>
        <v>-1.1264391973941617E-3</v>
      </c>
      <c r="BQ11" s="11">
        <f t="shared" si="31"/>
        <v>1.2688652654260031E-6</v>
      </c>
      <c r="BR11" s="11"/>
      <c r="BS11" s="11">
        <v>20.94</v>
      </c>
      <c r="BT11" s="11">
        <f t="shared" si="32"/>
        <v>-1.4336920018486968E-3</v>
      </c>
      <c r="BU11" s="11">
        <f t="shared" si="33"/>
        <v>2.0554727561649236E-6</v>
      </c>
      <c r="BV11" s="11">
        <f>$BW$28+$BW$29*$AF11-$BT11</f>
        <v>9.6764850341546325E-3</v>
      </c>
      <c r="BW11" s="11">
        <f t="shared" si="34"/>
        <v>9.3634362616218579E-5</v>
      </c>
      <c r="BX11" s="11"/>
      <c r="BY11" s="57">
        <v>16.11</v>
      </c>
      <c r="BZ11" s="11">
        <f t="shared" si="35"/>
        <v>-1.1236073266925842E-2</v>
      </c>
      <c r="CA11" s="11">
        <f t="shared" si="36"/>
        <v>1.2624934245972555E-4</v>
      </c>
      <c r="CB11" s="11">
        <f>$CB$28+$CB$29*$AF11-$BZ11</f>
        <v>2.0369178133918538E-2</v>
      </c>
      <c r="CC11" s="11">
        <f t="shared" si="37"/>
        <v>4.1490341785130509E-4</v>
      </c>
      <c r="CD11" s="11"/>
      <c r="CE11" s="11">
        <v>15.66</v>
      </c>
      <c r="CF11" s="11">
        <f t="shared" si="38"/>
        <v>3.5751690963842883E-2</v>
      </c>
      <c r="CG11" s="11">
        <f t="shared" si="39"/>
        <v>1.2781834067741248E-3</v>
      </c>
      <c r="CH11" s="11">
        <f>$CG$28+$CG$29*$AF11-$CF11</f>
        <v>-2.7508897931536949E-2</v>
      </c>
      <c r="CI11" s="11">
        <f t="shared" si="40"/>
        <v>7.5673946540771788E-4</v>
      </c>
      <c r="CJ11" s="11"/>
      <c r="CK11" s="57">
        <v>15.68</v>
      </c>
      <c r="CL11" s="11">
        <f t="shared" si="41"/>
        <v>6.3573004954662771E-3</v>
      </c>
      <c r="CM11" s="11">
        <f t="shared" si="42"/>
        <v>4.0415269589655773E-5</v>
      </c>
      <c r="CN11" s="11">
        <f>$CM$28+$CM$29*$AF11-$CL11</f>
        <v>-3.9403968882922163E-6</v>
      </c>
      <c r="CO11" s="11">
        <f t="shared" si="43"/>
        <v>1.5526727637262982E-11</v>
      </c>
      <c r="CP11" s="11"/>
      <c r="CQ11" s="57">
        <v>13.26</v>
      </c>
      <c r="CR11" s="11">
        <f t="shared" si="44"/>
        <v>4.514680354526613E-3</v>
      </c>
      <c r="CS11" s="11">
        <f t="shared" si="45"/>
        <v>2.0382338703548544E-5</v>
      </c>
      <c r="CT11" s="11">
        <f>$CS$28+$CS$29*$AF11-$CR11</f>
        <v>-7.8654549813859552E-4</v>
      </c>
      <c r="CU11" s="11">
        <f t="shared" si="46"/>
        <v>6.186538206420914E-7</v>
      </c>
      <c r="CV11" s="59"/>
      <c r="CW11" s="58">
        <v>39.35</v>
      </c>
      <c r="CX11" s="11">
        <f t="shared" si="47"/>
        <v>-9.190771868906265E-3</v>
      </c>
      <c r="CY11" s="11">
        <f t="shared" si="48"/>
        <v>8.4470287546278762E-5</v>
      </c>
      <c r="CZ11" s="11">
        <f>$CY$28+$CY$29*$AF11-$CX11</f>
        <v>0.11738123619315438</v>
      </c>
      <c r="DA11" s="11">
        <f t="shared" si="49"/>
        <v>1.3778354610233096E-2</v>
      </c>
      <c r="DB11" s="11"/>
      <c r="DC11" s="11">
        <v>5.64</v>
      </c>
      <c r="DD11" s="11">
        <f t="shared" si="50"/>
        <v>-1.0695289116747919E-2</v>
      </c>
      <c r="DE11" s="11">
        <f t="shared" si="51"/>
        <v>1.1438920929082648E-4</v>
      </c>
      <c r="DF11" s="11">
        <f>$DE$28+$DE$29*$AF11-$DD11</f>
        <v>1.668762166467392E-2</v>
      </c>
      <c r="DG11" s="11">
        <f t="shared" si="52"/>
        <v>2.7847671682329435E-4</v>
      </c>
      <c r="DH11" s="11"/>
      <c r="DI11" s="11">
        <v>15.6</v>
      </c>
      <c r="DJ11" s="11">
        <f t="shared" si="53"/>
        <v>1.0204170174241668E-2</v>
      </c>
      <c r="DK11" s="11">
        <f t="shared" si="54"/>
        <v>1.0412508894488323E-4</v>
      </c>
      <c r="DL11" s="11">
        <f>$DK$28+$DK$29*$AF11-$DJ11</f>
        <v>-3.121559968608521E-3</v>
      </c>
      <c r="DM11" s="11">
        <f t="shared" si="55"/>
        <v>9.7441366376192305E-6</v>
      </c>
      <c r="DN11" s="11"/>
      <c r="DO11" s="11">
        <v>80.599999999999994</v>
      </c>
      <c r="DP11" s="11">
        <f t="shared" si="56"/>
        <v>-1.241465088064877E-3</v>
      </c>
      <c r="DQ11" s="11">
        <f t="shared" si="57"/>
        <v>1.5412355648839327E-6</v>
      </c>
      <c r="DR11" s="11">
        <f>+$DQ$28+$DQ$29*$AF11-$DP11</f>
        <v>9.7471299708149634E-3</v>
      </c>
      <c r="DS11" s="11">
        <f t="shared" si="58"/>
        <v>9.5006542667959307E-5</v>
      </c>
      <c r="DT11" s="11"/>
      <c r="DU11" s="11">
        <v>3.6179999999999999</v>
      </c>
      <c r="DV11" s="11">
        <f t="shared" si="59"/>
        <v>-4.7098023063651302E-3</v>
      </c>
      <c r="DW11" s="11">
        <f t="shared" si="60"/>
        <v>2.21822377650423E-5</v>
      </c>
      <c r="DX11" s="11">
        <f>+$DW$28+$DW$29*$AF11-$DV11</f>
        <v>1.0456491110984132E-2</v>
      </c>
      <c r="DY11" s="11">
        <f t="shared" si="61"/>
        <v>1.0933820635409016E-4</v>
      </c>
      <c r="DZ11" s="11"/>
      <c r="EA11" s="11">
        <v>19.95</v>
      </c>
      <c r="EB11" s="11">
        <f t="shared" si="62"/>
        <v>-7.5472056353828544E-3</v>
      </c>
      <c r="EC11" s="11">
        <f t="shared" si="63"/>
        <v>5.6960312902754715E-5</v>
      </c>
      <c r="ED11" s="11">
        <f>+$EC$28+$EC$29*$AF11-$EB11</f>
        <v>1.212072763227565E-2</v>
      </c>
      <c r="EE11" s="11">
        <f t="shared" si="64"/>
        <v>1.4691203833581048E-4</v>
      </c>
      <c r="EF11" s="11"/>
      <c r="EG11" s="11">
        <v>41.72</v>
      </c>
      <c r="EH11" s="11">
        <f t="shared" si="65"/>
        <v>-5.046268067624384E-3</v>
      </c>
      <c r="EI11" s="11">
        <f t="shared" si="66"/>
        <v>2.5464821410325536E-5</v>
      </c>
      <c r="EJ11" s="11">
        <f>+$EI$28+$EI$29*$AF11-$EH11</f>
        <v>1.2884347945221752E-2</v>
      </c>
      <c r="EK11" s="11">
        <f t="shared" si="67"/>
        <v>1.6600642197354E-4</v>
      </c>
      <c r="EL11" s="11"/>
      <c r="EM11" s="11">
        <v>50.61</v>
      </c>
      <c r="EN11" s="11">
        <f t="shared" si="68"/>
        <v>7.2842137219827343E-3</v>
      </c>
      <c r="EO11" s="11">
        <f t="shared" si="69"/>
        <v>5.305976954752156E-5</v>
      </c>
      <c r="EP11" s="11">
        <f>+$EO$28+$EO$29*$AF11-$EN11</f>
        <v>-1.5079093680480981E-3</v>
      </c>
      <c r="EQ11" s="11">
        <f t="shared" si="70"/>
        <v>2.2737906622472146E-6</v>
      </c>
      <c r="ER11" s="11"/>
      <c r="ES11" s="11">
        <v>49.72</v>
      </c>
      <c r="ET11" s="11">
        <f t="shared" si="71"/>
        <v>-2.4164329116285678E-3</v>
      </c>
      <c r="EU11" s="11">
        <f t="shared" si="72"/>
        <v>5.8391480164017175E-6</v>
      </c>
      <c r="EV11" s="11">
        <f>+$EU$28+$EU$29*$AF11-$ET11</f>
        <v>8.762035642560036E-3</v>
      </c>
      <c r="EW11" s="11">
        <f t="shared" si="73"/>
        <v>7.6773268601492466E-5</v>
      </c>
      <c r="EX11" s="11"/>
      <c r="EY11" s="11">
        <v>72.239999999999995</v>
      </c>
      <c r="EZ11" s="11">
        <f t="shared" si="74"/>
        <v>6.2099143878142126E-3</v>
      </c>
      <c r="FA11" s="11">
        <f t="shared" si="75"/>
        <v>3.8563036703981966E-5</v>
      </c>
      <c r="FB11" s="11">
        <f>+$FA$28+$FA$29*$AF11-$EZ11</f>
        <v>1.655950410098468E-3</v>
      </c>
      <c r="FC11" s="11">
        <f t="shared" si="76"/>
        <v>2.7421717607052843E-6</v>
      </c>
      <c r="FD11" s="11"/>
      <c r="FE11" s="11">
        <v>74.5</v>
      </c>
      <c r="FF11" s="11">
        <f t="shared" si="77"/>
        <v>1.5979035057889193E-2</v>
      </c>
      <c r="FG11" s="11">
        <f t="shared" si="78"/>
        <v>2.5532956138125186E-4</v>
      </c>
      <c r="FH11" s="11">
        <f>+$FG$28+$FG$29*$AF11-$FF11</f>
        <v>-1.2147864406261186E-2</v>
      </c>
      <c r="FI11" s="11">
        <f t="shared" si="79"/>
        <v>1.4757060963290744E-4</v>
      </c>
      <c r="FJ11" s="11"/>
      <c r="FK11" s="11">
        <v>12.95</v>
      </c>
      <c r="FL11" s="11">
        <f t="shared" si="80"/>
        <v>1.1516442061559081E-2</v>
      </c>
      <c r="FM11" s="11">
        <f t="shared" si="81"/>
        <v>1.3262843775724718E-4</v>
      </c>
      <c r="FN11" s="11">
        <f>+$FM$28+$FM$29*$AF11-$FL11</f>
        <v>-3.6491223300004327E-3</v>
      </c>
      <c r="FO11" s="11">
        <f t="shared" si="82"/>
        <v>1.3316093779307786E-5</v>
      </c>
      <c r="FP11" s="11"/>
      <c r="FQ11" s="11">
        <v>182.5</v>
      </c>
      <c r="FR11" s="11">
        <f t="shared" si="83"/>
        <v>4.2469397458615713E-4</v>
      </c>
      <c r="FS11" s="11">
        <f t="shared" si="84"/>
        <v>1.8036497204978748E-7</v>
      </c>
      <c r="FT11" s="11">
        <f>+$FS$28+$FS$29*$AF11-$FR11</f>
        <v>4.5540256529717917E-4</v>
      </c>
      <c r="FU11" s="11">
        <f t="shared" si="85"/>
        <v>2.0739149647925154E-7</v>
      </c>
      <c r="FV11" s="11"/>
      <c r="FW11" s="11">
        <v>43.55</v>
      </c>
      <c r="FX11" s="11">
        <f t="shared" si="86"/>
        <v>-8.5322782118504754E-3</v>
      </c>
      <c r="FY11" s="11">
        <f t="shared" si="87"/>
        <v>7.2799771484418347E-5</v>
      </c>
      <c r="FZ11" s="11">
        <f>$FY$28+$FY$29*$AF11-$FX11</f>
        <v>1.6682487093428185E-2</v>
      </c>
      <c r="GA11" s="11">
        <f t="shared" si="88"/>
        <v>2.7830537562239794E-4</v>
      </c>
      <c r="GB11" s="11"/>
      <c r="GC11" s="11">
        <v>85.75</v>
      </c>
      <c r="GD11" s="11">
        <f t="shared" si="89"/>
        <v>6.393512043332915E-3</v>
      </c>
      <c r="GE11" s="11">
        <f t="shared" si="90"/>
        <v>4.0876996248243027E-5</v>
      </c>
      <c r="GF11" s="11">
        <f>+$GE$28+$GE$29*$AF11-$GD11</f>
        <v>3.5439371184099134E-3</v>
      </c>
      <c r="GG11" s="11">
        <f t="shared" si="91"/>
        <v>1.255949029924356E-5</v>
      </c>
      <c r="GH11" s="11"/>
      <c r="GI11" s="11">
        <v>2.7069999999999999</v>
      </c>
      <c r="GJ11" s="11">
        <f t="shared" si="92"/>
        <v>-3.0760114588576956E-2</v>
      </c>
      <c r="GK11" s="11">
        <f t="shared" si="93"/>
        <v>9.4618464950238491E-4</v>
      </c>
      <c r="GL11" s="11">
        <f>$GK$28+$GK$29*$AF11-$GJ11</f>
        <v>4.6284790359693059E-2</v>
      </c>
      <c r="GM11" s="11">
        <f t="shared" si="94"/>
        <v>2.1422818186407357E-3</v>
      </c>
      <c r="GN11" s="11"/>
      <c r="GO11" s="11">
        <v>61</v>
      </c>
      <c r="GP11" s="11">
        <f t="shared" si="95"/>
        <v>1.7872124766121829E-2</v>
      </c>
      <c r="GQ11" s="11">
        <f t="shared" si="96"/>
        <v>3.1941284365582525E-4</v>
      </c>
      <c r="GR11" s="11">
        <f>+$GQ$28+$GQ$29*$AF11-$GP11</f>
        <v>-1.0759792007110719E-2</v>
      </c>
      <c r="GS11" s="11">
        <f t="shared" si="97"/>
        <v>1.1577312403628372E-4</v>
      </c>
      <c r="GT11" s="11"/>
      <c r="GU11" s="11">
        <v>4.49</v>
      </c>
      <c r="GV11" s="11">
        <f t="shared" si="98"/>
        <v>0</v>
      </c>
      <c r="GW11" s="11">
        <f t="shared" si="99"/>
        <v>0</v>
      </c>
      <c r="GX11" s="11">
        <f>$GW$28+$GW$29*$AF11-$GV11</f>
        <v>1.4188071333352467E-3</v>
      </c>
      <c r="GY11" s="11">
        <f t="shared" si="100"/>
        <v>2.0130136816029807E-6</v>
      </c>
      <c r="GZ11" s="11"/>
      <c r="HA11" s="11">
        <v>122.55</v>
      </c>
      <c r="HB11" s="11">
        <f t="shared" si="101"/>
        <v>6.1013001961771132E-3</v>
      </c>
      <c r="HC11" s="11">
        <f t="shared" si="102"/>
        <v>3.7225864083870879E-5</v>
      </c>
      <c r="HD11" s="11">
        <f>+$HC$28+$HC$29*$AF11-$HB11</f>
        <v>-2.9926912691554809E-3</v>
      </c>
      <c r="HE11" s="11">
        <f t="shared" si="103"/>
        <v>8.9562010324794429E-6</v>
      </c>
      <c r="HF11" s="11"/>
      <c r="HG11" s="11">
        <v>51.23</v>
      </c>
      <c r="HH11" s="11">
        <f t="shared" si="104"/>
        <v>5.6447838449873861E-3</v>
      </c>
      <c r="HI11" s="11">
        <f t="shared" si="105"/>
        <v>3.186358465663058E-5</v>
      </c>
      <c r="HJ11" s="11">
        <f>+$HI$28+$HI$29*$AF11-$HH11</f>
        <v>3.5506835066826704E-4</v>
      </c>
      <c r="HK11" s="11">
        <f t="shared" si="106"/>
        <v>1.2607353364628346E-7</v>
      </c>
    </row>
    <row r="12" spans="1:219" ht="15.5" x14ac:dyDescent="0.35">
      <c r="A12" s="65" t="s">
        <v>510</v>
      </c>
      <c r="B12" s="49">
        <v>1.4E-3</v>
      </c>
      <c r="C12" s="49">
        <v>0.52300000000000002</v>
      </c>
      <c r="D12" s="72">
        <f>AVERAGE($EB$4:$EB$25)</f>
        <v>-6.4774624745879581E-3</v>
      </c>
      <c r="E12" s="51">
        <f>SUM($EC$4:$EC$25)/21*100</f>
        <v>3.7743770849646446E-2</v>
      </c>
      <c r="F12" s="51">
        <f>SQRT((252/21)*SUM($EC$4:$EC$25))</f>
        <v>0.30840606761396416</v>
      </c>
      <c r="G12" s="51">
        <f>SQRT((252/21)*SUM($EE$4:$EE$25))</f>
        <v>0.24923906865973339</v>
      </c>
      <c r="H12" s="51">
        <f>COVAR($AF$4:$AF$24,$EB$4:$EB$24)*100</f>
        <v>1.7297966732135309E-2</v>
      </c>
      <c r="I12" s="72">
        <f t="shared" si="0"/>
        <v>-2.1924359949253664E-3</v>
      </c>
      <c r="J12" s="51">
        <f t="shared" si="108"/>
        <v>1.7484733020862606E-2</v>
      </c>
      <c r="K12" s="51">
        <f t="shared" si="1"/>
        <v>0.20990837813811475</v>
      </c>
      <c r="L12" s="51">
        <f>$EC$39*$EC$29</f>
        <v>0.10978208176623402</v>
      </c>
      <c r="M12" s="51">
        <f t="shared" si="2"/>
        <v>0.11953614211011168</v>
      </c>
      <c r="N12" s="51">
        <f t="shared" si="3"/>
        <v>0.17646218896289304</v>
      </c>
      <c r="O12" s="49">
        <v>50000</v>
      </c>
      <c r="P12" s="49">
        <v>19</v>
      </c>
      <c r="Q12" s="52">
        <f t="shared" si="4"/>
        <v>950000</v>
      </c>
      <c r="R12" s="51">
        <f>LN($EA$3/$EA$4)</f>
        <v>5.8062976530222875E-3</v>
      </c>
      <c r="S12" s="51">
        <f t="shared" si="5"/>
        <v>1.0245919936224211E-3</v>
      </c>
      <c r="T12" s="51">
        <f t="shared" si="6"/>
        <v>-5.2300000000000006E-2</v>
      </c>
      <c r="U12" s="49">
        <f t="shared" si="7"/>
        <v>18.0063</v>
      </c>
      <c r="V12" s="51">
        <f t="shared" si="8"/>
        <v>-9.2289724827593067E-3</v>
      </c>
      <c r="W12" s="143">
        <f t="shared" si="107"/>
        <v>9.2289724827593067E-2</v>
      </c>
      <c r="X12" s="78">
        <f t="shared" si="9"/>
        <v>900315</v>
      </c>
      <c r="Y12" s="138">
        <f>RSI!EG17</f>
        <v>14.965986394557831</v>
      </c>
      <c r="AA12" s="53">
        <v>43682</v>
      </c>
      <c r="AB12" s="54">
        <v>5241.55</v>
      </c>
      <c r="AC12" s="70">
        <f t="shared" si="12"/>
        <v>-1.3164044986694323E-3</v>
      </c>
      <c r="AD12" s="54">
        <f t="shared" si="13"/>
        <v>6.2262051652007767E-7</v>
      </c>
      <c r="AE12" s="54">
        <f t="shared" si="14"/>
        <v>1.7329208041171195E-6</v>
      </c>
      <c r="AF12" s="59">
        <f>LN(AB11/AB12)</f>
        <v>-1.3172717202312835E-3</v>
      </c>
      <c r="AG12" s="59">
        <f t="shared" si="15"/>
        <v>1.7352047849210849E-6</v>
      </c>
      <c r="AH12" s="60">
        <f t="shared" si="11"/>
        <v>7.6591250770082023E-7</v>
      </c>
      <c r="AI12" s="11">
        <f t="shared" si="16"/>
        <v>1.7352047849210849E-6</v>
      </c>
      <c r="AJ12" s="11"/>
      <c r="AK12" s="55">
        <v>9.8780000000000001</v>
      </c>
      <c r="AL12" s="11">
        <f>LN(AK11/AK12)</f>
        <v>2.9623669210225721E-2</v>
      </c>
      <c r="AM12" s="11">
        <f t="shared" si="18"/>
        <v>8.7756177747687532E-4</v>
      </c>
      <c r="AN12" s="11">
        <f>$AM$28+$AM$29*AF12-AL12</f>
        <v>-2.1679311690384624E-2</v>
      </c>
      <c r="AO12" s="11">
        <f t="shared" si="19"/>
        <v>4.6999255536884745E-4</v>
      </c>
      <c r="AP12" s="11"/>
      <c r="AQ12" s="11"/>
      <c r="AR12" s="11">
        <v>120.75</v>
      </c>
      <c r="AS12" s="11">
        <f t="shared" si="20"/>
        <v>-2.0725396019724233E-3</v>
      </c>
      <c r="AT12" s="11">
        <f t="shared" si="21"/>
        <v>4.2954204017440111E-6</v>
      </c>
      <c r="AU12" s="11">
        <f>$AU$28+$AU$29*$AF12-AS12</f>
        <v>3.2000551202290032E-3</v>
      </c>
      <c r="AV12" s="11">
        <f t="shared" si="22"/>
        <v>1.024035277250386E-5</v>
      </c>
      <c r="AW12" s="11"/>
      <c r="AX12" s="11"/>
      <c r="AY12" s="11">
        <v>77.5</v>
      </c>
      <c r="AZ12" s="11">
        <f>LN(AY11/AY12)</f>
        <v>-2.8427464550387928E-3</v>
      </c>
      <c r="BA12" s="11">
        <f t="shared" si="24"/>
        <v>8.0812074076356229E-6</v>
      </c>
      <c r="BB12" s="11">
        <f>$BC$28+$BC$29*AF12-AZ12</f>
        <v>7.0080721650848509E-4</v>
      </c>
      <c r="BC12" s="11">
        <f t="shared" si="25"/>
        <v>4.9113075471037065E-7</v>
      </c>
      <c r="BD12" s="11"/>
      <c r="BE12" s="11"/>
      <c r="BF12" s="11">
        <v>68.56</v>
      </c>
      <c r="BG12" s="11">
        <f>LN(BF11/BF12)</f>
        <v>-8.4957300215544162E-3</v>
      </c>
      <c r="BH12" s="11">
        <f t="shared" si="109"/>
        <v>7.2177428599140998E-5</v>
      </c>
      <c r="BI12" s="11">
        <f>$BJ$28+$BJ$29*AF12-BG12</f>
        <v>1.1044529920244503E-2</v>
      </c>
      <c r="BJ12" s="11">
        <f t="shared" si="28"/>
        <v>1.2198164115917604E-4</v>
      </c>
      <c r="BK12" s="11"/>
      <c r="BL12" s="11"/>
      <c r="BM12" s="11">
        <v>3.66</v>
      </c>
      <c r="BN12" s="11">
        <f>LN(BM11/BM12)</f>
        <v>-5.4794657646255957E-3</v>
      </c>
      <c r="BO12" s="11">
        <f t="shared" si="30"/>
        <v>3.0024545065703963E-5</v>
      </c>
      <c r="BP12" s="11">
        <f>$BQ$28+$BQ$29*AF12-BN12</f>
        <v>1.0392714787565691E-2</v>
      </c>
      <c r="BQ12" s="11">
        <f t="shared" si="31"/>
        <v>1.0800852065568657E-4</v>
      </c>
      <c r="BR12" s="11"/>
      <c r="BS12" s="11">
        <v>21.01</v>
      </c>
      <c r="BT12" s="11">
        <f t="shared" si="32"/>
        <v>-3.3373094145182107E-3</v>
      </c>
      <c r="BU12" s="11">
        <f t="shared" si="33"/>
        <v>1.1137634128231882E-5</v>
      </c>
      <c r="BV12" s="11">
        <f>$BW$28+$BW$29*$AF12-$BT12</f>
        <v>3.2518220956133923E-3</v>
      </c>
      <c r="BW12" s="11">
        <f t="shared" si="34"/>
        <v>1.0574346941519475E-5</v>
      </c>
      <c r="BX12" s="11"/>
      <c r="BY12" s="57">
        <v>16.37</v>
      </c>
      <c r="BZ12" s="11">
        <f t="shared" si="35"/>
        <v>-1.6010194194160606E-2</v>
      </c>
      <c r="CA12" s="11">
        <f t="shared" si="36"/>
        <v>2.5632631813473397E-4</v>
      </c>
      <c r="CB12" s="11">
        <f>$CB$28+$CB$29*$AF12-$BZ12</f>
        <v>2.0478073648490504E-2</v>
      </c>
      <c r="CC12" s="11">
        <f t="shared" si="37"/>
        <v>4.1935150035300116E-4</v>
      </c>
      <c r="CD12" s="11"/>
      <c r="CE12" s="11">
        <v>15.8</v>
      </c>
      <c r="CF12" s="11">
        <f t="shared" si="38"/>
        <v>-8.9002494702641252E-3</v>
      </c>
      <c r="CG12" s="11">
        <f t="shared" si="39"/>
        <v>7.921444063293684E-5</v>
      </c>
      <c r="CH12" s="11">
        <f>$CG$28+$CG$29*$AF12-$CF12</f>
        <v>8.8147621513593073E-3</v>
      </c>
      <c r="CI12" s="11">
        <f t="shared" si="40"/>
        <v>7.7700031785036562E-5</v>
      </c>
      <c r="CJ12" s="11"/>
      <c r="CK12" s="57">
        <v>15.96</v>
      </c>
      <c r="CL12" s="11">
        <f t="shared" si="41"/>
        <v>-1.7699577099400975E-2</v>
      </c>
      <c r="CM12" s="11">
        <f t="shared" si="42"/>
        <v>3.1327502949763942E-4</v>
      </c>
      <c r="CN12" s="11">
        <f>$CM$28+$CM$29*$AF12-$CL12</f>
        <v>1.7294010021045303E-2</v>
      </c>
      <c r="CO12" s="11">
        <f t="shared" si="43"/>
        <v>2.9908278260801533E-4</v>
      </c>
      <c r="CP12" s="11"/>
      <c r="CQ12" s="57">
        <v>13.35</v>
      </c>
      <c r="CR12" s="11">
        <f t="shared" si="44"/>
        <v>-6.7644000885420368E-3</v>
      </c>
      <c r="CS12" s="11">
        <f t="shared" si="45"/>
        <v>4.5757108557867518E-5</v>
      </c>
      <c r="CT12" s="11">
        <f>$CS$28+$CS$29*$AF12-$CR12</f>
        <v>5.9550733436319362E-3</v>
      </c>
      <c r="CU12" s="11">
        <f t="shared" si="46"/>
        <v>3.5462898528035647E-5</v>
      </c>
      <c r="CV12" s="59"/>
      <c r="CW12" s="58">
        <v>38.21</v>
      </c>
      <c r="CX12" s="11">
        <f t="shared" si="47"/>
        <v>2.9398713404603719E-2</v>
      </c>
      <c r="CY12" s="11">
        <f t="shared" si="48"/>
        <v>8.6428434984602638E-4</v>
      </c>
      <c r="CZ12" s="11">
        <f>$CY$28+$CY$29*$AF12-$CX12</f>
        <v>6.638906046843987E-2</v>
      </c>
      <c r="DA12" s="11">
        <f t="shared" si="49"/>
        <v>4.4075073498821655E-3</v>
      </c>
      <c r="DB12" s="11"/>
      <c r="DC12" s="11">
        <v>5.41</v>
      </c>
      <c r="DD12" s="11">
        <f t="shared" si="50"/>
        <v>4.163497265157725E-2</v>
      </c>
      <c r="DE12" s="11">
        <f t="shared" si="51"/>
        <v>1.7334709476975855E-3</v>
      </c>
      <c r="DF12" s="11">
        <f>$DE$28+$DE$29*$AF12-$DD12</f>
        <v>-3.952798930359093E-2</v>
      </c>
      <c r="DG12" s="11">
        <f t="shared" si="52"/>
        <v>1.5624619383847989E-3</v>
      </c>
      <c r="DH12" s="11"/>
      <c r="DI12" s="11">
        <v>16.190000000000001</v>
      </c>
      <c r="DJ12" s="11">
        <f t="shared" si="53"/>
        <v>-3.7122853434052507E-2</v>
      </c>
      <c r="DK12" s="11">
        <f t="shared" si="54"/>
        <v>1.3781062470861439E-3</v>
      </c>
      <c r="DL12" s="11">
        <f>$DK$28+$DK$29*$AF12-$DJ12</f>
        <v>3.7897771657802969E-2</v>
      </c>
      <c r="DM12" s="11">
        <f t="shared" si="55"/>
        <v>1.436241096626974E-3</v>
      </c>
      <c r="DN12" s="11"/>
      <c r="DO12" s="11">
        <v>80.45</v>
      </c>
      <c r="DP12" s="11">
        <f t="shared" si="56"/>
        <v>1.8627760741902037E-3</v>
      </c>
      <c r="DQ12" s="11">
        <f t="shared" si="57"/>
        <v>3.4699347025754673E-6</v>
      </c>
      <c r="DR12" s="11">
        <f>+$DQ$28+$DQ$29*$AF12-$DP12</f>
        <v>-3.0140667272367965E-4</v>
      </c>
      <c r="DS12" s="11">
        <f t="shared" si="58"/>
        <v>9.0845982362359337E-8</v>
      </c>
      <c r="DT12" s="11"/>
      <c r="DU12" s="11">
        <v>3.6440000000000001</v>
      </c>
      <c r="DV12" s="11">
        <f t="shared" si="59"/>
        <v>-7.1605924246085787E-3</v>
      </c>
      <c r="DW12" s="11">
        <f t="shared" si="60"/>
        <v>5.1274083871361764E-5</v>
      </c>
      <c r="DX12" s="11">
        <f>+$DW$28+$DW$29*$AF12-$DV12</f>
        <v>6.7650175348922198E-3</v>
      </c>
      <c r="DY12" s="11">
        <f t="shared" si="61"/>
        <v>4.5765462247399205E-5</v>
      </c>
      <c r="DZ12" s="11"/>
      <c r="EA12" s="11">
        <v>19.899999999999999</v>
      </c>
      <c r="EB12" s="11">
        <f t="shared" si="62"/>
        <v>2.509411605425707E-3</v>
      </c>
      <c r="EC12" s="11">
        <f t="shared" si="63"/>
        <v>6.297146605445224E-6</v>
      </c>
      <c r="ED12" s="11">
        <f>+$EC$28+$EC$29*$AF12-$EB12</f>
        <v>-1.7983447151066682E-3</v>
      </c>
      <c r="EE12" s="11">
        <f t="shared" si="64"/>
        <v>3.2340437143520839E-6</v>
      </c>
      <c r="EF12" s="11"/>
      <c r="EG12" s="11">
        <v>42.44</v>
      </c>
      <c r="EH12" s="11">
        <f t="shared" si="65"/>
        <v>-1.7110683613210626E-2</v>
      </c>
      <c r="EI12" s="11">
        <f t="shared" si="66"/>
        <v>2.9277549371139463E-4</v>
      </c>
      <c r="EJ12" s="11">
        <f>+$EI$28+$EI$29*$AF12-$EH12</f>
        <v>2.0155774266780523E-2</v>
      </c>
      <c r="EK12" s="11">
        <f t="shared" si="67"/>
        <v>4.0625523629341193E-4</v>
      </c>
      <c r="EL12" s="11"/>
      <c r="EM12" s="11">
        <v>49.77</v>
      </c>
      <c r="EN12" s="11">
        <f t="shared" si="68"/>
        <v>1.6736792355523826E-2</v>
      </c>
      <c r="EO12" s="11">
        <f t="shared" si="69"/>
        <v>2.8012021835192077E-4</v>
      </c>
      <c r="EP12" s="11">
        <f>+$EO$28+$EO$29*$AF12-$EN12</f>
        <v>-1.6408543703538444E-2</v>
      </c>
      <c r="EQ12" s="11">
        <f t="shared" si="70"/>
        <v>2.6924030647093112E-4</v>
      </c>
      <c r="ER12" s="11"/>
      <c r="ES12" s="11">
        <v>48.66</v>
      </c>
      <c r="ET12" s="11">
        <f t="shared" si="71"/>
        <v>2.154992928713375E-2</v>
      </c>
      <c r="EU12" s="11">
        <f t="shared" si="72"/>
        <v>4.6439945228046492E-4</v>
      </c>
      <c r="EV12" s="11">
        <f>+$EU$28+$EU$29*$AF12-$ET12</f>
        <v>-2.0249889326395761E-2</v>
      </c>
      <c r="EW12" s="11">
        <f t="shared" si="73"/>
        <v>4.1005801773127699E-4</v>
      </c>
      <c r="EX12" s="11"/>
      <c r="EY12" s="11">
        <v>72.349999999999994</v>
      </c>
      <c r="EZ12" s="11">
        <f t="shared" si="74"/>
        <v>-1.5215439687628837E-3</v>
      </c>
      <c r="FA12" s="11">
        <f t="shared" si="75"/>
        <v>2.315096048878707E-6</v>
      </c>
      <c r="FB12" s="11">
        <f>+$FA$28+$FA$29*$AF12-$EZ12</f>
        <v>3.4652237763094177E-3</v>
      </c>
      <c r="FC12" s="11">
        <f t="shared" si="76"/>
        <v>1.2007775819900101E-5</v>
      </c>
      <c r="FD12" s="11"/>
      <c r="FE12" s="11">
        <v>76.599999999999994</v>
      </c>
      <c r="FF12" s="11">
        <f t="shared" si="77"/>
        <v>-2.7797951361031754E-2</v>
      </c>
      <c r="FG12" s="11">
        <f t="shared" si="78"/>
        <v>7.7272609987028712E-4</v>
      </c>
      <c r="FH12" s="11">
        <f>+$FG$28+$FG$29*$AF12-$FF12</f>
        <v>2.8305047359755652E-2</v>
      </c>
      <c r="FI12" s="11">
        <f t="shared" si="79"/>
        <v>8.0117570603801039E-4</v>
      </c>
      <c r="FJ12" s="11"/>
      <c r="FK12" s="11">
        <v>12.84</v>
      </c>
      <c r="FL12" s="11">
        <f t="shared" si="80"/>
        <v>8.5304898837315589E-3</v>
      </c>
      <c r="FM12" s="11">
        <f t="shared" si="81"/>
        <v>7.2769257656446465E-5</v>
      </c>
      <c r="FN12" s="11">
        <f>+$FM$28+$FM$29*$AF12-$FL12</f>
        <v>-6.8305434972967035E-3</v>
      </c>
      <c r="FO12" s="11">
        <f t="shared" si="82"/>
        <v>4.6656324468462279E-5</v>
      </c>
      <c r="FP12" s="11"/>
      <c r="FQ12" s="11">
        <v>184</v>
      </c>
      <c r="FR12" s="11">
        <f t="shared" si="83"/>
        <v>6.7003795021754357E-5</v>
      </c>
      <c r="FS12" s="11">
        <f t="shared" si="84"/>
        <v>4.4895085473172743E-9</v>
      </c>
      <c r="FT12" s="11">
        <f>+$FS$28+$FS$29*$AF12-$FR12</f>
        <v>7.1560821827119274E-4</v>
      </c>
      <c r="FU12" s="11">
        <f t="shared" si="85"/>
        <v>5.1209512205727099E-7</v>
      </c>
      <c r="FV12" s="11"/>
      <c r="FW12" s="11">
        <v>44.13</v>
      </c>
      <c r="FX12" s="11">
        <f t="shared" si="86"/>
        <v>-1.3230119982944136E-2</v>
      </c>
      <c r="FY12" s="11">
        <f t="shared" si="87"/>
        <v>1.7503607476309775E-4</v>
      </c>
      <c r="FZ12" s="11">
        <f>$FY$28+$FY$29*$AF12-$FX12</f>
        <v>1.5355489713579456E-2</v>
      </c>
      <c r="GA12" s="11">
        <f t="shared" si="88"/>
        <v>2.3579106434384447E-4</v>
      </c>
      <c r="GB12" s="11"/>
      <c r="GC12" s="11">
        <v>84.25</v>
      </c>
      <c r="GD12" s="11">
        <f t="shared" si="89"/>
        <v>1.7647516813578141E-2</v>
      </c>
      <c r="GE12" s="11">
        <f t="shared" si="90"/>
        <v>3.1143484968552319E-4</v>
      </c>
      <c r="GF12" s="11">
        <f>+$GE$28+$GE$29*$AF12-$GD12</f>
        <v>-1.6762096761065624E-2</v>
      </c>
      <c r="GG12" s="11">
        <f t="shared" si="91"/>
        <v>2.8096788782732671E-4</v>
      </c>
      <c r="GH12" s="11"/>
      <c r="GI12" s="11">
        <v>2.75</v>
      </c>
      <c r="GJ12" s="11">
        <f t="shared" si="92"/>
        <v>-1.5759901046315829E-2</v>
      </c>
      <c r="GK12" s="11">
        <f t="shared" si="93"/>
        <v>2.4837448098966676E-4</v>
      </c>
      <c r="GL12" s="11">
        <f>$GK$28+$GK$29*$AF12-$GJ12</f>
        <v>1.677119866171731E-2</v>
      </c>
      <c r="GM12" s="11">
        <f t="shared" si="94"/>
        <v>2.8127310455078851E-4</v>
      </c>
      <c r="GN12" s="11"/>
      <c r="GO12" s="11">
        <v>60.55</v>
      </c>
      <c r="GP12" s="11">
        <f t="shared" si="95"/>
        <v>7.404394174210089E-3</v>
      </c>
      <c r="GQ12" s="11">
        <f t="shared" si="96"/>
        <v>5.4825053087076304E-5</v>
      </c>
      <c r="GR12" s="11">
        <f>+$GQ$28+$GQ$29*$AF12-$GP12</f>
        <v>-8.4615601511299349E-3</v>
      </c>
      <c r="GS12" s="11">
        <f t="shared" si="97"/>
        <v>7.1598000191190042E-5</v>
      </c>
      <c r="GT12" s="11"/>
      <c r="GU12" s="11">
        <v>4.5</v>
      </c>
      <c r="GV12" s="11">
        <f t="shared" si="98"/>
        <v>-2.2246950221110513E-3</v>
      </c>
      <c r="GW12" s="11">
        <f t="shared" si="99"/>
        <v>4.9492679414056914E-6</v>
      </c>
      <c r="GX12" s="11">
        <f>$GW$28+$GW$29*$AF12-$GV12</f>
        <v>3.0120682900312765E-3</v>
      </c>
      <c r="GY12" s="11">
        <f t="shared" si="100"/>
        <v>9.0725553838119385E-6</v>
      </c>
      <c r="GZ12" s="11"/>
      <c r="HA12" s="11">
        <v>123.15</v>
      </c>
      <c r="HB12" s="11">
        <f t="shared" si="101"/>
        <v>-4.8840145924254601E-3</v>
      </c>
      <c r="HC12" s="11">
        <f t="shared" si="102"/>
        <v>2.3853598539024835E-5</v>
      </c>
      <c r="HD12" s="11">
        <f>+$HC$28+$HC$29*$AF12-$HB12</f>
        <v>6.6433490491392046E-3</v>
      </c>
      <c r="HE12" s="11">
        <f t="shared" si="103"/>
        <v>4.4134086588698777E-5</v>
      </c>
      <c r="HF12" s="11"/>
      <c r="HG12" s="11">
        <v>51.31</v>
      </c>
      <c r="HH12" s="11">
        <f t="shared" si="104"/>
        <v>-1.5603670027626157E-3</v>
      </c>
      <c r="HI12" s="11">
        <f t="shared" si="105"/>
        <v>2.4347451833103887E-6</v>
      </c>
      <c r="HJ12" s="11">
        <f>+$HI$28+$HI$29*$AF12-$HH12</f>
        <v>2.5848045296994557E-4</v>
      </c>
      <c r="HK12" s="11">
        <f t="shared" si="106"/>
        <v>6.6812144567548242E-8</v>
      </c>
    </row>
    <row r="13" spans="1:219" ht="15.5" x14ac:dyDescent="0.35">
      <c r="A13" s="65" t="s">
        <v>500</v>
      </c>
      <c r="B13" s="49">
        <v>1.4E-3</v>
      </c>
      <c r="C13" s="49">
        <v>1.1276999999999999</v>
      </c>
      <c r="D13" s="72">
        <f>AVERAGE($BT$4:$BT$24)</f>
        <v>-1.0401535063098749E-3</v>
      </c>
      <c r="E13" s="51">
        <f>SUM($BU$4:$BU$24)/21*100</f>
        <v>4.6151279028276232E-2</v>
      </c>
      <c r="F13" s="51">
        <f>SQRT((252/21)*SUM($BU$4:$BU$24))</f>
        <v>0.3410296514252919</v>
      </c>
      <c r="G13" s="51">
        <f>SQRT((252/21)*SUM($BW$4:$BW$24))</f>
        <v>0.24806828230960926</v>
      </c>
      <c r="H13" s="51">
        <f>COVAR($AF$4:$AF$24,$BT$4:$BT$24)*100</f>
        <v>1.9175127111007016E-2</v>
      </c>
      <c r="I13" s="72">
        <f t="shared" si="0"/>
        <v>-2.1924359949253664E-3</v>
      </c>
      <c r="J13" s="51">
        <f t="shared" si="108"/>
        <v>1.7484733020862606E-2</v>
      </c>
      <c r="K13" s="51">
        <f t="shared" si="1"/>
        <v>0.20990837813811475</v>
      </c>
      <c r="L13" s="51">
        <f>$BW$39*$BW$29</f>
        <v>0.23671367802635199</v>
      </c>
      <c r="M13" s="51">
        <f t="shared" si="2"/>
        <v>0.32847988739835721</v>
      </c>
      <c r="N13" s="51">
        <f t="shared" si="3"/>
        <v>4.6429988161226045E-2</v>
      </c>
      <c r="O13" s="49">
        <v>12000</v>
      </c>
      <c r="P13" s="49">
        <v>20.83</v>
      </c>
      <c r="Q13" s="52">
        <f t="shared" si="4"/>
        <v>249959.99999999997</v>
      </c>
      <c r="R13" s="51">
        <f>LN($BS$3/$BS$4)</f>
        <v>2.5773369225138829E-2</v>
      </c>
      <c r="S13" s="51">
        <f t="shared" si="5"/>
        <v>1.1966572279981035E-3</v>
      </c>
      <c r="T13" s="51">
        <f t="shared" si="6"/>
        <v>-0.11277</v>
      </c>
      <c r="U13" s="49">
        <f t="shared" si="7"/>
        <v>18.481000899999998</v>
      </c>
      <c r="V13" s="51">
        <f t="shared" si="8"/>
        <v>-5.2359097649414613E-3</v>
      </c>
      <c r="W13" s="143">
        <f t="shared" si="107"/>
        <v>5.2359097649414606E-2</v>
      </c>
      <c r="X13" s="78">
        <f t="shared" si="9"/>
        <v>221772.01079999999</v>
      </c>
      <c r="Y13" s="138">
        <f>RSI!BE17</f>
        <v>27.729257641921336</v>
      </c>
      <c r="AA13" s="53">
        <v>43679</v>
      </c>
      <c r="AB13" s="54">
        <v>5359</v>
      </c>
      <c r="AC13" s="70">
        <f t="shared" si="12"/>
        <v>-2.1916402313864491E-2</v>
      </c>
      <c r="AD13" s="54">
        <f t="shared" si="13"/>
        <v>3.9247313577759469E-4</v>
      </c>
      <c r="AE13" s="54">
        <f t="shared" si="14"/>
        <v>4.8032869038316483E-4</v>
      </c>
      <c r="AF13" s="59">
        <f t="shared" si="10"/>
        <v>-2.2160134393690932E-2</v>
      </c>
      <c r="AG13" s="59">
        <f t="shared" si="15"/>
        <v>4.9107155634644378E-4</v>
      </c>
      <c r="AH13" s="60">
        <f t="shared" si="11"/>
        <v>3.9870897934406489E-4</v>
      </c>
      <c r="AI13" s="11">
        <f t="shared" si="16"/>
        <v>4.9107155634644378E-4</v>
      </c>
      <c r="AJ13" s="11"/>
      <c r="AK13" s="55">
        <v>9.8279999999999994</v>
      </c>
      <c r="AL13" s="11">
        <f t="shared" si="17"/>
        <v>5.0746074595005419E-3</v>
      </c>
      <c r="AM13" s="11">
        <f t="shared" si="18"/>
        <v>2.5751640868018543E-5</v>
      </c>
      <c r="AN13" s="11">
        <f>$AM$28+$AM$29*AF13-AL13</f>
        <v>-1.5415693363085596E-2</v>
      </c>
      <c r="AO13" s="11">
        <f t="shared" si="19"/>
        <v>2.3764360186468128E-4</v>
      </c>
      <c r="AP13" s="11"/>
      <c r="AQ13" s="11"/>
      <c r="AR13" s="11">
        <v>121.35</v>
      </c>
      <c r="AS13" s="11">
        <f t="shared" si="20"/>
        <v>-4.9566396399282888E-3</v>
      </c>
      <c r="AT13" s="11">
        <f t="shared" si="21"/>
        <v>2.4568276520108436E-5</v>
      </c>
      <c r="AU13" s="11">
        <f>$AU$28+$AU$29*$AF13-AS13</f>
        <v>-1.405005018437715E-2</v>
      </c>
      <c r="AV13" s="11">
        <f t="shared" si="22"/>
        <v>1.9740391018351639E-4</v>
      </c>
      <c r="AW13" s="11"/>
      <c r="AX13" s="11"/>
      <c r="AY13" s="11">
        <v>80.14</v>
      </c>
      <c r="AZ13" s="11">
        <f t="shared" si="23"/>
        <v>-3.3497168848697141E-2</v>
      </c>
      <c r="BA13" s="11">
        <f t="shared" si="24"/>
        <v>1.1220603208781262E-3</v>
      </c>
      <c r="BB13" s="11">
        <f>$BC$28+$BC$29*AF13-AZ13</f>
        <v>-8.8652424908082506E-3</v>
      </c>
      <c r="BC13" s="11">
        <f t="shared" si="25"/>
        <v>7.8592524420832073E-5</v>
      </c>
      <c r="BD13" s="11"/>
      <c r="BE13" s="11"/>
      <c r="BF13" s="11">
        <v>70.239999999999995</v>
      </c>
      <c r="BG13" s="11">
        <f t="shared" si="26"/>
        <v>-2.4208675037336789E-2</v>
      </c>
      <c r="BH13" s="11">
        <f t="shared" si="109"/>
        <v>5.8605994706337336E-4</v>
      </c>
      <c r="BI13" s="11">
        <f>$BJ$28+$BJ$29*AF13-BG13</f>
        <v>6.3094657484520297E-4</v>
      </c>
      <c r="BJ13" s="11">
        <f t="shared" si="28"/>
        <v>3.9809358030889333E-7</v>
      </c>
      <c r="BK13" s="11"/>
      <c r="BL13" s="11"/>
      <c r="BM13" s="11">
        <v>3.74</v>
      </c>
      <c r="BN13" s="11">
        <f t="shared" si="29"/>
        <v>-2.1622464013165657E-2</v>
      </c>
      <c r="BO13" s="11">
        <f t="shared" si="30"/>
        <v>4.6753095000064387E-4</v>
      </c>
      <c r="BP13" s="11">
        <f>$BQ$28+$BQ$29*AF13-BN13</f>
        <v>2.0416248555177999E-2</v>
      </c>
      <c r="BQ13" s="11">
        <f t="shared" si="31"/>
        <v>4.168232050668077E-4</v>
      </c>
      <c r="BR13" s="11"/>
      <c r="BS13" s="11">
        <v>22.01</v>
      </c>
      <c r="BT13" s="11">
        <f t="shared" si="32"/>
        <v>-4.6498380681461227E-2</v>
      </c>
      <c r="BU13" s="11">
        <f t="shared" si="33"/>
        <v>2.1620994059980865E-3</v>
      </c>
      <c r="BV13" s="11">
        <f>$BW$28+$BW$29*$AF13-$BT13</f>
        <v>2.2908397125695961E-2</v>
      </c>
      <c r="BW13" s="11">
        <f t="shared" si="34"/>
        <v>5.2479465886859497E-4</v>
      </c>
      <c r="BX13" s="11"/>
      <c r="BY13" s="57">
        <v>17.05</v>
      </c>
      <c r="BZ13" s="11">
        <f t="shared" si="35"/>
        <v>-4.0699812346482296E-2</v>
      </c>
      <c r="CA13" s="11">
        <f t="shared" si="36"/>
        <v>1.6564747250388727E-3</v>
      </c>
      <c r="CB13" s="11">
        <f>$CB$28+$CB$29*$AF13-$BZ13</f>
        <v>3.2001255449987734E-2</v>
      </c>
      <c r="CC13" s="11">
        <f t="shared" si="37"/>
        <v>1.0240803503753697E-3</v>
      </c>
      <c r="CD13" s="11"/>
      <c r="CE13" s="11">
        <v>16.78</v>
      </c>
      <c r="CF13" s="11">
        <f t="shared" si="38"/>
        <v>-6.0177761006139072E-2</v>
      </c>
      <c r="CG13" s="11">
        <f t="shared" si="39"/>
        <v>3.6213629197119923E-3</v>
      </c>
      <c r="CH13" s="11">
        <f>$CG$28+$CG$29*$AF13-$CF13</f>
        <v>3.658777745037381E-2</v>
      </c>
      <c r="CI13" s="11">
        <f t="shared" si="40"/>
        <v>1.3386654587580823E-3</v>
      </c>
      <c r="CJ13" s="11"/>
      <c r="CK13" s="57">
        <v>16.329999999999998</v>
      </c>
      <c r="CL13" s="11">
        <f t="shared" si="41"/>
        <v>-2.2918314960710874E-2</v>
      </c>
      <c r="CM13" s="11">
        <f t="shared" si="42"/>
        <v>5.2524916063834387E-4</v>
      </c>
      <c r="CN13" s="11">
        <f>$CM$28+$CM$29*$AF13-$CL13</f>
        <v>3.4373599636049329E-3</v>
      </c>
      <c r="CO13" s="11">
        <f t="shared" si="43"/>
        <v>1.1815443519394106E-5</v>
      </c>
      <c r="CP13" s="11"/>
      <c r="CQ13" s="57">
        <v>13.66</v>
      </c>
      <c r="CR13" s="11">
        <f t="shared" si="44"/>
        <v>-2.2955469296385513E-2</v>
      </c>
      <c r="CS13" s="11">
        <f t="shared" si="45"/>
        <v>5.2695357061729802E-4</v>
      </c>
      <c r="CT13" s="11">
        <f>$CS$28+$CS$29*$AF13-$CR13</f>
        <v>9.3402877249018062E-3</v>
      </c>
      <c r="CU13" s="11">
        <f t="shared" si="46"/>
        <v>8.7240974783951364E-5</v>
      </c>
      <c r="CV13" s="59"/>
      <c r="CW13" s="58">
        <v>39.67</v>
      </c>
      <c r="CX13" s="11">
        <f t="shared" si="47"/>
        <v>-3.7497973067430239E-2</v>
      </c>
      <c r="CY13" s="11">
        <f t="shared" si="48"/>
        <v>1.4060979841657236E-3</v>
      </c>
      <c r="CZ13" s="11">
        <f>$CY$28+$CY$29*$AF13-$CX13</f>
        <v>9.8282243366665689E-2</v>
      </c>
      <c r="DA13" s="11">
        <f t="shared" si="49"/>
        <v>9.6593993611845015E-3</v>
      </c>
      <c r="DB13" s="11"/>
      <c r="DC13" s="11">
        <v>5.54</v>
      </c>
      <c r="DD13" s="11">
        <f t="shared" si="50"/>
        <v>-2.3745407900802287E-2</v>
      </c>
      <c r="DE13" s="11">
        <f t="shared" si="51"/>
        <v>5.6384439637548363E-4</v>
      </c>
      <c r="DF13" s="11">
        <f>$DE$28+$DE$29*$AF13-$DD13</f>
        <v>1.4886961196281486E-2</v>
      </c>
      <c r="DG13" s="11">
        <f t="shared" si="52"/>
        <v>2.216216136595907E-4</v>
      </c>
      <c r="DH13" s="11"/>
      <c r="DI13" s="11">
        <v>16.62</v>
      </c>
      <c r="DJ13" s="11">
        <f t="shared" si="53"/>
        <v>-2.621302173775833E-2</v>
      </c>
      <c r="DK13" s="11">
        <f t="shared" si="54"/>
        <v>6.871225086241907E-4</v>
      </c>
      <c r="DL13" s="11">
        <f>$DK$28+$DK$29*$AF13-$DJ13</f>
        <v>9.1860509521069049E-3</v>
      </c>
      <c r="DM13" s="11">
        <f t="shared" si="55"/>
        <v>8.4383532094704176E-5</v>
      </c>
      <c r="DN13" s="11"/>
      <c r="DO13" s="11">
        <v>81.2</v>
      </c>
      <c r="DP13" s="11">
        <f t="shared" si="56"/>
        <v>-9.2793737292400265E-3</v>
      </c>
      <c r="DQ13" s="11">
        <f t="shared" si="57"/>
        <v>8.6106776806909953E-5</v>
      </c>
      <c r="DR13" s="11">
        <f>+$DQ$28+$DQ$29*$AF13-$DP13</f>
        <v>-8.7578006411475583E-3</v>
      </c>
      <c r="DS13" s="11">
        <f t="shared" si="58"/>
        <v>7.6699072070084579E-5</v>
      </c>
      <c r="DT13" s="11"/>
      <c r="DU13" s="11">
        <v>3.7040000000000002</v>
      </c>
      <c r="DV13" s="11">
        <f t="shared" si="59"/>
        <v>-1.6331337386221102E-2</v>
      </c>
      <c r="DW13" s="11">
        <f t="shared" si="60"/>
        <v>2.6671258082258307E-4</v>
      </c>
      <c r="DX13" s="11">
        <f>+$DW$28+$DW$29*$AF13-$DV13</f>
        <v>-1.3992463890116456E-3</v>
      </c>
      <c r="DY13" s="11">
        <f t="shared" si="61"/>
        <v>1.9578904571621297E-6</v>
      </c>
      <c r="DZ13" s="11"/>
      <c r="EA13" s="11">
        <v>20.36</v>
      </c>
      <c r="EB13" s="11">
        <f t="shared" si="62"/>
        <v>-2.2852459951875341E-2</v>
      </c>
      <c r="EC13" s="11">
        <f t="shared" si="63"/>
        <v>5.2223492585206635E-4</v>
      </c>
      <c r="ED13" s="11">
        <f>+$EC$28+$EC$29*$AF13-$EB13</f>
        <v>1.2662709663974984E-2</v>
      </c>
      <c r="EE13" s="11">
        <f t="shared" si="64"/>
        <v>1.6034421603412544E-4</v>
      </c>
      <c r="EF13" s="11"/>
      <c r="EG13" s="11">
        <v>43.45</v>
      </c>
      <c r="EH13" s="11">
        <f t="shared" si="65"/>
        <v>-2.3519537965618807E-2</v>
      </c>
      <c r="EI13" s="11">
        <f t="shared" si="66"/>
        <v>5.531686661161845E-4</v>
      </c>
      <c r="EJ13" s="11">
        <f>+$EI$28+$EI$29*$AF13-$EH13</f>
        <v>1.3037610744113391E-2</v>
      </c>
      <c r="EK13" s="11">
        <f t="shared" si="67"/>
        <v>1.6997929391502091E-4</v>
      </c>
      <c r="EL13" s="11"/>
      <c r="EM13" s="11">
        <v>49.17</v>
      </c>
      <c r="EN13" s="11">
        <f t="shared" si="68"/>
        <v>1.2128711446614808E-2</v>
      </c>
      <c r="EO13" s="11">
        <f t="shared" si="69"/>
        <v>1.4710564135524506E-4</v>
      </c>
      <c r="EP13" s="11">
        <f>+$EO$28+$EO$29*$AF13-$EN13</f>
        <v>-2.7176242588840611E-2</v>
      </c>
      <c r="EQ13" s="11">
        <f t="shared" si="70"/>
        <v>7.3854816124751426E-4</v>
      </c>
      <c r="ER13" s="11"/>
      <c r="ES13" s="11">
        <v>51</v>
      </c>
      <c r="ET13" s="11">
        <f t="shared" si="71"/>
        <v>-4.6968295368949232E-2</v>
      </c>
      <c r="EU13" s="11">
        <f t="shared" si="72"/>
        <v>2.206020769864858E-3</v>
      </c>
      <c r="EV13" s="11">
        <f>+$EU$28+$EU$29*$AF13-$ET13</f>
        <v>3.4028491551179589E-2</v>
      </c>
      <c r="EW13" s="11">
        <f t="shared" si="73"/>
        <v>1.1579382372487006E-3</v>
      </c>
      <c r="EX13" s="11"/>
      <c r="EY13" s="11">
        <v>74.22</v>
      </c>
      <c r="EZ13" s="11">
        <f t="shared" si="74"/>
        <v>-2.5518202554958781E-2</v>
      </c>
      <c r="FA13" s="11">
        <f t="shared" si="75"/>
        <v>6.5117866163590479E-4</v>
      </c>
      <c r="FB13" s="11">
        <f>+$FA$28+$FA$29*$AF13-$EZ13</f>
        <v>1.0747990784658022E-2</v>
      </c>
      <c r="FC13" s="11">
        <f t="shared" si="76"/>
        <v>1.1551930590709375E-4</v>
      </c>
      <c r="FD13" s="11"/>
      <c r="FE13" s="11">
        <v>79</v>
      </c>
      <c r="FF13" s="11">
        <f t="shared" si="77"/>
        <v>-3.0850775720475933E-2</v>
      </c>
      <c r="FG13" s="11">
        <f t="shared" si="78"/>
        <v>9.5177036255510736E-4</v>
      </c>
      <c r="FH13" s="11">
        <f>+$FG$28+$FG$29*$AF13-$FF13</f>
        <v>2.1976499229875643E-2</v>
      </c>
      <c r="FI13" s="11">
        <f t="shared" si="79"/>
        <v>4.8296651840072473E-4</v>
      </c>
      <c r="FJ13" s="11"/>
      <c r="FK13" s="11">
        <v>13.255000000000001</v>
      </c>
      <c r="FL13" s="11">
        <f t="shared" si="80"/>
        <v>-3.180954147917385E-2</v>
      </c>
      <c r="FM13" s="11">
        <f t="shared" si="81"/>
        <v>1.0118469291152817E-3</v>
      </c>
      <c r="FN13" s="11">
        <f>+$FM$28+$FM$29*$AF13-$FL13</f>
        <v>1.6103613247002553E-2</v>
      </c>
      <c r="FO13" s="11">
        <f t="shared" si="82"/>
        <v>2.5932635960903612E-4</v>
      </c>
      <c r="FP13" s="11"/>
      <c r="FQ13" s="11">
        <v>188.2</v>
      </c>
      <c r="FR13" s="11">
        <f t="shared" si="83"/>
        <v>5.0938095542051899E-4</v>
      </c>
      <c r="FS13" s="11">
        <f t="shared" si="84"/>
        <v>2.5946895774512076E-7</v>
      </c>
      <c r="FT13" s="11">
        <f>+$FS$28+$FS$29*$AF13-$FR13</f>
        <v>-1.8947294172391802E-6</v>
      </c>
      <c r="FU13" s="11">
        <f t="shared" si="85"/>
        <v>3.5899995645515234E-12</v>
      </c>
      <c r="FV13" s="11"/>
      <c r="FW13" s="11">
        <v>44.73</v>
      </c>
      <c r="FX13" s="11">
        <f t="shared" si="86"/>
        <v>-1.3504594163300727E-2</v>
      </c>
      <c r="FY13" s="11">
        <f t="shared" si="87"/>
        <v>1.8237406351545606E-4</v>
      </c>
      <c r="FZ13" s="11">
        <f>$FY$28+$FY$29*$AF13-$FX13</f>
        <v>-1.3736434750723364E-3</v>
      </c>
      <c r="GA13" s="11">
        <f t="shared" si="88"/>
        <v>1.8868963966088044E-6</v>
      </c>
      <c r="GB13" s="11"/>
      <c r="GC13" s="11">
        <v>88</v>
      </c>
      <c r="GD13" s="11">
        <f t="shared" si="89"/>
        <v>-4.3548245245735355E-2</v>
      </c>
      <c r="GE13" s="11">
        <f t="shared" si="90"/>
        <v>1.896449663982712E-3</v>
      </c>
      <c r="GF13" s="11">
        <f>+$GE$28+$GE$29*$AF13-$GD13</f>
        <v>1.8886568519388379E-2</v>
      </c>
      <c r="GG13" s="11">
        <f t="shared" si="91"/>
        <v>3.5670247043755217E-4</v>
      </c>
      <c r="GH13" s="11"/>
      <c r="GI13" s="11">
        <v>2.95</v>
      </c>
      <c r="GJ13" s="11">
        <f t="shared" si="92"/>
        <v>-7.0204258673248573E-2</v>
      </c>
      <c r="GK13" s="11">
        <f t="shared" si="93"/>
        <v>4.9286379358603975E-3</v>
      </c>
      <c r="GL13" s="11">
        <f>$GK$28+$GK$29*$AF13-$GJ13</f>
        <v>3.0255162562767154E-2</v>
      </c>
      <c r="GM13" s="11">
        <f t="shared" si="94"/>
        <v>9.1537486169946715E-4</v>
      </c>
      <c r="GN13" s="11"/>
      <c r="GO13" s="11">
        <v>63.2</v>
      </c>
      <c r="GP13" s="11">
        <f t="shared" si="95"/>
        <v>-4.2834831153710597E-2</v>
      </c>
      <c r="GQ13" s="11">
        <f t="shared" si="96"/>
        <v>1.8348227599668959E-3</v>
      </c>
      <c r="GR13" s="11">
        <f>+$GQ$28+$GQ$29*$AF13-$GP13</f>
        <v>1.8721290487409687E-2</v>
      </c>
      <c r="GS13" s="11">
        <f t="shared" si="97"/>
        <v>3.5048671751397646E-4</v>
      </c>
      <c r="GT13" s="11"/>
      <c r="GU13" s="11">
        <v>4.45</v>
      </c>
      <c r="GV13" s="11">
        <f t="shared" si="98"/>
        <v>1.1173300598125255E-2</v>
      </c>
      <c r="GW13" s="11">
        <f t="shared" si="99"/>
        <v>1.2484264625606617E-4</v>
      </c>
      <c r="GX13" s="11">
        <f>$GW$28+$GW$29*$AF13-$GV13</f>
        <v>-1.216799208878583E-2</v>
      </c>
      <c r="GY13" s="11">
        <f t="shared" si="100"/>
        <v>1.4806003147275454E-4</v>
      </c>
      <c r="GZ13" s="11"/>
      <c r="HA13" s="11">
        <v>123.3</v>
      </c>
      <c r="HB13" s="11">
        <f t="shared" si="101"/>
        <v>-1.2172856037516375E-3</v>
      </c>
      <c r="HC13" s="11">
        <f t="shared" si="102"/>
        <v>1.4817842411009886E-6</v>
      </c>
      <c r="HD13" s="11">
        <f>+$HC$28+$HC$29*$AF13-$HB13</f>
        <v>-8.3137094997569588E-4</v>
      </c>
      <c r="HE13" s="11">
        <f t="shared" si="103"/>
        <v>6.9117765646349102E-7</v>
      </c>
      <c r="HF13" s="11"/>
      <c r="HG13" s="11">
        <v>52.45</v>
      </c>
      <c r="HH13" s="11">
        <f t="shared" si="104"/>
        <v>-2.1974669888432791E-2</v>
      </c>
      <c r="HI13" s="11">
        <f t="shared" si="105"/>
        <v>4.8288611670559481E-4</v>
      </c>
      <c r="HJ13" s="11">
        <f>+$HI$28+$HI$29*$AF13-$HH13</f>
        <v>6.5445013390567214E-5</v>
      </c>
      <c r="HK13" s="11">
        <f t="shared" si="106"/>
        <v>4.2830497776915216E-9</v>
      </c>
    </row>
    <row r="14" spans="1:219" ht="15.5" x14ac:dyDescent="0.35">
      <c r="A14" s="65" t="s">
        <v>501</v>
      </c>
      <c r="B14" s="49">
        <v>5.3E-3</v>
      </c>
      <c r="C14" s="49">
        <v>0.63170000000000004</v>
      </c>
      <c r="D14" s="72">
        <f>AVERAGE($BZ$4:$BZ$24)</f>
        <v>-6.6392367297521404E-3</v>
      </c>
      <c r="E14" s="51">
        <f>SUM($CA$4:$CA$24)/21*100</f>
        <v>2.3638339482688165E-2</v>
      </c>
      <c r="F14" s="51">
        <f>SQRT((252/21)*SUM($CA$4:$CA$24))</f>
        <v>0.24406682588253198</v>
      </c>
      <c r="G14" s="51">
        <f>SQRT((252/21)*SUM($CC$4:$CC$24))</f>
        <v>0.24379158590075156</v>
      </c>
      <c r="H14" s="51">
        <f>COVAR($AF$4:$AF$24,$BZ$4:$BZ$24)*100</f>
        <v>1.0740851569988771E-2</v>
      </c>
      <c r="I14" s="72">
        <f t="shared" si="0"/>
        <v>-2.1924359949253664E-3</v>
      </c>
      <c r="J14" s="51">
        <f t="shared" si="108"/>
        <v>1.7484733020862606E-2</v>
      </c>
      <c r="K14" s="51">
        <f t="shared" si="1"/>
        <v>0.20990837813811475</v>
      </c>
      <c r="L14" s="51">
        <f>$CB$39*$CB$29</f>
        <v>0.13259912246984709</v>
      </c>
      <c r="M14" s="51">
        <f t="shared" si="2"/>
        <v>0.14319720302020594</v>
      </c>
      <c r="N14" s="51">
        <f t="shared" si="3"/>
        <v>5.7359498896569867E-3</v>
      </c>
      <c r="O14" s="49">
        <v>2000</v>
      </c>
      <c r="P14" s="49">
        <v>15.44</v>
      </c>
      <c r="Q14" s="52">
        <f t="shared" si="4"/>
        <v>30880</v>
      </c>
      <c r="R14" s="51">
        <f>LN($BY$3/$BY$4)</f>
        <v>1.9621296587327312E-2</v>
      </c>
      <c r="S14" s="51">
        <f t="shared" si="5"/>
        <v>1.125467739950071E-4</v>
      </c>
      <c r="T14" s="51">
        <f t="shared" si="6"/>
        <v>-6.3170000000000004E-2</v>
      </c>
      <c r="U14" s="49">
        <f t="shared" si="7"/>
        <v>14.464655200000001</v>
      </c>
      <c r="V14" s="135">
        <f t="shared" si="8"/>
        <v>-3.6233995452963186E-4</v>
      </c>
      <c r="W14" s="143">
        <f t="shared" si="107"/>
        <v>3.6233995452963188E-3</v>
      </c>
      <c r="X14" s="78">
        <f t="shared" si="9"/>
        <v>28929.310400000002</v>
      </c>
      <c r="Y14" s="138">
        <f>RSI!BM17</f>
        <v>10.031347962382412</v>
      </c>
      <c r="AA14" s="53">
        <v>43678</v>
      </c>
      <c r="AB14" s="54">
        <v>5557.41</v>
      </c>
      <c r="AC14" s="70">
        <f t="shared" si="12"/>
        <v>-3.5701882711550836E-2</v>
      </c>
      <c r="AD14" s="54">
        <f t="shared" si="13"/>
        <v>1.1287191109602601E-3</v>
      </c>
      <c r="AE14" s="54">
        <f t="shared" si="14"/>
        <v>1.2746244291493324E-3</v>
      </c>
      <c r="AF14" s="59">
        <f t="shared" si="10"/>
        <v>-3.6354781880387925E-2</v>
      </c>
      <c r="AG14" s="59">
        <f t="shared" si="15"/>
        <v>1.3216701655705823E-3</v>
      </c>
      <c r="AH14" s="60">
        <f t="shared" si="11"/>
        <v>1.1670658763979808E-3</v>
      </c>
      <c r="AI14" s="11">
        <f t="shared" si="16"/>
        <v>1.3216701655705823E-3</v>
      </c>
      <c r="AJ14" s="11"/>
      <c r="AK14" s="55">
        <v>9.7739999999999991</v>
      </c>
      <c r="AL14" s="11">
        <f t="shared" si="17"/>
        <v>5.5096558109696998E-3</v>
      </c>
      <c r="AM14" s="11">
        <f t="shared" si="18"/>
        <v>3.035630715535218E-5</v>
      </c>
      <c r="AN14" s="11">
        <f>$AM$28+$AM$29*AF14-AL14</f>
        <v>-2.8303705954634023E-2</v>
      </c>
      <c r="AO14" s="11">
        <f t="shared" si="19"/>
        <v>8.010997707663855E-4</v>
      </c>
      <c r="AP14" s="11"/>
      <c r="AQ14" s="11"/>
      <c r="AR14" s="11">
        <v>126.25</v>
      </c>
      <c r="AS14" s="11">
        <f t="shared" si="20"/>
        <v>-3.9585135982858857E-2</v>
      </c>
      <c r="AT14" s="11">
        <f t="shared" si="21"/>
        <v>1.5669829907814271E-3</v>
      </c>
      <c r="AU14" s="11">
        <f>$AU$28+$AU$29*$AF14-AS14</f>
        <v>6.8664166864041212E-3</v>
      </c>
      <c r="AV14" s="11">
        <f t="shared" si="22"/>
        <v>4.7147678111328951E-5</v>
      </c>
      <c r="AW14" s="11"/>
      <c r="AX14" s="11"/>
      <c r="AY14" s="11">
        <v>85.92</v>
      </c>
      <c r="AZ14" s="11">
        <f t="shared" si="23"/>
        <v>-6.9641525552556066E-2</v>
      </c>
      <c r="BA14" s="11">
        <f t="shared" si="24"/>
        <v>4.8499420812873192E-3</v>
      </c>
      <c r="BB14" s="11">
        <f>$BC$28+$BC$29*AF14-AZ14</f>
        <v>-1.1229704202851687E-4</v>
      </c>
      <c r="BC14" s="11">
        <f t="shared" si="25"/>
        <v>1.2610625648354485E-8</v>
      </c>
      <c r="BD14" s="11"/>
      <c r="BE14" s="11"/>
      <c r="BF14" s="11">
        <v>74</v>
      </c>
      <c r="BG14" s="11">
        <f t="shared" si="26"/>
        <v>-5.2147143877308573E-2</v>
      </c>
      <c r="BH14" s="11">
        <f t="shared" si="109"/>
        <v>2.7193246145607208E-3</v>
      </c>
      <c r="BI14" s="11">
        <f>$BJ$28+$BJ$29*AF14-BG14</f>
        <v>1.0776424790242309E-2</v>
      </c>
      <c r="BJ14" s="11">
        <f t="shared" si="28"/>
        <v>1.1613133125974899E-4</v>
      </c>
      <c r="BK14" s="11"/>
      <c r="BL14" s="11"/>
      <c r="BM14" s="11">
        <v>3.75</v>
      </c>
      <c r="BN14" s="11">
        <f t="shared" si="29"/>
        <v>-2.6702285558788097E-3</v>
      </c>
      <c r="BO14" s="11">
        <f t="shared" si="30"/>
        <v>7.1301205406306339E-6</v>
      </c>
      <c r="BP14" s="11">
        <f>$BQ$28+$BQ$29*AF14-BN14</f>
        <v>-2.7035354042030855E-3</v>
      </c>
      <c r="BQ14" s="11">
        <f t="shared" si="31"/>
        <v>7.3091036817795407E-6</v>
      </c>
      <c r="BR14" s="11"/>
      <c r="BS14" s="11">
        <v>22.86</v>
      </c>
      <c r="BT14" s="11">
        <f t="shared" si="32"/>
        <v>-3.7891762828294165E-2</v>
      </c>
      <c r="BU14" s="11">
        <f t="shared" si="33"/>
        <v>1.4357856902356954E-3</v>
      </c>
      <c r="BV14" s="11">
        <f>$BW$28+$BW$29*$AF14-$BT14</f>
        <v>-1.7055246982192948E-3</v>
      </c>
      <c r="BW14" s="11">
        <f t="shared" si="34"/>
        <v>2.9088144962360165E-6</v>
      </c>
      <c r="BX14" s="11"/>
      <c r="BY14" s="57">
        <v>17.350000000000001</v>
      </c>
      <c r="BZ14" s="11">
        <f t="shared" si="35"/>
        <v>-1.7442302663342485E-2</v>
      </c>
      <c r="CA14" s="11">
        <f t="shared" si="36"/>
        <v>3.0423392219964434E-4</v>
      </c>
      <c r="CB14" s="11">
        <f>$CB$28+$CB$29*$AF14-$BZ14</f>
        <v>-2.230130504985682E-4</v>
      </c>
      <c r="CC14" s="11">
        <f t="shared" si="37"/>
        <v>4.9734820692676933E-8</v>
      </c>
      <c r="CD14" s="11"/>
      <c r="CE14" s="11">
        <v>17.68</v>
      </c>
      <c r="CF14" s="11">
        <f t="shared" si="38"/>
        <v>-5.2246356170437186E-2</v>
      </c>
      <c r="CG14" s="11">
        <f t="shared" si="39"/>
        <v>2.7296817330881799E-3</v>
      </c>
      <c r="CH14" s="11">
        <f>$CG$28+$CG$29*$AF14-$CF14</f>
        <v>1.2649068643923726E-2</v>
      </c>
      <c r="CI14" s="11">
        <f t="shared" si="40"/>
        <v>1.5999893755869443E-4</v>
      </c>
      <c r="CJ14" s="11"/>
      <c r="CK14" s="57">
        <v>16.77</v>
      </c>
      <c r="CL14" s="11">
        <f t="shared" si="41"/>
        <v>-2.6587668852743839E-2</v>
      </c>
      <c r="CM14" s="11">
        <f t="shared" si="42"/>
        <v>7.0690413502316491E-4</v>
      </c>
      <c r="CN14" s="11">
        <f>$CM$28+$CM$29*$AF14-$CL14</f>
        <v>-5.884227524187189E-3</v>
      </c>
      <c r="CO14" s="11">
        <f t="shared" si="43"/>
        <v>3.4624133556402095E-5</v>
      </c>
      <c r="CP14" s="11"/>
      <c r="CQ14" s="57">
        <v>13.85</v>
      </c>
      <c r="CR14" s="11">
        <f t="shared" si="44"/>
        <v>-1.3813378490703474E-2</v>
      </c>
      <c r="CS14" s="11">
        <f t="shared" si="45"/>
        <v>1.9080942532742937E-4</v>
      </c>
      <c r="CT14" s="11">
        <f>$CS$28+$CS$29*$AF14-$CR14</f>
        <v>-8.522994496606864E-3</v>
      </c>
      <c r="CU14" s="11">
        <f t="shared" si="46"/>
        <v>7.2641435189190888E-5</v>
      </c>
      <c r="CV14" s="59"/>
      <c r="CW14" s="58">
        <v>41.55</v>
      </c>
      <c r="CX14" s="11">
        <f t="shared" si="47"/>
        <v>-4.6302286775218367E-2</v>
      </c>
      <c r="CY14" s="11">
        <f t="shared" si="48"/>
        <v>2.1439017606145615E-3</v>
      </c>
      <c r="CZ14" s="11">
        <f>$CY$28+$CY$29*$AF14-$CX14</f>
        <v>8.3248066085294892E-2</v>
      </c>
      <c r="DA14" s="11">
        <f t="shared" si="49"/>
        <v>6.9302405069416257E-3</v>
      </c>
      <c r="DB14" s="11"/>
      <c r="DC14" s="11">
        <v>5.67</v>
      </c>
      <c r="DD14" s="11">
        <f t="shared" si="50"/>
        <v>-2.3194616980468204E-2</v>
      </c>
      <c r="DE14" s="11">
        <f t="shared" si="51"/>
        <v>5.3799025687062396E-4</v>
      </c>
      <c r="DF14" s="11">
        <f>$DE$28+$DE$29*$AF14-$DD14</f>
        <v>6.8683662331961159E-3</v>
      </c>
      <c r="DG14" s="11">
        <f t="shared" si="52"/>
        <v>4.7174454713308605E-5</v>
      </c>
      <c r="DH14" s="11"/>
      <c r="DI14" s="11">
        <v>17.190000000000001</v>
      </c>
      <c r="DJ14" s="11">
        <f t="shared" si="53"/>
        <v>-3.3721029967455775E-2</v>
      </c>
      <c r="DK14" s="11">
        <f t="shared" si="54"/>
        <v>1.1371078620660503E-3</v>
      </c>
      <c r="DL14" s="11">
        <f>$DK$28+$DK$29*$AF14-$DJ14</f>
        <v>4.5704107634164486E-3</v>
      </c>
      <c r="DM14" s="11">
        <f t="shared" si="55"/>
        <v>2.0888654546352924E-5</v>
      </c>
      <c r="DN14" s="11"/>
      <c r="DO14" s="11">
        <v>83.1</v>
      </c>
      <c r="DP14" s="11">
        <f t="shared" si="56"/>
        <v>-2.312945469377008E-2</v>
      </c>
      <c r="DQ14" s="11">
        <f t="shared" si="57"/>
        <v>5.349716744311628E-4</v>
      </c>
      <c r="DR14" s="11">
        <f>+$DQ$28+$DQ$29*$AF14-$DP14</f>
        <v>-8.2549467083586868E-3</v>
      </c>
      <c r="DS14" s="11">
        <f t="shared" si="58"/>
        <v>6.8144145157841913E-5</v>
      </c>
      <c r="DT14" s="11"/>
      <c r="DU14" s="11">
        <v>3.69</v>
      </c>
      <c r="DV14" s="11">
        <f t="shared" si="59"/>
        <v>3.7868587314970857E-3</v>
      </c>
      <c r="DW14" s="11">
        <f t="shared" si="60"/>
        <v>1.4340299052315717E-5</v>
      </c>
      <c r="DX14" s="11">
        <f>+$DW$28+$DW$29*$AF14-$DV14</f>
        <v>-3.332313082141572E-2</v>
      </c>
      <c r="DY14" s="11">
        <f t="shared" si="61"/>
        <v>1.1104310477411863E-3</v>
      </c>
      <c r="DZ14" s="11"/>
      <c r="EA14" s="11">
        <v>21.15</v>
      </c>
      <c r="EB14" s="11">
        <f t="shared" si="62"/>
        <v>-3.8067713809964925E-2</v>
      </c>
      <c r="EC14" s="11">
        <f t="shared" si="63"/>
        <v>1.4491508347173941E-3</v>
      </c>
      <c r="ED14" s="11">
        <f>+$EC$28+$EC$29*$AF14-$EB14</f>
        <v>2.0454162886522038E-2</v>
      </c>
      <c r="EE14" s="11">
        <f t="shared" si="64"/>
        <v>4.1837277938837553E-4</v>
      </c>
      <c r="EF14" s="11"/>
      <c r="EG14" s="11">
        <v>44.51</v>
      </c>
      <c r="EH14" s="11">
        <f t="shared" si="65"/>
        <v>-2.4103031316361767E-2</v>
      </c>
      <c r="EI14" s="11">
        <f t="shared" si="66"/>
        <v>5.8095611863751603E-4</v>
      </c>
      <c r="EJ14" s="11">
        <f>+$EI$28+$EI$29*$AF14-$EH14</f>
        <v>4.4087778759900054E-3</v>
      </c>
      <c r="EK14" s="11">
        <f t="shared" si="67"/>
        <v>1.9437322359818943E-5</v>
      </c>
      <c r="EL14" s="11"/>
      <c r="EM14" s="11">
        <v>50.31</v>
      </c>
      <c r="EN14" s="11">
        <f t="shared" si="68"/>
        <v>-2.2920183079379128E-2</v>
      </c>
      <c r="EO14" s="11">
        <f t="shared" si="69"/>
        <v>5.253347923922573E-4</v>
      </c>
      <c r="EP14" s="11">
        <f>+$EO$28+$EO$29*$AF14-$EN14</f>
        <v>-2.5987395137830466E-3</v>
      </c>
      <c r="EQ14" s="11">
        <f t="shared" si="70"/>
        <v>6.7534470604973452E-6</v>
      </c>
      <c r="ER14" s="11"/>
      <c r="ES14" s="11">
        <v>51.35</v>
      </c>
      <c r="ET14" s="11">
        <f t="shared" si="71"/>
        <v>-6.8393036502414932E-3</v>
      </c>
      <c r="EU14" s="11">
        <f t="shared" si="72"/>
        <v>4.6776074420206611E-5</v>
      </c>
      <c r="EV14" s="11">
        <f>+$EU$28+$EU$29*$AF14-$ET14</f>
        <v>-1.5798283330439537E-2</v>
      </c>
      <c r="EW14" s="11">
        <f t="shared" si="73"/>
        <v>2.4958575618884372E-4</v>
      </c>
      <c r="EX14" s="11"/>
      <c r="EY14" s="11">
        <v>75.489999999999995</v>
      </c>
      <c r="EZ14" s="11">
        <f t="shared" si="74"/>
        <v>-1.6966541519081842E-2</v>
      </c>
      <c r="FA14" s="11">
        <f t="shared" si="75"/>
        <v>2.8786353111872796E-4</v>
      </c>
      <c r="FB14" s="11">
        <f>+$FA$28+$FA$29*$AF14-$EZ14</f>
        <v>-9.186358070801235E-3</v>
      </c>
      <c r="FC14" s="11">
        <f t="shared" si="76"/>
        <v>8.4389174604974991E-5</v>
      </c>
      <c r="FD14" s="11"/>
      <c r="FE14" s="11">
        <v>79.900000000000006</v>
      </c>
      <c r="FF14" s="11">
        <f t="shared" si="77"/>
        <v>-1.1328000305207584E-2</v>
      </c>
      <c r="FG14" s="11">
        <f t="shared" si="78"/>
        <v>1.2832359091478313E-4</v>
      </c>
      <c r="FH14" s="11">
        <f>+$FG$28+$FG$29*$AF14-$FF14</f>
        <v>-3.9352870191550187E-3</v>
      </c>
      <c r="FI14" s="11">
        <f t="shared" si="79"/>
        <v>1.5486483923129993E-5</v>
      </c>
      <c r="FJ14" s="11"/>
      <c r="FK14" s="11">
        <v>13.375</v>
      </c>
      <c r="FL14" s="11">
        <f t="shared" si="80"/>
        <v>-9.0124530410813797E-3</v>
      </c>
      <c r="FM14" s="11">
        <f t="shared" si="81"/>
        <v>8.1224309817697003E-5</v>
      </c>
      <c r="FN14" s="11">
        <f>+$FM$28+$FM$29*$AF14-$FL14</f>
        <v>-1.8547425307230574E-2</v>
      </c>
      <c r="FO14" s="11">
        <f t="shared" si="82"/>
        <v>3.4400698552729714E-4</v>
      </c>
      <c r="FP14" s="11"/>
      <c r="FQ14" s="11">
        <v>194.8</v>
      </c>
      <c r="FR14" s="11">
        <f t="shared" si="83"/>
        <v>1.1880543334709939E-3</v>
      </c>
      <c r="FS14" s="11">
        <f t="shared" si="84"/>
        <v>1.4114730992792076E-6</v>
      </c>
      <c r="FT14" s="11">
        <f>+$FS$28+$FS$29*$AF14-$FR14</f>
        <v>-8.6793745429211439E-4</v>
      </c>
      <c r="FU14" s="11">
        <f t="shared" si="85"/>
        <v>7.5331542456307616E-7</v>
      </c>
      <c r="FV14" s="11"/>
      <c r="FW14" s="11">
        <v>46.55</v>
      </c>
      <c r="FX14" s="11">
        <f t="shared" si="86"/>
        <v>-3.9882586278319379E-2</v>
      </c>
      <c r="FY14" s="11">
        <f t="shared" si="87"/>
        <v>1.5906206882475892E-3</v>
      </c>
      <c r="FZ14" s="11">
        <f>$FY$28+$FY$29*$AF14-$FX14</f>
        <v>1.3424355220298913E-2</v>
      </c>
      <c r="GA14" s="11">
        <f t="shared" si="88"/>
        <v>1.8021331308076669E-4</v>
      </c>
      <c r="GB14" s="11"/>
      <c r="GC14" s="11">
        <v>91.2</v>
      </c>
      <c r="GD14" s="11">
        <f t="shared" si="89"/>
        <v>-3.5718082602079232E-2</v>
      </c>
      <c r="GE14" s="11">
        <f t="shared" si="90"/>
        <v>1.2757814247689552E-3</v>
      </c>
      <c r="GF14" s="11">
        <f>+$GE$28+$GE$29*$AF14-$GD14</f>
        <v>-6.3419735487122431E-3</v>
      </c>
      <c r="GG14" s="11">
        <f t="shared" si="91"/>
        <v>4.0220628492565762E-5</v>
      </c>
      <c r="GH14" s="11"/>
      <c r="GI14" s="11">
        <v>3.1280000000000001</v>
      </c>
      <c r="GJ14" s="11">
        <f t="shared" si="92"/>
        <v>-5.8588652331336137E-2</v>
      </c>
      <c r="GK14" s="11">
        <f t="shared" si="93"/>
        <v>3.4326301820021793E-3</v>
      </c>
      <c r="GL14" s="11">
        <f>$GK$28+$GK$29*$AF14-$GJ14</f>
        <v>-9.2557650200022143E-3</v>
      </c>
      <c r="GM14" s="11">
        <f t="shared" si="94"/>
        <v>8.5669186105496596E-5</v>
      </c>
      <c r="GN14" s="11"/>
      <c r="GO14" s="11">
        <v>65.2</v>
      </c>
      <c r="GP14" s="11">
        <f t="shared" si="95"/>
        <v>-3.1155167779795576E-2</v>
      </c>
      <c r="GQ14" s="11">
        <f t="shared" si="96"/>
        <v>9.7064447938721243E-4</v>
      </c>
      <c r="GR14" s="11">
        <f>+$GQ$28+$GQ$29*$AF14-$GP14</f>
        <v>-8.6604919362895487E-3</v>
      </c>
      <c r="GS14" s="11">
        <f t="shared" si="97"/>
        <v>7.5004120578536294E-5</v>
      </c>
      <c r="GT14" s="11"/>
      <c r="GU14" s="11">
        <v>4.5</v>
      </c>
      <c r="GV14" s="11">
        <f t="shared" si="98"/>
        <v>-1.1173300598125189E-2</v>
      </c>
      <c r="GW14" s="11">
        <f t="shared" si="99"/>
        <v>1.248426462560647E-4</v>
      </c>
      <c r="GX14" s="11">
        <f>$GW$28+$GW$29*$AF14-$GV14</f>
        <v>8.9649667473520218E-3</v>
      </c>
      <c r="GY14" s="11">
        <f t="shared" si="100"/>
        <v>8.0370628781127485E-5</v>
      </c>
      <c r="GZ14" s="11"/>
      <c r="HA14" s="11">
        <v>122.5</v>
      </c>
      <c r="HB14" s="11">
        <f t="shared" si="101"/>
        <v>6.5093801855170162E-3</v>
      </c>
      <c r="HC14" s="11">
        <f t="shared" si="102"/>
        <v>4.2372030399601544E-5</v>
      </c>
      <c r="HD14" s="11">
        <f>+$HC$28+$HC$29*$AF14-$HB14</f>
        <v>-1.1151398835063889E-2</v>
      </c>
      <c r="HE14" s="11">
        <f t="shared" si="103"/>
        <v>1.2435369597866427E-4</v>
      </c>
      <c r="HF14" s="11"/>
      <c r="HG14" s="11">
        <v>54.32</v>
      </c>
      <c r="HH14" s="11">
        <f t="shared" si="104"/>
        <v>-3.5032148408134497E-2</v>
      </c>
      <c r="HI14" s="11">
        <f t="shared" si="105"/>
        <v>1.2272514220895603E-3</v>
      </c>
      <c r="HJ14" s="11">
        <f>+$HI$28+$HI$29*$AF14-$HH14</f>
        <v>-9.1132443700504134E-4</v>
      </c>
      <c r="HK14" s="11">
        <f t="shared" si="106"/>
        <v>8.3051222948255555E-7</v>
      </c>
    </row>
    <row r="15" spans="1:219" ht="15.5" x14ac:dyDescent="0.35">
      <c r="A15" s="65" t="s">
        <v>515</v>
      </c>
      <c r="B15" s="49">
        <v>1.1000000000000001E-3</v>
      </c>
      <c r="C15" s="49">
        <v>0.4501</v>
      </c>
      <c r="D15" s="72">
        <f>AVERAGE($FF$4:$FF$24)</f>
        <v>1.2070740967561505E-4</v>
      </c>
      <c r="E15" s="51">
        <f>SUM($FG$4:$FG$24)/21*100</f>
        <v>2.6411489888422998E-2</v>
      </c>
      <c r="F15" s="51">
        <f>SQRT((252/21)*SUM($FG$4:$FG$24))</f>
        <v>0.2579863456053943</v>
      </c>
      <c r="G15" s="51">
        <f>SQRT((252/21)*SUM($FI$4:$FI$24))</f>
        <v>0.24056710054746089</v>
      </c>
      <c r="H15" s="51">
        <f>COVAR($AF$4:$AF$24,$FF$4:$FF$24)*100</f>
        <v>7.6534110826572306E-3</v>
      </c>
      <c r="I15" s="72">
        <f t="shared" si="0"/>
        <v>-2.1924359949253664E-3</v>
      </c>
      <c r="J15" s="51">
        <f t="shared" si="108"/>
        <v>1.7484733020862606E-2</v>
      </c>
      <c r="K15" s="51">
        <f t="shared" si="1"/>
        <v>0.20990837813811475</v>
      </c>
      <c r="L15" s="51">
        <f>$FG$39*$FG$29</f>
        <v>9.4479760999965454E-2</v>
      </c>
      <c r="M15" s="51">
        <f t="shared" si="2"/>
        <v>0.1003978702918966</v>
      </c>
      <c r="N15" s="51">
        <f t="shared" si="3"/>
        <v>1.4674224134809E-2</v>
      </c>
      <c r="O15" s="49">
        <v>1000</v>
      </c>
      <c r="P15" s="49">
        <v>79</v>
      </c>
      <c r="Q15" s="52">
        <f t="shared" si="4"/>
        <v>79000</v>
      </c>
      <c r="R15" s="51">
        <f>LN($FE$3/$FE$4)</f>
        <v>-8.8217333291478756E-3</v>
      </c>
      <c r="S15" s="51">
        <f t="shared" si="5"/>
        <v>-1.2945209212943072E-4</v>
      </c>
      <c r="T15" s="51">
        <f t="shared" si="6"/>
        <v>-4.5010000000000001E-2</v>
      </c>
      <c r="U15" s="49">
        <f t="shared" si="7"/>
        <v>75.444209999999998</v>
      </c>
      <c r="V15" s="51">
        <f t="shared" si="8"/>
        <v>-6.6048682830775318E-4</v>
      </c>
      <c r="W15" s="143">
        <f t="shared" si="107"/>
        <v>6.6048682830775309E-3</v>
      </c>
      <c r="X15" s="78">
        <f t="shared" si="9"/>
        <v>75444.209999999992</v>
      </c>
      <c r="Y15" s="138">
        <f>RSI!FU17</f>
        <v>40.127388535031841</v>
      </c>
      <c r="AA15" s="53">
        <v>43677</v>
      </c>
      <c r="AB15" s="54">
        <v>5518.9</v>
      </c>
      <c r="AC15" s="70">
        <f t="shared" si="12"/>
        <v>6.9778397869140196E-3</v>
      </c>
      <c r="AD15" s="54">
        <f t="shared" si="13"/>
        <v>8.2506472378805179E-5</v>
      </c>
      <c r="AE15" s="54">
        <f t="shared" si="14"/>
        <v>4.8690248091840294E-5</v>
      </c>
      <c r="AF15" s="59">
        <f t="shared" si="10"/>
        <v>6.9536073243892296E-3</v>
      </c>
      <c r="AG15" s="59">
        <f t="shared" si="15"/>
        <v>4.8352654821799541E-5</v>
      </c>
      <c r="AH15" s="60">
        <f t="shared" si="11"/>
        <v>8.3650108398779143E-5</v>
      </c>
      <c r="AI15" s="11">
        <f t="shared" si="16"/>
        <v>4.8352654821799541E-5</v>
      </c>
      <c r="AJ15" s="11"/>
      <c r="AK15" s="55">
        <v>9.4239999999999995</v>
      </c>
      <c r="AL15" s="11">
        <f t="shared" si="17"/>
        <v>3.6466171938732216E-2</v>
      </c>
      <c r="AM15" s="11">
        <f t="shared" si="18"/>
        <v>1.3297816958651809E-3</v>
      </c>
      <c r="AN15" s="11">
        <f>$AM$28+$AM$29*AF15-AL15</f>
        <v>-2.1265772233045543E-2</v>
      </c>
      <c r="AO15" s="11">
        <f t="shared" si="19"/>
        <v>4.5223306866777082E-4</v>
      </c>
      <c r="AP15" s="11"/>
      <c r="AQ15" s="11"/>
      <c r="AR15" s="11">
        <v>125</v>
      </c>
      <c r="AS15" s="11">
        <f t="shared" si="20"/>
        <v>9.950330853168092E-3</v>
      </c>
      <c r="AT15" s="11">
        <f t="shared" si="21"/>
        <v>9.9009084087508847E-5</v>
      </c>
      <c r="AU15" s="11">
        <f>$AU$28+$AU$29*$AF15-AS15</f>
        <v>-8.3314617780809626E-4</v>
      </c>
      <c r="AV15" s="11">
        <f t="shared" si="22"/>
        <v>6.9413255359623992E-7</v>
      </c>
      <c r="AW15" s="11"/>
      <c r="AX15" s="11"/>
      <c r="AY15" s="11">
        <v>81.7</v>
      </c>
      <c r="AZ15" s="11">
        <f t="shared" si="23"/>
        <v>5.0362628894597382E-2</v>
      </c>
      <c r="BA15" s="11">
        <f t="shared" si="24"/>
        <v>2.5363943891749353E-3</v>
      </c>
      <c r="BB15" s="11">
        <f>$BC$28+$BC$29*AF15-AZ15</f>
        <v>-3.654425284072349E-2</v>
      </c>
      <c r="BC15" s="11">
        <f t="shared" si="25"/>
        <v>1.3354824156867268E-3</v>
      </c>
      <c r="BD15" s="11"/>
      <c r="BE15" s="11"/>
      <c r="BF15" s="11">
        <v>73.06</v>
      </c>
      <c r="BG15" s="11">
        <f t="shared" si="26"/>
        <v>1.2784071837033246E-2</v>
      </c>
      <c r="BH15" s="11">
        <f t="shared" si="109"/>
        <v>1.6343249273442659E-4</v>
      </c>
      <c r="BI15" s="11">
        <f>$BJ$28+$BJ$29*AF15-BG15</f>
        <v>1.3227494408865267E-4</v>
      </c>
      <c r="BJ15" s="11">
        <f t="shared" si="28"/>
        <v>1.7496660833656191E-8</v>
      </c>
      <c r="BK15" s="11"/>
      <c r="BL15" s="11"/>
      <c r="BM15" s="11">
        <v>3.75</v>
      </c>
      <c r="BN15" s="11">
        <f t="shared" si="29"/>
        <v>0</v>
      </c>
      <c r="BO15" s="11">
        <f t="shared" si="30"/>
        <v>0</v>
      </c>
      <c r="BP15" s="11">
        <f>$BQ$28+$BQ$29*AF15-BN15</f>
        <v>7.3415791104406783E-3</v>
      </c>
      <c r="BQ15" s="11">
        <f t="shared" si="31"/>
        <v>5.3898783834858942E-5</v>
      </c>
      <c r="BR15" s="11"/>
      <c r="BS15" s="11">
        <v>22.59</v>
      </c>
      <c r="BT15" s="11">
        <f t="shared" si="32"/>
        <v>1.1881327886752686E-2</v>
      </c>
      <c r="BU15" s="11">
        <f t="shared" si="33"/>
        <v>1.4116595235252703E-4</v>
      </c>
      <c r="BV15" s="11">
        <f>$BW$28+$BW$29*$AF15-$BT15</f>
        <v>-2.6397449070389521E-3</v>
      </c>
      <c r="BW15" s="11">
        <f t="shared" si="34"/>
        <v>6.9682531742380853E-6</v>
      </c>
      <c r="BX15" s="11"/>
      <c r="BY15" s="57">
        <v>17.41</v>
      </c>
      <c r="BZ15" s="11">
        <f t="shared" si="35"/>
        <v>-3.4522473872293986E-3</v>
      </c>
      <c r="CA15" s="11">
        <f t="shared" si="36"/>
        <v>1.1918012022632208E-5</v>
      </c>
      <c r="CB15" s="11">
        <f>$CB$28+$CB$29*$AF15-$BZ15</f>
        <v>1.3144841134046075E-2</v>
      </c>
      <c r="CC15" s="11">
        <f t="shared" si="37"/>
        <v>1.7278684843930972E-4</v>
      </c>
      <c r="CD15" s="11"/>
      <c r="CE15" s="11">
        <v>17.63</v>
      </c>
      <c r="CF15" s="11">
        <f t="shared" si="38"/>
        <v>2.8320607997184681E-3</v>
      </c>
      <c r="CG15" s="11">
        <f t="shared" si="39"/>
        <v>8.020568373302009E-6</v>
      </c>
      <c r="CH15" s="11">
        <f>$CG$28+$CG$29*$AF15-$CF15</f>
        <v>6.4095221799952661E-3</v>
      </c>
      <c r="CI15" s="11">
        <f t="shared" si="40"/>
        <v>4.1081974575851269E-5</v>
      </c>
      <c r="CJ15" s="11"/>
      <c r="CK15" s="57">
        <v>16.78</v>
      </c>
      <c r="CL15" s="11">
        <f t="shared" si="41"/>
        <v>-5.9612520394269084E-4</v>
      </c>
      <c r="CM15" s="11">
        <f t="shared" si="42"/>
        <v>3.5536525877571472E-7</v>
      </c>
      <c r="CN15" s="11">
        <f>$CM$28+$CM$29*$AF15-$CL15</f>
        <v>7.7600666272237143E-3</v>
      </c>
      <c r="CO15" s="11">
        <f t="shared" si="43"/>
        <v>6.0218634058951236E-5</v>
      </c>
      <c r="CP15" s="11"/>
      <c r="CQ15" s="57">
        <v>13.92</v>
      </c>
      <c r="CR15" s="11">
        <f t="shared" si="44"/>
        <v>-5.0414222729261524E-3</v>
      </c>
      <c r="CS15" s="11">
        <f t="shared" si="45"/>
        <v>2.5415938533955894E-5</v>
      </c>
      <c r="CT15" s="11">
        <f>$CS$28+$CS$29*$AF15-$CR15</f>
        <v>9.3137236130308946E-3</v>
      </c>
      <c r="CU15" s="11">
        <f t="shared" si="46"/>
        <v>8.6745447539929266E-5</v>
      </c>
      <c r="CV15" s="59"/>
      <c r="CW15" s="58">
        <v>43.65</v>
      </c>
      <c r="CX15" s="11">
        <f t="shared" si="47"/>
        <v>-4.9305760984154068E-2</v>
      </c>
      <c r="CY15" s="11">
        <f t="shared" si="48"/>
        <v>2.4310580662265293E-3</v>
      </c>
      <c r="CZ15" s="11">
        <f>$CY$28+$CY$29*$AF15-$CX15</f>
        <v>0.15898364912473334</v>
      </c>
      <c r="DA15" s="11">
        <f t="shared" si="49"/>
        <v>2.5275800689016324E-2</v>
      </c>
      <c r="DB15" s="11"/>
      <c r="DC15" s="11">
        <v>5.67</v>
      </c>
      <c r="DD15" s="11">
        <f t="shared" si="50"/>
        <v>0</v>
      </c>
      <c r="DE15" s="11">
        <f t="shared" si="51"/>
        <v>0</v>
      </c>
      <c r="DF15" s="11">
        <f>$DE$28+$DE$29*$AF15-$DD15</f>
        <v>6.4582928133611736E-3</v>
      </c>
      <c r="DG15" s="11">
        <f t="shared" si="52"/>
        <v>4.1709546063112584E-5</v>
      </c>
      <c r="DH15" s="11"/>
      <c r="DI15" s="11">
        <v>17.32</v>
      </c>
      <c r="DJ15" s="11">
        <f t="shared" si="53"/>
        <v>-7.5340837395311876E-3</v>
      </c>
      <c r="DK15" s="11">
        <f t="shared" si="54"/>
        <v>5.6762417794268247E-5</v>
      </c>
      <c r="DL15" s="11">
        <f>$DK$28+$DK$29*$AF15-$DJ15</f>
        <v>1.5373159755292028E-2</v>
      </c>
      <c r="DM15" s="11">
        <f t="shared" si="55"/>
        <v>2.3633404086173044E-4</v>
      </c>
      <c r="DN15" s="11"/>
      <c r="DO15" s="11">
        <v>82.15</v>
      </c>
      <c r="DP15" s="11">
        <f t="shared" si="56"/>
        <v>1.1497857378125391E-2</v>
      </c>
      <c r="DQ15" s="11">
        <f t="shared" si="57"/>
        <v>1.3220072428771248E-4</v>
      </c>
      <c r="DR15" s="11">
        <f>+$DQ$28+$DQ$29*$AF15-$DP15</f>
        <v>-2.1593804110021982E-3</v>
      </c>
      <c r="DS15" s="11">
        <f t="shared" si="58"/>
        <v>4.6629237594200226E-6</v>
      </c>
      <c r="DT15" s="11"/>
      <c r="DU15" s="11">
        <v>3.6419999999999999</v>
      </c>
      <c r="DV15" s="11">
        <f t="shared" si="59"/>
        <v>1.3093476747019604E-2</v>
      </c>
      <c r="DW15" s="11">
        <f t="shared" si="60"/>
        <v>1.7143913332474307E-4</v>
      </c>
      <c r="DX15" s="11">
        <f>+$DW$28+$DW$29*$AF15-$DV15</f>
        <v>-6.6101615353250818E-3</v>
      </c>
      <c r="DY15" s="11">
        <f t="shared" si="61"/>
        <v>4.3694235523091243E-5</v>
      </c>
      <c r="DZ15" s="11"/>
      <c r="EA15" s="11">
        <v>21.36</v>
      </c>
      <c r="EB15" s="11">
        <f t="shared" si="62"/>
        <v>-9.8801085997071107E-3</v>
      </c>
      <c r="EC15" s="11">
        <f t="shared" si="63"/>
        <v>9.7616545942006401E-5</v>
      </c>
      <c r="ED15" s="11">
        <f>+$EC$28+$EC$29*$AF15-$EB15</f>
        <v>1.4916845230362678E-2</v>
      </c>
      <c r="EE15" s="11">
        <f t="shared" si="64"/>
        <v>2.2251227162659379E-4</v>
      </c>
      <c r="EF15" s="11"/>
      <c r="EG15" s="11">
        <v>44.71</v>
      </c>
      <c r="EH15" s="11">
        <f t="shared" si="65"/>
        <v>-4.4833072181263995E-3</v>
      </c>
      <c r="EI15" s="11">
        <f t="shared" si="66"/>
        <v>2.0100043612104275E-5</v>
      </c>
      <c r="EJ15" s="11">
        <f>+$EI$28+$EI$29*$AF15-$EH15</f>
        <v>1.2896198371655008E-2</v>
      </c>
      <c r="EK15" s="11">
        <f t="shared" si="67"/>
        <v>1.6631193244107727E-4</v>
      </c>
      <c r="EL15" s="11"/>
      <c r="EM15" s="11">
        <v>50.54</v>
      </c>
      <c r="EN15" s="11">
        <f t="shared" si="68"/>
        <v>-4.561237456820885E-3</v>
      </c>
      <c r="EO15" s="11">
        <f t="shared" si="69"/>
        <v>2.0804887137505854E-5</v>
      </c>
      <c r="EP15" s="11">
        <f>+$EO$28+$EO$29*$AF15-$EN15</f>
        <v>1.0990913580022819E-2</v>
      </c>
      <c r="EQ15" s="11">
        <f t="shared" si="70"/>
        <v>1.2080018132353003E-4</v>
      </c>
      <c r="ER15" s="11"/>
      <c r="ES15" s="11">
        <v>50.9</v>
      </c>
      <c r="ET15" s="11">
        <f t="shared" si="71"/>
        <v>8.8020128180901804E-3</v>
      </c>
      <c r="EU15" s="11">
        <f t="shared" si="72"/>
        <v>7.7475429649823843E-5</v>
      </c>
      <c r="EV15" s="11">
        <f>+$EU$28+$EU$29*$AF15-$ET15</f>
        <v>-1.851308294067459E-3</v>
      </c>
      <c r="EW15" s="11">
        <f t="shared" si="73"/>
        <v>3.4273423996829656E-6</v>
      </c>
      <c r="EX15" s="11"/>
      <c r="EY15" s="11">
        <v>75.459999999999994</v>
      </c>
      <c r="EZ15" s="11">
        <f t="shared" si="74"/>
        <v>3.9748261536917093E-4</v>
      </c>
      <c r="FA15" s="11">
        <f t="shared" si="75"/>
        <v>1.5799242952071628E-7</v>
      </c>
      <c r="FB15" s="11">
        <f>+$FA$28+$FA$29*$AF15-$EZ15</f>
        <v>8.1786150980585511E-3</v>
      </c>
      <c r="FC15" s="11">
        <f t="shared" si="76"/>
        <v>6.6889744922191276E-5</v>
      </c>
      <c r="FD15" s="11"/>
      <c r="FE15" s="11">
        <v>80.2</v>
      </c>
      <c r="FF15" s="11">
        <f t="shared" si="77"/>
        <v>-3.7476621002397615E-3</v>
      </c>
      <c r="FG15" s="11">
        <f t="shared" si="78"/>
        <v>1.40449712175735E-5</v>
      </c>
      <c r="FH15" s="11">
        <f>+$FG$28+$FG$29*$AF15-$FF15</f>
        <v>7.9774807569473541E-3</v>
      </c>
      <c r="FI15" s="11">
        <f t="shared" si="79"/>
        <v>6.3640199227465329E-5</v>
      </c>
      <c r="FJ15" s="11"/>
      <c r="FK15" s="11">
        <v>13.28</v>
      </c>
      <c r="FL15" s="11">
        <f t="shared" si="80"/>
        <v>7.1281487337825954E-3</v>
      </c>
      <c r="FM15" s="11">
        <f t="shared" si="81"/>
        <v>5.0810504370926416E-5</v>
      </c>
      <c r="FN15" s="11">
        <f>+$FM$28+$FM$29*$AF15-$FL15</f>
        <v>1.4788087428148503E-3</v>
      </c>
      <c r="FO15" s="11">
        <f t="shared" si="82"/>
        <v>2.186875297825638E-6</v>
      </c>
      <c r="FP15" s="11"/>
      <c r="FQ15" s="11">
        <v>189.6</v>
      </c>
      <c r="FR15" s="11">
        <f t="shared" si="83"/>
        <v>7.3207050132334127E-4</v>
      </c>
      <c r="FS15" s="11">
        <f t="shared" si="84"/>
        <v>5.3592721890780817E-7</v>
      </c>
      <c r="FT15" s="11">
        <f>+$FS$28+$FS$29*$AF15-$FR15</f>
        <v>1.5971711535859657E-4</v>
      </c>
      <c r="FU15" s="11">
        <f t="shared" si="85"/>
        <v>2.5509556938471241E-8</v>
      </c>
      <c r="FV15" s="11"/>
      <c r="FW15" s="11">
        <v>47.03</v>
      </c>
      <c r="FX15" s="11">
        <f t="shared" si="86"/>
        <v>-1.0258692233880604E-2</v>
      </c>
      <c r="FY15" s="11">
        <f t="shared" si="87"/>
        <v>1.0524076634948222E-4</v>
      </c>
      <c r="FZ15" s="11">
        <f>$FY$28+$FY$29*$AF15-$FX15</f>
        <v>1.9131445089117335E-2</v>
      </c>
      <c r="GA15" s="11">
        <f t="shared" si="88"/>
        <v>3.6601219119791181E-4</v>
      </c>
      <c r="GB15" s="11"/>
      <c r="GC15" s="11">
        <v>91.05</v>
      </c>
      <c r="GD15" s="11">
        <f t="shared" si="89"/>
        <v>1.6460909066687169E-3</v>
      </c>
      <c r="GE15" s="11">
        <f t="shared" si="90"/>
        <v>2.7096152730174384E-6</v>
      </c>
      <c r="GF15" s="11">
        <f>+$GE$28+$GE$29*$AF15-$GD15</f>
        <v>9.3769455908351632E-3</v>
      </c>
      <c r="GG15" s="11">
        <f t="shared" si="91"/>
        <v>8.7927108613483008E-5</v>
      </c>
      <c r="GH15" s="11"/>
      <c r="GI15" s="11">
        <v>3.1360000000000001</v>
      </c>
      <c r="GJ15" s="11">
        <f t="shared" si="92"/>
        <v>-2.5542798050967423E-3</v>
      </c>
      <c r="GK15" s="11">
        <f t="shared" si="93"/>
        <v>6.524345322725052E-6</v>
      </c>
      <c r="GL15" s="11">
        <f>$GK$28+$GK$29*$AF15-$GJ15</f>
        <v>1.9819508918986456E-2</v>
      </c>
      <c r="GM15" s="11">
        <f t="shared" si="94"/>
        <v>3.9281293378978365E-4</v>
      </c>
      <c r="GN15" s="11"/>
      <c r="GO15" s="11">
        <v>64.8</v>
      </c>
      <c r="GP15" s="11">
        <f t="shared" si="95"/>
        <v>6.1538655743782859E-3</v>
      </c>
      <c r="GQ15" s="11">
        <f t="shared" si="96"/>
        <v>3.787006150751819E-5</v>
      </c>
      <c r="GR15" s="11">
        <f>+$GQ$28+$GQ$29*$AF15-$GP15</f>
        <v>1.9382148478610806E-3</v>
      </c>
      <c r="GS15" s="11">
        <f t="shared" si="97"/>
        <v>3.7566767964691517E-6</v>
      </c>
      <c r="GT15" s="11"/>
      <c r="GU15" s="11">
        <v>4.5</v>
      </c>
      <c r="GV15" s="11">
        <f t="shared" si="98"/>
        <v>0</v>
      </c>
      <c r="GW15" s="11">
        <f t="shared" si="99"/>
        <v>0</v>
      </c>
      <c r="GX15" s="11">
        <f>$GW$28+$GW$29*$AF15-$GV15</f>
        <v>1.494533426235279E-3</v>
      </c>
      <c r="GY15" s="11">
        <f t="shared" si="100"/>
        <v>2.2336301621345622E-6</v>
      </c>
      <c r="GZ15" s="11"/>
      <c r="HA15" s="11">
        <v>121</v>
      </c>
      <c r="HB15" s="11">
        <f t="shared" si="101"/>
        <v>1.2320484388040657E-2</v>
      </c>
      <c r="HC15" s="11">
        <f t="shared" si="102"/>
        <v>1.5179433555595354E-4</v>
      </c>
      <c r="HD15" s="11">
        <f>+$HC$28+$HC$29*$AF15-$HB15</f>
        <v>-9.0500603298747442E-3</v>
      </c>
      <c r="HE15" s="11">
        <f t="shared" si="103"/>
        <v>8.1903591974372562E-5</v>
      </c>
      <c r="HF15" s="11"/>
      <c r="HG15" s="11">
        <v>53.97</v>
      </c>
      <c r="HH15" s="11">
        <f t="shared" si="104"/>
        <v>6.4641466198892376E-3</v>
      </c>
      <c r="HI15" s="11">
        <f t="shared" si="105"/>
        <v>4.1785191523425456E-5</v>
      </c>
      <c r="HJ15" s="11">
        <f>+$HI$28+$HI$29*$AF15-$HH15</f>
        <v>4.1138494173439347E-4</v>
      </c>
      <c r="HK15" s="11">
        <f t="shared" si="106"/>
        <v>1.692375702858103E-7</v>
      </c>
    </row>
    <row r="16" spans="1:219" ht="15.5" x14ac:dyDescent="0.35">
      <c r="A16" s="65" t="s">
        <v>566</v>
      </c>
      <c r="B16" s="49">
        <v>4.1999999999999997E-3</v>
      </c>
      <c r="C16" s="49">
        <v>1.2535000000000001</v>
      </c>
      <c r="D16" s="72">
        <f>AVERAGE($BG$4:$BG$24)</f>
        <v>-6.9450181674594498E-3</v>
      </c>
      <c r="E16" s="76">
        <f>SUM($BH$4:$BH$24)/21*100</f>
        <v>4.6253534280919037E-2</v>
      </c>
      <c r="F16" s="51">
        <f>SQRT((252/21)*SUM($BH$4:$BH$24))</f>
        <v>0.34140724419366963</v>
      </c>
      <c r="G16" s="51">
        <f>SQRT((252/21)*SUM($BJ$4:$BJ$24))</f>
        <v>0.23418399658455</v>
      </c>
      <c r="H16" s="51">
        <f>COVAR($AF$4:$AF$24,$BG$4:$BG$24)*100</f>
        <v>2.1314681198812548E-2</v>
      </c>
      <c r="I16" s="72">
        <f t="shared" si="0"/>
        <v>-2.1924359949253664E-3</v>
      </c>
      <c r="J16" s="51">
        <f t="shared" si="108"/>
        <v>1.7484733020862606E-2</v>
      </c>
      <c r="K16" s="51">
        <f t="shared" si="1"/>
        <v>0.20990837813811475</v>
      </c>
      <c r="L16" s="51">
        <f>$BJ$39*$BJ$29</f>
        <v>0.26312015199612687</v>
      </c>
      <c r="M16" s="51">
        <f t="shared" si="2"/>
        <v>0.38466325478345759</v>
      </c>
      <c r="N16" s="51">
        <f t="shared" si="3"/>
        <v>6.874257689744355E-2</v>
      </c>
      <c r="O16" s="49">
        <v>5609</v>
      </c>
      <c r="P16" s="49">
        <v>65.98</v>
      </c>
      <c r="Q16" s="52">
        <f t="shared" si="4"/>
        <v>370081.82</v>
      </c>
      <c r="R16" s="51">
        <f>LN($BF$3/$BF$4)</f>
        <v>1.0359629518050126E-2</v>
      </c>
      <c r="S16" s="51">
        <f t="shared" si="5"/>
        <v>7.121476287735868E-4</v>
      </c>
      <c r="T16" s="51">
        <f t="shared" si="6"/>
        <v>-0.12535000000000002</v>
      </c>
      <c r="U16" s="49">
        <f t="shared" si="7"/>
        <v>57.709406999999999</v>
      </c>
      <c r="V16" s="51">
        <f t="shared" si="8"/>
        <v>-8.6168820140945495E-3</v>
      </c>
      <c r="W16" s="143">
        <f t="shared" si="107"/>
        <v>8.6168820140945498E-2</v>
      </c>
      <c r="X16" s="78">
        <f t="shared" si="9"/>
        <v>323692.06386300002</v>
      </c>
      <c r="Y16" s="138">
        <f>RSI!AG17</f>
        <v>22.426470588235276</v>
      </c>
      <c r="AA16" s="53">
        <v>43676</v>
      </c>
      <c r="AB16" s="54">
        <v>5511.07</v>
      </c>
      <c r="AC16" s="70">
        <f t="shared" si="12"/>
        <v>1.4207767275682404E-3</v>
      </c>
      <c r="AD16" s="54">
        <f t="shared" si="13"/>
        <v>1.2434398783489493E-5</v>
      </c>
      <c r="AE16" s="54">
        <f t="shared" si="14"/>
        <v>2.0186065095995179E-6</v>
      </c>
      <c r="AF16" s="59">
        <f t="shared" si="10"/>
        <v>1.4197683792922878E-3</v>
      </c>
      <c r="AG16" s="59">
        <f t="shared" si="15"/>
        <v>2.0157422508382494E-6</v>
      </c>
      <c r="AH16" s="60">
        <f t="shared" si="11"/>
        <v>1.3048020441117155E-5</v>
      </c>
      <c r="AI16" s="11">
        <f t="shared" si="16"/>
        <v>2.0157422508382494E-6</v>
      </c>
      <c r="AJ16" s="11"/>
      <c r="AK16" s="55">
        <v>8.69</v>
      </c>
      <c r="AL16" s="11">
        <f t="shared" si="17"/>
        <v>8.1086687631930263E-2</v>
      </c>
      <c r="AM16" s="11">
        <f t="shared" si="18"/>
        <v>6.5750509111182319E-3</v>
      </c>
      <c r="AN16" s="11">
        <f>$AM$28+$AM$29*AF16-AL16</f>
        <v>-7.0741124832777141E-2</v>
      </c>
      <c r="AO16" s="11">
        <f t="shared" si="19"/>
        <v>5.0043067426065587E-3</v>
      </c>
      <c r="AP16" s="11"/>
      <c r="AQ16" s="11"/>
      <c r="AR16" s="11">
        <v>125.2</v>
      </c>
      <c r="AS16" s="11">
        <f t="shared" si="20"/>
        <v>-1.5987213636971041E-3</v>
      </c>
      <c r="AT16" s="11">
        <f t="shared" si="21"/>
        <v>2.5559099987415282E-6</v>
      </c>
      <c r="AU16" s="11">
        <f>$AU$28+$AU$29*$AF16-AS16</f>
        <v>5.3702176180934532E-3</v>
      </c>
      <c r="AV16" s="11">
        <f t="shared" si="22"/>
        <v>2.8839237265681321E-5</v>
      </c>
      <c r="AW16" s="11"/>
      <c r="AX16" s="11"/>
      <c r="AY16" s="11">
        <v>81.260000000000005</v>
      </c>
      <c r="AZ16" s="11">
        <f t="shared" si="23"/>
        <v>5.4001113063765448E-3</v>
      </c>
      <c r="BA16" s="11">
        <f t="shared" si="24"/>
        <v>2.9161202121255792E-5</v>
      </c>
      <c r="BB16" s="11">
        <f>$BC$28+$BC$29*AF16-AZ16</f>
        <v>-2.2603842648562171E-3</v>
      </c>
      <c r="BC16" s="11">
        <f t="shared" si="25"/>
        <v>5.1093370248095805E-6</v>
      </c>
      <c r="BD16" s="11"/>
      <c r="BE16" s="11"/>
      <c r="BF16" s="11">
        <v>73.5</v>
      </c>
      <c r="BG16" s="11">
        <f t="shared" si="26"/>
        <v>-6.004384851654547E-3</v>
      </c>
      <c r="BH16" s="11">
        <f t="shared" si="109"/>
        <v>3.6052637446778596E-5</v>
      </c>
      <c r="BI16" s="11">
        <f>$BJ$28+$BJ$29*AF16-BG16</f>
        <v>1.1984064515097429E-2</v>
      </c>
      <c r="BJ16" s="11">
        <f t="shared" si="28"/>
        <v>1.4361780230201737E-4</v>
      </c>
      <c r="BK16" s="11"/>
      <c r="BL16" s="11"/>
      <c r="BM16" s="11">
        <v>3.63</v>
      </c>
      <c r="BN16" s="11">
        <f t="shared" si="29"/>
        <v>3.2523191705560145E-2</v>
      </c>
      <c r="BO16" s="11">
        <f t="shared" si="30"/>
        <v>1.0577579987166162E-3</v>
      </c>
      <c r="BP16" s="11">
        <f>$BQ$28+$BQ$29*AF16-BN16</f>
        <v>-2.6806347709399929E-2</v>
      </c>
      <c r="BQ16" s="11">
        <f t="shared" si="31"/>
        <v>7.1858027751725085E-4</v>
      </c>
      <c r="BR16" s="11"/>
      <c r="BS16" s="11">
        <v>22.9</v>
      </c>
      <c r="BT16" s="11">
        <f t="shared" si="32"/>
        <v>-1.3629580080282016E-2</v>
      </c>
      <c r="BU16" s="11">
        <f t="shared" si="33"/>
        <v>1.8576545316482032E-4</v>
      </c>
      <c r="BV16" s="11">
        <f>$BW$28+$BW$29*$AF16-$BT16</f>
        <v>1.6630652881609927E-2</v>
      </c>
      <c r="BW16" s="11">
        <f t="shared" si="34"/>
        <v>2.7657861526860053E-4</v>
      </c>
      <c r="BX16" s="11"/>
      <c r="BY16" s="57">
        <v>17.47</v>
      </c>
      <c r="BZ16" s="11">
        <f t="shared" si="35"/>
        <v>-3.440370365867489E-3</v>
      </c>
      <c r="CA16" s="11">
        <f t="shared" si="36"/>
        <v>1.1836148254339199E-5</v>
      </c>
      <c r="CB16" s="11">
        <f>$CB$28+$CB$29*$AF16-$BZ16</f>
        <v>9.6372380510664282E-3</v>
      </c>
      <c r="CC16" s="11">
        <f t="shared" si="37"/>
        <v>9.2876357252922649E-5</v>
      </c>
      <c r="CD16" s="11"/>
      <c r="CE16" s="11">
        <v>17.11</v>
      </c>
      <c r="CF16" s="11">
        <f t="shared" si="38"/>
        <v>2.9938908505676813E-2</v>
      </c>
      <c r="CG16" s="11">
        <f t="shared" si="39"/>
        <v>8.9633824251128741E-4</v>
      </c>
      <c r="CH16" s="11">
        <f>$CG$28+$CG$29*$AF16-$CF16</f>
        <v>-2.6937835704348899E-2</v>
      </c>
      <c r="CI16" s="11">
        <f t="shared" si="40"/>
        <v>7.2564699243449432E-4</v>
      </c>
      <c r="CJ16" s="11"/>
      <c r="CK16" s="57">
        <v>16.86</v>
      </c>
      <c r="CL16" s="11">
        <f t="shared" si="41"/>
        <v>-4.7562515346491526E-3</v>
      </c>
      <c r="CM16" s="11">
        <f t="shared" si="42"/>
        <v>2.262192866085242E-5</v>
      </c>
      <c r="CN16" s="11">
        <f>$CM$28+$CM$29*$AF16-$CL16</f>
        <v>6.855623555377454E-3</v>
      </c>
      <c r="CO16" s="11">
        <f t="shared" si="43"/>
        <v>4.6999574333046205E-5</v>
      </c>
      <c r="CP16" s="11"/>
      <c r="CQ16" s="57">
        <v>14.04</v>
      </c>
      <c r="CR16" s="11">
        <f t="shared" si="44"/>
        <v>-8.5837436913914419E-3</v>
      </c>
      <c r="CS16" s="11">
        <f t="shared" si="45"/>
        <v>7.3680655759502376E-5</v>
      </c>
      <c r="CT16" s="11">
        <f>$CS$28+$CS$29*$AF16-$CR16</f>
        <v>9.4560543836286239E-3</v>
      </c>
      <c r="CU16" s="11">
        <f t="shared" si="46"/>
        <v>8.9416964506142108E-5</v>
      </c>
      <c r="CV16" s="59"/>
      <c r="CW16" s="58">
        <v>43.89</v>
      </c>
      <c r="CX16" s="11">
        <f t="shared" si="47"/>
        <v>-5.483221414531482E-3</v>
      </c>
      <c r="CY16" s="11">
        <f t="shared" si="48"/>
        <v>3.0065717080776625E-5</v>
      </c>
      <c r="CZ16" s="11">
        <f>$CY$28+$CY$29*$AF16-$CX16</f>
        <v>0.10586758043071495</v>
      </c>
      <c r="DA16" s="11">
        <f t="shared" si="49"/>
        <v>1.1207944586253899E-2</v>
      </c>
      <c r="DB16" s="11"/>
      <c r="DC16" s="11">
        <v>5.67</v>
      </c>
      <c r="DD16" s="11">
        <f t="shared" si="50"/>
        <v>0</v>
      </c>
      <c r="DE16" s="11">
        <f t="shared" si="51"/>
        <v>0</v>
      </c>
      <c r="DF16" s="11">
        <f>$DE$28+$DE$29*$AF16-$DD16</f>
        <v>3.5469401443456727E-3</v>
      </c>
      <c r="DG16" s="11">
        <f t="shared" si="52"/>
        <v>1.2580784387570902E-5</v>
      </c>
      <c r="DH16" s="11"/>
      <c r="DI16" s="11">
        <v>17.420000000000002</v>
      </c>
      <c r="DJ16" s="11">
        <f t="shared" si="53"/>
        <v>-5.7570682900677508E-3</v>
      </c>
      <c r="DK16" s="11">
        <f t="shared" si="54"/>
        <v>3.3143835296503614E-5</v>
      </c>
      <c r="DL16" s="11">
        <f>$DK$28+$DK$29*$AF16-$DJ16</f>
        <v>8.8696924628212936E-3</v>
      </c>
      <c r="DM16" s="11">
        <f t="shared" si="55"/>
        <v>7.8671444385028863E-5</v>
      </c>
      <c r="DN16" s="11"/>
      <c r="DO16" s="11">
        <v>82.8</v>
      </c>
      <c r="DP16" s="11">
        <f t="shared" si="56"/>
        <v>-7.8812169079368454E-3</v>
      </c>
      <c r="DQ16" s="11">
        <f t="shared" si="57"/>
        <v>6.2113579949949616E-5</v>
      </c>
      <c r="DR16" s="11">
        <f>+$DQ$28+$DQ$29*$AF16-$DP16</f>
        <v>1.2016225114985384E-2</v>
      </c>
      <c r="DS16" s="11">
        <f t="shared" si="58"/>
        <v>1.443896660140055E-4</v>
      </c>
      <c r="DT16" s="11"/>
      <c r="DU16" s="11">
        <v>3.6259999999999999</v>
      </c>
      <c r="DV16" s="11">
        <f t="shared" si="59"/>
        <v>4.4028689727569218E-3</v>
      </c>
      <c r="DW16" s="11">
        <f t="shared" si="60"/>
        <v>1.9385255191265592E-5</v>
      </c>
      <c r="DX16" s="11">
        <f>+$DW$28+$DW$29*$AF16-$DV16</f>
        <v>-2.522047611699526E-3</v>
      </c>
      <c r="DY16" s="11">
        <f t="shared" si="61"/>
        <v>6.3607241556792836E-6</v>
      </c>
      <c r="DZ16" s="11"/>
      <c r="EA16" s="11">
        <v>21.34</v>
      </c>
      <c r="EB16" s="11">
        <f t="shared" si="62"/>
        <v>9.3676821838665808E-4</v>
      </c>
      <c r="EC16" s="11">
        <f t="shared" si="63"/>
        <v>8.7753469497931348E-7</v>
      </c>
      <c r="ED16" s="11">
        <f>+$EC$28+$EC$29*$AF16-$EB16</f>
        <v>1.2057706439832087E-3</v>
      </c>
      <c r="EE16" s="11">
        <f t="shared" si="64"/>
        <v>1.4538828458916816E-6</v>
      </c>
      <c r="EF16" s="11"/>
      <c r="EG16" s="11">
        <v>45.06</v>
      </c>
      <c r="EH16" s="11">
        <f t="shared" si="65"/>
        <v>-7.797744758209134E-3</v>
      </c>
      <c r="EI16" s="11">
        <f t="shared" si="66"/>
        <v>6.0804823314178026E-5</v>
      </c>
      <c r="EJ16" s="11">
        <f>+$EI$28+$EI$29*$AF16-$EH16</f>
        <v>1.261917443636983E-2</v>
      </c>
      <c r="EK16" s="11">
        <f t="shared" si="67"/>
        <v>1.5924356345552981E-4</v>
      </c>
      <c r="EL16" s="11"/>
      <c r="EM16" s="11">
        <v>50.86</v>
      </c>
      <c r="EN16" s="11">
        <f t="shared" si="68"/>
        <v>-6.3116580339254063E-3</v>
      </c>
      <c r="EO16" s="11">
        <f t="shared" si="69"/>
        <v>3.9837027137215128E-5</v>
      </c>
      <c r="EP16" s="11">
        <f>+$EO$28+$EO$29*$AF16-$EN16</f>
        <v>8.6590211673293269E-3</v>
      </c>
      <c r="EQ16" s="11">
        <f t="shared" si="70"/>
        <v>7.4978647576257333E-5</v>
      </c>
      <c r="ER16" s="11"/>
      <c r="ES16" s="11">
        <v>50.7</v>
      </c>
      <c r="ET16" s="11">
        <f t="shared" si="71"/>
        <v>3.9370129593395992E-3</v>
      </c>
      <c r="EU16" s="11">
        <f t="shared" si="72"/>
        <v>1.550007104200795E-5</v>
      </c>
      <c r="EV16" s="11">
        <f>+$EU$28+$EU$29*$AF16-$ET16</f>
        <v>-7.6702720260710816E-4</v>
      </c>
      <c r="EW16" s="11">
        <f t="shared" si="73"/>
        <v>5.8833072953928579E-7</v>
      </c>
      <c r="EX16" s="11"/>
      <c r="EY16" s="11">
        <v>75.58</v>
      </c>
      <c r="EZ16" s="11">
        <f t="shared" si="74"/>
        <v>-1.588983385178524E-3</v>
      </c>
      <c r="FA16" s="11">
        <f t="shared" si="75"/>
        <v>2.5248681983734016E-6</v>
      </c>
      <c r="FB16" s="11">
        <f>+$FA$28+$FA$29*$AF16-$EZ16</f>
        <v>5.7274956485330094E-3</v>
      </c>
      <c r="FC16" s="11">
        <f t="shared" si="76"/>
        <v>3.2804206403964558E-5</v>
      </c>
      <c r="FD16" s="11"/>
      <c r="FE16" s="11">
        <v>80.2</v>
      </c>
      <c r="FF16" s="11">
        <f t="shared" si="77"/>
        <v>0</v>
      </c>
      <c r="FG16" s="11">
        <f t="shared" si="78"/>
        <v>0</v>
      </c>
      <c r="FH16" s="11">
        <f>+$FG$28+$FG$29*$AF16-$FF16</f>
        <v>1.7390377475194588E-3</v>
      </c>
      <c r="FI16" s="11">
        <f t="shared" si="79"/>
        <v>3.0242522872975528E-6</v>
      </c>
      <c r="FJ16" s="11"/>
      <c r="FK16" s="11">
        <v>13.2</v>
      </c>
      <c r="FL16" s="11">
        <f t="shared" si="80"/>
        <v>6.0423144559626617E-3</v>
      </c>
      <c r="FM16" s="11">
        <f t="shared" si="81"/>
        <v>3.6509563984735357E-5</v>
      </c>
      <c r="FN16" s="11">
        <f>+$FM$28+$FM$29*$AF16-$FL16</f>
        <v>-2.0566658824156727E-3</v>
      </c>
      <c r="FO16" s="11">
        <f t="shared" si="82"/>
        <v>4.2298745518926377E-6</v>
      </c>
      <c r="FP16" s="11"/>
      <c r="FQ16" s="11">
        <v>188.3</v>
      </c>
      <c r="FR16" s="11">
        <f t="shared" si="83"/>
        <v>4.7336521235294593E-5</v>
      </c>
      <c r="FS16" s="11">
        <f t="shared" si="84"/>
        <v>2.240746242659496E-9</v>
      </c>
      <c r="FT16" s="11">
        <f>+$FS$28+$FS$29*$AF16-$FR16</f>
        <v>7.7140442137136364E-4</v>
      </c>
      <c r="FU16" s="11">
        <f t="shared" si="85"/>
        <v>5.9506478131128838E-7</v>
      </c>
      <c r="FV16" s="11"/>
      <c r="FW16" s="11">
        <v>47.23</v>
      </c>
      <c r="FX16" s="11">
        <f t="shared" si="86"/>
        <v>-4.2435879510690101E-3</v>
      </c>
      <c r="FY16" s="11">
        <f t="shared" si="87"/>
        <v>1.8008038698458078E-5</v>
      </c>
      <c r="FZ16" s="11">
        <f>$FY$28+$FY$29*$AF16-$FX16</f>
        <v>8.6018349948956581E-3</v>
      </c>
      <c r="GA16" s="11">
        <f t="shared" si="88"/>
        <v>7.3991565279411581E-5</v>
      </c>
      <c r="GB16" s="11"/>
      <c r="GC16" s="11">
        <v>90.8</v>
      </c>
      <c r="GD16" s="11">
        <f t="shared" si="89"/>
        <v>2.7495205663694545E-3</v>
      </c>
      <c r="GE16" s="11">
        <f t="shared" si="90"/>
        <v>7.5598633448886056E-6</v>
      </c>
      <c r="GF16" s="11">
        <f>+$GE$28+$GE$29*$AF16-$GD16</f>
        <v>1.4906895361291024E-3</v>
      </c>
      <c r="GG16" s="11">
        <f t="shared" si="91"/>
        <v>2.2221552931247985E-6</v>
      </c>
      <c r="GH16" s="11"/>
      <c r="GI16" s="11">
        <v>3.0379999999999998</v>
      </c>
      <c r="GJ16" s="11">
        <f t="shared" si="92"/>
        <v>3.1748698314580485E-2</v>
      </c>
      <c r="GK16" s="11">
        <f t="shared" si="93"/>
        <v>1.0079798446702458E-3</v>
      </c>
      <c r="GL16" s="11">
        <f>$GK$28+$GK$29*$AF16-$GJ16</f>
        <v>-2.5358569495595281E-2</v>
      </c>
      <c r="GM16" s="11">
        <f t="shared" si="94"/>
        <v>6.4305704686293545E-4</v>
      </c>
      <c r="GN16" s="11"/>
      <c r="GO16" s="11">
        <v>65.55</v>
      </c>
      <c r="GP16" s="11">
        <f t="shared" si="95"/>
        <v>-1.1507606851479802E-2</v>
      </c>
      <c r="GQ16" s="11">
        <f t="shared" si="96"/>
        <v>1.3242501544822487E-4</v>
      </c>
      <c r="GR16" s="11">
        <f>+$GQ$28+$GQ$29*$AF16-$GP16</f>
        <v>1.3478154632652931E-2</v>
      </c>
      <c r="GS16" s="11">
        <f t="shared" si="97"/>
        <v>1.8166065230170367E-4</v>
      </c>
      <c r="GT16" s="11"/>
      <c r="GU16" s="11">
        <v>4.49</v>
      </c>
      <c r="GV16" s="11">
        <f t="shared" si="98"/>
        <v>2.2246950221111086E-3</v>
      </c>
      <c r="GW16" s="11">
        <f t="shared" si="99"/>
        <v>4.9492679414059455E-6</v>
      </c>
      <c r="GX16" s="11">
        <f>$GW$28+$GW$29*$AF16-$GV16</f>
        <v>-1.203304825681618E-3</v>
      </c>
      <c r="GY16" s="11">
        <f t="shared" si="100"/>
        <v>1.4479425035086692E-6</v>
      </c>
      <c r="GZ16" s="11"/>
      <c r="HA16" s="11">
        <v>125.25</v>
      </c>
      <c r="HB16" s="11">
        <f t="shared" si="101"/>
        <v>-3.4521194368233102E-2</v>
      </c>
      <c r="HC16" s="11">
        <f t="shared" si="102"/>
        <v>1.1917128606093287E-3</v>
      </c>
      <c r="HD16" s="11">
        <f>+$HC$28+$HC$29*$AF16-$HB16</f>
        <v>3.6780586051129806E-2</v>
      </c>
      <c r="HE16" s="11">
        <f t="shared" si="103"/>
        <v>1.3528115102645645E-3</v>
      </c>
      <c r="HF16" s="11"/>
      <c r="HG16" s="11">
        <v>53.9</v>
      </c>
      <c r="HH16" s="11">
        <f t="shared" si="104"/>
        <v>1.2978587156000124E-3</v>
      </c>
      <c r="HI16" s="11">
        <f t="shared" si="105"/>
        <v>1.6844372456589139E-6</v>
      </c>
      <c r="HJ16" s="11">
        <f>+$HI$28+$HI$29*$AF16-$HH16</f>
        <v>1.063662810062726E-4</v>
      </c>
      <c r="HK16" s="11">
        <f t="shared" si="106"/>
        <v>1.1313785735105347E-8</v>
      </c>
    </row>
    <row r="17" spans="1:219" ht="15.5" x14ac:dyDescent="0.35">
      <c r="A17" s="65" t="s">
        <v>503</v>
      </c>
      <c r="B17" s="49">
        <v>8.0000000000000004E-4</v>
      </c>
      <c r="C17" s="49">
        <v>0.91520000000000001</v>
      </c>
      <c r="D17" s="72">
        <f>AVERAGE($CL$4:$CL$24)</f>
        <v>-2.827327967653791E-3</v>
      </c>
      <c r="E17" s="51">
        <f>SUM($CM$4:$CM$24)/21*100</f>
        <v>3.9570322122198985E-2</v>
      </c>
      <c r="F17" s="51">
        <f>SQRT((252/21)*SUM($BH$4:$BH$24))</f>
        <v>0.34140724419366963</v>
      </c>
      <c r="G17" s="51">
        <f>SQRT((252/21)*SUM($BJ$4:$BJ$24))</f>
        <v>0.23418399658455</v>
      </c>
      <c r="H17" s="51">
        <f>COVAR($AF$4:$AF$24,$CL$4:$CL$24)*100</f>
        <v>1.5561489758682996E-2</v>
      </c>
      <c r="I17" s="72">
        <f t="shared" si="0"/>
        <v>-2.1924359949253664E-3</v>
      </c>
      <c r="J17" s="51">
        <f t="shared" si="108"/>
        <v>1.7484733020862606E-2</v>
      </c>
      <c r="K17" s="51">
        <f t="shared" si="1"/>
        <v>0.20990837813811475</v>
      </c>
      <c r="L17" s="51">
        <f>$CM$39*$CM$29</f>
        <v>0.19210814767200263</v>
      </c>
      <c r="M17" s="51">
        <f t="shared" si="2"/>
        <v>0.23065952100572928</v>
      </c>
      <c r="N17" s="51">
        <f t="shared" si="3"/>
        <v>2.8846924153618201E-2</v>
      </c>
      <c r="O17" s="49">
        <v>10000</v>
      </c>
      <c r="P17" s="49">
        <v>15.53</v>
      </c>
      <c r="Q17" s="52">
        <f t="shared" si="4"/>
        <v>155300</v>
      </c>
      <c r="R17" s="51">
        <f>LN($CK$3/$CK$4)</f>
        <v>1.5574617219624871E-2</v>
      </c>
      <c r="S17" s="51">
        <f t="shared" si="5"/>
        <v>4.4927980165615462E-4</v>
      </c>
      <c r="T17" s="51">
        <f t="shared" si="6"/>
        <v>-9.1520000000000004E-2</v>
      </c>
      <c r="U17" s="49">
        <f t="shared" si="7"/>
        <v>14.108694399999999</v>
      </c>
      <c r="V17" s="51">
        <f t="shared" si="8"/>
        <v>-2.6400704985391379E-3</v>
      </c>
      <c r="W17" s="143">
        <f t="shared" si="107"/>
        <v>2.6400704985391377E-2</v>
      </c>
      <c r="X17" s="78">
        <f t="shared" si="9"/>
        <v>141086.94399999999</v>
      </c>
      <c r="Y17" s="138">
        <f>+RSI!CC17</f>
        <v>28.448275862068954</v>
      </c>
      <c r="AA17" s="53">
        <v>43675</v>
      </c>
      <c r="AB17" s="54">
        <v>5601.1</v>
      </c>
      <c r="AC17" s="70">
        <f t="shared" si="12"/>
        <v>-1.6073628394422612E-2</v>
      </c>
      <c r="AD17" s="54">
        <f t="shared" si="13"/>
        <v>1.9510951706507623E-4</v>
      </c>
      <c r="AE17" s="54">
        <f t="shared" si="14"/>
        <v>2.5836152976198886E-4</v>
      </c>
      <c r="AF17" s="59">
        <f t="shared" si="10"/>
        <v>-1.6204210333546815E-2</v>
      </c>
      <c r="AG17" s="59">
        <f t="shared" si="15"/>
        <v>2.6257643253382537E-4</v>
      </c>
      <c r="AH17" s="60">
        <f t="shared" si="11"/>
        <v>1.9632982011645052E-4</v>
      </c>
      <c r="AI17" s="11">
        <f t="shared" si="16"/>
        <v>2.6257643253382537E-4</v>
      </c>
      <c r="AJ17" s="11"/>
      <c r="AK17" s="55">
        <v>8.8919999999999995</v>
      </c>
      <c r="AL17" s="11">
        <f t="shared" si="17"/>
        <v>-2.2979056824649523E-2</v>
      </c>
      <c r="AM17" s="11">
        <f t="shared" si="18"/>
        <v>5.2803705255047187E-4</v>
      </c>
      <c r="AN17" s="11">
        <f>$AM$28+$AM$29*AF17-AL17</f>
        <v>1.7863103099028901E-2</v>
      </c>
      <c r="AO17" s="11">
        <f t="shared" si="19"/>
        <v>3.1909045232653594E-4</v>
      </c>
      <c r="AP17" s="11"/>
      <c r="AQ17" s="11"/>
      <c r="AR17" s="11">
        <v>124.25</v>
      </c>
      <c r="AS17" s="11">
        <f t="shared" si="20"/>
        <v>7.6167936892601595E-3</v>
      </c>
      <c r="AT17" s="11">
        <f t="shared" si="21"/>
        <v>5.8015546104753391E-5</v>
      </c>
      <c r="AU17" s="11">
        <f>$AU$28+$AU$29*$AF17-AS17</f>
        <v>-2.0870060871466384E-2</v>
      </c>
      <c r="AV17" s="11">
        <f t="shared" si="22"/>
        <v>4.3555944077871222E-4</v>
      </c>
      <c r="AW17" s="11"/>
      <c r="AX17" s="11"/>
      <c r="AY17" s="11">
        <v>83.44</v>
      </c>
      <c r="AZ17" s="11">
        <f t="shared" si="23"/>
        <v>-2.6473920132936268E-2</v>
      </c>
      <c r="BA17" s="11">
        <f t="shared" si="24"/>
        <v>7.0086844720508828E-4</v>
      </c>
      <c r="BB17" s="11">
        <f>$BC$28+$BC$29*AF17-AZ17</f>
        <v>-4.3953445477090194E-3</v>
      </c>
      <c r="BC17" s="11">
        <f t="shared" si="25"/>
        <v>1.9319053693075406E-5</v>
      </c>
      <c r="BD17" s="11"/>
      <c r="BE17" s="11"/>
      <c r="BF17" s="11">
        <v>74.98</v>
      </c>
      <c r="BG17" s="11">
        <f t="shared" si="26"/>
        <v>-1.9936005088974969E-2</v>
      </c>
      <c r="BH17" s="11">
        <f t="shared" si="109"/>
        <v>3.9744429890763589E-4</v>
      </c>
      <c r="BI17" s="11">
        <f>$BJ$28+$BJ$29*AF17-BG17</f>
        <v>3.8240274358740355E-3</v>
      </c>
      <c r="BJ17" s="11">
        <f t="shared" si="28"/>
        <v>1.462318583031735E-5</v>
      </c>
      <c r="BK17" s="11"/>
      <c r="BL17" s="11"/>
      <c r="BM17" s="11">
        <v>3.63</v>
      </c>
      <c r="BN17" s="11">
        <f t="shared" si="29"/>
        <v>0</v>
      </c>
      <c r="BO17" s="11">
        <f t="shared" si="30"/>
        <v>0</v>
      </c>
      <c r="BP17" s="11">
        <f>$BQ$28+$BQ$29*AF17-BN17</f>
        <v>5.424438460706546E-4</v>
      </c>
      <c r="BQ17" s="11">
        <f t="shared" si="31"/>
        <v>2.9424532613992404E-7</v>
      </c>
      <c r="BR17" s="11"/>
      <c r="BS17" s="11">
        <v>22.87</v>
      </c>
      <c r="BT17" s="11">
        <f t="shared" si="32"/>
        <v>1.3109025255041431E-3</v>
      </c>
      <c r="BU17" s="11">
        <f t="shared" si="33"/>
        <v>1.7184654313731405E-6</v>
      </c>
      <c r="BV17" s="11">
        <f>$BW$28+$BW$29*$AF17-$BT17</f>
        <v>-1.8184390518644886E-2</v>
      </c>
      <c r="BW17" s="11">
        <f t="shared" si="34"/>
        <v>3.3067205853458203E-4</v>
      </c>
      <c r="BX17" s="11"/>
      <c r="BY17" s="57">
        <v>17.989999999999998</v>
      </c>
      <c r="BZ17" s="11">
        <f t="shared" si="35"/>
        <v>-2.9330923816476548E-2</v>
      </c>
      <c r="CA17" s="11">
        <f t="shared" si="36"/>
        <v>8.6030309192795123E-4</v>
      </c>
      <c r="CB17" s="11">
        <f>$CB$28+$CB$29*$AF17-$BZ17</f>
        <v>2.4394724148775023E-2</v>
      </c>
      <c r="CC17" s="11">
        <f t="shared" si="37"/>
        <v>5.9510256629482724E-4</v>
      </c>
      <c r="CD17" s="11"/>
      <c r="CE17" s="11">
        <v>17.61</v>
      </c>
      <c r="CF17" s="11">
        <f t="shared" si="38"/>
        <v>-2.8803834604012684E-2</v>
      </c>
      <c r="CG17" s="11">
        <f t="shared" si="39"/>
        <v>8.2966088789531854E-4</v>
      </c>
      <c r="CH17" s="11">
        <f>$CG$28+$CG$29*$AF17-$CF17</f>
        <v>1.1930346610871941E-2</v>
      </c>
      <c r="CI17" s="11">
        <f t="shared" si="40"/>
        <v>1.4233317025554363E-4</v>
      </c>
      <c r="CJ17" s="11"/>
      <c r="CK17" s="57">
        <v>17.03</v>
      </c>
      <c r="CL17" s="11">
        <f t="shared" si="41"/>
        <v>-1.0032542100887592E-2</v>
      </c>
      <c r="CM17" s="11">
        <f t="shared" si="42"/>
        <v>1.0065190100608202E-4</v>
      </c>
      <c r="CN17" s="11">
        <f>$CM$28+$CM$29*$AF17-$CL17</f>
        <v>-3.9975511963744534E-3</v>
      </c>
      <c r="CO17" s="11">
        <f t="shared" si="43"/>
        <v>1.5980415567634825E-5</v>
      </c>
      <c r="CP17" s="11"/>
      <c r="CQ17" s="57">
        <v>14.31</v>
      </c>
      <c r="CR17" s="11">
        <f t="shared" si="44"/>
        <v>-1.9048194970694588E-2</v>
      </c>
      <c r="CS17" s="11">
        <f t="shared" si="45"/>
        <v>3.628337316415946E-4</v>
      </c>
      <c r="CT17" s="11">
        <f>$CS$28+$CS$29*$AF17-$CR17</f>
        <v>9.0923331417634267E-3</v>
      </c>
      <c r="CU17" s="11">
        <f t="shared" si="46"/>
        <v>8.2670521960809582E-5</v>
      </c>
      <c r="CV17" s="59"/>
      <c r="CW17" s="58">
        <v>45.59</v>
      </c>
      <c r="CX17" s="11">
        <f t="shared" si="47"/>
        <v>-3.8001890525207416E-2</v>
      </c>
      <c r="CY17" s="11">
        <f t="shared" si="48"/>
        <v>1.4441436834898491E-3</v>
      </c>
      <c r="CZ17" s="11">
        <f>$CY$28+$CY$29*$AF17-$CX17</f>
        <v>0.1087885396910489</v>
      </c>
      <c r="DA17" s="11">
        <f t="shared" si="49"/>
        <v>1.1834946368110923E-2</v>
      </c>
      <c r="DB17" s="11"/>
      <c r="DC17" s="11">
        <v>5.57</v>
      </c>
      <c r="DD17" s="11">
        <f t="shared" si="50"/>
        <v>1.7794063800467896E-2</v>
      </c>
      <c r="DE17" s="11">
        <f t="shared" si="51"/>
        <v>3.1662870653512197E-4</v>
      </c>
      <c r="DF17" s="11">
        <f>$DE$28+$DE$29*$AF17-$DD17</f>
        <v>-2.3519098856946877E-2</v>
      </c>
      <c r="DG17" s="11">
        <f t="shared" si="52"/>
        <v>5.5314801104283987E-4</v>
      </c>
      <c r="DH17" s="11"/>
      <c r="DI17" s="11">
        <v>17.77</v>
      </c>
      <c r="DJ17" s="11">
        <f t="shared" si="53"/>
        <v>-1.9892670742203092E-2</v>
      </c>
      <c r="DK17" s="11">
        <f t="shared" si="54"/>
        <v>3.9571834925770293E-4</v>
      </c>
      <c r="DL17" s="11">
        <f>$DK$28+$DK$29*$AF17-$DJ17</f>
        <v>7.952654696320758E-3</v>
      </c>
      <c r="DM17" s="11">
        <f t="shared" si="55"/>
        <v>6.3244716718912605E-5</v>
      </c>
      <c r="DN17" s="11"/>
      <c r="DO17" s="11">
        <v>86.3</v>
      </c>
      <c r="DP17" s="11">
        <f t="shared" si="56"/>
        <v>-4.1401536698168234E-2</v>
      </c>
      <c r="DQ17" s="11">
        <f t="shared" si="57"/>
        <v>1.714087240969771E-3</v>
      </c>
      <c r="DR17" s="11">
        <f>+$DQ$28+$DQ$29*$AF17-$DP17</f>
        <v>2.8964717721534163E-2</v>
      </c>
      <c r="DS17" s="11">
        <f t="shared" si="58"/>
        <v>8.3895487268815518E-4</v>
      </c>
      <c r="DT17" s="11"/>
      <c r="DU17" s="11">
        <v>3.7410000000000001</v>
      </c>
      <c r="DV17" s="11">
        <f t="shared" si="59"/>
        <v>-3.1222843033349879E-2</v>
      </c>
      <c r="DW17" s="11">
        <f t="shared" si="60"/>
        <v>9.7486592708520504E-4</v>
      </c>
      <c r="DX17" s="11">
        <f>+$DW$28+$DW$29*$AF17-$DV17</f>
        <v>1.8445801298938989E-2</v>
      </c>
      <c r="DY17" s="11">
        <f t="shared" si="61"/>
        <v>3.4024758555993931E-4</v>
      </c>
      <c r="DZ17" s="11"/>
      <c r="EA17" s="11">
        <v>22.09</v>
      </c>
      <c r="EB17" s="11">
        <f t="shared" si="62"/>
        <v>-3.4541771558418546E-2</v>
      </c>
      <c r="EC17" s="11">
        <f t="shared" si="63"/>
        <v>1.1931339823939725E-3</v>
      </c>
      <c r="ED17" s="11">
        <f>+$EC$28+$EC$29*$AF17-$EB17</f>
        <v>2.7466969553973562E-2</v>
      </c>
      <c r="EE17" s="11">
        <f t="shared" si="64"/>
        <v>7.5443441647891061E-4</v>
      </c>
      <c r="EF17" s="11"/>
      <c r="EG17" s="11">
        <v>46.3</v>
      </c>
      <c r="EH17" s="11">
        <f t="shared" si="65"/>
        <v>-2.7147026088089946E-2</v>
      </c>
      <c r="EI17" s="11">
        <f t="shared" si="66"/>
        <v>7.3696102542743615E-4</v>
      </c>
      <c r="EJ17" s="11">
        <f>+$EI$28+$EI$29*$AF17-$EH17</f>
        <v>2.0530493581618063E-2</v>
      </c>
      <c r="EK17" s="11">
        <f t="shared" si="67"/>
        <v>4.2150116670486049E-4</v>
      </c>
      <c r="EL17" s="11"/>
      <c r="EM17" s="11">
        <v>51.89</v>
      </c>
      <c r="EN17" s="11">
        <f t="shared" si="68"/>
        <v>-2.00493333856747E-2</v>
      </c>
      <c r="EO17" s="11">
        <f t="shared" si="69"/>
        <v>4.0197576920993013E-4</v>
      </c>
      <c r="EP17" s="11">
        <f>+$EO$28+$EO$29*$AF17-$EN17</f>
        <v>9.395487422617213E-3</v>
      </c>
      <c r="EQ17" s="11">
        <f t="shared" si="70"/>
        <v>8.8275183908558241E-5</v>
      </c>
      <c r="ER17" s="11"/>
      <c r="ES17" s="11">
        <v>51.5</v>
      </c>
      <c r="ET17" s="11">
        <f t="shared" si="71"/>
        <v>-1.5655897072552907E-2</v>
      </c>
      <c r="EU17" s="11">
        <f t="shared" si="72"/>
        <v>2.4510711314637069E-4</v>
      </c>
      <c r="EV17" s="11">
        <f>+$EU$28+$EU$29*$AF17-$ET17</f>
        <v>6.7851805726737227E-3</v>
      </c>
      <c r="EW17" s="11">
        <f t="shared" si="73"/>
        <v>4.6038675403788909E-5</v>
      </c>
      <c r="EX17" s="11"/>
      <c r="EY17" s="11">
        <v>77.099999999999994</v>
      </c>
      <c r="EZ17" s="11">
        <f t="shared" si="74"/>
        <v>-1.9911582647940827E-2</v>
      </c>
      <c r="FA17" s="11">
        <f t="shared" si="75"/>
        <v>3.9647112354577823E-4</v>
      </c>
      <c r="FB17" s="11">
        <f>+$FA$28+$FA$29*$AF17-$EZ17</f>
        <v>9.9174263814696371E-3</v>
      </c>
      <c r="FC17" s="11">
        <f t="shared" si="76"/>
        <v>9.8355346031869936E-5</v>
      </c>
      <c r="FD17" s="11"/>
      <c r="FE17" s="11">
        <v>82.1</v>
      </c>
      <c r="FF17" s="11">
        <f t="shared" si="77"/>
        <v>-2.3414501585913634E-2</v>
      </c>
      <c r="FG17" s="11">
        <f t="shared" si="78"/>
        <v>5.482388845167521E-4</v>
      </c>
      <c r="FH17" s="11">
        <f>+$FG$28+$FG$29*$AF17-$FF17</f>
        <v>1.7220986514784212E-2</v>
      </c>
      <c r="FI17" s="11">
        <f t="shared" si="79"/>
        <v>2.9656237654237968E-4</v>
      </c>
      <c r="FJ17" s="11"/>
      <c r="FK17" s="11">
        <v>13.67</v>
      </c>
      <c r="FL17" s="11">
        <f t="shared" si="80"/>
        <v>-3.4986821143533062E-2</v>
      </c>
      <c r="FM17" s="11">
        <f t="shared" si="81"/>
        <v>1.2240776537295721E-3</v>
      </c>
      <c r="FN17" s="11">
        <f>+$FM$28+$FM$29*$AF17-$FL17</f>
        <v>2.4254685093988117E-2</v>
      </c>
      <c r="FO17" s="11">
        <f t="shared" si="82"/>
        <v>5.8828974900852933E-4</v>
      </c>
      <c r="FP17" s="11"/>
      <c r="FQ17" s="11">
        <v>190.2</v>
      </c>
      <c r="FR17" s="11">
        <f t="shared" si="83"/>
        <v>1.0079586620105506E-4</v>
      </c>
      <c r="FS17" s="11">
        <f t="shared" si="84"/>
        <v>1.0159806643220994E-8</v>
      </c>
      <c r="FT17" s="11">
        <f>+$FS$28+$FS$29*$AF17-$FR17</f>
        <v>4.8530855739612708E-4</v>
      </c>
      <c r="FU17" s="11">
        <f t="shared" si="85"/>
        <v>2.3552439588190997E-7</v>
      </c>
      <c r="FV17" s="11"/>
      <c r="FW17" s="11">
        <v>48.06</v>
      </c>
      <c r="FX17" s="11">
        <f t="shared" si="86"/>
        <v>-1.7420946400297191E-2</v>
      </c>
      <c r="FY17" s="11">
        <f t="shared" si="87"/>
        <v>3.0348937348202763E-4</v>
      </c>
      <c r="FZ17" s="11">
        <f>$FY$28+$FY$29*$AF17-$FX17</f>
        <v>7.4015516101896984E-3</v>
      </c>
      <c r="GA17" s="11">
        <f t="shared" si="88"/>
        <v>5.4782966238301716E-5</v>
      </c>
      <c r="GB17" s="11"/>
      <c r="GC17" s="11">
        <v>93.75</v>
      </c>
      <c r="GD17" s="11">
        <f t="shared" si="89"/>
        <v>-3.1972379243272564E-2</v>
      </c>
      <c r="GE17" s="11">
        <f t="shared" si="90"/>
        <v>1.0222330344756463E-3</v>
      </c>
      <c r="GF17" s="11">
        <f>+$GE$28+$GE$29*$AF17-$GD17</f>
        <v>1.461087863744423E-2</v>
      </c>
      <c r="GG17" s="11">
        <f t="shared" si="91"/>
        <v>2.1347777455812416E-4</v>
      </c>
      <c r="GH17" s="11"/>
      <c r="GI17" s="11">
        <v>3.089</v>
      </c>
      <c r="GJ17" s="11">
        <f t="shared" si="92"/>
        <v>-1.6648009762863569E-2</v>
      </c>
      <c r="GK17" s="11">
        <f t="shared" si="93"/>
        <v>2.7715622906440072E-4</v>
      </c>
      <c r="GL17" s="11">
        <f>$GK$28+$GK$29*$AF17-$GJ17</f>
        <v>-1.1596504384622633E-2</v>
      </c>
      <c r="GM17" s="11">
        <f t="shared" si="94"/>
        <v>1.3447891394257195E-4</v>
      </c>
      <c r="GN17" s="11"/>
      <c r="GO17" s="11">
        <v>65.95</v>
      </c>
      <c r="GP17" s="11">
        <f t="shared" si="95"/>
        <v>-6.0836689536148646E-3</v>
      </c>
      <c r="GQ17" s="11">
        <f t="shared" si="96"/>
        <v>3.7011027937177381E-5</v>
      </c>
      <c r="GR17" s="11">
        <f>+$GQ$28+$GQ$29*$AF17-$GP17</f>
        <v>-1.1441428517354621E-2</v>
      </c>
      <c r="GS17" s="11">
        <f t="shared" si="97"/>
        <v>1.3090628651773556E-4</v>
      </c>
      <c r="GT17" s="11"/>
      <c r="GU17" s="11">
        <v>4.54</v>
      </c>
      <c r="GV17" s="11">
        <f t="shared" si="98"/>
        <v>-1.1074310299093665E-2</v>
      </c>
      <c r="GW17" s="11">
        <f t="shared" si="99"/>
        <v>1.2264034860061203E-4</v>
      </c>
      <c r="GX17" s="11">
        <f>$GW$28+$GW$29*$AF17-$GV17</f>
        <v>1.0588850315575412E-2</v>
      </c>
      <c r="GY17" s="11">
        <f t="shared" si="100"/>
        <v>1.1212375100566149E-4</v>
      </c>
      <c r="GZ17" s="11"/>
      <c r="HA17" s="11">
        <v>125.9</v>
      </c>
      <c r="HB17" s="11">
        <f t="shared" si="101"/>
        <v>-5.1762010853273624E-3</v>
      </c>
      <c r="HC17" s="11">
        <f t="shared" si="102"/>
        <v>2.6793057675744164E-5</v>
      </c>
      <c r="HD17" s="11">
        <f>+$HC$28+$HC$29*$AF17-$HB17</f>
        <v>4.2156918573883588E-3</v>
      </c>
      <c r="HE17" s="11">
        <f t="shared" si="103"/>
        <v>1.7772057836450512E-5</v>
      </c>
      <c r="HF17" s="11"/>
      <c r="HG17" s="11">
        <v>54.83</v>
      </c>
      <c r="HH17" s="11">
        <f t="shared" si="104"/>
        <v>-1.7107011501005642E-2</v>
      </c>
      <c r="HI17" s="11">
        <f t="shared" si="105"/>
        <v>2.9264984249553928E-4</v>
      </c>
      <c r="HJ17" s="11">
        <f>+$HI$28+$HI$29*$AF17-$HH17</f>
        <v>1.0864087442279055E-3</v>
      </c>
      <c r="HK17" s="11">
        <f t="shared" si="106"/>
        <v>1.1802839595348546E-6</v>
      </c>
    </row>
    <row r="18" spans="1:219" ht="15.5" x14ac:dyDescent="0.35">
      <c r="A18" s="65" t="s">
        <v>558</v>
      </c>
      <c r="B18" s="49">
        <v>4.0000000000000002E-4</v>
      </c>
      <c r="C18" s="49">
        <v>1.9297</v>
      </c>
      <c r="D18" s="72">
        <f>AVERAGE($AZ$4:$AZ$24)</f>
        <v>-3.8607924509435785E-3</v>
      </c>
      <c r="E18" s="76">
        <f>SUM($BA$4:$BA$24)/21*100</f>
        <v>8.2263131771160167E-2</v>
      </c>
      <c r="F18" s="51">
        <f>SQRT((252/21)*SUM($BA$4:$BA$24))</f>
        <v>0.45530549311788848</v>
      </c>
      <c r="G18" s="51">
        <f>SQRT((252/21)*SUM($BC$4:$BC$24))</f>
        <v>0.20971867341719003</v>
      </c>
      <c r="H18" s="51">
        <f>COVAR($AF$4:$AF$24,$AZ$4:$AZ$24)*100</f>
        <v>3.2812930406094669E-2</v>
      </c>
      <c r="I18" s="72">
        <f t="shared" si="0"/>
        <v>-2.1924359949253664E-3</v>
      </c>
      <c r="J18" s="51">
        <f t="shared" si="108"/>
        <v>1.7484733020862606E-2</v>
      </c>
      <c r="K18" s="51">
        <f t="shared" si="1"/>
        <v>0.20990837813811475</v>
      </c>
      <c r="L18" s="51">
        <f>$BC$39*$BC$29</f>
        <v>0.40506019729312004</v>
      </c>
      <c r="M18" s="51">
        <f t="shared" si="2"/>
        <v>0.82562658469639971</v>
      </c>
      <c r="N18" s="51">
        <f t="shared" si="3"/>
        <v>4.1437036961939136E-2</v>
      </c>
      <c r="O18" s="49">
        <v>3000</v>
      </c>
      <c r="P18" s="49">
        <v>74.36</v>
      </c>
      <c r="Q18" s="52">
        <f t="shared" si="4"/>
        <v>223080</v>
      </c>
      <c r="R18" s="51">
        <f>LN($AY$3/$AY$4)</f>
        <v>1.4084739881739023E-2</v>
      </c>
      <c r="S18" s="51">
        <f t="shared" si="5"/>
        <v>5.8362988707891814E-4</v>
      </c>
      <c r="T18" s="51">
        <f t="shared" si="6"/>
        <v>-0.19297</v>
      </c>
      <c r="U18" s="49">
        <f t="shared" si="7"/>
        <v>60.010750800000004</v>
      </c>
      <c r="V18" s="51">
        <f t="shared" si="8"/>
        <v>-7.996105022545396E-3</v>
      </c>
      <c r="W18" s="143">
        <f t="shared" si="107"/>
        <v>7.9961050225453953E-2</v>
      </c>
      <c r="X18" s="78">
        <f t="shared" si="9"/>
        <v>180032.2524</v>
      </c>
      <c r="Y18" s="138">
        <f>RSI!Y17</f>
        <v>34.744623655913983</v>
      </c>
      <c r="AA18" s="53">
        <v>43672</v>
      </c>
      <c r="AB18" s="54">
        <v>5610.05</v>
      </c>
      <c r="AC18" s="70">
        <f t="shared" si="12"/>
        <v>-1.5953512000783654E-3</v>
      </c>
      <c r="AD18" s="54">
        <f t="shared" si="13"/>
        <v>2.6021870179990857E-7</v>
      </c>
      <c r="AE18" s="54">
        <f t="shared" si="14"/>
        <v>2.5451454515914808E-6</v>
      </c>
      <c r="AF18" s="59">
        <f t="shared" si="10"/>
        <v>-1.5966251278926222E-3</v>
      </c>
      <c r="AG18" s="59">
        <f t="shared" si="15"/>
        <v>2.5492117990181322E-6</v>
      </c>
      <c r="AH18" s="60">
        <f t="shared" ref="AH18" si="110">(AF18-$AM$37)^2</f>
        <v>3.549905892743104E-7</v>
      </c>
      <c r="AI18" s="11">
        <f t="shared" si="16"/>
        <v>2.5492117990181322E-6</v>
      </c>
      <c r="AJ18" s="11"/>
      <c r="AK18" s="55">
        <v>8.8859999999999992</v>
      </c>
      <c r="AL18" s="11">
        <f t="shared" si="17"/>
        <v>6.7499158823334604E-4</v>
      </c>
      <c r="AM18" s="11">
        <f t="shared" si="18"/>
        <v>4.55613644185775E-7</v>
      </c>
      <c r="AN18" s="11">
        <f t="shared" ref="AN18" si="111">$AM$28+$AM$29*AF18-AL18</f>
        <v>7.0242891870664565E-3</v>
      </c>
      <c r="AO18" s="11">
        <f t="shared" si="19"/>
        <v>4.9340638583538742E-5</v>
      </c>
      <c r="AP18" s="11"/>
      <c r="AQ18" s="11"/>
      <c r="AR18" s="11">
        <v>123.95</v>
      </c>
      <c r="AS18" s="11">
        <f t="shared" si="20"/>
        <v>2.4174064955386218E-3</v>
      </c>
      <c r="AT18" s="11">
        <f t="shared" si="21"/>
        <v>5.8438541646723208E-6</v>
      </c>
      <c r="AU18" s="11">
        <f>$AU$28+$AU$29*$AF18-AS18</f>
        <v>-1.559746369082895E-3</v>
      </c>
      <c r="AV18" s="11">
        <f t="shared" si="22"/>
        <v>2.4328087358672743E-6</v>
      </c>
      <c r="AW18" s="11"/>
      <c r="AX18" s="11"/>
      <c r="AY18" s="11">
        <v>84.5</v>
      </c>
      <c r="AZ18" s="11">
        <f t="shared" si="23"/>
        <v>-1.2623723670611195E-2</v>
      </c>
      <c r="BA18" s="11">
        <f t="shared" si="24"/>
        <v>1.5935839931194938E-4</v>
      </c>
      <c r="BB18" s="11">
        <f>$BC$28+$BC$29*AF18-AZ18</f>
        <v>9.9427161613168027E-3</v>
      </c>
      <c r="BC18" s="11">
        <f t="shared" si="25"/>
        <v>9.8857604664510335E-5</v>
      </c>
      <c r="BD18" s="11"/>
      <c r="BE18" s="11"/>
      <c r="BF18" s="11">
        <v>73.78</v>
      </c>
      <c r="BG18" s="11">
        <f t="shared" si="26"/>
        <v>1.6133719139236415E-2</v>
      </c>
      <c r="BH18" s="11">
        <f t="shared" si="109"/>
        <v>2.6029689326376344E-4</v>
      </c>
      <c r="BI18" s="11">
        <f>$BJ$28+$BJ$29*AF18-BG18</f>
        <v>-1.3935088737049817E-2</v>
      </c>
      <c r="BJ18" s="11">
        <f t="shared" si="28"/>
        <v>1.9418669810945265E-4</v>
      </c>
      <c r="BK18" s="11"/>
      <c r="BL18" s="11"/>
      <c r="BM18" s="11">
        <v>3.49</v>
      </c>
      <c r="BN18" s="11">
        <f t="shared" si="29"/>
        <v>3.9330912062423541E-2</v>
      </c>
      <c r="BO18" s="11">
        <f t="shared" si="30"/>
        <v>1.5469206436620937E-3</v>
      </c>
      <c r="BP18" s="11">
        <f>$BQ$28+$BQ$29*AF18-BN18</f>
        <v>-3.4499681199972813E-2</v>
      </c>
      <c r="BQ18" s="11">
        <f t="shared" si="31"/>
        <v>1.1902280028997577E-3</v>
      </c>
      <c r="BR18" s="11"/>
      <c r="BS18" s="11">
        <v>23.41</v>
      </c>
      <c r="BT18" s="11">
        <f t="shared" si="32"/>
        <v>-2.3337273468129572E-2</v>
      </c>
      <c r="BU18" s="11">
        <f t="shared" si="33"/>
        <v>5.4462833292626448E-4</v>
      </c>
      <c r="BV18" s="11">
        <f>$BW$28+$BW$29*$AF18-$BT18</f>
        <v>2.2936759311405062E-2</v>
      </c>
      <c r="BW18" s="11">
        <f t="shared" si="34"/>
        <v>5.2609492770932685E-4</v>
      </c>
      <c r="BX18" s="11"/>
      <c r="BY18" s="57">
        <v>17.93</v>
      </c>
      <c r="BZ18" s="11">
        <f t="shared" si="35"/>
        <v>3.3407603454002062E-3</v>
      </c>
      <c r="CA18" s="11">
        <f t="shared" si="36"/>
        <v>1.1160679685398504E-5</v>
      </c>
      <c r="CB18" s="11">
        <f>$CB$28+$CB$29*$AF18-$BZ18</f>
        <v>9.5065156131002434E-4</v>
      </c>
      <c r="CC18" s="11">
        <f t="shared" si="37"/>
        <v>9.03738391021187E-7</v>
      </c>
      <c r="CD18" s="11"/>
      <c r="CE18" s="11">
        <v>17.899999999999999</v>
      </c>
      <c r="CF18" s="11">
        <f t="shared" si="38"/>
        <v>-1.6333790338594438E-2</v>
      </c>
      <c r="CG18" s="11">
        <f t="shared" si="39"/>
        <v>2.6679270682516103E-4</v>
      </c>
      <c r="CH18" s="11">
        <f>$CG$28+$CG$29*$AF18-$CF18</f>
        <v>1.5933276181869929E-2</v>
      </c>
      <c r="CI18" s="11">
        <f t="shared" si="40"/>
        <v>2.5386928988774358E-4</v>
      </c>
      <c r="CJ18" s="11"/>
      <c r="CK18" s="57">
        <v>16.760000000000002</v>
      </c>
      <c r="CL18" s="11">
        <f t="shared" si="41"/>
        <v>1.5981399620659958E-2</v>
      </c>
      <c r="CM18" s="11">
        <f t="shared" si="42"/>
        <v>2.5540513383523022E-4</v>
      </c>
      <c r="CN18" s="11">
        <f>$CM$28+$CM$29*$AF18-$CL18</f>
        <v>-1.6642630937707285E-2</v>
      </c>
      <c r="CO18" s="11">
        <f t="shared" si="43"/>
        <v>2.7697716452873165E-4</v>
      </c>
      <c r="CP18" s="11"/>
      <c r="CQ18" s="57">
        <v>14.05</v>
      </c>
      <c r="CR18" s="11">
        <f t="shared" si="44"/>
        <v>1.8336197788604753E-2</v>
      </c>
      <c r="CS18" s="11">
        <f t="shared" si="45"/>
        <v>3.3621614934283386E-4</v>
      </c>
      <c r="CT18" s="11">
        <f>$CS$28+$CS$29*$AF18-$CR18</f>
        <v>-1.9317159267181978E-2</v>
      </c>
      <c r="CU18" s="11">
        <f t="shared" si="46"/>
        <v>3.731526421536746E-4</v>
      </c>
      <c r="CV18" s="59"/>
      <c r="CW18" s="58">
        <v>48.22</v>
      </c>
      <c r="CX18" s="11">
        <f t="shared" si="47"/>
        <v>-5.6085478527674835E-2</v>
      </c>
      <c r="CY18" s="11">
        <f t="shared" si="48"/>
        <v>3.1455809016782748E-3</v>
      </c>
      <c r="CZ18" s="11">
        <f>$CY$28+$CY$29*$AF18-$CX18</f>
        <v>0.15140410628789197</v>
      </c>
      <c r="DA18" s="11">
        <f t="shared" si="49"/>
        <v>2.2923203400835288E-2</v>
      </c>
      <c r="DB18" s="11"/>
      <c r="DC18" s="11">
        <v>5.7</v>
      </c>
      <c r="DD18" s="11">
        <f t="shared" si="50"/>
        <v>-2.3071120901311772E-2</v>
      </c>
      <c r="DE18" s="11">
        <f t="shared" si="51"/>
        <v>5.3227661964294496E-4</v>
      </c>
      <c r="DF18" s="11">
        <f>$DE$28+$DE$29*$AF18-$DD18</f>
        <v>2.5031136421527465E-2</v>
      </c>
      <c r="DG18" s="11">
        <f t="shared" si="52"/>
        <v>6.2655779055311876E-4</v>
      </c>
      <c r="DH18" s="11"/>
      <c r="DI18" s="11">
        <v>17.59</v>
      </c>
      <c r="DJ18" s="11">
        <f t="shared" si="53"/>
        <v>1.0181083417093083E-2</v>
      </c>
      <c r="DK18" s="11">
        <f t="shared" si="54"/>
        <v>1.0365445954580776E-4</v>
      </c>
      <c r="DL18" s="11">
        <f>$DK$28+$DK$29*$AF18-$DJ18</f>
        <v>-9.6447609388261718E-3</v>
      </c>
      <c r="DM18" s="11">
        <f t="shared" si="55"/>
        <v>9.3021413567107104E-5</v>
      </c>
      <c r="DN18" s="11"/>
      <c r="DO18" s="11">
        <v>92.05</v>
      </c>
      <c r="DP18" s="11">
        <f t="shared" si="56"/>
        <v>-6.450230958970464E-2</v>
      </c>
      <c r="DQ18" s="11">
        <f t="shared" si="57"/>
        <v>4.1605479424061034E-3</v>
      </c>
      <c r="DR18" s="11">
        <f>+$DQ$28+$DQ$29*$AF18-$DP18</f>
        <v>6.5801002981947201E-2</v>
      </c>
      <c r="DS18" s="11">
        <f t="shared" si="58"/>
        <v>4.3297719934302249E-3</v>
      </c>
      <c r="DT18" s="11"/>
      <c r="DU18" s="11">
        <v>3.758</v>
      </c>
      <c r="DV18" s="11">
        <f t="shared" si="59"/>
        <v>-4.5339456252644185E-3</v>
      </c>
      <c r="DW18" s="11">
        <f t="shared" si="60"/>
        <v>2.0556662932854358E-5</v>
      </c>
      <c r="DX18" s="11">
        <f>+$DW$28+$DW$29*$AF18-$DV18</f>
        <v>3.9060325063961245E-3</v>
      </c>
      <c r="DY18" s="11">
        <f t="shared" si="61"/>
        <v>1.5257089941023191E-5</v>
      </c>
      <c r="DZ18" s="11"/>
      <c r="EA18" s="11">
        <v>22.5</v>
      </c>
      <c r="EB18" s="11">
        <f t="shared" si="62"/>
        <v>-1.839029177834867E-2</v>
      </c>
      <c r="EC18" s="11">
        <f t="shared" si="63"/>
        <v>3.3820283169279868E-4</v>
      </c>
      <c r="ED18" s="11">
        <f>+$EC$28+$EC$29*$AF18-$EB18</f>
        <v>1.8955256836460828E-2</v>
      </c>
      <c r="EE18" s="11">
        <f t="shared" si="64"/>
        <v>3.5930176173619498E-4</v>
      </c>
      <c r="EF18" s="11"/>
      <c r="EG18" s="11">
        <v>45.74</v>
      </c>
      <c r="EH18" s="11">
        <f t="shared" si="65"/>
        <v>1.2168772497553213E-2</v>
      </c>
      <c r="EI18" s="11">
        <f t="shared" si="66"/>
        <v>1.4807902409720748E-4</v>
      </c>
      <c r="EJ18" s="11">
        <f>+$EI$28+$EI$29*$AF18-$EH18</f>
        <v>-9.3049822055555256E-3</v>
      </c>
      <c r="EK18" s="11">
        <f t="shared" si="67"/>
        <v>8.6582693845704977E-5</v>
      </c>
      <c r="EL18" s="11"/>
      <c r="EM18" s="11">
        <v>52.42</v>
      </c>
      <c r="EN18" s="11">
        <f t="shared" si="68"/>
        <v>-1.0162104515612058E-2</v>
      </c>
      <c r="EO18" s="11">
        <f t="shared" si="69"/>
        <v>1.0326836818622298E-4</v>
      </c>
      <c r="EP18" s="11">
        <f>+$EO$28+$EO$29*$AF18-$EN18</f>
        <v>1.028427415876567E-2</v>
      </c>
      <c r="EQ18" s="11">
        <f t="shared" si="70"/>
        <v>1.0576629497265534E-4</v>
      </c>
      <c r="ER18" s="11"/>
      <c r="ES18" s="11">
        <v>51.25</v>
      </c>
      <c r="ET18" s="11">
        <f t="shared" si="71"/>
        <v>4.8661896511729063E-3</v>
      </c>
      <c r="EU18" s="11">
        <f t="shared" si="72"/>
        <v>2.3679801721182292E-5</v>
      </c>
      <c r="EV18" s="11">
        <f>+$EU$28+$EU$29*$AF18-$ET18</f>
        <v>-3.7570039385491456E-3</v>
      </c>
      <c r="EW18" s="11">
        <f t="shared" si="73"/>
        <v>1.4115078594273792E-5</v>
      </c>
      <c r="EX18" s="11"/>
      <c r="EY18" s="11">
        <v>75.95</v>
      </c>
      <c r="EZ18" s="11">
        <f t="shared" si="74"/>
        <v>1.5028051527501769E-2</v>
      </c>
      <c r="FA18" s="11">
        <f t="shared" si="75"/>
        <v>2.2584233271324825E-4</v>
      </c>
      <c r="FB18" s="11">
        <f>+$FA$28+$FA$29*$AF18-$EZ18</f>
        <v>-1.3308385217558862E-2</v>
      </c>
      <c r="FC18" s="11">
        <f t="shared" si="76"/>
        <v>1.7711311709893925E-4</v>
      </c>
      <c r="FD18" s="11"/>
      <c r="FE18" s="11">
        <v>82.9</v>
      </c>
      <c r="FF18" s="11">
        <f t="shared" si="77"/>
        <v>-9.6970456828668738E-3</v>
      </c>
      <c r="FG18" s="11">
        <f t="shared" si="78"/>
        <v>9.4032694975607075E-5</v>
      </c>
      <c r="FH18" s="11">
        <f>+$FG$28+$FG$29*$AF18-$FF18</f>
        <v>1.0078404712802405E-2</v>
      </c>
      <c r="FI18" s="11">
        <f t="shared" si="79"/>
        <v>1.0157424155503772E-4</v>
      </c>
      <c r="FJ18" s="11"/>
      <c r="FK18" s="11">
        <v>13.535</v>
      </c>
      <c r="FL18" s="11">
        <f t="shared" si="80"/>
        <v>9.924727669593755E-3</v>
      </c>
      <c r="FM18" s="11">
        <f t="shared" si="81"/>
        <v>9.8500219315599883E-5</v>
      </c>
      <c r="FN18" s="11">
        <f>+$FM$28+$FM$29*$AF18-$FL18</f>
        <v>-8.4580693138968828E-3</v>
      </c>
      <c r="FO18" s="11">
        <f t="shared" si="82"/>
        <v>7.1538936518684087E-5</v>
      </c>
      <c r="FP18" s="11"/>
      <c r="FQ18" s="11">
        <v>198.5</v>
      </c>
      <c r="FR18" s="11">
        <f t="shared" si="83"/>
        <v>1.8243960990654911E-3</v>
      </c>
      <c r="FS18" s="11">
        <f t="shared" si="84"/>
        <v>3.328421126285381E-6</v>
      </c>
      <c r="FT18" s="11">
        <f>+$FS$28+$FS$29*$AF18-$FR18</f>
        <v>-1.0454715507536736E-3</v>
      </c>
      <c r="FU18" s="11">
        <f t="shared" si="85"/>
        <v>1.0930107634352912E-6</v>
      </c>
      <c r="FV18" s="11"/>
      <c r="FW18" s="11">
        <v>48.03</v>
      </c>
      <c r="FX18" s="11">
        <f t="shared" si="86"/>
        <v>6.2441463158984867E-4</v>
      </c>
      <c r="FY18" s="11">
        <f t="shared" si="87"/>
        <v>3.8989363214348643E-7</v>
      </c>
      <c r="FZ18" s="11">
        <f>$FY$28+$FY$29*$AF18-$FX18</f>
        <v>1.2730585890753502E-3</v>
      </c>
      <c r="GA18" s="11">
        <f t="shared" si="88"/>
        <v>1.6206781712185215E-6</v>
      </c>
      <c r="GB18" s="11"/>
      <c r="GC18" s="11">
        <v>94.3</v>
      </c>
      <c r="GD18" s="11">
        <f t="shared" si="89"/>
        <v>-5.8495247888916049E-3</v>
      </c>
      <c r="GE18" s="11">
        <f t="shared" si="90"/>
        <v>3.4216940255857371E-5</v>
      </c>
      <c r="GF18" s="11">
        <f>+$GE$28+$GE$29*$AF18-$GD18</f>
        <v>6.3925413696336178E-3</v>
      </c>
      <c r="GG18" s="11">
        <f t="shared" si="91"/>
        <v>4.0864585162477251E-5</v>
      </c>
      <c r="GH18" s="11"/>
      <c r="GI18" s="11">
        <v>3.1429999999999998</v>
      </c>
      <c r="GJ18" s="11">
        <f t="shared" si="92"/>
        <v>-1.7330343878985854E-2</v>
      </c>
      <c r="GK18" s="11">
        <f t="shared" si="93"/>
        <v>3.0034081896390246E-4</v>
      </c>
      <c r="GL18" s="11">
        <f>$GK$28+$GK$29*$AF18-$GJ18</f>
        <v>1.7792656177651273E-2</v>
      </c>
      <c r="GM18" s="11">
        <f t="shared" si="94"/>
        <v>3.1657861385611197E-4</v>
      </c>
      <c r="GN18" s="11"/>
      <c r="GO18" s="11">
        <v>64.55</v>
      </c>
      <c r="GP18" s="11">
        <f t="shared" si="95"/>
        <v>2.1456761870672175E-2</v>
      </c>
      <c r="GQ18" s="11">
        <f t="shared" si="96"/>
        <v>4.603926299747313E-4</v>
      </c>
      <c r="GR18" s="11">
        <f>+$GQ$28+$GQ$29*$AF18-$GP18</f>
        <v>-2.2822948587146993E-2</v>
      </c>
      <c r="GS18" s="11">
        <f t="shared" si="97"/>
        <v>5.2088698221155496E-4</v>
      </c>
      <c r="GT18" s="11"/>
      <c r="GU18" s="11">
        <v>4.59</v>
      </c>
      <c r="GV18" s="11">
        <f t="shared" si="98"/>
        <v>-1.0953012019197093E-2</v>
      </c>
      <c r="GW18" s="11">
        <f t="shared" si="99"/>
        <v>1.1996847229267598E-4</v>
      </c>
      <c r="GX18" s="11">
        <f>$GW$28+$GW$29*$AF18-$GV18</f>
        <v>1.1716500570762274E-2</v>
      </c>
      <c r="GY18" s="11">
        <f t="shared" si="100"/>
        <v>1.3727638562467269E-4</v>
      </c>
      <c r="GZ18" s="11"/>
      <c r="HA18" s="11">
        <v>124.5</v>
      </c>
      <c r="HB18" s="11">
        <f t="shared" si="101"/>
        <v>1.1182225145539227E-2</v>
      </c>
      <c r="HC18" s="11">
        <f t="shared" si="102"/>
        <v>1.2504215920552979E-4</v>
      </c>
      <c r="HD18" s="11">
        <f>+$HC$28+$HC$29*$AF18-$HB18</f>
        <v>-9.4739285564052096E-3</v>
      </c>
      <c r="HE18" s="11">
        <f t="shared" si="103"/>
        <v>8.9755322291870096E-5</v>
      </c>
      <c r="HF18" s="11"/>
      <c r="HG18" s="11">
        <v>54.9</v>
      </c>
      <c r="HH18" s="11">
        <f t="shared" si="104"/>
        <v>-1.2758590995278248E-3</v>
      </c>
      <c r="HI18" s="11">
        <f t="shared" si="105"/>
        <v>1.6278164418479521E-6</v>
      </c>
      <c r="HJ18" s="11">
        <f>+$HI$28+$HI$29*$AF18-$HH18</f>
        <v>-3.0222416441961076E-4</v>
      </c>
      <c r="HK18" s="11">
        <f t="shared" si="106"/>
        <v>9.1339445559131922E-8</v>
      </c>
    </row>
    <row r="19" spans="1:219" ht="15.5" x14ac:dyDescent="0.35">
      <c r="A19" s="65" t="s">
        <v>559</v>
      </c>
      <c r="B19" s="49">
        <v>5.3E-3</v>
      </c>
      <c r="C19" s="49">
        <v>0.29360000000000003</v>
      </c>
      <c r="D19" s="72">
        <f>AVERAGE($BN$4:$BN$24)</f>
        <v>4.6268451644594349E-3</v>
      </c>
      <c r="E19" s="75">
        <f>SUM($BO$4:$BO$24)/21*100</f>
        <v>2.0411872843553707E-2</v>
      </c>
      <c r="F19" s="51">
        <f>SQRT((252/21)*SUM($BO$4:$BO$24))</f>
        <v>0.2267992935741982</v>
      </c>
      <c r="G19" s="51">
        <f>SQRT((252/21)*SUM($BQ$4:$BQ$24))</f>
        <v>0.20578998061592504</v>
      </c>
      <c r="H19" s="51">
        <f>COVAR($AF$4:$AF$24,$BN$4:$BN$24)*100</f>
        <v>4.9924937902189291E-3</v>
      </c>
      <c r="I19" s="72">
        <f t="shared" si="0"/>
        <v>-2.1924359949253664E-3</v>
      </c>
      <c r="J19" s="51">
        <f t="shared" si="108"/>
        <v>1.7484733020862606E-2</v>
      </c>
      <c r="K19" s="51">
        <f t="shared" si="1"/>
        <v>0.20990837813811475</v>
      </c>
      <c r="L19" s="51">
        <f>$BQ$39*$BQ$29</f>
        <v>6.1629099821350494E-2</v>
      </c>
      <c r="M19" s="51">
        <f t="shared" si="2"/>
        <v>6.0443819829451316E-2</v>
      </c>
      <c r="N19" s="51">
        <f t="shared" si="3"/>
        <v>1.7553344059993046E-3</v>
      </c>
      <c r="O19" s="49">
        <v>2500</v>
      </c>
      <c r="P19" s="49">
        <v>3.78</v>
      </c>
      <c r="Q19" s="52">
        <f t="shared" si="4"/>
        <v>9450</v>
      </c>
      <c r="R19" s="51">
        <f>LN($BM$3/$BM$4)</f>
        <v>7.9681696491768813E-3</v>
      </c>
      <c r="S19" s="51">
        <f t="shared" si="5"/>
        <v>1.3986802338039589E-5</v>
      </c>
      <c r="T19" s="51">
        <f t="shared" si="6"/>
        <v>-2.9360000000000004E-2</v>
      </c>
      <c r="U19" s="49">
        <f t="shared" si="7"/>
        <v>3.6690191999999997</v>
      </c>
      <c r="V19" s="137">
        <f t="shared" si="8"/>
        <v>-5.1536618160139588E-5</v>
      </c>
      <c r="W19" s="143">
        <f t="shared" si="107"/>
        <v>5.1536618160139588E-4</v>
      </c>
      <c r="X19" s="78">
        <f t="shared" si="9"/>
        <v>9172.5479999999989</v>
      </c>
      <c r="Y19" s="138">
        <f>RSI!AW17</f>
        <v>67.441860465116292</v>
      </c>
      <c r="AA19" s="53">
        <v>43671</v>
      </c>
      <c r="AB19" s="54">
        <v>5578.05</v>
      </c>
      <c r="AC19" s="70">
        <f t="shared" si="12"/>
        <v>5.7367718109375687E-3</v>
      </c>
      <c r="AD19" s="54">
        <f t="shared" si="13"/>
        <v>6.1500718368612226E-5</v>
      </c>
      <c r="AE19" s="54">
        <f t="shared" si="14"/>
        <v>3.2910550810767909E-5</v>
      </c>
      <c r="AF19" s="59">
        <f>LN(AB18/AB19)</f>
        <v>5.720379199432947E-3</v>
      </c>
      <c r="AG19" s="59">
        <f t="shared" si="15"/>
        <v>3.2722738185305122E-5</v>
      </c>
      <c r="AH19" s="60">
        <f t="shared" ref="AH19:AH24" si="112">(AF19-$AM$37)^2</f>
        <v>6.2612644300067809E-5</v>
      </c>
      <c r="AI19" s="11">
        <f t="shared" si="16"/>
        <v>3.2722738185305122E-5</v>
      </c>
      <c r="AJ19" s="11"/>
      <c r="AK19" s="55">
        <v>9</v>
      </c>
      <c r="AL19" s="11">
        <f>LN(AK18/AK19)</f>
        <v>-1.27475728225027E-2</v>
      </c>
      <c r="AM19" s="11">
        <f t="shared" si="18"/>
        <v>1.6250061286500947E-4</v>
      </c>
      <c r="AN19" s="11">
        <f t="shared" ref="AN19:AN24" si="113">$AM$28+$AM$29*AF19-AL19</f>
        <v>2.6866061494165226E-2</v>
      </c>
      <c r="AO19" s="11">
        <f t="shared" si="19"/>
        <v>7.2178526020826744E-4</v>
      </c>
      <c r="AP19" s="11"/>
      <c r="AQ19" s="11"/>
      <c r="AR19" s="11">
        <v>122.7</v>
      </c>
      <c r="AS19" s="11">
        <f t="shared" si="20"/>
        <v>1.0135906764333777E-2</v>
      </c>
      <c r="AT19" s="11">
        <f t="shared" si="21"/>
        <v>1.0273660593526721E-4</v>
      </c>
      <c r="AU19" s="11">
        <f>$AU$28+$AU$29*$AF19-AS19</f>
        <v>-2.2100204576815507E-3</v>
      </c>
      <c r="AV19" s="11">
        <f t="shared" si="22"/>
        <v>4.8841904233709711E-6</v>
      </c>
      <c r="AW19" s="11"/>
      <c r="AX19" s="11"/>
      <c r="AY19" s="11">
        <v>85.56</v>
      </c>
      <c r="AZ19" s="11">
        <f>LN(AY18/AY19)</f>
        <v>-1.246634985107674E-2</v>
      </c>
      <c r="BA19" s="11">
        <f t="shared" si="24"/>
        <v>1.5540987860944105E-4</v>
      </c>
      <c r="BB19" s="11">
        <f>$BC$28+$BC$29*AF19-AZ19</f>
        <v>2.3904965592222497E-2</v>
      </c>
      <c r="BC19" s="11">
        <f t="shared" si="25"/>
        <v>5.7144737996534152E-4</v>
      </c>
      <c r="BD19" s="11"/>
      <c r="BE19" s="11"/>
      <c r="BF19" s="11">
        <v>73.739999999999995</v>
      </c>
      <c r="BG19" s="11">
        <f>LN(BF18/BF19)</f>
        <v>5.4229936253114128E-4</v>
      </c>
      <c r="BH19" s="11">
        <f t="shared" si="109"/>
        <v>2.9408859860168218E-7</v>
      </c>
      <c r="BI19" s="11">
        <f>$BJ$28+$BJ$29*AF19-BG19</f>
        <v>1.0828195963958056E-2</v>
      </c>
      <c r="BJ19" s="11">
        <f t="shared" si="28"/>
        <v>1.1724982783387754E-4</v>
      </c>
      <c r="BK19" s="11"/>
      <c r="BL19" s="11"/>
      <c r="BM19" s="11">
        <v>3.46</v>
      </c>
      <c r="BN19" s="11">
        <f>LN(BM18/BM19)</f>
        <v>8.6331471447028754E-3</v>
      </c>
      <c r="BO19" s="11">
        <f t="shared" si="30"/>
        <v>7.453122962209141E-5</v>
      </c>
      <c r="BP19" s="11">
        <f>$BQ$28+$BQ$29*AF19-BN19</f>
        <v>-1.653643811749362E-3</v>
      </c>
      <c r="BQ19" s="11">
        <f t="shared" si="31"/>
        <v>2.7345378561369592E-6</v>
      </c>
      <c r="BR19" s="11"/>
      <c r="BS19" s="11">
        <v>22.65</v>
      </c>
      <c r="BT19" s="11">
        <f>LN($BS18/$BS19)</f>
        <v>3.3003429573776409E-2</v>
      </c>
      <c r="BU19" s="11">
        <f t="shared" si="33"/>
        <v>1.0892263636312193E-3</v>
      </c>
      <c r="BV19" s="11">
        <f>$BW$28+$BW$29*$AF19-$BT19</f>
        <v>-2.5152557950575874E-2</v>
      </c>
      <c r="BW19" s="11">
        <f t="shared" si="34"/>
        <v>6.3265117145707762E-4</v>
      </c>
      <c r="BX19" s="11"/>
      <c r="BY19" s="57">
        <v>18.02</v>
      </c>
      <c r="BZ19" s="11">
        <f>LN($BY18/$BY19)</f>
        <v>-5.0069645631502921E-3</v>
      </c>
      <c r="CA19" s="11">
        <f t="shared" si="36"/>
        <v>2.5069694136642794E-5</v>
      </c>
      <c r="CB19" s="11">
        <f>$CB$28+$CB$29*$AF19-$BZ19</f>
        <v>1.3920528103432084E-2</v>
      </c>
      <c r="CC19" s="11">
        <f t="shared" si="37"/>
        <v>1.9378110267844246E-4</v>
      </c>
      <c r="CD19" s="11"/>
      <c r="CE19" s="11">
        <v>18.09</v>
      </c>
      <c r="CF19" s="11">
        <f>LN($CE18/$CE19)</f>
        <v>-1.0558586560494517E-2</v>
      </c>
      <c r="CG19" s="11">
        <f t="shared" si="39"/>
        <v>1.1148375015545544E-4</v>
      </c>
      <c r="CH19" s="11">
        <f>$CG$28+$CG$29*$AF19-$CF19</f>
        <v>1.8409458183695049E-2</v>
      </c>
      <c r="CI19" s="11">
        <f t="shared" si="40"/>
        <v>3.3890815061721663E-4</v>
      </c>
      <c r="CJ19" s="11"/>
      <c r="CK19" s="57">
        <v>17.41</v>
      </c>
      <c r="CL19" s="11">
        <f>LN($CK18/$CK19)</f>
        <v>-3.8049658726160604E-2</v>
      </c>
      <c r="CM19" s="11">
        <f t="shared" si="42"/>
        <v>1.4477765291772899E-3</v>
      </c>
      <c r="CN19" s="11">
        <f>$CM$28+$CM$29*$AF19-$CL19</f>
        <v>4.4084949769481636E-2</v>
      </c>
      <c r="CO19" s="11">
        <f t="shared" si="43"/>
        <v>1.9434827961777191E-3</v>
      </c>
      <c r="CP19" s="11"/>
      <c r="CQ19" s="57">
        <v>13.95</v>
      </c>
      <c r="CR19" s="11">
        <f>LN($CQ18/$CQ19)</f>
        <v>7.1428875123802039E-3</v>
      </c>
      <c r="CS19" s="11">
        <f t="shared" si="45"/>
        <v>5.102084201451706E-5</v>
      </c>
      <c r="CT19" s="11">
        <f>$CS$28+$CS$29*$AF19-$CR19</f>
        <v>-3.6282815322486017E-3</v>
      </c>
      <c r="CU19" s="11">
        <f t="shared" si="46"/>
        <v>1.316442687725626E-5</v>
      </c>
      <c r="CV19" s="59"/>
      <c r="CW19" s="58">
        <v>49.25</v>
      </c>
      <c r="CX19" s="11">
        <f>LN($CW18/$CW19)</f>
        <v>-2.1135494865072935E-2</v>
      </c>
      <c r="CY19" s="11">
        <f t="shared" si="48"/>
        <v>4.4670914319152439E-4</v>
      </c>
      <c r="CZ19" s="11">
        <f>$CY$28+$CY$29*$AF19-$CX19</f>
        <v>0.12874229969260065</v>
      </c>
      <c r="DA19" s="11">
        <f t="shared" si="49"/>
        <v>1.6574579730139399E-2</v>
      </c>
      <c r="DB19" s="11"/>
      <c r="DC19" s="11">
        <v>6.13</v>
      </c>
      <c r="DD19" s="11">
        <f>LN($DC18/$DC19)</f>
        <v>-7.2728575107615517E-2</v>
      </c>
      <c r="DE19" s="11">
        <f t="shared" si="51"/>
        <v>5.2894456371840714E-3</v>
      </c>
      <c r="DF19" s="11">
        <f>$DE$28+$DE$29*$AF19-$DD19</f>
        <v>7.8538066604437184E-2</v>
      </c>
      <c r="DG19" s="11">
        <f t="shared" si="52"/>
        <v>6.1682279059630113E-3</v>
      </c>
      <c r="DH19" s="11"/>
      <c r="DI19" s="11">
        <v>17.21</v>
      </c>
      <c r="DJ19" s="11">
        <f>LN($DI18/$DI19)</f>
        <v>2.183994852601873E-2</v>
      </c>
      <c r="DK19" s="11">
        <f t="shared" si="54"/>
        <v>4.7698335161914769E-4</v>
      </c>
      <c r="DL19" s="11">
        <f>$DK$28+$DK$29*$AF19-$DJ19</f>
        <v>-1.505417265178305E-2</v>
      </c>
      <c r="DM19" s="11">
        <f t="shared" si="55"/>
        <v>2.2662811422969272E-4</v>
      </c>
      <c r="DN19" s="11"/>
      <c r="DO19" s="11">
        <v>89.15</v>
      </c>
      <c r="DP19" s="11">
        <f>LN($DO18/$DO19)</f>
        <v>3.2011563369937428E-2</v>
      </c>
      <c r="DQ19" s="11">
        <f t="shared" si="57"/>
        <v>1.0247401893875197E-3</v>
      </c>
      <c r="DR19" s="11">
        <f>+$DQ$28+$DQ$29*$AF19-$DP19</f>
        <v>-2.383269080871063E-2</v>
      </c>
      <c r="DS19" s="11">
        <f t="shared" si="58"/>
        <v>5.6799715118360013E-4</v>
      </c>
      <c r="DT19" s="11"/>
      <c r="DU19" s="11">
        <v>3.7549999999999999</v>
      </c>
      <c r="DV19" s="11">
        <f>LN($DU18/$DU19)</f>
        <v>7.9861577517560548E-4</v>
      </c>
      <c r="DW19" s="11">
        <f t="shared" si="60"/>
        <v>6.3778715635933324E-7</v>
      </c>
      <c r="DX19" s="11">
        <f>+$DW$28+$DW$29*$AF19-$DV19</f>
        <v>4.6590236049927763E-3</v>
      </c>
      <c r="DY19" s="11">
        <f t="shared" si="61"/>
        <v>2.1706500951879884E-5</v>
      </c>
      <c r="DZ19" s="11"/>
      <c r="EA19" s="11">
        <v>23.05</v>
      </c>
      <c r="EB19" s="11">
        <f>LN($EA18/$EA19)</f>
        <v>-2.4150460232283098E-2</v>
      </c>
      <c r="EC19" s="11">
        <f t="shared" si="63"/>
        <v>5.8324472943108738E-4</v>
      </c>
      <c r="ED19" s="11">
        <f>+$EC$28+$EC$29*$AF19-$EB19</f>
        <v>2.8542218553586528E-2</v>
      </c>
      <c r="EE19" s="11">
        <f t="shared" si="64"/>
        <v>8.146582399606991E-4</v>
      </c>
      <c r="EF19" s="11"/>
      <c r="EG19" s="11">
        <v>45.3</v>
      </c>
      <c r="EH19" s="11">
        <f>LN($EG18/$EG19)</f>
        <v>9.6661561056467504E-3</v>
      </c>
      <c r="EI19" s="11">
        <f t="shared" si="66"/>
        <v>9.343457385873195E-5</v>
      </c>
      <c r="EJ19" s="11">
        <f>+$EI$28+$EI$29*$AF19-$EH19</f>
        <v>-2.0536300052147677E-3</v>
      </c>
      <c r="EK19" s="11">
        <f t="shared" si="67"/>
        <v>4.2173961983184069E-6</v>
      </c>
      <c r="EL19" s="11"/>
      <c r="EM19" s="11">
        <v>52.29</v>
      </c>
      <c r="EN19" s="11">
        <f>LN($EM18/$EM19)</f>
        <v>2.4830496952210385E-3</v>
      </c>
      <c r="EO19" s="11">
        <f t="shared" si="69"/>
        <v>6.1655357889372922E-6</v>
      </c>
      <c r="EP19" s="11">
        <f>+$EO$28+$EO$29*$AF19-$EN19</f>
        <v>3.0368740402006464E-3</v>
      </c>
      <c r="EQ19" s="11">
        <f t="shared" si="70"/>
        <v>9.2226039360445974E-6</v>
      </c>
      <c r="ER19" s="11"/>
      <c r="ES19" s="11">
        <v>50.85</v>
      </c>
      <c r="ET19" s="11">
        <f>LN($ES18/$ES19)</f>
        <v>7.8354955239486376E-3</v>
      </c>
      <c r="EU19" s="11">
        <f t="shared" si="72"/>
        <v>6.1394990105819138E-5</v>
      </c>
      <c r="EV19" s="11">
        <f>+$EU$28+$EU$29*$AF19-$ET19</f>
        <v>-1.7273324548960477E-3</v>
      </c>
      <c r="EW19" s="11">
        <f t="shared" si="73"/>
        <v>2.9836774097372067E-6</v>
      </c>
      <c r="EX19" s="11"/>
      <c r="EY19" s="11">
        <v>75.400000000000006</v>
      </c>
      <c r="EZ19" s="11">
        <f>LN($EY18/$EY19)</f>
        <v>7.2679540278713572E-3</v>
      </c>
      <c r="FA19" s="11">
        <f t="shared" si="75"/>
        <v>5.2823155751251488E-5</v>
      </c>
      <c r="FB19" s="11">
        <f>+$FA$28+$FA$29*$AF19-$EZ19</f>
        <v>3.1921805215392313E-4</v>
      </c>
      <c r="FC19" s="11">
        <f t="shared" si="76"/>
        <v>1.0190016482094479E-7</v>
      </c>
      <c r="FD19" s="11"/>
      <c r="FE19" s="11">
        <v>82</v>
      </c>
      <c r="FF19" s="11">
        <f>LN($FE18/$FE19)</f>
        <v>1.0915814876996187E-2</v>
      </c>
      <c r="FG19" s="11">
        <f t="shared" si="78"/>
        <v>1.1915501442885128E-4</v>
      </c>
      <c r="FH19" s="11">
        <f>+$FG$28+$FG$29*$AF19-$FF19</f>
        <v>-7.2410721993314171E-3</v>
      </c>
      <c r="FI19" s="11">
        <f t="shared" si="79"/>
        <v>5.2433126595930324E-5</v>
      </c>
      <c r="FJ19" s="11"/>
      <c r="FK19" s="11">
        <v>13.05</v>
      </c>
      <c r="FL19" s="11">
        <f>LN(FK18/FK19)</f>
        <v>3.6490789297562005E-2</v>
      </c>
      <c r="FM19" s="11">
        <f t="shared" si="81"/>
        <v>1.3315777035590658E-3</v>
      </c>
      <c r="FN19" s="11">
        <f>+$FM$28+$FM$29*$AF19-$FL19</f>
        <v>-2.8913700628115553E-2</v>
      </c>
      <c r="FO19" s="11">
        <f t="shared" si="82"/>
        <v>8.3600208401228972E-4</v>
      </c>
      <c r="FP19" s="11"/>
      <c r="FQ19" s="11">
        <v>180</v>
      </c>
      <c r="FR19" s="11">
        <f>LN(FQ18/FQ19)^2</f>
        <v>9.5711489907772968E-3</v>
      </c>
      <c r="FS19" s="11">
        <f t="shared" si="84"/>
        <v>9.1606893003657271E-5</v>
      </c>
      <c r="FT19" s="11">
        <f>+$FS$28+$FS$29*$AF19-$FR19</f>
        <v>-8.6956399853447813E-3</v>
      </c>
      <c r="FU19" s="11">
        <f t="shared" si="85"/>
        <v>7.5614154754726989E-5</v>
      </c>
      <c r="FV19" s="11"/>
      <c r="FW19" s="11">
        <v>47.92</v>
      </c>
      <c r="FX19" s="11">
        <f>LN($FW18/$FW19)</f>
        <v>2.2928618695391466E-3</v>
      </c>
      <c r="FY19" s="11">
        <f t="shared" si="87"/>
        <v>5.2572155527865505E-6</v>
      </c>
      <c r="FZ19" s="11">
        <f>$FY$28+$FY$29*$AF19-$FX19</f>
        <v>5.5738234813582513E-3</v>
      </c>
      <c r="GA19" s="11">
        <f t="shared" si="88"/>
        <v>3.1067508201340615E-5</v>
      </c>
      <c r="GB19" s="11"/>
      <c r="GC19" s="11">
        <v>95</v>
      </c>
      <c r="GD19" s="11">
        <f>LN($GC18/$GC19)</f>
        <v>-7.3957019611290246E-3</v>
      </c>
      <c r="GE19" s="11">
        <f t="shared" si="90"/>
        <v>5.46964074978477E-5</v>
      </c>
      <c r="GF19" s="11">
        <f>+$GE$28+$GE$29*$AF19-$GD19</f>
        <v>1.6907170745873987E-2</v>
      </c>
      <c r="GG19" s="11">
        <f t="shared" si="91"/>
        <v>2.8585242263013712E-4</v>
      </c>
      <c r="GH19" s="11"/>
      <c r="GI19" s="11">
        <v>3</v>
      </c>
      <c r="GJ19" s="11">
        <f>LN($GI18/$GI19)</f>
        <v>4.6565469147320716E-2</v>
      </c>
      <c r="GK19" s="11">
        <f t="shared" si="93"/>
        <v>2.1683429169100776E-3</v>
      </c>
      <c r="GL19" s="11">
        <f>$GK$28+$GK$29*$AF19-$GJ19</f>
        <v>-3.172377994459509E-2</v>
      </c>
      <c r="GM19" s="11">
        <f t="shared" si="94"/>
        <v>1.0063982139730937E-3</v>
      </c>
      <c r="GN19" s="11"/>
      <c r="GO19" s="11">
        <v>64.900000000000006</v>
      </c>
      <c r="GP19" s="11">
        <f>LN($GO18/$GO19)</f>
        <v>-5.4075064173929321E-3</v>
      </c>
      <c r="GQ19" s="11">
        <f t="shared" si="96"/>
        <v>2.9241125654145743E-5</v>
      </c>
      <c r="GR19" s="11">
        <f>+$GQ$28+$GQ$29*$AF19-$GP19</f>
        <v>1.2135389887805659E-2</v>
      </c>
      <c r="GS19" s="11">
        <f t="shared" si="97"/>
        <v>1.4726768772905583E-4</v>
      </c>
      <c r="GT19" s="11"/>
      <c r="GU19" s="11">
        <v>4.59</v>
      </c>
      <c r="GV19" s="11">
        <f>LN($GU18/$GU19)</f>
        <v>0</v>
      </c>
      <c r="GW19" s="11">
        <f t="shared" si="99"/>
        <v>0</v>
      </c>
      <c r="GX19" s="11">
        <f>$GW$28+$GW$29*$AF19-$GV19</f>
        <v>1.389092421551517E-3</v>
      </c>
      <c r="GY19" s="11">
        <f t="shared" si="100"/>
        <v>1.9295777556118572E-6</v>
      </c>
      <c r="GZ19" s="11"/>
      <c r="HA19" s="11">
        <v>126.5</v>
      </c>
      <c r="HB19" s="11">
        <f>LN($HA18/$HA19)</f>
        <v>-1.5936592262812639E-2</v>
      </c>
      <c r="HC19" s="11">
        <f t="shared" si="102"/>
        <v>2.5397497295113965E-4</v>
      </c>
      <c r="HD19" s="11">
        <f>+$HC$28+$HC$29*$AF19-$HB19</f>
        <v>1.8981705542549038E-2</v>
      </c>
      <c r="HE19" s="11">
        <f t="shared" si="103"/>
        <v>3.6030514530403687E-4</v>
      </c>
      <c r="HF19" s="11"/>
      <c r="HG19" s="11">
        <v>54.58</v>
      </c>
      <c r="HH19" s="11">
        <f>LN($HG18/$HG19)</f>
        <v>5.8458332352926091E-3</v>
      </c>
      <c r="HI19" s="11">
        <f t="shared" si="105"/>
        <v>3.417376621485165E-5</v>
      </c>
      <c r="HJ19" s="11">
        <f>+$HI$28+$HI$29*$AF19-$HH19</f>
        <v>-1.8959432081325483E-4</v>
      </c>
      <c r="HK19" s="11">
        <f t="shared" si="106"/>
        <v>3.5946006484639395E-8</v>
      </c>
    </row>
    <row r="20" spans="1:219" ht="15.5" x14ac:dyDescent="0.35">
      <c r="A20" s="65" t="s">
        <v>522</v>
      </c>
      <c r="B20" s="49">
        <v>2E-3</v>
      </c>
      <c r="C20" s="49">
        <v>0.1827</v>
      </c>
      <c r="D20" s="72">
        <f>AVERAGE($HB$4:$HB$24)</f>
        <v>-2.4484725284767642E-3</v>
      </c>
      <c r="E20" s="51">
        <f>SUM($HC$4:$HC$24)/21*100</f>
        <v>1.6242414643447625E-2</v>
      </c>
      <c r="F20" s="51">
        <f>SQRT((252/21)*SUM($HC$4:$HC$24))</f>
        <v>0.20231382775650311</v>
      </c>
      <c r="G20" s="51">
        <f>SQRT((252/21)*SUM($HE$4:$HE$24))</f>
        <v>0.20522832875352984</v>
      </c>
      <c r="H20" s="51">
        <f>COVAR($AF$4:$AF$24,$HB$4:$HB$24)*100</f>
        <v>3.1070076945080446E-3</v>
      </c>
      <c r="I20" s="72">
        <f t="shared" si="0"/>
        <v>-2.1924359949253664E-3</v>
      </c>
      <c r="J20" s="51">
        <f t="shared" si="108"/>
        <v>1.7484733020862606E-2</v>
      </c>
      <c r="K20" s="51">
        <f t="shared" si="1"/>
        <v>0.20990837813811475</v>
      </c>
      <c r="L20" s="51">
        <f>$HC$39*$HC$29</f>
        <v>3.8350260685833568E-2</v>
      </c>
      <c r="M20" s="51">
        <f t="shared" si="2"/>
        <v>4.9125259550268717E-2</v>
      </c>
      <c r="N20" s="51">
        <f t="shared" si="3"/>
        <v>2.0119475786858694E-2</v>
      </c>
      <c r="O20" s="49">
        <v>900</v>
      </c>
      <c r="P20" s="49">
        <v>120.35</v>
      </c>
      <c r="Q20" s="52">
        <f t="shared" si="4"/>
        <v>108315</v>
      </c>
      <c r="R20" s="51">
        <f>LN($HA$3/$HA$4)</f>
        <v>7.924963270579179E-3</v>
      </c>
      <c r="S20" s="51">
        <f t="shared" si="5"/>
        <v>1.5944610663416227E-4</v>
      </c>
      <c r="T20" s="51">
        <f t="shared" si="6"/>
        <v>-1.8270000000000002E-2</v>
      </c>
      <c r="U20" s="49">
        <f t="shared" si="7"/>
        <v>118.15120549999999</v>
      </c>
      <c r="V20" s="135">
        <f t="shared" si="8"/>
        <v>-3.675828226259084E-4</v>
      </c>
      <c r="W20" s="143">
        <f t="shared" si="107"/>
        <v>3.6758282262590834E-3</v>
      </c>
      <c r="X20" s="78">
        <f t="shared" si="9"/>
        <v>106336.08494999999</v>
      </c>
      <c r="Y20" s="138">
        <f>RSI!HQ17</f>
        <v>31.803278688524557</v>
      </c>
      <c r="AA20" s="53">
        <v>43670</v>
      </c>
      <c r="AB20" s="54">
        <v>5605.87</v>
      </c>
      <c r="AC20" s="70">
        <f t="shared" si="12"/>
        <v>-4.9626552167637561E-3</v>
      </c>
      <c r="AD20" s="54">
        <f t="shared" si="13"/>
        <v>8.1635212995767898E-6</v>
      </c>
      <c r="AE20" s="54">
        <f t="shared" si="14"/>
        <v>2.4627946800472523E-5</v>
      </c>
      <c r="AF20" s="59">
        <f t="shared" si="10"/>
        <v>-4.9750100824053284E-3</v>
      </c>
      <c r="AG20" s="59">
        <f t="shared" si="15"/>
        <v>2.4750725320034674E-5</v>
      </c>
      <c r="AH20" s="60">
        <f t="shared" si="112"/>
        <v>7.7427185523149437E-6</v>
      </c>
      <c r="AI20" s="11">
        <f t="shared" si="16"/>
        <v>2.4750725320034674E-5</v>
      </c>
      <c r="AJ20" s="11"/>
      <c r="AK20" s="55">
        <v>9.1240000000000006</v>
      </c>
      <c r="AL20" s="11">
        <f t="shared" si="17"/>
        <v>-1.3683727085922245E-2</v>
      </c>
      <c r="AM20" s="11">
        <f t="shared" si="18"/>
        <v>1.8724438696200209E-4</v>
      </c>
      <c r="AN20" s="11">
        <f t="shared" si="113"/>
        <v>1.8419150740628051E-2</v>
      </c>
      <c r="AO20" s="11">
        <f t="shared" si="19"/>
        <v>3.3926511400597886E-4</v>
      </c>
      <c r="AP20" s="11"/>
      <c r="AQ20" s="11"/>
      <c r="AR20" s="11">
        <v>124.2</v>
      </c>
      <c r="AS20" s="11">
        <f t="shared" si="20"/>
        <v>-1.2150817782512691E-2</v>
      </c>
      <c r="AT20" s="11">
        <f t="shared" si="21"/>
        <v>1.4764237278382664E-4</v>
      </c>
      <c r="AU20" s="11">
        <f>$AU$28+$AU$29*$AF20-AS20</f>
        <v>9.7449580429091447E-3</v>
      </c>
      <c r="AV20" s="11">
        <f t="shared" si="22"/>
        <v>9.4964207258059626E-5</v>
      </c>
      <c r="AW20" s="11"/>
      <c r="AX20" s="11"/>
      <c r="AY20" s="11">
        <v>86.36</v>
      </c>
      <c r="AZ20" s="11">
        <f t="shared" si="23"/>
        <v>-9.3067214324016687E-3</v>
      </c>
      <c r="BA20" s="11">
        <f t="shared" si="24"/>
        <v>8.6615063820324564E-5</v>
      </c>
      <c r="BB20" s="11">
        <f>$BC$28+$BC$29*AF20-AZ20</f>
        <v>1.0644447638410645E-4</v>
      </c>
      <c r="BC20" s="11">
        <f t="shared" si="25"/>
        <v>1.1330426552686596E-8</v>
      </c>
      <c r="BD20" s="11"/>
      <c r="BE20" s="11"/>
      <c r="BF20" s="11">
        <v>77.94</v>
      </c>
      <c r="BG20" s="11">
        <f t="shared" si="26"/>
        <v>-5.5393907104564814E-2</v>
      </c>
      <c r="BH20" s="11">
        <f t="shared" si="109"/>
        <v>3.0684849443091563E-3</v>
      </c>
      <c r="BI20" s="11">
        <f>$BJ$28+$BJ$29*AF20-BG20</f>
        <v>5.3357731966269736E-2</v>
      </c>
      <c r="BJ20" s="11">
        <f t="shared" si="28"/>
        <v>2.8470475605842831E-3</v>
      </c>
      <c r="BK20" s="11"/>
      <c r="BL20" s="11"/>
      <c r="BM20" s="11">
        <v>3.48</v>
      </c>
      <c r="BN20" s="11">
        <f t="shared" si="29"/>
        <v>-5.7637047167501294E-3</v>
      </c>
      <c r="BO20" s="11">
        <f t="shared" si="30"/>
        <v>3.3220292061887692E-5</v>
      </c>
      <c r="BP20" s="11">
        <f>$BQ$28+$BQ$29*AF20-BN20</f>
        <v>9.6030417565559252E-3</v>
      </c>
      <c r="BQ20" s="11">
        <f t="shared" si="31"/>
        <v>9.2218410978156716E-5</v>
      </c>
      <c r="BR20" s="11"/>
      <c r="BS20" s="11">
        <v>21.67</v>
      </c>
      <c r="BT20" s="11">
        <f t="shared" si="32"/>
        <v>4.4231036380775239E-2</v>
      </c>
      <c r="BU20" s="11">
        <f t="shared" si="33"/>
        <v>1.9563845793174627E-3</v>
      </c>
      <c r="BV20" s="11">
        <f>$BW$28+$BW$29*$AF20-$BT20</f>
        <v>-4.8441355250703727E-2</v>
      </c>
      <c r="BW20" s="11">
        <f t="shared" si="34"/>
        <v>2.3465648985248814E-3</v>
      </c>
      <c r="BX20" s="11"/>
      <c r="BY20" s="57">
        <v>17.64</v>
      </c>
      <c r="BZ20" s="11">
        <f t="shared" si="35"/>
        <v>2.1313201601546598E-2</v>
      </c>
      <c r="CA20" s="11">
        <f t="shared" si="36"/>
        <v>4.5425256250816845E-4</v>
      </c>
      <c r="CB20" s="11">
        <f>$CB$28+$CB$29*$AF20-$BZ20</f>
        <v>-1.9155915470602042E-2</v>
      </c>
      <c r="CC20" s="11">
        <f t="shared" si="37"/>
        <v>3.6694909751685065E-4</v>
      </c>
      <c r="CD20" s="11"/>
      <c r="CE20" s="11">
        <v>18.190000000000001</v>
      </c>
      <c r="CF20" s="11">
        <f t="shared" si="38"/>
        <v>-5.5126931228272448E-3</v>
      </c>
      <c r="CG20" s="11">
        <f t="shared" si="39"/>
        <v>3.0389785466466801E-5</v>
      </c>
      <c r="CH20" s="11">
        <f>$CG$28+$CG$29*$AF20-$CF20</f>
        <v>1.3023742528987569E-3</v>
      </c>
      <c r="CI20" s="11">
        <f t="shared" si="40"/>
        <v>1.6961786946135951E-6</v>
      </c>
      <c r="CJ20" s="11"/>
      <c r="CK20" s="57">
        <v>16.899999999999999</v>
      </c>
      <c r="CL20" s="11">
        <f t="shared" si="41"/>
        <v>2.9731131851070014E-2</v>
      </c>
      <c r="CM20" s="11">
        <f t="shared" si="42"/>
        <v>8.8394020114570984E-4</v>
      </c>
      <c r="CN20" s="11">
        <f>$CM$28+$CM$29*$AF20-$CL20</f>
        <v>-3.3484261078487371E-2</v>
      </c>
      <c r="CO20" s="11">
        <f t="shared" si="43"/>
        <v>1.1211957399723043E-3</v>
      </c>
      <c r="CP20" s="11"/>
      <c r="CQ20" s="57">
        <v>14.04</v>
      </c>
      <c r="CR20" s="11">
        <f t="shared" si="44"/>
        <v>-6.4308903302904025E-3</v>
      </c>
      <c r="CS20" s="11">
        <f t="shared" si="45"/>
        <v>4.1356350440222605E-5</v>
      </c>
      <c r="CT20" s="11">
        <f>$CS$28+$CS$29*$AF20-$CR20</f>
        <v>3.3742491356605689E-3</v>
      </c>
      <c r="CU20" s="11">
        <f t="shared" si="46"/>
        <v>1.1385557229506097E-5</v>
      </c>
      <c r="CV20" s="59"/>
      <c r="CW20" s="58">
        <v>55.04</v>
      </c>
      <c r="CX20" s="11">
        <f t="shared" si="47"/>
        <v>-0.11115082600699028</v>
      </c>
      <c r="CY20" s="11">
        <f t="shared" si="48"/>
        <v>1.2354506122036226E-2</v>
      </c>
      <c r="CZ20" s="11">
        <f>$CY$28+$CY$29*$AF20-$CX20</f>
        <v>0.20079579407459877</v>
      </c>
      <c r="DA20" s="11">
        <f t="shared" si="49"/>
        <v>4.0318950918048678E-2</v>
      </c>
      <c r="DB20" s="11"/>
      <c r="DC20" s="11">
        <v>6.23</v>
      </c>
      <c r="DD20" s="11">
        <f t="shared" si="50"/>
        <v>-1.6181582851241848E-2</v>
      </c>
      <c r="DE20" s="11">
        <f t="shared" si="51"/>
        <v>2.6184362357160423E-4</v>
      </c>
      <c r="DF20" s="11">
        <f>$DE$28+$DE$29*$AF20-$DD20</f>
        <v>1.6364230046888403E-2</v>
      </c>
      <c r="DG20" s="11">
        <f t="shared" si="52"/>
        <v>2.6778802502748522E-4</v>
      </c>
      <c r="DH20" s="11"/>
      <c r="DI20" s="11">
        <v>17.010000000000002</v>
      </c>
      <c r="DJ20" s="11">
        <f t="shared" si="53"/>
        <v>1.1689203815677509E-2</v>
      </c>
      <c r="DK20" s="11">
        <f t="shared" si="54"/>
        <v>1.3663748584444963E-4</v>
      </c>
      <c r="DL20" s="11">
        <f>$DK$28+$DK$29*$AF20-$DJ20</f>
        <v>-1.40383599270599E-2</v>
      </c>
      <c r="DM20" s="11">
        <f t="shared" si="55"/>
        <v>1.9707554944168123E-4</v>
      </c>
      <c r="DN20" s="11"/>
      <c r="DO20" s="11">
        <v>89.8</v>
      </c>
      <c r="DP20" s="11">
        <f t="shared" si="56"/>
        <v>-7.2646309990043742E-3</v>
      </c>
      <c r="DQ20" s="11">
        <f t="shared" si="57"/>
        <v>5.2774863551695294E-5</v>
      </c>
      <c r="DR20" s="11">
        <f>+$DQ$28+$DQ$29*$AF20-$DP20</f>
        <v>5.3866290185186436E-3</v>
      </c>
      <c r="DS20" s="11">
        <f t="shared" si="58"/>
        <v>2.9015772183147125E-5</v>
      </c>
      <c r="DT20" s="11"/>
      <c r="DU20" s="11">
        <v>3.77</v>
      </c>
      <c r="DV20" s="11">
        <f t="shared" si="59"/>
        <v>-3.9867162438213446E-3</v>
      </c>
      <c r="DW20" s="11">
        <f t="shared" si="60"/>
        <v>1.5893906408748969E-5</v>
      </c>
      <c r="DX20" s="11">
        <f>+$DW$28+$DW$29*$AF20-$DV20</f>
        <v>5.4900035828483323E-4</v>
      </c>
      <c r="DY20" s="11">
        <f t="shared" si="61"/>
        <v>3.0140139339687529E-7</v>
      </c>
      <c r="DZ20" s="11"/>
      <c r="EA20" s="11">
        <v>23.06</v>
      </c>
      <c r="EB20" s="11">
        <f t="shared" si="62"/>
        <v>-4.3374539825532762E-4</v>
      </c>
      <c r="EC20" s="11">
        <f t="shared" si="63"/>
        <v>1.8813507050767277E-7</v>
      </c>
      <c r="ED20" s="11">
        <f>+$EC$28+$EC$29*$AF20-$EB20</f>
        <v>-7.6818487484265946E-4</v>
      </c>
      <c r="EE20" s="11">
        <f t="shared" si="64"/>
        <v>5.901080019370324E-7</v>
      </c>
      <c r="EF20" s="11"/>
      <c r="EG20" s="11">
        <v>44.23</v>
      </c>
      <c r="EH20" s="11">
        <f t="shared" si="65"/>
        <v>2.3903740608752957E-2</v>
      </c>
      <c r="EI20" s="11">
        <f t="shared" si="66"/>
        <v>5.7138881509054523E-4</v>
      </c>
      <c r="EJ20" s="11">
        <f>+$EI$28+$EI$29*$AF20-$EH20</f>
        <v>-2.3232522152234016E-2</v>
      </c>
      <c r="EK20" s="11">
        <f t="shared" si="67"/>
        <v>5.3975008555404429E-4</v>
      </c>
      <c r="EL20" s="11"/>
      <c r="EM20" s="11">
        <v>53.17</v>
      </c>
      <c r="EN20" s="11">
        <f t="shared" si="68"/>
        <v>-1.6689179316207958E-2</v>
      </c>
      <c r="EO20" s="11">
        <f t="shared" si="69"/>
        <v>2.7852870624854353E-4</v>
      </c>
      <c r="EP20" s="11">
        <f>+$EO$28+$EO$29*$AF20-$EN20</f>
        <v>1.4319114378417546E-2</v>
      </c>
      <c r="EQ20" s="11">
        <f t="shared" si="70"/>
        <v>2.0503703658220413E-4</v>
      </c>
      <c r="ER20" s="11"/>
      <c r="ES20" s="11">
        <v>50.95</v>
      </c>
      <c r="ET20" s="11">
        <f t="shared" si="71"/>
        <v>-1.9646371741648544E-3</v>
      </c>
      <c r="EU20" s="11">
        <f t="shared" si="72"/>
        <v>3.8597992261104644E-6</v>
      </c>
      <c r="EV20" s="11">
        <f>+$EU$28+$EU$29*$AF20-$ET20</f>
        <v>7.6571028586553411E-4</v>
      </c>
      <c r="EW20" s="11">
        <f t="shared" si="73"/>
        <v>5.8631224188027797E-7</v>
      </c>
      <c r="EX20" s="11"/>
      <c r="EY20" s="11">
        <v>75.73</v>
      </c>
      <c r="EZ20" s="11">
        <f t="shared" si="74"/>
        <v>-4.3671081118209108E-3</v>
      </c>
      <c r="FA20" s="11">
        <f t="shared" si="75"/>
        <v>1.9071633260332001E-5</v>
      </c>
      <c r="FB20" s="11">
        <f>+$FA$28+$FA$29*$AF20-$EZ20</f>
        <v>3.3776475267400779E-3</v>
      </c>
      <c r="FC20" s="11">
        <f t="shared" si="76"/>
        <v>1.1408502814893364E-5</v>
      </c>
      <c r="FD20" s="11"/>
      <c r="FE20" s="11">
        <v>79.400000000000006</v>
      </c>
      <c r="FF20" s="11">
        <f t="shared" si="77"/>
        <v>3.2220879011162995E-2</v>
      </c>
      <c r="FG20" s="11">
        <f t="shared" si="78"/>
        <v>1.038185044252004E-3</v>
      </c>
      <c r="FH20" s="11">
        <f>+$FG$28+$FG$29*$AF20-$FF20</f>
        <v>-3.336013104925363E-2</v>
      </c>
      <c r="FI20" s="11">
        <f t="shared" si="79"/>
        <v>1.112898343623376E-3</v>
      </c>
      <c r="FJ20" s="11"/>
      <c r="FK20" s="11">
        <v>12.97</v>
      </c>
      <c r="FL20" s="11">
        <f t="shared" si="80"/>
        <v>6.1491354403498321E-3</v>
      </c>
      <c r="FM20" s="11">
        <f t="shared" si="81"/>
        <v>3.7811866663766327E-5</v>
      </c>
      <c r="FN20" s="11">
        <f>+$FM$28+$FM$29*$AF20-$FL20</f>
        <v>-7.5037663601665219E-3</v>
      </c>
      <c r="FO20" s="11">
        <f t="shared" si="82"/>
        <v>5.6306509587966733E-5</v>
      </c>
      <c r="FP20" s="11"/>
      <c r="FQ20" s="11">
        <v>181.2</v>
      </c>
      <c r="FR20" s="11">
        <f t="shared" si="83"/>
        <v>4.4149947940210601E-5</v>
      </c>
      <c r="FS20" s="11">
        <f t="shared" si="84"/>
        <v>1.9492179031233064E-9</v>
      </c>
      <c r="FT20" s="11">
        <f>+$FS$28+$FS$29*$AF20-$FR20</f>
        <v>6.9017991897203906E-4</v>
      </c>
      <c r="FU20" s="11">
        <f t="shared" si="85"/>
        <v>4.7634832055225039E-7</v>
      </c>
      <c r="FV20" s="11"/>
      <c r="FW20" s="11">
        <v>48.45</v>
      </c>
      <c r="FX20" s="11">
        <f t="shared" si="86"/>
        <v>-1.0999384529581336E-2</v>
      </c>
      <c r="FY20" s="11">
        <f t="shared" si="87"/>
        <v>1.2098646002959323E-4</v>
      </c>
      <c r="FZ20" s="11">
        <f>$FY$28+$FY$29*$AF20-$FX20</f>
        <v>1.014077130435507E-2</v>
      </c>
      <c r="GA20" s="11">
        <f t="shared" si="88"/>
        <v>1.0283524264723123E-4</v>
      </c>
      <c r="GB20" s="11"/>
      <c r="GC20" s="11">
        <v>97</v>
      </c>
      <c r="GD20" s="11">
        <f t="shared" si="89"/>
        <v>-2.0834086902842025E-2</v>
      </c>
      <c r="GE20" s="11">
        <f t="shared" si="90"/>
        <v>4.3405917707517363E-4</v>
      </c>
      <c r="GF20" s="11">
        <f>+$GE$28+$GE$29*$AF20-$GD20</f>
        <v>1.7236217044837816E-2</v>
      </c>
      <c r="GG20" s="11">
        <f t="shared" si="91"/>
        <v>2.9708717801675766E-4</v>
      </c>
      <c r="GH20" s="11"/>
      <c r="GI20" s="11">
        <v>2.694</v>
      </c>
      <c r="GJ20" s="11">
        <f t="shared" si="92"/>
        <v>0.10758521067993743</v>
      </c>
      <c r="GK20" s="11">
        <f t="shared" si="93"/>
        <v>1.1574577557046523E-2</v>
      </c>
      <c r="GL20" s="11">
        <f>$GK$28+$GK$29*$AF20-$GJ20</f>
        <v>-0.11376210049388037</v>
      </c>
      <c r="GM20" s="11">
        <f t="shared" si="94"/>
        <v>1.2941815508779736E-2</v>
      </c>
      <c r="GN20" s="11"/>
      <c r="GO20" s="11">
        <v>65.650000000000006</v>
      </c>
      <c r="GP20" s="11">
        <f t="shared" si="95"/>
        <v>-1.1489977038760936E-2</v>
      </c>
      <c r="GQ20" s="11">
        <f t="shared" si="96"/>
        <v>1.3201957235125351E-4</v>
      </c>
      <c r="GR20" s="11">
        <f>+$GQ$28+$GQ$29*$AF20-$GP20</f>
        <v>6.3866208856041612E-3</v>
      </c>
      <c r="GS20" s="11">
        <f t="shared" si="97"/>
        <v>4.0788926336435282E-5</v>
      </c>
      <c r="GT20" s="11"/>
      <c r="GU20" s="11">
        <v>4.59</v>
      </c>
      <c r="GV20" s="11">
        <f t="shared" si="98"/>
        <v>0</v>
      </c>
      <c r="GW20" s="11">
        <f t="shared" si="99"/>
        <v>0</v>
      </c>
      <c r="GX20" s="11">
        <f>$GW$28+$GW$29*$AF20-$GV20</f>
        <v>4.7463663795434437E-4</v>
      </c>
      <c r="GY20" s="11">
        <f t="shared" si="100"/>
        <v>2.2527993808860338E-7</v>
      </c>
      <c r="GZ20" s="11"/>
      <c r="HA20" s="11">
        <v>128.55000000000001</v>
      </c>
      <c r="HB20" s="11">
        <f t="shared" si="101"/>
        <v>-1.6075625544323634E-2</v>
      </c>
      <c r="HC20" s="11">
        <f t="shared" si="102"/>
        <v>2.5842573664131057E-4</v>
      </c>
      <c r="HD20" s="11">
        <f>+$HC$28+$HC$29*$AF20-$HB20</f>
        <v>1.7166691202268179E-2</v>
      </c>
      <c r="HE20" s="11">
        <f t="shared" si="103"/>
        <v>2.9469528683403172E-4</v>
      </c>
      <c r="HF20" s="11"/>
      <c r="HG20" s="11">
        <v>54.84</v>
      </c>
      <c r="HH20" s="11">
        <f t="shared" si="104"/>
        <v>-4.7523394139213056E-3</v>
      </c>
      <c r="HI20" s="11">
        <f t="shared" si="105"/>
        <v>2.2584729905109897E-5</v>
      </c>
      <c r="HJ20" s="11">
        <f>+$HI$28+$HI$29*$AF20-$HH20</f>
        <v>-1.6595305455284308E-4</v>
      </c>
      <c r="HK20" s="11">
        <f t="shared" si="106"/>
        <v>2.754041631541891E-8</v>
      </c>
    </row>
    <row r="21" spans="1:219" ht="15.5" x14ac:dyDescent="0.35">
      <c r="A21" s="65" t="s">
        <v>509</v>
      </c>
      <c r="B21" s="49">
        <v>6.9999999999999999E-4</v>
      </c>
      <c r="C21" s="49">
        <v>0.83169999999999999</v>
      </c>
      <c r="D21" s="72">
        <f>AVERAGE($DV$4:$DV$24)</f>
        <v>-2.5113923765857854E-3</v>
      </c>
      <c r="E21" s="51">
        <f>SUM($DW$4:$DW$24)/21*100</f>
        <v>2.8503048642517674E-2</v>
      </c>
      <c r="F21" s="51">
        <f>SQRT((252/21)*SUM($DW$4:$DW$24))</f>
        <v>0.26800687039541454</v>
      </c>
      <c r="G21" s="51">
        <f>SQRT((252/21)*SUM($DY$4:$DY$24))</f>
        <v>0.20268289584412033</v>
      </c>
      <c r="H21" s="51">
        <f>COVAR($AF$4:$AF$24,$DV$4:$DV$24)*100</f>
        <v>1.4142946897107827E-2</v>
      </c>
      <c r="I21" s="72">
        <f t="shared" si="0"/>
        <v>-2.1924359949253664E-3</v>
      </c>
      <c r="J21" s="51">
        <f t="shared" si="108"/>
        <v>1.7484733020862606E-2</v>
      </c>
      <c r="K21" s="51">
        <f t="shared" si="1"/>
        <v>0.20990837813811475</v>
      </c>
      <c r="L21" s="51">
        <f>$DW$39*$DW$29</f>
        <v>0.17458079809747004</v>
      </c>
      <c r="M21" s="51">
        <f t="shared" si="2"/>
        <v>0.18627920604542436</v>
      </c>
      <c r="N21" s="51">
        <f t="shared" si="3"/>
        <v>2.5930654293915652E-4</v>
      </c>
      <c r="O21" s="49">
        <v>400</v>
      </c>
      <c r="P21" s="49">
        <v>3.49</v>
      </c>
      <c r="Q21" s="52">
        <f t="shared" si="4"/>
        <v>1396</v>
      </c>
      <c r="R21" s="51">
        <f>LN($DU$3/$DU$4)</f>
        <v>2.495052550320816E-2</v>
      </c>
      <c r="S21" s="51">
        <f t="shared" si="5"/>
        <v>6.4698345127521671E-6</v>
      </c>
      <c r="T21" s="51">
        <f t="shared" si="6"/>
        <v>-8.3170000000000008E-2</v>
      </c>
      <c r="U21" s="49">
        <f t="shared" si="7"/>
        <v>3.1997367000000003</v>
      </c>
      <c r="V21" s="136">
        <f t="shared" si="8"/>
        <v>-2.1566525176249649E-5</v>
      </c>
      <c r="W21" s="143">
        <f t="shared" si="107"/>
        <v>2.1566525176249649E-4</v>
      </c>
      <c r="X21" s="78">
        <f t="shared" si="9"/>
        <v>1279.8946800000001</v>
      </c>
      <c r="Y21" s="138">
        <f>RSI!DY17</f>
        <v>35.077288941736057</v>
      </c>
      <c r="AA21" s="53">
        <v>43669</v>
      </c>
      <c r="AB21" s="54">
        <v>5618.16</v>
      </c>
      <c r="AC21" s="70">
        <f t="shared" si="12"/>
        <v>-2.1875489484101118E-3</v>
      </c>
      <c r="AD21" s="54">
        <f t="shared" si="13"/>
        <v>6.737354139863669E-9</v>
      </c>
      <c r="AE21" s="54">
        <f t="shared" si="14"/>
        <v>4.7853704016901858E-6</v>
      </c>
      <c r="AF21" s="59">
        <f t="shared" si="10"/>
        <v>-2.1899451287566E-3</v>
      </c>
      <c r="AG21" s="59">
        <f t="shared" si="15"/>
        <v>4.7958596669647613E-6</v>
      </c>
      <c r="AH21" s="60">
        <f t="shared" si="112"/>
        <v>6.2044142707052183E-12</v>
      </c>
      <c r="AI21" s="11">
        <f t="shared" si="16"/>
        <v>4.7958596669647613E-6</v>
      </c>
      <c r="AJ21" s="11"/>
      <c r="AK21" s="55">
        <v>8.9740000000000002</v>
      </c>
      <c r="AL21" s="11">
        <f t="shared" si="17"/>
        <v>1.6576796868350067E-2</v>
      </c>
      <c r="AM21" s="11">
        <f t="shared" si="18"/>
        <v>2.7479019441454058E-4</v>
      </c>
      <c r="AN21" s="11">
        <f t="shared" si="113"/>
        <v>-9.3980357298082302E-3</v>
      </c>
      <c r="AO21" s="11">
        <f t="shared" si="19"/>
        <v>8.832307557875212E-5</v>
      </c>
      <c r="AP21" s="11"/>
      <c r="AQ21" s="11"/>
      <c r="AR21" s="11">
        <v>124.45</v>
      </c>
      <c r="AS21" s="11">
        <f t="shared" si="20"/>
        <v>-2.0108593142226005E-3</v>
      </c>
      <c r="AT21" s="11">
        <f t="shared" si="21"/>
        <v>4.0435551815957874E-6</v>
      </c>
      <c r="AU21" s="11">
        <f>$AU$28+$AU$29*$AF21-AS21</f>
        <v>2.2953723198437248E-3</v>
      </c>
      <c r="AV21" s="11">
        <f t="shared" si="22"/>
        <v>5.268734086704763E-6</v>
      </c>
      <c r="AW21" s="11"/>
      <c r="AX21" s="11"/>
      <c r="AY21" s="11">
        <v>86.36</v>
      </c>
      <c r="AZ21" s="11">
        <f t="shared" si="23"/>
        <v>0</v>
      </c>
      <c r="BA21" s="11">
        <f t="shared" si="24"/>
        <v>0</v>
      </c>
      <c r="BB21" s="11">
        <f>$BC$28+$BC$29*AF21-AZ21</f>
        <v>-3.8259371149616112E-3</v>
      </c>
      <c r="BC21" s="11">
        <f t="shared" si="25"/>
        <v>1.4637794807640776E-5</v>
      </c>
      <c r="BD21" s="11"/>
      <c r="BE21" s="11"/>
      <c r="BF21" s="11">
        <v>78.36</v>
      </c>
      <c r="BG21" s="11">
        <f t="shared" si="26"/>
        <v>-5.3742931657768042E-3</v>
      </c>
      <c r="BH21" s="11">
        <f t="shared" si="109"/>
        <v>2.8883027031715263E-5</v>
      </c>
      <c r="BI21" s="11">
        <f>$BJ$28+$BJ$29*AF21-BG21</f>
        <v>6.8291969468804057E-3</v>
      </c>
      <c r="BJ21" s="11">
        <f t="shared" si="28"/>
        <v>4.6637930939280654E-5</v>
      </c>
      <c r="BK21" s="11"/>
      <c r="BL21" s="11"/>
      <c r="BM21" s="11">
        <v>3.48</v>
      </c>
      <c r="BN21" s="11">
        <f t="shared" si="29"/>
        <v>0</v>
      </c>
      <c r="BO21" s="11">
        <f t="shared" si="30"/>
        <v>0</v>
      </c>
      <c r="BP21" s="11">
        <f>$BQ$28+$BQ$29*AF21-BN21</f>
        <v>4.6570321101970617E-3</v>
      </c>
      <c r="BQ21" s="11">
        <f t="shared" si="31"/>
        <v>2.1687948075406499E-5</v>
      </c>
      <c r="BR21" s="11"/>
      <c r="BS21" s="11">
        <v>21.71</v>
      </c>
      <c r="BT21" s="11">
        <f t="shared" si="32"/>
        <v>-1.84416834193279E-3</v>
      </c>
      <c r="BU21" s="11">
        <f t="shared" si="33"/>
        <v>3.4009568733871358E-6</v>
      </c>
      <c r="BV21" s="11">
        <f>$BW$28+$BW$29*$AF21-$BT21</f>
        <v>7.7456722023397221E-4</v>
      </c>
      <c r="BW21" s="11">
        <f t="shared" si="34"/>
        <v>5.9995437866098276E-7</v>
      </c>
      <c r="BX21" s="11"/>
      <c r="BY21" s="57">
        <v>17.850000000000001</v>
      </c>
      <c r="BZ21" s="11">
        <f t="shared" si="35"/>
        <v>-1.1834457647002909E-2</v>
      </c>
      <c r="CA21" s="11">
        <f t="shared" si="36"/>
        <v>1.4005438779870563E-4</v>
      </c>
      <c r="CB21" s="11">
        <f>$CB$28+$CB$29*$AF21-$BZ21</f>
        <v>1.5751069309167365E-2</v>
      </c>
      <c r="CC21" s="11">
        <f t="shared" si="37"/>
        <v>2.4809618438219409E-4</v>
      </c>
      <c r="CD21" s="11"/>
      <c r="CE21" s="11">
        <v>18.3</v>
      </c>
      <c r="CF21" s="11">
        <f t="shared" si="38"/>
        <v>-6.029067317344333E-3</v>
      </c>
      <c r="CG21" s="11">
        <f t="shared" si="39"/>
        <v>3.6349652717069589E-5</v>
      </c>
      <c r="CH21" s="11">
        <f>$CG$28+$CG$29*$AF21-$CF21</f>
        <v>4.9594661956455155E-3</v>
      </c>
      <c r="CI21" s="11">
        <f t="shared" si="40"/>
        <v>2.4596304945750603E-5</v>
      </c>
      <c r="CJ21" s="11"/>
      <c r="CK21" s="61">
        <v>16.8</v>
      </c>
      <c r="CL21" s="11">
        <f t="shared" si="41"/>
        <v>5.9347355198145265E-3</v>
      </c>
      <c r="CM21" s="11">
        <f t="shared" si="42"/>
        <v>3.5221085690148201E-5</v>
      </c>
      <c r="CN21" s="11">
        <f>$CM$28+$CM$29*$AF21-$CL21</f>
        <v>-7.1389733016525674E-3</v>
      </c>
      <c r="CO21" s="11">
        <f t="shared" si="43"/>
        <v>5.0964939801708157E-5</v>
      </c>
      <c r="CP21" s="11"/>
      <c r="CQ21" s="57">
        <v>13.96</v>
      </c>
      <c r="CR21" s="11">
        <f t="shared" si="44"/>
        <v>5.7143012634384149E-3</v>
      </c>
      <c r="CS21" s="11">
        <f t="shared" si="45"/>
        <v>3.2653238929333865E-5</v>
      </c>
      <c r="CT21" s="11">
        <f>$CS$28+$CS$29*$AF21-$CR21</f>
        <v>-7.0597985505464703E-3</v>
      </c>
      <c r="CU21" s="11">
        <f t="shared" si="46"/>
        <v>4.9840755574298044E-5</v>
      </c>
      <c r="CV21" s="59"/>
      <c r="CW21" s="62">
        <v>55.36</v>
      </c>
      <c r="CX21" s="11">
        <f t="shared" si="47"/>
        <v>-5.7971176843259579E-3</v>
      </c>
      <c r="CY21" s="11">
        <f t="shared" si="48"/>
        <v>3.3606573445924755E-5</v>
      </c>
      <c r="CZ21" s="11">
        <f>$CY$28+$CY$29*$AF21-$CX21</f>
        <v>0.10011932383509213</v>
      </c>
      <c r="DA21" s="11">
        <f t="shared" si="49"/>
        <v>1.0023879005196048E-2</v>
      </c>
      <c r="DB21" s="11"/>
      <c r="DC21" s="11">
        <v>6.16</v>
      </c>
      <c r="DD21" s="11">
        <f t="shared" si="50"/>
        <v>1.1299555253933466E-2</v>
      </c>
      <c r="DE21" s="11">
        <f t="shared" si="51"/>
        <v>1.276799489366954E-4</v>
      </c>
      <c r="DF21" s="11">
        <f>$DE$28+$DE$29*$AF21-$DD21</f>
        <v>-9.651685386172313E-3</v>
      </c>
      <c r="DG21" s="11">
        <f t="shared" si="52"/>
        <v>9.3155030793652186E-5</v>
      </c>
      <c r="DH21" s="11"/>
      <c r="DI21" s="11">
        <v>17.21</v>
      </c>
      <c r="DJ21" s="11">
        <f t="shared" si="53"/>
        <v>-1.1689203815677651E-2</v>
      </c>
      <c r="DK21" s="11">
        <f t="shared" si="54"/>
        <v>1.3663748584445294E-4</v>
      </c>
      <c r="DL21" s="11">
        <f>$DK$28+$DK$29*$AF21-$DJ21</f>
        <v>1.1718771681206639E-2</v>
      </c>
      <c r="DM21" s="11">
        <f t="shared" si="55"/>
        <v>1.3732960971625069E-4</v>
      </c>
      <c r="DN21" s="11"/>
      <c r="DO21" s="11">
        <v>89.2</v>
      </c>
      <c r="DP21" s="11">
        <f t="shared" si="56"/>
        <v>6.7039357221901344E-3</v>
      </c>
      <c r="DQ21" s="11">
        <f t="shared" si="57"/>
        <v>4.4942754167256956E-5</v>
      </c>
      <c r="DR21" s="11">
        <f>+$DQ$28+$DQ$29*$AF21-$DP21</f>
        <v>-5.9631411267599653E-3</v>
      </c>
      <c r="DS21" s="11">
        <f t="shared" si="58"/>
        <v>3.5559052097656107E-5</v>
      </c>
      <c r="DT21" s="11"/>
      <c r="DU21" s="11">
        <v>3.7839999999999998</v>
      </c>
      <c r="DV21" s="11">
        <f t="shared" si="59"/>
        <v>-3.7066497297124348E-3</v>
      </c>
      <c r="DW21" s="11">
        <f t="shared" si="60"/>
        <v>1.3739252218777266E-5</v>
      </c>
      <c r="DX21" s="11">
        <f>+$DW$28+$DW$29*$AF21-$DV21</f>
        <v>2.5852723661255704E-3</v>
      </c>
      <c r="DY21" s="11">
        <f t="shared" si="61"/>
        <v>6.6836332070525056E-6</v>
      </c>
      <c r="DZ21" s="11"/>
      <c r="EA21" s="11">
        <v>22.72</v>
      </c>
      <c r="EB21" s="11">
        <f t="shared" si="62"/>
        <v>1.4853920987962265E-2</v>
      </c>
      <c r="EC21" s="11">
        <f t="shared" si="63"/>
        <v>2.2063896871662587E-4</v>
      </c>
      <c r="ED21" s="11">
        <f>+$EC$28+$EC$29*$AF21-$EB21</f>
        <v>-1.4599262290301968E-2</v>
      </c>
      <c r="EE21" s="11">
        <f t="shared" si="64"/>
        <v>2.1313845942103307E-4</v>
      </c>
      <c r="EF21" s="11"/>
      <c r="EG21" s="11">
        <v>44</v>
      </c>
      <c r="EH21" s="11">
        <f t="shared" si="65"/>
        <v>5.2136579619741375E-3</v>
      </c>
      <c r="EI21" s="11">
        <f t="shared" si="66"/>
        <v>2.7182229344456317E-5</v>
      </c>
      <c r="EJ21" s="11">
        <f>+$EI$28+$EI$29*$AF21-$EH21</f>
        <v>-2.7349323505371712E-3</v>
      </c>
      <c r="EK21" s="11">
        <f t="shared" si="67"/>
        <v>7.4798549620147757E-6</v>
      </c>
      <c r="EL21" s="11"/>
      <c r="EM21" s="11">
        <v>52.59</v>
      </c>
      <c r="EN21" s="11">
        <f t="shared" si="68"/>
        <v>1.0968339914994234E-2</v>
      </c>
      <c r="EO21" s="11">
        <f t="shared" si="69"/>
        <v>1.2030448049085571E-4</v>
      </c>
      <c r="EP21" s="11">
        <f>+$EO$28+$EO$29*$AF21-$EN21</f>
        <v>-1.1283862436477977E-2</v>
      </c>
      <c r="EQ21" s="11">
        <f t="shared" si="70"/>
        <v>1.2732555148535873E-4</v>
      </c>
      <c r="ER21" s="11"/>
      <c r="ES21" s="11">
        <v>50.65</v>
      </c>
      <c r="ET21" s="11">
        <f t="shared" si="71"/>
        <v>5.9055289740415169E-3</v>
      </c>
      <c r="EU21" s="11">
        <f t="shared" si="72"/>
        <v>3.4875272463243848E-5</v>
      </c>
      <c r="EV21" s="11">
        <f>+$EU$28+$EU$29*$AF21-$ET21</f>
        <v>-5.2016994860080261E-3</v>
      </c>
      <c r="EW21" s="11">
        <f t="shared" si="73"/>
        <v>2.7057677542736162E-5</v>
      </c>
      <c r="EX21" s="11"/>
      <c r="EY21" s="11">
        <v>75.86</v>
      </c>
      <c r="EZ21" s="11">
        <f t="shared" si="74"/>
        <v>-1.7151531350215455E-3</v>
      </c>
      <c r="FA21" s="11">
        <f t="shared" si="75"/>
        <v>2.9417502765742358E-6</v>
      </c>
      <c r="FB21" s="11">
        <f>+$FA$28+$FA$29*$AF21-$EZ21</f>
        <v>2.9590361362716281E-3</v>
      </c>
      <c r="FC21" s="11">
        <f t="shared" si="76"/>
        <v>8.7558948557613242E-6</v>
      </c>
      <c r="FD21" s="11"/>
      <c r="FE21" s="11">
        <v>79</v>
      </c>
      <c r="FF21" s="11">
        <f t="shared" si="77"/>
        <v>5.0505157860685716E-3</v>
      </c>
      <c r="FG21" s="11">
        <f t="shared" si="78"/>
        <v>2.5507709705327843E-5</v>
      </c>
      <c r="FH21" s="11">
        <f>+$FG$28+$FG$29*$AF21-$FF21</f>
        <v>-4.9362100885219171E-3</v>
      </c>
      <c r="FI21" s="11">
        <f t="shared" si="79"/>
        <v>2.4366170038025554E-5</v>
      </c>
      <c r="FJ21" s="11"/>
      <c r="FK21" s="11">
        <v>13.1</v>
      </c>
      <c r="FL21" s="11">
        <f t="shared" si="80"/>
        <v>-9.9732318787532394E-3</v>
      </c>
      <c r="FM21" s="11">
        <f t="shared" si="81"/>
        <v>9.9465354107379863E-5</v>
      </c>
      <c r="FN21" s="11">
        <f>+$FM$28+$FM$29*$AF21-$FL21</f>
        <v>1.0944408701728603E-2</v>
      </c>
      <c r="FO21" s="11">
        <f t="shared" si="82"/>
        <v>1.1978008183047277E-4</v>
      </c>
      <c r="FP21" s="11"/>
      <c r="FQ21" s="11">
        <v>182.2</v>
      </c>
      <c r="FR21" s="11">
        <f t="shared" si="83"/>
        <v>3.028951628360786E-5</v>
      </c>
      <c r="FS21" s="11">
        <f t="shared" si="84"/>
        <v>9.1745479669494573E-10</v>
      </c>
      <c r="FT21" s="11">
        <f>+$FS$28+$FS$29*$AF21-$FR21</f>
        <v>7.4080320801680512E-4</v>
      </c>
      <c r="FU21" s="11">
        <f t="shared" si="85"/>
        <v>5.4878939300798985E-7</v>
      </c>
      <c r="FV21" s="11"/>
      <c r="FW21" s="11">
        <v>48.86</v>
      </c>
      <c r="FX21" s="11">
        <f t="shared" si="86"/>
        <v>-8.4267274928191537E-3</v>
      </c>
      <c r="FY21" s="11">
        <f t="shared" si="87"/>
        <v>7.100973623823418E-5</v>
      </c>
      <c r="FZ21" s="11">
        <f>$FY$28+$FY$29*$AF21-$FX21</f>
        <v>9.84017025677952E-3</v>
      </c>
      <c r="GA21" s="11">
        <f t="shared" si="88"/>
        <v>9.6828950682408327E-5</v>
      </c>
      <c r="GB21" s="11"/>
      <c r="GC21" s="11">
        <v>95.15</v>
      </c>
      <c r="GD21" s="11">
        <f t="shared" si="89"/>
        <v>1.9256384761224161E-2</v>
      </c>
      <c r="GE21" s="11">
        <f t="shared" si="90"/>
        <v>3.7080835407230612E-4</v>
      </c>
      <c r="GF21" s="11">
        <f>+$GE$28+$GE$29*$AF21-$GD21</f>
        <v>-1.9440600505541125E-2</v>
      </c>
      <c r="GG21" s="11">
        <f t="shared" si="91"/>
        <v>3.7793694801604587E-4</v>
      </c>
      <c r="GH21" s="11"/>
      <c r="GI21" s="11">
        <v>2.6349999999999998</v>
      </c>
      <c r="GJ21" s="11">
        <f t="shared" si="92"/>
        <v>2.2143895994846657E-2</v>
      </c>
      <c r="GK21" s="11">
        <f t="shared" si="93"/>
        <v>4.9035212983058584E-4</v>
      </c>
      <c r="GL21" s="11">
        <f>$GK$28+$GK$29*$AF21-$GJ21</f>
        <v>-2.2847576161879126E-2</v>
      </c>
      <c r="GM21" s="11">
        <f t="shared" si="94"/>
        <v>5.2201173647286735E-4</v>
      </c>
      <c r="GN21" s="11"/>
      <c r="GO21" s="11">
        <v>65.25</v>
      </c>
      <c r="GP21" s="11">
        <f t="shared" si="95"/>
        <v>6.111554546002586E-3</v>
      </c>
      <c r="GQ21" s="11">
        <f t="shared" si="96"/>
        <v>3.7351098968764874E-5</v>
      </c>
      <c r="GR21" s="11">
        <f>+$GQ$28+$GQ$29*$AF21-$GP21</f>
        <v>-8.1340718474331372E-3</v>
      </c>
      <c r="GS21" s="11">
        <f t="shared" si="97"/>
        <v>6.6163124819204326E-5</v>
      </c>
      <c r="GT21" s="11"/>
      <c r="GU21" s="11">
        <v>4.59</v>
      </c>
      <c r="GV21" s="11">
        <f t="shared" si="98"/>
        <v>0</v>
      </c>
      <c r="GW21" s="11">
        <f t="shared" si="99"/>
        <v>0</v>
      </c>
      <c r="GX21" s="11">
        <f>$GW$28+$GW$29*$AF21-$GV21</f>
        <v>7.127596914913107E-4</v>
      </c>
      <c r="GY21" s="11">
        <f t="shared" si="100"/>
        <v>5.0802637781478843E-7</v>
      </c>
      <c r="GZ21" s="11"/>
      <c r="HA21" s="11">
        <v>128.55000000000001</v>
      </c>
      <c r="HB21" s="11">
        <f t="shared" si="101"/>
        <v>0</v>
      </c>
      <c r="HC21" s="11">
        <f t="shared" si="102"/>
        <v>0</v>
      </c>
      <c r="HD21" s="11">
        <f>+$HC$28+$HC$29*$AF21-$HB21</f>
        <v>1.5998970249761692E-3</v>
      </c>
      <c r="HE21" s="11">
        <f t="shared" si="103"/>
        <v>2.5596704905275971E-6</v>
      </c>
      <c r="HF21" s="11"/>
      <c r="HG21" s="11">
        <v>54.96</v>
      </c>
      <c r="HH21" s="11">
        <f t="shared" si="104"/>
        <v>-2.1857932199802082E-3</v>
      </c>
      <c r="HI21" s="11">
        <f t="shared" si="105"/>
        <v>4.7776920005114468E-6</v>
      </c>
      <c r="HJ21" s="11">
        <f>+$HI$28+$HI$29*$AF21-$HH21</f>
        <v>2.109447117855769E-5</v>
      </c>
      <c r="HK21" s="11">
        <f t="shared" si="106"/>
        <v>4.4497671430300102E-10</v>
      </c>
    </row>
    <row r="22" spans="1:219" ht="15.5" x14ac:dyDescent="0.35">
      <c r="A22" s="65" t="s">
        <v>512</v>
      </c>
      <c r="B22" s="49">
        <v>1.2999999999999999E-3</v>
      </c>
      <c r="C22" s="49">
        <v>0.73770000000000002</v>
      </c>
      <c r="D22" s="72">
        <f>AVERAGE($EN$4:$EN$24)</f>
        <v>-2.9042674479238329E-3</v>
      </c>
      <c r="E22" s="51">
        <f>SUM($EO$4:$EO$24)/21*100</f>
        <v>2.4942072645351185E-2</v>
      </c>
      <c r="F22" s="51">
        <f>SQRT((252/21)*SUM($EO$4:$EO$24))</f>
        <v>0.25070704630361906</v>
      </c>
      <c r="G22" s="51">
        <f>SQRT((252/21)*SUM($EQ$4:$EQ$24))</f>
        <v>0.19773079883465328</v>
      </c>
      <c r="H22" s="51">
        <f>COVAR($AF$4:$AF$24,$EN$4:$EN$24)*100</f>
        <v>1.2543422152978004E-2</v>
      </c>
      <c r="I22" s="72">
        <f t="shared" si="0"/>
        <v>-2.1924359949253664E-3</v>
      </c>
      <c r="J22" s="51">
        <f t="shared" si="108"/>
        <v>1.7484733020862606E-2</v>
      </c>
      <c r="K22" s="51">
        <f t="shared" si="1"/>
        <v>0.20990837813811475</v>
      </c>
      <c r="L22" s="51">
        <f>$EO$39*$EO$29</f>
        <v>0.15484941055248724</v>
      </c>
      <c r="M22" s="51">
        <f t="shared" si="2"/>
        <v>0.15332987897235995</v>
      </c>
      <c r="N22" s="51">
        <f t="shared" si="3"/>
        <v>1.4366622676995788E-2</v>
      </c>
      <c r="O22" s="49">
        <v>1600</v>
      </c>
      <c r="P22" s="49">
        <v>48.34</v>
      </c>
      <c r="Q22" s="52">
        <f t="shared" si="4"/>
        <v>77344</v>
      </c>
      <c r="R22" s="51">
        <f>LN($EM$3/$EM$4)</f>
        <v>1.1233735777926893E-2</v>
      </c>
      <c r="S22" s="51">
        <f t="shared" si="5"/>
        <v>1.6139084317454342E-4</v>
      </c>
      <c r="T22" s="51">
        <f t="shared" si="6"/>
        <v>-7.3770000000000002E-2</v>
      </c>
      <c r="U22" s="49">
        <f t="shared" si="7"/>
        <v>44.773958200000003</v>
      </c>
      <c r="V22" s="51">
        <f t="shared" si="8"/>
        <v>-1.0598257548819793E-3</v>
      </c>
      <c r="W22" s="143">
        <f t="shared" si="107"/>
        <v>1.0598257548819793E-2</v>
      </c>
      <c r="X22" s="78">
        <f t="shared" si="9"/>
        <v>71638.33312000001</v>
      </c>
      <c r="Y22" s="138">
        <f>RSI!EW17</f>
        <v>33.07912297426121</v>
      </c>
      <c r="AA22" s="53">
        <v>43668</v>
      </c>
      <c r="AB22" s="54">
        <v>5567.02</v>
      </c>
      <c r="AC22" s="70">
        <f t="shared" si="12"/>
        <v>9.1862432683913475E-3</v>
      </c>
      <c r="AD22" s="54">
        <f t="shared" si="13"/>
        <v>1.2750273345724959E-4</v>
      </c>
      <c r="AE22" s="54">
        <f t="shared" si="14"/>
        <v>8.4387065386065354E-5</v>
      </c>
      <c r="AF22" s="59">
        <f t="shared" si="10"/>
        <v>9.1443063684252274E-3</v>
      </c>
      <c r="AG22" s="59">
        <f t="shared" si="15"/>
        <v>8.3618338959622168E-5</v>
      </c>
      <c r="AH22" s="60">
        <f t="shared" si="112"/>
        <v>1.2852172741298798E-4</v>
      </c>
      <c r="AI22" s="11">
        <f t="shared" si="16"/>
        <v>8.3618338959622168E-5</v>
      </c>
      <c r="AJ22" s="11"/>
      <c r="AK22" s="55">
        <v>9.0419999999999998</v>
      </c>
      <c r="AL22" s="11">
        <f t="shared" si="17"/>
        <v>-7.548881318621776E-3</v>
      </c>
      <c r="AM22" s="11">
        <f t="shared" si="18"/>
        <v>5.6985609162636841E-5</v>
      </c>
      <c r="AN22" s="11">
        <f t="shared" si="113"/>
        <v>2.4671181295641227E-2</v>
      </c>
      <c r="AO22" s="11">
        <f t="shared" si="19"/>
        <v>6.0866718652239759E-4</v>
      </c>
      <c r="AP22" s="11"/>
      <c r="AQ22" s="11"/>
      <c r="AR22" s="11">
        <v>123</v>
      </c>
      <c r="AS22" s="11">
        <f t="shared" si="20"/>
        <v>1.1719673441183453E-2</v>
      </c>
      <c r="AT22" s="11">
        <f t="shared" si="21"/>
        <v>1.3735074556798078E-4</v>
      </c>
      <c r="AU22" s="11">
        <f>$AU$28+$AU$29*$AF22-AS22</f>
        <v>-4.8627348928468456E-4</v>
      </c>
      <c r="AV22" s="11">
        <f t="shared" si="22"/>
        <v>2.3646190638110222E-7</v>
      </c>
      <c r="AW22" s="11"/>
      <c r="AX22" s="11"/>
      <c r="AY22" s="11">
        <v>82.84</v>
      </c>
      <c r="AZ22" s="11">
        <f t="shared" si="23"/>
        <v>4.1613569119223252E-2</v>
      </c>
      <c r="BA22" s="11">
        <f t="shared" si="24"/>
        <v>1.7316891348403711E-3</v>
      </c>
      <c r="BB22" s="11">
        <f>$BC$28+$BC$29*AF22-AZ22</f>
        <v>-2.356780112007309E-2</v>
      </c>
      <c r="BC22" s="11">
        <f t="shared" si="25"/>
        <v>5.5544124963531833E-4</v>
      </c>
      <c r="BD22" s="11"/>
      <c r="BE22" s="11"/>
      <c r="BF22" s="11">
        <v>77.260000000000005</v>
      </c>
      <c r="BG22" s="11">
        <f t="shared" si="26"/>
        <v>1.4137235838204735E-2</v>
      </c>
      <c r="BH22" s="11">
        <f t="shared" si="109"/>
        <v>1.9986143714502031E-4</v>
      </c>
      <c r="BI22" s="11">
        <f>$BJ$28+$BJ$29*AF22-BG22</f>
        <v>1.5251521946162885E-3</v>
      </c>
      <c r="BJ22" s="11">
        <f t="shared" si="28"/>
        <v>2.3260892167428813E-6</v>
      </c>
      <c r="BK22" s="11"/>
      <c r="BL22" s="11"/>
      <c r="BM22" s="11">
        <v>3.46</v>
      </c>
      <c r="BN22" s="11">
        <f t="shared" si="29"/>
        <v>5.7637047167501338E-3</v>
      </c>
      <c r="BO22" s="11">
        <f t="shared" si="30"/>
        <v>3.322029206188774E-5</v>
      </c>
      <c r="BP22" s="11">
        <f>$BQ$28+$BQ$29*AF22-BN22</f>
        <v>2.2210636330195132E-3</v>
      </c>
      <c r="BQ22" s="11">
        <f t="shared" si="31"/>
        <v>4.9331236619218391E-6</v>
      </c>
      <c r="BR22" s="11"/>
      <c r="BS22" s="11">
        <v>21.35</v>
      </c>
      <c r="BT22" s="11">
        <f t="shared" si="32"/>
        <v>1.6721244215566804E-2</v>
      </c>
      <c r="BU22" s="11">
        <f t="shared" si="33"/>
        <v>2.7960000811662631E-4</v>
      </c>
      <c r="BV22" s="11">
        <f>$BW$28+$BW$29*$AF22-$BT22</f>
        <v>-5.0092099238936757E-3</v>
      </c>
      <c r="BW22" s="11">
        <f t="shared" si="34"/>
        <v>2.5092184061634884E-5</v>
      </c>
      <c r="BX22" s="11"/>
      <c r="BY22" s="57">
        <v>17.739999999999998</v>
      </c>
      <c r="BZ22" s="11">
        <f t="shared" si="35"/>
        <v>6.1815313442147224E-3</v>
      </c>
      <c r="CA22" s="11">
        <f t="shared" si="36"/>
        <v>3.8211329759509071E-5</v>
      </c>
      <c r="CB22" s="11">
        <f>$CB$28+$CB$29*$AF22-$BZ22</f>
        <v>4.8949269887194934E-3</v>
      </c>
      <c r="CC22" s="11">
        <f t="shared" si="37"/>
        <v>2.3960310224894487E-5</v>
      </c>
      <c r="CD22" s="11"/>
      <c r="CE22" s="11">
        <v>17.899999999999999</v>
      </c>
      <c r="CF22" s="11">
        <f t="shared" si="38"/>
        <v>2.2100347000666137E-2</v>
      </c>
      <c r="CG22" s="11">
        <f t="shared" si="39"/>
        <v>4.8842533754985267E-4</v>
      </c>
      <c r="CH22" s="11">
        <f>$CG$28+$CG$29*$AF22-$CF22</f>
        <v>-1.0388312708993009E-2</v>
      </c>
      <c r="CI22" s="11">
        <f t="shared" si="40"/>
        <v>1.0791704093982566E-4</v>
      </c>
      <c r="CJ22" s="11"/>
      <c r="CK22" s="57">
        <v>16.600000000000001</v>
      </c>
      <c r="CL22" s="11">
        <f t="shared" si="41"/>
        <v>1.197619104671562E-2</v>
      </c>
      <c r="CM22" s="11">
        <f t="shared" si="42"/>
        <v>1.4342915198743139E-4</v>
      </c>
      <c r="CN22" s="11">
        <f>$CM$28+$CM$29*$AF22-$CL22</f>
        <v>-2.8073218583328508E-3</v>
      </c>
      <c r="CO22" s="11">
        <f t="shared" si="43"/>
        <v>7.8810560162734099E-6</v>
      </c>
      <c r="CP22" s="11"/>
      <c r="CQ22" s="57">
        <v>13.82</v>
      </c>
      <c r="CR22" s="11">
        <f t="shared" si="44"/>
        <v>1.0079278994702663E-2</v>
      </c>
      <c r="CS22" s="11">
        <f t="shared" si="45"/>
        <v>1.0159186505305432E-4</v>
      </c>
      <c r="CT22" s="11">
        <f>$CS$28+$CS$29*$AF22-$CR22</f>
        <v>-4.4610121619422039E-3</v>
      </c>
      <c r="CU22" s="11">
        <f t="shared" si="46"/>
        <v>1.9900629508996257E-5</v>
      </c>
      <c r="CV22" s="59"/>
      <c r="CW22" s="58">
        <v>54.46</v>
      </c>
      <c r="CX22" s="11">
        <f t="shared" si="47"/>
        <v>1.6390824063800668E-2</v>
      </c>
      <c r="CY22" s="11">
        <f t="shared" si="48"/>
        <v>2.6865911349046706E-4</v>
      </c>
      <c r="CZ22" s="11">
        <f>$CY$28+$CY$29*$AF22-$CX22</f>
        <v>9.6966124051332661E-2</v>
      </c>
      <c r="DA22" s="11">
        <f t="shared" si="49"/>
        <v>9.4024292135384338E-3</v>
      </c>
      <c r="DB22" s="11"/>
      <c r="DC22" s="11">
        <v>6.08</v>
      </c>
      <c r="DD22" s="11">
        <f t="shared" si="50"/>
        <v>1.3072081567352701E-2</v>
      </c>
      <c r="DE22" s="11">
        <f t="shared" si="51"/>
        <v>1.7087931650352223E-4</v>
      </c>
      <c r="DF22" s="11">
        <f>$DE$28+$DE$29*$AF22-$DD22</f>
        <v>-5.4612619869241884E-3</v>
      </c>
      <c r="DG22" s="11">
        <f t="shared" si="52"/>
        <v>2.9825382489823136E-5</v>
      </c>
      <c r="DH22" s="11"/>
      <c r="DI22" s="11">
        <v>17.09</v>
      </c>
      <c r="DJ22" s="11">
        <f t="shared" si="53"/>
        <v>6.9971130959485721E-3</v>
      </c>
      <c r="DK22" s="11">
        <f t="shared" si="54"/>
        <v>4.8959591677495013E-5</v>
      </c>
      <c r="DL22" s="11">
        <f>$DK$28+$DK$29*$AF22-$DJ22</f>
        <v>2.713038973323415E-3</v>
      </c>
      <c r="DM22" s="11">
        <f t="shared" si="55"/>
        <v>7.3605804707717698E-6</v>
      </c>
      <c r="DN22" s="11"/>
      <c r="DO22" s="11">
        <v>89.3</v>
      </c>
      <c r="DP22" s="11">
        <f t="shared" si="56"/>
        <v>-1.1204482964896065E-3</v>
      </c>
      <c r="DQ22" s="11">
        <f t="shared" si="57"/>
        <v>1.2554043851064612E-6</v>
      </c>
      <c r="DR22" s="11">
        <f>+$DQ$28+$DQ$29*$AF22-$DP22</f>
        <v>1.2518839574719848E-2</v>
      </c>
      <c r="DS22" s="11">
        <f t="shared" si="58"/>
        <v>1.5672134429757184E-4</v>
      </c>
      <c r="DT22" s="11"/>
      <c r="DU22" s="11">
        <v>3.7069999999999999</v>
      </c>
      <c r="DV22" s="11">
        <f t="shared" si="59"/>
        <v>2.0558727021036567E-2</v>
      </c>
      <c r="DW22" s="11">
        <f t="shared" si="60"/>
        <v>4.2266125672549911E-4</v>
      </c>
      <c r="DX22" s="11">
        <f>+$DW$28+$DW$29*$AF22-$DV22</f>
        <v>-1.2253407414417305E-2</v>
      </c>
      <c r="DY22" s="11">
        <f t="shared" si="61"/>
        <v>1.5014599326369698E-4</v>
      </c>
      <c r="DZ22" s="11"/>
      <c r="EA22" s="11">
        <v>21.91</v>
      </c>
      <c r="EB22" s="11">
        <f t="shared" si="62"/>
        <v>3.6302440245575433E-2</v>
      </c>
      <c r="EC22" s="11">
        <f t="shared" si="63"/>
        <v>1.3178671677835749E-3</v>
      </c>
      <c r="ED22" s="11">
        <f>+$EC$28+$EC$29*$AF22-$EB22</f>
        <v>-3.0119968014889038E-2</v>
      </c>
      <c r="EE22" s="11">
        <f t="shared" si="64"/>
        <v>9.072124732179387E-4</v>
      </c>
      <c r="EF22" s="11"/>
      <c r="EG22" s="11">
        <v>44.45</v>
      </c>
      <c r="EH22" s="11">
        <f t="shared" si="65"/>
        <v>-1.0175328041652451E-2</v>
      </c>
      <c r="EI22" s="11">
        <f t="shared" si="66"/>
        <v>1.0353730075523872E-4</v>
      </c>
      <c r="EJ22" s="11">
        <f>+$EI$28+$EI$29*$AF22-$EH22</f>
        <v>2.0009982874760426E-2</v>
      </c>
      <c r="EK22" s="11">
        <f t="shared" si="67"/>
        <v>4.0039941464820554E-4</v>
      </c>
      <c r="EL22" s="11"/>
      <c r="EM22" s="11">
        <v>51.29</v>
      </c>
      <c r="EN22" s="11">
        <f t="shared" si="68"/>
        <v>2.5030186200075886E-2</v>
      </c>
      <c r="EO22" s="11">
        <f t="shared" si="69"/>
        <v>6.2651022121046937E-4</v>
      </c>
      <c r="EP22" s="11">
        <f>+$EO$28+$EO$29*$AF22-$EN22</f>
        <v>-1.6984431392088595E-2</v>
      </c>
      <c r="EQ22" s="11">
        <f t="shared" si="70"/>
        <v>2.8847090971256454E-4</v>
      </c>
      <c r="ER22" s="11"/>
      <c r="ES22" s="11">
        <v>51.2</v>
      </c>
      <c r="ET22" s="11">
        <f t="shared" si="71"/>
        <v>-1.0800301350769826E-2</v>
      </c>
      <c r="EU22" s="11">
        <f t="shared" si="72"/>
        <v>1.1664650926744054E-4</v>
      </c>
      <c r="EV22" s="11">
        <f>+$EU$28+$EU$29*$AF22-$ET22</f>
        <v>1.9247691461677943E-2</v>
      </c>
      <c r="EW22" s="11">
        <f t="shared" si="73"/>
        <v>3.7047362660395E-4</v>
      </c>
      <c r="EX22" s="11"/>
      <c r="EY22" s="11">
        <v>75.41</v>
      </c>
      <c r="EZ22" s="11">
        <f t="shared" si="74"/>
        <v>5.9496440461971689E-3</v>
      </c>
      <c r="FA22" s="11">
        <f t="shared" si="75"/>
        <v>3.539826427644942E-5</v>
      </c>
      <c r="FB22" s="11">
        <f>+$FA$28+$FA$29*$AF22-$EZ22</f>
        <v>4.3831752306430207E-3</v>
      </c>
      <c r="FC22" s="11">
        <f t="shared" si="76"/>
        <v>1.9212225102522497E-5</v>
      </c>
      <c r="FD22" s="11"/>
      <c r="FE22" s="11">
        <v>79</v>
      </c>
      <c r="FF22" s="11">
        <f t="shared" si="77"/>
        <v>0</v>
      </c>
      <c r="FG22" s="11">
        <f t="shared" si="78"/>
        <v>0</v>
      </c>
      <c r="FH22" s="11">
        <f>+$FG$28+$FG$29*$AF22-$FF22</f>
        <v>5.2158522964281953E-3</v>
      </c>
      <c r="FI22" s="11">
        <f t="shared" si="79"/>
        <v>2.720511517815528E-5</v>
      </c>
      <c r="FJ22" s="11"/>
      <c r="FK22" s="11">
        <v>13.164999999999999</v>
      </c>
      <c r="FL22" s="11">
        <f t="shared" si="80"/>
        <v>-4.9495627411668157E-3</v>
      </c>
      <c r="FM22" s="11">
        <f t="shared" si="81"/>
        <v>2.4498171328746761E-5</v>
      </c>
      <c r="FN22" s="11">
        <f>+$FM$28+$FM$29*$AF22-$FL22</f>
        <v>1.5385972989438723E-2</v>
      </c>
      <c r="FO22" s="11">
        <f t="shared" si="82"/>
        <v>2.3672816483173795E-4</v>
      </c>
      <c r="FP22" s="11"/>
      <c r="FQ22" s="11">
        <v>180.4</v>
      </c>
      <c r="FR22" s="11">
        <f t="shared" si="83"/>
        <v>9.8572673772551102E-5</v>
      </c>
      <c r="FS22" s="11">
        <f t="shared" si="84"/>
        <v>9.7165720146697846E-9</v>
      </c>
      <c r="FT22" s="11">
        <f>+$FS$28+$FS$29*$AF22-$FR22</f>
        <v>8.2213217029066194E-4</v>
      </c>
      <c r="FU22" s="11">
        <f t="shared" si="85"/>
        <v>6.7590130542683391E-7</v>
      </c>
      <c r="FV22" s="11"/>
      <c r="FW22" s="11">
        <v>48.2</v>
      </c>
      <c r="FX22" s="11">
        <f t="shared" si="86"/>
        <v>1.360004477303974E-2</v>
      </c>
      <c r="FY22" s="11">
        <f t="shared" si="87"/>
        <v>1.8496121782868557E-4</v>
      </c>
      <c r="FZ22" s="11">
        <f>$FY$28+$FY$29*$AF22-$FX22</f>
        <v>-2.9401196376784393E-3</v>
      </c>
      <c r="GA22" s="11">
        <f t="shared" si="88"/>
        <v>8.6443034838623969E-6</v>
      </c>
      <c r="GB22" s="11"/>
      <c r="GC22" s="11">
        <v>92.85</v>
      </c>
      <c r="GD22" s="11">
        <f t="shared" si="89"/>
        <v>2.4469305943443858E-2</v>
      </c>
      <c r="GE22" s="11">
        <f t="shared" si="90"/>
        <v>5.9874693335385692E-4</v>
      </c>
      <c r="GF22" s="11">
        <f>+$GE$28+$GE$29*$AF22-$GD22</f>
        <v>-1.0761129627665057E-2</v>
      </c>
      <c r="GG22" s="11">
        <f t="shared" si="91"/>
        <v>1.1580191086341068E-4</v>
      </c>
      <c r="GH22" s="11"/>
      <c r="GI22" s="11">
        <v>2.5089999999999999</v>
      </c>
      <c r="GJ22" s="11">
        <f t="shared" si="92"/>
        <v>4.8998914609040385E-2</v>
      </c>
      <c r="GK22" s="11">
        <f t="shared" si="93"/>
        <v>2.4008936328640314E-3</v>
      </c>
      <c r="GL22" s="11">
        <f>$GK$28+$GK$29*$AF22-$GJ22</f>
        <v>-2.742852373381113E-2</v>
      </c>
      <c r="GM22" s="11">
        <f t="shared" si="94"/>
        <v>7.5232391421624042E-4</v>
      </c>
      <c r="GN22" s="11"/>
      <c r="GO22" s="11">
        <v>64.5</v>
      </c>
      <c r="GP22" s="11">
        <f t="shared" si="95"/>
        <v>1.1560822401076006E-2</v>
      </c>
      <c r="GQ22" s="11">
        <f t="shared" si="96"/>
        <v>1.336526145892208E-4</v>
      </c>
      <c r="GR22" s="11">
        <f>+$GQ$28+$GQ$29*$AF22-$GP22</f>
        <v>-1.0453906963240195E-3</v>
      </c>
      <c r="GS22" s="11">
        <f t="shared" si="97"/>
        <v>1.0928417079608184E-6</v>
      </c>
      <c r="GT22" s="11"/>
      <c r="GU22" s="11">
        <v>4.59</v>
      </c>
      <c r="GV22" s="11">
        <f t="shared" si="98"/>
        <v>0</v>
      </c>
      <c r="GW22" s="11">
        <f t="shared" si="99"/>
        <v>0</v>
      </c>
      <c r="GX22" s="11">
        <f>$GW$28+$GW$29*$AF22-$GV22</f>
        <v>1.681838194500357E-3</v>
      </c>
      <c r="GY22" s="11">
        <f t="shared" si="100"/>
        <v>2.8285797124802207E-6</v>
      </c>
      <c r="GZ22" s="11"/>
      <c r="HA22" s="11">
        <v>126</v>
      </c>
      <c r="HB22" s="11">
        <f t="shared" si="101"/>
        <v>2.0036026760420638E-2</v>
      </c>
      <c r="HC22" s="11">
        <f t="shared" si="102"/>
        <v>4.0144236834429193E-4</v>
      </c>
      <c r="HD22" s="11">
        <f>+$HC$28+$HC$29*$AF22-$HB22</f>
        <v>-1.6365361986909348E-2</v>
      </c>
      <c r="HE22" s="11">
        <f t="shared" si="103"/>
        <v>2.6782507296257746E-4</v>
      </c>
      <c r="HF22" s="11"/>
      <c r="HG22" s="11">
        <v>54.39</v>
      </c>
      <c r="HH22" s="11">
        <f t="shared" si="104"/>
        <v>1.0425334479224439E-2</v>
      </c>
      <c r="HI22" s="11">
        <f t="shared" si="105"/>
        <v>1.0868759900370591E-4</v>
      </c>
      <c r="HJ22" s="11">
        <f>+$HI$28+$HI$29*$AF22-$HH22</f>
        <v>-1.3838587727624165E-3</v>
      </c>
      <c r="HK22" s="11">
        <f t="shared" si="106"/>
        <v>1.9150651029515017E-6</v>
      </c>
    </row>
    <row r="23" spans="1:219" ht="15.5" x14ac:dyDescent="0.35">
      <c r="A23" s="65" t="s">
        <v>507</v>
      </c>
      <c r="B23" s="49">
        <v>1.9E-3</v>
      </c>
      <c r="C23" s="49">
        <v>0.85409999999999997</v>
      </c>
      <c r="D23" s="72">
        <f>AVERAGE($DJ$4:$DJ$24)</f>
        <v>-3.7275979550074286E-3</v>
      </c>
      <c r="E23" s="51">
        <f>SUM($DK$4:$DK$24)/21*100</f>
        <v>2.6268525285775099E-2</v>
      </c>
      <c r="F23" s="51">
        <f>SQRT((252/21)*SUM($DK$4:$DK$24))</f>
        <v>0.25728716198083662</v>
      </c>
      <c r="G23" s="51">
        <f>SQRT((252/21)*SUM($DM$4:$DM$24))</f>
        <v>0.18705960173674455</v>
      </c>
      <c r="H23" s="51">
        <f>COVAR($AF$4:$AF$24,$DJ$4:$DJ$24)*100</f>
        <v>1.4522806323409652E-2</v>
      </c>
      <c r="I23" s="72">
        <f t="shared" si="0"/>
        <v>-2.1924359949253664E-3</v>
      </c>
      <c r="J23" s="51">
        <f t="shared" si="108"/>
        <v>1.7484733020862606E-2</v>
      </c>
      <c r="K23" s="51">
        <f t="shared" si="1"/>
        <v>0.20990837813811475</v>
      </c>
      <c r="L23" s="51">
        <f>$DK$39*$DK$29</f>
        <v>0.17928274576776379</v>
      </c>
      <c r="M23" s="51">
        <f t="shared" si="2"/>
        <v>0.18811668776215656</v>
      </c>
      <c r="N23" s="51">
        <f t="shared" si="3"/>
        <v>1.0219946986040396E-2</v>
      </c>
      <c r="O23" s="49">
        <v>3500</v>
      </c>
      <c r="P23" s="49">
        <v>15.72</v>
      </c>
      <c r="Q23" s="52">
        <f t="shared" si="4"/>
        <v>55020</v>
      </c>
      <c r="R23" s="51">
        <f>LN($DI$3/$DI$4)</f>
        <v>1.732478365730614E-2</v>
      </c>
      <c r="S23" s="51">
        <f t="shared" si="5"/>
        <v>1.7705837052228778E-4</v>
      </c>
      <c r="T23" s="51">
        <f t="shared" si="6"/>
        <v>-8.541E-2</v>
      </c>
      <c r="U23" s="49">
        <f t="shared" si="7"/>
        <v>14.377354800000001</v>
      </c>
      <c r="V23" s="51">
        <f t="shared" si="8"/>
        <v>-8.7288567207771022E-4</v>
      </c>
      <c r="W23" s="143">
        <f t="shared" si="107"/>
        <v>8.7288567207771013E-3</v>
      </c>
      <c r="X23" s="78">
        <f t="shared" si="9"/>
        <v>50320.741800000003</v>
      </c>
      <c r="Y23" s="138">
        <f>RSI!DI17</f>
        <v>19.764011799410071</v>
      </c>
      <c r="AA23" s="53">
        <v>43665</v>
      </c>
      <c r="AB23" s="54">
        <v>5552.34</v>
      </c>
      <c r="AC23" s="70">
        <f t="shared" si="12"/>
        <v>2.6439303068617193E-3</v>
      </c>
      <c r="AD23" s="54">
        <f t="shared" si="13"/>
        <v>2.2556780108366487E-5</v>
      </c>
      <c r="AE23" s="54">
        <f t="shared" si="14"/>
        <v>6.9903674675419053E-6</v>
      </c>
      <c r="AF23" s="59">
        <f t="shared" si="10"/>
        <v>2.6404412716188892E-3</v>
      </c>
      <c r="AG23" s="59">
        <f t="shared" si="15"/>
        <v>6.9719301088683761E-6</v>
      </c>
      <c r="AH23" s="60">
        <f t="shared" si="112"/>
        <v>2.3356702673480276E-5</v>
      </c>
      <c r="AI23" s="11">
        <f t="shared" si="16"/>
        <v>6.9719301088683761E-6</v>
      </c>
      <c r="AJ23" s="11"/>
      <c r="AK23" s="55">
        <v>8.8179999999999996</v>
      </c>
      <c r="AL23" s="11">
        <f t="shared" si="17"/>
        <v>2.5085301936667612E-2</v>
      </c>
      <c r="AM23" s="11">
        <f t="shared" si="18"/>
        <v>6.2927237325377983E-4</v>
      </c>
      <c r="AN23" s="11">
        <f t="shared" si="113"/>
        <v>-1.366884280907636E-2</v>
      </c>
      <c r="AO23" s="11">
        <f t="shared" si="19"/>
        <v>1.8683726373923851E-4</v>
      </c>
      <c r="AP23" s="11"/>
      <c r="AQ23" s="11"/>
      <c r="AR23" s="11">
        <v>121.9</v>
      </c>
      <c r="AS23" s="11">
        <f t="shared" si="20"/>
        <v>8.9833188851915283E-3</v>
      </c>
      <c r="AT23" s="11">
        <f t="shared" si="21"/>
        <v>8.070001819303876E-5</v>
      </c>
      <c r="AU23" s="11">
        <f>$AU$28+$AU$29*$AF23-AS23</f>
        <v>-4.0326526168076816E-3</v>
      </c>
      <c r="AV23" s="11">
        <f t="shared" si="22"/>
        <v>1.6262287127845843E-5</v>
      </c>
      <c r="AW23" s="11"/>
      <c r="AX23" s="11"/>
      <c r="AY23" s="11">
        <v>81.739999999999995</v>
      </c>
      <c r="AZ23" s="11">
        <f t="shared" si="23"/>
        <v>1.3367558391252228E-2</v>
      </c>
      <c r="BA23" s="11">
        <f t="shared" si="24"/>
        <v>1.7869161734353786E-4</v>
      </c>
      <c r="BB23" s="11">
        <f>$BC$28+$BC$29*AF23-AZ23</f>
        <v>-7.8722988694092579E-3</v>
      </c>
      <c r="BC23" s="11">
        <f t="shared" si="25"/>
        <v>6.1973089489302278E-5</v>
      </c>
      <c r="BD23" s="11"/>
      <c r="BE23" s="11"/>
      <c r="BF23" s="11">
        <v>77</v>
      </c>
      <c r="BG23" s="11">
        <f t="shared" si="26"/>
        <v>3.3709353844514982E-3</v>
      </c>
      <c r="BH23" s="11">
        <f t="shared" si="109"/>
        <v>1.136320536614717E-5</v>
      </c>
      <c r="BI23" s="11">
        <f>$BJ$28+$BJ$29*AF23-BG23</f>
        <v>4.1388577495227782E-3</v>
      </c>
      <c r="BJ23" s="11">
        <f t="shared" si="28"/>
        <v>1.7130143470784756E-5</v>
      </c>
      <c r="BK23" s="11"/>
      <c r="BL23" s="11"/>
      <c r="BM23" s="11">
        <v>3.42</v>
      </c>
      <c r="BN23" s="11">
        <f t="shared" si="29"/>
        <v>1.1628037995119214E-2</v>
      </c>
      <c r="BO23" s="11">
        <f t="shared" si="30"/>
        <v>1.3521126761593605E-4</v>
      </c>
      <c r="BP23" s="11">
        <f>$BQ$28+$BQ$29*AF23-BN23</f>
        <v>-5.5528044377719079E-3</v>
      </c>
      <c r="BQ23" s="11">
        <f t="shared" si="31"/>
        <v>3.0833637124139391E-5</v>
      </c>
      <c r="BR23" s="11"/>
      <c r="BS23" s="11">
        <v>21.25</v>
      </c>
      <c r="BT23" s="11">
        <f t="shared" si="32"/>
        <v>4.6948443042078847E-3</v>
      </c>
      <c r="BU23" s="11">
        <f t="shared" si="33"/>
        <v>2.2041563040753216E-5</v>
      </c>
      <c r="BV23" s="11">
        <f>$BW$28+$BW$29*$AF23-$BT23</f>
        <v>-3.1721868220326369E-4</v>
      </c>
      <c r="BW23" s="11">
        <f t="shared" si="34"/>
        <v>1.006276923387752E-7</v>
      </c>
      <c r="BX23" s="11"/>
      <c r="BY23" s="63">
        <v>17.77</v>
      </c>
      <c r="BZ23" s="11">
        <f t="shared" si="35"/>
        <v>-1.6896652851266045E-3</v>
      </c>
      <c r="CA23" s="11">
        <f t="shared" si="36"/>
        <v>2.8549687757619698E-6</v>
      </c>
      <c r="CB23" s="11">
        <f>$CB$28+$CB$29*$AF23-$BZ23</f>
        <v>8.6576320364082568E-3</v>
      </c>
      <c r="CC23" s="11">
        <f t="shared" si="37"/>
        <v>7.4954592477842585E-5</v>
      </c>
      <c r="CD23" s="11"/>
      <c r="CE23" s="11">
        <v>18.04</v>
      </c>
      <c r="CF23" s="11">
        <f t="shared" si="38"/>
        <v>-7.790801787768334E-3</v>
      </c>
      <c r="CG23" s="11">
        <f t="shared" si="39"/>
        <v>6.0696592496294272E-5</v>
      </c>
      <c r="CH23" s="11">
        <f>$CG$28+$CG$29*$AF23-$CF23</f>
        <v>1.2168427409772954E-2</v>
      </c>
      <c r="CI23" s="11">
        <f t="shared" si="40"/>
        <v>1.4807062562691373E-4</v>
      </c>
      <c r="CJ23" s="11"/>
      <c r="CK23" s="57">
        <v>16.399999999999999</v>
      </c>
      <c r="CL23" s="11">
        <f t="shared" si="41"/>
        <v>1.2121360532345041E-2</v>
      </c>
      <c r="CM23" s="11">
        <f t="shared" si="42"/>
        <v>1.4692738115509204E-4</v>
      </c>
      <c r="CN23" s="11">
        <f>$CM$28+$CM$29*$AF23-$CL23</f>
        <v>-8.9048286805594335E-3</v>
      </c>
      <c r="CO23" s="11">
        <f t="shared" si="43"/>
        <v>7.9295973830113858E-5</v>
      </c>
      <c r="CP23" s="11"/>
      <c r="CQ23" s="61">
        <v>13.75</v>
      </c>
      <c r="CR23" s="11">
        <f t="shared" si="44"/>
        <v>5.0779942269434828E-3</v>
      </c>
      <c r="CS23" s="11">
        <f t="shared" si="45"/>
        <v>2.5786025368871341E-5</v>
      </c>
      <c r="CT23" s="11">
        <f>$CS$28+$CS$29*$AF23-$CR23</f>
        <v>-3.4557021096608374E-3</v>
      </c>
      <c r="CU23" s="11">
        <f t="shared" si="46"/>
        <v>1.1941877070714363E-5</v>
      </c>
      <c r="CV23" s="59"/>
      <c r="CW23" s="58">
        <v>53.62</v>
      </c>
      <c r="CX23" s="11">
        <f t="shared" si="47"/>
        <v>1.5544354437800379E-2</v>
      </c>
      <c r="CY23" s="11">
        <f t="shared" si="48"/>
        <v>2.4162695488796435E-4</v>
      </c>
      <c r="CZ23" s="11">
        <f>$CY$28+$CY$29*$AF23-$CX23</f>
        <v>8.6890002633756389E-2</v>
      </c>
      <c r="DA23" s="11">
        <f t="shared" si="49"/>
        <v>7.549872557694192E-3</v>
      </c>
      <c r="DB23" s="11"/>
      <c r="DC23" s="11">
        <v>6.09</v>
      </c>
      <c r="DD23" s="11">
        <f t="shared" si="50"/>
        <v>-1.6433857437300147E-3</v>
      </c>
      <c r="DE23" s="11">
        <f t="shared" si="51"/>
        <v>2.7007167026950533E-6</v>
      </c>
      <c r="DF23" s="11">
        <f>$DE$28+$DE$29*$AF23-$DD23</f>
        <v>5.8325218967287124E-3</v>
      </c>
      <c r="DG23" s="11">
        <f t="shared" si="52"/>
        <v>3.4018311675819897E-5</v>
      </c>
      <c r="DH23" s="11"/>
      <c r="DI23" s="11">
        <v>17.05</v>
      </c>
      <c r="DJ23" s="11">
        <f t="shared" si="53"/>
        <v>2.34329339797359E-3</v>
      </c>
      <c r="DK23" s="11">
        <f t="shared" si="54"/>
        <v>5.4910239489866135E-6</v>
      </c>
      <c r="DL23" s="11">
        <f>$DK$28+$DK$29*$AF23-$DJ23</f>
        <v>1.8119074921161033E-3</v>
      </c>
      <c r="DM23" s="11">
        <f t="shared" si="55"/>
        <v>3.2830087599864667E-6</v>
      </c>
      <c r="DN23" s="11"/>
      <c r="DO23" s="11">
        <v>88.7</v>
      </c>
      <c r="DP23" s="11">
        <f t="shared" si="56"/>
        <v>6.7415985669194529E-3</v>
      </c>
      <c r="DQ23" s="11">
        <f t="shared" si="57"/>
        <v>4.5449151237490418E-5</v>
      </c>
      <c r="DR23" s="11">
        <f>+$DQ$28+$DQ$29*$AF23-$DP23</f>
        <v>-1.4587916392162113E-3</v>
      </c>
      <c r="DS23" s="11">
        <f t="shared" si="58"/>
        <v>2.1280730466471207E-6</v>
      </c>
      <c r="DT23" s="11"/>
      <c r="DU23" s="11">
        <v>3.6949999999999998</v>
      </c>
      <c r="DV23" s="11">
        <f t="shared" si="59"/>
        <v>3.2423697684301599E-3</v>
      </c>
      <c r="DW23" s="11">
        <f t="shared" si="60"/>
        <v>1.0512961715229849E-5</v>
      </c>
      <c r="DX23" s="11">
        <f>+$DW$28+$DW$29*$AF23-$DV23</f>
        <v>-3.4631476282472994E-4</v>
      </c>
      <c r="DY23" s="11">
        <f t="shared" si="61"/>
        <v>1.1993391495034894E-7</v>
      </c>
      <c r="DZ23" s="11"/>
      <c r="EA23" s="11">
        <v>21.9</v>
      </c>
      <c r="EB23" s="11">
        <f t="shared" si="62"/>
        <v>4.5651678492003388E-4</v>
      </c>
      <c r="EC23" s="11">
        <f t="shared" si="63"/>
        <v>2.0840757491372447E-7</v>
      </c>
      <c r="ED23" s="11">
        <f>+$EC$28+$EC$29*$AF23-$EB23</f>
        <v>2.3244340001366453E-3</v>
      </c>
      <c r="EE23" s="11">
        <f t="shared" si="64"/>
        <v>5.4029934209912454E-6</v>
      </c>
      <c r="EF23" s="11"/>
      <c r="EG23" s="11">
        <v>44.2</v>
      </c>
      <c r="EH23" s="11">
        <f t="shared" si="65"/>
        <v>5.6401728762611233E-3</v>
      </c>
      <c r="EI23" s="11">
        <f t="shared" si="66"/>
        <v>3.1811550074111672E-5</v>
      </c>
      <c r="EJ23" s="11">
        <f>+$EI$28+$EI$29*$AF23-$EH23</f>
        <v>-2.6526490980464425E-5</v>
      </c>
      <c r="EK23" s="11">
        <f t="shared" si="67"/>
        <v>7.0365472373666049E-10</v>
      </c>
      <c r="EL23" s="11"/>
      <c r="EM23" s="11">
        <v>51.06</v>
      </c>
      <c r="EN23" s="11">
        <f t="shared" si="68"/>
        <v>4.4943895878392674E-3</v>
      </c>
      <c r="EO23" s="11">
        <f t="shared" si="69"/>
        <v>2.0199537767278019E-5</v>
      </c>
      <c r="EP23" s="11">
        <f>+$EO$28+$EO$29*$AF23-$EN23</f>
        <v>-1.2465360617660128E-3</v>
      </c>
      <c r="EQ23" s="11">
        <f t="shared" si="70"/>
        <v>1.5538521532831208E-6</v>
      </c>
      <c r="ER23" s="11"/>
      <c r="ES23" s="11">
        <v>50.95</v>
      </c>
      <c r="ET23" s="11">
        <f t="shared" si="71"/>
        <v>4.8947723767282071E-3</v>
      </c>
      <c r="EU23" s="11">
        <f t="shared" si="72"/>
        <v>2.3958796619981501E-5</v>
      </c>
      <c r="EV23" s="11">
        <f>+$EU$28+$EU$29*$AF23-$ET23</f>
        <v>-8.9082289995818208E-4</v>
      </c>
      <c r="EW23" s="11">
        <f t="shared" si="73"/>
        <v>7.9356543908990525E-7</v>
      </c>
      <c r="EX23" s="11"/>
      <c r="EY23" s="11">
        <v>74.569999999999993</v>
      </c>
      <c r="EZ23" s="11">
        <f t="shared" si="74"/>
        <v>1.1201610658852298E-2</v>
      </c>
      <c r="FA23" s="11">
        <f t="shared" si="75"/>
        <v>1.2547608135251342E-4</v>
      </c>
      <c r="FB23" s="11">
        <f>+$FA$28+$FA$29*$AF23-$EZ23</f>
        <v>-6.0842408031411103E-3</v>
      </c>
      <c r="FC23" s="11">
        <f t="shared" si="76"/>
        <v>3.7017986150607187E-5</v>
      </c>
      <c r="FD23" s="11"/>
      <c r="FE23" s="11">
        <v>78.8</v>
      </c>
      <c r="FF23" s="11">
        <f t="shared" si="77"/>
        <v>2.5348556031881157E-3</v>
      </c>
      <c r="FG23" s="11">
        <f t="shared" si="78"/>
        <v>6.4254929290141859E-6</v>
      </c>
      <c r="FH23" s="11">
        <f>+$FG$28+$FG$29*$AF23-$FF23</f>
        <v>-2.4639298683245365E-4</v>
      </c>
      <c r="FI23" s="11">
        <f t="shared" si="79"/>
        <v>6.0709503960217675E-8</v>
      </c>
      <c r="FJ23" s="11"/>
      <c r="FK23" s="11">
        <v>13.145</v>
      </c>
      <c r="FL23" s="11">
        <f t="shared" si="80"/>
        <v>1.520334766428175E-3</v>
      </c>
      <c r="FM23" s="11">
        <f t="shared" si="81"/>
        <v>2.3114178020102135E-6</v>
      </c>
      <c r="FN23" s="11">
        <f>+$FM$28+$FM$29*$AF23-$FL23</f>
        <v>3.4846977395007585E-3</v>
      </c>
      <c r="FO23" s="11">
        <f t="shared" si="82"/>
        <v>1.2143118335681696E-5</v>
      </c>
      <c r="FP23" s="11"/>
      <c r="FQ23" s="11">
        <v>178.8</v>
      </c>
      <c r="FR23" s="11">
        <f t="shared" si="83"/>
        <v>7.9365735499233386E-5</v>
      </c>
      <c r="FS23" s="11">
        <f t="shared" si="84"/>
        <v>6.2989199713342742E-9</v>
      </c>
      <c r="FT23" s="11">
        <f>+$FS$28+$FS$29*$AF23-$FR23</f>
        <v>7.554880892861359E-4</v>
      </c>
      <c r="FU23" s="11">
        <f t="shared" si="85"/>
        <v>5.7076225305321641E-7</v>
      </c>
      <c r="FV23" s="11"/>
      <c r="FW23" s="11">
        <v>48.2</v>
      </c>
      <c r="FX23" s="11">
        <f t="shared" si="86"/>
        <v>0</v>
      </c>
      <c r="FY23" s="11">
        <f t="shared" si="87"/>
        <v>0</v>
      </c>
      <c r="FZ23" s="11">
        <f>$FY$28+$FY$29*$AF23-$FX23</f>
        <v>5.3540719893866899E-3</v>
      </c>
      <c r="GA23" s="11">
        <f t="shared" si="88"/>
        <v>2.8666086867535148E-5</v>
      </c>
      <c r="GB23" s="11"/>
      <c r="GC23" s="11">
        <v>94.2</v>
      </c>
      <c r="GD23" s="11">
        <f t="shared" si="89"/>
        <v>-1.4434893783602628E-2</v>
      </c>
      <c r="GE23" s="11">
        <f t="shared" si="90"/>
        <v>2.083661585438898E-4</v>
      </c>
      <c r="GF23" s="11">
        <f>+$GE$28+$GE$29*$AF23-$GD23</f>
        <v>2.01712826502259E-2</v>
      </c>
      <c r="GG23" s="11">
        <f t="shared" si="91"/>
        <v>4.0688064375530442E-4</v>
      </c>
      <c r="GH23" s="11"/>
      <c r="GI23" s="11">
        <v>2.3860000000000001</v>
      </c>
      <c r="GJ23" s="11">
        <f t="shared" si="92"/>
        <v>5.0265943708560697E-2</v>
      </c>
      <c r="GK23" s="11">
        <f t="shared" si="93"/>
        <v>2.5266650969121927E-3</v>
      </c>
      <c r="GL23" s="11">
        <f>$GK$28+$GK$29*$AF23-$GJ23</f>
        <v>-4.1476948521575255E-2</v>
      </c>
      <c r="GM23" s="11">
        <f t="shared" si="94"/>
        <v>1.7203372586614037E-3</v>
      </c>
      <c r="GN23" s="11"/>
      <c r="GO23" s="11">
        <v>64.45</v>
      </c>
      <c r="GP23" s="11">
        <f t="shared" si="95"/>
        <v>7.7549441653035106E-4</v>
      </c>
      <c r="GQ23" s="11">
        <f t="shared" si="96"/>
        <v>6.0139159006974963E-7</v>
      </c>
      <c r="GR23" s="11">
        <f>+$GQ$28+$GQ$29*$AF23-$GP23</f>
        <v>2.5453617181344645E-3</v>
      </c>
      <c r="GS23" s="11">
        <f t="shared" si="97"/>
        <v>6.4788662761444335E-6</v>
      </c>
      <c r="GT23" s="11"/>
      <c r="GU23" s="11">
        <v>4.59</v>
      </c>
      <c r="GV23" s="11">
        <f t="shared" si="98"/>
        <v>0</v>
      </c>
      <c r="GW23" s="11">
        <f t="shared" si="99"/>
        <v>0</v>
      </c>
      <c r="GX23" s="11">
        <f>$GW$28+$GW$29*$AF23-$GV23</f>
        <v>1.125757728723415E-3</v>
      </c>
      <c r="GY23" s="11">
        <f t="shared" si="100"/>
        <v>1.2673304637805019E-6</v>
      </c>
      <c r="GZ23" s="11"/>
      <c r="HA23" s="11">
        <v>128</v>
      </c>
      <c r="HB23" s="11">
        <f t="shared" si="101"/>
        <v>-1.5748356968139168E-2</v>
      </c>
      <c r="HC23" s="11">
        <f t="shared" si="102"/>
        <v>2.4801074719593745E-4</v>
      </c>
      <c r="HD23" s="11">
        <f>+$HC$28+$HC$29*$AF23-$HB23</f>
        <v>1.823076558846394E-2</v>
      </c>
      <c r="HE23" s="11">
        <f t="shared" si="103"/>
        <v>3.3236081394152098E-4</v>
      </c>
      <c r="HF23" s="11"/>
      <c r="HG23" s="11">
        <v>54.3</v>
      </c>
      <c r="HH23" s="11">
        <f t="shared" si="104"/>
        <v>1.6560864949797635E-3</v>
      </c>
      <c r="HI23" s="11">
        <f t="shared" si="105"/>
        <v>2.7426224788543583E-6</v>
      </c>
      <c r="HJ23" s="11">
        <f>+$HI$28+$HI$29*$AF23-$HH23</f>
        <v>9.5501779026983249E-4</v>
      </c>
      <c r="HK23" s="11">
        <f t="shared" si="106"/>
        <v>9.1205897973187371E-7</v>
      </c>
    </row>
    <row r="24" spans="1:219" ht="15.5" x14ac:dyDescent="0.35">
      <c r="A24" s="65" t="s">
        <v>484</v>
      </c>
      <c r="B24" s="49">
        <v>2.8E-3</v>
      </c>
      <c r="C24" s="49">
        <v>0.83509999999999995</v>
      </c>
      <c r="D24" s="72">
        <f>AVERAGE($FL$4:$FL$24)</f>
        <v>9.8334548116704788E-4</v>
      </c>
      <c r="E24" s="51">
        <f>SUM($FM$4:$FM$24)/21*100</f>
        <v>2.5296198788050797E-2</v>
      </c>
      <c r="F24" s="51">
        <f>SQRT((252/21)*SUM($FM$4:$FM$24))</f>
        <v>0.25248053577630097</v>
      </c>
      <c r="G24" s="51">
        <f>SQRT((252/21)*SUM($FO$4:$FO$24))</f>
        <v>0.18336557004697696</v>
      </c>
      <c r="H24" s="51">
        <f>COVAR($AF$4:$AF$24,$FL$4:$FL$24)*100</f>
        <v>1.4199246335740422E-2</v>
      </c>
      <c r="I24" s="72">
        <f t="shared" si="0"/>
        <v>-2.1924359949253664E-3</v>
      </c>
      <c r="J24" s="51">
        <f t="shared" si="108"/>
        <v>1.7484733020862606E-2</v>
      </c>
      <c r="K24" s="51">
        <f t="shared" si="1"/>
        <v>0.20990837813811475</v>
      </c>
      <c r="L24" s="51">
        <f>$FM$39*$FM$29</f>
        <v>0.17529448658313962</v>
      </c>
      <c r="M24" s="51">
        <f t="shared" si="2"/>
        <v>0.18001135802423271</v>
      </c>
      <c r="N24" s="51">
        <f t="shared" si="3"/>
        <v>1.2496309223661715E-2</v>
      </c>
      <c r="O24" s="49">
        <v>5000</v>
      </c>
      <c r="P24" s="49">
        <v>13.455</v>
      </c>
      <c r="Q24" s="52">
        <f t="shared" si="4"/>
        <v>67275</v>
      </c>
      <c r="R24" s="51">
        <f>LN($FK$3/$FK$4)</f>
        <v>1.7241806434506173E-2</v>
      </c>
      <c r="S24" s="51">
        <f t="shared" si="5"/>
        <v>2.1545894478010939E-4</v>
      </c>
      <c r="T24" s="51">
        <f t="shared" si="6"/>
        <v>-8.3510000000000001E-2</v>
      </c>
      <c r="U24" s="49">
        <f t="shared" si="7"/>
        <v>12.33137295</v>
      </c>
      <c r="V24" s="51">
        <f t="shared" si="8"/>
        <v>-1.0435667832679899E-3</v>
      </c>
      <c r="W24" s="143">
        <f t="shared" si="107"/>
        <v>1.0435667832679898E-2</v>
      </c>
      <c r="X24" s="78">
        <f t="shared" si="9"/>
        <v>61656.864750000001</v>
      </c>
      <c r="Y24" s="138">
        <f>RSI!GC17</f>
        <v>45.674044265593572</v>
      </c>
      <c r="AA24" s="53">
        <v>43664</v>
      </c>
      <c r="AB24" s="54">
        <v>5550.55</v>
      </c>
      <c r="AC24" s="70">
        <f t="shared" si="12"/>
        <v>3.2249056399824561E-4</v>
      </c>
      <c r="AD24" s="54">
        <f t="shared" si="13"/>
        <v>5.8949806573160423E-6</v>
      </c>
      <c r="AE24" s="54">
        <f t="shared" si="14"/>
        <v>1.0400016386790654E-7</v>
      </c>
      <c r="AF24" s="59">
        <f t="shared" si="10"/>
        <v>3.2243857509329886E-4</v>
      </c>
      <c r="AG24" s="59">
        <f t="shared" si="15"/>
        <v>1.0396663470819693E-7</v>
      </c>
      <c r="AH24" s="60">
        <f t="shared" si="112"/>
        <v>6.3245941029265672E-6</v>
      </c>
      <c r="AI24" s="11">
        <f t="shared" si="16"/>
        <v>1.0396663470819693E-7</v>
      </c>
      <c r="AJ24" s="11"/>
      <c r="AK24" s="55">
        <v>8.7639999999999993</v>
      </c>
      <c r="AL24" s="11">
        <f t="shared" si="17"/>
        <v>6.1426652025257577E-3</v>
      </c>
      <c r="AM24" s="11">
        <f t="shared" si="18"/>
        <v>3.7732335790320805E-5</v>
      </c>
      <c r="AN24" s="11">
        <f t="shared" si="113"/>
        <v>3.2402101594035939E-3</v>
      </c>
      <c r="AO24" s="11">
        <f t="shared" si="19"/>
        <v>1.0498961877102263E-5</v>
      </c>
      <c r="AP24" s="11"/>
      <c r="AQ24" s="11"/>
      <c r="AR24" s="11">
        <v>122.35</v>
      </c>
      <c r="AS24" s="11">
        <f t="shared" si="20"/>
        <v>-3.6847534014547577E-3</v>
      </c>
      <c r="AT24" s="11">
        <f t="shared" si="21"/>
        <v>1.3577407629532407E-5</v>
      </c>
      <c r="AU24" s="11">
        <f>$AU$28+$AU$29*$AF24-AS24</f>
        <v>6.3962290649948843E-3</v>
      </c>
      <c r="AV24" s="11">
        <f t="shared" si="22"/>
        <v>4.0911746251885334E-5</v>
      </c>
      <c r="AW24" s="11"/>
      <c r="AX24" s="11"/>
      <c r="AY24" s="11">
        <v>80.64</v>
      </c>
      <c r="AZ24" s="11">
        <f t="shared" si="23"/>
        <v>1.3548673813072771E-2</v>
      </c>
      <c r="BA24" s="11">
        <f t="shared" si="24"/>
        <v>1.8356656209304387E-4</v>
      </c>
      <c r="BB24" s="11">
        <f>$BC$28+$BC$29*AF24-AZ24</f>
        <v>-1.2526464094715233E-2</v>
      </c>
      <c r="BC24" s="11">
        <f t="shared" si="25"/>
        <v>1.5691230271618992E-4</v>
      </c>
      <c r="BD24" s="11"/>
      <c r="BE24" s="11"/>
      <c r="BF24" s="11">
        <v>76.34</v>
      </c>
      <c r="BG24" s="11">
        <f t="shared" si="26"/>
        <v>8.6083745366001014E-3</v>
      </c>
      <c r="BH24" s="11">
        <f t="shared" si="109"/>
        <v>7.4104112162385005E-5</v>
      </c>
      <c r="BI24" s="11">
        <f>$BJ$28+$BJ$29*AF24-BG24</f>
        <v>-4.0041977827206515E-3</v>
      </c>
      <c r="BJ24" s="11">
        <f t="shared" si="28"/>
        <v>1.6033599883144983E-5</v>
      </c>
      <c r="BK24" s="11"/>
      <c r="BL24" s="11"/>
      <c r="BM24" s="11">
        <v>3.43</v>
      </c>
      <c r="BN24" s="11">
        <f t="shared" si="29"/>
        <v>-2.9197101033348618E-3</v>
      </c>
      <c r="BO24" s="11">
        <f t="shared" si="30"/>
        <v>8.5247070875156684E-6</v>
      </c>
      <c r="BP24" s="11">
        <f>$BQ$28+$BQ$29*AF24-BN24</f>
        <v>8.3143780689822547E-3</v>
      </c>
      <c r="BQ24" s="11">
        <f t="shared" si="31"/>
        <v>6.912888267397309E-5</v>
      </c>
      <c r="BR24" s="11"/>
      <c r="BS24" s="11">
        <v>21.29</v>
      </c>
      <c r="BT24" s="11">
        <f t="shared" si="32"/>
        <v>-1.8805835349622534E-3</v>
      </c>
      <c r="BU24" s="11">
        <f t="shared" si="33"/>
        <v>3.5365944319711249E-6</v>
      </c>
      <c r="BV24" s="11">
        <f>$BW$28+$BW$29*$AF24-$BT24</f>
        <v>3.6441975160949663E-3</v>
      </c>
      <c r="BW24" s="11">
        <f t="shared" si="34"/>
        <v>1.3280175536312723E-5</v>
      </c>
      <c r="BX24" s="11"/>
      <c r="BY24" s="57">
        <v>17.75</v>
      </c>
      <c r="BZ24" s="11">
        <f t="shared" si="35"/>
        <v>1.1261262451351167E-3</v>
      </c>
      <c r="CA24" s="11">
        <f t="shared" si="36"/>
        <v>1.2681603199821171E-6</v>
      </c>
      <c r="CB24" s="11">
        <f>$CB$28+$CB$29*$AF24-$BZ24</f>
        <v>4.3775582027513202E-3</v>
      </c>
      <c r="CC24" s="11">
        <f t="shared" si="37"/>
        <v>1.9163015818475367E-5</v>
      </c>
      <c r="CD24" s="11"/>
      <c r="CE24" s="11">
        <v>17.84</v>
      </c>
      <c r="CF24" s="11">
        <f t="shared" si="38"/>
        <v>1.1148387482614201E-2</v>
      </c>
      <c r="CG24" s="11">
        <f t="shared" si="39"/>
        <v>1.24286543462509E-4</v>
      </c>
      <c r="CH24" s="11">
        <f>$CG$28+$CG$29*$AF24-$CF24</f>
        <v>-9.3847735014814873E-3</v>
      </c>
      <c r="CI24" s="11">
        <f t="shared" si="40"/>
        <v>8.8073973674109094E-5</v>
      </c>
      <c r="CJ24" s="11"/>
      <c r="CK24" s="57">
        <v>16.48</v>
      </c>
      <c r="CL24" s="11">
        <f t="shared" si="41"/>
        <v>-4.8661896511730113E-3</v>
      </c>
      <c r="CM24" s="11">
        <f t="shared" si="42"/>
        <v>2.3679801721183312E-5</v>
      </c>
      <c r="CN24" s="11">
        <f>$CM$28+$CM$29*$AF24-$CL24</f>
        <v>5.9612854350983985E-3</v>
      </c>
      <c r="CO24" s="11">
        <f t="shared" si="43"/>
        <v>3.5536924038716305E-5</v>
      </c>
      <c r="CP24" s="11"/>
      <c r="CQ24" s="57">
        <v>13.82</v>
      </c>
      <c r="CR24" s="11">
        <f t="shared" si="44"/>
        <v>-5.0779942269435826E-3</v>
      </c>
      <c r="CS24" s="11">
        <f t="shared" si="45"/>
        <v>2.5786025368872354E-5</v>
      </c>
      <c r="CT24" s="11">
        <f>$CS$28+$CS$29*$AF24-$CR24</f>
        <v>5.2761054874809052E-3</v>
      </c>
      <c r="CU24" s="11">
        <f t="shared" si="46"/>
        <v>2.7837289115026121E-5</v>
      </c>
      <c r="CV24" s="59"/>
      <c r="CW24" s="58">
        <v>51.68</v>
      </c>
      <c r="CX24" s="11">
        <f t="shared" si="47"/>
        <v>3.6851273333466709E-2</v>
      </c>
      <c r="CY24" s="11">
        <f t="shared" si="48"/>
        <v>1.3580163462978746E-3</v>
      </c>
      <c r="CZ24" s="11">
        <f>$CY$28+$CY$29*$AF24-$CX24</f>
        <v>6.1690230009544982E-2</v>
      </c>
      <c r="DA24" s="11">
        <f t="shared" si="49"/>
        <v>3.8056844786305642E-3</v>
      </c>
      <c r="DB24" s="11"/>
      <c r="DC24" s="11">
        <v>5.95</v>
      </c>
      <c r="DD24" s="11">
        <f t="shared" si="50"/>
        <v>2.3256862164267183E-2</v>
      </c>
      <c r="DE24" s="11">
        <f t="shared" si="51"/>
        <v>5.4088163772772241E-4</v>
      </c>
      <c r="DF24" s="11">
        <f>$DE$28+$DE$29*$AF24-$DD24</f>
        <v>-2.0287227229910599E-2</v>
      </c>
      <c r="DG24" s="11">
        <f t="shared" si="52"/>
        <v>4.1157158867802609E-4</v>
      </c>
      <c r="DH24" s="11"/>
      <c r="DI24" s="11">
        <v>17</v>
      </c>
      <c r="DJ24" s="11">
        <f t="shared" si="53"/>
        <v>2.9368596733097057E-3</v>
      </c>
      <c r="DK24" s="11">
        <f t="shared" si="54"/>
        <v>8.6251447407127908E-6</v>
      </c>
      <c r="DL24" s="11">
        <f>$DK$28+$DK$29*$AF24-$DJ24</f>
        <v>-7.6146488632251918E-4</v>
      </c>
      <c r="DM24" s="11">
        <f t="shared" si="55"/>
        <v>5.7982877310216702E-7</v>
      </c>
      <c r="DN24" s="11"/>
      <c r="DO24" s="11">
        <v>89.45</v>
      </c>
      <c r="DP24" s="11">
        <f t="shared" si="56"/>
        <v>-8.4199206391943181E-3</v>
      </c>
      <c r="DQ24" s="11">
        <f t="shared" si="57"/>
        <v>7.0895063570330455E-5</v>
      </c>
      <c r="DR24" s="11">
        <f>+$DQ$28+$DQ$29*$AF24-$DP24</f>
        <v>1.1523109631354547E-2</v>
      </c>
      <c r="DS24" s="11">
        <f t="shared" si="58"/>
        <v>1.3278205557621593E-4</v>
      </c>
      <c r="DT24" s="11"/>
      <c r="DU24" s="11">
        <v>3.6789999999999998</v>
      </c>
      <c r="DV24" s="11">
        <f t="shared" si="59"/>
        <v>4.339578277527751E-3</v>
      </c>
      <c r="DW24" s="11">
        <f t="shared" si="60"/>
        <v>1.8831939626790722E-5</v>
      </c>
      <c r="DX24" s="11">
        <f>+$DW$28+$DW$29*$AF24-$DV24</f>
        <v>-3.3714061146226542E-3</v>
      </c>
      <c r="DY24" s="11">
        <f t="shared" si="61"/>
        <v>1.1366379189715022E-5</v>
      </c>
      <c r="DZ24" s="11"/>
      <c r="EA24" s="11">
        <v>21.93</v>
      </c>
      <c r="EB24" s="11">
        <f t="shared" si="62"/>
        <v>-1.3689256073417322E-3</v>
      </c>
      <c r="EC24" s="11">
        <f t="shared" si="63"/>
        <v>1.8739573184359305E-6</v>
      </c>
      <c r="ED24" s="11">
        <f>+$EC$28+$EC$29*$AF24-$EB24</f>
        <v>2.9375609821155274E-3</v>
      </c>
      <c r="EE24" s="11">
        <f t="shared" si="64"/>
        <v>8.6292645236475421E-6</v>
      </c>
      <c r="EF24" s="11"/>
      <c r="EG24" s="11">
        <v>47.27</v>
      </c>
      <c r="EH24" s="11">
        <f t="shared" si="65"/>
        <v>-6.7151055721492589E-2</v>
      </c>
      <c r="EI24" s="11">
        <f t="shared" si="66"/>
        <v>4.5092642845110022E-3</v>
      </c>
      <c r="EJ24" s="11">
        <f>+$EI$28+$EI$29*$AF24-$EH24</f>
        <v>7.1260318356728136E-2</v>
      </c>
      <c r="EK24" s="11">
        <f t="shared" si="67"/>
        <v>5.0780329723022453E-3</v>
      </c>
      <c r="EL24" s="11"/>
      <c r="EM24" s="11">
        <v>51.38</v>
      </c>
      <c r="EN24" s="11">
        <f t="shared" si="68"/>
        <v>-6.2475798683997632E-3</v>
      </c>
      <c r="EO24" s="11">
        <f t="shared" si="69"/>
        <v>3.9032254212034E-5</v>
      </c>
      <c r="EP24" s="11">
        <f>+$EO$28+$EO$29*$AF24-$EN24</f>
        <v>7.7854428052460895E-3</v>
      </c>
      <c r="EQ24" s="11">
        <f t="shared" si="70"/>
        <v>6.0613119673758097E-5</v>
      </c>
      <c r="ER24" s="11"/>
      <c r="ES24" s="11">
        <v>51</v>
      </c>
      <c r="ET24" s="11">
        <f t="shared" si="71"/>
        <v>-9.8087305559194809E-4</v>
      </c>
      <c r="EU24" s="11">
        <f t="shared" si="72"/>
        <v>9.621119511862849E-7</v>
      </c>
      <c r="EV24" s="11">
        <f>+$EU$28+$EU$29*$AF24-$ET24</f>
        <v>3.40116309009569E-3</v>
      </c>
      <c r="EW24" s="11">
        <f t="shared" si="73"/>
        <v>1.1567910365429264E-5</v>
      </c>
      <c r="EX24" s="11"/>
      <c r="EY24" s="11">
        <v>74</v>
      </c>
      <c r="EZ24" s="11">
        <f t="shared" si="74"/>
        <v>7.6731883515335653E-3</v>
      </c>
      <c r="FA24" s="11">
        <f t="shared" si="75"/>
        <v>5.8877819478110396E-5</v>
      </c>
      <c r="FB24" s="11">
        <f>+$FA$28+$FA$29*$AF24-$EZ24</f>
        <v>-4.4146248581662488E-3</v>
      </c>
      <c r="FC24" s="11">
        <f t="shared" si="76"/>
        <v>1.9488912638339372E-5</v>
      </c>
      <c r="FD24" s="11"/>
      <c r="FE24" s="11">
        <v>78.8</v>
      </c>
      <c r="FF24" s="11">
        <f t="shared" si="77"/>
        <v>0</v>
      </c>
      <c r="FG24" s="11">
        <f t="shared" si="78"/>
        <v>0</v>
      </c>
      <c r="FH24" s="11">
        <f>+$FG$28+$FG$29*$AF24-$FF24</f>
        <v>1.2451296026494939E-3</v>
      </c>
      <c r="FI24" s="11">
        <f t="shared" si="79"/>
        <v>1.5503477273940865E-6</v>
      </c>
      <c r="FJ24" s="11"/>
      <c r="FK24" s="11">
        <v>13.18</v>
      </c>
      <c r="FL24" s="11">
        <f t="shared" si="80"/>
        <v>-2.6590708925166798E-3</v>
      </c>
      <c r="FM24" s="11">
        <f t="shared" si="81"/>
        <v>7.0706580114294527E-6</v>
      </c>
      <c r="FN24" s="11">
        <f>+$FM$28+$FM$29*$AF24-$FL24</f>
        <v>5.7283393465770941E-3</v>
      </c>
      <c r="FO24" s="11">
        <f t="shared" si="82"/>
        <v>3.2813871669543287E-5</v>
      </c>
      <c r="FP24" s="11"/>
      <c r="FQ24" s="11">
        <v>176.8</v>
      </c>
      <c r="FR24" s="11">
        <f t="shared" si="83"/>
        <v>1.2653353371465387E-4</v>
      </c>
      <c r="FS24" s="11">
        <f t="shared" si="84"/>
        <v>1.6010735154317447E-8</v>
      </c>
      <c r="FT24" s="11">
        <f>+$FS$28+$FS$29*$AF24-$FR24</f>
        <v>6.7772265547657771E-4</v>
      </c>
      <c r="FU24" s="11">
        <f t="shared" si="85"/>
        <v>4.5930799774622405E-7</v>
      </c>
      <c r="FV24" s="11"/>
      <c r="FW24" s="11">
        <v>48.03</v>
      </c>
      <c r="FX24" s="11">
        <f t="shared" si="86"/>
        <v>3.5332053798217094E-3</v>
      </c>
      <c r="FY24" s="11">
        <f t="shared" si="87"/>
        <v>1.2483540256001069E-5</v>
      </c>
      <c r="FZ24" s="11">
        <f>$FY$28+$FY$29*$AF24-$FX24</f>
        <v>-7.0159990260595939E-5</v>
      </c>
      <c r="GA24" s="11">
        <f t="shared" si="88"/>
        <v>4.9224242333669172E-9</v>
      </c>
      <c r="GB24" s="11"/>
      <c r="GC24" s="11">
        <v>93.2</v>
      </c>
      <c r="GD24" s="11">
        <f t="shared" si="89"/>
        <v>1.0672459890771979E-2</v>
      </c>
      <c r="GE24" s="11">
        <f t="shared" si="90"/>
        <v>1.1390140012013664E-4</v>
      </c>
      <c r="GF24" s="11">
        <f>+$GE$28+$GE$29*$AF24-$GD24</f>
        <v>-7.7772469292801231E-3</v>
      </c>
      <c r="GG24" s="11">
        <f t="shared" si="91"/>
        <v>6.0485569798997103E-5</v>
      </c>
      <c r="GH24" s="11"/>
      <c r="GI24" s="11">
        <v>2.3780000000000001</v>
      </c>
      <c r="GJ24" s="11">
        <f t="shared" si="92"/>
        <v>3.3585254071342241E-3</v>
      </c>
      <c r="GK24" s="11">
        <f t="shared" si="93"/>
        <v>1.1279692910366107E-5</v>
      </c>
      <c r="GL24" s="11">
        <f>$GK$28+$GK$29*$AF24-$GJ24</f>
        <v>8.7513088063912673E-4</v>
      </c>
      <c r="GM24" s="11">
        <f t="shared" si="94"/>
        <v>7.6585405824821352E-7</v>
      </c>
      <c r="GN24" s="11"/>
      <c r="GO24" s="11">
        <v>64.400000000000006</v>
      </c>
      <c r="GP24" s="11">
        <f t="shared" si="95"/>
        <v>7.7609627488845108E-4</v>
      </c>
      <c r="GQ24" s="11">
        <f t="shared" si="96"/>
        <v>6.023254278957302E-7</v>
      </c>
      <c r="GR24" s="11">
        <f>+$GQ$28+$GQ$29*$AF24-$GP24</f>
        <v>-1.9414723120243847E-5</v>
      </c>
      <c r="GS24" s="11">
        <f t="shared" si="97"/>
        <v>3.76931473835731E-10</v>
      </c>
      <c r="GT24" s="11"/>
      <c r="GU24" s="11">
        <v>4.5999999999999996</v>
      </c>
      <c r="GV24" s="11">
        <f t="shared" si="98"/>
        <v>-2.1762794225955173E-3</v>
      </c>
      <c r="GW24" s="11">
        <f t="shared" si="99"/>
        <v>4.7361921252126779E-6</v>
      </c>
      <c r="GX24" s="11">
        <f>$GW$28+$GW$29*$AF24-$GV24</f>
        <v>3.1038479207659946E-3</v>
      </c>
      <c r="GY24" s="11">
        <f t="shared" si="100"/>
        <v>9.6338719152433874E-6</v>
      </c>
      <c r="GZ24" s="11"/>
      <c r="HA24" s="11">
        <v>126.7</v>
      </c>
      <c r="HB24" s="11">
        <f t="shared" si="101"/>
        <v>1.0208176592523851E-2</v>
      </c>
      <c r="HC24" s="11">
        <f t="shared" si="102"/>
        <v>1.0420686934415185E-4</v>
      </c>
      <c r="HD24" s="11">
        <f>+$HC$28+$HC$29*$AF24-$HB24</f>
        <v>-8.1492670648543042E-3</v>
      </c>
      <c r="HE24" s="11">
        <f t="shared" si="103"/>
        <v>6.6410553694319082E-5</v>
      </c>
      <c r="HF24" s="11"/>
      <c r="HG24" s="11">
        <v>54.24</v>
      </c>
      <c r="HH24" s="11">
        <f t="shared" si="104"/>
        <v>1.1055833077494323E-3</v>
      </c>
      <c r="HI24" s="11">
        <f t="shared" si="105"/>
        <v>1.222314450374176E-6</v>
      </c>
      <c r="HJ24" s="11">
        <f>+$HI$28+$HI$29*$AF24-$HH24</f>
        <v>-7.8628828855468774E-4</v>
      </c>
      <c r="HK24" s="11">
        <f t="shared" si="106"/>
        <v>6.1824927271825988E-7</v>
      </c>
    </row>
    <row r="25" spans="1:219" ht="15.5" x14ac:dyDescent="0.35">
      <c r="A25" s="65" t="s">
        <v>513</v>
      </c>
      <c r="B25" s="49">
        <v>2.2000000000000001E-3</v>
      </c>
      <c r="C25" s="49">
        <v>0.68320000000000003</v>
      </c>
      <c r="D25" s="72">
        <f>AVERAGE($ET$4:$ET$24)</f>
        <v>6.9518092481678803E-4</v>
      </c>
      <c r="E25" s="51">
        <f>SUM($EU$4:$EU$24)/21*100</f>
        <v>2.0037461709208799E-2</v>
      </c>
      <c r="F25" s="51">
        <f>SQRT((252/21)*SUM($EU$4:$EU$24))</f>
        <v>0.22470959816440014</v>
      </c>
      <c r="G25" s="51">
        <f>SQRT((252/21)*SUM($EW$4:$EW$24))</f>
        <v>0.17427225994522402</v>
      </c>
      <c r="H25" s="51">
        <f>COVAR($AF$4:$AF$24,$ET$4:$ET$24)*100</f>
        <v>1.1617445088153896E-2</v>
      </c>
      <c r="I25" s="72">
        <f t="shared" si="0"/>
        <v>-2.1924359949253664E-3</v>
      </c>
      <c r="J25" s="51">
        <f t="shared" si="108"/>
        <v>1.7484733020862606E-2</v>
      </c>
      <c r="K25" s="51">
        <f t="shared" si="1"/>
        <v>0.20990837813811475</v>
      </c>
      <c r="L25" s="51">
        <f>$EU$39*$EU$29</f>
        <v>0.14340940394396001</v>
      </c>
      <c r="M25" s="51">
        <f t="shared" si="2"/>
        <v>0.12834812536092921</v>
      </c>
      <c r="N25" s="51">
        <f t="shared" si="3"/>
        <v>3.8450182226651433E-2</v>
      </c>
      <c r="O25" s="49">
        <v>4000</v>
      </c>
      <c r="P25" s="49">
        <v>51.75</v>
      </c>
      <c r="Q25" s="52">
        <f t="shared" si="4"/>
        <v>207000</v>
      </c>
      <c r="R25" s="51">
        <f>LN($ES$3/$ES$4)</f>
        <v>1.4598799421152631E-2</v>
      </c>
      <c r="S25" s="51">
        <f t="shared" si="5"/>
        <v>5.6132649803365209E-4</v>
      </c>
      <c r="T25" s="51">
        <f t="shared" si="6"/>
        <v>-6.8320000000000006E-2</v>
      </c>
      <c r="U25" s="49">
        <f t="shared" si="7"/>
        <v>48.214439999999996</v>
      </c>
      <c r="V25" s="51">
        <f t="shared" si="8"/>
        <v>-2.6269164497248259E-3</v>
      </c>
      <c r="W25" s="143">
        <f t="shared" si="107"/>
        <v>2.6269164497248261E-2</v>
      </c>
      <c r="X25" s="78">
        <f t="shared" si="9"/>
        <v>192857.75999999998</v>
      </c>
      <c r="Y25" s="138">
        <f>RSI!FE17</f>
        <v>51.4585764294049</v>
      </c>
      <c r="AA25" s="9"/>
      <c r="AN25" s="14"/>
      <c r="BB25" s="14"/>
      <c r="BY25" s="14"/>
      <c r="CH25" s="9"/>
      <c r="CK25" s="14"/>
      <c r="CQ25" s="6"/>
      <c r="CR25" s="6"/>
      <c r="CS25" s="6"/>
      <c r="CT25" s="6"/>
      <c r="CU25" s="6"/>
      <c r="CV25" s="6"/>
      <c r="EA25">
        <v>21.91</v>
      </c>
      <c r="EB25" s="14">
        <f t="shared" si="62"/>
        <v>9.1240882242171685E-4</v>
      </c>
      <c r="EC25" s="14">
        <f t="shared" si="63"/>
        <v>8.3248985923298407E-7</v>
      </c>
      <c r="ED25" s="14">
        <f>+$EC$28+$EC$29*$AF25-$EB25</f>
        <v>4.8759117757828313E-4</v>
      </c>
      <c r="EE25" s="14">
        <f t="shared" si="64"/>
        <v>2.3774515645217684E-7</v>
      </c>
    </row>
    <row r="26" spans="1:219" ht="16" thickBot="1" x14ac:dyDescent="0.4">
      <c r="A26" s="65" t="s">
        <v>520</v>
      </c>
      <c r="B26" s="49">
        <v>4.0000000000000002E-4</v>
      </c>
      <c r="C26" s="49">
        <v>1.1062000000000001</v>
      </c>
      <c r="D26" s="72">
        <f>AVERAGE($GP$4:$GP$24)</f>
        <v>-2.0009360762962523E-3</v>
      </c>
      <c r="E26" s="51">
        <f>SUM($GQ$4:$GQ$24)/21*100</f>
        <v>3.138934716198305E-2</v>
      </c>
      <c r="F26" s="51">
        <f>SQRT((252/21)*SUM($GQ$4:$GQ$24))</f>
        <v>0.28124927528475036</v>
      </c>
      <c r="G26" s="51">
        <f>SQRT((252/21)*SUM($GS$4:$GS$24))</f>
        <v>0.16018103238967143</v>
      </c>
      <c r="H26" s="51">
        <f>COVAR($AF$4:$AF$24,$GP$4:$GP$24)*100</f>
        <v>1.8809797743733307E-2</v>
      </c>
      <c r="I26" s="72">
        <f t="shared" si="0"/>
        <v>-2.1924359949253664E-3</v>
      </c>
      <c r="J26" s="51">
        <f t="shared" si="108"/>
        <v>1.7484733020862606E-2</v>
      </c>
      <c r="K26" s="51">
        <f t="shared" si="1"/>
        <v>0.20990837813811475</v>
      </c>
      <c r="L26" s="51">
        <f>$GK$39*$GK$29</f>
        <v>0.41251194471702313</v>
      </c>
      <c r="M26" s="51">
        <f t="shared" si="2"/>
        <v>0.48197867638339192</v>
      </c>
      <c r="N26" s="51">
        <f t="shared" si="3"/>
        <v>1.9957873571703203E-2</v>
      </c>
      <c r="O26" s="49">
        <v>1740</v>
      </c>
      <c r="P26" s="49">
        <v>61.75</v>
      </c>
      <c r="Q26" s="52">
        <f t="shared" si="4"/>
        <v>107445</v>
      </c>
      <c r="R26" s="51">
        <f>LN($GO$3/$GO$4)</f>
        <v>2.7084133966924658E-2</v>
      </c>
      <c r="S26" s="51">
        <f t="shared" si="5"/>
        <v>5.4054172151095467E-4</v>
      </c>
      <c r="T26" s="51">
        <f t="shared" si="6"/>
        <v>-0.11062000000000001</v>
      </c>
      <c r="U26" s="49">
        <f t="shared" si="7"/>
        <v>54.919214999999994</v>
      </c>
      <c r="V26" s="51">
        <f t="shared" si="8"/>
        <v>-2.2077399745018085E-3</v>
      </c>
      <c r="W26" s="143">
        <f t="shared" si="107"/>
        <v>2.2077399745018086E-2</v>
      </c>
      <c r="X26" s="78">
        <f t="shared" si="9"/>
        <v>95559.434099999984</v>
      </c>
      <c r="Y26" s="138">
        <f>RSI!IG17</f>
        <v>35.714285714285722</v>
      </c>
      <c r="AB26" s="14"/>
      <c r="AE26" s="69"/>
      <c r="AK26" s="14"/>
      <c r="AN26" s="14"/>
      <c r="AO26" s="14"/>
      <c r="AS26" s="14"/>
      <c r="AU26" s="14"/>
      <c r="BB26" s="14"/>
      <c r="BC26" s="14"/>
      <c r="BF26" s="14"/>
      <c r="BM26" s="14"/>
      <c r="BS26" s="14"/>
      <c r="BY26" s="14"/>
      <c r="CH26" s="9"/>
      <c r="CK26" s="14"/>
      <c r="CQ26" s="6"/>
      <c r="CR26" s="6"/>
      <c r="CS26" s="6"/>
      <c r="CT26" s="6"/>
      <c r="CU26" s="6"/>
      <c r="CV26" s="6"/>
    </row>
    <row r="27" spans="1:219" s="14" customFormat="1" ht="16" thickBot="1" x14ac:dyDescent="0.4">
      <c r="A27" s="65" t="s">
        <v>517</v>
      </c>
      <c r="B27" s="49">
        <v>3.2000000000000002E-3</v>
      </c>
      <c r="C27" s="49">
        <v>0.81579999999999997</v>
      </c>
      <c r="D27" s="72">
        <f>AVERAGE($FX$4:$FX$24)</f>
        <v>-5.0138627141520283E-3</v>
      </c>
      <c r="E27" s="51">
        <f>SUM($FY$4:$FY$24)/21*100</f>
        <v>1.9061116010417687E-2</v>
      </c>
      <c r="F27" s="51">
        <f>SQRT((252/21)*SUM($FY$4:$FY$24))</f>
        <v>0.21916663146166337</v>
      </c>
      <c r="G27" s="51">
        <f>SQRT((252/21)*SUM($GA$4:$GA$24))</f>
        <v>0.15356385420776553</v>
      </c>
      <c r="H27" s="51">
        <f>COVAR($AF$4:$AF$24,$FX$4:$FX$24)*100</f>
        <v>1.3872561267808482E-2</v>
      </c>
      <c r="I27" s="72">
        <f t="shared" si="0"/>
        <v>-2.1924359949253664E-3</v>
      </c>
      <c r="J27" s="51">
        <f t="shared" si="108"/>
        <v>1.7484733020862606E-2</v>
      </c>
      <c r="K27" s="51">
        <f t="shared" si="1"/>
        <v>0.20990837813811475</v>
      </c>
      <c r="L27" s="51">
        <f>$FY$39*$FY$29</f>
        <v>0.171243254885074</v>
      </c>
      <c r="M27" s="51">
        <f t="shared" si="2"/>
        <v>0.16328210465438725</v>
      </c>
      <c r="N27" s="51">
        <f t="shared" si="3"/>
        <v>7.6284604288658658E-2</v>
      </c>
      <c r="O27" s="49">
        <v>9500</v>
      </c>
      <c r="P27" s="49">
        <v>43.23</v>
      </c>
      <c r="Q27" s="52">
        <f t="shared" si="4"/>
        <v>410684.99999999994</v>
      </c>
      <c r="R27" s="51">
        <f>LN($FW$3/$FW$4)</f>
        <v>-1.6179363289037839E-3</v>
      </c>
      <c r="S27" s="51">
        <f t="shared" si="5"/>
        <v>-1.2342363261467023E-4</v>
      </c>
      <c r="T27" s="51">
        <f t="shared" si="6"/>
        <v>-8.158E-2</v>
      </c>
      <c r="U27" s="49">
        <f t="shared" si="7"/>
        <v>39.703296599999994</v>
      </c>
      <c r="V27" s="51">
        <f t="shared" si="8"/>
        <v>-6.2232980178687737E-3</v>
      </c>
      <c r="W27" s="143">
        <f t="shared" si="107"/>
        <v>6.2232980178687732E-2</v>
      </c>
      <c r="X27" s="78">
        <f t="shared" si="9"/>
        <v>377181.31769999996</v>
      </c>
      <c r="Y27" s="138">
        <f>RSI!GS17</f>
        <v>20.798065296251494</v>
      </c>
      <c r="AB27" s="141" t="s">
        <v>925</v>
      </c>
      <c r="AC27" s="6">
        <f>AVERAGE(AC4:AC24)</f>
        <v>-2.1054675611175979E-3</v>
      </c>
      <c r="AD27" s="14" t="s">
        <v>924</v>
      </c>
      <c r="AE27" s="6">
        <f>SUM(AE4:AE24)/21</f>
        <v>1.7215631361180829E-4</v>
      </c>
      <c r="AG27" s="140">
        <f>SUM(AG4:AG24)/21</f>
        <v>1.7484733020862604E-4</v>
      </c>
      <c r="AH27" s="20"/>
      <c r="AK27" s="22"/>
      <c r="AL27" s="121" t="s">
        <v>550</v>
      </c>
      <c r="AM27" s="122"/>
      <c r="AN27"/>
      <c r="AO27"/>
      <c r="AR27" s="22"/>
      <c r="AS27" s="127" t="s">
        <v>551</v>
      </c>
      <c r="AT27" s="128"/>
      <c r="AU27" s="129"/>
      <c r="AY27" s="22"/>
      <c r="AZ27" s="123" t="s">
        <v>553</v>
      </c>
      <c r="BA27" s="124"/>
      <c r="BB27" s="124"/>
      <c r="BC27" s="125"/>
      <c r="BD27" s="34"/>
      <c r="BE27" s="34"/>
      <c r="BF27" s="22"/>
      <c r="BG27" s="31" t="s">
        <v>552</v>
      </c>
      <c r="BH27" s="32"/>
      <c r="BI27" s="32"/>
      <c r="BJ27" s="33"/>
      <c r="BK27" s="38"/>
      <c r="BL27" s="38"/>
      <c r="BM27" s="22"/>
      <c r="BN27" s="117" t="s">
        <v>554</v>
      </c>
      <c r="BO27" s="126"/>
      <c r="BP27" s="126"/>
      <c r="BQ27" s="118"/>
      <c r="BS27" s="22"/>
      <c r="BT27" s="117" t="s">
        <v>568</v>
      </c>
      <c r="BU27" s="126"/>
      <c r="BV27" s="126"/>
      <c r="BW27" s="118"/>
      <c r="BX27" s="34"/>
      <c r="BZ27" s="22"/>
      <c r="CA27" s="117" t="s">
        <v>501</v>
      </c>
      <c r="CB27" s="118"/>
      <c r="CC27" s="38"/>
      <c r="CD27" s="38"/>
      <c r="CE27" s="22"/>
      <c r="CF27" s="117" t="s">
        <v>502</v>
      </c>
      <c r="CG27" s="118"/>
      <c r="CK27" s="22"/>
      <c r="CL27" s="117" t="s">
        <v>503</v>
      </c>
      <c r="CM27" s="118"/>
      <c r="CQ27" s="22"/>
      <c r="CR27" s="117" t="s">
        <v>504</v>
      </c>
      <c r="CS27" s="118"/>
      <c r="CT27" s="6"/>
      <c r="CU27" s="6"/>
      <c r="CV27" s="6"/>
      <c r="CW27" s="115" t="s">
        <v>540</v>
      </c>
      <c r="CX27" s="117" t="s">
        <v>505</v>
      </c>
      <c r="CY27" s="118"/>
      <c r="DC27" s="115" t="s">
        <v>540</v>
      </c>
      <c r="DD27" s="117" t="s">
        <v>569</v>
      </c>
      <c r="DE27" s="118"/>
      <c r="DI27" s="115" t="s">
        <v>540</v>
      </c>
      <c r="DJ27" s="117" t="s">
        <v>507</v>
      </c>
      <c r="DK27" s="118"/>
      <c r="DO27" s="115" t="s">
        <v>540</v>
      </c>
      <c r="DP27" s="117" t="s">
        <v>508</v>
      </c>
      <c r="DQ27" s="118"/>
      <c r="DU27" s="115" t="s">
        <v>540</v>
      </c>
      <c r="DV27" s="117" t="s">
        <v>509</v>
      </c>
      <c r="DW27" s="118"/>
      <c r="EA27" s="115" t="s">
        <v>540</v>
      </c>
      <c r="EB27" s="117" t="s">
        <v>510</v>
      </c>
      <c r="EC27" s="118"/>
      <c r="EG27" s="115" t="s">
        <v>540</v>
      </c>
      <c r="EH27" s="117" t="s">
        <v>511</v>
      </c>
      <c r="EI27" s="118"/>
      <c r="EM27" s="115" t="s">
        <v>540</v>
      </c>
      <c r="EN27" s="117" t="s">
        <v>512</v>
      </c>
      <c r="EO27" s="118"/>
      <c r="ES27" s="115" t="s">
        <v>540</v>
      </c>
      <c r="ET27" s="117" t="s">
        <v>513</v>
      </c>
      <c r="EU27" s="118"/>
      <c r="EY27" s="115" t="s">
        <v>540</v>
      </c>
      <c r="EZ27" s="117" t="s">
        <v>514</v>
      </c>
      <c r="FA27" s="118"/>
      <c r="FE27" s="115" t="s">
        <v>540</v>
      </c>
      <c r="FF27" s="117" t="s">
        <v>515</v>
      </c>
      <c r="FG27" s="118"/>
      <c r="FK27" s="115" t="s">
        <v>540</v>
      </c>
      <c r="FL27" s="117" t="s">
        <v>484</v>
      </c>
      <c r="FM27" s="118"/>
      <c r="FQ27" s="115" t="s">
        <v>540</v>
      </c>
      <c r="FR27" s="117" t="s">
        <v>516</v>
      </c>
      <c r="FS27" s="118"/>
      <c r="FW27" s="115" t="s">
        <v>540</v>
      </c>
      <c r="FX27" s="117" t="s">
        <v>517</v>
      </c>
      <c r="FY27" s="118"/>
      <c r="GC27" s="115" t="s">
        <v>540</v>
      </c>
      <c r="GD27" s="117" t="s">
        <v>518</v>
      </c>
      <c r="GE27" s="118"/>
      <c r="GI27" s="115" t="s">
        <v>540</v>
      </c>
      <c r="GJ27" s="117" t="s">
        <v>519</v>
      </c>
      <c r="GK27" s="118"/>
      <c r="GO27" s="115" t="s">
        <v>540</v>
      </c>
      <c r="GP27" s="117" t="s">
        <v>520</v>
      </c>
      <c r="GQ27" s="118"/>
      <c r="GU27" s="115" t="s">
        <v>540</v>
      </c>
      <c r="GV27" s="117" t="s">
        <v>521</v>
      </c>
      <c r="GW27" s="118"/>
      <c r="HA27" s="115" t="s">
        <v>540</v>
      </c>
      <c r="HB27" s="117" t="s">
        <v>522</v>
      </c>
      <c r="HC27" s="118"/>
      <c r="HG27" s="115" t="s">
        <v>540</v>
      </c>
      <c r="HH27" s="117" t="s">
        <v>570</v>
      </c>
      <c r="HI27" s="118"/>
    </row>
    <row r="28" spans="1:219" ht="15.5" x14ac:dyDescent="0.35">
      <c r="A28" s="65" t="s">
        <v>514</v>
      </c>
      <c r="B28" s="49">
        <v>3.0000000000000001E-3</v>
      </c>
      <c r="C28" s="49">
        <v>0.80189999999999995</v>
      </c>
      <c r="D28" s="72">
        <f>AVERAGE($EZ$4:$EZ$24)</f>
        <v>1.2636504513106588E-3</v>
      </c>
      <c r="E28" s="51">
        <f>SUM($FA$4:$FA$24)/21*100</f>
        <v>1.6493137049726988E-2</v>
      </c>
      <c r="F28" s="51">
        <f>SQRT((252/21)*SUM($FA$4:$FA$24))</f>
        <v>0.20386933404833599</v>
      </c>
      <c r="G28" s="51">
        <f>SQRT((252/21)*SUM($FC$4:$FC$24))</f>
        <v>0.11665547971570193</v>
      </c>
      <c r="H28" s="51">
        <f>COVAR($AF$4:$AF$24,$EZ$4:$EZ$24)*100</f>
        <v>1.3634900607523436E-2</v>
      </c>
      <c r="I28" s="72">
        <f t="shared" si="0"/>
        <v>-2.1924359949253664E-3</v>
      </c>
      <c r="J28" s="51">
        <f t="shared" si="108"/>
        <v>1.7484733020862606E-2</v>
      </c>
      <c r="K28" s="51">
        <f t="shared" si="1"/>
        <v>0.20990837813811475</v>
      </c>
      <c r="L28" s="51">
        <f>$FA$39*$FA$29</f>
        <v>0.16832552842895421</v>
      </c>
      <c r="M28" s="51">
        <f t="shared" si="2"/>
        <v>0.14858874219487894</v>
      </c>
      <c r="N28" s="51">
        <f t="shared" si="3"/>
        <v>2.6818723478580483E-2</v>
      </c>
      <c r="O28" s="49">
        <v>1900</v>
      </c>
      <c r="P28" s="49">
        <v>75.989999999999995</v>
      </c>
      <c r="Q28" s="52">
        <f t="shared" si="4"/>
        <v>144381</v>
      </c>
      <c r="R28" s="51">
        <f>LN($EY$3/$EY$4)</f>
        <v>1.5382878589426307E-2</v>
      </c>
      <c r="S28" s="51">
        <f t="shared" si="5"/>
        <v>4.1254916719440032E-4</v>
      </c>
      <c r="T28" s="51">
        <f t="shared" si="6"/>
        <v>-8.0189999999999997E-2</v>
      </c>
      <c r="U28" s="49">
        <f t="shared" si="7"/>
        <v>69.896361900000002</v>
      </c>
      <c r="V28" s="51">
        <f t="shared" si="8"/>
        <v>-2.1505934357473689E-3</v>
      </c>
      <c r="W28" s="143">
        <f t="shared" si="107"/>
        <v>2.1505934357473687E-2</v>
      </c>
      <c r="X28" s="78">
        <f t="shared" si="9"/>
        <v>132803.08761000002</v>
      </c>
      <c r="Y28" s="138">
        <f>RSI!FM17</f>
        <v>45.211389128559119</v>
      </c>
      <c r="AK28" s="116" t="s">
        <v>540</v>
      </c>
      <c r="AL28" s="12" t="s">
        <v>489</v>
      </c>
      <c r="AM28" s="24">
        <v>9.1000000000000004E-3</v>
      </c>
      <c r="AR28" s="116" t="s">
        <v>540</v>
      </c>
      <c r="AS28" s="12" t="s">
        <v>489</v>
      </c>
      <c r="AT28" s="12"/>
      <c r="AU28" s="24">
        <v>2.3999999999999998E-3</v>
      </c>
      <c r="AY28" s="116" t="s">
        <v>540</v>
      </c>
      <c r="AZ28" s="12" t="s">
        <v>489</v>
      </c>
      <c r="BA28" s="12"/>
      <c r="BB28" s="12"/>
      <c r="BC28" s="24">
        <v>4.0000000000000002E-4</v>
      </c>
      <c r="BD28" s="12"/>
      <c r="BE28" s="12"/>
      <c r="BF28" s="116" t="s">
        <v>540</v>
      </c>
      <c r="BG28" s="12" t="s">
        <v>489</v>
      </c>
      <c r="BH28" s="12"/>
      <c r="BI28" s="12"/>
      <c r="BJ28" s="39">
        <v>4.1999999999999997E-3</v>
      </c>
      <c r="BK28" s="27"/>
      <c r="BL28" s="12"/>
      <c r="BM28" s="116" t="s">
        <v>540</v>
      </c>
      <c r="BN28" s="12" t="s">
        <v>489</v>
      </c>
      <c r="BO28" s="12"/>
      <c r="BP28" s="12"/>
      <c r="BQ28" s="40">
        <v>5.3E-3</v>
      </c>
      <c r="BS28" s="116" t="s">
        <v>540</v>
      </c>
      <c r="BT28" s="12" t="s">
        <v>489</v>
      </c>
      <c r="BU28" s="12"/>
      <c r="BV28" s="12"/>
      <c r="BW28" s="39">
        <v>1.4E-3</v>
      </c>
      <c r="BX28" s="12"/>
      <c r="BZ28" s="116" t="s">
        <v>540</v>
      </c>
      <c r="CA28" s="12" t="s">
        <v>489</v>
      </c>
      <c r="CB28" s="40">
        <v>5.3E-3</v>
      </c>
      <c r="CC28" s="12"/>
      <c r="CD28" s="12"/>
      <c r="CE28" s="23" t="s">
        <v>540</v>
      </c>
      <c r="CF28" s="12" t="s">
        <v>489</v>
      </c>
      <c r="CG28" s="40">
        <v>1.4E-3</v>
      </c>
      <c r="CK28" s="23" t="s">
        <v>540</v>
      </c>
      <c r="CL28" s="12" t="s">
        <v>489</v>
      </c>
      <c r="CM28" s="40">
        <v>8.0000000000000004E-4</v>
      </c>
      <c r="CQ28" s="23" t="s">
        <v>540</v>
      </c>
      <c r="CR28" s="12" t="s">
        <v>489</v>
      </c>
      <c r="CS28" s="40">
        <v>5.0000000000000001E-9</v>
      </c>
      <c r="CT28" s="6"/>
      <c r="CU28" s="6"/>
      <c r="CV28" s="6"/>
      <c r="CW28" s="116"/>
      <c r="CX28" s="12" t="s">
        <v>489</v>
      </c>
      <c r="CY28" s="40">
        <v>9.8000000000000004E-2</v>
      </c>
      <c r="DC28" s="116"/>
      <c r="DD28" s="12" t="s">
        <v>489</v>
      </c>
      <c r="DE28" s="40">
        <v>2.8E-3</v>
      </c>
      <c r="DI28" s="116"/>
      <c r="DJ28" s="12" t="s">
        <v>489</v>
      </c>
      <c r="DK28" s="40">
        <v>1.9E-3</v>
      </c>
      <c r="DO28" s="116"/>
      <c r="DP28" s="12" t="s">
        <v>489</v>
      </c>
      <c r="DQ28" s="40">
        <v>2.8E-3</v>
      </c>
      <c r="DU28" s="116"/>
      <c r="DV28" s="12" t="s">
        <v>489</v>
      </c>
      <c r="DW28" s="40">
        <v>6.9999999999999999E-4</v>
      </c>
      <c r="EA28" s="116"/>
      <c r="EB28" s="12" t="s">
        <v>489</v>
      </c>
      <c r="EC28" s="40">
        <v>1.4E-3</v>
      </c>
      <c r="EG28" s="116"/>
      <c r="EH28" s="12" t="s">
        <v>489</v>
      </c>
      <c r="EI28" s="40">
        <v>3.8999999999999998E-3</v>
      </c>
      <c r="EM28" s="116"/>
      <c r="EN28" s="12" t="s">
        <v>489</v>
      </c>
      <c r="EO28" s="40">
        <v>1.2999999999999999E-3</v>
      </c>
      <c r="ES28" s="116"/>
      <c r="ET28" s="12" t="s">
        <v>489</v>
      </c>
      <c r="EU28" s="40">
        <v>2.2000000000000001E-3</v>
      </c>
      <c r="EY28" s="116"/>
      <c r="EZ28" s="12" t="s">
        <v>489</v>
      </c>
      <c r="FA28" s="40">
        <v>3.0000000000000001E-3</v>
      </c>
      <c r="FE28" s="116"/>
      <c r="FF28" s="12" t="s">
        <v>489</v>
      </c>
      <c r="FG28" s="40">
        <v>1.1000000000000001E-3</v>
      </c>
      <c r="FK28" s="116"/>
      <c r="FL28" s="12" t="s">
        <v>489</v>
      </c>
      <c r="FM28" s="40">
        <v>2.8E-3</v>
      </c>
      <c r="FQ28" s="116"/>
      <c r="FR28" s="12" t="s">
        <v>489</v>
      </c>
      <c r="FS28" s="40">
        <v>8.0000000000000004E-4</v>
      </c>
      <c r="FW28" s="116"/>
      <c r="FX28" s="12" t="s">
        <v>489</v>
      </c>
      <c r="FY28" s="40">
        <v>3.2000000000000002E-3</v>
      </c>
      <c r="GC28" s="116"/>
      <c r="GD28" s="12" t="s">
        <v>489</v>
      </c>
      <c r="GE28" s="40">
        <v>2.5000000000000001E-3</v>
      </c>
      <c r="GI28" s="116"/>
      <c r="GJ28" s="12" t="s">
        <v>489</v>
      </c>
      <c r="GK28" s="40">
        <v>3.5999999999999999E-3</v>
      </c>
      <c r="GO28" s="116"/>
      <c r="GP28" s="12" t="s">
        <v>489</v>
      </c>
      <c r="GQ28" s="40">
        <v>4.0000000000000002E-4</v>
      </c>
      <c r="GU28" s="116"/>
      <c r="GV28" s="12" t="s">
        <v>489</v>
      </c>
      <c r="GW28" s="40">
        <v>8.9999999999999998E-4</v>
      </c>
      <c r="HA28" s="116"/>
      <c r="HB28" s="12" t="s">
        <v>489</v>
      </c>
      <c r="HC28" s="40">
        <v>2E-3</v>
      </c>
      <c r="HG28" s="116"/>
      <c r="HH28" s="12" t="s">
        <v>489</v>
      </c>
      <c r="HI28" s="40">
        <v>4.9999999999999998E-7</v>
      </c>
    </row>
    <row r="29" spans="1:219" ht="15.5" x14ac:dyDescent="0.35">
      <c r="A29" s="65" t="s">
        <v>557</v>
      </c>
      <c r="B29" s="49">
        <v>2.3999999999999998E-3</v>
      </c>
      <c r="C29" s="49">
        <v>0.96599999999999997</v>
      </c>
      <c r="D29" s="72">
        <f>AVERAGE($AS$4:$AS$24)</f>
        <v>3.2967910527325386E-4</v>
      </c>
      <c r="E29" s="76">
        <f>SUM($AT$4:$AT$24)/21*100</f>
        <v>2.1217567367519997E-2</v>
      </c>
      <c r="F29" s="51">
        <f>SQRT((252/21)*SUM($AT$4:$AT$24))</f>
        <v>0.23123206906947485</v>
      </c>
      <c r="G29" s="51">
        <f>SQRT((252/21)*SUM($AV$4:$AV$24))</f>
        <v>0.11598141886852965</v>
      </c>
      <c r="H29" s="51">
        <f>COVAR($AF$4:$AF$24,$AS$4:$AS$24)*100</f>
        <v>1.6426702481356147E-2</v>
      </c>
      <c r="I29" s="72">
        <f t="shared" si="0"/>
        <v>-2.1924359949253664E-3</v>
      </c>
      <c r="J29" s="51">
        <f t="shared" si="108"/>
        <v>1.7484733020862606E-2</v>
      </c>
      <c r="K29" s="51">
        <f t="shared" si="1"/>
        <v>0.20990837813811475</v>
      </c>
      <c r="L29" s="51">
        <f>$AU$29*$AU$39</f>
        <v>0.20277149328141883</v>
      </c>
      <c r="M29" s="51">
        <f t="shared" si="2"/>
        <v>0.20932895203260793</v>
      </c>
      <c r="N29" s="51">
        <f t="shared" si="3"/>
        <v>4.4624501343626763E-2</v>
      </c>
      <c r="O29" s="49">
        <v>1950</v>
      </c>
      <c r="P29" s="49">
        <v>123.2</v>
      </c>
      <c r="Q29" s="52">
        <f t="shared" si="4"/>
        <v>240240</v>
      </c>
      <c r="R29" s="51">
        <f>LN($AR$3/$AR$4)</f>
        <v>1.3894788318816215E-2</v>
      </c>
      <c r="S29" s="51">
        <f t="shared" si="5"/>
        <v>6.2004800000242362E-4</v>
      </c>
      <c r="T29" s="51">
        <f t="shared" si="6"/>
        <v>-9.6600000000000005E-2</v>
      </c>
      <c r="U29" s="49">
        <f t="shared" si="7"/>
        <v>111.29888</v>
      </c>
      <c r="V29" s="51">
        <f t="shared" si="8"/>
        <v>-4.3107268297943452E-3</v>
      </c>
      <c r="W29" s="143">
        <f t="shared" si="107"/>
        <v>4.3107268297943452E-2</v>
      </c>
      <c r="X29" s="78">
        <f t="shared" si="9"/>
        <v>217032.81599999999</v>
      </c>
      <c r="Y29" s="138">
        <f>RSI!Q17</f>
        <v>47.575057736720566</v>
      </c>
      <c r="AC29" s="6">
        <f>SUM(AD4:AD24)/21</f>
        <v>1.6772331996088986E-4</v>
      </c>
      <c r="AK29" s="116"/>
      <c r="AL29" s="12" t="s">
        <v>490</v>
      </c>
      <c r="AM29" s="24">
        <v>0.87729999999999997</v>
      </c>
      <c r="AR29" s="116"/>
      <c r="AS29" s="12" t="s">
        <v>490</v>
      </c>
      <c r="AT29" s="12"/>
      <c r="AU29" s="24">
        <v>0.96599999999999997</v>
      </c>
      <c r="AY29" s="116"/>
      <c r="AZ29" s="12" t="s">
        <v>490</v>
      </c>
      <c r="BA29" s="12"/>
      <c r="BB29" s="12"/>
      <c r="BC29" s="24">
        <v>1.9297</v>
      </c>
      <c r="BD29" s="12"/>
      <c r="BE29" s="12"/>
      <c r="BF29" s="116"/>
      <c r="BG29" s="12" t="s">
        <v>490</v>
      </c>
      <c r="BH29" s="12"/>
      <c r="BI29" s="12"/>
      <c r="BJ29" s="24">
        <v>1.2535000000000001</v>
      </c>
      <c r="BK29" s="12"/>
      <c r="BL29" s="12"/>
      <c r="BM29" s="116"/>
      <c r="BN29" s="12" t="s">
        <v>490</v>
      </c>
      <c r="BO29" s="12"/>
      <c r="BP29" s="12"/>
      <c r="BQ29" s="24">
        <v>0.29360000000000003</v>
      </c>
      <c r="BS29" s="116"/>
      <c r="BT29" s="12" t="s">
        <v>490</v>
      </c>
      <c r="BU29" s="12"/>
      <c r="BV29" s="12"/>
      <c r="BW29" s="24">
        <v>1.1276999999999999</v>
      </c>
      <c r="BX29" s="12"/>
      <c r="BY29" s="14"/>
      <c r="BZ29" s="116"/>
      <c r="CA29" s="12" t="s">
        <v>490</v>
      </c>
      <c r="CB29" s="24">
        <v>0.63170000000000004</v>
      </c>
      <c r="CC29" s="12"/>
      <c r="CD29" s="12"/>
      <c r="CE29" s="23"/>
      <c r="CF29" s="12" t="s">
        <v>490</v>
      </c>
      <c r="CG29" s="24">
        <v>1.1276999999999999</v>
      </c>
      <c r="CK29" s="23"/>
      <c r="CL29" s="12" t="s">
        <v>490</v>
      </c>
      <c r="CM29" s="24">
        <v>0.91520000000000001</v>
      </c>
      <c r="CQ29" s="23"/>
      <c r="CR29" s="12" t="s">
        <v>490</v>
      </c>
      <c r="CS29" s="24">
        <v>0.61439999999999995</v>
      </c>
      <c r="CW29" s="116"/>
      <c r="CX29" s="12" t="s">
        <v>490</v>
      </c>
      <c r="CY29" s="24">
        <v>1.6794</v>
      </c>
      <c r="DC29" s="116"/>
      <c r="DD29" s="12" t="s">
        <v>490</v>
      </c>
      <c r="DE29" s="24">
        <v>0.52610000000000001</v>
      </c>
      <c r="DI29" s="116"/>
      <c r="DJ29" s="12" t="s">
        <v>490</v>
      </c>
      <c r="DK29" s="24">
        <v>0.85409999999999997</v>
      </c>
      <c r="DO29" s="116"/>
      <c r="DP29" s="12" t="s">
        <v>490</v>
      </c>
      <c r="DQ29" s="24">
        <v>0.94030000000000002</v>
      </c>
      <c r="DU29" s="116"/>
      <c r="DV29" s="12" t="s">
        <v>490</v>
      </c>
      <c r="DW29" s="24">
        <v>0.83169999999999999</v>
      </c>
      <c r="EA29" s="116"/>
      <c r="EB29" s="12" t="s">
        <v>490</v>
      </c>
      <c r="EC29" s="24">
        <v>0.52300000000000002</v>
      </c>
      <c r="EG29" s="116"/>
      <c r="EH29" s="12" t="s">
        <v>490</v>
      </c>
      <c r="EI29" s="24">
        <v>0.64900000000000002</v>
      </c>
      <c r="EM29" s="116"/>
      <c r="EN29" s="12" t="s">
        <v>490</v>
      </c>
      <c r="EO29" s="24">
        <v>0.73770000000000002</v>
      </c>
      <c r="ES29" s="116"/>
      <c r="ET29" s="12" t="s">
        <v>490</v>
      </c>
      <c r="EU29" s="24">
        <v>0.68320000000000003</v>
      </c>
      <c r="EY29" s="116"/>
      <c r="EZ29" s="12" t="s">
        <v>490</v>
      </c>
      <c r="FA29" s="24">
        <v>0.80189999999999995</v>
      </c>
      <c r="FE29" s="116"/>
      <c r="FF29" s="12" t="s">
        <v>490</v>
      </c>
      <c r="FG29" s="24">
        <v>0.4501</v>
      </c>
      <c r="FK29" s="116"/>
      <c r="FL29" s="12" t="s">
        <v>490</v>
      </c>
      <c r="FM29" s="24">
        <v>0.83509999999999995</v>
      </c>
      <c r="FQ29" s="116"/>
      <c r="FR29" s="12" t="s">
        <v>490</v>
      </c>
      <c r="FS29" s="24">
        <v>1.32E-2</v>
      </c>
      <c r="FW29" s="116"/>
      <c r="FX29" s="12" t="s">
        <v>490</v>
      </c>
      <c r="FY29" s="24">
        <v>0.81579999999999997</v>
      </c>
      <c r="GC29" s="116"/>
      <c r="GD29" s="12" t="s">
        <v>490</v>
      </c>
      <c r="GE29" s="24">
        <v>1.2257</v>
      </c>
      <c r="GI29" s="116"/>
      <c r="GJ29" s="12" t="s">
        <v>490</v>
      </c>
      <c r="GK29" s="24">
        <v>1.9652000000000001</v>
      </c>
      <c r="GO29" s="116"/>
      <c r="GP29" s="12" t="s">
        <v>490</v>
      </c>
      <c r="GQ29" s="24">
        <v>1.1062000000000001</v>
      </c>
      <c r="GU29" s="116"/>
      <c r="GV29" s="12" t="s">
        <v>490</v>
      </c>
      <c r="GW29" s="24">
        <v>8.5500000000000007E-2</v>
      </c>
      <c r="HA29" s="116"/>
      <c r="HB29" s="12" t="s">
        <v>490</v>
      </c>
      <c r="HC29" s="24">
        <v>0.1827</v>
      </c>
      <c r="HG29" s="116"/>
      <c r="HH29" s="12" t="s">
        <v>490</v>
      </c>
      <c r="HI29" s="24">
        <v>0.98870000000000002</v>
      </c>
    </row>
    <row r="30" spans="1:219" ht="15.5" x14ac:dyDescent="0.35">
      <c r="A30" s="65" t="s">
        <v>504</v>
      </c>
      <c r="B30" s="49">
        <v>5.0000000000000001E-9</v>
      </c>
      <c r="C30" s="49">
        <v>0.61439999999999995</v>
      </c>
      <c r="D30" s="72">
        <f>AVERAGE($CR$4:$CR$24)</f>
        <v>-1.2568806725210622E-3</v>
      </c>
      <c r="E30" s="51">
        <f>SUM($BH$4:$BH$24)/21*100</f>
        <v>4.6253534280919037E-2</v>
      </c>
      <c r="F30" s="51">
        <f>SQRT((252/21)*SUM($CS$4:$CS$24))</f>
        <v>0.17231413698269468</v>
      </c>
      <c r="G30" s="51">
        <f>SQRT((252/21)*SUM($CU$4:$CU$24))</f>
        <v>0.1145361891857383</v>
      </c>
      <c r="H30" s="51">
        <f>COVAR($AF$4:$AF$24,$CR$4:$CR$24)*100</f>
        <v>1.0447988560273678E-2</v>
      </c>
      <c r="I30" s="72">
        <f t="shared" si="0"/>
        <v>-2.1924359949253664E-3</v>
      </c>
      <c r="J30" s="51">
        <f t="shared" si="108"/>
        <v>1.7484733020862606E-2</v>
      </c>
      <c r="K30" s="51">
        <f t="shared" si="1"/>
        <v>0.20990837813811475</v>
      </c>
      <c r="L30" s="51">
        <f>$CS$39*$CS$29</f>
        <v>0.1289677075280577</v>
      </c>
      <c r="M30" s="51">
        <f t="shared" si="2"/>
        <v>9.2356298138429896E-2</v>
      </c>
      <c r="N30" s="51">
        <f t="shared" si="3"/>
        <v>7.5005717792859172E-3</v>
      </c>
      <c r="O30" s="49">
        <v>3000</v>
      </c>
      <c r="P30" s="49">
        <v>13.46</v>
      </c>
      <c r="Q30" s="52">
        <f t="shared" si="4"/>
        <v>40380</v>
      </c>
      <c r="R30" s="51">
        <f>LN($CQ$3/$CQ$4)</f>
        <v>9.7051900259645888E-3</v>
      </c>
      <c r="S30" s="51">
        <f t="shared" si="5"/>
        <v>7.2794474421357147E-5</v>
      </c>
      <c r="T30" s="51">
        <f t="shared" si="6"/>
        <v>-6.1439999999999995E-2</v>
      </c>
      <c r="U30" s="49">
        <f t="shared" si="7"/>
        <v>12.633017600000002</v>
      </c>
      <c r="V30" s="136">
        <f t="shared" si="8"/>
        <v>-4.6083513011932671E-4</v>
      </c>
      <c r="W30" s="143">
        <f t="shared" si="107"/>
        <v>4.6083513011932675E-3</v>
      </c>
      <c r="X30" s="78">
        <f t="shared" si="9"/>
        <v>37899.052800000005</v>
      </c>
      <c r="Y30" s="138">
        <f>RSI!CK17</f>
        <v>27.272727272727323</v>
      </c>
      <c r="AB30" s="14"/>
      <c r="AK30" s="116"/>
      <c r="AL30" s="12"/>
      <c r="AM30" s="24"/>
      <c r="AN30" s="14"/>
      <c r="AO30" s="14"/>
      <c r="AR30" s="116"/>
      <c r="AS30" s="12"/>
      <c r="AT30" s="12"/>
      <c r="AU30" s="24"/>
      <c r="AY30" s="116"/>
      <c r="AZ30" s="12"/>
      <c r="BA30" s="12"/>
      <c r="BB30" s="12"/>
      <c r="BC30" s="24"/>
      <c r="BD30" s="12"/>
      <c r="BE30" s="12"/>
      <c r="BF30" s="116"/>
      <c r="BG30" s="12" t="s">
        <v>567</v>
      </c>
      <c r="BH30" s="12"/>
      <c r="BI30" s="12"/>
      <c r="BJ30" s="24">
        <f>AVERAGE($BG$4:$BG$24)</f>
        <v>-6.9450181674594498E-3</v>
      </c>
      <c r="BK30" s="12"/>
      <c r="BL30" s="12"/>
      <c r="BM30" s="116"/>
      <c r="BN30" s="12" t="s">
        <v>534</v>
      </c>
      <c r="BO30" s="12"/>
      <c r="BP30" s="12"/>
      <c r="BQ30" s="71">
        <f>AVERAGE($BN$4:$BN$24)</f>
        <v>4.6268451644594349E-3</v>
      </c>
      <c r="BS30" s="116"/>
      <c r="BT30" s="12" t="s">
        <v>567</v>
      </c>
      <c r="BU30" s="12"/>
      <c r="BV30" s="12"/>
      <c r="BW30" s="71">
        <f>AVERAGE($BT$4:$BT$24)</f>
        <v>-1.0401535063098749E-3</v>
      </c>
      <c r="BX30" s="35"/>
      <c r="BY30" s="14"/>
      <c r="BZ30" s="116"/>
      <c r="CA30" s="12" t="s">
        <v>567</v>
      </c>
      <c r="CB30" s="71">
        <f>AVERAGE($BZ$4:$BZ$24)</f>
        <v>-6.6392367297521404E-3</v>
      </c>
      <c r="CC30" s="12"/>
      <c r="CD30" s="12"/>
      <c r="CE30" s="23"/>
      <c r="CF30" s="12" t="s">
        <v>567</v>
      </c>
      <c r="CG30" s="71">
        <f>AVERAGE($CF$4:$CF$24)</f>
        <v>-4.7391941658665553E-3</v>
      </c>
      <c r="CK30" s="23"/>
      <c r="CL30" s="12" t="s">
        <v>567</v>
      </c>
      <c r="CM30" s="71">
        <f>AVERAGE($CL$4:$CL$24)</f>
        <v>-2.827327967653791E-3</v>
      </c>
      <c r="CQ30" s="23"/>
      <c r="CR30" s="12" t="s">
        <v>567</v>
      </c>
      <c r="CS30" s="71">
        <f>AVERAGE($CR$4:$CR$24)</f>
        <v>-1.2568806725210622E-3</v>
      </c>
      <c r="CW30" s="116"/>
      <c r="CX30" s="12" t="s">
        <v>567</v>
      </c>
      <c r="CY30" s="71">
        <f>AVERAGE($CX$4:$CX$24)</f>
        <v>-1.3502981055073441E-2</v>
      </c>
      <c r="DC30" s="116"/>
      <c r="DD30" s="12" t="s">
        <v>567</v>
      </c>
      <c r="DE30" s="71">
        <f>AVERAGE($DD$4:$DD$24)</f>
        <v>-3.9183865998863969E-3</v>
      </c>
      <c r="DI30" s="116"/>
      <c r="DJ30" s="12" t="s">
        <v>567</v>
      </c>
      <c r="DK30" s="71">
        <f>AVERAGE($DJ$4:$DJ$24)</f>
        <v>-3.7275979550074286E-3</v>
      </c>
      <c r="DO30" s="116"/>
      <c r="DP30" s="12" t="s">
        <v>567</v>
      </c>
      <c r="DQ30" s="71">
        <f>AVERAGE($DP$4:$DP$24)</f>
        <v>-4.8135344729339172E-3</v>
      </c>
      <c r="DU30" s="116"/>
      <c r="DV30" s="12" t="s">
        <v>567</v>
      </c>
      <c r="DW30" s="71">
        <f>AVERAGE($DV$4:$DV$24)</f>
        <v>-2.5113923765857854E-3</v>
      </c>
      <c r="EA30" s="116"/>
      <c r="EB30" s="12" t="s">
        <v>567</v>
      </c>
      <c r="EC30" s="71">
        <f>AVERAGE($EB$4:$EB$25)</f>
        <v>-6.4774624745879581E-3</v>
      </c>
      <c r="EG30" s="116"/>
      <c r="EH30" s="12" t="s">
        <v>567</v>
      </c>
      <c r="EI30" s="71">
        <f>AVERAGE($EH$4:$EH$24)</f>
        <v>-5.2786847653889992E-3</v>
      </c>
      <c r="EM30" s="116"/>
      <c r="EN30" s="12" t="s">
        <v>567</v>
      </c>
      <c r="EO30" s="71">
        <f>AVERAGE($EN$4:$EN$24)</f>
        <v>-2.9042674479238329E-3</v>
      </c>
      <c r="ES30" s="116"/>
      <c r="ET30" s="12" t="s">
        <v>567</v>
      </c>
      <c r="EU30" s="71">
        <f>AVERAGE($ET$4:$ET$24)</f>
        <v>6.9518092481678803E-4</v>
      </c>
      <c r="EY30" s="116"/>
      <c r="EZ30" s="12" t="s">
        <v>567</v>
      </c>
      <c r="FA30" s="71">
        <f>AVERAGE($EZ$4:$EZ$24)</f>
        <v>1.2636504513106588E-3</v>
      </c>
      <c r="FE30" s="116"/>
      <c r="FF30" s="12" t="s">
        <v>567</v>
      </c>
      <c r="FG30" s="71">
        <f>AVERAGE($FF$4:$FF$24)</f>
        <v>1.2070740967561505E-4</v>
      </c>
      <c r="FK30" s="116"/>
      <c r="FL30" s="12" t="s">
        <v>567</v>
      </c>
      <c r="FM30" s="71">
        <f>AVERAGE($FL$4:$FL$24)</f>
        <v>9.8334548116704788E-4</v>
      </c>
      <c r="FQ30" s="116"/>
      <c r="FR30" s="12" t="s">
        <v>567</v>
      </c>
      <c r="FS30" s="71">
        <f>AVERAGE($FR$4:$FR$24)</f>
        <v>7.5314378857787461E-4</v>
      </c>
      <c r="FW30" s="116"/>
      <c r="FX30" s="12" t="s">
        <v>567</v>
      </c>
      <c r="FY30" s="71">
        <f>AVERAGE($FX$4:$FX$24)</f>
        <v>-5.0138627141520283E-3</v>
      </c>
      <c r="GC30" s="116"/>
      <c r="GD30" s="12" t="s">
        <v>567</v>
      </c>
      <c r="GE30" s="71">
        <f>AVERAGE($GD$4:$GD$24)</f>
        <v>-5.2333852302255063E-3</v>
      </c>
      <c r="GI30" s="116"/>
      <c r="GJ30" s="12" t="s">
        <v>567</v>
      </c>
      <c r="GK30" s="71">
        <f>AVERAGE($GJ$4:$GJ$24)</f>
        <v>-7.4674332189603111E-4</v>
      </c>
      <c r="GO30" s="116"/>
      <c r="GP30" s="12" t="s">
        <v>567</v>
      </c>
      <c r="GQ30" s="71">
        <f>AVERAGE($GP$4:$GP$24)</f>
        <v>-2.0009360762962523E-3</v>
      </c>
      <c r="GU30" s="116"/>
      <c r="GV30" s="12" t="s">
        <v>567</v>
      </c>
      <c r="GW30" s="71">
        <f>AVERAGE($GV$4:$GV$24)</f>
        <v>-1.0466146056559546E-3</v>
      </c>
      <c r="HA30" s="116"/>
      <c r="HB30" s="12" t="s">
        <v>567</v>
      </c>
      <c r="HC30" s="71">
        <f>AVERAGE($HB$4:$HB$24)</f>
        <v>-2.4484725284767642E-3</v>
      </c>
      <c r="HG30" s="116"/>
      <c r="HH30" s="12" t="s">
        <v>567</v>
      </c>
      <c r="HI30" s="71">
        <f>AVERAGE($HH$4:$HH$24)</f>
        <v>-2.1091690596424764E-3</v>
      </c>
    </row>
    <row r="31" spans="1:219" s="14" customFormat="1" ht="15.5" x14ac:dyDescent="0.35">
      <c r="A31" s="65" t="s">
        <v>521</v>
      </c>
      <c r="B31" s="49">
        <v>8.9999999999999998E-4</v>
      </c>
      <c r="C31" s="49">
        <v>8.5500000000000007E-2</v>
      </c>
      <c r="D31" s="72">
        <f>AVERAGE($GV$4:$GV$24)</f>
        <v>-1.0466146056559546E-3</v>
      </c>
      <c r="E31" s="51">
        <f>SUM($GW$4:$GW$24)/21*100</f>
        <v>2.4375148064516628E-3</v>
      </c>
      <c r="F31" s="51">
        <f>SQRT((252/21)*SUM($GW$4:$GW$24))</f>
        <v>7.8374340904776921E-2</v>
      </c>
      <c r="G31" s="51">
        <f>SQRT((252/21)*SUM($GY$4:$GY$24))</f>
        <v>7.9579932282260124E-2</v>
      </c>
      <c r="H31" s="51">
        <f>COVAR($AF$4:$AF$24,$GV$4:$GV$24)*100</f>
        <v>1.4541622888105577E-3</v>
      </c>
      <c r="I31" s="72">
        <f t="shared" si="0"/>
        <v>-2.1924359949253664E-3</v>
      </c>
      <c r="J31" s="51">
        <f t="shared" si="108"/>
        <v>1.7484733020862606E-2</v>
      </c>
      <c r="K31" s="51">
        <f t="shared" si="1"/>
        <v>0.20990837813811475</v>
      </c>
      <c r="L31" s="51">
        <f>$GW$39*$GW$29</f>
        <v>1.7947166330808811E-2</v>
      </c>
      <c r="M31" s="51">
        <f t="shared" si="2"/>
        <v>7.8674483433332602E-3</v>
      </c>
      <c r="N31" s="51">
        <f t="shared" si="3"/>
        <v>8.6111690717165876E-3</v>
      </c>
      <c r="O31" s="49">
        <v>10302</v>
      </c>
      <c r="P31" s="49">
        <v>4.5</v>
      </c>
      <c r="Q31" s="52">
        <f t="shared" si="4"/>
        <v>46359</v>
      </c>
      <c r="R31" s="51">
        <f>LN($GU$3/$GU$4)</f>
        <v>0</v>
      </c>
      <c r="S31" s="51">
        <f t="shared" si="5"/>
        <v>0</v>
      </c>
      <c r="T31" s="51">
        <f t="shared" si="6"/>
        <v>-8.5500000000000003E-3</v>
      </c>
      <c r="U31" s="49">
        <f t="shared" si="7"/>
        <v>4.461525</v>
      </c>
      <c r="V31" s="136">
        <f t="shared" si="8"/>
        <v>-7.3625495563176826E-5</v>
      </c>
      <c r="W31" s="143">
        <f t="shared" si="107"/>
        <v>7.3625495563176826E-4</v>
      </c>
      <c r="X31" s="78">
        <f t="shared" si="9"/>
        <v>45962.630550000002</v>
      </c>
      <c r="Y31" s="138">
        <f>RSI!AO17</f>
        <v>38.8888888888888</v>
      </c>
      <c r="AB31" s="141" t="s">
        <v>926</v>
      </c>
      <c r="AC31" s="6">
        <f>VAR(AC4:AC24,AC27)</f>
        <v>1.6772331996088978E-4</v>
      </c>
      <c r="AK31" s="116"/>
      <c r="AL31" s="12" t="s">
        <v>534</v>
      </c>
      <c r="AM31" s="71">
        <f>AVERAGE(AL4:AL24)</f>
        <v>7.1787821667339893E-3</v>
      </c>
      <c r="AR31" s="116"/>
      <c r="AS31" s="12" t="s">
        <v>567</v>
      </c>
      <c r="AT31" s="12"/>
      <c r="AU31" s="24">
        <f>AVERAGE(AS4:AS24)</f>
        <v>3.2967910527325386E-4</v>
      </c>
      <c r="AY31" s="116"/>
      <c r="AZ31" s="12" t="s">
        <v>567</v>
      </c>
      <c r="BA31" s="12"/>
      <c r="BB31" s="12"/>
      <c r="BC31" s="24">
        <f>AVERAGE(AZ4:AZ24)</f>
        <v>-3.8607924509435785E-3</v>
      </c>
      <c r="BD31" s="12"/>
      <c r="BE31" s="12"/>
      <c r="BF31" s="116"/>
      <c r="BG31" s="12"/>
      <c r="BH31" s="12"/>
      <c r="BI31" s="12"/>
      <c r="BJ31" s="12"/>
      <c r="BK31" s="12"/>
      <c r="BL31" s="12"/>
      <c r="BM31" s="116"/>
      <c r="BN31" s="12"/>
      <c r="BO31" s="12"/>
      <c r="BP31" s="12"/>
      <c r="BQ31" s="35"/>
      <c r="BS31" s="116"/>
      <c r="BT31" s="12"/>
      <c r="BU31" s="12"/>
      <c r="BV31" s="12"/>
      <c r="BW31" s="35"/>
      <c r="BX31" s="35"/>
      <c r="BZ31" s="116"/>
      <c r="CA31" s="12"/>
      <c r="CB31" s="35"/>
      <c r="CC31" s="12"/>
      <c r="CD31" s="12"/>
      <c r="CE31" s="43"/>
      <c r="CF31" s="12"/>
      <c r="CG31" s="35"/>
      <c r="CK31" s="43"/>
      <c r="CL31" s="12"/>
      <c r="CM31" s="35"/>
      <c r="CQ31" s="43"/>
      <c r="CR31" s="12"/>
      <c r="CS31" s="35"/>
      <c r="CW31" s="116"/>
      <c r="CX31" s="12"/>
      <c r="CY31" s="35"/>
      <c r="DC31" s="116"/>
      <c r="DD31" s="12"/>
      <c r="DE31" s="35"/>
      <c r="DI31" s="116"/>
      <c r="DJ31" s="12"/>
      <c r="DK31" s="35"/>
      <c r="DO31" s="116"/>
      <c r="DP31" s="12"/>
      <c r="DQ31" s="35"/>
      <c r="DU31" s="116"/>
      <c r="DV31" s="12"/>
      <c r="DW31" s="35"/>
      <c r="EA31" s="116"/>
      <c r="EB31" s="12"/>
      <c r="EC31" s="35"/>
      <c r="EG31" s="116"/>
      <c r="EH31" s="12"/>
      <c r="EI31" s="35"/>
      <c r="EM31" s="116"/>
      <c r="EN31" s="12"/>
      <c r="EO31" s="35"/>
      <c r="ES31" s="116"/>
      <c r="ET31" s="12"/>
      <c r="EU31" s="35"/>
      <c r="EY31" s="116"/>
      <c r="EZ31" s="12"/>
      <c r="FA31" s="35"/>
      <c r="FE31" s="116"/>
      <c r="FF31" s="12"/>
      <c r="FG31" s="35"/>
      <c r="FK31" s="116"/>
      <c r="FL31" s="12"/>
      <c r="FM31" s="35"/>
      <c r="FQ31" s="116"/>
      <c r="FR31" s="12"/>
      <c r="FS31" s="35"/>
      <c r="FW31" s="116"/>
      <c r="FX31" s="12"/>
      <c r="FY31" s="35"/>
      <c r="GC31" s="116"/>
      <c r="GD31" s="12"/>
      <c r="GE31" s="35"/>
      <c r="GI31" s="116"/>
      <c r="GJ31" s="12"/>
      <c r="GK31" s="35"/>
      <c r="GO31" s="116"/>
      <c r="GP31" s="12"/>
      <c r="GQ31" s="35"/>
      <c r="GU31" s="116"/>
      <c r="GV31" s="12"/>
      <c r="GW31" s="35"/>
      <c r="HA31" s="116"/>
      <c r="HB31" s="12"/>
      <c r="HC31" s="35"/>
      <c r="HG31" s="116"/>
      <c r="HH31" s="12"/>
      <c r="HI31" s="35"/>
    </row>
    <row r="32" spans="1:219" s="14" customFormat="1" ht="15.5" x14ac:dyDescent="0.35">
      <c r="A32" s="65" t="s">
        <v>516</v>
      </c>
      <c r="B32" s="49">
        <v>8.0000000000000004E-4</v>
      </c>
      <c r="C32" s="49">
        <v>1.32E-2</v>
      </c>
      <c r="D32" s="72">
        <f>AVERAGE($FR$4:$FR$24)</f>
        <v>7.5314378857787461E-4</v>
      </c>
      <c r="E32" s="51">
        <f>SUM($FS$4:$FS$24)/21*100</f>
        <v>4.648855071873395E-4</v>
      </c>
      <c r="F32" s="51">
        <f>SQRT((252/21)*SUM($FS$4:$FS$24))</f>
        <v>3.4227349855226824E-2</v>
      </c>
      <c r="G32" s="51">
        <f>SQRT((252/21)*SUM($FU$4:$FU$24))</f>
        <v>3.195545644695276E-2</v>
      </c>
      <c r="H32" s="51">
        <f>COVAR($AF$4:$AF$24,$FR$4:$FR$24)*100</f>
        <v>2.249661677498158E-4</v>
      </c>
      <c r="I32" s="72">
        <f t="shared" si="0"/>
        <v>-2.1924359949253664E-3</v>
      </c>
      <c r="J32" s="51">
        <f t="shared" si="108"/>
        <v>1.7484733020862606E-2</v>
      </c>
      <c r="K32" s="51">
        <f t="shared" si="1"/>
        <v>0.20990837813811475</v>
      </c>
      <c r="L32" s="51">
        <f>$FS$39*$FS$29</f>
        <v>2.7707905914231149E-3</v>
      </c>
      <c r="M32" s="51">
        <f t="shared" si="2"/>
        <v>1.0577256325398799E-3</v>
      </c>
      <c r="N32" s="51">
        <f t="shared" si="3"/>
        <v>3.5013813283689833E-2</v>
      </c>
      <c r="O32" s="49">
        <v>1000</v>
      </c>
      <c r="P32" s="49">
        <v>188.5</v>
      </c>
      <c r="Q32" s="52">
        <f t="shared" si="4"/>
        <v>188500</v>
      </c>
      <c r="R32" s="51">
        <f>LN($FQ$3/$FQ$4)^2</f>
        <v>2.9315855546313167E-4</v>
      </c>
      <c r="S32" s="51">
        <f t="shared" si="5"/>
        <v>1.0264598923502322E-5</v>
      </c>
      <c r="T32" s="51">
        <f t="shared" si="6"/>
        <v>-1.32E-3</v>
      </c>
      <c r="U32" s="49">
        <f t="shared" si="7"/>
        <v>188.25118000000001</v>
      </c>
      <c r="V32" s="136">
        <f t="shared" si="8"/>
        <v>-4.6218233534470581E-5</v>
      </c>
      <c r="W32" s="143">
        <f t="shared" si="107"/>
        <v>4.6218233534470578E-4</v>
      </c>
      <c r="X32" s="78">
        <f t="shared" si="9"/>
        <v>188251.18</v>
      </c>
      <c r="Y32" s="138">
        <f>RSI!GK17</f>
        <v>47.745358090185682</v>
      </c>
      <c r="AH32" s="6"/>
      <c r="AK32" s="116"/>
      <c r="AL32" s="12" t="s">
        <v>538</v>
      </c>
      <c r="AM32" s="26">
        <f>SUM($AM$4:$AM$24)/21*100</f>
        <v>7.7635227281783847E-2</v>
      </c>
      <c r="AR32" s="116"/>
      <c r="AS32" s="12" t="s">
        <v>538</v>
      </c>
      <c r="AT32" s="12"/>
      <c r="AU32" s="25">
        <f>SUM($AT$4:$AT$24)/21*100</f>
        <v>2.1217567367519997E-2</v>
      </c>
      <c r="AY32" s="116"/>
      <c r="AZ32" s="12" t="s">
        <v>538</v>
      </c>
      <c r="BA32" s="12"/>
      <c r="BB32" s="12"/>
      <c r="BC32" s="26">
        <f>SUM($BA$4:$BA$24)/21*100</f>
        <v>8.2263131771160167E-2</v>
      </c>
      <c r="BD32" s="36"/>
      <c r="BE32" s="36"/>
      <c r="BF32" s="116"/>
      <c r="BG32" s="12" t="s">
        <v>538</v>
      </c>
      <c r="BH32" s="12"/>
      <c r="BI32" s="12"/>
      <c r="BJ32" s="36">
        <f>SUM($BH$4:$BH$24)/21*100</f>
        <v>4.6253534280919037E-2</v>
      </c>
      <c r="BK32" s="27"/>
      <c r="BL32" s="12"/>
      <c r="BM32" s="116"/>
      <c r="BN32" s="12" t="s">
        <v>538</v>
      </c>
      <c r="BO32" s="12"/>
      <c r="BP32" s="12"/>
      <c r="BQ32" s="36">
        <f>SUM($BO$4:$BO$24)/21*100</f>
        <v>2.0411872843553707E-2</v>
      </c>
      <c r="BR32" s="27"/>
      <c r="BS32" s="116"/>
      <c r="BT32" s="12" t="s">
        <v>538</v>
      </c>
      <c r="BU32" s="12"/>
      <c r="BV32" s="12"/>
      <c r="BW32" s="36">
        <f>SUM($BU$4:$BU$24)/21*100</f>
        <v>4.6151279028276232E-2</v>
      </c>
      <c r="BX32" s="27"/>
      <c r="BY32" s="27"/>
      <c r="BZ32" s="116"/>
      <c r="CA32" s="12" t="s">
        <v>538</v>
      </c>
      <c r="CB32" s="36">
        <f>SUM($CA$4:$CA$24)/21*100</f>
        <v>2.3638339482688165E-2</v>
      </c>
      <c r="CC32" s="27"/>
      <c r="CD32" s="12"/>
      <c r="CE32" s="23"/>
      <c r="CF32" s="12" t="s">
        <v>538</v>
      </c>
      <c r="CG32" s="36">
        <f>SUM($CG$4:$CG$24)/21</f>
        <v>1.164771202444992E-3</v>
      </c>
      <c r="CK32" s="23"/>
      <c r="CL32" s="12" t="s">
        <v>538</v>
      </c>
      <c r="CM32" s="36">
        <f>SUM($CM$4:$CM$24)/21*100</f>
        <v>3.9570322122198985E-2</v>
      </c>
      <c r="CQ32" s="23"/>
      <c r="CR32" s="12" t="s">
        <v>538</v>
      </c>
      <c r="CS32" s="36">
        <f>SUM($BH$4:$BH$24)/21*100</f>
        <v>4.6253534280919037E-2</v>
      </c>
      <c r="CW32" s="116"/>
      <c r="CX32" s="12" t="s">
        <v>538</v>
      </c>
      <c r="CY32" s="36">
        <f>SUM($CY$4:$CY$24)/21*100</f>
        <v>0.16636930263618965</v>
      </c>
      <c r="DC32" s="116"/>
      <c r="DD32" s="12" t="s">
        <v>538</v>
      </c>
      <c r="DE32" s="36">
        <f>SUM($DE$4:$DE$24)/21*100</f>
        <v>5.8787978720443154E-2</v>
      </c>
      <c r="DI32" s="116"/>
      <c r="DJ32" s="12" t="s">
        <v>538</v>
      </c>
      <c r="DK32" s="36">
        <f>SUM($DK$4:$DK$24)/21*100</f>
        <v>2.6268525285775099E-2</v>
      </c>
      <c r="DO32" s="116"/>
      <c r="DP32" s="12" t="s">
        <v>538</v>
      </c>
      <c r="DQ32" s="36">
        <f>SUM($DQ$4:$DQ$24)/21*100</f>
        <v>5.2285510218363959E-2</v>
      </c>
      <c r="DU32" s="116"/>
      <c r="DV32" s="12" t="s">
        <v>538</v>
      </c>
      <c r="DW32" s="36">
        <f>SUM($DW$4:$DW$24)/21*100</f>
        <v>2.8503048642517674E-2</v>
      </c>
      <c r="EA32" s="116"/>
      <c r="EB32" s="12" t="s">
        <v>538</v>
      </c>
      <c r="EC32" s="36">
        <f>SUM($EC$4:$EC$25)/21*100</f>
        <v>3.7743770849646446E-2</v>
      </c>
      <c r="EG32" s="116"/>
      <c r="EH32" s="12" t="s">
        <v>538</v>
      </c>
      <c r="EI32" s="36">
        <f>SUM($EI$4:$EI$24)/21*100</f>
        <v>4.1684799549296742E-2</v>
      </c>
      <c r="EM32" s="116"/>
      <c r="EN32" s="12" t="s">
        <v>538</v>
      </c>
      <c r="EO32" s="36">
        <f>SUM($EO$4:$EO$24)/21*100</f>
        <v>2.4942072645351185E-2</v>
      </c>
      <c r="ES32" s="116"/>
      <c r="ET32" s="12" t="s">
        <v>538</v>
      </c>
      <c r="EU32" s="36">
        <f>SUM($EU$4:$EU$24)/21*100</f>
        <v>2.0037461709208799E-2</v>
      </c>
      <c r="EY32" s="116"/>
      <c r="EZ32" s="12" t="s">
        <v>538</v>
      </c>
      <c r="FA32" s="36">
        <f>SUM($FA$4:$FA$24)/21*100</f>
        <v>1.6493137049726988E-2</v>
      </c>
      <c r="FE32" s="116"/>
      <c r="FF32" s="12" t="s">
        <v>538</v>
      </c>
      <c r="FG32" s="36">
        <f>SUM($FG$4:$FG$24)/21*100</f>
        <v>2.6411489888422998E-2</v>
      </c>
      <c r="FK32" s="116"/>
      <c r="FL32" s="12" t="s">
        <v>538</v>
      </c>
      <c r="FM32" s="36">
        <f>SUM($FM$4:$FM$24)/21*100</f>
        <v>2.5296198788050797E-2</v>
      </c>
      <c r="FQ32" s="116"/>
      <c r="FR32" s="12" t="s">
        <v>538</v>
      </c>
      <c r="FS32" s="45">
        <f>SUM($FS$4:$FS$24)/21*100</f>
        <v>4.648855071873395E-4</v>
      </c>
      <c r="FW32" s="116"/>
      <c r="FX32" s="12" t="s">
        <v>538</v>
      </c>
      <c r="FY32" s="45">
        <f>SUM($FY$4:$FY$24)/21*100</f>
        <v>1.9061116010417687E-2</v>
      </c>
      <c r="GC32" s="116"/>
      <c r="GD32" s="12" t="s">
        <v>538</v>
      </c>
      <c r="GE32" s="35">
        <f>SUM($GE$4:$GE$24)/21*100</f>
        <v>5.1177405565917627E-2</v>
      </c>
      <c r="GI32" s="116"/>
      <c r="GJ32" s="12" t="s">
        <v>538</v>
      </c>
      <c r="GK32" s="35">
        <f>SUM($GK$4:$GK$24)/21*100</f>
        <v>0.19628683329042862</v>
      </c>
      <c r="GM32" s="17"/>
      <c r="GO32" s="116"/>
      <c r="GP32" s="12" t="s">
        <v>538</v>
      </c>
      <c r="GQ32" s="35">
        <f>SUM($GQ$4:$GQ$24)/21*100</f>
        <v>3.138934716198305E-2</v>
      </c>
      <c r="GU32" s="116"/>
      <c r="GV32" s="12" t="s">
        <v>538</v>
      </c>
      <c r="GW32" s="44">
        <f>SUM($GW$4:$GW$24)/21*100</f>
        <v>2.4375148064516628E-3</v>
      </c>
      <c r="HA32" s="116"/>
      <c r="HB32" s="12" t="s">
        <v>538</v>
      </c>
      <c r="HC32" s="44">
        <f>SUM($HC$4:$HC$24)/21*100</f>
        <v>1.6242414643447625E-2</v>
      </c>
      <c r="HG32" s="116"/>
      <c r="HH32" s="12" t="s">
        <v>538</v>
      </c>
      <c r="HI32" s="44">
        <f>SUM($HI$4:$HI$24)/21*100</f>
        <v>1.7118425893869145E-2</v>
      </c>
    </row>
    <row r="33" spans="1:217" s="14" customFormat="1" ht="15.5" x14ac:dyDescent="0.35">
      <c r="A33" s="65" t="s">
        <v>523</v>
      </c>
      <c r="B33" s="49">
        <v>4.9999999999999998E-7</v>
      </c>
      <c r="C33" s="49">
        <v>0.98870000000000002</v>
      </c>
      <c r="D33" s="72">
        <f>AVERAGE($HH$4:$HH$24)</f>
        <v>-2.1091690596424764E-3</v>
      </c>
      <c r="E33" s="51">
        <f>SUM($HI$4:$HI$24)/21*100</f>
        <v>1.7118425893869145E-2</v>
      </c>
      <c r="F33" s="51">
        <f>SQRT((252/21)*SUM($HI$4:$HI$24))</f>
        <v>0.2076979375259905</v>
      </c>
      <c r="G33" s="51">
        <f>SQRT((252/21)*SUM($HK$4:$HK$24))</f>
        <v>1.1395519463410093E-2</v>
      </c>
      <c r="H33" s="51">
        <f>COVAR($AF$4:$AF$24,$HH$4:$HH$24)*100</f>
        <v>1.6812130550892694E-2</v>
      </c>
      <c r="I33" s="72">
        <f t="shared" si="0"/>
        <v>-2.1924359949253664E-3</v>
      </c>
      <c r="J33" s="51">
        <f t="shared" si="108"/>
        <v>1.7484733020862606E-2</v>
      </c>
      <c r="K33" s="51">
        <f t="shared" si="1"/>
        <v>0.20990837813811475</v>
      </c>
      <c r="L33" s="51">
        <f>$HI$39*$HI$29</f>
        <v>0.20753641346515406</v>
      </c>
      <c r="M33" s="51">
        <f t="shared" si="2"/>
        <v>0.2053211098568388</v>
      </c>
      <c r="N33" s="51">
        <f t="shared" si="3"/>
        <v>3.8554202043303246E-2</v>
      </c>
      <c r="O33" s="49">
        <v>4000</v>
      </c>
      <c r="P33" s="49">
        <v>51.89</v>
      </c>
      <c r="Q33" s="52">
        <f t="shared" si="4"/>
        <v>207560</v>
      </c>
      <c r="R33" s="51">
        <f>LN($HG$3/$HG$4)</f>
        <v>1.29960126082692E-2</v>
      </c>
      <c r="S33" s="51">
        <f t="shared" si="5"/>
        <v>5.0105089585652715E-4</v>
      </c>
      <c r="T33" s="51">
        <f t="shared" si="6"/>
        <v>-9.8870000000000013E-2</v>
      </c>
      <c r="U33" s="49">
        <f t="shared" si="7"/>
        <v>46.759635699999997</v>
      </c>
      <c r="V33" s="51">
        <f t="shared" si="8"/>
        <v>-3.8118539560213923E-3</v>
      </c>
      <c r="W33" s="143">
        <f t="shared" si="107"/>
        <v>3.8118539560213917E-2</v>
      </c>
      <c r="X33" s="78">
        <f t="shared" si="9"/>
        <v>187038.5428</v>
      </c>
      <c r="Y33" s="138">
        <f>RSI!HI17</f>
        <v>33.630289532294029</v>
      </c>
      <c r="AH33" s="6"/>
      <c r="AK33" s="116"/>
      <c r="AL33" s="12" t="s">
        <v>536</v>
      </c>
      <c r="AM33" s="25">
        <f>SQRT((252/21)*SUM($AM$4:$AM$24))</f>
        <v>0.44231298053538443</v>
      </c>
      <c r="AR33" s="116"/>
      <c r="AS33" s="12" t="s">
        <v>536</v>
      </c>
      <c r="AT33" s="12"/>
      <c r="AU33" s="25">
        <f>SQRT((252/21)*SUM($AT$4:$AT$24))</f>
        <v>0.23123206906947485</v>
      </c>
      <c r="AY33" s="116"/>
      <c r="AZ33" s="12" t="s">
        <v>536</v>
      </c>
      <c r="BA33" s="12"/>
      <c r="BB33" s="12"/>
      <c r="BC33" s="25">
        <f>SQRT((252/21)*SUM($BA$4:$BA$24))</f>
        <v>0.45530549311788848</v>
      </c>
      <c r="BD33" s="35"/>
      <c r="BE33" s="35"/>
      <c r="BF33" s="116"/>
      <c r="BG33" s="12" t="s">
        <v>536</v>
      </c>
      <c r="BH33" s="12"/>
      <c r="BI33" s="12"/>
      <c r="BJ33" s="25">
        <f>SQRT((252/21)*SUM($BH$4:$BH$24))</f>
        <v>0.34140724419366963</v>
      </c>
      <c r="BK33" s="12"/>
      <c r="BL33" s="12"/>
      <c r="BM33" s="116"/>
      <c r="BN33" s="12" t="s">
        <v>536</v>
      </c>
      <c r="BO33" s="12"/>
      <c r="BP33" s="12"/>
      <c r="BQ33" s="25">
        <f>SQRT((252/21)*SUM($BO$4:$BO$24))</f>
        <v>0.2267992935741982</v>
      </c>
      <c r="BS33" s="116"/>
      <c r="BT33" s="12" t="s">
        <v>536</v>
      </c>
      <c r="BU33" s="12"/>
      <c r="BV33" s="12"/>
      <c r="BW33" s="25">
        <f>SQRT((252/21)*SUM($BU$4:$BU$24))</f>
        <v>0.3410296514252919</v>
      </c>
      <c r="BX33" s="35"/>
      <c r="BZ33" s="116"/>
      <c r="CA33" s="12" t="s">
        <v>536</v>
      </c>
      <c r="CB33" s="25">
        <f>SQRT((252/21)*SUM($CA$4:$CA$24))</f>
        <v>0.24406682588253198</v>
      </c>
      <c r="CC33" s="12"/>
      <c r="CD33" s="12"/>
      <c r="CE33" s="23"/>
      <c r="CF33" s="12" t="s">
        <v>536</v>
      </c>
      <c r="CG33" s="25">
        <f>SQRT((252/21)*SUM($CG$4:$CG$24))</f>
        <v>0.54177702333721944</v>
      </c>
      <c r="CK33" s="23"/>
      <c r="CL33" s="12" t="s">
        <v>536</v>
      </c>
      <c r="CM33" s="25">
        <f>SQRT((252/21)*SUM($BH$4:$BH$24))</f>
        <v>0.34140724419366963</v>
      </c>
      <c r="CQ33" s="23"/>
      <c r="CR33" s="12" t="s">
        <v>536</v>
      </c>
      <c r="CS33" s="25">
        <f>SQRT((252/21)*SUM($CS$4:$CS$24))</f>
        <v>0.17231413698269468</v>
      </c>
      <c r="CW33" s="116"/>
      <c r="CX33" s="12" t="s">
        <v>536</v>
      </c>
      <c r="CY33" s="25">
        <f>SQRT((252/21)*SUM($CY$4:$CY$24))</f>
        <v>0.64749566998026942</v>
      </c>
      <c r="DC33" s="116"/>
      <c r="DD33" s="12" t="s">
        <v>536</v>
      </c>
      <c r="DE33" s="25">
        <f>SQRT((252/21)*SUM($DE$4:$DE$24))</f>
        <v>0.38489700749098682</v>
      </c>
      <c r="DI33" s="116"/>
      <c r="DJ33" s="12" t="s">
        <v>536</v>
      </c>
      <c r="DK33" s="25">
        <f>SQRT((252/21)*SUM($DK$4:$DK$24))</f>
        <v>0.25728716198083662</v>
      </c>
      <c r="DO33" s="116"/>
      <c r="DP33" s="12" t="s">
        <v>536</v>
      </c>
      <c r="DQ33" s="25">
        <f>SQRT((252/21)*SUM($DQ$4:$DQ$24))</f>
        <v>0.36298689473626616</v>
      </c>
      <c r="DU33" s="116"/>
      <c r="DV33" s="12" t="s">
        <v>536</v>
      </c>
      <c r="DW33" s="25">
        <f>SQRT((252/21)*SUM($DW$4:$DW$24))</f>
        <v>0.26800687039541454</v>
      </c>
      <c r="EA33" s="116"/>
      <c r="EB33" s="12" t="s">
        <v>536</v>
      </c>
      <c r="EC33" s="25">
        <f>SQRT((252/21)*SUM($EC$4:$EC$25))</f>
        <v>0.30840606761396416</v>
      </c>
      <c r="EG33" s="116"/>
      <c r="EH33" s="12" t="s">
        <v>536</v>
      </c>
      <c r="EI33" s="25">
        <f>SQRT((252/21)*SUM($EI$4:$EI$24))</f>
        <v>0.32410753595716929</v>
      </c>
      <c r="EM33" s="116"/>
      <c r="EN33" s="12" t="s">
        <v>536</v>
      </c>
      <c r="EO33" s="25">
        <f>SQRT((252/21)*SUM($EO$4:$EO$24))</f>
        <v>0.25070704630361906</v>
      </c>
      <c r="ES33" s="116"/>
      <c r="ET33" s="12" t="s">
        <v>536</v>
      </c>
      <c r="EU33" s="25">
        <f>SQRT((252/21)*SUM($EU$4:$EU$24))</f>
        <v>0.22470959816440014</v>
      </c>
      <c r="EY33" s="116"/>
      <c r="EZ33" s="12" t="s">
        <v>536</v>
      </c>
      <c r="FA33" s="25">
        <f>SQRT((252/21)*SUM($FA$4:$FA$24))</f>
        <v>0.20386933404833599</v>
      </c>
      <c r="FE33" s="116"/>
      <c r="FF33" s="12" t="s">
        <v>536</v>
      </c>
      <c r="FG33" s="25">
        <f>SQRT((252/21)*SUM($FG$4:$FG$24))</f>
        <v>0.2579863456053943</v>
      </c>
      <c r="FK33" s="116"/>
      <c r="FL33" s="12" t="s">
        <v>536</v>
      </c>
      <c r="FM33" s="25">
        <f>SQRT((252/21)*SUM($FM$4:$FM$24))</f>
        <v>0.25248053577630097</v>
      </c>
      <c r="FQ33" s="116"/>
      <c r="FR33" s="12" t="s">
        <v>536</v>
      </c>
      <c r="FS33" s="25">
        <f>SQRT((252/21)*SUM($FS$4:$FS$24))</f>
        <v>3.4227349855226824E-2</v>
      </c>
      <c r="FW33" s="116"/>
      <c r="FX33" s="12" t="s">
        <v>536</v>
      </c>
      <c r="FY33" s="25">
        <f>SQRT((252/21)*SUM($FY$4:$FY$24))</f>
        <v>0.21916663146166337</v>
      </c>
      <c r="GC33" s="116"/>
      <c r="GD33" s="12" t="s">
        <v>536</v>
      </c>
      <c r="GE33" s="25">
        <f>SQRT((252/21)*SUM($GE$4:$GE$24))</f>
        <v>0.3591198435426709</v>
      </c>
      <c r="GI33" s="116"/>
      <c r="GJ33" s="12" t="s">
        <v>536</v>
      </c>
      <c r="GK33" s="25">
        <f>SQRT((252/21)*SUM($GK$4:$GK$24))</f>
        <v>0.70330848131661261</v>
      </c>
      <c r="GO33" s="116"/>
      <c r="GP33" s="12" t="s">
        <v>536</v>
      </c>
      <c r="GQ33" s="25">
        <f>SQRT((252/21)*SUM($GQ$4:$GQ$24))</f>
        <v>0.28124927528475036</v>
      </c>
      <c r="GU33" s="116"/>
      <c r="GV33" s="12" t="s">
        <v>536</v>
      </c>
      <c r="GW33" s="25">
        <f>SQRT((252/21)*SUM($GW$4:$GW$24))</f>
        <v>7.8374340904776921E-2</v>
      </c>
      <c r="HA33" s="116"/>
      <c r="HB33" s="12" t="s">
        <v>536</v>
      </c>
      <c r="HC33" s="25">
        <f>SQRT((252/21)*SUM($HC$4:$HC$24))</f>
        <v>0.20231382775650311</v>
      </c>
      <c r="HG33" s="116"/>
      <c r="HH33" s="12" t="s">
        <v>536</v>
      </c>
      <c r="HI33" s="25">
        <f>SQRT((252/21)*SUM($HI$4:$HI$24))</f>
        <v>0.2076979375259905</v>
      </c>
    </row>
    <row r="34" spans="1:217" s="14" customFormat="1" x14ac:dyDescent="0.35">
      <c r="A34" s="64"/>
      <c r="H34"/>
      <c r="I34"/>
      <c r="J34"/>
      <c r="K34"/>
      <c r="L34"/>
      <c r="AB34"/>
      <c r="AH34" s="6"/>
      <c r="AK34" s="116"/>
      <c r="AL34" s="12" t="s">
        <v>543</v>
      </c>
      <c r="AM34" s="25">
        <f>SQRT((252/21)*SUM($AO$4:$AO$24))</f>
        <v>0.38687576816851976</v>
      </c>
      <c r="AN34"/>
      <c r="AO34"/>
      <c r="AR34" s="116"/>
      <c r="AS34" s="12" t="s">
        <v>543</v>
      </c>
      <c r="AT34" s="12"/>
      <c r="AU34" s="25">
        <f>SQRT((252/21)*SUM($AV$4:$AV$24))</f>
        <v>0.11598141886852965</v>
      </c>
      <c r="AY34" s="116"/>
      <c r="AZ34" s="12" t="s">
        <v>543</v>
      </c>
      <c r="BA34" s="12"/>
      <c r="BB34" s="12"/>
      <c r="BC34" s="25">
        <f>SQRT((252/21)*SUM($BC$4:$BC$24))</f>
        <v>0.20971867341719003</v>
      </c>
      <c r="BD34" s="35"/>
      <c r="BE34" s="35"/>
      <c r="BF34" s="116"/>
      <c r="BG34" s="12" t="s">
        <v>543</v>
      </c>
      <c r="BH34" s="12"/>
      <c r="BI34" s="12"/>
      <c r="BJ34" s="25">
        <f>SQRT((252/21)*SUM($BJ$4:$BJ$24))</f>
        <v>0.23418399658455</v>
      </c>
      <c r="BK34" s="12"/>
      <c r="BL34" s="12"/>
      <c r="BM34" s="116"/>
      <c r="BN34" s="12" t="s">
        <v>543</v>
      </c>
      <c r="BO34" s="12"/>
      <c r="BP34" s="12"/>
      <c r="BQ34" s="25">
        <f>SQRT((252/21)*SUM($BQ$4:$BQ$24))</f>
        <v>0.20578998061592504</v>
      </c>
      <c r="BS34" s="116"/>
      <c r="BT34" s="12" t="s">
        <v>543</v>
      </c>
      <c r="BU34" s="12"/>
      <c r="BV34" s="12"/>
      <c r="BW34" s="25">
        <f>SQRT((252/21)*SUM($BW$4:$BW$24))</f>
        <v>0.24806828230960926</v>
      </c>
      <c r="BX34" s="35"/>
      <c r="BZ34" s="116"/>
      <c r="CA34" s="12" t="s">
        <v>543</v>
      </c>
      <c r="CB34" s="25">
        <f>SQRT((252/21)*SUM($CC$4:$CC$24))</f>
        <v>0.24379158590075156</v>
      </c>
      <c r="CC34" s="12"/>
      <c r="CD34" s="12"/>
      <c r="CE34" s="23"/>
      <c r="CF34" s="12" t="s">
        <v>543</v>
      </c>
      <c r="CG34" s="25">
        <f>SQRT((252/21)*SUM($CI$4:$CI$24))</f>
        <v>0.37603422260703412</v>
      </c>
      <c r="CK34" s="23"/>
      <c r="CL34" s="12" t="s">
        <v>543</v>
      </c>
      <c r="CM34" s="25">
        <f>SQRT((252/21)*SUM($BJ$4:$BJ$24))</f>
        <v>0.23418399658455</v>
      </c>
      <c r="CQ34" s="23"/>
      <c r="CR34" s="12" t="s">
        <v>543</v>
      </c>
      <c r="CS34" s="25">
        <f>SQRT((252/21)*SUM($CU$4:$CU$24))</f>
        <v>0.1145361891857383</v>
      </c>
      <c r="CW34" s="116"/>
      <c r="CX34" s="12" t="s">
        <v>543</v>
      </c>
      <c r="CY34" s="25">
        <f>SQRT((252/21)*SUM($DA$4:$DA$24))</f>
        <v>1.7838281575841735</v>
      </c>
      <c r="DC34" s="116"/>
      <c r="DD34" s="12" t="s">
        <v>543</v>
      </c>
      <c r="DE34" s="25">
        <f>SQRT((252/21)*SUM($DG$4:$DG$24))</f>
        <v>0.37445934690430749</v>
      </c>
      <c r="DI34" s="116"/>
      <c r="DJ34" s="12" t="s">
        <v>543</v>
      </c>
      <c r="DK34" s="25">
        <f>SQRT((252/21)*SUM($DM$4:$DM$24))</f>
        <v>0.18705960173674455</v>
      </c>
      <c r="DO34" s="116"/>
      <c r="DP34" s="12" t="s">
        <v>543</v>
      </c>
      <c r="DQ34" s="25">
        <f>SQRT((252/21)*SUM($DS$4:$DS$24))</f>
        <v>0.30952050773163992</v>
      </c>
      <c r="DU34" s="116"/>
      <c r="DV34" s="12" t="s">
        <v>543</v>
      </c>
      <c r="DW34" s="25">
        <f>SQRT((252/21)*SUM($DY$4:$DY$24))</f>
        <v>0.20268289584412033</v>
      </c>
      <c r="EA34" s="116"/>
      <c r="EB34" s="12" t="s">
        <v>543</v>
      </c>
      <c r="EC34" s="25">
        <f>SQRT((252/21)*SUM($EE$4:$EE$25))</f>
        <v>0.24923906865973339</v>
      </c>
      <c r="EG34" s="116"/>
      <c r="EH34" s="12" t="s">
        <v>543</v>
      </c>
      <c r="EI34" s="25">
        <f>SQRT((252/21)*SUM($EK$4:$EK$24))</f>
        <v>0.30843463630062262</v>
      </c>
      <c r="EM34" s="116"/>
      <c r="EN34" s="12" t="s">
        <v>543</v>
      </c>
      <c r="EO34" s="25">
        <f>SQRT((252/21)*SUM($EQ$4:$EQ$24))</f>
        <v>0.19773079883465328</v>
      </c>
      <c r="ES34" s="116"/>
      <c r="ET34" s="12" t="s">
        <v>543</v>
      </c>
      <c r="EU34" s="25">
        <f>SQRT((252/21)*SUM($EW$4:$EW$24))</f>
        <v>0.17427225994522402</v>
      </c>
      <c r="EY34" s="116"/>
      <c r="EZ34" s="12" t="s">
        <v>543</v>
      </c>
      <c r="FA34" s="25">
        <f>SQRT((252/21)*SUM($FC$4:$FC$24))</f>
        <v>0.11665547971570193</v>
      </c>
      <c r="FE34" s="116"/>
      <c r="FF34" s="12" t="s">
        <v>543</v>
      </c>
      <c r="FG34" s="25">
        <f>SQRT((252/21)*SUM($FI$4:$FI$24))</f>
        <v>0.24056710054746089</v>
      </c>
      <c r="FK34" s="116"/>
      <c r="FL34" s="12" t="s">
        <v>543</v>
      </c>
      <c r="FM34" s="25">
        <f>SQRT((252/21)*SUM($FO$4:$FO$24))</f>
        <v>0.18336557004697696</v>
      </c>
      <c r="FQ34" s="116"/>
      <c r="FR34" s="12" t="s">
        <v>543</v>
      </c>
      <c r="FS34" s="25">
        <f>SQRT((252/21)*SUM($FU$4:$FU$24))</f>
        <v>3.195545644695276E-2</v>
      </c>
      <c r="FW34" s="116"/>
      <c r="FX34" s="12" t="s">
        <v>543</v>
      </c>
      <c r="FY34" s="25">
        <f>SQRT((252/21)*SUM($GA$4:$GA$24))</f>
        <v>0.15356385420776553</v>
      </c>
      <c r="GC34" s="116"/>
      <c r="GD34" s="12" t="s">
        <v>543</v>
      </c>
      <c r="GE34" s="25">
        <f>SQRT((252/21)*SUM($GG$4:$GG$24))</f>
        <v>0.25319915730924125</v>
      </c>
      <c r="GI34" s="116"/>
      <c r="GJ34" s="12" t="s">
        <v>543</v>
      </c>
      <c r="GK34" s="25">
        <f>SQRT((252/21)*SUM($GM$4:$GM$24))</f>
        <v>0.57359066608573528</v>
      </c>
      <c r="GO34" s="116"/>
      <c r="GP34" s="12" t="s">
        <v>543</v>
      </c>
      <c r="GQ34" s="25">
        <f>SQRT((252/21)*SUM($GS$4:$GS$24))</f>
        <v>0.16018103238967143</v>
      </c>
      <c r="GU34" s="116"/>
      <c r="GV34" s="12" t="s">
        <v>543</v>
      </c>
      <c r="GW34" s="25">
        <f>SQRT((252/21)*SUM($GY$4:$GY$24))</f>
        <v>7.9579932282260124E-2</v>
      </c>
      <c r="HA34" s="116"/>
      <c r="HB34" s="12" t="s">
        <v>543</v>
      </c>
      <c r="HC34" s="25">
        <f>SQRT((252/21)*SUM($HE$4:$HE$24))</f>
        <v>0.20522832875352984</v>
      </c>
      <c r="HG34" s="116"/>
      <c r="HH34" s="12" t="s">
        <v>543</v>
      </c>
      <c r="HI34" s="25">
        <f>SQRT((252/21)*SUM($HK$4:$HK$24))</f>
        <v>1.1395519463410093E-2</v>
      </c>
    </row>
    <row r="35" spans="1:217" ht="15.5" x14ac:dyDescent="0.35">
      <c r="A35" s="48"/>
      <c r="H35"/>
      <c r="I35"/>
      <c r="J35"/>
      <c r="K35"/>
      <c r="L35"/>
      <c r="AB35" s="14"/>
      <c r="AH35" s="6"/>
      <c r="AK35" s="116"/>
      <c r="AL35" s="12" t="s">
        <v>545</v>
      </c>
      <c r="AM35" s="25">
        <f>COVAR($AF$4:$AF$24,$AL$4:$AL$24)*100</f>
        <v>1.4917933206678955E-2</v>
      </c>
      <c r="AN35" s="14"/>
      <c r="AO35" s="14"/>
      <c r="AR35" s="116"/>
      <c r="AS35" s="12" t="s">
        <v>545</v>
      </c>
      <c r="AT35" s="12"/>
      <c r="AU35" s="25">
        <f>COVAR($AF$4:$AF$24,$AS$4:$AS$24)</f>
        <v>1.6426702481356147E-4</v>
      </c>
      <c r="AY35" s="116"/>
      <c r="AZ35" s="12" t="s">
        <v>545</v>
      </c>
      <c r="BA35" s="12"/>
      <c r="BB35" s="12"/>
      <c r="BC35" s="25">
        <f>COVAR($AF$4:$AF$24,$AZ$4:$AZ$24)*100</f>
        <v>3.2812930406094669E-2</v>
      </c>
      <c r="BD35" s="35"/>
      <c r="BE35" s="35"/>
      <c r="BF35" s="116"/>
      <c r="BG35" s="12" t="s">
        <v>545</v>
      </c>
      <c r="BH35" s="12"/>
      <c r="BI35" s="12"/>
      <c r="BJ35" s="35">
        <f>COVAR($AF$4:$AF$24,$BG$4:$BG$24)*100</f>
        <v>2.1314681198812548E-2</v>
      </c>
      <c r="BK35" s="27"/>
      <c r="BL35" s="12"/>
      <c r="BM35" s="116"/>
      <c r="BN35" s="12" t="s">
        <v>545</v>
      </c>
      <c r="BO35" s="12"/>
      <c r="BP35" s="12"/>
      <c r="BQ35" s="44">
        <f>COVAR($AF$4:$AF$24,$BN$4:$BN$24)*100</f>
        <v>4.9924937902189291E-3</v>
      </c>
      <c r="BR35" s="27"/>
      <c r="BS35" s="116"/>
      <c r="BT35" s="12" t="s">
        <v>545</v>
      </c>
      <c r="BU35" s="12"/>
      <c r="BV35" s="12"/>
      <c r="BW35" s="35">
        <f>COVAR($AF$4:$AF$24,$BT$4:$BT$24)*100</f>
        <v>1.9175127111007016E-2</v>
      </c>
      <c r="BX35" s="35"/>
      <c r="BY35" s="27"/>
      <c r="BZ35" s="116"/>
      <c r="CA35" s="12" t="s">
        <v>545</v>
      </c>
      <c r="CB35" s="25">
        <f>COVAR($AF$4:$AF$24,$BZ$4:$BZ$24)*100</f>
        <v>1.0740851569988771E-2</v>
      </c>
      <c r="CC35" s="12"/>
      <c r="CD35" s="12"/>
      <c r="CE35" s="23"/>
      <c r="CF35" s="12" t="s">
        <v>545</v>
      </c>
      <c r="CG35" s="25">
        <f>COVAR($AF$4:$AF$24,$CF$4:$CF$24)*100</f>
        <v>3.595284017608056E-2</v>
      </c>
      <c r="CK35" s="23"/>
      <c r="CL35" s="12" t="s">
        <v>545</v>
      </c>
      <c r="CM35" s="25">
        <f>COVAR($AF$4:$AF$24,$CL$4:$CL$24)*100</f>
        <v>1.5561489758682996E-2</v>
      </c>
      <c r="CQ35" s="23"/>
      <c r="CR35" s="12" t="s">
        <v>545</v>
      </c>
      <c r="CS35" s="25">
        <f>COVAR($AF$4:$AF$24,$CR$4:$CR$24)*100</f>
        <v>1.0447988560273678E-2</v>
      </c>
      <c r="CW35" s="116"/>
      <c r="CX35" s="12" t="s">
        <v>545</v>
      </c>
      <c r="CY35" s="25">
        <f>COVAR($AF$4:$AF$24,$CX$4:$CX$24)*100</f>
        <v>2.8556532533513469E-2</v>
      </c>
      <c r="DC35" s="116"/>
      <c r="DD35" s="12" t="s">
        <v>545</v>
      </c>
      <c r="DE35" s="25">
        <f>COVAR($AF$4:$AF$24,$DD$4:$DD$24)*100</f>
        <v>8.9461034706005398E-3</v>
      </c>
      <c r="DI35" s="116"/>
      <c r="DJ35" s="12" t="s">
        <v>545</v>
      </c>
      <c r="DK35" s="25">
        <f>COVAR($AF$4:$AF$24,$DJ$4:$DJ$24)*100</f>
        <v>1.4522806323409652E-2</v>
      </c>
      <c r="DO35" s="116"/>
      <c r="DP35" s="12" t="s">
        <v>545</v>
      </c>
      <c r="DQ35" s="25">
        <f>COVAR($AF$4:$AF$24,$DP$4:$DP$24)*100</f>
        <v>1.5988667627885533E-2</v>
      </c>
      <c r="DU35" s="116"/>
      <c r="DV35" s="12" t="s">
        <v>545</v>
      </c>
      <c r="DW35" s="25">
        <f>COVAR($AF$4:$AF$24,$DV$4:$DV$24)*100</f>
        <v>1.4142946897107827E-2</v>
      </c>
      <c r="EA35" s="116"/>
      <c r="EB35" s="12" t="s">
        <v>545</v>
      </c>
      <c r="EC35" s="25">
        <f>COVAR($AF$4:$AF$24,$EB$4:$EB$24)*100</f>
        <v>1.7297966732135309E-2</v>
      </c>
      <c r="EG35" s="116"/>
      <c r="EH35" s="12" t="s">
        <v>545</v>
      </c>
      <c r="EI35" s="25">
        <f>COVAR($AF$4:$AF$24,$EH$4:$EH$24)*100</f>
        <v>1.1036165905539488E-2</v>
      </c>
      <c r="EM35" s="116"/>
      <c r="EN35" s="12" t="s">
        <v>545</v>
      </c>
      <c r="EO35" s="25">
        <f>COVAR($AF$4:$AF$24,$EN$4:$EN$24)*100</f>
        <v>1.2543422152978004E-2</v>
      </c>
      <c r="ES35" s="116"/>
      <c r="ET35" s="12" t="s">
        <v>545</v>
      </c>
      <c r="EU35" s="25">
        <f>COVAR($AF$4:$AF$24,$ET$4:$ET$24)*100</f>
        <v>1.1617445088153896E-2</v>
      </c>
      <c r="EY35" s="116"/>
      <c r="EZ35" s="12" t="s">
        <v>545</v>
      </c>
      <c r="FA35" s="25">
        <f>COVAR($AF$4:$AF$24,$EZ$4:$EZ$24)*100</f>
        <v>1.3634900607523436E-2</v>
      </c>
      <c r="FE35" s="116"/>
      <c r="FF35" s="12" t="s">
        <v>545</v>
      </c>
      <c r="FG35" s="25">
        <f>COVAR($AF$4:$AF$24,$FF$4:$FF$24)*100</f>
        <v>7.6534110826572306E-3</v>
      </c>
      <c r="FK35" s="116"/>
      <c r="FL35" s="12" t="s">
        <v>545</v>
      </c>
      <c r="FM35" s="25">
        <f>COVAR($AF$4:$AF$24,$FL$4:$FL$24)*100</f>
        <v>1.4199246335740422E-2</v>
      </c>
      <c r="FQ35" s="116"/>
      <c r="FR35" s="12" t="s">
        <v>545</v>
      </c>
      <c r="FS35" s="46">
        <f>COVAR($AF$4:$AF$24,$FR$4:$FR$24)*100</f>
        <v>2.249661677498158E-4</v>
      </c>
      <c r="FW35" s="116"/>
      <c r="FX35" s="12" t="s">
        <v>545</v>
      </c>
      <c r="FY35" s="26">
        <f>COVAR($AF$4:$AF$24,$FX$4:$FX$24)*100</f>
        <v>1.3872561267808482E-2</v>
      </c>
      <c r="GC35" s="116"/>
      <c r="GD35" s="12" t="s">
        <v>545</v>
      </c>
      <c r="GE35" s="26">
        <f>COVAR($AF$4:$AF$24,$GD$4:$GD$24)*100</f>
        <v>2.0841307619742941E-2</v>
      </c>
      <c r="GI35" s="116"/>
      <c r="GJ35" s="12" t="s">
        <v>545</v>
      </c>
      <c r="GK35" s="26">
        <f>COVAR($AF$4:$AF$24,$GJ$4:$GJ$24)*100</f>
        <v>3.3417217009524949E-2</v>
      </c>
      <c r="GO35" s="116"/>
      <c r="GP35" s="12" t="s">
        <v>545</v>
      </c>
      <c r="GQ35" s="26">
        <f>COVAR($AF$4:$AF$24,$GP$4:$GP$24)*100</f>
        <v>1.8809797743733307E-2</v>
      </c>
      <c r="GU35" s="116"/>
      <c r="GV35" s="12" t="s">
        <v>545</v>
      </c>
      <c r="GW35" s="26">
        <f>COVAR($AF$4:$AF$24,$GV$4:$GV$24)*100</f>
        <v>1.4541622888105577E-3</v>
      </c>
      <c r="HA35" s="116"/>
      <c r="HB35" s="12" t="s">
        <v>545</v>
      </c>
      <c r="HC35" s="26">
        <f>COVAR($AF$4:$AF$24,$HB$4:$HB$24)*100</f>
        <v>3.1070076945080446E-3</v>
      </c>
      <c r="HG35" s="116"/>
      <c r="HH35" s="12" t="s">
        <v>545</v>
      </c>
      <c r="HI35" s="26">
        <f>COVAR($AF$4:$AF$24,$HH$4:$HH$24)*100</f>
        <v>1.6812130550892694E-2</v>
      </c>
    </row>
    <row r="36" spans="1:217" s="14" customFormat="1" ht="15.5" x14ac:dyDescent="0.35">
      <c r="A36" s="65" t="s">
        <v>517</v>
      </c>
      <c r="B36" s="64"/>
      <c r="C36" s="64"/>
      <c r="D36" s="64"/>
      <c r="E36" s="64"/>
      <c r="F36" s="64"/>
      <c r="G36" s="64"/>
      <c r="H36" s="64"/>
      <c r="I36" s="64"/>
      <c r="J36" s="64"/>
      <c r="K36" s="64"/>
      <c r="L36" s="64"/>
      <c r="M36" s="64"/>
      <c r="N36" s="66">
        <f>SUM(N4:N33)</f>
        <v>1</v>
      </c>
      <c r="O36" s="64"/>
      <c r="P36" s="64"/>
      <c r="Q36" s="67">
        <f>SUM(Q4:Q33)</f>
        <v>5383589.5699999994</v>
      </c>
      <c r="R36" s="64"/>
      <c r="S36" s="68">
        <f>SUM(S4:S33)</f>
        <v>1.3474430326980744E-2</v>
      </c>
      <c r="T36" s="66"/>
      <c r="U36" s="64"/>
      <c r="V36" s="68">
        <f>SUM(V4:V33)</f>
        <v>-8.9140077174289511E-2</v>
      </c>
      <c r="W36" s="144">
        <f>SUM(W4:W33)</f>
        <v>0.89140077174289523</v>
      </c>
      <c r="X36" s="79">
        <f>SUM(X4:X33)</f>
        <v>4903695.9802554986</v>
      </c>
      <c r="Y36" s="65"/>
      <c r="AH36" s="6"/>
      <c r="AK36" s="27"/>
      <c r="AL36" s="12"/>
      <c r="AM36" s="25"/>
      <c r="AR36" s="27"/>
      <c r="AS36" s="12"/>
      <c r="AT36" s="12"/>
      <c r="AU36" s="25"/>
      <c r="AY36" s="27"/>
      <c r="AZ36" s="12"/>
      <c r="BA36" s="12"/>
      <c r="BB36" s="12"/>
      <c r="BC36" s="25"/>
      <c r="BD36" s="35"/>
      <c r="BE36" s="35"/>
      <c r="BF36" s="27"/>
      <c r="BG36" s="12"/>
      <c r="BH36" s="12"/>
      <c r="BI36" s="12"/>
      <c r="BJ36" s="35"/>
      <c r="BK36" s="27"/>
      <c r="BL36" s="12"/>
      <c r="BM36" s="27"/>
      <c r="BN36" s="12"/>
      <c r="BO36" s="12"/>
      <c r="BP36" s="12"/>
      <c r="BQ36" s="35"/>
      <c r="BR36" s="27"/>
      <c r="BS36" s="27"/>
      <c r="BT36" s="12"/>
      <c r="BU36" s="12"/>
      <c r="BV36" s="12"/>
      <c r="BW36" s="35"/>
      <c r="BX36" s="35"/>
      <c r="BY36" s="27"/>
      <c r="BZ36" s="27"/>
      <c r="CA36" s="12"/>
      <c r="CB36" s="35"/>
      <c r="CC36" s="27"/>
      <c r="CD36" s="12"/>
      <c r="CE36" s="27"/>
      <c r="CF36" s="12"/>
      <c r="CG36" s="35"/>
      <c r="CK36" s="27"/>
      <c r="CL36" s="12"/>
      <c r="CM36" s="35"/>
      <c r="CQ36" s="27"/>
      <c r="CR36" s="12"/>
      <c r="CS36" s="35"/>
      <c r="CW36" s="116" t="s">
        <v>539</v>
      </c>
      <c r="CX36" s="12"/>
      <c r="CY36" s="35"/>
      <c r="DC36" s="116" t="s">
        <v>539</v>
      </c>
      <c r="DD36" s="12"/>
      <c r="DE36" s="35"/>
      <c r="DI36" s="116" t="s">
        <v>539</v>
      </c>
      <c r="DJ36" s="12"/>
      <c r="DK36" s="35"/>
      <c r="DO36" s="116" t="s">
        <v>539</v>
      </c>
      <c r="DP36" s="12"/>
      <c r="DQ36" s="35"/>
      <c r="DU36" s="116" t="s">
        <v>539</v>
      </c>
      <c r="DV36" s="12"/>
      <c r="DW36" s="35"/>
      <c r="EA36" s="116" t="s">
        <v>539</v>
      </c>
      <c r="EB36" s="12"/>
      <c r="EC36" s="35"/>
      <c r="EG36" s="116" t="s">
        <v>539</v>
      </c>
      <c r="EH36" s="12"/>
      <c r="EI36" s="35"/>
      <c r="EM36" s="116" t="s">
        <v>539</v>
      </c>
      <c r="EN36" s="12"/>
      <c r="EO36" s="35"/>
      <c r="ES36" s="116" t="s">
        <v>539</v>
      </c>
      <c r="ET36" s="12"/>
      <c r="EU36" s="35"/>
      <c r="EY36" s="116" t="s">
        <v>539</v>
      </c>
      <c r="EZ36" s="12"/>
      <c r="FA36" s="35"/>
      <c r="FE36" s="116" t="s">
        <v>539</v>
      </c>
      <c r="FF36" s="12"/>
      <c r="FG36" s="35"/>
      <c r="FK36" s="116" t="s">
        <v>539</v>
      </c>
      <c r="FL36" s="12"/>
      <c r="FM36" s="35"/>
      <c r="FQ36" s="116" t="s">
        <v>539</v>
      </c>
      <c r="FR36" s="12"/>
      <c r="FS36" s="35"/>
      <c r="FW36" s="116" t="s">
        <v>539</v>
      </c>
      <c r="FX36" s="12"/>
      <c r="FY36" s="35"/>
      <c r="GC36" s="116" t="s">
        <v>539</v>
      </c>
      <c r="GD36" s="12"/>
      <c r="GE36" s="35"/>
      <c r="GI36" s="116" t="s">
        <v>539</v>
      </c>
      <c r="GJ36" s="12"/>
      <c r="GK36" s="35"/>
      <c r="GO36" s="116" t="s">
        <v>539</v>
      </c>
      <c r="GP36" s="12"/>
      <c r="GQ36" s="35"/>
      <c r="GU36" s="116" t="s">
        <v>539</v>
      </c>
      <c r="GV36" s="12"/>
      <c r="GW36" s="35"/>
      <c r="HA36" s="116" t="s">
        <v>539</v>
      </c>
      <c r="HB36" s="12"/>
      <c r="HC36" s="35"/>
      <c r="HG36" s="116" t="s">
        <v>539</v>
      </c>
      <c r="HH36" s="12"/>
      <c r="HI36" s="35"/>
    </row>
    <row r="37" spans="1:217" s="14" customFormat="1" x14ac:dyDescent="0.35">
      <c r="AB37"/>
      <c r="AH37" s="6"/>
      <c r="AK37" s="116" t="s">
        <v>539</v>
      </c>
      <c r="AL37" s="12" t="s">
        <v>533</v>
      </c>
      <c r="AM37" s="25">
        <f>AVERAGE($AF$4:$AF$24)</f>
        <v>-2.1924359949253664E-3</v>
      </c>
      <c r="AN37"/>
      <c r="AO37"/>
      <c r="AR37" s="116" t="s">
        <v>539</v>
      </c>
      <c r="AS37" s="12" t="s">
        <v>533</v>
      </c>
      <c r="AT37" s="12"/>
      <c r="AU37" s="71">
        <f>AVERAGE($AF$4:$AF$24)</f>
        <v>-2.1924359949253664E-3</v>
      </c>
      <c r="AY37" s="116" t="s">
        <v>539</v>
      </c>
      <c r="AZ37" s="12" t="s">
        <v>533</v>
      </c>
      <c r="BA37" s="12"/>
      <c r="BB37" s="12"/>
      <c r="BC37" s="71">
        <f>AVERAGE($AF$4:$AF$24)</f>
        <v>-2.1924359949253664E-3</v>
      </c>
      <c r="BD37" s="35"/>
      <c r="BE37" s="35"/>
      <c r="BF37" s="116" t="s">
        <v>539</v>
      </c>
      <c r="BG37" s="12" t="s">
        <v>533</v>
      </c>
      <c r="BH37" s="12"/>
      <c r="BI37" s="12"/>
      <c r="BJ37" s="74">
        <f>AVERAGE($AF$4:$AF$24)</f>
        <v>-2.1924359949253664E-3</v>
      </c>
      <c r="BK37" s="27"/>
      <c r="BL37" s="12"/>
      <c r="BM37" s="116" t="s">
        <v>539</v>
      </c>
      <c r="BN37" s="12" t="s">
        <v>533</v>
      </c>
      <c r="BO37" s="12"/>
      <c r="BP37" s="12"/>
      <c r="BQ37" s="73">
        <f>AVERAGE($AF$4:$AF$24)</f>
        <v>-2.1924359949253664E-3</v>
      </c>
      <c r="BR37" s="27"/>
      <c r="BS37" s="116" t="s">
        <v>539</v>
      </c>
      <c r="BT37" s="12" t="s">
        <v>533</v>
      </c>
      <c r="BU37" s="12"/>
      <c r="BV37" s="12"/>
      <c r="BW37" s="73">
        <f>AVERAGE($AF$4:$AF$24)</f>
        <v>-2.1924359949253664E-3</v>
      </c>
      <c r="BX37" s="35"/>
      <c r="BY37" s="27"/>
      <c r="BZ37" s="116" t="s">
        <v>539</v>
      </c>
      <c r="CA37" s="12" t="s">
        <v>533</v>
      </c>
      <c r="CB37" s="73">
        <f>AVERAGE($AF$4:$AF$24)</f>
        <v>-2.1924359949253664E-3</v>
      </c>
      <c r="CC37" s="27"/>
      <c r="CD37" s="12"/>
      <c r="CE37" s="23" t="s">
        <v>539</v>
      </c>
      <c r="CF37" s="12" t="s">
        <v>533</v>
      </c>
      <c r="CG37" s="73">
        <f>AVERAGE($AF$4:$AF$24)</f>
        <v>-2.1924359949253664E-3</v>
      </c>
      <c r="CK37" s="23" t="s">
        <v>539</v>
      </c>
      <c r="CL37" s="12" t="s">
        <v>533</v>
      </c>
      <c r="CM37" s="73">
        <f>AVERAGE($AF$4:$AF$24)</f>
        <v>-2.1924359949253664E-3</v>
      </c>
      <c r="CQ37" s="23" t="s">
        <v>539</v>
      </c>
      <c r="CR37" s="12" t="s">
        <v>533</v>
      </c>
      <c r="CS37" s="73">
        <f>AVERAGE($AF$4:$AF$24)</f>
        <v>-2.1924359949253664E-3</v>
      </c>
      <c r="CW37" s="116"/>
      <c r="CX37" s="12" t="s">
        <v>533</v>
      </c>
      <c r="CY37" s="73">
        <f>AVERAGE($AF$4:$AF$24)</f>
        <v>-2.1924359949253664E-3</v>
      </c>
      <c r="DC37" s="116"/>
      <c r="DD37" s="12" t="s">
        <v>533</v>
      </c>
      <c r="DE37" s="73">
        <f>AVERAGE($AF$4:$AF$24)</f>
        <v>-2.1924359949253664E-3</v>
      </c>
      <c r="DI37" s="116"/>
      <c r="DJ37" s="12" t="s">
        <v>533</v>
      </c>
      <c r="DK37" s="73">
        <f>AVERAGE($AF$4:$AF$24)</f>
        <v>-2.1924359949253664E-3</v>
      </c>
      <c r="DO37" s="116"/>
      <c r="DP37" s="12" t="s">
        <v>533</v>
      </c>
      <c r="DQ37" s="73">
        <f>AVERAGE($AF$4:$AF$24)</f>
        <v>-2.1924359949253664E-3</v>
      </c>
      <c r="DU37" s="116"/>
      <c r="DV37" s="12" t="s">
        <v>533</v>
      </c>
      <c r="DW37" s="73">
        <f>AVERAGE($AF$4:$AF$24)</f>
        <v>-2.1924359949253664E-3</v>
      </c>
      <c r="EA37" s="116"/>
      <c r="EB37" s="12" t="s">
        <v>533</v>
      </c>
      <c r="EC37" s="73">
        <f>AVERAGE($AF$4:$AF$24)</f>
        <v>-2.1924359949253664E-3</v>
      </c>
      <c r="EG37" s="116"/>
      <c r="EH37" s="12" t="s">
        <v>533</v>
      </c>
      <c r="EI37" s="73">
        <f>AVERAGE($AF$4:$AF$24)</f>
        <v>-2.1924359949253664E-3</v>
      </c>
      <c r="EM37" s="116"/>
      <c r="EN37" s="12" t="s">
        <v>533</v>
      </c>
      <c r="EO37" s="73">
        <f>AVERAGE($AF$4:$AF$24)</f>
        <v>-2.1924359949253664E-3</v>
      </c>
      <c r="ES37" s="116"/>
      <c r="ET37" s="12" t="s">
        <v>533</v>
      </c>
      <c r="EU37" s="73">
        <f>AVERAGE($AF$4:$AF$24)</f>
        <v>-2.1924359949253664E-3</v>
      </c>
      <c r="EY37" s="116"/>
      <c r="EZ37" s="12" t="s">
        <v>533</v>
      </c>
      <c r="FA37" s="73">
        <f>AVERAGE($AF$4:$AF$24)</f>
        <v>-2.1924359949253664E-3</v>
      </c>
      <c r="FE37" s="116"/>
      <c r="FF37" s="12" t="s">
        <v>533</v>
      </c>
      <c r="FG37" s="73">
        <f>AVERAGE($AF$4:$AF$24)</f>
        <v>-2.1924359949253664E-3</v>
      </c>
      <c r="FK37" s="116"/>
      <c r="FL37" s="12" t="s">
        <v>533</v>
      </c>
      <c r="FM37" s="73">
        <f>AVERAGE($AF$4:$AF$24)</f>
        <v>-2.1924359949253664E-3</v>
      </c>
      <c r="FQ37" s="116"/>
      <c r="FR37" s="12" t="s">
        <v>533</v>
      </c>
      <c r="FS37" s="73">
        <f>AVERAGE($AF$4:$AF$24)</f>
        <v>-2.1924359949253664E-3</v>
      </c>
      <c r="FW37" s="116"/>
      <c r="FX37" s="12" t="s">
        <v>533</v>
      </c>
      <c r="FY37" s="73">
        <f>AVERAGE($AF$4:$AF$24)</f>
        <v>-2.1924359949253664E-3</v>
      </c>
      <c r="GC37" s="116"/>
      <c r="GD37" s="12" t="s">
        <v>533</v>
      </c>
      <c r="GE37" s="73">
        <f>AVERAGE($AF$4:$AF$24)</f>
        <v>-2.1924359949253664E-3</v>
      </c>
      <c r="GI37" s="116"/>
      <c r="GJ37" s="12" t="s">
        <v>533</v>
      </c>
      <c r="GK37" s="73">
        <f>AVERAGE($AF$4:$AF$24)</f>
        <v>-2.1924359949253664E-3</v>
      </c>
      <c r="GO37" s="116"/>
      <c r="GP37" s="12" t="s">
        <v>533</v>
      </c>
      <c r="GQ37" s="73">
        <f>AVERAGE($AF$4:$AF$24)</f>
        <v>-2.1924359949253664E-3</v>
      </c>
      <c r="GU37" s="116"/>
      <c r="GV37" s="12" t="s">
        <v>533</v>
      </c>
      <c r="GW37" s="73">
        <f>AVERAGE($AF$4:$AF$24)</f>
        <v>-2.1924359949253664E-3</v>
      </c>
      <c r="HA37" s="116"/>
      <c r="HB37" s="12" t="s">
        <v>533</v>
      </c>
      <c r="HC37" s="73">
        <f>AVERAGE($AF$4:$AF$24)</f>
        <v>-2.1924359949253664E-3</v>
      </c>
      <c r="HG37" s="116"/>
      <c r="HH37" s="12" t="s">
        <v>533</v>
      </c>
      <c r="HI37" s="73">
        <f>AVERAGE($AF$4:$AF$24)</f>
        <v>-2.1924359949253664E-3</v>
      </c>
    </row>
    <row r="38" spans="1:217" x14ac:dyDescent="0.35">
      <c r="AB38" s="14"/>
      <c r="AH38" s="6"/>
      <c r="AK38" s="116"/>
      <c r="AL38" s="12" t="s">
        <v>541</v>
      </c>
      <c r="AM38" s="25">
        <f>SUM($AH$4:$AH$24)/21*100</f>
        <v>1.7004055461678165E-2</v>
      </c>
      <c r="AN38" s="14"/>
      <c r="AO38" s="14"/>
      <c r="AR38" s="116"/>
      <c r="AS38" s="12" t="s">
        <v>541</v>
      </c>
      <c r="AT38" s="12"/>
      <c r="AU38" s="25">
        <f>SUM($AI$4:$AI$24)/21*100</f>
        <v>1.7484733020862606E-2</v>
      </c>
      <c r="AY38" s="116"/>
      <c r="AZ38" s="12" t="s">
        <v>541</v>
      </c>
      <c r="BA38" s="12"/>
      <c r="BB38" s="12"/>
      <c r="BC38" s="25">
        <f>SUM($AI$4:$AI$24)/21*100</f>
        <v>1.7484733020862606E-2</v>
      </c>
      <c r="BD38" s="35"/>
      <c r="BE38" s="35"/>
      <c r="BF38" s="116"/>
      <c r="BG38" s="12" t="s">
        <v>541</v>
      </c>
      <c r="BH38" s="12"/>
      <c r="BI38" s="12"/>
      <c r="BJ38" s="25">
        <f>SUM($AI$4:$AI$24)/21*100</f>
        <v>1.7484733020862606E-2</v>
      </c>
      <c r="BK38" s="12"/>
      <c r="BL38" s="12"/>
      <c r="BM38" s="116"/>
      <c r="BN38" s="12" t="s">
        <v>541</v>
      </c>
      <c r="BO38" s="12"/>
      <c r="BP38" s="12"/>
      <c r="BQ38" s="25">
        <f>SUM($AI$4:$AI$24)/21*100</f>
        <v>1.7484733020862606E-2</v>
      </c>
      <c r="BS38" s="116"/>
      <c r="BT38" s="12" t="s">
        <v>541</v>
      </c>
      <c r="BU38" s="12"/>
      <c r="BV38" s="12"/>
      <c r="BW38" s="25">
        <f>SUM($AI$4:$AI$24)/21*100</f>
        <v>1.7484733020862606E-2</v>
      </c>
      <c r="BX38" s="35"/>
      <c r="BZ38" s="116"/>
      <c r="CA38" s="12" t="s">
        <v>541</v>
      </c>
      <c r="CB38" s="25">
        <f>SUM($AI$4:$AI$24)/21*100</f>
        <v>1.7484733020862606E-2</v>
      </c>
      <c r="CC38" s="12"/>
      <c r="CD38" s="12"/>
      <c r="CE38" s="23"/>
      <c r="CF38" s="12" t="s">
        <v>541</v>
      </c>
      <c r="CG38" s="25">
        <f>SUM($AI$4:$AI$24)/21*100</f>
        <v>1.7484733020862606E-2</v>
      </c>
      <c r="CK38" s="23"/>
      <c r="CL38" s="12" t="s">
        <v>541</v>
      </c>
      <c r="CM38" s="25">
        <f>SUM($AI$4:$AI$24)/21*100</f>
        <v>1.7484733020862606E-2</v>
      </c>
      <c r="CQ38" s="23"/>
      <c r="CR38" s="12" t="s">
        <v>541</v>
      </c>
      <c r="CS38" s="25">
        <f>SUM($AI$4:$AI$24)/21*100</f>
        <v>1.7484733020862606E-2</v>
      </c>
      <c r="CW38" s="116"/>
      <c r="CX38" s="12" t="s">
        <v>541</v>
      </c>
      <c r="CY38" s="25">
        <f>SUM($AI$4:$AI$24)/21*100</f>
        <v>1.7484733020862606E-2</v>
      </c>
      <c r="DC38" s="116"/>
      <c r="DD38" s="12" t="s">
        <v>541</v>
      </c>
      <c r="DE38" s="25">
        <f>SUM($AI$4:$AI$24)/21*100</f>
        <v>1.7484733020862606E-2</v>
      </c>
      <c r="DI38" s="116"/>
      <c r="DJ38" s="12" t="s">
        <v>541</v>
      </c>
      <c r="DK38" s="25">
        <f>SUM($AI$4:$AI$24)/21*100</f>
        <v>1.7484733020862606E-2</v>
      </c>
      <c r="DO38" s="116"/>
      <c r="DP38" s="12" t="s">
        <v>541</v>
      </c>
      <c r="DQ38" s="25">
        <f>SUM($AI$4:$AI$24)/21*100</f>
        <v>1.7484733020862606E-2</v>
      </c>
      <c r="DU38" s="116"/>
      <c r="DV38" s="12" t="s">
        <v>541</v>
      </c>
      <c r="DW38" s="25">
        <f>SUM($AI$4:$AI$24)/21*100</f>
        <v>1.7484733020862606E-2</v>
      </c>
      <c r="EA38" s="116"/>
      <c r="EB38" s="12" t="s">
        <v>541</v>
      </c>
      <c r="EC38" s="25">
        <f>SUM($AI$4:$AI$24)/21*100</f>
        <v>1.7484733020862606E-2</v>
      </c>
      <c r="EG38" s="116"/>
      <c r="EH38" s="12" t="s">
        <v>541</v>
      </c>
      <c r="EI38" s="25">
        <f>SUM($AI$4:$AI$24)/21*100</f>
        <v>1.7484733020862606E-2</v>
      </c>
      <c r="EM38" s="116"/>
      <c r="EN38" s="12" t="s">
        <v>541</v>
      </c>
      <c r="EO38" s="25">
        <f>SUM($AI$4:$AI$24)/21*100</f>
        <v>1.7484733020862606E-2</v>
      </c>
      <c r="ES38" s="116"/>
      <c r="ET38" s="12" t="s">
        <v>541</v>
      </c>
      <c r="EU38" s="25">
        <f>SUM($AI$4:$AI$24)/21*100</f>
        <v>1.7484733020862606E-2</v>
      </c>
      <c r="EY38" s="116"/>
      <c r="EZ38" s="12" t="s">
        <v>541</v>
      </c>
      <c r="FA38" s="25">
        <f>SUM($AI$4:$AI$24)/21*100</f>
        <v>1.7484733020862606E-2</v>
      </c>
      <c r="FE38" s="116"/>
      <c r="FF38" s="12" t="s">
        <v>541</v>
      </c>
      <c r="FG38" s="25">
        <f>SUM($AI$4:$AI$24)/21*100</f>
        <v>1.7484733020862606E-2</v>
      </c>
      <c r="FK38" s="116"/>
      <c r="FL38" s="12" t="s">
        <v>541</v>
      </c>
      <c r="FM38" s="25">
        <f>SUM($AI$4:$AI$24)/21*100</f>
        <v>1.7484733020862606E-2</v>
      </c>
      <c r="FQ38" s="116"/>
      <c r="FR38" s="12" t="s">
        <v>541</v>
      </c>
      <c r="FS38" s="25">
        <f>SUM($AI$4:$AI$24)/21*100</f>
        <v>1.7484733020862606E-2</v>
      </c>
      <c r="FW38" s="116"/>
      <c r="FX38" s="12" t="s">
        <v>541</v>
      </c>
      <c r="FY38" s="25">
        <f>SUM($AI$4:$AI$24)/21*100</f>
        <v>1.7484733020862606E-2</v>
      </c>
      <c r="GC38" s="116"/>
      <c r="GD38" s="12" t="s">
        <v>541</v>
      </c>
      <c r="GE38" s="25">
        <f>SUM($AI$4:$AI$24)/21*100</f>
        <v>1.7484733020862606E-2</v>
      </c>
      <c r="GI38" s="116"/>
      <c r="GJ38" s="12" t="s">
        <v>541</v>
      </c>
      <c r="GK38" s="25">
        <f>SUM($AI$4:$AI$24)/21*100</f>
        <v>1.7484733020862606E-2</v>
      </c>
      <c r="GO38" s="116"/>
      <c r="GP38" s="12" t="s">
        <v>541</v>
      </c>
      <c r="GQ38" s="25">
        <f>SUM($AI$4:$AI$24)/21*100</f>
        <v>1.7484733020862606E-2</v>
      </c>
      <c r="GU38" s="116"/>
      <c r="GV38" s="12" t="s">
        <v>541</v>
      </c>
      <c r="GW38" s="25">
        <f>SUM($AI$4:$AI$24)/21*100</f>
        <v>1.7484733020862606E-2</v>
      </c>
      <c r="HA38" s="116"/>
      <c r="HB38" s="12" t="s">
        <v>541</v>
      </c>
      <c r="HC38" s="25">
        <f>SUM($AI$4:$AI$24)/21*100</f>
        <v>1.7484733020862606E-2</v>
      </c>
      <c r="HG38" s="116"/>
      <c r="HH38" s="12" t="s">
        <v>541</v>
      </c>
      <c r="HI38" s="25">
        <f>SUM($AI$4:$AI$24)/21*100</f>
        <v>1.7484733020862606E-2</v>
      </c>
    </row>
    <row r="39" spans="1:217" s="14" customFormat="1" x14ac:dyDescent="0.35">
      <c r="X39" s="10"/>
      <c r="AH39" s="17"/>
      <c r="AK39" s="116"/>
      <c r="AL39" s="12" t="s">
        <v>542</v>
      </c>
      <c r="AM39" s="25">
        <f>SQRT((252/21)*SUM($AI$4:$AI$24))</f>
        <v>0.20990837813811475</v>
      </c>
      <c r="AR39" s="116"/>
      <c r="AS39" s="12" t="s">
        <v>542</v>
      </c>
      <c r="AT39" s="12"/>
      <c r="AU39" s="25">
        <f>SQRT((252/21)*SUM($AI$4:$AI$24))</f>
        <v>0.20990837813811475</v>
      </c>
      <c r="AY39" s="116"/>
      <c r="AZ39" s="12" t="s">
        <v>542</v>
      </c>
      <c r="BA39" s="12"/>
      <c r="BB39" s="12"/>
      <c r="BC39" s="25">
        <f>SQRT((252/21)*SUM($AI$4:$AI$24))</f>
        <v>0.20990837813811475</v>
      </c>
      <c r="BD39" s="35"/>
      <c r="BE39" s="35"/>
      <c r="BF39" s="116"/>
      <c r="BG39" s="12" t="s">
        <v>542</v>
      </c>
      <c r="BH39" s="12"/>
      <c r="BI39" s="12"/>
      <c r="BJ39" s="35">
        <f>SQRT((252/21)*SUM($AI$4:$AI$24))</f>
        <v>0.20990837813811475</v>
      </c>
      <c r="BK39" s="27"/>
      <c r="BL39" s="12"/>
      <c r="BM39" s="116"/>
      <c r="BN39" s="12" t="s">
        <v>542</v>
      </c>
      <c r="BO39" s="12"/>
      <c r="BP39" s="12"/>
      <c r="BQ39" s="35">
        <f>SQRT((252/21)*SUM($AI$4:$AI$24))</f>
        <v>0.20990837813811475</v>
      </c>
      <c r="BR39" s="27"/>
      <c r="BS39" s="116"/>
      <c r="BT39" s="12" t="s">
        <v>542</v>
      </c>
      <c r="BU39" s="12"/>
      <c r="BV39" s="12"/>
      <c r="BW39" s="35">
        <f>SQRT((252/21)*SUM($AI$4:$AI$24))</f>
        <v>0.20990837813811475</v>
      </c>
      <c r="BX39" s="35"/>
      <c r="BY39" s="27"/>
      <c r="BZ39" s="116"/>
      <c r="CA39" s="12" t="s">
        <v>542</v>
      </c>
      <c r="CB39" s="35">
        <f>SQRT((252/21)*SUM($AI$4:$AI$24))</f>
        <v>0.20990837813811475</v>
      </c>
      <c r="CC39" s="27"/>
      <c r="CD39" s="12"/>
      <c r="CE39" s="23"/>
      <c r="CF39" s="12" t="s">
        <v>542</v>
      </c>
      <c r="CG39" s="35">
        <f>SQRT((252/21)*SUM($AI$4:$AI$24))</f>
        <v>0.20990837813811475</v>
      </c>
      <c r="CK39" s="23"/>
      <c r="CL39" s="12" t="s">
        <v>542</v>
      </c>
      <c r="CM39" s="35">
        <f>SQRT((252/21)*SUM($AI$4:$AI$24))</f>
        <v>0.20990837813811475</v>
      </c>
      <c r="CQ39" s="23"/>
      <c r="CR39" s="12" t="s">
        <v>542</v>
      </c>
      <c r="CS39" s="35">
        <f>SQRT((252/21)*SUM($AI$4:$AI$24))</f>
        <v>0.20990837813811475</v>
      </c>
      <c r="CW39" s="116"/>
      <c r="CX39" s="12" t="s">
        <v>542</v>
      </c>
      <c r="CY39" s="35">
        <f>SQRT((252/21)*SUM($AI$4:$AI$24))</f>
        <v>0.20990837813811475</v>
      </c>
      <c r="DC39" s="116"/>
      <c r="DD39" s="12" t="s">
        <v>542</v>
      </c>
      <c r="DE39" s="35">
        <f>SQRT((252/21)*SUM($AI$4:$AI$24))</f>
        <v>0.20990837813811475</v>
      </c>
      <c r="DI39" s="116"/>
      <c r="DJ39" s="12" t="s">
        <v>542</v>
      </c>
      <c r="DK39" s="35">
        <f>SQRT((252/21)*SUM($AI$4:$AI$24))</f>
        <v>0.20990837813811475</v>
      </c>
      <c r="DO39" s="116"/>
      <c r="DP39" s="12" t="s">
        <v>542</v>
      </c>
      <c r="DQ39" s="35">
        <f>SQRT((252/21)*SUM($AI$4:$AI$24))</f>
        <v>0.20990837813811475</v>
      </c>
      <c r="DU39" s="116"/>
      <c r="DV39" s="12" t="s">
        <v>542</v>
      </c>
      <c r="DW39" s="35">
        <f>SQRT((252/21)*SUM($AI$4:$AI$24))</f>
        <v>0.20990837813811475</v>
      </c>
      <c r="EA39" s="116"/>
      <c r="EB39" s="12" t="s">
        <v>542</v>
      </c>
      <c r="EC39" s="35">
        <f>SQRT((252/21)*SUM($AI$4:$AI$24))</f>
        <v>0.20990837813811475</v>
      </c>
      <c r="EG39" s="116"/>
      <c r="EH39" s="12" t="s">
        <v>542</v>
      </c>
      <c r="EI39" s="35">
        <f>SQRT((252/21)*SUM($AI$4:$AI$24))</f>
        <v>0.20990837813811475</v>
      </c>
      <c r="EM39" s="116"/>
      <c r="EN39" s="12" t="s">
        <v>542</v>
      </c>
      <c r="EO39" s="35">
        <f>SQRT((252/21)*SUM($AI$4:$AI$24))</f>
        <v>0.20990837813811475</v>
      </c>
      <c r="ES39" s="116"/>
      <c r="ET39" s="12" t="s">
        <v>542</v>
      </c>
      <c r="EU39" s="35">
        <f>SQRT((252/21)*SUM($AI$4:$AI$24))</f>
        <v>0.20990837813811475</v>
      </c>
      <c r="EY39" s="116"/>
      <c r="EZ39" s="12" t="s">
        <v>542</v>
      </c>
      <c r="FA39" s="35">
        <f>SQRT((252/21)*SUM($AI$4:$AI$24))</f>
        <v>0.20990837813811475</v>
      </c>
      <c r="FE39" s="116"/>
      <c r="FF39" s="12" t="s">
        <v>542</v>
      </c>
      <c r="FG39" s="35">
        <f>SQRT((252/21)*SUM($AI$4:$AI$24))</f>
        <v>0.20990837813811475</v>
      </c>
      <c r="FK39" s="116"/>
      <c r="FL39" s="12" t="s">
        <v>542</v>
      </c>
      <c r="FM39" s="35">
        <f>SQRT((252/21)*SUM($AI$4:$AI$24))</f>
        <v>0.20990837813811475</v>
      </c>
      <c r="FQ39" s="116"/>
      <c r="FR39" s="12" t="s">
        <v>542</v>
      </c>
      <c r="FS39" s="35">
        <f>SQRT((252/21)*SUM($AI$4:$AI$24))</f>
        <v>0.20990837813811475</v>
      </c>
      <c r="FW39" s="116"/>
      <c r="FX39" s="12" t="s">
        <v>542</v>
      </c>
      <c r="FY39" s="35">
        <f>SQRT((252/21)*SUM($AI$4:$AI$24))</f>
        <v>0.20990837813811475</v>
      </c>
      <c r="GC39" s="116"/>
      <c r="GD39" s="12" t="s">
        <v>542</v>
      </c>
      <c r="GE39" s="35">
        <f>SQRT((252/21)*SUM($AI$4:$AI$24))</f>
        <v>0.20990837813811475</v>
      </c>
      <c r="GI39" s="116"/>
      <c r="GJ39" s="12" t="s">
        <v>542</v>
      </c>
      <c r="GK39" s="35">
        <f>SQRT((252/21)*SUM($AI$4:$AI$24))</f>
        <v>0.20990837813811475</v>
      </c>
      <c r="GO39" s="116"/>
      <c r="GP39" s="12" t="s">
        <v>542</v>
      </c>
      <c r="GQ39" s="35">
        <f>SQRT((252/21)*SUM($AI$4:$AI$24))</f>
        <v>0.20990837813811475</v>
      </c>
      <c r="GU39" s="116"/>
      <c r="GV39" s="12" t="s">
        <v>542</v>
      </c>
      <c r="GW39" s="35">
        <f>SQRT((252/21)*SUM($AI$4:$AI$24))</f>
        <v>0.20990837813811475</v>
      </c>
      <c r="HA39" s="116"/>
      <c r="HB39" s="12" t="s">
        <v>542</v>
      </c>
      <c r="HC39" s="35">
        <f>SQRT((252/21)*SUM($AI$4:$AI$24))</f>
        <v>0.20990837813811475</v>
      </c>
      <c r="HG39" s="116"/>
      <c r="HH39" s="12" t="s">
        <v>542</v>
      </c>
      <c r="HI39" s="35">
        <f>SQRT((252/21)*SUM($AI$4:$AI$24))</f>
        <v>0.20990837813811475</v>
      </c>
    </row>
    <row r="40" spans="1:217" s="14" customFormat="1" ht="15" thickBot="1" x14ac:dyDescent="0.4">
      <c r="AH40" s="6"/>
      <c r="AK40" s="119"/>
      <c r="AL40" s="29" t="s">
        <v>544</v>
      </c>
      <c r="AM40" s="30">
        <f>$AM$29*$AM$39</f>
        <v>0.18415262014056807</v>
      </c>
      <c r="AR40" s="119"/>
      <c r="AS40" s="29" t="s">
        <v>544</v>
      </c>
      <c r="AT40" s="29"/>
      <c r="AU40" s="30">
        <f>$AU$29*$AU$39</f>
        <v>0.20277149328141883</v>
      </c>
      <c r="AY40" s="119"/>
      <c r="AZ40" s="29" t="s">
        <v>544</v>
      </c>
      <c r="BA40" s="29"/>
      <c r="BB40" s="29"/>
      <c r="BC40" s="30">
        <f>$BC$39*$BC$29</f>
        <v>0.40506019729312004</v>
      </c>
      <c r="BD40" s="35"/>
      <c r="BE40" s="35"/>
      <c r="BF40" s="119"/>
      <c r="BG40" s="29" t="s">
        <v>544</v>
      </c>
      <c r="BH40" s="29"/>
      <c r="BI40" s="29"/>
      <c r="BJ40" s="37">
        <f>$BJ$39*$BJ$29</f>
        <v>0.26312015199612687</v>
      </c>
      <c r="BK40" s="27"/>
      <c r="BL40" s="12"/>
      <c r="BM40" s="119"/>
      <c r="BN40" s="29" t="s">
        <v>544</v>
      </c>
      <c r="BO40" s="29"/>
      <c r="BP40" s="29"/>
      <c r="BQ40" s="37">
        <f>$BQ$39*$BQ$29</f>
        <v>6.1629099821350494E-2</v>
      </c>
      <c r="BR40" s="27"/>
      <c r="BS40" s="119"/>
      <c r="BT40" s="29" t="s">
        <v>544</v>
      </c>
      <c r="BU40" s="29"/>
      <c r="BV40" s="29"/>
      <c r="BW40" s="37">
        <f>$BW$39*$BW$29</f>
        <v>0.23671367802635199</v>
      </c>
      <c r="BX40" s="35"/>
      <c r="BY40" s="27"/>
      <c r="BZ40" s="119"/>
      <c r="CA40" s="29" t="s">
        <v>544</v>
      </c>
      <c r="CB40" s="37">
        <f>$CB$39*$CB$29</f>
        <v>0.13259912246984709</v>
      </c>
      <c r="CC40" s="27"/>
      <c r="CD40" s="12"/>
      <c r="CE40" s="28"/>
      <c r="CF40" s="29" t="s">
        <v>544</v>
      </c>
      <c r="CG40" s="37">
        <f>$CG$39*$CG$29</f>
        <v>0.23671367802635199</v>
      </c>
      <c r="CK40" s="28"/>
      <c r="CL40" s="29" t="s">
        <v>544</v>
      </c>
      <c r="CM40" s="37">
        <f>$CM$39*$CM$29</f>
        <v>0.19210814767200263</v>
      </c>
      <c r="CQ40" s="28"/>
      <c r="CR40" s="29" t="s">
        <v>544</v>
      </c>
      <c r="CS40" s="37">
        <f>$CS$39*$CS$29</f>
        <v>0.1289677075280577</v>
      </c>
      <c r="CW40" s="119"/>
      <c r="CX40" s="29" t="s">
        <v>544</v>
      </c>
      <c r="CY40" s="37">
        <f>$CY$39*$CY$29</f>
        <v>0.35252013024514989</v>
      </c>
      <c r="DC40" s="119"/>
      <c r="DD40" s="29" t="s">
        <v>544</v>
      </c>
      <c r="DE40" s="37">
        <f>$DE$39*$DE$29</f>
        <v>0.11043279773846217</v>
      </c>
      <c r="DI40" s="119"/>
      <c r="DJ40" s="29" t="s">
        <v>544</v>
      </c>
      <c r="DK40" s="37">
        <f>$DK$39*$DK$29</f>
        <v>0.17928274576776379</v>
      </c>
      <c r="DO40" s="119"/>
      <c r="DP40" s="29" t="s">
        <v>544</v>
      </c>
      <c r="DQ40" s="37">
        <f>$DQ$39*$DQ$29</f>
        <v>0.19737684796326929</v>
      </c>
      <c r="DU40" s="119"/>
      <c r="DV40" s="29" t="s">
        <v>544</v>
      </c>
      <c r="DW40" s="37">
        <f>$DW$39*$DW$29</f>
        <v>0.17458079809747004</v>
      </c>
      <c r="EA40" s="119"/>
      <c r="EB40" s="29" t="s">
        <v>544</v>
      </c>
      <c r="EC40" s="37">
        <f>$EC$39*$EC$29</f>
        <v>0.10978208176623402</v>
      </c>
      <c r="EG40" s="119"/>
      <c r="EH40" s="29" t="s">
        <v>544</v>
      </c>
      <c r="EI40" s="37">
        <f>$EI$39*$EI$29</f>
        <v>0.13623053741163649</v>
      </c>
      <c r="EM40" s="119"/>
      <c r="EN40" s="29" t="s">
        <v>544</v>
      </c>
      <c r="EO40" s="37">
        <f>$EO$39*$EO$29</f>
        <v>0.15484941055248724</v>
      </c>
      <c r="ES40" s="119"/>
      <c r="ET40" s="29" t="s">
        <v>544</v>
      </c>
      <c r="EU40" s="37">
        <f>$EU$39*$EU$29</f>
        <v>0.14340940394396001</v>
      </c>
      <c r="EY40" s="119"/>
      <c r="EZ40" s="29" t="s">
        <v>544</v>
      </c>
      <c r="FA40" s="37">
        <f>$FA$39*$FA$29</f>
        <v>0.16832552842895421</v>
      </c>
      <c r="FE40" s="119"/>
      <c r="FF40" s="29" t="s">
        <v>544</v>
      </c>
      <c r="FG40" s="37">
        <f>$FG$39*$FG$29</f>
        <v>9.4479760999965454E-2</v>
      </c>
      <c r="FK40" s="119"/>
      <c r="FL40" s="29" t="s">
        <v>544</v>
      </c>
      <c r="FM40" s="37">
        <f>$FM$39*$FM$29</f>
        <v>0.17529448658313962</v>
      </c>
      <c r="FQ40" s="119"/>
      <c r="FR40" s="29" t="s">
        <v>544</v>
      </c>
      <c r="FS40" s="37">
        <f>$FS$39*$FS$29</f>
        <v>2.7707905914231149E-3</v>
      </c>
      <c r="FW40" s="119"/>
      <c r="FX40" s="29" t="s">
        <v>544</v>
      </c>
      <c r="FY40" s="37">
        <f>$FY$39*$FY$29</f>
        <v>0.171243254885074</v>
      </c>
      <c r="GC40" s="119"/>
      <c r="GD40" s="29" t="s">
        <v>544</v>
      </c>
      <c r="GE40" s="37">
        <f>$GE$39*$GE$29</f>
        <v>0.25728469908388724</v>
      </c>
      <c r="GI40" s="119"/>
      <c r="GJ40" s="29" t="s">
        <v>544</v>
      </c>
      <c r="GK40" s="37">
        <f>$GK$39*$GK$29</f>
        <v>0.41251194471702313</v>
      </c>
      <c r="GO40" s="119"/>
      <c r="GP40" s="29" t="s">
        <v>544</v>
      </c>
      <c r="GQ40" s="37">
        <f>$GK$39*$GK$29</f>
        <v>0.41251194471702313</v>
      </c>
      <c r="GU40" s="119"/>
      <c r="GV40" s="29" t="s">
        <v>544</v>
      </c>
      <c r="GW40" s="37">
        <f>$GW$39*$GW$29</f>
        <v>1.7947166330808811E-2</v>
      </c>
      <c r="HA40" s="119"/>
      <c r="HB40" s="29" t="s">
        <v>544</v>
      </c>
      <c r="HC40" s="37">
        <f>$HC$39*$HC$29</f>
        <v>3.8350260685833568E-2</v>
      </c>
      <c r="HG40" s="119"/>
      <c r="HH40" s="29" t="s">
        <v>544</v>
      </c>
      <c r="HI40" s="37">
        <f>$HI$39*$HI$29</f>
        <v>0.20753641346515406</v>
      </c>
    </row>
    <row r="41" spans="1:217" s="14" customFormat="1" x14ac:dyDescent="0.35">
      <c r="AF41" s="6"/>
      <c r="AG41" s="6"/>
      <c r="AH41" s="6"/>
      <c r="AS41" s="7"/>
      <c r="AT41" s="7"/>
      <c r="AZ41" s="6"/>
      <c r="BA41" s="6"/>
      <c r="BG41" s="6"/>
      <c r="BK41" s="12"/>
      <c r="BL41" s="12"/>
      <c r="BN41" s="6"/>
    </row>
    <row r="42" spans="1:217" s="14" customFormat="1" x14ac:dyDescent="0.35">
      <c r="AA42" s="21"/>
      <c r="AB42"/>
      <c r="AH42" s="6"/>
      <c r="AI42" s="6"/>
      <c r="AJ42" s="6"/>
      <c r="AK42"/>
      <c r="AN42"/>
      <c r="AO42"/>
      <c r="AS42" s="6"/>
      <c r="AT42" s="6"/>
      <c r="AU42"/>
      <c r="AZ42" s="6"/>
      <c r="BA42" s="6"/>
      <c r="BB42"/>
      <c r="BC42"/>
      <c r="BG42" s="6"/>
      <c r="BM42"/>
      <c r="BN42" s="6"/>
      <c r="BS42"/>
    </row>
    <row r="43" spans="1:217" x14ac:dyDescent="0.35">
      <c r="D43"/>
      <c r="AA43" s="21"/>
      <c r="AH43" s="6"/>
      <c r="BF43" s="18"/>
      <c r="BG43" s="18"/>
    </row>
    <row r="44" spans="1:217" x14ac:dyDescent="0.35">
      <c r="D44"/>
      <c r="AA44" s="21"/>
      <c r="AB44" s="139"/>
      <c r="AC44" s="139"/>
      <c r="AD44" s="139"/>
      <c r="AE44" s="139"/>
      <c r="AF44" s="139"/>
      <c r="AG44" s="139"/>
      <c r="AH44" s="139"/>
      <c r="AI44" s="139"/>
      <c r="AJ44" s="139"/>
    </row>
    <row r="45" spans="1:217" ht="14.5" customHeight="1" x14ac:dyDescent="0.35">
      <c r="D45"/>
      <c r="AB45" s="139"/>
      <c r="AC45" s="139"/>
      <c r="AD45" s="139"/>
      <c r="AE45" s="139"/>
      <c r="AF45" s="139"/>
      <c r="AG45" s="139"/>
      <c r="AH45" s="139"/>
      <c r="AI45" s="139"/>
      <c r="AJ45" s="139"/>
      <c r="AS45" s="14"/>
    </row>
    <row r="46" spans="1:217" ht="14.5" customHeight="1" x14ac:dyDescent="0.35">
      <c r="D46"/>
      <c r="AB46" s="139"/>
      <c r="AC46" s="139"/>
      <c r="AD46" s="139"/>
      <c r="AE46" s="139"/>
      <c r="AF46" s="139"/>
      <c r="AG46" s="139"/>
      <c r="AH46" s="139"/>
      <c r="AI46" s="139"/>
      <c r="AJ46" s="139"/>
      <c r="AS46" s="14"/>
    </row>
    <row r="47" spans="1:217" x14ac:dyDescent="0.35">
      <c r="D47"/>
      <c r="AB47" s="139"/>
      <c r="AC47" s="139"/>
      <c r="AD47" s="139"/>
      <c r="AE47" s="139"/>
      <c r="AF47" s="139"/>
      <c r="AG47" s="139"/>
      <c r="AH47" s="139"/>
      <c r="AI47" s="139"/>
      <c r="AJ47" s="139"/>
      <c r="AO47" s="6"/>
      <c r="AP47" s="6"/>
      <c r="AQ47" s="6"/>
      <c r="AS47" s="14"/>
    </row>
    <row r="48" spans="1:217" x14ac:dyDescent="0.35">
      <c r="D48"/>
      <c r="E48" s="35"/>
      <c r="AB48" s="139"/>
      <c r="AC48" s="139"/>
      <c r="AD48" s="139"/>
      <c r="AE48" s="139"/>
      <c r="AF48" s="139"/>
      <c r="AG48" s="139"/>
      <c r="AH48" s="139"/>
      <c r="AI48" s="139"/>
      <c r="AJ48" s="139"/>
      <c r="AO48" s="17"/>
      <c r="AP48" s="17"/>
      <c r="AQ48" s="17"/>
    </row>
    <row r="49" spans="4:76" x14ac:dyDescent="0.35">
      <c r="D49"/>
      <c r="AB49" s="139"/>
      <c r="AC49" s="139"/>
      <c r="AD49" s="139"/>
      <c r="AE49" s="139"/>
      <c r="AF49" s="139"/>
      <c r="AG49" s="139"/>
      <c r="AH49" s="139"/>
      <c r="AI49" s="139"/>
      <c r="AJ49" s="139"/>
    </row>
    <row r="50" spans="4:76" x14ac:dyDescent="0.35">
      <c r="D50"/>
      <c r="AB50" s="139"/>
      <c r="AC50" s="139"/>
      <c r="AD50" s="139"/>
      <c r="AE50" s="139"/>
      <c r="AF50" s="139"/>
      <c r="AG50" s="139"/>
      <c r="AH50" s="139"/>
      <c r="AI50" s="139"/>
      <c r="AJ50" s="139"/>
    </row>
    <row r="51" spans="4:76" x14ac:dyDescent="0.35">
      <c r="D51"/>
    </row>
    <row r="55" spans="4:76" ht="14.5" customHeight="1" x14ac:dyDescent="0.35"/>
    <row r="63" spans="4:76" ht="409.5" x14ac:dyDescent="0.35">
      <c r="BM63" s="120" t="s">
        <v>530</v>
      </c>
      <c r="BN63" s="120"/>
      <c r="BP63" s="19" t="s">
        <v>532</v>
      </c>
      <c r="BQ63" s="19"/>
      <c r="BR63" s="19"/>
      <c r="BS63" s="19"/>
      <c r="BT63" s="19"/>
      <c r="BU63" s="19"/>
    </row>
    <row r="64" spans="4:76" ht="14.5" customHeight="1" x14ac:dyDescent="0.35">
      <c r="BM64" s="120"/>
      <c r="BN64" s="120"/>
      <c r="BP64" s="19"/>
      <c r="BQ64" s="19"/>
      <c r="BR64" s="19"/>
      <c r="BS64" s="19"/>
      <c r="BT64" s="19"/>
      <c r="BU64" s="19"/>
      <c r="BV64" s="19"/>
      <c r="BW64" s="19"/>
      <c r="BX64" s="19"/>
    </row>
    <row r="65" spans="65:76" x14ac:dyDescent="0.35">
      <c r="BM65" s="120"/>
      <c r="BN65" s="120"/>
      <c r="BP65" s="19"/>
      <c r="BQ65" s="19"/>
      <c r="BR65" s="19"/>
      <c r="BS65" s="19"/>
      <c r="BT65" s="19"/>
      <c r="BU65" s="19"/>
      <c r="BV65" s="19"/>
      <c r="BW65" s="19"/>
      <c r="BX65" s="19"/>
    </row>
    <row r="66" spans="65:76" x14ac:dyDescent="0.35">
      <c r="BM66" s="120"/>
      <c r="BN66" s="120"/>
      <c r="BP66" s="19"/>
      <c r="BQ66" s="19"/>
      <c r="BR66" s="19"/>
      <c r="BS66" s="19"/>
      <c r="BT66" s="19"/>
      <c r="BU66" s="19"/>
      <c r="BV66" s="19"/>
      <c r="BW66" s="19"/>
      <c r="BX66" s="19"/>
    </row>
    <row r="67" spans="65:76" x14ac:dyDescent="0.35">
      <c r="BM67" s="120"/>
      <c r="BN67" s="120"/>
      <c r="BP67" s="19"/>
      <c r="BQ67" s="19"/>
      <c r="BR67" s="19"/>
      <c r="BS67" s="19"/>
      <c r="BT67" s="19"/>
      <c r="BU67" s="19"/>
      <c r="BV67" s="19"/>
      <c r="BW67" s="19"/>
      <c r="BX67" s="19"/>
    </row>
    <row r="68" spans="65:76" x14ac:dyDescent="0.35">
      <c r="BM68" s="120"/>
      <c r="BN68" s="120"/>
      <c r="BV68" s="19"/>
      <c r="BW68" s="19"/>
      <c r="BX68" s="19"/>
    </row>
    <row r="69" spans="65:76" x14ac:dyDescent="0.35">
      <c r="BM69" s="120"/>
      <c r="BN69" s="120"/>
    </row>
    <row r="70" spans="65:76" x14ac:dyDescent="0.35">
      <c r="BM70" s="120"/>
      <c r="BN70" s="120"/>
    </row>
    <row r="71" spans="65:76" x14ac:dyDescent="0.35">
      <c r="BM71" s="120"/>
      <c r="BN71" s="120"/>
    </row>
    <row r="73" spans="65:76" x14ac:dyDescent="0.35">
      <c r="BM73" s="120" t="s">
        <v>531</v>
      </c>
      <c r="BN73" s="120"/>
    </row>
    <row r="74" spans="65:76" x14ac:dyDescent="0.35">
      <c r="BM74" s="120"/>
      <c r="BN74" s="120"/>
    </row>
    <row r="75" spans="65:76" x14ac:dyDescent="0.35">
      <c r="BM75" s="120"/>
      <c r="BN75" s="120"/>
    </row>
    <row r="76" spans="65:76" x14ac:dyDescent="0.35">
      <c r="BM76" s="120"/>
      <c r="BN76" s="120"/>
    </row>
    <row r="77" spans="65:76" x14ac:dyDescent="0.35">
      <c r="BM77" s="120"/>
      <c r="BN77" s="120"/>
    </row>
    <row r="78" spans="65:76" x14ac:dyDescent="0.35">
      <c r="BM78" s="120"/>
      <c r="BN78" s="120"/>
    </row>
    <row r="79" spans="65:76" x14ac:dyDescent="0.35">
      <c r="BM79" s="120"/>
      <c r="BN79" s="120"/>
    </row>
    <row r="80" spans="65:76" x14ac:dyDescent="0.35">
      <c r="BM80" s="120"/>
      <c r="BN80" s="120"/>
    </row>
  </sheetData>
  <autoFilter ref="A3:X3" xr:uid="{C1C170CD-ED29-47F6-809B-532AB71701BA}"/>
  <sortState xmlns:xlrd2="http://schemas.microsoft.com/office/spreadsheetml/2017/richdata2" ref="A4:X33">
    <sortCondition descending="1" ref="G4:G33"/>
  </sortState>
  <mergeCells count="85">
    <mergeCell ref="CF27:CG27"/>
    <mergeCell ref="CL27:CM27"/>
    <mergeCell ref="CR27:CS27"/>
    <mergeCell ref="BT27:BW27"/>
    <mergeCell ref="BZ28:BZ35"/>
    <mergeCell ref="BZ37:BZ40"/>
    <mergeCell ref="CA27:CB27"/>
    <mergeCell ref="BM63:BN71"/>
    <mergeCell ref="BS28:BS35"/>
    <mergeCell ref="BS37:BS40"/>
    <mergeCell ref="AK28:AK35"/>
    <mergeCell ref="AK37:AK40"/>
    <mergeCell ref="BM73:BN80"/>
    <mergeCell ref="AL27:AM27"/>
    <mergeCell ref="AZ27:BC27"/>
    <mergeCell ref="AY28:AY35"/>
    <mergeCell ref="AY37:AY40"/>
    <mergeCell ref="BF28:BF35"/>
    <mergeCell ref="BF37:BF40"/>
    <mergeCell ref="BN27:BQ27"/>
    <mergeCell ref="BM28:BM35"/>
    <mergeCell ref="BM37:BM40"/>
    <mergeCell ref="AS27:AU27"/>
    <mergeCell ref="AR28:AR35"/>
    <mergeCell ref="AR37:AR40"/>
    <mergeCell ref="CW36:CW40"/>
    <mergeCell ref="DI27:DI35"/>
    <mergeCell ref="DJ27:DK27"/>
    <mergeCell ref="DI36:DI40"/>
    <mergeCell ref="DD27:DE27"/>
    <mergeCell ref="DC27:DC35"/>
    <mergeCell ref="DC36:DC40"/>
    <mergeCell ref="CX27:CY27"/>
    <mergeCell ref="CW27:CW35"/>
    <mergeCell ref="DP27:DQ27"/>
    <mergeCell ref="DO36:DO40"/>
    <mergeCell ref="DU27:DU35"/>
    <mergeCell ref="DV27:DW27"/>
    <mergeCell ref="DU36:DU40"/>
    <mergeCell ref="DO27:DO35"/>
    <mergeCell ref="EA27:EA35"/>
    <mergeCell ref="EB27:EC27"/>
    <mergeCell ref="EA36:EA40"/>
    <mergeCell ref="EG27:EG35"/>
    <mergeCell ref="EH27:EI27"/>
    <mergeCell ref="EG36:EG40"/>
    <mergeCell ref="EM27:EM35"/>
    <mergeCell ref="EN27:EO27"/>
    <mergeCell ref="EM36:EM40"/>
    <mergeCell ref="ES27:ES35"/>
    <mergeCell ref="ET27:EU27"/>
    <mergeCell ref="ES36:ES40"/>
    <mergeCell ref="EY27:EY35"/>
    <mergeCell ref="EZ27:FA27"/>
    <mergeCell ref="EY36:EY40"/>
    <mergeCell ref="FE27:FE35"/>
    <mergeCell ref="FF27:FG27"/>
    <mergeCell ref="FE36:FE40"/>
    <mergeCell ref="FK27:FK35"/>
    <mergeCell ref="FL27:FM27"/>
    <mergeCell ref="FK36:FK40"/>
    <mergeCell ref="FQ27:FQ35"/>
    <mergeCell ref="FR27:FS27"/>
    <mergeCell ref="FQ36:FQ40"/>
    <mergeCell ref="FW27:FW35"/>
    <mergeCell ref="FX27:FY27"/>
    <mergeCell ref="FW36:FW40"/>
    <mergeCell ref="GC27:GC35"/>
    <mergeCell ref="GD27:GE27"/>
    <mergeCell ref="GC36:GC40"/>
    <mergeCell ref="GI27:GI35"/>
    <mergeCell ref="GJ27:GK27"/>
    <mergeCell ref="GI36:GI40"/>
    <mergeCell ref="GO27:GO35"/>
    <mergeCell ref="GP27:GQ27"/>
    <mergeCell ref="GO36:GO40"/>
    <mergeCell ref="HG27:HG35"/>
    <mergeCell ref="HH27:HI27"/>
    <mergeCell ref="HG36:HG40"/>
    <mergeCell ref="GU27:GU35"/>
    <mergeCell ref="GV27:GW27"/>
    <mergeCell ref="GU36:GU40"/>
    <mergeCell ref="HA27:HA35"/>
    <mergeCell ref="HB27:HC27"/>
    <mergeCell ref="HA36:HA40"/>
  </mergeCells>
  <conditionalFormatting sqref="B4:C33">
    <cfRule type="expression" dxfId="11" priority="8">
      <formula>$V$4&lt;&gt;""</formula>
    </cfRule>
  </conditionalFormatting>
  <conditionalFormatting sqref="D26:G33 I26:I33 D4:X4 D8:I25 J8:V33 X5:X33 D5:W5 D6:V7 W6:W33">
    <cfRule type="expression" dxfId="10" priority="7">
      <formula>$V$4&lt;&gt;""</formula>
    </cfRule>
  </conditionalFormatting>
  <conditionalFormatting sqref="H26">
    <cfRule type="expression" dxfId="9" priority="5">
      <formula>$V$4&lt;&gt;""</formula>
    </cfRule>
  </conditionalFormatting>
  <conditionalFormatting sqref="H27:H31 H33">
    <cfRule type="expression" dxfId="8" priority="4">
      <formula>$V$4&lt;&gt;""</formula>
    </cfRule>
  </conditionalFormatting>
  <conditionalFormatting sqref="H32">
    <cfRule type="expression" dxfId="7" priority="3">
      <formula>$V$4&lt;&gt;""</formula>
    </cfRule>
  </conditionalFormatting>
  <conditionalFormatting sqref="V4:X4 X5:X33 V5:W5 V6:V32 W6:W33">
    <cfRule type="dataBar" priority="9">
      <dataBar>
        <cfvo type="min"/>
        <cfvo type="max"/>
        <color rgb="FFFF555A"/>
      </dataBar>
      <extLst>
        <ext xmlns:x14="http://schemas.microsoft.com/office/spreadsheetml/2009/9/main" uri="{B025F937-C7B1-47D3-B67F-A62EFF666E3E}">
          <x14:id>{EF29811E-6C7F-4701-945B-8EC4A40F076D}</x14:id>
        </ext>
      </extLst>
    </cfRule>
  </conditionalFormatting>
  <conditionalFormatting sqref="Y4:Y33">
    <cfRule type="expression" dxfId="0" priority="2">
      <formula>$V$4&lt;&gt;""</formula>
    </cfRule>
    <cfRule type="iconSet" priority="1">
      <iconSet>
        <cfvo type="percent" val="0"/>
        <cfvo type="percent" val="33"/>
        <cfvo type="percent" val="67"/>
      </iconSe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EF29811E-6C7F-4701-945B-8EC4A40F076D}">
            <x14:dataBar minLength="0" maxLength="100" border="1" negativeBarBorderColorSameAsPositive="0">
              <x14:cfvo type="autoMin"/>
              <x14:cfvo type="autoMax"/>
              <x14:borderColor rgb="FFFF555A"/>
              <x14:negativeFillColor rgb="FFFF0000"/>
              <x14:negativeBorderColor rgb="FFFF0000"/>
              <x14:axisColor rgb="FF000000"/>
            </x14:dataBar>
          </x14:cfRule>
          <xm:sqref>V4:X4 X5:X33 V5:W5 V6:V32 W6:W33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AF38C-D4B0-433B-B66E-2573A733085B}">
  <dimension ref="A1:LP304"/>
  <sheetViews>
    <sheetView zoomScale="99" zoomScaleNormal="99" workbookViewId="0">
      <pane ySplit="2" topLeftCell="A3" activePane="bottomLeft" state="frozen"/>
      <selection pane="bottomLeft" activeCell="E1" sqref="E1"/>
    </sheetView>
  </sheetViews>
  <sheetFormatPr baseColWidth="10" defaultRowHeight="14.5" x14ac:dyDescent="0.35"/>
  <cols>
    <col min="1" max="1" width="33.26953125" bestFit="1" customWidth="1"/>
    <col min="2" max="3" width="10.90625" customWidth="1"/>
    <col min="4" max="4" width="24.7265625" customWidth="1"/>
    <col min="5" max="5" width="24.54296875" customWidth="1"/>
    <col min="6" max="6" width="18.7265625" bestFit="1" customWidth="1"/>
    <col min="7" max="7" width="15.54296875" bestFit="1" customWidth="1"/>
    <col min="8" max="8" width="17.1796875" bestFit="1" customWidth="1"/>
    <col min="9" max="9" width="15.08984375" customWidth="1"/>
    <col min="10" max="10" width="14" customWidth="1"/>
    <col min="11" max="11" width="15.81640625" customWidth="1"/>
    <col min="12" max="12" width="16.1796875" customWidth="1"/>
    <col min="13" max="13" width="10.90625" customWidth="1"/>
    <col min="14" max="14" width="14.453125" bestFit="1" customWidth="1"/>
    <col min="15" max="15" width="22.36328125" bestFit="1" customWidth="1"/>
    <col min="16" max="16" width="19.08984375" bestFit="1" customWidth="1"/>
    <col min="20" max="20" width="11.54296875" bestFit="1" customWidth="1"/>
    <col min="21" max="21" width="16.36328125" bestFit="1" customWidth="1"/>
    <col min="22" max="22" width="17.90625" bestFit="1" customWidth="1"/>
    <col min="26" max="26" width="13" bestFit="1" customWidth="1"/>
    <col min="27" max="27" width="17.90625" bestFit="1" customWidth="1"/>
    <col min="28" max="28" width="20.54296875" bestFit="1" customWidth="1"/>
    <col min="29" max="29" width="12.453125" bestFit="1" customWidth="1"/>
    <col min="31" max="31" width="11.81640625" bestFit="1" customWidth="1"/>
    <col min="32" max="32" width="10.90625" style="14"/>
    <col min="34" max="34" width="17.90625" bestFit="1" customWidth="1"/>
    <col min="35" max="35" width="20.54296875" bestFit="1" customWidth="1"/>
    <col min="38" max="38" width="10.90625" style="14"/>
    <col min="40" max="40" width="17.90625" style="14" bestFit="1" customWidth="1"/>
    <col min="42" max="42" width="11.453125" customWidth="1"/>
    <col min="45" max="45" width="22.26953125" bestFit="1" customWidth="1"/>
    <col min="46" max="46" width="18.36328125" bestFit="1" customWidth="1"/>
    <col min="47" max="47" width="20.54296875" bestFit="1" customWidth="1"/>
    <col min="49" max="49" width="18.1796875" bestFit="1" customWidth="1"/>
    <col min="50" max="50" width="16.81640625" bestFit="1" customWidth="1"/>
    <col min="53" max="53" width="23.453125" bestFit="1" customWidth="1"/>
    <col min="56" max="56" width="10.90625" style="14"/>
    <col min="57" max="57" width="14.453125" bestFit="1" customWidth="1"/>
    <col min="58" max="58" width="18" bestFit="1" customWidth="1"/>
    <col min="62" max="62" width="10.90625" style="14"/>
    <col min="68" max="68" width="10.90625" style="14"/>
    <col min="70" max="70" width="18.7265625" bestFit="1" customWidth="1"/>
    <col min="71" max="71" width="13.08984375" bestFit="1" customWidth="1"/>
    <col min="72" max="72" width="18.453125" bestFit="1" customWidth="1"/>
    <col min="74" max="74" width="10.90625" style="14"/>
    <col min="76" max="76" width="16.90625" bestFit="1" customWidth="1"/>
    <col min="77" max="77" width="20.54296875" bestFit="1" customWidth="1"/>
    <col min="78" max="78" width="21.453125" bestFit="1" customWidth="1"/>
    <col min="79" max="79" width="19.81640625" bestFit="1" customWidth="1"/>
    <col min="81" max="81" width="10.90625" style="14"/>
    <col min="82" max="82" width="12.08984375" bestFit="1" customWidth="1"/>
    <col min="83" max="83" width="17.90625" bestFit="1" customWidth="1"/>
    <col min="84" max="84" width="20.6328125" bestFit="1" customWidth="1"/>
    <col min="87" max="87" width="10.90625" style="14"/>
    <col min="89" max="89" width="18.1796875" bestFit="1" customWidth="1"/>
    <col min="90" max="90" width="21" bestFit="1" customWidth="1"/>
    <col min="93" max="93" width="10.90625" style="14"/>
    <col min="96" max="96" width="21" bestFit="1" customWidth="1"/>
    <col min="99" max="99" width="10.90625" style="14"/>
    <col min="105" max="105" width="10.90625" style="14"/>
    <col min="107" max="107" width="17.90625" bestFit="1" customWidth="1"/>
    <col min="108" max="108" width="12.7265625" bestFit="1" customWidth="1"/>
    <col min="111" max="111" width="10.90625" style="14"/>
    <col min="117" max="117" width="10.90625" style="14"/>
    <col min="123" max="123" width="10.90625" style="14"/>
    <col min="129" max="129" width="10.90625" style="14"/>
    <col min="134" max="134" width="11" customWidth="1"/>
    <col min="135" max="135" width="11" style="14" customWidth="1"/>
    <col min="141" max="141" width="10.90625" style="14"/>
    <col min="147" max="147" width="10.90625" style="14"/>
    <col min="148" max="148" width="18.1796875" bestFit="1" customWidth="1"/>
    <col min="150" max="150" width="20.7265625" bestFit="1" customWidth="1"/>
    <col min="153" max="153" width="10.90625" style="14"/>
    <col min="156" max="156" width="12.26953125" bestFit="1" customWidth="1"/>
    <col min="159" max="159" width="10.90625" style="14"/>
    <col min="165" max="165" width="10.90625" style="14"/>
    <col min="171" max="171" width="10.90625" style="14"/>
    <col min="174" max="174" width="12.26953125" bestFit="1" customWidth="1"/>
    <col min="177" max="177" width="10.90625" style="14"/>
    <col min="178" max="178" width="22" bestFit="1" customWidth="1"/>
    <col min="185" max="185" width="18.08984375" bestFit="1" customWidth="1"/>
    <col min="189" max="189" width="10.90625" style="14"/>
    <col min="195" max="195" width="10.90625" style="14"/>
    <col min="201" max="201" width="10.90625" style="14"/>
    <col min="204" max="204" width="11.7265625" bestFit="1" customWidth="1"/>
    <col min="207" max="207" width="10.90625" style="14"/>
    <col min="213" max="213" width="10.90625" style="14"/>
    <col min="216" max="216" width="12.26953125" bestFit="1" customWidth="1"/>
    <col min="219" max="219" width="10.90625" style="14"/>
    <col min="222" max="222" width="12.26953125" bestFit="1" customWidth="1"/>
    <col min="224" max="224" width="12.36328125" customWidth="1"/>
    <col min="225" max="225" width="12.36328125" style="14" customWidth="1"/>
    <col min="231" max="231" width="10.90625" style="14"/>
    <col min="237" max="237" width="10.90625" style="14"/>
    <col min="239" max="239" width="10.90625" style="14"/>
    <col min="256" max="256" width="10.90625" style="14"/>
    <col min="262" max="262" width="10.90625" style="14"/>
    <col min="265" max="265" width="12.1796875" bestFit="1" customWidth="1"/>
    <col min="268" max="268" width="10.90625" style="14"/>
    <col min="269" max="269" width="13.36328125" bestFit="1" customWidth="1"/>
    <col min="270" max="270" width="17.90625" bestFit="1" customWidth="1"/>
    <col min="274" max="274" width="10.90625" style="14"/>
    <col min="280" max="280" width="10.90625" style="14"/>
    <col min="286" max="286" width="10.90625" style="14"/>
    <col min="292" max="292" width="10.90625" style="14"/>
    <col min="298" max="298" width="10.90625" style="14"/>
    <col min="299" max="299" width="24" bestFit="1" customWidth="1"/>
    <col min="300" max="300" width="17.90625" bestFit="1" customWidth="1"/>
    <col min="304" max="304" width="10.90625" style="14"/>
    <col min="310" max="310" width="10.90625" style="14"/>
    <col min="317" max="317" width="10.90625" style="14"/>
    <col min="319" max="319" width="18.08984375" bestFit="1" customWidth="1"/>
    <col min="320" max="320" width="20.7265625" bestFit="1" customWidth="1"/>
    <col min="323" max="323" width="10.90625" style="14"/>
  </cols>
  <sheetData>
    <row r="1" spans="1:328" s="14" customFormat="1" ht="15.5" x14ac:dyDescent="0.35">
      <c r="A1" s="50" t="s">
        <v>911</v>
      </c>
      <c r="O1" s="14">
        <f>-0.1</f>
        <v>-0.1</v>
      </c>
    </row>
    <row r="2" spans="1:328" ht="15.5" x14ac:dyDescent="0.35">
      <c r="A2" s="91" t="s">
        <v>893</v>
      </c>
      <c r="B2" s="92" t="s">
        <v>489</v>
      </c>
      <c r="C2" s="92" t="s">
        <v>490</v>
      </c>
      <c r="D2" s="92" t="s">
        <v>571</v>
      </c>
      <c r="E2" s="92" t="s">
        <v>572</v>
      </c>
      <c r="F2" s="92" t="s">
        <v>536</v>
      </c>
      <c r="G2" s="92" t="s">
        <v>543</v>
      </c>
      <c r="H2" s="92" t="s">
        <v>545</v>
      </c>
      <c r="I2" s="92" t="s">
        <v>533</v>
      </c>
      <c r="J2" s="92" t="s">
        <v>541</v>
      </c>
      <c r="K2" s="92" t="s">
        <v>542</v>
      </c>
      <c r="L2" s="92" t="s">
        <v>544</v>
      </c>
      <c r="M2" s="92" t="s">
        <v>499</v>
      </c>
      <c r="N2" s="92" t="s">
        <v>560</v>
      </c>
      <c r="O2" s="92" t="s">
        <v>561</v>
      </c>
      <c r="P2" s="92" t="s">
        <v>562</v>
      </c>
      <c r="S2" t="s">
        <v>869</v>
      </c>
      <c r="T2" t="s">
        <v>872</v>
      </c>
      <c r="U2" t="s">
        <v>870</v>
      </c>
      <c r="V2" t="s">
        <v>871</v>
      </c>
      <c r="Z2" t="s">
        <v>576</v>
      </c>
      <c r="AA2" s="83" t="s">
        <v>548</v>
      </c>
      <c r="AB2" s="83" t="s">
        <v>549</v>
      </c>
      <c r="AC2" s="83" t="s">
        <v>877</v>
      </c>
      <c r="AD2" s="83" t="s">
        <v>486</v>
      </c>
      <c r="AE2" s="83" t="s">
        <v>525</v>
      </c>
      <c r="AF2" s="84"/>
      <c r="AG2" t="s">
        <v>577</v>
      </c>
      <c r="AH2" s="83" t="s">
        <v>548</v>
      </c>
      <c r="AI2" s="83" t="s">
        <v>549</v>
      </c>
      <c r="AJ2" s="83" t="s">
        <v>486</v>
      </c>
      <c r="AK2" s="83" t="s">
        <v>525</v>
      </c>
      <c r="AL2" s="84"/>
      <c r="AM2" t="s">
        <v>557</v>
      </c>
      <c r="AN2" s="83" t="s">
        <v>548</v>
      </c>
      <c r="AO2" s="83" t="s">
        <v>549</v>
      </c>
      <c r="AP2" s="83" t="s">
        <v>486</v>
      </c>
      <c r="AQ2" s="83" t="s">
        <v>525</v>
      </c>
      <c r="AR2" s="14"/>
      <c r="AS2" t="s">
        <v>578</v>
      </c>
      <c r="AT2" s="83" t="s">
        <v>548</v>
      </c>
      <c r="AU2" s="83" t="s">
        <v>549</v>
      </c>
      <c r="AV2" s="83" t="s">
        <v>486</v>
      </c>
      <c r="AW2" s="83" t="s">
        <v>525</v>
      </c>
      <c r="AY2" t="s">
        <v>579</v>
      </c>
      <c r="AZ2" s="83" t="s">
        <v>548</v>
      </c>
      <c r="BA2" s="83" t="s">
        <v>549</v>
      </c>
      <c r="BB2" s="83" t="s">
        <v>486</v>
      </c>
      <c r="BC2" s="83" t="s">
        <v>525</v>
      </c>
      <c r="BD2" s="84"/>
      <c r="BE2" t="s">
        <v>580</v>
      </c>
      <c r="BF2" s="83" t="s">
        <v>548</v>
      </c>
      <c r="BG2" s="83" t="s">
        <v>549</v>
      </c>
      <c r="BH2" s="83" t="s">
        <v>486</v>
      </c>
      <c r="BI2" s="83" t="s">
        <v>525</v>
      </c>
      <c r="BJ2" s="84"/>
      <c r="BK2" t="s">
        <v>558</v>
      </c>
      <c r="BL2" s="83" t="s">
        <v>548</v>
      </c>
      <c r="BM2" s="83" t="s">
        <v>549</v>
      </c>
      <c r="BN2" s="83" t="s">
        <v>486</v>
      </c>
      <c r="BO2" s="83" t="s">
        <v>525</v>
      </c>
      <c r="BP2" s="84"/>
      <c r="BQ2" t="s">
        <v>566</v>
      </c>
      <c r="BR2" s="83" t="s">
        <v>548</v>
      </c>
      <c r="BS2" s="83" t="s">
        <v>549</v>
      </c>
      <c r="BT2" s="83" t="s">
        <v>486</v>
      </c>
      <c r="BU2" s="83" t="s">
        <v>525</v>
      </c>
      <c r="BV2" s="84"/>
      <c r="BX2" s="83" t="s">
        <v>581</v>
      </c>
      <c r="BY2" s="83" t="s">
        <v>548</v>
      </c>
      <c r="BZ2" s="83" t="s">
        <v>549</v>
      </c>
      <c r="CA2" s="83" t="s">
        <v>486</v>
      </c>
      <c r="CB2" s="83" t="s">
        <v>525</v>
      </c>
      <c r="CC2" s="84"/>
      <c r="CD2" t="s">
        <v>582</v>
      </c>
      <c r="CE2" s="83" t="s">
        <v>548</v>
      </c>
      <c r="CF2" s="83" t="s">
        <v>549</v>
      </c>
      <c r="CG2" s="83" t="s">
        <v>486</v>
      </c>
      <c r="CH2" s="83" t="s">
        <v>525</v>
      </c>
      <c r="CI2" s="84"/>
      <c r="CJ2" t="s">
        <v>583</v>
      </c>
      <c r="CK2" s="83" t="s">
        <v>548</v>
      </c>
      <c r="CL2" s="83" t="s">
        <v>549</v>
      </c>
      <c r="CM2" s="83" t="s">
        <v>486</v>
      </c>
      <c r="CN2" s="83" t="s">
        <v>525</v>
      </c>
      <c r="CO2" s="84"/>
      <c r="CP2" t="s">
        <v>500</v>
      </c>
      <c r="CQ2" s="83" t="s">
        <v>548</v>
      </c>
      <c r="CR2" s="83" t="s">
        <v>549</v>
      </c>
      <c r="CS2" s="83" t="s">
        <v>486</v>
      </c>
      <c r="CT2" s="83" t="s">
        <v>525</v>
      </c>
      <c r="CU2" s="84"/>
      <c r="CV2" t="s">
        <v>584</v>
      </c>
      <c r="CW2" s="83" t="s">
        <v>548</v>
      </c>
      <c r="CX2" s="83" t="s">
        <v>549</v>
      </c>
      <c r="CY2" s="83" t="s">
        <v>486</v>
      </c>
      <c r="CZ2" s="83" t="s">
        <v>525</v>
      </c>
      <c r="DA2" s="84"/>
      <c r="DB2" t="s">
        <v>880</v>
      </c>
      <c r="DC2" s="83" t="s">
        <v>548</v>
      </c>
      <c r="DD2" s="83" t="s">
        <v>549</v>
      </c>
      <c r="DE2" s="83" t="s">
        <v>486</v>
      </c>
      <c r="DF2" s="83" t="s">
        <v>525</v>
      </c>
      <c r="DG2" s="84"/>
      <c r="DH2" t="s">
        <v>585</v>
      </c>
      <c r="DI2" s="83" t="s">
        <v>548</v>
      </c>
      <c r="DJ2" s="83" t="s">
        <v>549</v>
      </c>
      <c r="DK2" s="83" t="s">
        <v>486</v>
      </c>
      <c r="DL2" s="83" t="s">
        <v>525</v>
      </c>
      <c r="DM2" s="84"/>
      <c r="DN2" t="s">
        <v>586</v>
      </c>
      <c r="DO2" s="83" t="s">
        <v>548</v>
      </c>
      <c r="DP2" s="83" t="s">
        <v>549</v>
      </c>
      <c r="DQ2" s="83" t="s">
        <v>486</v>
      </c>
      <c r="DR2" s="83" t="s">
        <v>525</v>
      </c>
      <c r="DS2" s="84"/>
      <c r="DT2" t="s">
        <v>587</v>
      </c>
      <c r="DU2" s="83" t="s">
        <v>548</v>
      </c>
      <c r="DV2" s="83" t="s">
        <v>549</v>
      </c>
      <c r="DW2" s="83" t="s">
        <v>486</v>
      </c>
      <c r="DX2" s="83" t="s">
        <v>525</v>
      </c>
      <c r="DY2" s="84"/>
      <c r="DZ2" t="s">
        <v>588</v>
      </c>
      <c r="EA2" s="83" t="s">
        <v>548</v>
      </c>
      <c r="EB2" s="83" t="s">
        <v>549</v>
      </c>
      <c r="EC2" s="83" t="s">
        <v>486</v>
      </c>
      <c r="ED2" s="83" t="s">
        <v>525</v>
      </c>
      <c r="EE2" s="84"/>
      <c r="EF2" t="s">
        <v>589</v>
      </c>
      <c r="EG2" s="83" t="s">
        <v>548</v>
      </c>
      <c r="EH2" s="83" t="s">
        <v>549</v>
      </c>
      <c r="EI2" s="83" t="s">
        <v>486</v>
      </c>
      <c r="EJ2" s="83" t="s">
        <v>525</v>
      </c>
      <c r="EK2" s="84"/>
      <c r="EL2" t="s">
        <v>590</v>
      </c>
      <c r="EM2" s="83" t="s">
        <v>548</v>
      </c>
      <c r="EN2" s="83" t="s">
        <v>549</v>
      </c>
      <c r="EO2" s="83" t="s">
        <v>486</v>
      </c>
      <c r="EP2" s="83" t="s">
        <v>525</v>
      </c>
      <c r="EQ2" s="84"/>
      <c r="ER2" t="s">
        <v>591</v>
      </c>
      <c r="ES2" s="83" t="s">
        <v>548</v>
      </c>
      <c r="ET2" s="83" t="s">
        <v>549</v>
      </c>
      <c r="EU2" s="83" t="s">
        <v>486</v>
      </c>
      <c r="EV2" s="83" t="s">
        <v>525</v>
      </c>
      <c r="EW2" s="84"/>
      <c r="EX2" t="s">
        <v>592</v>
      </c>
      <c r="EY2" s="83" t="s">
        <v>548</v>
      </c>
      <c r="EZ2" s="83" t="s">
        <v>549</v>
      </c>
      <c r="FA2" s="83" t="s">
        <v>486</v>
      </c>
      <c r="FB2" s="83" t="s">
        <v>525</v>
      </c>
      <c r="FC2" s="84"/>
      <c r="FD2" t="s">
        <v>593</v>
      </c>
      <c r="FE2" s="83" t="s">
        <v>548</v>
      </c>
      <c r="FF2" s="83" t="s">
        <v>549</v>
      </c>
      <c r="FG2" s="83" t="s">
        <v>486</v>
      </c>
      <c r="FH2" s="83" t="s">
        <v>525</v>
      </c>
      <c r="FI2" s="84"/>
      <c r="FJ2" t="s">
        <v>594</v>
      </c>
      <c r="FK2" s="83" t="s">
        <v>548</v>
      </c>
      <c r="FL2" s="83" t="s">
        <v>549</v>
      </c>
      <c r="FM2" s="83" t="s">
        <v>486</v>
      </c>
      <c r="FN2" s="83" t="s">
        <v>525</v>
      </c>
      <c r="FO2" s="84"/>
      <c r="FP2" t="s">
        <v>595</v>
      </c>
      <c r="FQ2" s="83" t="s">
        <v>548</v>
      </c>
      <c r="FR2" s="83" t="s">
        <v>549</v>
      </c>
      <c r="FS2" s="83" t="s">
        <v>486</v>
      </c>
      <c r="FT2" s="83" t="s">
        <v>525</v>
      </c>
      <c r="FU2" s="84"/>
      <c r="FV2" t="s">
        <v>596</v>
      </c>
      <c r="FW2" s="83" t="s">
        <v>548</v>
      </c>
      <c r="FX2" s="83" t="s">
        <v>549</v>
      </c>
      <c r="FY2" s="83" t="s">
        <v>486</v>
      </c>
      <c r="FZ2" s="83" t="s">
        <v>525</v>
      </c>
      <c r="GB2" t="s">
        <v>597</v>
      </c>
      <c r="GC2" s="83" t="s">
        <v>548</v>
      </c>
      <c r="GD2" s="83" t="s">
        <v>549</v>
      </c>
      <c r="GE2" s="83" t="s">
        <v>486</v>
      </c>
      <c r="GF2" s="83" t="s">
        <v>525</v>
      </c>
      <c r="GG2" s="84"/>
      <c r="GH2" t="s">
        <v>598</v>
      </c>
      <c r="GI2" s="83" t="s">
        <v>548</v>
      </c>
      <c r="GJ2" s="83" t="s">
        <v>549</v>
      </c>
      <c r="GK2" s="83" t="s">
        <v>486</v>
      </c>
      <c r="GL2" s="83" t="s">
        <v>525</v>
      </c>
      <c r="GM2" s="84"/>
      <c r="GN2" t="s">
        <v>599</v>
      </c>
      <c r="GO2" s="83" t="s">
        <v>548</v>
      </c>
      <c r="GP2" s="83" t="s">
        <v>549</v>
      </c>
      <c r="GQ2" s="83" t="s">
        <v>486</v>
      </c>
      <c r="GR2" s="83" t="s">
        <v>525</v>
      </c>
      <c r="GS2" s="84"/>
      <c r="GT2" t="s">
        <v>600</v>
      </c>
      <c r="GU2" s="83" t="s">
        <v>548</v>
      </c>
      <c r="GV2" s="83" t="s">
        <v>549</v>
      </c>
      <c r="GW2" s="83" t="s">
        <v>486</v>
      </c>
      <c r="GX2" s="83" t="s">
        <v>525</v>
      </c>
      <c r="GY2" s="84"/>
      <c r="GZ2" t="s">
        <v>601</v>
      </c>
      <c r="HA2" s="83" t="s">
        <v>548</v>
      </c>
      <c r="HB2" s="83" t="s">
        <v>549</v>
      </c>
      <c r="HC2" s="83" t="s">
        <v>486</v>
      </c>
      <c r="HD2" s="83" t="s">
        <v>525</v>
      </c>
      <c r="HE2" s="84"/>
      <c r="HF2" t="s">
        <v>602</v>
      </c>
      <c r="HG2" s="83" t="s">
        <v>548</v>
      </c>
      <c r="HH2" s="83" t="s">
        <v>549</v>
      </c>
      <c r="HI2" s="83" t="s">
        <v>486</v>
      </c>
      <c r="HJ2" s="83" t="s">
        <v>525</v>
      </c>
      <c r="HK2" s="84"/>
      <c r="HL2" t="s">
        <v>603</v>
      </c>
      <c r="HM2" s="83" t="s">
        <v>548</v>
      </c>
      <c r="HN2" s="83" t="s">
        <v>549</v>
      </c>
      <c r="HO2" s="83" t="s">
        <v>486</v>
      </c>
      <c r="HP2" s="83" t="s">
        <v>525</v>
      </c>
      <c r="HQ2" s="84"/>
      <c r="HR2" t="s">
        <v>509</v>
      </c>
      <c r="HS2" s="83" t="s">
        <v>548</v>
      </c>
      <c r="HT2" s="83" t="s">
        <v>549</v>
      </c>
      <c r="HU2" s="83" t="s">
        <v>486</v>
      </c>
      <c r="HV2" s="83" t="s">
        <v>525</v>
      </c>
      <c r="HW2" s="84"/>
      <c r="HX2" t="s">
        <v>604</v>
      </c>
      <c r="HY2" s="83" t="s">
        <v>548</v>
      </c>
      <c r="HZ2" s="83" t="s">
        <v>549</v>
      </c>
      <c r="IA2" s="83" t="s">
        <v>486</v>
      </c>
      <c r="IB2" s="83" t="s">
        <v>525</v>
      </c>
      <c r="IC2" s="84"/>
      <c r="ID2" t="s">
        <v>605</v>
      </c>
      <c r="IE2" s="83" t="s">
        <v>548</v>
      </c>
      <c r="IF2" s="83" t="s">
        <v>549</v>
      </c>
      <c r="IG2" s="83" t="s">
        <v>486</v>
      </c>
      <c r="IH2" s="83" t="s">
        <v>525</v>
      </c>
      <c r="II2" s="14"/>
      <c r="IJ2" t="s">
        <v>606</v>
      </c>
      <c r="IK2" s="83" t="s">
        <v>548</v>
      </c>
      <c r="IL2" s="83" t="s">
        <v>549</v>
      </c>
      <c r="IM2" s="83" t="s">
        <v>537</v>
      </c>
      <c r="IN2" s="83" t="s">
        <v>486</v>
      </c>
      <c r="IO2" s="83" t="s">
        <v>525</v>
      </c>
      <c r="IQ2" t="s">
        <v>511</v>
      </c>
      <c r="IR2" s="83" t="s">
        <v>548</v>
      </c>
      <c r="IS2" s="83" t="s">
        <v>549</v>
      </c>
      <c r="IT2" s="83" t="s">
        <v>486</v>
      </c>
      <c r="IU2" s="83" t="s">
        <v>525</v>
      </c>
      <c r="IV2" s="84"/>
      <c r="IW2" t="s">
        <v>512</v>
      </c>
      <c r="IX2" s="83" t="s">
        <v>548</v>
      </c>
      <c r="IY2" s="83" t="s">
        <v>549</v>
      </c>
      <c r="IZ2" s="83" t="s">
        <v>486</v>
      </c>
      <c r="JA2" s="83" t="s">
        <v>525</v>
      </c>
      <c r="JB2" s="84"/>
      <c r="JC2" t="s">
        <v>497</v>
      </c>
      <c r="JD2" s="83" t="s">
        <v>548</v>
      </c>
      <c r="JE2" s="83" t="s">
        <v>549</v>
      </c>
      <c r="JF2" s="83" t="s">
        <v>486</v>
      </c>
      <c r="JG2" s="83" t="s">
        <v>525</v>
      </c>
      <c r="JH2" s="84"/>
      <c r="JI2" t="s">
        <v>607</v>
      </c>
      <c r="JJ2" s="83" t="s">
        <v>548</v>
      </c>
      <c r="JK2" s="83" t="s">
        <v>549</v>
      </c>
      <c r="JL2" s="83" t="s">
        <v>486</v>
      </c>
      <c r="JM2" s="83" t="s">
        <v>525</v>
      </c>
      <c r="JN2" s="84"/>
      <c r="JO2" t="s">
        <v>514</v>
      </c>
      <c r="JP2" s="83" t="s">
        <v>548</v>
      </c>
      <c r="JQ2" s="83" t="s">
        <v>549</v>
      </c>
      <c r="JR2" s="83" t="s">
        <v>486</v>
      </c>
      <c r="JS2" s="83" t="s">
        <v>525</v>
      </c>
      <c r="JT2" s="84"/>
      <c r="JU2" t="s">
        <v>608</v>
      </c>
      <c r="JV2" s="83" t="s">
        <v>548</v>
      </c>
      <c r="JW2" s="83" t="s">
        <v>549</v>
      </c>
      <c r="JX2" s="83" t="s">
        <v>486</v>
      </c>
      <c r="JY2" s="83" t="s">
        <v>525</v>
      </c>
      <c r="JZ2" s="84"/>
      <c r="KA2" t="s">
        <v>609</v>
      </c>
      <c r="KB2" s="83" t="s">
        <v>548</v>
      </c>
      <c r="KC2" s="83" t="s">
        <v>549</v>
      </c>
      <c r="KD2" s="83" t="s">
        <v>486</v>
      </c>
      <c r="KE2" s="83" t="s">
        <v>525</v>
      </c>
      <c r="KF2" s="84"/>
      <c r="KG2" t="s">
        <v>610</v>
      </c>
      <c r="KH2" s="83" t="s">
        <v>548</v>
      </c>
      <c r="KI2" s="83" t="s">
        <v>549</v>
      </c>
      <c r="KJ2" s="83" t="s">
        <v>486</v>
      </c>
      <c r="KK2" s="83" t="s">
        <v>525</v>
      </c>
      <c r="KL2" s="84"/>
      <c r="KM2" t="s">
        <v>611</v>
      </c>
      <c r="KN2" s="83" t="s">
        <v>548</v>
      </c>
      <c r="KO2" s="83" t="s">
        <v>549</v>
      </c>
      <c r="KP2" s="83" t="s">
        <v>486</v>
      </c>
      <c r="KQ2" s="83" t="s">
        <v>525</v>
      </c>
      <c r="KR2" s="84"/>
      <c r="KS2" t="s">
        <v>612</v>
      </c>
      <c r="KT2" s="83" t="s">
        <v>548</v>
      </c>
      <c r="KU2" s="83" t="s">
        <v>549</v>
      </c>
      <c r="KV2" s="83" t="s">
        <v>486</v>
      </c>
      <c r="KW2" s="83" t="s">
        <v>525</v>
      </c>
      <c r="KX2" s="84"/>
      <c r="KY2" t="s">
        <v>613</v>
      </c>
      <c r="KZ2" s="83" t="s">
        <v>548</v>
      </c>
      <c r="LA2" s="83" t="s">
        <v>549</v>
      </c>
      <c r="LB2" s="83" t="s">
        <v>537</v>
      </c>
      <c r="LC2" s="83" t="s">
        <v>486</v>
      </c>
      <c r="LD2" s="83" t="s">
        <v>525</v>
      </c>
      <c r="LE2" s="84"/>
      <c r="LF2" t="s">
        <v>614</v>
      </c>
      <c r="LG2" s="83" t="s">
        <v>548</v>
      </c>
      <c r="LH2" s="83" t="s">
        <v>549</v>
      </c>
      <c r="LI2" s="83" t="s">
        <v>486</v>
      </c>
      <c r="LJ2" s="83" t="s">
        <v>525</v>
      </c>
      <c r="LK2" s="84"/>
      <c r="LL2" t="s">
        <v>484</v>
      </c>
      <c r="LM2" s="83" t="s">
        <v>548</v>
      </c>
      <c r="LN2" s="83" t="s">
        <v>549</v>
      </c>
      <c r="LO2" s="83" t="s">
        <v>486</v>
      </c>
      <c r="LP2" s="83" t="s">
        <v>525</v>
      </c>
    </row>
    <row r="3" spans="1:328" ht="15" thickBot="1" x14ac:dyDescent="0.4">
      <c r="A3" s="90" t="s">
        <v>593</v>
      </c>
      <c r="B3" s="100">
        <v>-1.4E-3</v>
      </c>
      <c r="C3" s="101">
        <v>2.2364000000000002</v>
      </c>
      <c r="D3" s="102">
        <f>AVERAGE($FE$4:$FE$264)</f>
        <v>-1.6268036961486186E-3</v>
      </c>
      <c r="E3" s="103">
        <f>SUM($FF$4:$FF$264)/253*100</f>
        <v>0.1015478358523753</v>
      </c>
      <c r="F3" s="104">
        <f>SQRT(SUM($FF$3:$FF$264))</f>
        <v>0.50686884369283292</v>
      </c>
      <c r="G3" s="104">
        <f>SQRT(SUM($FH$3:$FH$264))</f>
        <v>0.57455420028660509</v>
      </c>
      <c r="H3" s="103">
        <f>COVAR($FE$4:$FE$264,$U$4:$U$264)*100</f>
        <v>1.8591815064235243E-2</v>
      </c>
      <c r="I3" s="105">
        <f t="shared" ref="I3:I34" si="0">AVERAGE($U$4:$U$264)</f>
        <v>-8.6525897037030705E-5</v>
      </c>
      <c r="J3" s="104">
        <f t="shared" ref="J3:J34" si="1">SUM($V$4:$V$264)/252*100</f>
        <v>8.3470324988867382E-3</v>
      </c>
      <c r="K3" s="104">
        <f t="shared" ref="K3:K34" si="2">SQRT((252/252)*SUM($V$4:$V$264))</f>
        <v>0.14503283041158158</v>
      </c>
      <c r="L3" s="104">
        <f>$AB$279*$FF$269</f>
        <v>0.32435142193246108</v>
      </c>
      <c r="M3" s="106">
        <f t="shared" ref="M3:M34" si="3">SQRT((C3*L3)^2+G3^2)</f>
        <v>0.92535829661626978</v>
      </c>
      <c r="N3" s="15">
        <v>35.86</v>
      </c>
      <c r="O3" s="107">
        <f t="shared" ref="O3:O34" si="4">$C3*$O$1</f>
        <v>-0.22364000000000003</v>
      </c>
      <c r="P3" s="15">
        <f t="shared" ref="P3:P34" si="5">N3*(1+O3)</f>
        <v>27.840269599999996</v>
      </c>
      <c r="S3" t="s">
        <v>615</v>
      </c>
      <c r="T3" s="82">
        <v>5859.73</v>
      </c>
      <c r="Z3">
        <v>37.880000000000003</v>
      </c>
      <c r="AG3">
        <v>10.465</v>
      </c>
      <c r="AM3">
        <v>123.2</v>
      </c>
      <c r="AS3">
        <v>123.02</v>
      </c>
      <c r="AY3" s="14">
        <v>38.29</v>
      </c>
      <c r="BE3">
        <v>11.778</v>
      </c>
      <c r="BK3">
        <v>74.36</v>
      </c>
      <c r="BQ3">
        <v>65.98</v>
      </c>
      <c r="BX3">
        <v>21.52</v>
      </c>
      <c r="CD3">
        <v>40.61</v>
      </c>
      <c r="CJ3">
        <v>31.98</v>
      </c>
      <c r="CP3">
        <v>20.83</v>
      </c>
      <c r="CV3">
        <v>105.3</v>
      </c>
      <c r="DB3">
        <v>15.44</v>
      </c>
      <c r="DH3">
        <v>10.23</v>
      </c>
      <c r="DN3">
        <v>80.099999999999994</v>
      </c>
      <c r="DT3">
        <v>127.5</v>
      </c>
      <c r="DZ3">
        <v>43.67</v>
      </c>
      <c r="EF3">
        <v>10.54</v>
      </c>
      <c r="EL3">
        <v>88.88</v>
      </c>
      <c r="ER3">
        <v>13.46</v>
      </c>
      <c r="EX3">
        <v>127.25</v>
      </c>
      <c r="FD3">
        <v>35.86</v>
      </c>
      <c r="FJ3">
        <v>140.19999999999999</v>
      </c>
      <c r="FP3">
        <v>12.45</v>
      </c>
      <c r="FV3">
        <v>605.79999999999995</v>
      </c>
      <c r="GB3">
        <v>87.24</v>
      </c>
      <c r="GH3">
        <v>432.3</v>
      </c>
      <c r="GN3">
        <v>27.09</v>
      </c>
      <c r="GT3">
        <v>61.36</v>
      </c>
      <c r="GZ3">
        <v>233.3</v>
      </c>
      <c r="HF3">
        <v>348.45</v>
      </c>
      <c r="HL3">
        <v>92.84</v>
      </c>
      <c r="HR3">
        <v>3.49</v>
      </c>
      <c r="HX3">
        <v>13.46</v>
      </c>
      <c r="ID3">
        <v>159.1</v>
      </c>
      <c r="IQ3">
        <v>42.31</v>
      </c>
      <c r="IW3">
        <v>48.34</v>
      </c>
      <c r="JC3">
        <v>126.3</v>
      </c>
      <c r="JI3">
        <v>31.91</v>
      </c>
      <c r="JO3">
        <v>75.989999999999995</v>
      </c>
      <c r="JU3">
        <v>72.64</v>
      </c>
      <c r="KA3">
        <v>36.46</v>
      </c>
      <c r="KG3">
        <v>14.26</v>
      </c>
      <c r="KM3">
        <v>22.07</v>
      </c>
      <c r="KS3">
        <v>99.98</v>
      </c>
      <c r="LF3" s="14">
        <v>16.190000000000001</v>
      </c>
      <c r="LL3">
        <v>13.455</v>
      </c>
    </row>
    <row r="4" spans="1:328" ht="15" thickBot="1" x14ac:dyDescent="0.4">
      <c r="A4" s="90" t="s">
        <v>580</v>
      </c>
      <c r="B4" s="108">
        <v>-2.8999999999999998E-3</v>
      </c>
      <c r="C4" s="101">
        <v>1.968</v>
      </c>
      <c r="D4" s="102">
        <f>AVERAGE($BF$4:$BF$264)</f>
        <v>-3.0740127300920364E-3</v>
      </c>
      <c r="E4" s="104">
        <f>SUM($BG$4:$BG$264)/253*100</f>
        <v>6.433822685118018E-2</v>
      </c>
      <c r="F4" s="104">
        <f>SQRT(SUM($BG$3:$BG$264))</f>
        <v>0.40345472352357686</v>
      </c>
      <c r="G4" s="104">
        <f>SQRT(SUM($BI$3:$BI$264))</f>
        <v>0.48924740918876336</v>
      </c>
      <c r="H4" s="103">
        <f>COVAR($BF$4:$BF$264,$U$4:$U$264)*100</f>
        <v>1.6360449660706516E-2</v>
      </c>
      <c r="I4" s="105">
        <f t="shared" si="0"/>
        <v>-8.6525897037030705E-5</v>
      </c>
      <c r="J4" s="104">
        <f t="shared" si="1"/>
        <v>8.3470324988867382E-3</v>
      </c>
      <c r="K4" s="104">
        <f t="shared" si="2"/>
        <v>0.14503283041158158</v>
      </c>
      <c r="L4" s="104">
        <f>$AB$279*$BG$270</f>
        <v>0.28542461024999255</v>
      </c>
      <c r="M4" s="106">
        <f t="shared" si="3"/>
        <v>0.74490769879431062</v>
      </c>
      <c r="N4" s="15">
        <v>11.778</v>
      </c>
      <c r="O4" s="107">
        <f t="shared" si="4"/>
        <v>-0.1968</v>
      </c>
      <c r="P4" s="15">
        <f t="shared" si="5"/>
        <v>9.4600895999999999</v>
      </c>
      <c r="S4" t="s">
        <v>616</v>
      </c>
      <c r="T4" s="82">
        <v>5785.91</v>
      </c>
      <c r="U4" s="6">
        <f>LN(T3/T4)</f>
        <v>1.2677875796559133E-2</v>
      </c>
      <c r="V4">
        <f>U4^2</f>
        <v>1.6072853471297988E-4</v>
      </c>
      <c r="Z4">
        <v>37.200000000000003</v>
      </c>
      <c r="AA4">
        <f>LN(Z3/Z4)</f>
        <v>1.811450703877665E-2</v>
      </c>
      <c r="AB4">
        <f>AA4^2</f>
        <v>3.2813536525788884E-4</v>
      </c>
      <c r="AC4">
        <f>AA4-U4</f>
        <v>5.4366312422175177E-3</v>
      </c>
      <c r="AD4">
        <f t="shared" ref="AD4:AD35" si="6">$AB$268+$AB$269*$U4-$AA4</f>
        <v>-5.5272910727814737E-3</v>
      </c>
      <c r="AE4">
        <f>AD4^2</f>
        <v>3.0550946603249775E-5</v>
      </c>
      <c r="AG4">
        <v>10.19</v>
      </c>
      <c r="AH4">
        <f>LN(AG3/AG4)</f>
        <v>2.6629508663329752E-2</v>
      </c>
      <c r="AI4">
        <f>AH4^2</f>
        <v>7.0913073165035432E-4</v>
      </c>
      <c r="AJ4">
        <f t="shared" ref="AJ4:AJ35" si="7">$AI$269+$AI$270*$U4-$AH4</f>
        <v>-2.6474683359818913E-2</v>
      </c>
      <c r="AK4">
        <f>AJ4^2</f>
        <v>7.0090885900267247E-4</v>
      </c>
      <c r="AM4">
        <v>121.5</v>
      </c>
      <c r="AN4" s="14">
        <f>LN(AM3/AM4)</f>
        <v>1.3894788318816215E-2</v>
      </c>
      <c r="AO4">
        <f>AN4^2</f>
        <v>1.9306514242471153E-4</v>
      </c>
      <c r="AP4">
        <f t="shared" ref="AP4:AP50" si="8">$AO$269+$AO$270*$U14-$AN4</f>
        <v>-4.425233877059162E-2</v>
      </c>
      <c r="AQ4">
        <f>AP4^2</f>
        <v>1.9582694866672064E-3</v>
      </c>
      <c r="AS4">
        <v>122.4</v>
      </c>
      <c r="AT4">
        <f>LN(AS3/AS4)</f>
        <v>5.0525737019964882E-3</v>
      </c>
      <c r="AU4">
        <f>AT4^2</f>
        <v>2.5528501014106498E-5</v>
      </c>
      <c r="AV4">
        <f t="shared" ref="AV4:AV50" si="9">$AU$269+$AU$270*$U14-$AT4</f>
        <v>-5.1150353241041856E-2</v>
      </c>
      <c r="AW4">
        <f>AV4^2</f>
        <v>2.616358636683361E-3</v>
      </c>
      <c r="AY4" s="14">
        <v>37.26</v>
      </c>
      <c r="AZ4">
        <f>LN(AY3/AY4)</f>
        <v>2.7268400315760864E-2</v>
      </c>
      <c r="BA4">
        <f>AZ4^2</f>
        <v>7.4356565578058713E-4</v>
      </c>
      <c r="BB4">
        <f t="shared" ref="BB4:BB50" si="10">$BA$269+$BA$270*$U14-$AZ4</f>
        <v>-5.0599247840164452E-2</v>
      </c>
      <c r="BC4">
        <f>BB4^2</f>
        <v>2.560283881990387E-3</v>
      </c>
      <c r="BE4">
        <v>11.442</v>
      </c>
      <c r="BF4">
        <f>LN(BE3/BE4)</f>
        <v>2.8942588676042085E-2</v>
      </c>
      <c r="BG4">
        <f>BF4^2</f>
        <v>8.3767343927055953E-4</v>
      </c>
      <c r="BH4">
        <f t="shared" ref="BH4:BH50" si="11">$BG$269+$BG$270*$U14-$BF4</f>
        <v>-0.10137518316256799</v>
      </c>
      <c r="BI4">
        <f>BH4^2</f>
        <v>1.027692776124421E-2</v>
      </c>
      <c r="BK4">
        <v>73.319999999999993</v>
      </c>
      <c r="BL4">
        <f>LN(BK3/BK4)</f>
        <v>1.4084739881739023E-2</v>
      </c>
      <c r="BM4">
        <f>BL4^2</f>
        <v>1.9837989753624977E-4</v>
      </c>
      <c r="BN4">
        <f t="shared" ref="BN4:BN50" si="12">$BM$269+$BM$270*$U14-$BL4</f>
        <v>-7.334623442195537E-2</v>
      </c>
      <c r="BO4">
        <f>BN4^2</f>
        <v>5.3796701038804308E-3</v>
      </c>
      <c r="BQ4">
        <v>65.3</v>
      </c>
      <c r="BR4">
        <f>LN(BQ3/BQ4)</f>
        <v>1.0359629518050126E-2</v>
      </c>
      <c r="BS4">
        <f>BR4^2</f>
        <v>1.0732192375125549E-4</v>
      </c>
      <c r="BT4">
        <f t="shared" ref="BT4:BT50" si="13">$BS$269+$BS$270*$U14-$BR4</f>
        <v>-7.0088022827301921E-2</v>
      </c>
      <c r="BU4">
        <f>BT4^2</f>
        <v>4.9123309438403951E-3</v>
      </c>
      <c r="BX4">
        <v>21.24</v>
      </c>
      <c r="BY4">
        <f>LN(BX3/BX4)</f>
        <v>1.3096538919845718E-2</v>
      </c>
      <c r="BZ4">
        <f>BY4^2</f>
        <v>1.7151933167903365E-4</v>
      </c>
      <c r="CA4">
        <f t="shared" ref="CA4:CA50" si="14">$BZ$269+$BZ$270*$U14-$BY4</f>
        <v>-4.0030483008286648E-2</v>
      </c>
      <c r="CB4">
        <f>CA4^2</f>
        <v>1.6024395698767261E-3</v>
      </c>
      <c r="CD4">
        <v>39.6</v>
      </c>
      <c r="CE4">
        <f>LN(CD3/CD4)</f>
        <v>2.518522343777153E-2</v>
      </c>
      <c r="CF4">
        <f>CE4^2</f>
        <v>6.3429547961047644E-4</v>
      </c>
      <c r="CG4">
        <f t="shared" ref="CG4:CG50" si="15">+$CF$269+$CF$270*$U14-$CE4</f>
        <v>-6.5398148071897172E-2</v>
      </c>
      <c r="CH4">
        <f>CG4^2</f>
        <v>4.2769177712337876E-3</v>
      </c>
      <c r="CJ4">
        <v>31.33</v>
      </c>
      <c r="CK4">
        <f>LN(CJ3/CJ4)</f>
        <v>2.0534602441707954E-2</v>
      </c>
      <c r="CL4">
        <f>CK4^2</f>
        <v>4.2166989743899828E-4</v>
      </c>
      <c r="CM4">
        <f t="shared" ref="CM4:CM50" si="16">$CL$269+$CL$270*$U14-$CK4</f>
        <v>-5.8186738753693928E-2</v>
      </c>
      <c r="CN4">
        <f>CM4^2</f>
        <v>3.3856965667906267E-3</v>
      </c>
      <c r="CP4">
        <v>20.3</v>
      </c>
      <c r="CQ4">
        <f>LN(CP3/CP4)</f>
        <v>2.5773369225138829E-2</v>
      </c>
      <c r="CR4">
        <f>CQ4^2</f>
        <v>6.6426656121533327E-4</v>
      </c>
      <c r="CS4">
        <f t="shared" ref="CS4:CS50" si="17">$CR$269+$CR$270*$U14-$CQ4</f>
        <v>-6.2901207677890161E-2</v>
      </c>
      <c r="CT4">
        <f>CS4^2</f>
        <v>3.9565619273370682E-3</v>
      </c>
      <c r="CV4">
        <v>103.55</v>
      </c>
      <c r="CW4">
        <f>LN(CV3/CV4)</f>
        <v>1.6758831298336746E-2</v>
      </c>
      <c r="CX4">
        <f>CW4^2</f>
        <v>2.8085842648611128E-4</v>
      </c>
      <c r="CY4" s="89">
        <f t="shared" ref="CY4:CY50" si="18">$CX$269+$CX$270*$U14-$CW4</f>
        <v>-2.8015379978929812E-2</v>
      </c>
      <c r="CZ4" s="89">
        <f>CY4^2</f>
        <v>7.8486151536382137E-4</v>
      </c>
      <c r="DB4">
        <v>15.14</v>
      </c>
      <c r="DC4">
        <f>LN(DB3/DB4)</f>
        <v>1.9621296587327312E-2</v>
      </c>
      <c r="DD4">
        <f>DC4^2</f>
        <v>3.8499527976786242E-4</v>
      </c>
      <c r="DE4" s="89">
        <f t="shared" ref="DE4:DE50" si="19">$DD$269+$DD$270*$U14-$DC4</f>
        <v>-3.7582811984437088E-2</v>
      </c>
      <c r="DF4" s="89">
        <f>DE4^2</f>
        <v>1.412467756657548E-3</v>
      </c>
      <c r="DH4">
        <v>9.91</v>
      </c>
      <c r="DI4">
        <f>LN(DH3/DH4)</f>
        <v>3.1780231621638552E-2</v>
      </c>
      <c r="DJ4">
        <f>DI4^2</f>
        <v>1.0099831219249949E-3</v>
      </c>
      <c r="DK4" s="89">
        <f t="shared" ref="DK4:DK50" si="20">$DJ$269+$DJ$270*$U14-$DI4</f>
        <v>-7.1618322640574841E-2</v>
      </c>
      <c r="DL4" s="89">
        <f>DK4^2</f>
        <v>5.1291841378494751E-3</v>
      </c>
      <c r="DN4">
        <v>78.760000000000005</v>
      </c>
      <c r="DO4">
        <f>LN(DN3/DN4)</f>
        <v>1.6870600303388675E-2</v>
      </c>
      <c r="DP4">
        <f>DO4^2</f>
        <v>2.8461715459669805E-4</v>
      </c>
      <c r="DQ4" s="89">
        <f t="shared" ref="DQ4:DQ50" si="21">$DP$269+$DP$270*$U14-$DO4</f>
        <v>-3.6246017065199664E-2</v>
      </c>
      <c r="DR4" s="89">
        <f>DQ4^2</f>
        <v>1.3137737530907452E-3</v>
      </c>
      <c r="DT4">
        <v>125</v>
      </c>
      <c r="DU4">
        <f>LN(DT3/DT4)</f>
        <v>1.980262729617973E-2</v>
      </c>
      <c r="DV4">
        <f>DU4^2</f>
        <v>3.921440478314025E-4</v>
      </c>
      <c r="DW4" s="89">
        <f t="shared" ref="DW4:DW50" si="22">$DV$269+$DV$270*$U14-$DU4</f>
        <v>-6.5144744796177906E-2</v>
      </c>
      <c r="DX4" s="89">
        <f>DW4^2</f>
        <v>4.243837774559148E-3</v>
      </c>
      <c r="DZ4">
        <v>43.21</v>
      </c>
      <c r="EA4">
        <f>LN(DZ3/DZ4)</f>
        <v>1.0589417553627752E-2</v>
      </c>
      <c r="EB4">
        <f>EA4^2</f>
        <v>1.1213576412507956E-4</v>
      </c>
      <c r="EC4" s="89">
        <f t="shared" ref="EC4:EC50" si="23">$EB$269+$EB$270*$U14-$EA4</f>
        <v>-4.5165880014969552E-2</v>
      </c>
      <c r="ED4" s="89">
        <f>EC4^2</f>
        <v>2.0399567175266261E-3</v>
      </c>
      <c r="EF4">
        <v>10.3</v>
      </c>
      <c r="EG4">
        <f>LN(EF3/EF4)</f>
        <v>2.3033647877626129E-2</v>
      </c>
      <c r="EH4">
        <f>EG4^2</f>
        <v>5.3054893455047069E-4</v>
      </c>
      <c r="EI4" s="89">
        <f t="shared" ref="EI4:EI50" si="24">$EH$268+$EH$269*$U14-$EG4</f>
        <v>-4.9091660882310713E-2</v>
      </c>
      <c r="EJ4" s="89">
        <f>EI4^2</f>
        <v>2.4099911681837957E-3</v>
      </c>
      <c r="EL4">
        <v>86.72</v>
      </c>
      <c r="EM4">
        <f>LN(EL3/EL4)</f>
        <v>2.4602607640038417E-2</v>
      </c>
      <c r="EN4">
        <f>EM4^2</f>
        <v>6.0528830268967665E-4</v>
      </c>
      <c r="EO4" s="89">
        <f t="shared" ref="EO4:EO50" si="25">$EN$268+$EN$269*$U14-$EM4</f>
        <v>-5.5642810914929786E-2</v>
      </c>
      <c r="EP4" s="89">
        <f>EO4^2</f>
        <v>3.0961224065146294E-3</v>
      </c>
      <c r="ER4">
        <v>13.33</v>
      </c>
      <c r="ES4">
        <f>LN(ER3/ER4)</f>
        <v>9.7051900259645888E-3</v>
      </c>
      <c r="ET4">
        <f>ES4^2</f>
        <v>9.4190713440082542E-5</v>
      </c>
      <c r="EU4" s="89">
        <f t="shared" ref="EU4:EU50" si="26">$ET$268+$ET$269*$U14-$ES4</f>
        <v>-3.6392539824870188E-2</v>
      </c>
      <c r="EV4" s="89">
        <f>EU4^2</f>
        <v>1.3244169549047626E-3</v>
      </c>
      <c r="EX4">
        <v>126.75</v>
      </c>
      <c r="EY4">
        <f>LN(EX3/EX4)</f>
        <v>3.9370129593395992E-3</v>
      </c>
      <c r="EZ4">
        <f>EY4^2</f>
        <v>1.550007104200795E-5</v>
      </c>
      <c r="FA4" s="89">
        <f t="shared" ref="FA4:FA50" si="27">$EZ$268+$EZ$269*$U14-$EY4</f>
        <v>-2.9257029726421746E-2</v>
      </c>
      <c r="FB4" s="89">
        <f>FA4^2</f>
        <v>8.5597378841272573E-4</v>
      </c>
      <c r="FD4">
        <v>35.18</v>
      </c>
      <c r="FE4">
        <f>LN(FD3/FD4)</f>
        <v>1.9144728867574727E-2</v>
      </c>
      <c r="FF4">
        <f>FE4^2</f>
        <v>3.6652064341294907E-4</v>
      </c>
      <c r="FG4" s="89">
        <f t="shared" ref="FG4:FG50" si="28">$FF$268+$FF$269*$U14-$FE4</f>
        <v>-9.9560325569641062E-2</v>
      </c>
      <c r="FH4" s="89">
        <f>FG4^2</f>
        <v>9.9122584275329242E-3</v>
      </c>
      <c r="FJ4">
        <v>138.30000000000001</v>
      </c>
      <c r="FK4">
        <f>LN(FJ3/FJ4)</f>
        <v>1.3644735929777095E-2</v>
      </c>
      <c r="FL4">
        <f>FK4^2</f>
        <v>1.8617881859335001E-4</v>
      </c>
      <c r="FM4" s="89">
        <f t="shared" ref="FM4:FM50" si="29">$FL$268+$FL$269*$U14-$FK4</f>
        <v>-3.3597563593384262E-2</v>
      </c>
      <c r="FN4" s="89">
        <f>FM4^2</f>
        <v>1.1287962794114996E-3</v>
      </c>
      <c r="FP4">
        <v>12.4</v>
      </c>
      <c r="FQ4">
        <f>LN(FP3/FP4)</f>
        <v>4.0241502997253268E-3</v>
      </c>
      <c r="FR4">
        <f>FQ4^2</f>
        <v>1.6193785634779436E-5</v>
      </c>
      <c r="FS4" s="89">
        <f t="shared" ref="FS4:FS50" si="30">$FR$268+$FR$269*$U14-$FQ4</f>
        <v>-1.7388271273563113E-2</v>
      </c>
      <c r="FT4" s="89">
        <f>FS4^2</f>
        <v>3.0235197788302018E-4</v>
      </c>
      <c r="FV4">
        <v>605.6</v>
      </c>
      <c r="FW4">
        <f>LN(FV3/FV4)</f>
        <v>3.3019646989772354E-4</v>
      </c>
      <c r="FX4">
        <f>FW4^2</f>
        <v>1.0902970873291825E-7</v>
      </c>
      <c r="FY4" s="89">
        <f t="shared" ref="FY4:FY50" si="31">$FX$268+$FX$269*$U14-$FW4</f>
        <v>-3.4476366263336396E-2</v>
      </c>
      <c r="FZ4" s="89">
        <f>FY4^2</f>
        <v>1.18861983072372E-3</v>
      </c>
      <c r="GB4">
        <v>85.52</v>
      </c>
      <c r="GC4">
        <f>LN(GB3/GB4)</f>
        <v>1.991267461663861E-2</v>
      </c>
      <c r="GD4">
        <f>GC4^2</f>
        <v>3.9651461038812361E-4</v>
      </c>
      <c r="GE4" s="89">
        <f t="shared" ref="GE4:GE50" si="32">$GD$268+$GD$269*$U14-$GC4</f>
        <v>-5.5532809499690625E-2</v>
      </c>
      <c r="GF4" s="89">
        <f>GE4^2</f>
        <v>3.0838929309289294E-3</v>
      </c>
      <c r="GH4">
        <v>427.6</v>
      </c>
      <c r="GI4">
        <f>LN(GH3/GH4)</f>
        <v>1.0931612522695994E-2</v>
      </c>
      <c r="GJ4">
        <f>GI4^2</f>
        <v>1.1950015234636388E-4</v>
      </c>
      <c r="GK4" s="89">
        <f t="shared" ref="GK4:GK50" si="33">$GJ$268+$GJ$269*$U14-$GI4</f>
        <v>-6.490309758477894E-2</v>
      </c>
      <c r="GL4" s="89">
        <f>GK4^2</f>
        <v>4.2124120760993382E-3</v>
      </c>
      <c r="GN4">
        <v>26.66</v>
      </c>
      <c r="GO4">
        <f>LN(GN3/GN4)</f>
        <v>1.600034134644112E-2</v>
      </c>
      <c r="GP4">
        <f>GO4^2</f>
        <v>2.5601092320263325E-4</v>
      </c>
      <c r="GQ4" s="89">
        <f t="shared" ref="GQ4:GQ50" si="34">$GP$268+$GP$269*$U14-$GO4</f>
        <v>-3.9547030273031331E-2</v>
      </c>
      <c r="GR4" s="89">
        <f>GQ4^2</f>
        <v>1.5639676034160566E-3</v>
      </c>
      <c r="GT4">
        <v>60.64</v>
      </c>
      <c r="GU4">
        <f>LN(GT3/GT4)</f>
        <v>1.1803415724884421E-2</v>
      </c>
      <c r="GV4">
        <f>GU4^2</f>
        <v>1.3932062277444883E-4</v>
      </c>
      <c r="GW4" s="89">
        <f t="shared" ref="GW4:GW50" si="35">$GV$268+$GV$269*$U14-$GU4</f>
        <v>-4.5858948269201678E-2</v>
      </c>
      <c r="GX4" s="89">
        <f>GW4^2</f>
        <v>2.1030431363573158E-3</v>
      </c>
      <c r="GZ4">
        <v>230.3</v>
      </c>
      <c r="HA4">
        <f>LN(GZ3/GZ4)</f>
        <v>1.2942372200744781E-2</v>
      </c>
      <c r="HB4">
        <f>HA4^2</f>
        <v>1.6750499818261129E-4</v>
      </c>
      <c r="HC4" s="89">
        <f t="shared" ref="HC4:HC50" si="36">$HB$268+$HB$269*$U14-$HA4</f>
        <v>-4.2116313955722108E-2</v>
      </c>
      <c r="HD4" s="89">
        <f>HC4^2</f>
        <v>1.7737839012169528E-3</v>
      </c>
      <c r="HF4">
        <v>345.7</v>
      </c>
      <c r="HG4">
        <f>LN(HF3/HF4)</f>
        <v>7.92340095694909E-3</v>
      </c>
      <c r="HH4">
        <f>HG4^2</f>
        <v>6.2780282724581761E-5</v>
      </c>
      <c r="HI4" s="89">
        <f t="shared" ref="HI4:HI50" si="37">$HH$268+$HH$269*$U14-$HG4</f>
        <v>-5.8885270701968487E-2</v>
      </c>
      <c r="HJ4" s="89">
        <f>HI4^2</f>
        <v>3.4674751056441083E-3</v>
      </c>
      <c r="HL4">
        <v>92.4</v>
      </c>
      <c r="HM4">
        <f>LN(HL3/HL4)</f>
        <v>4.7506027585977988E-3</v>
      </c>
      <c r="HN4">
        <f>HM4^2</f>
        <v>2.2568226569997015E-5</v>
      </c>
      <c r="HO4" s="89">
        <f t="shared" ref="HO4:HO50" si="38">$HN$268+$HN$269*$U14-$HM4</f>
        <v>-4.5645224342157287E-2</v>
      </c>
      <c r="HP4" s="89">
        <f>HO4^2</f>
        <v>2.083486505245868E-3</v>
      </c>
      <c r="HR4">
        <v>3.4039999999999999</v>
      </c>
      <c r="HS4">
        <f>LN(HR3/HR4)</f>
        <v>2.495052550320816E-2</v>
      </c>
      <c r="HT4">
        <f>HS4^2</f>
        <v>6.2252872288624079E-4</v>
      </c>
      <c r="HU4">
        <f t="shared" ref="HU4:HU50" si="39">+$HT$268+$HT$269*$U14-$HS4</f>
        <v>-7.224810205592011E-2</v>
      </c>
      <c r="HV4">
        <f>HU4^2</f>
        <v>5.2197882506826478E-3</v>
      </c>
      <c r="HX4">
        <v>13.27</v>
      </c>
      <c r="HY4">
        <f>LN(HX3/HX4)</f>
        <v>1.4216475872465625E-2</v>
      </c>
      <c r="HZ4">
        <f>HY4^2</f>
        <v>2.0210818623239726E-4</v>
      </c>
      <c r="IA4" s="89">
        <f t="shared" ref="IA4:IA50" si="40">$HZ$268+$HZ$269*$U14-$HY4</f>
        <v>-3.1101680169809812E-2</v>
      </c>
      <c r="IB4" s="89">
        <f>IA4^2</f>
        <v>9.6731450938514088E-4</v>
      </c>
      <c r="ID4">
        <v>156.85</v>
      </c>
      <c r="IE4" s="14">
        <f>LN(ID3/ID4)</f>
        <v>1.4243000707054108E-2</v>
      </c>
      <c r="IF4">
        <f>IE4^2</f>
        <v>2.0286306914114383E-4</v>
      </c>
      <c r="IG4" s="89">
        <f t="shared" ref="IG4:IG50" si="41">$IF$268+$IF$269*$U14-$IE4</f>
        <v>-3.8714306117439673E-2</v>
      </c>
      <c r="IH4" s="89">
        <f>IG4^2</f>
        <v>1.4987974981548269E-3</v>
      </c>
      <c r="IQ4">
        <v>41.47</v>
      </c>
      <c r="IR4">
        <f>+LN(IQ3/IQ4)</f>
        <v>2.0053190473686172E-2</v>
      </c>
      <c r="IS4">
        <f>IR4^2</f>
        <v>4.0213044817393785E-4</v>
      </c>
      <c r="IT4" s="89">
        <f t="shared" ref="IT4:IT50" si="42">$IS$268+$IS$269*$U14-$IR4</f>
        <v>-4.9445666555684248E-2</v>
      </c>
      <c r="IU4" s="89">
        <f>IT4^2</f>
        <v>2.4448739411359116E-3</v>
      </c>
      <c r="IW4">
        <v>47.8</v>
      </c>
      <c r="IX4">
        <f>LN(IW3/IW4)</f>
        <v>1.1233735777926893E-2</v>
      </c>
      <c r="IY4">
        <f>IX4^2</f>
        <v>1.2619681952827475E-4</v>
      </c>
      <c r="IZ4" s="89">
        <f t="shared" ref="IZ4:IZ50" si="43">$IY$268+$IY$269*$U14-$IX4</f>
        <v>-4.7828616928062145E-2</v>
      </c>
      <c r="JA4" s="89">
        <f>IZ4^2</f>
        <v>2.287576597251313E-3</v>
      </c>
      <c r="JC4">
        <v>125.3</v>
      </c>
      <c r="JD4">
        <f>LN(JC3/JC4)</f>
        <v>7.9491674544228778E-3</v>
      </c>
      <c r="JE4">
        <f>JD4^2</f>
        <v>6.3189263218455896E-5</v>
      </c>
      <c r="JF4" s="89">
        <f t="shared" ref="JF4:JF50" si="44">$JE$268+$JE$269*$U14-$JD4</f>
        <v>-4.8947525184604726E-2</v>
      </c>
      <c r="JG4" s="89">
        <f>JF4^2</f>
        <v>2.3958602216975137E-3</v>
      </c>
      <c r="JI4">
        <v>31.43</v>
      </c>
      <c r="JJ4">
        <f>LN(JI3/JI4)</f>
        <v>1.5156589480675831E-2</v>
      </c>
      <c r="JK4">
        <f>JJ4^2</f>
        <v>2.2972220468573325E-4</v>
      </c>
      <c r="JL4" s="89">
        <f t="shared" ref="JL4:JL50" si="45">$JK$268+$JK$269*$U14-$JJ4</f>
        <v>-5.6469514114801479E-2</v>
      </c>
      <c r="JM4" s="89">
        <f>JL4^2</f>
        <v>3.1888060243617637E-3</v>
      </c>
      <c r="JO4">
        <v>74.83</v>
      </c>
      <c r="JP4">
        <f>LN(JO3/JO4)</f>
        <v>1.5382878589426307E-2</v>
      </c>
      <c r="JQ4">
        <f>JP4^2</f>
        <v>2.366329536970303E-4</v>
      </c>
      <c r="JR4" s="89">
        <f t="shared" ref="JR4:JR50" si="46">$JQ$268+$JQ$269*$U14-$JP4</f>
        <v>-3.907410846330274E-2</v>
      </c>
      <c r="JS4" s="89">
        <f>JR4^2</f>
        <v>1.5267859522019468E-3</v>
      </c>
      <c r="JU4">
        <v>71.5</v>
      </c>
      <c r="JV4">
        <f>LN(JU3/JU4)</f>
        <v>1.5818284593075951E-2</v>
      </c>
      <c r="JW4">
        <f>JV4^2</f>
        <v>2.5021812746754403E-4</v>
      </c>
      <c r="JX4" s="89">
        <f t="shared" ref="JX4:JX50" si="47">$JW$268+$JW$269*$U14-$JV4</f>
        <v>-6.1043054916190088E-2</v>
      </c>
      <c r="JY4" s="89">
        <f>JX4^2</f>
        <v>3.726254553500999E-3</v>
      </c>
      <c r="KA4">
        <v>35.82</v>
      </c>
      <c r="KB4">
        <f>LN(KA3/KA4)</f>
        <v>1.7709372617951288E-2</v>
      </c>
      <c r="KC4">
        <f>KB4^2</f>
        <v>3.1362187852144286E-4</v>
      </c>
      <c r="KD4" s="89">
        <f t="shared" ref="KD4:KD50" si="48">$KC$268+$KC$269*$U14-$KB4</f>
        <v>-4.1580793666564142E-2</v>
      </c>
      <c r="KE4" s="89">
        <f>KD4^2</f>
        <v>1.7289624019413807E-3</v>
      </c>
      <c r="KG4">
        <v>13.79</v>
      </c>
      <c r="KH4">
        <f>LN(KG3/KG4)</f>
        <v>3.3514723180939517E-2</v>
      </c>
      <c r="KI4">
        <f>KH4^2</f>
        <v>1.1232366698950046E-3</v>
      </c>
      <c r="KJ4" s="89">
        <f t="shared" ref="KJ4:KJ50" si="49">$KI$268+$KI$269*$U14-$KH4</f>
        <v>-6.1459993680938421E-2</v>
      </c>
      <c r="KK4" s="89">
        <f>KJ4^2</f>
        <v>3.7773308232609908E-3</v>
      </c>
      <c r="KM4">
        <v>21.38</v>
      </c>
      <c r="KN4">
        <f>LN(KM3/KM4)</f>
        <v>3.1763314671745924E-2</v>
      </c>
      <c r="KO4">
        <f>KN4^2</f>
        <v>1.00890815893635E-3</v>
      </c>
      <c r="KP4" s="89">
        <f t="shared" ref="KP4:KP50" si="50">$KO$268+$KO$269*$U14-$KN4</f>
        <v>-7.417699219322027E-2</v>
      </c>
      <c r="KQ4" s="89">
        <f>KP4^2</f>
        <v>5.5022261708330611E-3</v>
      </c>
      <c r="KS4">
        <v>99.66</v>
      </c>
      <c r="KT4">
        <f>LN(KS3/KS4)</f>
        <v>3.2057731321658927E-3</v>
      </c>
      <c r="KU4">
        <f>KT4^2</f>
        <v>1.0276981374916718E-5</v>
      </c>
      <c r="KV4" s="89">
        <f t="shared" ref="KV4:KV50" si="51">$KU$268+$KU$269*$U14-$KT4</f>
        <v>-2.3255704884605519E-2</v>
      </c>
      <c r="KW4" s="89">
        <f>KV4^2</f>
        <v>5.4082780967986506E-4</v>
      </c>
      <c r="LF4" s="14">
        <v>15.72</v>
      </c>
      <c r="LG4">
        <f>LN(LF3/LF4)</f>
        <v>2.9459980688483225E-2</v>
      </c>
      <c r="LH4">
        <f>LG4^2</f>
        <v>8.6789046216580461E-4</v>
      </c>
      <c r="LI4" s="89">
        <f t="shared" ref="LI4:LI50" si="52">$LH$267+$LH$268*$U14-$LG4</f>
        <v>-2.9779036626398095E-2</v>
      </c>
      <c r="LJ4" s="89">
        <f>LI4^2</f>
        <v>8.8679102239635924E-4</v>
      </c>
      <c r="LL4">
        <v>13.225</v>
      </c>
      <c r="LM4">
        <f>LN(LL3/LL4)</f>
        <v>1.7241806434506173E-2</v>
      </c>
      <c r="LN4">
        <f>LM4^2</f>
        <v>2.9727988912497846E-4</v>
      </c>
      <c r="LO4" s="89">
        <f t="shared" ref="LO4:LO50" si="53">$LN$267+$LN$268*$U14-$LM4</f>
        <v>-3.9289045262111674E-2</v>
      </c>
      <c r="LP4" s="89">
        <f>LO4^2</f>
        <v>1.5436290776082598E-3</v>
      </c>
    </row>
    <row r="5" spans="1:328" ht="15" thickBot="1" x14ac:dyDescent="0.4">
      <c r="A5" s="90" t="s">
        <v>566</v>
      </c>
      <c r="B5" s="105">
        <v>2.9999999999999997E-4</v>
      </c>
      <c r="C5" s="105">
        <v>1.6990000000000001</v>
      </c>
      <c r="D5" s="105">
        <f>AVERAGE($BR$4:$BR$264)</f>
        <v>-4.5981713682499611E-4</v>
      </c>
      <c r="E5" s="104">
        <f>SUM($BS$4:$BS$264)/253*100</f>
        <v>6.7372700999837706E-2</v>
      </c>
      <c r="F5" s="104">
        <f>SQRT(SUM($BS$3:$BS$264))</f>
        <v>0.41285945977970445</v>
      </c>
      <c r="G5" s="104">
        <f>SQRT(SUM($BU$3:$BU$264))</f>
        <v>0.47765896703058142</v>
      </c>
      <c r="H5" s="103">
        <f>COVAR($BR$4:$BR$264,$U$4:$U$264)*100</f>
        <v>1.4124038562655445E-2</v>
      </c>
      <c r="I5" s="105">
        <f t="shared" si="0"/>
        <v>-8.6525897037030705E-5</v>
      </c>
      <c r="J5" s="104">
        <f t="shared" si="1"/>
        <v>8.3470324988867382E-3</v>
      </c>
      <c r="K5" s="104">
        <f t="shared" si="2"/>
        <v>0.14503283041158158</v>
      </c>
      <c r="L5" s="104">
        <f>$AB$279*$BS$270</f>
        <v>0.24641077886927712</v>
      </c>
      <c r="M5" s="106">
        <f t="shared" si="3"/>
        <v>0.63515943926982088</v>
      </c>
      <c r="N5" s="15">
        <v>65.98</v>
      </c>
      <c r="O5" s="107">
        <f t="shared" si="4"/>
        <v>-0.16990000000000002</v>
      </c>
      <c r="P5" s="15">
        <f t="shared" si="5"/>
        <v>54.769998000000001</v>
      </c>
      <c r="S5" t="s">
        <v>617</v>
      </c>
      <c r="T5" s="82">
        <v>5805.38</v>
      </c>
      <c r="U5" s="6">
        <f t="shared" ref="U5:U76" si="54">LN(T4/T5)</f>
        <v>-3.3594221714878985E-3</v>
      </c>
      <c r="V5" s="14">
        <f t="shared" ref="V5:V76" si="55">U5^2</f>
        <v>1.1285717326284466E-5</v>
      </c>
      <c r="Z5">
        <v>37.32</v>
      </c>
      <c r="AA5" s="14">
        <f t="shared" ref="AA5:AA76" si="56">LN(Z4/Z5)</f>
        <v>-3.2206147000421719E-3</v>
      </c>
      <c r="AB5" s="14">
        <f t="shared" ref="AB5:AB76" si="57">AA5^2</f>
        <v>1.0372359046127729E-5</v>
      </c>
      <c r="AC5" s="14">
        <f t="shared" ref="AC5:AC76" si="58">AA5-U5</f>
        <v>1.3880747144572655E-4</v>
      </c>
      <c r="AD5" s="14">
        <f t="shared" si="6"/>
        <v>-6.2077737243003157E-4</v>
      </c>
      <c r="AE5" s="14">
        <f t="shared" ref="AE5:AE76" si="59">AD5^2</f>
        <v>3.8536454612113411E-7</v>
      </c>
      <c r="AG5">
        <v>9.9220000000000006</v>
      </c>
      <c r="AH5" s="14">
        <f t="shared" ref="AH5:AH76" si="60">LN(AG4/AG5)</f>
        <v>2.6652333355776197E-2</v>
      </c>
      <c r="AI5" s="14">
        <f t="shared" ref="AI5:AI76" si="61">AH5^2</f>
        <v>7.1034687330742046E-4</v>
      </c>
      <c r="AJ5" s="14">
        <f t="shared" si="7"/>
        <v>-2.6819857741423102E-2</v>
      </c>
      <c r="AK5" s="14">
        <f t="shared" ref="AK5:AK76" si="62">AJ5^2</f>
        <v>7.1930476927017277E-4</v>
      </c>
      <c r="AM5">
        <v>121.5</v>
      </c>
      <c r="AN5" s="14">
        <f t="shared" ref="AN5:AN76" si="63">LN(AM4/AM5)</f>
        <v>0</v>
      </c>
      <c r="AO5" s="14">
        <f t="shared" ref="AO5:AO76" si="64">AN5^2</f>
        <v>0</v>
      </c>
      <c r="AP5" s="14">
        <f t="shared" si="8"/>
        <v>6.8689338930516802E-3</v>
      </c>
      <c r="AQ5" s="14">
        <f t="shared" ref="AQ5:AQ76" si="65">AP5^2</f>
        <v>4.7182252827114113E-5</v>
      </c>
      <c r="AS5">
        <v>121.84</v>
      </c>
      <c r="AT5" s="14">
        <f t="shared" ref="AT5:AT76" si="66">LN(AS4/AS5)</f>
        <v>4.5856614913193259E-3</v>
      </c>
      <c r="AU5" s="14">
        <f t="shared" ref="AU5:AU76" si="67">AT5^2</f>
        <v>2.1028291312968986E-5</v>
      </c>
      <c r="AV5" s="14">
        <f t="shared" si="9"/>
        <v>5.4706840079347336E-3</v>
      </c>
      <c r="AW5" s="14">
        <f t="shared" ref="AW5:AW76" si="68">AV5^2</f>
        <v>2.9928383514672841E-5</v>
      </c>
      <c r="AY5" s="14">
        <v>37.65</v>
      </c>
      <c r="AZ5" s="14">
        <f t="shared" ref="AZ5:AZ76" si="69">LN(AY4/AY5)</f>
        <v>-1.0412589072460244E-2</v>
      </c>
      <c r="BA5" s="14">
        <f t="shared" ref="BA5:BA76" si="70">AZ5^2</f>
        <v>1.0842201119191849E-4</v>
      </c>
      <c r="BB5" s="14">
        <f t="shared" si="10"/>
        <v>1.5377608443348647E-2</v>
      </c>
      <c r="BC5" s="14">
        <f t="shared" ref="BC5:BC76" si="71">BB5^2</f>
        <v>2.3647084143694759E-4</v>
      </c>
      <c r="BE5">
        <v>11.5</v>
      </c>
      <c r="BF5" s="14">
        <f t="shared" ref="BF5:BF76" si="72">LN(BE4/BE5)</f>
        <v>-5.0562395228673949E-3</v>
      </c>
      <c r="BG5" s="14">
        <f t="shared" ref="BG5:BG76" si="73">BF5^2</f>
        <v>2.5565558112606301E-5</v>
      </c>
      <c r="BH5" s="14">
        <f t="shared" si="11"/>
        <v>1.6236657123330424E-2</v>
      </c>
      <c r="BI5" s="14">
        <f t="shared" ref="BI5:BI76" si="74">BH5^2</f>
        <v>2.636290345405966E-4</v>
      </c>
      <c r="BK5">
        <v>74.48</v>
      </c>
      <c r="BL5" s="14">
        <f t="shared" ref="BL5:BL76" si="75">LN(BK4/BK5)</f>
        <v>-1.5697209997307515E-2</v>
      </c>
      <c r="BM5" s="14">
        <f t="shared" ref="BM5:BM76" si="76">BL5^2</f>
        <v>2.4640240169957096E-4</v>
      </c>
      <c r="BN5" s="14">
        <f t="shared" si="12"/>
        <v>2.6134468672896743E-2</v>
      </c>
      <c r="BO5" s="14">
        <f t="shared" ref="BO5:BO76" si="77">BN5^2</f>
        <v>6.8301045281462126E-4</v>
      </c>
      <c r="BQ5">
        <v>66.14</v>
      </c>
      <c r="BR5" s="14">
        <f t="shared" ref="BR5:BR76" si="78">LN(BQ4/BQ5)</f>
        <v>-1.278167127126143E-2</v>
      </c>
      <c r="BS5" s="14">
        <f t="shared" ref="BS5:BS76" si="79">BR5^2</f>
        <v>1.6337112048658977E-4</v>
      </c>
      <c r="BT5" s="14">
        <f t="shared" si="13"/>
        <v>2.523747894564491E-2</v>
      </c>
      <c r="BU5" s="14">
        <f t="shared" ref="BU5:BU76" si="80">BT5^2</f>
        <v>6.3693034353187012E-4</v>
      </c>
      <c r="BX5">
        <v>21.3</v>
      </c>
      <c r="BY5" s="14">
        <f t="shared" ref="BY5:BY76" si="81">LN(BX4/BX5)</f>
        <v>-2.820876341641452E-3</v>
      </c>
      <c r="BZ5" s="14">
        <f t="shared" ref="BZ5:BZ76" si="82">BY5^2</f>
        <v>7.9573433348324613E-6</v>
      </c>
      <c r="CA5" s="14">
        <f t="shared" si="14"/>
        <v>8.3592011241790005E-3</v>
      </c>
      <c r="CB5" s="14">
        <f t="shared" ref="CB5:CB76" si="83">CA5^2</f>
        <v>6.9876243434475465E-5</v>
      </c>
      <c r="CD5">
        <v>39.32</v>
      </c>
      <c r="CE5" s="14">
        <f t="shared" ref="CE5:CE76" si="84">LN(CD4/CD5)</f>
        <v>7.0958229814690804E-3</v>
      </c>
      <c r="CF5" s="14">
        <f t="shared" ref="CF5:CF76" si="85">CE5^2</f>
        <v>5.0350703784344751E-5</v>
      </c>
      <c r="CG5" s="14">
        <f t="shared" si="15"/>
        <v>2.0093339040072851E-3</v>
      </c>
      <c r="CH5" s="14">
        <f t="shared" ref="CH5:CH76" si="86">CG5^2</f>
        <v>4.0374227377931577E-6</v>
      </c>
      <c r="CJ5">
        <v>31.61</v>
      </c>
      <c r="CK5" s="14">
        <f t="shared" ref="CK5:CK76" si="87">LN(CJ4/CJ5)</f>
        <v>-8.8974212634260631E-3</v>
      </c>
      <c r="CL5" s="14">
        <f t="shared" ref="CL5:CL76" si="88">CK5^2</f>
        <v>7.9164105138866244E-5</v>
      </c>
      <c r="CM5" s="14">
        <f t="shared" si="16"/>
        <v>1.7003015651484335E-2</v>
      </c>
      <c r="CN5" s="14">
        <f t="shared" ref="CN5:CN76" si="89">CM5^2</f>
        <v>2.8910254124462129E-4</v>
      </c>
      <c r="CP5">
        <v>20.41</v>
      </c>
      <c r="CQ5" s="14">
        <f t="shared" ref="CQ5:CQ76" si="90">LN(CP4/CP5)</f>
        <v>-5.4040907740117335E-3</v>
      </c>
      <c r="CR5" s="14">
        <f t="shared" ref="CR5:CR76" si="91">CQ5^2</f>
        <v>2.9204197093758737E-5</v>
      </c>
      <c r="CS5" s="14">
        <f t="shared" si="17"/>
        <v>1.3163014145398517E-2</v>
      </c>
      <c r="CT5" s="14">
        <f t="shared" ref="CT5:CT76" si="92">CS5^2</f>
        <v>1.7326494139196144E-4</v>
      </c>
      <c r="CV5">
        <v>105.3</v>
      </c>
      <c r="CW5" s="14">
        <f t="shared" ref="CW5:CW76" si="93">LN(CV4/CV5)</f>
        <v>-1.675883129833669E-2</v>
      </c>
      <c r="CX5" s="14">
        <f t="shared" ref="CX5:CX76" si="94">CW5^2</f>
        <v>2.8085842648610944E-4</v>
      </c>
      <c r="CY5" s="89">
        <f t="shared" si="18"/>
        <v>1.9038413537923845E-2</v>
      </c>
      <c r="CZ5" s="89">
        <f t="shared" ref="CZ5:CZ76" si="95">CY5^2</f>
        <v>3.6246119004100194E-4</v>
      </c>
      <c r="DB5">
        <v>15.38</v>
      </c>
      <c r="DC5" s="14">
        <f t="shared" ref="DC5:DC76" si="96">LN(DB4/DB5)</f>
        <v>-1.5727716068195268E-2</v>
      </c>
      <c r="DD5" s="14">
        <f t="shared" ref="DD5:DD76" si="97">DC5^2</f>
        <v>2.4736105272176763E-4</v>
      </c>
      <c r="DE5" s="89">
        <f t="shared" si="19"/>
        <v>1.9485190396120421E-2</v>
      </c>
      <c r="DF5" s="89">
        <f t="shared" ref="DF5:DF76" si="98">DE5^2</f>
        <v>3.7967264477306345E-4</v>
      </c>
      <c r="DH5">
        <v>9.9320000000000004</v>
      </c>
      <c r="DI5" s="14">
        <f t="shared" ref="DI5:DI76" si="99">LN(DH4/DH5)</f>
        <v>-2.2175193040235926E-3</v>
      </c>
      <c r="DJ5" s="14">
        <f t="shared" ref="DJ5:DJ76" si="100">DI5^2</f>
        <v>4.917391863717278E-6</v>
      </c>
      <c r="DK5" s="89">
        <f t="shared" si="20"/>
        <v>1.0886021730064569E-2</v>
      </c>
      <c r="DL5" s="89">
        <f t="shared" ref="DL5:DL76" si="101">DK5^2</f>
        <v>1.1850546910743799E-4</v>
      </c>
      <c r="DN5">
        <v>78.8</v>
      </c>
      <c r="DO5" s="14">
        <f t="shared" ref="DO5:DO76" si="102">LN(DN4/DN5)</f>
        <v>-5.0774309290857434E-4</v>
      </c>
      <c r="DP5" s="14">
        <f t="shared" ref="DP5:DP76" si="103">DO5^2</f>
        <v>2.5780304839636513E-7</v>
      </c>
      <c r="DQ5" s="89">
        <f t="shared" si="21"/>
        <v>5.2730343940178706E-3</v>
      </c>
      <c r="DR5" s="89">
        <f t="shared" ref="DR5:DR76" si="104">DQ5^2</f>
        <v>2.7804891720495411E-5</v>
      </c>
      <c r="DT5">
        <v>126.05</v>
      </c>
      <c r="DU5" s="14">
        <f t="shared" ref="DU5:DU76" si="105">LN(DT4/DT5)</f>
        <v>-8.3649163316276576E-3</v>
      </c>
      <c r="DV5" s="14">
        <f t="shared" ref="DV5:DV76" si="106">DU5^2</f>
        <v>6.997182523513111E-5</v>
      </c>
      <c r="DW5" s="89">
        <f t="shared" si="22"/>
        <v>1.742648886079072E-2</v>
      </c>
      <c r="DX5" s="89">
        <f t="shared" ref="DX5:DX76" si="107">DW5^2</f>
        <v>3.0368251401526308E-4</v>
      </c>
      <c r="DZ5">
        <v>43.76</v>
      </c>
      <c r="EA5" s="14">
        <f t="shared" ref="EA5:EA76" si="108">LN(DZ4/DZ5)</f>
        <v>-1.2648208169883888E-2</v>
      </c>
      <c r="EB5" s="14">
        <f t="shared" ref="EB5:EB76" si="109">EA5^2</f>
        <v>1.5997716990871752E-4</v>
      </c>
      <c r="EC5" s="89">
        <f t="shared" si="23"/>
        <v>2.0732226113290862E-2</v>
      </c>
      <c r="ED5" s="89">
        <f t="shared" ref="ED5:ED76" si="110">EC5^2</f>
        <v>4.2982519961261951E-4</v>
      </c>
      <c r="EF5">
        <v>10.45</v>
      </c>
      <c r="EG5" s="14">
        <f t="shared" ref="EG5:EG76" si="111">LN(EF4/EF5)</f>
        <v>-1.4458083175229775E-2</v>
      </c>
      <c r="EH5" s="14">
        <f t="shared" ref="EH5:EH76" si="112">EG5^2</f>
        <v>2.090361691018623E-4</v>
      </c>
      <c r="EI5" s="89">
        <f t="shared" si="24"/>
        <v>2.0817106868905227E-2</v>
      </c>
      <c r="EJ5" s="89">
        <f t="shared" ref="EJ5:EJ76" si="113">EI5^2</f>
        <v>4.3335193839142121E-4</v>
      </c>
      <c r="EL5">
        <v>86.98</v>
      </c>
      <c r="EM5" s="14">
        <f t="shared" ref="EM5:EM76" si="114">LN(EL4/EL5)</f>
        <v>-2.9936694781563197E-3</v>
      </c>
      <c r="EN5" s="14">
        <f t="shared" ref="EN5:EN76" si="115">EM5^2</f>
        <v>8.9620569444447311E-6</v>
      </c>
      <c r="EO5" s="89">
        <f t="shared" si="25"/>
        <v>9.5198408411285816E-3</v>
      </c>
      <c r="EP5" s="89">
        <f t="shared" ref="EP5:EP76" si="116">EO5^2</f>
        <v>9.0627369640419739E-5</v>
      </c>
      <c r="ER5">
        <v>13.32</v>
      </c>
      <c r="ES5" s="14">
        <f t="shared" ref="ES5:ES76" si="117">LN(ER4/ER5)</f>
        <v>7.5046907837417881E-4</v>
      </c>
      <c r="ET5" s="14">
        <f t="shared" ref="ET5:ET76" si="118">ES5^2</f>
        <v>5.6320383759578933E-7</v>
      </c>
      <c r="EU5" s="89">
        <f t="shared" si="26"/>
        <v>4.8942452478211284E-3</v>
      </c>
      <c r="EV5" s="89">
        <f t="shared" ref="EV5:EV76" si="119">EU5^2</f>
        <v>2.3953636545819699E-5</v>
      </c>
      <c r="EX5">
        <v>128.25</v>
      </c>
      <c r="EY5" s="14">
        <f t="shared" ref="EY5:EY76" si="120">LN(EX4/EX5)</f>
        <v>-1.176484157958637E-2</v>
      </c>
      <c r="EZ5" s="14">
        <f t="shared" ref="EZ5:EZ76" si="121">EY5^2</f>
        <v>1.3841149739276431E-4</v>
      </c>
      <c r="FA5" s="89">
        <f t="shared" si="27"/>
        <v>1.7132669645040864E-2</v>
      </c>
      <c r="FB5" s="89">
        <f t="shared" ref="FB5:FB76" si="122">FA5^2</f>
        <v>2.9352836916610463E-4</v>
      </c>
      <c r="FD5">
        <v>35.909999999999997</v>
      </c>
      <c r="FE5" s="14">
        <f t="shared" ref="FE5:FE76" si="123">LN(FD4/FD5)</f>
        <v>-2.0538068928579303E-2</v>
      </c>
      <c r="FF5" s="14">
        <f t="shared" ref="FF5:FF76" si="124">FE5^2</f>
        <v>4.2181227531507459E-4</v>
      </c>
      <c r="FG5" s="89">
        <f t="shared" si="28"/>
        <v>3.5138803644877842E-2</v>
      </c>
      <c r="FH5" s="89">
        <f t="shared" ref="FH5:FH76" si="125">FG5^2</f>
        <v>1.2347355215932803E-3</v>
      </c>
      <c r="FJ5">
        <v>139.5</v>
      </c>
      <c r="FK5" s="14">
        <f t="shared" ref="FK5:FK76" si="126">LN(FJ4/FJ5)</f>
        <v>-8.6393625907077408E-3</v>
      </c>
      <c r="FL5" s="14">
        <f t="shared" ref="FL5:FL76" si="127">FK5^2</f>
        <v>7.4638585973720365E-5</v>
      </c>
      <c r="FM5" s="89">
        <f t="shared" si="29"/>
        <v>1.2559579384254577E-2</v>
      </c>
      <c r="FN5" s="89">
        <f t="shared" ref="FN5:FN76" si="128">FM5^2</f>
        <v>1.5774303430939258E-4</v>
      </c>
      <c r="FP5">
        <v>12.4</v>
      </c>
      <c r="FQ5" s="14">
        <f t="shared" ref="FQ5:FQ76" si="129">LN(FP4/FP5)</f>
        <v>0</v>
      </c>
      <c r="FR5" s="14">
        <f t="shared" ref="FR5:FR76" si="130">FQ5^2</f>
        <v>0</v>
      </c>
      <c r="FS5" s="89">
        <f t="shared" si="30"/>
        <v>3.3074978996045189E-3</v>
      </c>
      <c r="FT5" s="89">
        <f t="shared" ref="FT5:FT76" si="131">FS5^2</f>
        <v>1.0939542355888303E-5</v>
      </c>
      <c r="FV5">
        <v>602.79999999999995</v>
      </c>
      <c r="FW5" s="14">
        <f t="shared" ref="FW5:FW76" si="132">LN(FV4/FV5)</f>
        <v>4.6342353708987514E-3</v>
      </c>
      <c r="FX5" s="14">
        <f t="shared" ref="FX5:FX76" si="133">FW5^2</f>
        <v>2.1476137472889089E-5</v>
      </c>
      <c r="FY5" s="89">
        <f t="shared" si="31"/>
        <v>2.8816475046165163E-3</v>
      </c>
      <c r="FZ5" s="89">
        <f t="shared" ref="FZ5:FZ76" si="134">FY5^2</f>
        <v>8.3038923408625955E-6</v>
      </c>
      <c r="GB5">
        <v>85.3</v>
      </c>
      <c r="GC5" s="14">
        <f t="shared" ref="GC5:GC76" si="135">LN(GB4/GB5)</f>
        <v>2.5758122191562463E-3</v>
      </c>
      <c r="GD5" s="14">
        <f t="shared" ref="GD5:GD76" si="136">GC5^2</f>
        <v>6.6348085883546262E-6</v>
      </c>
      <c r="GE5" s="89">
        <f t="shared" si="32"/>
        <v>5.9600505919012873E-3</v>
      </c>
      <c r="GF5" s="89">
        <f t="shared" ref="GF5:GF76" si="137">GE5^2</f>
        <v>3.5522203058022887E-5</v>
      </c>
      <c r="GH5">
        <v>428.45</v>
      </c>
      <c r="GI5" s="14">
        <f t="shared" ref="GI5:GI76" si="138">LN(GH4/GH5)</f>
        <v>-1.9858659642375208E-3</v>
      </c>
      <c r="GJ5" s="14">
        <f t="shared" ref="GJ5:GJ76" si="139">GI5^2</f>
        <v>3.9436636279170185E-6</v>
      </c>
      <c r="GK5" s="89">
        <f t="shared" si="33"/>
        <v>1.3035393960044746E-2</v>
      </c>
      <c r="GL5" s="89">
        <f t="shared" ref="GL5:GL76" si="140">GK5^2</f>
        <v>1.6992149569357106E-4</v>
      </c>
      <c r="GN5">
        <v>26.84</v>
      </c>
      <c r="GO5" s="14">
        <f t="shared" ref="GO5:GO76" si="141">LN(GN4/GN5)</f>
        <v>-6.7289973529184709E-3</v>
      </c>
      <c r="GP5" s="14">
        <f t="shared" ref="GP5:GP76" si="142">GO5^2</f>
        <v>4.5279405375583786E-5</v>
      </c>
      <c r="GQ5" s="89">
        <f t="shared" si="34"/>
        <v>1.2098475106411936E-2</v>
      </c>
      <c r="GR5" s="89">
        <f t="shared" ref="GR5:GR76" si="143">GQ5^2</f>
        <v>1.4637309990046929E-4</v>
      </c>
      <c r="GT5">
        <v>60.88</v>
      </c>
      <c r="GU5" s="14">
        <f t="shared" ref="GU5:GU76" si="144">LN(GT4/GT5)</f>
        <v>-3.9499722193141558E-3</v>
      </c>
      <c r="GV5" s="14">
        <f t="shared" ref="GV5:GV76" si="145">GU5^2</f>
        <v>1.5602280533353597E-5</v>
      </c>
      <c r="GW5" s="89">
        <f t="shared" si="35"/>
        <v>1.0834225471248189E-2</v>
      </c>
      <c r="GX5" s="89">
        <f t="shared" ref="GX5:GX76" si="146">GW5^2</f>
        <v>1.1738044156184304E-4</v>
      </c>
      <c r="GZ5">
        <v>230.1</v>
      </c>
      <c r="HA5" s="14">
        <f t="shared" ref="HA5:HA76" si="147">LN(GZ4/GZ5)</f>
        <v>8.688097853194475E-4</v>
      </c>
      <c r="HB5" s="14">
        <f t="shared" ref="HB5:HB76" si="148">HA5^2</f>
        <v>7.548304430668245E-7</v>
      </c>
      <c r="HC5" s="89">
        <f t="shared" si="36"/>
        <v>5.7604422024397977E-3</v>
      </c>
      <c r="HD5" s="89">
        <f t="shared" ref="HD5:HD76" si="149">HC5^2</f>
        <v>3.3182694367649467E-5</v>
      </c>
      <c r="HF5">
        <v>348.15</v>
      </c>
      <c r="HG5" s="14">
        <f t="shared" ref="HG5:HG76" si="150">LN(HF4/HF5)</f>
        <v>-7.062074460976832E-3</v>
      </c>
      <c r="HH5" s="14">
        <f t="shared" ref="HH5:HH76" si="151">HG5^2</f>
        <v>4.9872895692381212E-5</v>
      </c>
      <c r="HI5" s="89">
        <f t="shared" si="37"/>
        <v>1.8223653025711099E-2</v>
      </c>
      <c r="HJ5" s="89">
        <f t="shared" ref="HJ5:HJ76" si="152">HI5^2</f>
        <v>3.321015296015093E-4</v>
      </c>
      <c r="HL5">
        <v>93.3</v>
      </c>
      <c r="HM5" s="14">
        <f t="shared" ref="HM5:HM76" si="153">LN(HL4/HL5)</f>
        <v>-9.6931292056595692E-3</v>
      </c>
      <c r="HN5" s="14">
        <f t="shared" ref="HN5:HN76" si="154">HM5^2</f>
        <v>9.3956753797610505E-5</v>
      </c>
      <c r="HO5" s="89">
        <f t="shared" si="38"/>
        <v>1.7373079125684664E-2</v>
      </c>
      <c r="HP5" s="89">
        <f t="shared" ref="HP5:HP76" si="155">HO5^2</f>
        <v>3.0182387830730021E-4</v>
      </c>
      <c r="HR5">
        <v>3.423</v>
      </c>
      <c r="HS5" s="14">
        <f t="shared" ref="HS5:HS76" si="156">LN(HR4/HR5)</f>
        <v>-5.5661488369205866E-3</v>
      </c>
      <c r="HT5" s="14">
        <f t="shared" ref="HT5:HT76" si="157">HS5^2</f>
        <v>3.0982012874752401E-5</v>
      </c>
      <c r="HU5" s="14">
        <f t="shared" si="39"/>
        <v>1.285920197453997E-2</v>
      </c>
      <c r="HV5" s="14">
        <f t="shared" ref="HV5:HV76" si="158">HU5^2</f>
        <v>1.6535907542201267E-4</v>
      </c>
      <c r="HX5">
        <v>13.27</v>
      </c>
      <c r="HY5" s="14">
        <f t="shared" ref="HY5:HY76" si="159">LN(HX4/HX5)</f>
        <v>0</v>
      </c>
      <c r="HZ5" s="14">
        <f t="shared" ref="HZ5:HZ76" si="160">HY5^2</f>
        <v>0</v>
      </c>
      <c r="IA5" s="89">
        <f t="shared" si="40"/>
        <v>1.014268259692619E-3</v>
      </c>
      <c r="IB5" s="89">
        <f t="shared" ref="IB5:IB76" si="161">IA5^2</f>
        <v>1.0287401026198941E-6</v>
      </c>
      <c r="ID5">
        <v>154.55000000000001</v>
      </c>
      <c r="IE5" s="14">
        <f t="shared" ref="IE5:IE76" si="162">LN(ID4/ID5)</f>
        <v>1.4772266058561754E-2</v>
      </c>
      <c r="IF5" s="14">
        <f t="shared" ref="IF5:IF76" si="163">IE5^2</f>
        <v>2.1821984450493562E-4</v>
      </c>
      <c r="IG5" s="89">
        <f t="shared" si="41"/>
        <v>-9.0953024766061812E-3</v>
      </c>
      <c r="IH5" s="89">
        <f t="shared" ref="IH5:IH76" si="164">IG5^2</f>
        <v>8.2724527140958532E-5</v>
      </c>
      <c r="IQ5">
        <v>41.48</v>
      </c>
      <c r="IR5" s="14">
        <f t="shared" ref="IR5:IR76" si="165">+LN(IQ4/IQ5)</f>
        <v>-2.4110910303653954E-4</v>
      </c>
      <c r="IS5" s="14">
        <f t="shared" ref="IS5:IS76" si="166">IR5^2</f>
        <v>5.8133599567084645E-8</v>
      </c>
      <c r="IT5" s="89">
        <f t="shared" si="42"/>
        <v>4.9906129565589425E-3</v>
      </c>
      <c r="IU5" s="89">
        <f t="shared" ref="IU5:IU76" si="167">IT5^2</f>
        <v>2.4906217682173988E-5</v>
      </c>
      <c r="IW5">
        <v>48.74</v>
      </c>
      <c r="IX5" s="14">
        <f t="shared" ref="IX5:IX76" si="168">LN(IW4/IW5)</f>
        <v>-1.947440869965001E-2</v>
      </c>
      <c r="IY5" s="14">
        <f t="shared" ref="IY5:IY76" si="169">IX5^2</f>
        <v>3.79252594201004E-4</v>
      </c>
      <c r="IZ5" s="89">
        <f t="shared" si="43"/>
        <v>2.5081156058664199E-2</v>
      </c>
      <c r="JA5" s="89">
        <f t="shared" ref="JA5:JA76" si="170">IZ5^2</f>
        <v>6.2906438923906788E-4</v>
      </c>
      <c r="JC5">
        <v>124</v>
      </c>
      <c r="JD5" s="14">
        <f t="shared" ref="JD5:JD76" si="171">LN(JC4/JC5)</f>
        <v>1.0429296296985765E-2</v>
      </c>
      <c r="JE5" s="14">
        <f t="shared" ref="JE5:JE76" si="172">JD5^2</f>
        <v>1.0877022125032099E-4</v>
      </c>
      <c r="JF5" s="89">
        <f t="shared" si="44"/>
        <v>-1.2853385469519928E-3</v>
      </c>
      <c r="JG5" s="89">
        <f t="shared" ref="JG5:JG76" si="173">JF5^2</f>
        <v>1.6520951802806603E-6</v>
      </c>
      <c r="JI5">
        <v>31.91</v>
      </c>
      <c r="JJ5" s="14">
        <f t="shared" ref="JJ5:JJ76" si="174">LN(JI4/JI5)</f>
        <v>-1.515658948067591E-2</v>
      </c>
      <c r="JK5" s="14">
        <f t="shared" ref="JK5:JK76" si="175">JJ5^2</f>
        <v>2.2972220468573567E-4</v>
      </c>
      <c r="JL5" s="89">
        <f t="shared" si="45"/>
        <v>2.3161746366152276E-2</v>
      </c>
      <c r="JM5" s="89">
        <f t="shared" ref="JM5:JM76" si="176">JL5^2</f>
        <v>5.3646649472996813E-4</v>
      </c>
      <c r="JO5">
        <v>75.430000000000007</v>
      </c>
      <c r="JP5" s="14">
        <f t="shared" ref="JP5:JP76" si="177">LN(JO4/JO5)</f>
        <v>-7.9861997732724871E-3</v>
      </c>
      <c r="JQ5" s="14">
        <f t="shared" ref="JQ5:JQ76" si="178">JP5^2</f>
        <v>6.3779386818617529E-5</v>
      </c>
      <c r="JR5" s="89">
        <f t="shared" si="46"/>
        <v>1.3024196918309631E-2</v>
      </c>
      <c r="JS5" s="89">
        <f t="shared" ref="JS5:JS76" si="179">JR5^2</f>
        <v>1.696297053669061E-4</v>
      </c>
      <c r="JU5">
        <v>72.12</v>
      </c>
      <c r="JV5" s="14">
        <f t="shared" ref="JV5:JV76" si="180">LN(JU4/JU5)</f>
        <v>-8.6339486351546552E-3</v>
      </c>
      <c r="JW5" s="14">
        <f t="shared" ref="JW5:JW76" si="181">JV5^2</f>
        <v>7.4545069034488939E-5</v>
      </c>
      <c r="JX5" s="89">
        <f t="shared" si="47"/>
        <v>1.8152758634238299E-2</v>
      </c>
      <c r="JY5" s="89">
        <f t="shared" ref="JY5:JY76" si="182">JX5^2</f>
        <v>3.295226460329131E-4</v>
      </c>
      <c r="KA5">
        <v>35.76</v>
      </c>
      <c r="KB5" s="14">
        <f t="shared" ref="KB5:KB76" si="183">LN(KA4/KA5)</f>
        <v>1.6764463272523522E-3</v>
      </c>
      <c r="KC5" s="14">
        <f t="shared" ref="KC5:KC76" si="184">KB5^2</f>
        <v>2.8104722881579008E-6</v>
      </c>
      <c r="KD5" s="89">
        <f t="shared" si="48"/>
        <v>3.3980397048591631E-3</v>
      </c>
      <c r="KE5" s="89">
        <f t="shared" ref="KE5:KE76" si="185">KD5^2</f>
        <v>1.1546673835799348E-5</v>
      </c>
      <c r="KG5">
        <v>13.98</v>
      </c>
      <c r="KH5" s="14">
        <f t="shared" ref="KH5:KH76" si="186">LN(KG4/KG5)</f>
        <v>-1.3684045000453882E-2</v>
      </c>
      <c r="KI5" s="14">
        <f t="shared" ref="KI5:KI76" si="187">KH5^2</f>
        <v>1.872530875744469E-4</v>
      </c>
      <c r="KJ5" s="89">
        <f t="shared" si="49"/>
        <v>1.8380988517951721E-2</v>
      </c>
      <c r="KK5" s="89">
        <f t="shared" ref="KK5:KK76" si="188">KJ5^2</f>
        <v>3.3786073889707297E-4</v>
      </c>
      <c r="KM5">
        <v>21.46</v>
      </c>
      <c r="KN5" s="14">
        <f t="shared" ref="KN5:KN76" si="189">LN(KM4/KM5)</f>
        <v>-3.734831605653308E-3</v>
      </c>
      <c r="KO5" s="14">
        <f t="shared" ref="KO5:KO76" si="190">KN5^2</f>
        <v>1.3948967122586867E-5</v>
      </c>
      <c r="KP5" s="89">
        <f t="shared" si="50"/>
        <v>1.0159140564866852E-2</v>
      </c>
      <c r="KQ5" s="89">
        <f t="shared" ref="KQ5:KQ76" si="191">KP5^2</f>
        <v>1.0320813701672318E-4</v>
      </c>
      <c r="KS5">
        <v>98.96</v>
      </c>
      <c r="KT5" s="14">
        <f t="shared" ref="KT5:KT76" si="192">LN(KS4/KS5)</f>
        <v>7.0486647690261323E-3</v>
      </c>
      <c r="KU5" s="14">
        <f t="shared" ref="KU5:KU76" si="193">KT5^2</f>
        <v>4.9683675026110223E-5</v>
      </c>
      <c r="KV5" s="89">
        <f t="shared" si="51"/>
        <v>-2.5075338202720666E-3</v>
      </c>
      <c r="KW5" s="89">
        <f t="shared" ref="KW5:KW76" si="194">KV5^2</f>
        <v>6.2877258598082243E-6</v>
      </c>
      <c r="LF5" s="14">
        <v>15.7</v>
      </c>
      <c r="LG5" s="14">
        <f t="shared" ref="LG5:LG76" si="195">LN(LF4/LF5)</f>
        <v>1.2730746467981126E-3</v>
      </c>
      <c r="LH5" s="14">
        <f t="shared" ref="LH5:LH76" si="196">LG5^2</f>
        <v>1.6207190563201392E-6</v>
      </c>
      <c r="LI5" s="89">
        <f t="shared" si="52"/>
        <v>-1.3287156076096621E-3</v>
      </c>
      <c r="LJ5" s="89">
        <f t="shared" ref="LJ5:LJ76" si="197">LI5^2</f>
        <v>1.7654851659055135E-6</v>
      </c>
      <c r="LL5">
        <v>13.1</v>
      </c>
      <c r="LM5" s="14">
        <f t="shared" ref="LM5:LM76" si="198">LN(LL4/LL5)</f>
        <v>9.4967475372572073E-3</v>
      </c>
      <c r="LN5" s="14">
        <f t="shared" ref="LN5:LN76" si="199">LM5^2</f>
        <v>9.0188213786400839E-5</v>
      </c>
      <c r="LO5" s="89">
        <f t="shared" si="53"/>
        <v>-4.6714100716612394E-3</v>
      </c>
      <c r="LP5" s="89">
        <f t="shared" ref="LP5:LP76" si="200">LO5^2</f>
        <v>2.1822072057618067E-5</v>
      </c>
    </row>
    <row r="6" spans="1:328" ht="15" thickBot="1" x14ac:dyDescent="0.4">
      <c r="A6" s="90" t="s">
        <v>614</v>
      </c>
      <c r="B6" s="109">
        <v>-1E-4</v>
      </c>
      <c r="C6" s="105">
        <v>6.1999999999999998E-3</v>
      </c>
      <c r="D6" s="105">
        <f>AVERAGE($LG$4:$LG$261)</f>
        <v>-1.8349626454766414E-4</v>
      </c>
      <c r="E6" s="103">
        <f>SUM($LH$4:$LH$261)/253*100</f>
        <v>7.7784499774233462E-2</v>
      </c>
      <c r="F6" s="104">
        <f>SQRT(SUM($LH$2:$LH$261))</f>
        <v>0.44361558181471789</v>
      </c>
      <c r="G6" s="104">
        <f>SQRT(SUM($LJ$4:$LJ$261))</f>
        <v>0.44363655418553549</v>
      </c>
      <c r="H6" s="103">
        <f>COVAR($LG$4:$LG$264,$U$4:$U$264)*100</f>
        <v>4.8467723427080136E-4</v>
      </c>
      <c r="I6" s="105">
        <f t="shared" si="0"/>
        <v>-8.6525897037030705E-5</v>
      </c>
      <c r="J6" s="104">
        <f t="shared" si="1"/>
        <v>8.3470324988867382E-3</v>
      </c>
      <c r="K6" s="104">
        <f t="shared" si="2"/>
        <v>0.14503283041158158</v>
      </c>
      <c r="L6" s="104">
        <f>$AB$279*$LH$268</f>
        <v>8.9920354855180576E-4</v>
      </c>
      <c r="M6" s="106">
        <f t="shared" si="3"/>
        <v>0.44363655422056564</v>
      </c>
      <c r="N6" s="15">
        <v>16.190000000000001</v>
      </c>
      <c r="O6" s="107">
        <f t="shared" si="4"/>
        <v>-6.2E-4</v>
      </c>
      <c r="P6" s="15">
        <f t="shared" si="5"/>
        <v>16.179962200000002</v>
      </c>
      <c r="S6" t="s">
        <v>618</v>
      </c>
      <c r="T6" s="82">
        <v>5929.25</v>
      </c>
      <c r="U6" s="6">
        <f t="shared" si="54"/>
        <v>-2.1112655645830383E-2</v>
      </c>
      <c r="V6" s="14">
        <f t="shared" si="55"/>
        <v>4.4574422841941357E-4</v>
      </c>
      <c r="Z6">
        <v>38.5</v>
      </c>
      <c r="AA6" s="14">
        <f t="shared" si="56"/>
        <v>-3.1128865314595404E-2</v>
      </c>
      <c r="AB6" s="14">
        <f t="shared" si="57"/>
        <v>9.6900625577422083E-4</v>
      </c>
      <c r="AC6" s="14">
        <f t="shared" si="58"/>
        <v>-1.0016209668765021E-2</v>
      </c>
      <c r="AD6" s="14">
        <f t="shared" si="6"/>
        <v>9.1010608710067574E-3</v>
      </c>
      <c r="AE6" s="14">
        <f t="shared" si="59"/>
        <v>8.2829308977770279E-5</v>
      </c>
      <c r="AG6">
        <v>10.17</v>
      </c>
      <c r="AH6" s="14">
        <f t="shared" si="60"/>
        <v>-2.4687696181611415E-2</v>
      </c>
      <c r="AI6" s="14">
        <f t="shared" si="61"/>
        <v>6.0948234275555089E-4</v>
      </c>
      <c r="AJ6" s="14">
        <f t="shared" si="7"/>
        <v>2.4163331803130225E-2</v>
      </c>
      <c r="AK6" s="14">
        <f t="shared" si="62"/>
        <v>5.838666038281646E-4</v>
      </c>
      <c r="AM6">
        <v>125</v>
      </c>
      <c r="AN6" s="14">
        <f t="shared" si="63"/>
        <v>-2.8399474521698002E-2</v>
      </c>
      <c r="AO6" s="14">
        <f t="shared" si="64"/>
        <v>8.0653015310857396E-4</v>
      </c>
      <c r="AP6" s="14">
        <f t="shared" si="8"/>
        <v>3.0198248294524683E-2</v>
      </c>
      <c r="AQ6" s="14">
        <f t="shared" si="65"/>
        <v>9.1193420005776288E-4</v>
      </c>
      <c r="AS6">
        <v>126.58</v>
      </c>
      <c r="AT6" s="14">
        <f t="shared" si="66"/>
        <v>-3.816581076025289E-2</v>
      </c>
      <c r="AU6" s="14">
        <f t="shared" si="67"/>
        <v>1.4566291109874353E-3</v>
      </c>
      <c r="AV6" s="14">
        <f t="shared" si="9"/>
        <v>4.0574095735766501E-2</v>
      </c>
      <c r="AW6" s="14">
        <f t="shared" si="68"/>
        <v>1.6462572447751454E-3</v>
      </c>
      <c r="AY6" s="14">
        <v>38.01</v>
      </c>
      <c r="AZ6" s="14">
        <f t="shared" si="69"/>
        <v>-9.5163287552548145E-3</v>
      </c>
      <c r="BA6" s="14">
        <f t="shared" si="70"/>
        <v>9.0560512978089653E-5</v>
      </c>
      <c r="BB6" s="14">
        <f t="shared" si="10"/>
        <v>1.0627517219877697E-2</v>
      </c>
      <c r="BC6" s="14">
        <f t="shared" si="71"/>
        <v>1.1294412225879698E-4</v>
      </c>
      <c r="BE6">
        <v>12.476000000000001</v>
      </c>
      <c r="BF6" s="14">
        <f t="shared" si="72"/>
        <v>-8.1459763376352565E-2</v>
      </c>
      <c r="BG6" s="14">
        <f t="shared" si="73"/>
        <v>6.6356930493313504E-3</v>
      </c>
      <c r="BH6" s="14">
        <f t="shared" si="11"/>
        <v>8.1252284244787754E-2</v>
      </c>
      <c r="BI6" s="14">
        <f t="shared" si="74"/>
        <v>6.6019336949957839E-3</v>
      </c>
      <c r="BK6">
        <v>77.8</v>
      </c>
      <c r="BL6" s="14">
        <f t="shared" si="75"/>
        <v>-4.3610798215534215E-2</v>
      </c>
      <c r="BM6" s="14">
        <f t="shared" si="76"/>
        <v>1.9019017209960423E-3</v>
      </c>
      <c r="BN6" s="14">
        <f t="shared" si="12"/>
        <v>4.4555249681320762E-2</v>
      </c>
      <c r="BO6" s="14">
        <f t="shared" si="77"/>
        <v>1.9851702741648337E-3</v>
      </c>
      <c r="BQ6">
        <v>68.38</v>
      </c>
      <c r="BR6" s="14">
        <f t="shared" si="78"/>
        <v>-3.3306676657508485E-2</v>
      </c>
      <c r="BS6" s="14">
        <f t="shared" si="79"/>
        <v>1.1093347099678207E-3</v>
      </c>
      <c r="BT6" s="14">
        <f t="shared" si="13"/>
        <v>3.5931164947890282E-2</v>
      </c>
      <c r="BU6" s="14">
        <f t="shared" si="80"/>
        <v>1.2910486145124992E-3</v>
      </c>
      <c r="BX6">
        <v>21.62</v>
      </c>
      <c r="BY6" s="14">
        <f t="shared" si="81"/>
        <v>-1.4911739495682787E-2</v>
      </c>
      <c r="BZ6" s="14">
        <f t="shared" si="82"/>
        <v>2.2235997478710592E-4</v>
      </c>
      <c r="CA6" s="14">
        <f t="shared" si="14"/>
        <v>1.6027417188642652E-2</v>
      </c>
      <c r="CB6" s="14">
        <f t="shared" si="83"/>
        <v>2.5687810173879793E-4</v>
      </c>
      <c r="CD6">
        <v>40.369999999999997</v>
      </c>
      <c r="CE6" s="14">
        <f t="shared" si="84"/>
        <v>-2.6353639585883614E-2</v>
      </c>
      <c r="CF6" s="14">
        <f t="shared" si="85"/>
        <v>6.9451431942265187E-4</v>
      </c>
      <c r="CG6" s="14">
        <f t="shared" si="15"/>
        <v>2.8741789089989082E-2</v>
      </c>
      <c r="CH6" s="14">
        <f t="shared" si="86"/>
        <v>8.2609044009341541E-4</v>
      </c>
      <c r="CJ6">
        <v>32.04</v>
      </c>
      <c r="CK6" s="14">
        <f t="shared" si="87"/>
        <v>-1.3511595972632089E-2</v>
      </c>
      <c r="CL6" s="14">
        <f t="shared" si="88"/>
        <v>1.8256322572764768E-4</v>
      </c>
      <c r="CM6" s="14">
        <f t="shared" si="16"/>
        <v>1.5385094435693417E-2</v>
      </c>
      <c r="CN6" s="14">
        <f t="shared" si="89"/>
        <v>2.3670113079520455E-4</v>
      </c>
      <c r="CP6">
        <v>20.93</v>
      </c>
      <c r="CQ6" s="14">
        <f t="shared" si="90"/>
        <v>-2.5158559636154872E-2</v>
      </c>
      <c r="CR6" s="14">
        <f t="shared" si="91"/>
        <v>6.3295312296596121E-4</v>
      </c>
      <c r="CS6" s="14">
        <f t="shared" si="17"/>
        <v>2.6804011006836669E-2</v>
      </c>
      <c r="CT6" s="14">
        <f t="shared" si="92"/>
        <v>7.1845500605462133E-4</v>
      </c>
      <c r="CV6">
        <v>108.7</v>
      </c>
      <c r="CW6" s="14">
        <f t="shared" si="93"/>
        <v>-3.1778374987233945E-2</v>
      </c>
      <c r="CX6" s="14">
        <f t="shared" si="94"/>
        <v>1.0098651168292561E-3</v>
      </c>
      <c r="CY6" s="89">
        <f t="shared" si="18"/>
        <v>3.2214367847337326E-2</v>
      </c>
      <c r="CZ6" s="89">
        <f t="shared" si="95"/>
        <v>1.0377654958035609E-3</v>
      </c>
      <c r="DB6">
        <v>15.59</v>
      </c>
      <c r="DC6" s="14">
        <f t="shared" si="96"/>
        <v>-1.3561718992187218E-2</v>
      </c>
      <c r="DD6" s="14">
        <f t="shared" si="97"/>
        <v>1.8392022202305149E-4</v>
      </c>
      <c r="DE6" s="89">
        <f t="shared" si="19"/>
        <v>1.4361117705573431E-2</v>
      </c>
      <c r="DF6" s="89">
        <f t="shared" si="98"/>
        <v>2.0624170175333469E-4</v>
      </c>
      <c r="DH6">
        <v>10.130000000000001</v>
      </c>
      <c r="DI6" s="14">
        <f t="shared" si="99"/>
        <v>-1.9739450614671892E-2</v>
      </c>
      <c r="DJ6" s="14">
        <f t="shared" si="100"/>
        <v>3.8964591056907054E-4</v>
      </c>
      <c r="DK6" s="89">
        <f t="shared" si="20"/>
        <v>2.1801468437584723E-2</v>
      </c>
      <c r="DL6" s="89">
        <f t="shared" si="101"/>
        <v>4.7530402603500284E-4</v>
      </c>
      <c r="DN6">
        <v>77.86</v>
      </c>
      <c r="DO6" s="14">
        <f t="shared" si="102"/>
        <v>1.2000654681523806E-2</v>
      </c>
      <c r="DP6" s="14">
        <f t="shared" si="103"/>
        <v>1.4401571278517924E-4</v>
      </c>
      <c r="DQ6" s="89">
        <f t="shared" si="21"/>
        <v>-1.0523271369814013E-2</v>
      </c>
      <c r="DR6" s="89">
        <f t="shared" si="104"/>
        <v>1.1073924032274731E-4</v>
      </c>
      <c r="DT6">
        <v>130.05000000000001</v>
      </c>
      <c r="DU6" s="14">
        <f t="shared" si="105"/>
        <v>-3.1240338260731849E-2</v>
      </c>
      <c r="DV6" s="14">
        <f t="shared" si="106"/>
        <v>9.7595873464494619E-4</v>
      </c>
      <c r="DW6" s="89">
        <f t="shared" si="22"/>
        <v>3.2892255421316838E-2</v>
      </c>
      <c r="DX6" s="89">
        <f t="shared" si="107"/>
        <v>1.0819004667011469E-3</v>
      </c>
      <c r="DZ6">
        <v>45.05</v>
      </c>
      <c r="EA6" s="14">
        <f t="shared" si="108"/>
        <v>-2.9052825940621176E-2</v>
      </c>
      <c r="EB6" s="14">
        <f t="shared" si="109"/>
        <v>8.4406669513603075E-4</v>
      </c>
      <c r="EC6" s="89">
        <f t="shared" si="23"/>
        <v>3.1326586206879191E-2</v>
      </c>
      <c r="ED6" s="89">
        <f t="shared" si="110"/>
        <v>9.8135500337703362E-4</v>
      </c>
      <c r="EF6">
        <v>10.54</v>
      </c>
      <c r="EG6" s="14">
        <f t="shared" si="111"/>
        <v>-8.5755647023962617E-3</v>
      </c>
      <c r="EH6" s="14">
        <f t="shared" si="112"/>
        <v>7.3540309964984687E-5</v>
      </c>
      <c r="EI6" s="89">
        <f t="shared" si="24"/>
        <v>1.051946379925401E-2</v>
      </c>
      <c r="EJ6" s="89">
        <f t="shared" si="113"/>
        <v>1.106591186238156E-4</v>
      </c>
      <c r="EL6">
        <v>88.72</v>
      </c>
      <c r="EM6" s="14">
        <f t="shared" si="114"/>
        <v>-1.9807135872619175E-2</v>
      </c>
      <c r="EN6" s="14">
        <f t="shared" si="115"/>
        <v>3.9232263147639734E-4</v>
      </c>
      <c r="EO6" s="89">
        <f t="shared" si="25"/>
        <v>2.1216854852228115E-2</v>
      </c>
      <c r="EP6" s="89">
        <f t="shared" si="116"/>
        <v>4.5015492982051569E-4</v>
      </c>
      <c r="ER6">
        <v>13.48</v>
      </c>
      <c r="ES6" s="14">
        <f t="shared" si="117"/>
        <v>-1.1940440371917863E-2</v>
      </c>
      <c r="ET6" s="14">
        <f t="shared" si="118"/>
        <v>1.42574116275326E-4</v>
      </c>
      <c r="EU6" s="89">
        <f t="shared" si="26"/>
        <v>1.3181603167080046E-2</v>
      </c>
      <c r="EV6" s="89">
        <f t="shared" si="119"/>
        <v>1.7375466205437471E-4</v>
      </c>
      <c r="EX6">
        <v>131.1</v>
      </c>
      <c r="EY6" s="14">
        <f t="shared" si="120"/>
        <v>-2.197890671877523E-2</v>
      </c>
      <c r="EZ6" s="14">
        <f t="shared" si="121"/>
        <v>4.8307234055262291E-4</v>
      </c>
      <c r="FA6" s="89">
        <f t="shared" si="27"/>
        <v>2.3167122076128244E-2</v>
      </c>
      <c r="FB6" s="89">
        <f t="shared" si="122"/>
        <v>5.3671554529022866E-4</v>
      </c>
      <c r="FD6">
        <v>38.47</v>
      </c>
      <c r="FE6" s="14">
        <f t="shared" si="123"/>
        <v>-6.8862908526212338E-2</v>
      </c>
      <c r="FF6" s="14">
        <f t="shared" si="124"/>
        <v>4.7421001706894877E-3</v>
      </c>
      <c r="FG6" s="89">
        <f t="shared" si="28"/>
        <v>7.0522641082192236E-2</v>
      </c>
      <c r="FH6" s="89">
        <f t="shared" si="125"/>
        <v>4.9734429052077081E-3</v>
      </c>
      <c r="FJ6">
        <v>139.19999999999999</v>
      </c>
      <c r="FK6" s="14">
        <f t="shared" si="126"/>
        <v>2.1528533611010927E-3</v>
      </c>
      <c r="FL6" s="14">
        <f t="shared" si="127"/>
        <v>4.6347775944042718E-6</v>
      </c>
      <c r="FM6" s="89">
        <f t="shared" si="29"/>
        <v>-1.4840893997323272E-3</v>
      </c>
      <c r="FN6" s="89">
        <f t="shared" si="128"/>
        <v>2.2025213463978592E-6</v>
      </c>
      <c r="FP6">
        <v>12.68</v>
      </c>
      <c r="FQ6" s="14">
        <f t="shared" si="129"/>
        <v>-2.2329476398088657E-2</v>
      </c>
      <c r="FR6" s="14">
        <f t="shared" si="130"/>
        <v>4.9860551621279837E-4</v>
      </c>
      <c r="FS6" s="89">
        <f t="shared" si="30"/>
        <v>2.3366338790758355E-2</v>
      </c>
      <c r="FT6" s="89">
        <f t="shared" si="131"/>
        <v>5.4598578848449864E-4</v>
      </c>
      <c r="FV6">
        <v>615.79999999999995</v>
      </c>
      <c r="FW6" s="14">
        <f t="shared" si="132"/>
        <v>-2.1336768738059578E-2</v>
      </c>
      <c r="FX6" s="14">
        <f t="shared" si="133"/>
        <v>4.5525770018143652E-4</v>
      </c>
      <c r="FY6" s="89">
        <f t="shared" si="31"/>
        <v>2.317837745939471E-2</v>
      </c>
      <c r="FZ6" s="89">
        <f t="shared" si="134"/>
        <v>5.3723718165017676E-4</v>
      </c>
      <c r="GB6">
        <v>86.46</v>
      </c>
      <c r="GC6" s="14">
        <f t="shared" si="135"/>
        <v>-1.3507424741852245E-2</v>
      </c>
      <c r="GD6" s="14">
        <f t="shared" si="136"/>
        <v>1.8245052315680218E-4</v>
      </c>
      <c r="GE6" s="89">
        <f t="shared" si="32"/>
        <v>1.6029343917952188E-2</v>
      </c>
      <c r="GF6" s="89">
        <f t="shared" si="137"/>
        <v>2.569398664399908E-4</v>
      </c>
      <c r="GH6">
        <v>439.95</v>
      </c>
      <c r="GI6" s="14">
        <f t="shared" si="138"/>
        <v>-2.6487038976441973E-2</v>
      </c>
      <c r="GJ6" s="14">
        <f t="shared" si="139"/>
        <v>7.0156323373955624E-4</v>
      </c>
      <c r="GK6" s="89">
        <f t="shared" si="33"/>
        <v>2.8680857033887709E-2</v>
      </c>
      <c r="GL6" s="89">
        <f t="shared" si="140"/>
        <v>8.2259156019830605E-4</v>
      </c>
      <c r="GN6">
        <v>26.85</v>
      </c>
      <c r="GO6" s="14">
        <f t="shared" si="141"/>
        <v>-3.7250885139270565E-4</v>
      </c>
      <c r="GP6" s="14">
        <f t="shared" si="142"/>
        <v>1.3876284436591286E-7</v>
      </c>
      <c r="GQ6" s="89">
        <f t="shared" si="34"/>
        <v>1.8036723183932073E-3</v>
      </c>
      <c r="GR6" s="89">
        <f t="shared" si="143"/>
        <v>3.2532338321379274E-6</v>
      </c>
      <c r="GT6">
        <v>62.36</v>
      </c>
      <c r="GU6" s="14">
        <f t="shared" si="144"/>
        <v>-2.4019330636145374E-2</v>
      </c>
      <c r="GV6" s="14">
        <f t="shared" si="145"/>
        <v>5.7692824420847179E-4</v>
      </c>
      <c r="GW6" s="89">
        <f t="shared" si="35"/>
        <v>2.5327680793068214E-2</v>
      </c>
      <c r="GX6" s="89">
        <f t="shared" si="146"/>
        <v>6.4149141435555649E-4</v>
      </c>
      <c r="GZ6">
        <v>233.5</v>
      </c>
      <c r="HA6" s="14">
        <f t="shared" si="147"/>
        <v>-1.4668080067631806E-2</v>
      </c>
      <c r="HB6" s="14">
        <f t="shared" si="148"/>
        <v>2.1515257287045751E-4</v>
      </c>
      <c r="HC6" s="89">
        <f t="shared" si="36"/>
        <v>1.6421020787057788E-2</v>
      </c>
      <c r="HD6" s="89">
        <f t="shared" si="149"/>
        <v>2.6964992368898398E-4</v>
      </c>
      <c r="HF6">
        <v>359.55</v>
      </c>
      <c r="HG6" s="14">
        <f t="shared" si="150"/>
        <v>-3.2219828159947457E-2</v>
      </c>
      <c r="HH6" s="14">
        <f t="shared" si="151"/>
        <v>1.038117326656543E-3</v>
      </c>
      <c r="HI6" s="89">
        <f t="shared" si="37"/>
        <v>3.4920338329574453E-2</v>
      </c>
      <c r="HJ6" s="89">
        <f t="shared" si="152"/>
        <v>1.2194300290519467E-3</v>
      </c>
      <c r="HL6">
        <v>95.44</v>
      </c>
      <c r="HM6" s="14">
        <f t="shared" si="153"/>
        <v>-2.2677669936362506E-2</v>
      </c>
      <c r="HN6" s="14">
        <f t="shared" si="154"/>
        <v>5.1427671374259978E-4</v>
      </c>
      <c r="HO6" s="89">
        <f t="shared" si="38"/>
        <v>2.3741876800631789E-2</v>
      </c>
      <c r="HP6" s="89">
        <f t="shared" si="155"/>
        <v>5.6367671401637797E-4</v>
      </c>
      <c r="HR6">
        <v>3.5190000000000001</v>
      </c>
      <c r="HS6" s="14">
        <f t="shared" si="156"/>
        <v>-2.7659498791399888E-2</v>
      </c>
      <c r="HT6" s="14">
        <f t="shared" si="157"/>
        <v>7.6504787339145186E-4</v>
      </c>
      <c r="HU6" s="14">
        <f t="shared" si="39"/>
        <v>2.7517435815715117E-2</v>
      </c>
      <c r="HV6" s="14">
        <f t="shared" si="158"/>
        <v>7.5720927387200104E-4</v>
      </c>
      <c r="HX6">
        <v>13.46</v>
      </c>
      <c r="HY6" s="14">
        <f t="shared" si="159"/>
        <v>-1.4216475872465667E-2</v>
      </c>
      <c r="HZ6" s="14">
        <f t="shared" si="160"/>
        <v>2.0210818623239845E-4</v>
      </c>
      <c r="IA6" s="89">
        <f t="shared" si="40"/>
        <v>1.2792877824636268E-2</v>
      </c>
      <c r="IB6" s="89">
        <f t="shared" si="161"/>
        <v>1.6365772303607038E-4</v>
      </c>
      <c r="ID6">
        <v>155.80000000000001</v>
      </c>
      <c r="IE6" s="14">
        <f t="shared" si="162"/>
        <v>-8.0554648585225274E-3</v>
      </c>
      <c r="IF6" s="14">
        <f t="shared" si="163"/>
        <v>6.4890514086891367E-5</v>
      </c>
      <c r="IG6" s="89">
        <f t="shared" si="41"/>
        <v>9.6263047001087093E-3</v>
      </c>
      <c r="IH6" s="89">
        <f t="shared" si="164"/>
        <v>9.2665742179335033E-5</v>
      </c>
      <c r="IQ6">
        <v>42.12</v>
      </c>
      <c r="IR6" s="14">
        <f t="shared" si="165"/>
        <v>-1.531130390444818E-2</v>
      </c>
      <c r="IS6" s="14">
        <f t="shared" si="166"/>
        <v>2.3443602725437007E-4</v>
      </c>
      <c r="IT6" s="89">
        <f t="shared" si="42"/>
        <v>1.5410749925725881E-2</v>
      </c>
      <c r="IU6" s="89">
        <f t="shared" si="167"/>
        <v>2.3749121327326024E-4</v>
      </c>
      <c r="IW6">
        <v>50.58</v>
      </c>
      <c r="IX6" s="14">
        <f t="shared" si="168"/>
        <v>-3.7056193044758878E-2</v>
      </c>
      <c r="IY6" s="14">
        <f t="shared" si="169"/>
        <v>1.3731614429704363E-3</v>
      </c>
      <c r="IZ6" s="89">
        <f t="shared" si="43"/>
        <v>3.6915177281860848E-2</v>
      </c>
      <c r="JA6" s="89">
        <f t="shared" si="170"/>
        <v>1.3627303137512153E-3</v>
      </c>
      <c r="JC6">
        <v>127.9</v>
      </c>
      <c r="JD6" s="14">
        <f t="shared" si="171"/>
        <v>-3.0967142979760134E-2</v>
      </c>
      <c r="JE6" s="14">
        <f t="shared" si="172"/>
        <v>9.5896394432890735E-4</v>
      </c>
      <c r="JF6" s="89">
        <f t="shared" si="44"/>
        <v>3.3281834610312575E-2</v>
      </c>
      <c r="JG6" s="89">
        <f t="shared" si="173"/>
        <v>1.1076805150282E-3</v>
      </c>
      <c r="JI6">
        <v>32.880000000000003</v>
      </c>
      <c r="JJ6" s="14">
        <f t="shared" si="174"/>
        <v>-2.9945129897827119E-2</v>
      </c>
      <c r="JK6" s="14">
        <f t="shared" si="175"/>
        <v>8.9671080459773956E-4</v>
      </c>
      <c r="JL6" s="89">
        <f t="shared" si="45"/>
        <v>3.1233279401932587E-2</v>
      </c>
      <c r="JM6" s="89">
        <f t="shared" si="176"/>
        <v>9.7551774219918641E-4</v>
      </c>
      <c r="JO6">
        <v>75.400000000000006</v>
      </c>
      <c r="JP6" s="14">
        <f t="shared" si="177"/>
        <v>3.9779885162920687E-4</v>
      </c>
      <c r="JQ6" s="14">
        <f t="shared" si="178"/>
        <v>1.5824392635751574E-7</v>
      </c>
      <c r="JR6" s="89">
        <f t="shared" si="46"/>
        <v>7.2734475164105365E-4</v>
      </c>
      <c r="JS6" s="89">
        <f t="shared" si="179"/>
        <v>5.2903038773978602E-7</v>
      </c>
      <c r="JU6">
        <v>74.3</v>
      </c>
      <c r="JV6" s="14">
        <f t="shared" si="180"/>
        <v>-2.9779553388596804E-2</v>
      </c>
      <c r="JW6" s="14">
        <f t="shared" si="181"/>
        <v>8.8682180002428736E-4</v>
      </c>
      <c r="JX6" s="89">
        <f t="shared" si="47"/>
        <v>3.1842415755964047E-2</v>
      </c>
      <c r="JY6" s="89">
        <f t="shared" si="182"/>
        <v>1.0139394411756673E-3</v>
      </c>
      <c r="KA6">
        <v>36.39</v>
      </c>
      <c r="KB6" s="14">
        <f t="shared" si="183"/>
        <v>-1.7464061318755136E-2</v>
      </c>
      <c r="KC6" s="14">
        <f t="shared" si="184"/>
        <v>3.049934377452394E-4</v>
      </c>
      <c r="KD6" s="89">
        <f t="shared" si="48"/>
        <v>1.8596182491349086E-2</v>
      </c>
      <c r="KE6" s="89">
        <f t="shared" si="185"/>
        <v>3.4581800325155827E-4</v>
      </c>
      <c r="KG6">
        <v>14.48</v>
      </c>
      <c r="KH6" s="14">
        <f t="shared" si="186"/>
        <v>-3.5140650151906101E-2</v>
      </c>
      <c r="KI6" s="14">
        <f t="shared" si="187"/>
        <v>1.2348652930986583E-3</v>
      </c>
      <c r="KJ6" s="89">
        <f t="shared" si="49"/>
        <v>3.5391800448257092E-2</v>
      </c>
      <c r="KK6" s="89">
        <f t="shared" si="188"/>
        <v>1.2525795389692509E-3</v>
      </c>
      <c r="KM6">
        <v>22.38</v>
      </c>
      <c r="KN6" s="14">
        <f t="shared" si="189"/>
        <v>-4.1976965681226712E-2</v>
      </c>
      <c r="KO6" s="14">
        <f t="shared" si="190"/>
        <v>1.7620656478028851E-3</v>
      </c>
      <c r="KP6" s="89">
        <f t="shared" si="50"/>
        <v>4.1749655080752242E-2</v>
      </c>
      <c r="KQ6" s="89">
        <f t="shared" si="191"/>
        <v>1.7430336993617815E-3</v>
      </c>
      <c r="KS6">
        <v>99.96</v>
      </c>
      <c r="KT6" s="14">
        <f t="shared" si="192"/>
        <v>-1.0054377882519217E-2</v>
      </c>
      <c r="KU6" s="14">
        <f t="shared" si="193"/>
        <v>1.0109051460449161E-4</v>
      </c>
      <c r="KV6" s="89">
        <f t="shared" si="51"/>
        <v>1.12462635932155E-2</v>
      </c>
      <c r="KW6" s="89">
        <f t="shared" si="194"/>
        <v>1.2647844480808443E-4</v>
      </c>
      <c r="LF6" s="14">
        <v>15.705</v>
      </c>
      <c r="LG6" s="14">
        <f t="shared" si="195"/>
        <v>-3.1842063634758089E-4</v>
      </c>
      <c r="LH6" s="14">
        <f t="shared" si="196"/>
        <v>1.0139170165199836E-7</v>
      </c>
      <c r="LI6" s="89">
        <f t="shared" si="52"/>
        <v>2.2690317160382995E-4</v>
      </c>
      <c r="LJ6" s="89">
        <f t="shared" si="197"/>
        <v>5.1485049283877103E-8</v>
      </c>
      <c r="LL6">
        <v>13.33</v>
      </c>
      <c r="LM6" s="14">
        <f t="shared" si="198"/>
        <v>-1.7404903983511417E-2</v>
      </c>
      <c r="LN6" s="14">
        <f t="shared" si="199"/>
        <v>3.0293068267525159E-4</v>
      </c>
      <c r="LO6" s="89">
        <f t="shared" si="53"/>
        <v>1.8570259394733599E-2</v>
      </c>
      <c r="LP6" s="89">
        <f t="shared" si="200"/>
        <v>3.4485453398769148E-4</v>
      </c>
    </row>
    <row r="7" spans="1:328" ht="15" thickBot="1" x14ac:dyDescent="0.4">
      <c r="A7" s="90" t="s">
        <v>577</v>
      </c>
      <c r="B7" s="105">
        <v>-1E-4</v>
      </c>
      <c r="C7" s="105">
        <v>2.01E-2</v>
      </c>
      <c r="D7" s="105">
        <f>AVERAGE($AH$4:$AH$265)</f>
        <v>6.139212444062535E-4</v>
      </c>
      <c r="E7" s="104">
        <f>SUM($AI$4:$AI$265)/253*100</f>
        <v>6.5961518660237278E-2</v>
      </c>
      <c r="F7" s="104">
        <f>SQRT(SUM($AI$4:$AI$265))</f>
        <v>0.40851271976573789</v>
      </c>
      <c r="G7" s="104">
        <f>SQRT((252/252)*SUM($AK$4:$AK$265))</f>
        <v>0.40840031922250319</v>
      </c>
      <c r="H7" s="104">
        <f>COVAR($AH$5:$AH$265,$U$4:$U$264)*100</f>
        <v>8.2684272336151863E-3</v>
      </c>
      <c r="I7" s="105">
        <f t="shared" si="0"/>
        <v>-8.6525897037030705E-5</v>
      </c>
      <c r="J7" s="104">
        <f t="shared" si="1"/>
        <v>8.3470324988867382E-3</v>
      </c>
      <c r="K7" s="104">
        <f t="shared" si="2"/>
        <v>0.14503283041158158</v>
      </c>
      <c r="L7" s="104">
        <f>$AI$280*$AI$270</f>
        <v>2.9151598912727896E-3</v>
      </c>
      <c r="M7" s="106">
        <f t="shared" si="3"/>
        <v>0.40840032342590404</v>
      </c>
      <c r="N7" s="15">
        <v>10.465</v>
      </c>
      <c r="O7" s="107">
        <f t="shared" si="4"/>
        <v>-2.0100000000000001E-3</v>
      </c>
      <c r="P7" s="15">
        <f t="shared" si="5"/>
        <v>10.443965350000001</v>
      </c>
      <c r="S7" t="s">
        <v>619</v>
      </c>
      <c r="T7" s="82">
        <v>5873.99</v>
      </c>
      <c r="U7" s="6">
        <f t="shared" si="54"/>
        <v>9.3635991053204314E-3</v>
      </c>
      <c r="V7" s="14">
        <f t="shared" si="55"/>
        <v>8.7676988205157588E-5</v>
      </c>
      <c r="Z7">
        <v>38.35</v>
      </c>
      <c r="AA7" s="14">
        <f t="shared" si="56"/>
        <v>3.9037134804733704E-3</v>
      </c>
      <c r="AB7" s="14">
        <f t="shared" si="57"/>
        <v>1.5238978937629515E-5</v>
      </c>
      <c r="AC7" s="14">
        <f t="shared" si="58"/>
        <v>-5.4598856248470606E-3</v>
      </c>
      <c r="AD7" s="14">
        <f t="shared" si="6"/>
        <v>5.2883574430168789E-3</v>
      </c>
      <c r="AE7" s="14">
        <f t="shared" si="59"/>
        <v>2.7966724445112023E-5</v>
      </c>
      <c r="AG7">
        <v>10.52</v>
      </c>
      <c r="AH7" s="14">
        <f t="shared" si="60"/>
        <v>-3.383599724909514E-2</v>
      </c>
      <c r="AI7" s="14">
        <f t="shared" si="61"/>
        <v>1.144874709840774E-3</v>
      </c>
      <c r="AJ7" s="14">
        <f t="shared" si="7"/>
        <v>3.3924205591112082E-2</v>
      </c>
      <c r="AK7" s="14">
        <f t="shared" si="62"/>
        <v>1.1508517249880401E-3</v>
      </c>
      <c r="AM7">
        <v>123.35</v>
      </c>
      <c r="AN7" s="14">
        <f t="shared" si="63"/>
        <v>1.3287894326935371E-2</v>
      </c>
      <c r="AO7" s="14">
        <f t="shared" si="64"/>
        <v>1.7656813564380123E-4</v>
      </c>
      <c r="AP7" s="14">
        <f t="shared" si="8"/>
        <v>-2.6687233278733874E-2</v>
      </c>
      <c r="AQ7" s="14">
        <f t="shared" si="65"/>
        <v>7.1220842007356077E-4</v>
      </c>
      <c r="AS7">
        <v>125.2</v>
      </c>
      <c r="AT7" s="14">
        <f t="shared" si="66"/>
        <v>1.0962060681161194E-2</v>
      </c>
      <c r="AU7" s="14">
        <f t="shared" si="67"/>
        <v>1.2016677437746023E-4</v>
      </c>
      <c r="AV7" s="14">
        <f t="shared" si="9"/>
        <v>-3.1479301371177271E-2</v>
      </c>
      <c r="AW7" s="14">
        <f t="shared" si="68"/>
        <v>9.9094641481740323E-4</v>
      </c>
      <c r="AY7" s="14">
        <v>38.130000000000003</v>
      </c>
      <c r="AZ7" s="14">
        <f t="shared" si="69"/>
        <v>-3.1520908683151335E-3</v>
      </c>
      <c r="BA7" s="14">
        <f t="shared" si="70"/>
        <v>9.9356768421156531E-6</v>
      </c>
      <c r="BB7" s="14">
        <f t="shared" si="10"/>
        <v>-7.2888127403333541E-3</v>
      </c>
      <c r="BC7" s="14">
        <f t="shared" si="71"/>
        <v>5.312679116364582E-5</v>
      </c>
      <c r="BE7">
        <v>11.83</v>
      </c>
      <c r="BF7" s="14">
        <f t="shared" si="72"/>
        <v>5.3168120755261575E-2</v>
      </c>
      <c r="BG7" s="14">
        <f t="shared" si="73"/>
        <v>2.8268490646460765E-3</v>
      </c>
      <c r="BH7" s="14">
        <f t="shared" si="11"/>
        <v>-8.7511511598835481E-2</v>
      </c>
      <c r="BI7" s="14">
        <f t="shared" si="74"/>
        <v>7.6582646623131172E-3</v>
      </c>
      <c r="BK7">
        <v>76.319999999999993</v>
      </c>
      <c r="BL7" s="14">
        <f t="shared" si="75"/>
        <v>1.9206404044314809E-2</v>
      </c>
      <c r="BM7" s="14">
        <f t="shared" si="76"/>
        <v>3.6888595631347226E-4</v>
      </c>
      <c r="BN7" s="14">
        <f t="shared" si="12"/>
        <v>-4.6717218413665926E-2</v>
      </c>
      <c r="BO7" s="14">
        <f t="shared" si="77"/>
        <v>2.1824984963101667E-3</v>
      </c>
      <c r="BQ7">
        <v>68.2</v>
      </c>
      <c r="BR7" s="14">
        <f t="shared" si="78"/>
        <v>2.6358193617386336E-3</v>
      </c>
      <c r="BS7" s="14">
        <f t="shared" si="79"/>
        <v>6.9475437077162581E-6</v>
      </c>
      <c r="BT7" s="14">
        <f t="shared" si="13"/>
        <v>-2.9481307696714278E-2</v>
      </c>
      <c r="BU7" s="14">
        <f t="shared" si="80"/>
        <v>8.6914750350834452E-4</v>
      </c>
      <c r="BX7">
        <v>21.6</v>
      </c>
      <c r="BY7" s="14">
        <f t="shared" si="81"/>
        <v>9.2549752094297122E-4</v>
      </c>
      <c r="BZ7" s="14">
        <f t="shared" si="82"/>
        <v>8.5654566127158546E-7</v>
      </c>
      <c r="CA7" s="14">
        <f t="shared" si="14"/>
        <v>-1.3066972938495581E-2</v>
      </c>
      <c r="CB7" s="14">
        <f t="shared" si="83"/>
        <v>1.7074578177537583E-4</v>
      </c>
      <c r="CD7">
        <v>39.659999999999997</v>
      </c>
      <c r="CE7" s="14">
        <f t="shared" si="84"/>
        <v>1.7743811773199482E-2</v>
      </c>
      <c r="CF7" s="14">
        <f t="shared" si="85"/>
        <v>3.1484285624273255E-4</v>
      </c>
      <c r="CG7" s="14">
        <f t="shared" si="15"/>
        <v>-3.5490299624429456E-2</v>
      </c>
      <c r="CH7" s="14">
        <f t="shared" si="86"/>
        <v>1.2595613674317775E-3</v>
      </c>
      <c r="CJ7">
        <v>31.66</v>
      </c>
      <c r="CK7" s="14">
        <f t="shared" si="87"/>
        <v>1.1931067747292447E-2</v>
      </c>
      <c r="CL7" s="14">
        <f t="shared" si="88"/>
        <v>1.4235037759048207E-4</v>
      </c>
      <c r="CM7" s="14">
        <f t="shared" si="16"/>
        <v>-2.8738655114431216E-2</v>
      </c>
      <c r="CN7" s="14">
        <f t="shared" si="89"/>
        <v>8.2591029778622353E-4</v>
      </c>
      <c r="CP7">
        <v>20.83</v>
      </c>
      <c r="CQ7" s="14">
        <f t="shared" si="90"/>
        <v>4.78928118502772E-3</v>
      </c>
      <c r="CR7" s="14">
        <f t="shared" si="91"/>
        <v>2.2937214269260521E-5</v>
      </c>
      <c r="CS7" s="14">
        <f t="shared" si="17"/>
        <v>-2.146933323087926E-2</v>
      </c>
      <c r="CT7" s="14">
        <f t="shared" si="92"/>
        <v>4.6093226937853651E-4</v>
      </c>
      <c r="CV7">
        <v>109.25</v>
      </c>
      <c r="CW7" s="14">
        <f t="shared" si="93"/>
        <v>-5.0470398485357787E-3</v>
      </c>
      <c r="CX7" s="14">
        <f t="shared" si="94"/>
        <v>2.5472611232708056E-5</v>
      </c>
      <c r="CY7" s="89">
        <f t="shared" si="18"/>
        <v>-4.3238364250118913E-5</v>
      </c>
      <c r="CZ7" s="89">
        <f t="shared" si="95"/>
        <v>1.8695561430259612E-9</v>
      </c>
      <c r="DB7">
        <v>15.7</v>
      </c>
      <c r="DC7" s="14">
        <f t="shared" si="96"/>
        <v>-7.0310292845772206E-3</v>
      </c>
      <c r="DD7" s="14">
        <f t="shared" si="97"/>
        <v>4.9435372800582461E-5</v>
      </c>
      <c r="DE7" s="89">
        <f t="shared" si="19"/>
        <v>-1.0365832150340502E-3</v>
      </c>
      <c r="DF7" s="89">
        <f t="shared" si="98"/>
        <v>1.0745047616903281E-6</v>
      </c>
      <c r="DH7">
        <v>9.99</v>
      </c>
      <c r="DI7" s="14">
        <f t="shared" si="99"/>
        <v>1.3916725600129989E-2</v>
      </c>
      <c r="DJ7" s="14">
        <f t="shared" si="100"/>
        <v>1.9367525142931338E-4</v>
      </c>
      <c r="DK7" s="89">
        <f t="shared" si="20"/>
        <v>-3.1658046395916739E-2</v>
      </c>
      <c r="DL7" s="89">
        <f t="shared" si="101"/>
        <v>1.0022319016060168E-3</v>
      </c>
      <c r="DN7">
        <v>77.78</v>
      </c>
      <c r="DO7" s="14">
        <f t="shared" si="102"/>
        <v>1.0280134547085225E-3</v>
      </c>
      <c r="DP7" s="14">
        <f t="shared" si="103"/>
        <v>1.0568116630617515E-6</v>
      </c>
      <c r="DQ7" s="89">
        <f t="shared" si="21"/>
        <v>-9.4063339208257466E-3</v>
      </c>
      <c r="DR7" s="89">
        <f t="shared" si="104"/>
        <v>8.8479117830077067E-5</v>
      </c>
      <c r="DT7">
        <v>128.4</v>
      </c>
      <c r="DU7" s="14">
        <f t="shared" si="105"/>
        <v>1.2768600638799739E-2</v>
      </c>
      <c r="DV7" s="14">
        <f t="shared" si="106"/>
        <v>1.6303716227315709E-4</v>
      </c>
      <c r="DW7" s="89">
        <f t="shared" si="22"/>
        <v>-3.3327575219692214E-2</v>
      </c>
      <c r="DX7" s="89">
        <f t="shared" si="107"/>
        <v>1.1107272700242425E-3</v>
      </c>
      <c r="DZ7">
        <v>45.27</v>
      </c>
      <c r="EA7" s="14">
        <f t="shared" si="108"/>
        <v>-4.8715773935203996E-3</v>
      </c>
      <c r="EB7" s="14">
        <f t="shared" si="109"/>
        <v>2.373226630105901E-5</v>
      </c>
      <c r="EC7" s="89">
        <f t="shared" si="23"/>
        <v>-1.0271262416455495E-2</v>
      </c>
      <c r="ED7" s="89">
        <f t="shared" si="110"/>
        <v>1.0549883162769118E-4</v>
      </c>
      <c r="EF7">
        <v>10.5</v>
      </c>
      <c r="EG7" s="14">
        <f t="shared" si="111"/>
        <v>3.8022859497384787E-3</v>
      </c>
      <c r="EH7" s="14">
        <f t="shared" si="112"/>
        <v>1.4457378443578645E-5</v>
      </c>
      <c r="EI7" s="89">
        <f t="shared" si="24"/>
        <v>-1.5092990834721657E-2</v>
      </c>
      <c r="EJ7" s="89">
        <f t="shared" si="113"/>
        <v>2.2779837233699194E-4</v>
      </c>
      <c r="EL7">
        <v>88.54</v>
      </c>
      <c r="EM7" s="14">
        <f t="shared" si="114"/>
        <v>2.030915738116471E-3</v>
      </c>
      <c r="EN7" s="14">
        <f t="shared" si="115"/>
        <v>4.1246187353291707E-6</v>
      </c>
      <c r="EO7" s="89">
        <f t="shared" si="25"/>
        <v>-1.5958073351880722E-2</v>
      </c>
      <c r="EP7" s="89">
        <f t="shared" si="116"/>
        <v>2.5466010510400561E-4</v>
      </c>
      <c r="ER7">
        <v>13.3</v>
      </c>
      <c r="ES7" s="14">
        <f t="shared" si="117"/>
        <v>1.3443070256452904E-2</v>
      </c>
      <c r="ET7" s="14">
        <f t="shared" si="118"/>
        <v>1.8071613791992874E-4</v>
      </c>
      <c r="EU7" s="89">
        <f t="shared" si="26"/>
        <v>-2.5401820475944643E-2</v>
      </c>
      <c r="EV7" s="89">
        <f t="shared" si="119"/>
        <v>6.452524834921206E-4</v>
      </c>
      <c r="EX7">
        <v>128.5</v>
      </c>
      <c r="EY7" s="14">
        <f t="shared" si="120"/>
        <v>2.0031486434379599E-2</v>
      </c>
      <c r="EZ7" s="14">
        <f t="shared" si="121"/>
        <v>4.0126044877073392E-4</v>
      </c>
      <c r="FA7" s="89">
        <f t="shared" si="27"/>
        <v>-3.1371913876612034E-2</v>
      </c>
      <c r="FB7" s="89">
        <f t="shared" si="122"/>
        <v>9.8419698028156264E-4</v>
      </c>
      <c r="FD7">
        <v>37.47</v>
      </c>
      <c r="FE7" s="14">
        <f t="shared" si="123"/>
        <v>2.6338103958607795E-2</v>
      </c>
      <c r="FF7" s="14">
        <f t="shared" si="124"/>
        <v>6.9369572013443161E-4</v>
      </c>
      <c r="FG7" s="89">
        <f t="shared" si="28"/>
        <v>-6.3469810911132532E-2</v>
      </c>
      <c r="FH7" s="89">
        <f t="shared" si="125"/>
        <v>4.0284168970949183E-3</v>
      </c>
      <c r="FJ7">
        <v>139.5</v>
      </c>
      <c r="FK7" s="14">
        <f t="shared" si="126"/>
        <v>-2.1528533611010897E-3</v>
      </c>
      <c r="FL7" s="14">
        <f t="shared" si="127"/>
        <v>4.6347775944042591E-6</v>
      </c>
      <c r="FM7" s="89">
        <f t="shared" si="29"/>
        <v>-6.9248099087181048E-3</v>
      </c>
      <c r="FN7" s="89">
        <f t="shared" si="128"/>
        <v>4.7952992271880444E-5</v>
      </c>
      <c r="FP7">
        <v>12.97</v>
      </c>
      <c r="FQ7" s="14">
        <f t="shared" si="129"/>
        <v>-2.2613049319272729E-2</v>
      </c>
      <c r="FR7" s="14">
        <f t="shared" si="130"/>
        <v>5.1134999951586084E-4</v>
      </c>
      <c r="FS7" s="89">
        <f t="shared" si="30"/>
        <v>1.684354394985281E-2</v>
      </c>
      <c r="FT7" s="89">
        <f t="shared" si="131"/>
        <v>2.8370497279062319E-4</v>
      </c>
      <c r="FV7">
        <v>615.4</v>
      </c>
      <c r="FW7" s="14">
        <f t="shared" si="132"/>
        <v>6.497726024584532E-4</v>
      </c>
      <c r="FX7" s="14">
        <f t="shared" si="133"/>
        <v>4.2220443490563106E-7</v>
      </c>
      <c r="FY7" s="89">
        <f t="shared" si="31"/>
        <v>-1.5817145092909966E-2</v>
      </c>
      <c r="FZ7" s="89">
        <f t="shared" si="134"/>
        <v>2.5018207889016583E-4</v>
      </c>
      <c r="GB7">
        <v>85.84</v>
      </c>
      <c r="GC7" s="14">
        <f t="shared" si="135"/>
        <v>7.1967809170424904E-3</v>
      </c>
      <c r="GD7" s="14">
        <f t="shared" si="136"/>
        <v>5.179365556790695E-5</v>
      </c>
      <c r="GE7" s="89">
        <f t="shared" si="32"/>
        <v>-2.2702022839667671E-2</v>
      </c>
      <c r="GF7" s="89">
        <f t="shared" si="137"/>
        <v>5.1538184101279259E-4</v>
      </c>
      <c r="GH7">
        <v>448.8</v>
      </c>
      <c r="GI7" s="14">
        <f t="shared" si="138"/>
        <v>-1.9916270116916879E-2</v>
      </c>
      <c r="GJ7" s="14">
        <f t="shared" si="139"/>
        <v>3.9665781536999626E-4</v>
      </c>
      <c r="GK7" s="89">
        <f t="shared" si="33"/>
        <v>-4.4354399171306347E-3</v>
      </c>
      <c r="GL7" s="89">
        <f t="shared" si="140"/>
        <v>1.9673127258475811E-5</v>
      </c>
      <c r="GN7">
        <v>26.97</v>
      </c>
      <c r="GO7" s="14">
        <f t="shared" si="141"/>
        <v>-4.4593161967647638E-3</v>
      </c>
      <c r="GP7" s="14">
        <f t="shared" si="142"/>
        <v>1.9885500942728559E-5</v>
      </c>
      <c r="GQ7" s="89">
        <f t="shared" si="34"/>
        <v>-5.9148564699712126E-3</v>
      </c>
      <c r="GR7" s="89">
        <f t="shared" si="143"/>
        <v>3.4985527060360313E-5</v>
      </c>
      <c r="GT7">
        <v>62.26</v>
      </c>
      <c r="GU7" s="14">
        <f t="shared" si="144"/>
        <v>1.6048791761137722E-3</v>
      </c>
      <c r="GV7" s="14">
        <f t="shared" si="145"/>
        <v>2.5756371699236204E-6</v>
      </c>
      <c r="GW7" s="89">
        <f t="shared" si="35"/>
        <v>-1.7010637009888068E-2</v>
      </c>
      <c r="GX7" s="89">
        <f t="shared" si="146"/>
        <v>2.8936177148217369E-4</v>
      </c>
      <c r="GZ7">
        <v>234.5</v>
      </c>
      <c r="HA7" s="14">
        <f t="shared" si="147"/>
        <v>-4.2735107773820497E-3</v>
      </c>
      <c r="HB7" s="14">
        <f t="shared" si="148"/>
        <v>1.8262894364400531E-5</v>
      </c>
      <c r="HC7" s="89">
        <f t="shared" si="36"/>
        <v>-8.5905875274348877E-3</v>
      </c>
      <c r="HD7" s="89">
        <f t="shared" si="149"/>
        <v>7.3798194066519853E-5</v>
      </c>
      <c r="HF7">
        <v>356.55</v>
      </c>
      <c r="HG7" s="14">
        <f t="shared" si="150"/>
        <v>8.3787670741903523E-3</v>
      </c>
      <c r="HH7" s="14">
        <f t="shared" si="151"/>
        <v>7.0203737683536359E-5</v>
      </c>
      <c r="HI7" s="89">
        <f t="shared" si="37"/>
        <v>-3.1040823014979867E-2</v>
      </c>
      <c r="HJ7" s="89">
        <f t="shared" si="152"/>
        <v>9.6353269344730383E-4</v>
      </c>
      <c r="HL7">
        <v>95</v>
      </c>
      <c r="HM7" s="14">
        <f t="shared" si="153"/>
        <v>4.6208861891197384E-3</v>
      </c>
      <c r="HN7" s="14">
        <f t="shared" si="154"/>
        <v>2.135258917279754E-5</v>
      </c>
      <c r="HO7" s="89">
        <f t="shared" si="38"/>
        <v>-2.3387770717299642E-2</v>
      </c>
      <c r="HP7" s="89">
        <f t="shared" si="155"/>
        <v>5.4698781912497865E-4</v>
      </c>
      <c r="HR7">
        <v>3.4809999999999999</v>
      </c>
      <c r="HS7" s="14">
        <f t="shared" si="156"/>
        <v>1.0857249510146365E-2</v>
      </c>
      <c r="HT7" s="14">
        <f t="shared" si="157"/>
        <v>1.178798669255735E-4</v>
      </c>
      <c r="HU7" s="14">
        <f t="shared" si="39"/>
        <v>-3.3286524355120001E-2</v>
      </c>
      <c r="HV7" s="14">
        <f t="shared" si="158"/>
        <v>1.1079927036439969E-3</v>
      </c>
      <c r="HX7">
        <v>13.26</v>
      </c>
      <c r="HY7" s="14">
        <f t="shared" si="159"/>
        <v>1.4970339458865462E-2</v>
      </c>
      <c r="HZ7" s="14">
        <f t="shared" si="160"/>
        <v>2.2411106351366425E-4</v>
      </c>
      <c r="IA7" s="89">
        <f t="shared" si="40"/>
        <v>-2.3701589744636646E-2</v>
      </c>
      <c r="IB7" s="89">
        <f t="shared" si="161"/>
        <v>5.6176535642306498E-4</v>
      </c>
      <c r="ID7">
        <v>156.69999999999999</v>
      </c>
      <c r="IE7" s="14">
        <f t="shared" si="162"/>
        <v>-5.7600159253271433E-3</v>
      </c>
      <c r="IF7" s="14">
        <f t="shared" si="163"/>
        <v>3.3177783460022306E-5</v>
      </c>
      <c r="IG7" s="89">
        <f t="shared" si="41"/>
        <v>-4.977499391034668E-3</v>
      </c>
      <c r="IH7" s="89">
        <f t="shared" si="164"/>
        <v>2.4775500187750491E-5</v>
      </c>
      <c r="IQ7">
        <v>42</v>
      </c>
      <c r="IR7" s="14">
        <f t="shared" si="165"/>
        <v>2.8530689824064807E-3</v>
      </c>
      <c r="IS7" s="14">
        <f t="shared" si="166"/>
        <v>8.1400026183699509E-6</v>
      </c>
      <c r="IT7" s="89">
        <f t="shared" si="42"/>
        <v>-1.6692453576865825E-2</v>
      </c>
      <c r="IU7" s="89">
        <f t="shared" si="167"/>
        <v>2.7863800641582067E-4</v>
      </c>
      <c r="IW7">
        <v>50.13</v>
      </c>
      <c r="IX7" s="14">
        <f t="shared" si="168"/>
        <v>8.9366099664069752E-3</v>
      </c>
      <c r="IY7" s="14">
        <f t="shared" si="169"/>
        <v>7.9862997691684478E-5</v>
      </c>
      <c r="IZ7" s="89">
        <f t="shared" si="43"/>
        <v>-2.6306894582729112E-2</v>
      </c>
      <c r="JA7" s="89">
        <f t="shared" si="170"/>
        <v>6.9205270258682235E-4</v>
      </c>
      <c r="JC7">
        <v>127.15</v>
      </c>
      <c r="JD7" s="14">
        <f t="shared" si="171"/>
        <v>5.8812167166684215E-3</v>
      </c>
      <c r="JE7" s="14">
        <f t="shared" si="172"/>
        <v>3.4588710068420086E-5</v>
      </c>
      <c r="JF7" s="89">
        <f t="shared" si="44"/>
        <v>-2.4037664823165335E-2</v>
      </c>
      <c r="JG7" s="89">
        <f t="shared" si="173"/>
        <v>5.7780933015084013E-4</v>
      </c>
      <c r="JI7">
        <v>32.75</v>
      </c>
      <c r="JJ7" s="14">
        <f t="shared" si="174"/>
        <v>3.9616081067184207E-3</v>
      </c>
      <c r="JK7" s="14">
        <f t="shared" si="175"/>
        <v>1.5694338791217109E-5</v>
      </c>
      <c r="JL7" s="89">
        <f t="shared" si="45"/>
        <v>-2.2808095957948398E-2</v>
      </c>
      <c r="JM7" s="89">
        <f t="shared" si="176"/>
        <v>5.2020924122698207E-4</v>
      </c>
      <c r="JO7">
        <v>73.819999999999993</v>
      </c>
      <c r="JP7" s="14">
        <f t="shared" si="177"/>
        <v>2.1177577412058137E-2</v>
      </c>
      <c r="JQ7" s="14">
        <f t="shared" si="178"/>
        <v>4.4848978504371503E-4</v>
      </c>
      <c r="JR7" s="89">
        <f t="shared" si="46"/>
        <v>-3.1781449814712953E-2</v>
      </c>
      <c r="JS7" s="89">
        <f t="shared" si="179"/>
        <v>1.0100605523251181E-3</v>
      </c>
      <c r="JU7">
        <v>73.06</v>
      </c>
      <c r="JV7" s="14">
        <f t="shared" si="180"/>
        <v>1.6829930356577035E-2</v>
      </c>
      <c r="JW7" s="14">
        <f t="shared" si="181"/>
        <v>2.8324655580723321E-4</v>
      </c>
      <c r="JX7" s="89">
        <f t="shared" si="47"/>
        <v>-3.7116723599435256E-2</v>
      </c>
      <c r="JY7" s="89">
        <f t="shared" si="182"/>
        <v>1.3776511707568741E-3</v>
      </c>
      <c r="KA7">
        <v>36.33</v>
      </c>
      <c r="KB7" s="14">
        <f t="shared" si="183"/>
        <v>1.6501653909579254E-3</v>
      </c>
      <c r="KC7" s="14">
        <f t="shared" si="184"/>
        <v>2.7230458175153227E-6</v>
      </c>
      <c r="KD7" s="89">
        <f t="shared" si="48"/>
        <v>-1.2335522190615905E-2</v>
      </c>
      <c r="KE7" s="89">
        <f t="shared" si="185"/>
        <v>1.5216510771517741E-4</v>
      </c>
      <c r="KG7">
        <v>14.35</v>
      </c>
      <c r="KH7" s="14">
        <f t="shared" si="186"/>
        <v>9.0184447519402935E-3</v>
      </c>
      <c r="KI7" s="14">
        <f t="shared" si="187"/>
        <v>8.1332345743799421E-5</v>
      </c>
      <c r="KJ7" s="89">
        <f t="shared" si="49"/>
        <v>-2.2093829500475778E-2</v>
      </c>
      <c r="KK7" s="89">
        <f t="shared" si="188"/>
        <v>4.8813730199609375E-4</v>
      </c>
      <c r="KM7">
        <v>21.79</v>
      </c>
      <c r="KN7" s="14">
        <f t="shared" si="189"/>
        <v>2.6716553927250645E-2</v>
      </c>
      <c r="KO7" s="14">
        <f t="shared" si="190"/>
        <v>7.1377425374769183E-4</v>
      </c>
      <c r="KP7" s="89">
        <f t="shared" si="50"/>
        <v>-4.6882497918454002E-2</v>
      </c>
      <c r="KQ7" s="89">
        <f t="shared" si="191"/>
        <v>2.1979686110738437E-3</v>
      </c>
      <c r="KS7">
        <v>100.15</v>
      </c>
      <c r="KT7" s="14">
        <f t="shared" si="192"/>
        <v>-1.8989561450757908E-3</v>
      </c>
      <c r="KU7" s="14">
        <f t="shared" si="193"/>
        <v>3.606034440921108E-6</v>
      </c>
      <c r="KV7" s="89">
        <f t="shared" si="51"/>
        <v>-6.9487240481460469E-3</v>
      </c>
      <c r="KW7" s="89">
        <f t="shared" si="194"/>
        <v>4.8284765897283183E-5</v>
      </c>
      <c r="LF7" s="14">
        <v>15.09</v>
      </c>
      <c r="LG7" s="14">
        <f t="shared" si="195"/>
        <v>3.9946860210852357E-2</v>
      </c>
      <c r="LH7" s="14">
        <f t="shared" si="196"/>
        <v>1.5957516407053792E-3</v>
      </c>
      <c r="LI7" s="89">
        <f t="shared" si="52"/>
        <v>-4.0145919673875811E-2</v>
      </c>
      <c r="LJ7" s="89">
        <f t="shared" si="197"/>
        <v>1.6116948664612889E-3</v>
      </c>
      <c r="LL7">
        <v>13.164999999999999</v>
      </c>
      <c r="LM7" s="14">
        <f t="shared" si="198"/>
        <v>1.2455341242344589E-2</v>
      </c>
      <c r="LN7" s="14">
        <f t="shared" si="199"/>
        <v>1.5513552546325004E-4</v>
      </c>
      <c r="LO7" s="89">
        <f t="shared" si="53"/>
        <v>-2.2261004204011507E-2</v>
      </c>
      <c r="LP7" s="89">
        <f t="shared" si="200"/>
        <v>4.9555230817101802E-4</v>
      </c>
    </row>
    <row r="8" spans="1:328" ht="15" thickBot="1" x14ac:dyDescent="0.4">
      <c r="A8" s="90" t="s">
        <v>598</v>
      </c>
      <c r="B8" s="109">
        <v>1E-4</v>
      </c>
      <c r="C8" s="105">
        <v>1.5304</v>
      </c>
      <c r="D8" s="105">
        <f>AVERAGE($GI$4:$GI$264)</f>
        <v>-2.7117495024762121E-4</v>
      </c>
      <c r="E8" s="103">
        <f>SUM($GJ$4:$GJ$264)/253*100</f>
        <v>4.1742200223583714E-2</v>
      </c>
      <c r="F8" s="104">
        <f>SQRT(SUM($GJ$3:$GJ$264))</f>
        <v>0.32497348594257164</v>
      </c>
      <c r="G8" s="104">
        <f>SQRT(SUM($GL$3:$GL$264))</f>
        <v>0.38842216932855672</v>
      </c>
      <c r="H8" s="103">
        <f>COVAR($GI$4:$GI$264,$U$4:$U$264)*100</f>
        <v>1.2722924232609872E-2</v>
      </c>
      <c r="I8" s="105">
        <f t="shared" si="0"/>
        <v>-8.6525897037030705E-5</v>
      </c>
      <c r="J8" s="104">
        <f t="shared" si="1"/>
        <v>8.3470324988867382E-3</v>
      </c>
      <c r="K8" s="104">
        <f t="shared" si="2"/>
        <v>0.14503283041158158</v>
      </c>
      <c r="L8" s="104">
        <f>$AB$279*$GJ$269</f>
        <v>0.22195824366188444</v>
      </c>
      <c r="M8" s="106">
        <f t="shared" si="3"/>
        <v>0.51600156033142996</v>
      </c>
      <c r="N8" s="15">
        <v>432.3</v>
      </c>
      <c r="O8" s="107">
        <f t="shared" si="4"/>
        <v>-0.15304000000000001</v>
      </c>
      <c r="P8" s="15">
        <f t="shared" si="5"/>
        <v>366.14080799999999</v>
      </c>
      <c r="S8" t="s">
        <v>620</v>
      </c>
      <c r="T8" s="82">
        <v>5894.7</v>
      </c>
      <c r="U8" s="6">
        <f t="shared" si="54"/>
        <v>-3.5195117515763306E-3</v>
      </c>
      <c r="V8" s="14">
        <f t="shared" si="55"/>
        <v>1.238696296948389E-5</v>
      </c>
      <c r="Z8">
        <v>37.99</v>
      </c>
      <c r="AA8" s="14">
        <f t="shared" si="56"/>
        <v>9.4315606137309448E-3</v>
      </c>
      <c r="AB8" s="14">
        <f t="shared" si="57"/>
        <v>8.8954335610480842E-5</v>
      </c>
      <c r="AC8" s="14">
        <f t="shared" si="58"/>
        <v>1.2951072365307275E-2</v>
      </c>
      <c r="AD8" s="14">
        <f t="shared" si="6"/>
        <v>-1.3436948452045738E-2</v>
      </c>
      <c r="AE8" s="14">
        <f t="shared" si="59"/>
        <v>1.8055158370293436E-4</v>
      </c>
      <c r="AG8">
        <v>10.315</v>
      </c>
      <c r="AH8" s="14">
        <f t="shared" si="60"/>
        <v>1.9679060786348731E-2</v>
      </c>
      <c r="AI8" s="14">
        <f t="shared" si="61"/>
        <v>3.8726543343280833E-4</v>
      </c>
      <c r="AJ8" s="14">
        <f t="shared" si="7"/>
        <v>-1.9849802972555414E-2</v>
      </c>
      <c r="AK8" s="14">
        <f t="shared" si="62"/>
        <v>3.9401467804926977E-4</v>
      </c>
      <c r="AM8">
        <v>122.5</v>
      </c>
      <c r="AN8" s="14">
        <f t="shared" si="63"/>
        <v>6.914812990583892E-3</v>
      </c>
      <c r="AO8" s="14">
        <f t="shared" si="64"/>
        <v>4.7814638694747752E-5</v>
      </c>
      <c r="AP8" s="14">
        <f t="shared" si="8"/>
        <v>-7.9157676892860924E-3</v>
      </c>
      <c r="AQ8" s="14">
        <f t="shared" si="65"/>
        <v>6.2659378110745687E-5</v>
      </c>
      <c r="AS8">
        <v>125.12</v>
      </c>
      <c r="AT8" s="14">
        <f t="shared" si="66"/>
        <v>6.3918186899729562E-4</v>
      </c>
      <c r="AU8" s="14">
        <f t="shared" si="67"/>
        <v>4.08553461654876E-7</v>
      </c>
      <c r="AV8" s="14">
        <f t="shared" si="9"/>
        <v>-2.4541348766150745E-3</v>
      </c>
      <c r="AW8" s="14">
        <f t="shared" si="68"/>
        <v>6.0227779926184873E-6</v>
      </c>
      <c r="AY8" s="14">
        <v>38.090000000000003</v>
      </c>
      <c r="AZ8" s="14">
        <f t="shared" si="69"/>
        <v>1.0495933789596977E-3</v>
      </c>
      <c r="BA8" s="14">
        <f t="shared" si="70"/>
        <v>1.1016462611560357E-6</v>
      </c>
      <c r="BB8" s="14">
        <f t="shared" si="10"/>
        <v>-2.0664797397627853E-3</v>
      </c>
      <c r="BC8" s="14">
        <f t="shared" si="71"/>
        <v>4.2703385148500689E-6</v>
      </c>
      <c r="BE8">
        <v>12.042</v>
      </c>
      <c r="BF8" s="14">
        <f t="shared" si="72"/>
        <v>-1.7761861051960717E-2</v>
      </c>
      <c r="BG8" s="14">
        <f t="shared" si="73"/>
        <v>3.1548370802915909E-4</v>
      </c>
      <c r="BH8" s="14">
        <f t="shared" si="11"/>
        <v>1.1266016670488531E-2</v>
      </c>
      <c r="BI8" s="14">
        <f t="shared" si="74"/>
        <v>1.2692313161972549E-4</v>
      </c>
      <c r="BK8">
        <v>77.739999999999995</v>
      </c>
      <c r="BL8" s="14">
        <f t="shared" si="75"/>
        <v>-1.8434898284046049E-2</v>
      </c>
      <c r="BM8" s="14">
        <f t="shared" si="76"/>
        <v>3.3984547474312396E-4</v>
      </c>
      <c r="BN8" s="14">
        <f t="shared" si="12"/>
        <v>1.4137447721136943E-2</v>
      </c>
      <c r="BO8" s="14">
        <f t="shared" si="77"/>
        <v>1.9986742806788014E-4</v>
      </c>
      <c r="BQ8">
        <v>68.72</v>
      </c>
      <c r="BR8" s="14">
        <f t="shared" si="78"/>
        <v>-7.5957128265834294E-3</v>
      </c>
      <c r="BS8" s="14">
        <f t="shared" si="79"/>
        <v>5.7694853343924034E-5</v>
      </c>
      <c r="BT8" s="14">
        <f t="shared" si="13"/>
        <v>4.7913735968470247E-3</v>
      </c>
      <c r="BU8" s="14">
        <f t="shared" si="80"/>
        <v>2.2957260944562796E-5</v>
      </c>
      <c r="BX8">
        <v>21.66</v>
      </c>
      <c r="BY8" s="14">
        <f t="shared" si="81"/>
        <v>-2.7739268827252079E-3</v>
      </c>
      <c r="BZ8" s="14">
        <f t="shared" si="82"/>
        <v>7.6946703507055899E-6</v>
      </c>
      <c r="CA8" s="14">
        <f t="shared" si="14"/>
        <v>1.4474310185183016E-3</v>
      </c>
      <c r="CB8" s="14">
        <f t="shared" si="83"/>
        <v>2.0950565533689281E-6</v>
      </c>
      <c r="CD8">
        <v>40.200000000000003</v>
      </c>
      <c r="CE8" s="14">
        <f t="shared" si="84"/>
        <v>-1.3523872533325655E-2</v>
      </c>
      <c r="CF8" s="14">
        <f t="shared" si="85"/>
        <v>1.8289512829764009E-4</v>
      </c>
      <c r="CG8" s="14">
        <f t="shared" si="15"/>
        <v>1.2202909038400395E-2</v>
      </c>
      <c r="CH8" s="14">
        <f t="shared" si="86"/>
        <v>1.4891098899947407E-4</v>
      </c>
      <c r="CJ8">
        <v>32</v>
      </c>
      <c r="CK8" s="14">
        <f t="shared" si="87"/>
        <v>-1.0681848346860453E-2</v>
      </c>
      <c r="CL8" s="14">
        <f t="shared" si="88"/>
        <v>1.1410188410532538E-4</v>
      </c>
      <c r="CM8" s="14">
        <f t="shared" si="16"/>
        <v>9.1140005832194247E-3</v>
      </c>
      <c r="CN8" s="14">
        <f t="shared" si="89"/>
        <v>8.3065006630924019E-5</v>
      </c>
      <c r="CP8">
        <v>20.94</v>
      </c>
      <c r="CQ8" s="14">
        <f t="shared" si="90"/>
        <v>-5.2669501695103088E-3</v>
      </c>
      <c r="CR8" s="14">
        <f t="shared" si="91"/>
        <v>2.7740764088104673E-5</v>
      </c>
      <c r="CS8" s="14">
        <f t="shared" si="17"/>
        <v>3.536559118176282E-3</v>
      </c>
      <c r="CT8" s="14">
        <f t="shared" si="92"/>
        <v>1.2507250396355801E-5</v>
      </c>
      <c r="CV8">
        <v>109.25</v>
      </c>
      <c r="CW8" s="14">
        <f t="shared" si="93"/>
        <v>0</v>
      </c>
      <c r="CX8" s="14">
        <f t="shared" si="94"/>
        <v>0</v>
      </c>
      <c r="CY8" s="89">
        <f t="shared" si="18"/>
        <v>-5.8203212395174721E-4</v>
      </c>
      <c r="CZ8" s="89">
        <f t="shared" si="95"/>
        <v>3.3876139331178205E-7</v>
      </c>
      <c r="DB8">
        <v>15.73</v>
      </c>
      <c r="DC8" s="14">
        <f t="shared" si="96"/>
        <v>-1.9090047159241192E-3</v>
      </c>
      <c r="DD8" s="14">
        <f t="shared" si="97"/>
        <v>3.644299005420527E-6</v>
      </c>
      <c r="DE8" s="89">
        <f t="shared" si="19"/>
        <v>1.074962211956344E-3</v>
      </c>
      <c r="DF8" s="89">
        <f t="shared" si="98"/>
        <v>1.1555437571340758E-6</v>
      </c>
      <c r="DH8">
        <v>10.175000000000001</v>
      </c>
      <c r="DI8" s="14">
        <f t="shared" si="99"/>
        <v>-1.8349138668196541E-2</v>
      </c>
      <c r="DJ8" s="14">
        <f t="shared" si="100"/>
        <v>3.3669088986470553E-4</v>
      </c>
      <c r="DK8" s="89">
        <f t="shared" si="20"/>
        <v>1.6763073866201218E-2</v>
      </c>
      <c r="DL8" s="89">
        <f t="shared" si="101"/>
        <v>2.8100064544371827E-4</v>
      </c>
      <c r="DN8">
        <v>77.66</v>
      </c>
      <c r="DO8" s="14">
        <f t="shared" si="102"/>
        <v>1.5440044240801031E-3</v>
      </c>
      <c r="DP8" s="14">
        <f t="shared" si="103"/>
        <v>2.3839496615789311E-6</v>
      </c>
      <c r="DQ8" s="89">
        <f t="shared" si="21"/>
        <v>-1.8821948598283229E-3</v>
      </c>
      <c r="DR8" s="89">
        <f t="shared" si="104"/>
        <v>3.5426574903641604E-6</v>
      </c>
      <c r="DT8">
        <v>129.85</v>
      </c>
      <c r="DU8" s="14">
        <f t="shared" si="105"/>
        <v>-1.1229546852896512E-2</v>
      </c>
      <c r="DV8" s="14">
        <f t="shared" si="106"/>
        <v>1.2610272252139797E-4</v>
      </c>
      <c r="DW8" s="89">
        <f t="shared" si="22"/>
        <v>8.7898727012323177E-3</v>
      </c>
      <c r="DX8" s="89">
        <f t="shared" si="107"/>
        <v>7.7261862103869118E-5</v>
      </c>
      <c r="DZ8">
        <v>45.24</v>
      </c>
      <c r="EA8" s="14">
        <f t="shared" si="108"/>
        <v>6.6291019994744451E-4</v>
      </c>
      <c r="EB8" s="14">
        <f t="shared" si="109"/>
        <v>4.3944993319436087E-7</v>
      </c>
      <c r="EC8" s="89">
        <f t="shared" si="23"/>
        <v>-1.5975582403113787E-3</v>
      </c>
      <c r="ED8" s="89">
        <f t="shared" si="110"/>
        <v>2.5521923311867887E-6</v>
      </c>
      <c r="EF8">
        <v>10.54</v>
      </c>
      <c r="EG8" s="14">
        <f t="shared" si="111"/>
        <v>-3.8022859497384592E-3</v>
      </c>
      <c r="EH8" s="14">
        <f t="shared" si="112"/>
        <v>1.4457378443578496E-5</v>
      </c>
      <c r="EI8" s="89">
        <f t="shared" si="24"/>
        <v>3.3081653892388261E-3</v>
      </c>
      <c r="EJ8" s="89">
        <f t="shared" si="113"/>
        <v>1.0943958242557673E-5</v>
      </c>
      <c r="EL8">
        <v>89.32</v>
      </c>
      <c r="EM8" s="14">
        <f t="shared" si="114"/>
        <v>-8.7709996679620223E-3</v>
      </c>
      <c r="EN8" s="14">
        <f t="shared" si="115"/>
        <v>7.6930435175389902E-5</v>
      </c>
      <c r="EO8" s="89">
        <f t="shared" si="25"/>
        <v>7.3554277156766025E-3</v>
      </c>
      <c r="EP8" s="89">
        <f t="shared" si="116"/>
        <v>5.4102316880543525E-5</v>
      </c>
      <c r="ER8">
        <v>13.28</v>
      </c>
      <c r="ES8" s="14">
        <f t="shared" si="117"/>
        <v>1.5048911794203067E-3</v>
      </c>
      <c r="ET8" s="14">
        <f t="shared" si="118"/>
        <v>2.2646974618970419E-6</v>
      </c>
      <c r="EU8" s="89">
        <f t="shared" si="26"/>
        <v>-2.6953574265241348E-3</v>
      </c>
      <c r="EV8" s="89">
        <f t="shared" si="119"/>
        <v>7.2649516567188064E-6</v>
      </c>
      <c r="EX8">
        <v>129.35</v>
      </c>
      <c r="EY8" s="14">
        <f t="shared" si="120"/>
        <v>-6.5930042967636262E-3</v>
      </c>
      <c r="EZ8" s="14">
        <f t="shared" si="121"/>
        <v>4.3467705657143635E-5</v>
      </c>
      <c r="FA8" s="89">
        <f t="shared" si="27"/>
        <v>5.4732490138686262E-3</v>
      </c>
      <c r="FB8" s="89">
        <f t="shared" si="122"/>
        <v>2.995645476781389E-5</v>
      </c>
      <c r="FD8">
        <v>38.659999999999997</v>
      </c>
      <c r="FE8" s="14">
        <f t="shared" si="123"/>
        <v>-3.1264860974588783E-2</v>
      </c>
      <c r="FF8" s="14">
        <f t="shared" si="124"/>
        <v>9.7749153176036473E-4</v>
      </c>
      <c r="FG8" s="89">
        <f t="shared" si="28"/>
        <v>2.5778607735399556E-2</v>
      </c>
      <c r="FH8" s="89">
        <f t="shared" si="125"/>
        <v>6.6453661677560181E-4</v>
      </c>
      <c r="FJ8">
        <v>140.1</v>
      </c>
      <c r="FK8" s="14">
        <f t="shared" si="126"/>
        <v>-4.2918520815409204E-3</v>
      </c>
      <c r="FL8" s="14">
        <f t="shared" si="127"/>
        <v>1.8419994289827133E-5</v>
      </c>
      <c r="FM8" s="89">
        <f t="shared" si="29"/>
        <v>3.1651727329894868E-3</v>
      </c>
      <c r="FN8" s="89">
        <f t="shared" si="128"/>
        <v>1.0018318429660137E-5</v>
      </c>
      <c r="FP8">
        <v>13.07</v>
      </c>
      <c r="FQ8" s="14">
        <f t="shared" si="129"/>
        <v>-7.6805293077780437E-3</v>
      </c>
      <c r="FR8" s="14">
        <f t="shared" si="130"/>
        <v>5.8990530447637477E-5</v>
      </c>
      <c r="FS8" s="89">
        <f t="shared" si="30"/>
        <v>7.4635530195210891E-3</v>
      </c>
      <c r="FT8" s="89">
        <f t="shared" si="131"/>
        <v>5.5704623675202364E-5</v>
      </c>
      <c r="FV8">
        <v>618.20000000000005</v>
      </c>
      <c r="FW8" s="14">
        <f t="shared" si="132"/>
        <v>-4.5395668100746299E-3</v>
      </c>
      <c r="FX8" s="14">
        <f t="shared" si="133"/>
        <v>2.0607666823131151E-5</v>
      </c>
      <c r="FY8" s="89">
        <f t="shared" si="31"/>
        <v>3.2478569521114053E-3</v>
      </c>
      <c r="FZ8" s="89">
        <f t="shared" si="134"/>
        <v>1.0548574781378387E-5</v>
      </c>
      <c r="GB8">
        <v>86.12</v>
      </c>
      <c r="GC8" s="14">
        <f t="shared" si="135"/>
        <v>-3.2565741737192932E-3</v>
      </c>
      <c r="GD8" s="14">
        <f t="shared" si="136"/>
        <v>1.0605275348935497E-5</v>
      </c>
      <c r="GE8" s="89">
        <f t="shared" si="32"/>
        <v>2.4576102175891904E-3</v>
      </c>
      <c r="GF8" s="89">
        <f t="shared" si="137"/>
        <v>6.0398479815987876E-6</v>
      </c>
      <c r="GH8">
        <v>454.6</v>
      </c>
      <c r="GI8" s="14">
        <f t="shared" si="138"/>
        <v>-1.2840557209956334E-2</v>
      </c>
      <c r="GJ8" s="14">
        <f t="shared" si="139"/>
        <v>1.648799094621616E-4</v>
      </c>
      <c r="GK8" s="89">
        <f t="shared" si="33"/>
        <v>1.0144276599486296E-2</v>
      </c>
      <c r="GL8" s="89">
        <f t="shared" si="140"/>
        <v>1.0290634772688526E-4</v>
      </c>
      <c r="GN8">
        <v>27.2</v>
      </c>
      <c r="GO8" s="14">
        <f t="shared" si="141"/>
        <v>-8.4918361503130077E-3</v>
      </c>
      <c r="GP8" s="14">
        <f t="shared" si="142"/>
        <v>7.2111281203762845E-5</v>
      </c>
      <c r="GQ8" s="89">
        <f t="shared" si="34"/>
        <v>7.7482733017205435E-3</v>
      </c>
      <c r="GR8" s="89">
        <f t="shared" si="143"/>
        <v>6.0035739158155375E-5</v>
      </c>
      <c r="GT8">
        <v>62.38</v>
      </c>
      <c r="GU8" s="14">
        <f t="shared" si="144"/>
        <v>-1.9255461661951906E-3</v>
      </c>
      <c r="GV8" s="14">
        <f t="shared" si="145"/>
        <v>3.7077280381489969E-6</v>
      </c>
      <c r="GW8" s="89">
        <f t="shared" si="35"/>
        <v>1.5489797209630924E-4</v>
      </c>
      <c r="GX8" s="89">
        <f t="shared" si="146"/>
        <v>2.3993381759548996E-8</v>
      </c>
      <c r="GZ8">
        <v>232.7</v>
      </c>
      <c r="HA8" s="14">
        <f t="shared" si="147"/>
        <v>7.7055175780880412E-3</v>
      </c>
      <c r="HB8" s="14">
        <f t="shared" si="148"/>
        <v>5.9375001146223795E-5</v>
      </c>
      <c r="HC8" s="89">
        <f t="shared" si="36"/>
        <v>-8.6452625274105067E-3</v>
      </c>
      <c r="HD8" s="89">
        <f t="shared" si="149"/>
        <v>7.4740564167848295E-5</v>
      </c>
      <c r="HF8">
        <v>364.35</v>
      </c>
      <c r="HG8" s="14">
        <f t="shared" si="150"/>
        <v>-2.1640461641978633E-2</v>
      </c>
      <c r="HH8" s="14">
        <f t="shared" si="151"/>
        <v>4.6830958007794854E-4</v>
      </c>
      <c r="HI8" s="89">
        <f t="shared" si="37"/>
        <v>1.966879311830555E-2</v>
      </c>
      <c r="HJ8" s="89">
        <f t="shared" si="152"/>
        <v>3.8686142273070375E-4</v>
      </c>
      <c r="HL8">
        <v>94.6</v>
      </c>
      <c r="HM8" s="14">
        <f t="shared" si="153"/>
        <v>4.2194155427082896E-3</v>
      </c>
      <c r="HN8" s="14">
        <f t="shared" si="154"/>
        <v>1.7803467522048289E-5</v>
      </c>
      <c r="HO8" s="89">
        <f t="shared" si="38"/>
        <v>-6.8084037954202568E-3</v>
      </c>
      <c r="HP8" s="89">
        <f t="shared" si="155"/>
        <v>4.6354362241492956E-5</v>
      </c>
      <c r="HR8">
        <v>3.577</v>
      </c>
      <c r="HS8" s="14">
        <f t="shared" si="156"/>
        <v>-2.720485144757882E-2</v>
      </c>
      <c r="HT8" s="14">
        <f t="shared" si="157"/>
        <v>7.4010394228483142E-4</v>
      </c>
      <c r="HU8" s="14">
        <f t="shared" si="39"/>
        <v>2.2957137806443855E-2</v>
      </c>
      <c r="HV8" s="14">
        <f t="shared" si="158"/>
        <v>5.2703017626405375E-4</v>
      </c>
      <c r="HX8">
        <v>13.21</v>
      </c>
      <c r="HY8" s="14">
        <f t="shared" si="159"/>
        <v>3.7778662234823849E-3</v>
      </c>
      <c r="HZ8" s="14">
        <f t="shared" si="160"/>
        <v>1.4272273202529057E-5</v>
      </c>
      <c r="IA8" s="89">
        <f t="shared" si="40"/>
        <v>-6.5476473403087224E-3</v>
      </c>
      <c r="IB8" s="89">
        <f t="shared" si="161"/>
        <v>4.2871685693051889E-5</v>
      </c>
      <c r="ID8">
        <v>156.05000000000001</v>
      </c>
      <c r="IE8" s="14">
        <f t="shared" si="162"/>
        <v>4.1566806451865598E-3</v>
      </c>
      <c r="IF8" s="14">
        <f t="shared" si="163"/>
        <v>1.7277993986068554E-5</v>
      </c>
      <c r="IG8" s="89">
        <f t="shared" si="41"/>
        <v>-4.8532310380181975E-3</v>
      </c>
      <c r="IH8" s="89">
        <f t="shared" si="164"/>
        <v>2.3553851508383189E-5</v>
      </c>
      <c r="IQ8">
        <v>42.34</v>
      </c>
      <c r="IR8" s="14">
        <f t="shared" si="165"/>
        <v>-8.0626474233509247E-3</v>
      </c>
      <c r="IS8" s="14">
        <f t="shared" si="166"/>
        <v>6.5006283473267301E-5</v>
      </c>
      <c r="IT8" s="89">
        <f t="shared" si="42"/>
        <v>5.5943443009164491E-3</v>
      </c>
      <c r="IU8" s="89">
        <f t="shared" si="167"/>
        <v>3.1296688157196354E-5</v>
      </c>
      <c r="IW8">
        <v>50.91</v>
      </c>
      <c r="IX8" s="14">
        <f t="shared" si="168"/>
        <v>-1.5439736638832482E-2</v>
      </c>
      <c r="IY8" s="14">
        <f t="shared" si="169"/>
        <v>2.3838546747650616E-4</v>
      </c>
      <c r="IZ8" s="89">
        <f t="shared" si="43"/>
        <v>1.2124821890805895E-2</v>
      </c>
      <c r="JA8" s="89">
        <f t="shared" si="170"/>
        <v>1.4701130588376583E-4</v>
      </c>
      <c r="JC8">
        <v>126.65</v>
      </c>
      <c r="JD8" s="14">
        <f t="shared" si="171"/>
        <v>3.9401154204443314E-3</v>
      </c>
      <c r="JE8" s="14">
        <f t="shared" si="172"/>
        <v>1.5524509526423209E-5</v>
      </c>
      <c r="JF8" s="89">
        <f t="shared" si="44"/>
        <v>-5.3965257553089015E-3</v>
      </c>
      <c r="JG8" s="89">
        <f t="shared" si="173"/>
        <v>2.9122490227712309E-5</v>
      </c>
      <c r="JI8">
        <v>32.799999999999997</v>
      </c>
      <c r="JJ8" s="14">
        <f t="shared" si="174"/>
        <v>-1.5255533088370686E-3</v>
      </c>
      <c r="JK8" s="14">
        <f t="shared" si="175"/>
        <v>2.3273128981037282E-6</v>
      </c>
      <c r="JL8" s="89">
        <f t="shared" si="45"/>
        <v>-8.9541018608819229E-4</v>
      </c>
      <c r="JM8" s="89">
        <f t="shared" si="176"/>
        <v>8.0175940135049111E-7</v>
      </c>
      <c r="JO8">
        <v>73.75</v>
      </c>
      <c r="JP8" s="14">
        <f t="shared" si="177"/>
        <v>9.4870238192324677E-4</v>
      </c>
      <c r="JQ8" s="14">
        <f t="shared" si="178"/>
        <v>9.0003620946684201E-7</v>
      </c>
      <c r="JR8" s="89">
        <f t="shared" si="46"/>
        <v>-1.9842257410449399E-3</v>
      </c>
      <c r="JS8" s="89">
        <f t="shared" si="179"/>
        <v>3.9371517914253405E-6</v>
      </c>
      <c r="JU8">
        <v>72.94</v>
      </c>
      <c r="JV8" s="14">
        <f t="shared" si="180"/>
        <v>1.6438359866022601E-3</v>
      </c>
      <c r="JW8" s="14">
        <f t="shared" si="181"/>
        <v>2.7021967508486258E-6</v>
      </c>
      <c r="JX8" s="89">
        <f t="shared" si="47"/>
        <v>-3.6981273918496749E-3</v>
      </c>
      <c r="JY8" s="89">
        <f t="shared" si="182"/>
        <v>1.367614620634888E-5</v>
      </c>
      <c r="KA8">
        <v>36.25</v>
      </c>
      <c r="KB8" s="14">
        <f t="shared" si="183"/>
        <v>2.2044649324267792E-3</v>
      </c>
      <c r="KC8" s="14">
        <f t="shared" si="184"/>
        <v>4.8596656382994044E-6</v>
      </c>
      <c r="KD8" s="89">
        <f t="shared" si="48"/>
        <v>-3.2493067907077753E-3</v>
      </c>
      <c r="KE8" s="89">
        <f t="shared" si="185"/>
        <v>1.0557994620139663E-5</v>
      </c>
      <c r="KG8">
        <v>14.5</v>
      </c>
      <c r="KH8" s="14">
        <f t="shared" si="186"/>
        <v>-1.0398707220898622E-2</v>
      </c>
      <c r="KI8" s="14">
        <f t="shared" si="187"/>
        <v>1.0813311186596915E-4</v>
      </c>
      <c r="KJ8" s="89">
        <f t="shared" si="49"/>
        <v>8.1949027299001061E-3</v>
      </c>
      <c r="KK8" s="89">
        <f t="shared" si="188"/>
        <v>6.7156430752524204E-5</v>
      </c>
      <c r="KM8">
        <v>22.27</v>
      </c>
      <c r="KN8" s="14">
        <f t="shared" si="189"/>
        <v>-2.1789332312747781E-2</v>
      </c>
      <c r="KO8" s="14">
        <f t="shared" si="190"/>
        <v>4.7477500263535453E-4</v>
      </c>
      <c r="KP8" s="89">
        <f t="shared" si="50"/>
        <v>1.7889015688508817E-2</v>
      </c>
      <c r="KQ8" s="89">
        <f t="shared" si="191"/>
        <v>3.2001688230371458E-4</v>
      </c>
      <c r="KS8">
        <v>100.85</v>
      </c>
      <c r="KT8" s="14">
        <f t="shared" si="192"/>
        <v>-6.9652022883933797E-3</v>
      </c>
      <c r="KU8" s="14">
        <f t="shared" si="193"/>
        <v>4.8514042918240376E-5</v>
      </c>
      <c r="KV8" s="89">
        <f t="shared" si="51"/>
        <v>6.3076439916473935E-3</v>
      </c>
      <c r="KW8" s="89">
        <f t="shared" si="194"/>
        <v>3.9786372725365466E-5</v>
      </c>
      <c r="LF8" s="14">
        <v>15.02</v>
      </c>
      <c r="LG8" s="14">
        <f t="shared" si="195"/>
        <v>4.6496264437689448E-3</v>
      </c>
      <c r="LH8" s="14">
        <f t="shared" si="196"/>
        <v>2.1619026066595443E-5</v>
      </c>
      <c r="LI8" s="89">
        <f t="shared" si="52"/>
        <v>-4.7609548152959405E-3</v>
      </c>
      <c r="LJ8" s="89">
        <f t="shared" si="197"/>
        <v>2.2666690753289602E-5</v>
      </c>
      <c r="LL8">
        <v>13.17</v>
      </c>
      <c r="LM8" s="14">
        <f t="shared" si="198"/>
        <v>-3.7972280691696671E-4</v>
      </c>
      <c r="LN8" s="14">
        <f t="shared" si="199"/>
        <v>1.4418941009289998E-7</v>
      </c>
      <c r="LO8" s="89">
        <f t="shared" si="53"/>
        <v>-4.7595380450638587E-4</v>
      </c>
      <c r="LP8" s="89">
        <f t="shared" si="200"/>
        <v>2.2653202402410297E-7</v>
      </c>
    </row>
    <row r="9" spans="1:328" ht="15" thickBot="1" x14ac:dyDescent="0.4">
      <c r="A9" s="90" t="s">
        <v>558</v>
      </c>
      <c r="B9" s="105">
        <v>-1.2999999999999999E-3</v>
      </c>
      <c r="C9" s="105">
        <v>1.6405000000000001</v>
      </c>
      <c r="D9" s="105">
        <f>AVERAGE($BL$4:$BL$264)</f>
        <v>-1.4161557867758924E-3</v>
      </c>
      <c r="E9" s="104">
        <f>SUM($BM$4:$BM$264)/253*100</f>
        <v>3.535190588518277E-2</v>
      </c>
      <c r="F9" s="104">
        <f>SQRT(SUM($BM$3:$BM$264))</f>
        <v>0.29906574843922268</v>
      </c>
      <c r="G9" s="104">
        <f>SQRT(SUM($BO$3:$BO$264))</f>
        <v>0.3844361993440355</v>
      </c>
      <c r="H9" s="103">
        <f>COVAR($BL$4:$BL$264,$U$4:$U$264)*100</f>
        <v>1.3637732056589103E-2</v>
      </c>
      <c r="I9" s="105">
        <f t="shared" si="0"/>
        <v>-8.6525897037030705E-5</v>
      </c>
      <c r="J9" s="104">
        <f t="shared" si="1"/>
        <v>8.3470324988867382E-3</v>
      </c>
      <c r="K9" s="104">
        <f t="shared" si="2"/>
        <v>0.14503283041158158</v>
      </c>
      <c r="L9" s="104">
        <f>$AB$279*$BM$270</f>
        <v>0.23792635829019959</v>
      </c>
      <c r="M9" s="106">
        <f t="shared" si="3"/>
        <v>0.54784987123847428</v>
      </c>
      <c r="N9" s="15">
        <v>74.36</v>
      </c>
      <c r="O9" s="107">
        <f t="shared" si="4"/>
        <v>-0.16405000000000003</v>
      </c>
      <c r="P9" s="15">
        <f t="shared" si="5"/>
        <v>62.161241999999994</v>
      </c>
      <c r="S9" t="s">
        <v>621</v>
      </c>
      <c r="T9" s="82">
        <v>5960.83</v>
      </c>
      <c r="U9" s="6">
        <f t="shared" si="54"/>
        <v>-1.1156091017085505E-2</v>
      </c>
      <c r="V9" s="14">
        <f t="shared" si="55"/>
        <v>1.2445836678149589E-4</v>
      </c>
      <c r="Z9">
        <v>38.15</v>
      </c>
      <c r="AA9" s="14">
        <f t="shared" si="56"/>
        <v>-4.2027905309317297E-3</v>
      </c>
      <c r="AB9" s="14">
        <f t="shared" si="57"/>
        <v>1.7663448246889408E-5</v>
      </c>
      <c r="AC9" s="14">
        <f t="shared" si="58"/>
        <v>6.9533004861537752E-3</v>
      </c>
      <c r="AD9" s="14">
        <f t="shared" si="6"/>
        <v>-7.6255091069706597E-3</v>
      </c>
      <c r="AE9" s="14">
        <f t="shared" si="59"/>
        <v>5.8148389140492466E-5</v>
      </c>
      <c r="AG9">
        <v>10.61</v>
      </c>
      <c r="AH9" s="14">
        <f t="shared" si="60"/>
        <v>-2.8197806102676626E-2</v>
      </c>
      <c r="AI9" s="14">
        <f t="shared" si="61"/>
        <v>7.951162690041472E-4</v>
      </c>
      <c r="AJ9" s="14">
        <f t="shared" si="7"/>
        <v>2.7873568673233207E-2</v>
      </c>
      <c r="AK9" s="14">
        <f t="shared" si="62"/>
        <v>7.7693583058144756E-4</v>
      </c>
      <c r="AM9">
        <v>124.4</v>
      </c>
      <c r="AN9" s="14">
        <f t="shared" si="63"/>
        <v>-1.5391150320297408E-2</v>
      </c>
      <c r="AO9" s="14">
        <f t="shared" si="64"/>
        <v>2.3688750818199101E-4</v>
      </c>
      <c r="AP9" s="14">
        <f t="shared" si="8"/>
        <v>2.1920246740336245E-2</v>
      </c>
      <c r="AQ9" s="14">
        <f t="shared" si="65"/>
        <v>4.8049721715722176E-4</v>
      </c>
      <c r="AS9">
        <v>127.16</v>
      </c>
      <c r="AT9" s="14">
        <f t="shared" si="66"/>
        <v>-1.6172859245600957E-2</v>
      </c>
      <c r="AU9" s="14">
        <f t="shared" si="67"/>
        <v>2.6156137617802037E-4</v>
      </c>
      <c r="AV9" s="14">
        <f t="shared" si="9"/>
        <v>2.5716578417439954E-2</v>
      </c>
      <c r="AW9" s="14">
        <f t="shared" si="68"/>
        <v>6.6134240550033848E-4</v>
      </c>
      <c r="AY9" s="14">
        <v>38.65</v>
      </c>
      <c r="AZ9" s="14">
        <f t="shared" si="69"/>
        <v>-1.4594994542918174E-2</v>
      </c>
      <c r="BA9" s="14">
        <f t="shared" si="70"/>
        <v>2.1301386570781128E-4</v>
      </c>
      <c r="BB9" s="14">
        <f t="shared" si="10"/>
        <v>1.9301703303185081E-2</v>
      </c>
      <c r="BC9" s="14">
        <f t="shared" si="71"/>
        <v>3.7255575040418589E-4</v>
      </c>
      <c r="BE9">
        <v>12.984</v>
      </c>
      <c r="BF9" s="14">
        <f t="shared" si="72"/>
        <v>-7.5317291170033968E-2</v>
      </c>
      <c r="BG9" s="14">
        <f t="shared" si="73"/>
        <v>5.6726943491916763E-3</v>
      </c>
      <c r="BH9" s="14">
        <f t="shared" si="11"/>
        <v>8.5734412551723566E-2</v>
      </c>
      <c r="BI9" s="14">
        <f t="shared" si="74"/>
        <v>7.3503894955891354E-3</v>
      </c>
      <c r="BK9">
        <v>80</v>
      </c>
      <c r="BL9" s="14">
        <f t="shared" si="75"/>
        <v>-2.865670924980462E-2</v>
      </c>
      <c r="BM9" s="14">
        <f t="shared" si="76"/>
        <v>8.2120698502783772E-4</v>
      </c>
      <c r="BN9" s="14">
        <f t="shared" si="12"/>
        <v>3.8457693816197805E-2</v>
      </c>
      <c r="BO9" s="14">
        <f t="shared" si="77"/>
        <v>1.478994213660419E-3</v>
      </c>
      <c r="BQ9">
        <v>69.84</v>
      </c>
      <c r="BR9" s="14">
        <f t="shared" si="78"/>
        <v>-1.616663385534689E-2</v>
      </c>
      <c r="BS9" s="14">
        <f t="shared" si="79"/>
        <v>2.6136005021284823E-4</v>
      </c>
      <c r="BT9" s="14">
        <f t="shared" si="13"/>
        <v>2.7963477975006763E-2</v>
      </c>
      <c r="BU9" s="14">
        <f t="shared" si="80"/>
        <v>7.8195610045868834E-4</v>
      </c>
      <c r="BX9">
        <v>21.86</v>
      </c>
      <c r="BY9" s="14">
        <f t="shared" si="81"/>
        <v>-9.1912411755478932E-3</v>
      </c>
      <c r="BZ9" s="14">
        <f t="shared" si="82"/>
        <v>8.4478914347087017E-5</v>
      </c>
      <c r="CA9" s="14">
        <f t="shared" si="14"/>
        <v>1.4433129321902244E-2</v>
      </c>
      <c r="CB9" s="14">
        <f t="shared" si="83"/>
        <v>2.0831522202275433E-4</v>
      </c>
      <c r="CD9">
        <v>40.74</v>
      </c>
      <c r="CE9" s="14">
        <f t="shared" si="84"/>
        <v>-1.3343415173684335E-2</v>
      </c>
      <c r="CF9" s="14">
        <f t="shared" si="85"/>
        <v>1.7804672849730936E-4</v>
      </c>
      <c r="CG9" s="14">
        <f t="shared" si="15"/>
        <v>2.1998351403290685E-2</v>
      </c>
      <c r="CH9" s="14">
        <f t="shared" si="86"/>
        <v>4.8392746446266125E-4</v>
      </c>
      <c r="CJ9">
        <v>32.29</v>
      </c>
      <c r="CK9" s="14">
        <f t="shared" si="87"/>
        <v>-9.0216819704573275E-3</v>
      </c>
      <c r="CL9" s="14">
        <f t="shared" si="88"/>
        <v>8.1390745576074801E-5</v>
      </c>
      <c r="CM9" s="14">
        <f t="shared" si="16"/>
        <v>1.6709557848546608E-2</v>
      </c>
      <c r="CN9" s="14">
        <f t="shared" si="89"/>
        <v>2.7920932349392554E-4</v>
      </c>
      <c r="CP9">
        <v>21.25</v>
      </c>
      <c r="CQ9" s="14">
        <f t="shared" si="90"/>
        <v>-1.4695689928034961E-2</v>
      </c>
      <c r="CR9" s="14">
        <f t="shared" si="91"/>
        <v>2.1596330246094819E-4</v>
      </c>
      <c r="CS9" s="14">
        <f t="shared" si="17"/>
        <v>2.2044845791731639E-2</v>
      </c>
      <c r="CT9" s="14">
        <f t="shared" si="92"/>
        <v>4.8597522598122818E-4</v>
      </c>
      <c r="CV9">
        <v>112</v>
      </c>
      <c r="CW9" s="14">
        <f t="shared" si="93"/>
        <v>-2.4860037319394977E-2</v>
      </c>
      <c r="CX9" s="14">
        <f t="shared" si="94"/>
        <v>6.1802145552171102E-4</v>
      </c>
      <c r="CY9" s="89">
        <f t="shared" si="18"/>
        <v>2.7016049347955092E-2</v>
      </c>
      <c r="CZ9" s="89">
        <f t="shared" si="95"/>
        <v>7.2986692237114476E-4</v>
      </c>
      <c r="DB9">
        <v>15.95</v>
      </c>
      <c r="DC9" s="14">
        <f t="shared" si="96"/>
        <v>-1.3889112160667037E-2</v>
      </c>
      <c r="DD9" s="14">
        <f t="shared" si="97"/>
        <v>1.9290743661158898E-4</v>
      </c>
      <c r="DE9" s="89">
        <f t="shared" si="19"/>
        <v>1.7448315641520554E-2</v>
      </c>
      <c r="DF9" s="89">
        <f t="shared" si="98"/>
        <v>3.0444371872613086E-4</v>
      </c>
      <c r="DH9">
        <v>10.33</v>
      </c>
      <c r="DI9" s="14">
        <f t="shared" si="99"/>
        <v>-1.5118551802888399E-2</v>
      </c>
      <c r="DJ9" s="14">
        <f t="shared" si="100"/>
        <v>2.2857060861662006E-4</v>
      </c>
      <c r="DK9" s="89">
        <f t="shared" si="20"/>
        <v>2.3344241580060664E-2</v>
      </c>
      <c r="DL9" s="89">
        <f t="shared" si="101"/>
        <v>5.4495361494823322E-4</v>
      </c>
      <c r="DN9">
        <v>77.94</v>
      </c>
      <c r="DO9" s="14">
        <f t="shared" si="102"/>
        <v>-3.5989756070419539E-3</v>
      </c>
      <c r="DP9" s="14">
        <f t="shared" si="103"/>
        <v>1.2952625420083001E-5</v>
      </c>
      <c r="DQ9" s="89">
        <f t="shared" si="21"/>
        <v>8.1438883962066042E-3</v>
      </c>
      <c r="DR9" s="89">
        <f t="shared" si="104"/>
        <v>6.6322918209868578E-5</v>
      </c>
      <c r="DT9">
        <v>132.1</v>
      </c>
      <c r="DU9" s="14">
        <f t="shared" si="105"/>
        <v>-1.7179273419522228E-2</v>
      </c>
      <c r="DV9" s="14">
        <f t="shared" si="106"/>
        <v>2.9512743522270294E-4</v>
      </c>
      <c r="DW9" s="89">
        <f t="shared" si="22"/>
        <v>2.5744199196581951E-2</v>
      </c>
      <c r="DX9" s="89">
        <f t="shared" si="107"/>
        <v>6.6276379227329073E-4</v>
      </c>
      <c r="DZ9">
        <v>45.31</v>
      </c>
      <c r="EA9" s="14">
        <f t="shared" si="108"/>
        <v>-1.5461074311271625E-3</v>
      </c>
      <c r="EB9" s="14">
        <f t="shared" si="109"/>
        <v>2.3904481885866337E-6</v>
      </c>
      <c r="EC9" s="89">
        <f t="shared" si="23"/>
        <v>9.2406814043764149E-3</v>
      </c>
      <c r="ED9" s="89">
        <f t="shared" si="110"/>
        <v>8.5390192817188073E-5</v>
      </c>
      <c r="EF9">
        <v>10.72</v>
      </c>
      <c r="EG9" s="14">
        <f t="shared" si="111"/>
        <v>-1.6933612529439854E-2</v>
      </c>
      <c r="EH9" s="14">
        <f t="shared" si="112"/>
        <v>2.8674723329720242E-4</v>
      </c>
      <c r="EI9" s="89">
        <f t="shared" si="24"/>
        <v>2.2996703796832722E-2</v>
      </c>
      <c r="EJ9" s="89">
        <f t="shared" si="113"/>
        <v>5.2884838551926056E-4</v>
      </c>
      <c r="EL9">
        <v>89.88</v>
      </c>
      <c r="EM9" s="14">
        <f t="shared" si="114"/>
        <v>-6.2500203451712946E-3</v>
      </c>
      <c r="EN9" s="14">
        <f t="shared" si="115"/>
        <v>3.9062754315055106E-5</v>
      </c>
      <c r="EO9" s="89">
        <f t="shared" si="25"/>
        <v>1.2433251404973096E-2</v>
      </c>
      <c r="EP9" s="89">
        <f t="shared" si="116"/>
        <v>1.5458574049926547E-4</v>
      </c>
      <c r="ER9">
        <v>13.43</v>
      </c>
      <c r="ES9" s="14">
        <f t="shared" si="117"/>
        <v>-1.1231866486858448E-2</v>
      </c>
      <c r="ET9" s="14">
        <f t="shared" si="118"/>
        <v>1.2615482477861393E-4</v>
      </c>
      <c r="EU9" s="89">
        <f t="shared" si="26"/>
        <v>1.6581424094310574E-2</v>
      </c>
      <c r="EV9" s="89">
        <f t="shared" si="119"/>
        <v>2.7494362499538323E-4</v>
      </c>
      <c r="EX9">
        <v>128.15</v>
      </c>
      <c r="EY9" s="14">
        <f t="shared" si="120"/>
        <v>9.3204558219578491E-3</v>
      </c>
      <c r="EZ9" s="14">
        <f t="shared" si="121"/>
        <v>8.6870896729067967E-5</v>
      </c>
      <c r="FA9" s="89">
        <f t="shared" si="27"/>
        <v>-4.2327745343590691E-3</v>
      </c>
      <c r="FB9" s="89">
        <f t="shared" si="122"/>
        <v>1.7916380258718633E-5</v>
      </c>
      <c r="FD9">
        <v>39.78</v>
      </c>
      <c r="FE9" s="14">
        <f t="shared" si="123"/>
        <v>-2.8558799645641429E-2</v>
      </c>
      <c r="FF9" s="14">
        <f t="shared" si="124"/>
        <v>8.1560503719988896E-4</v>
      </c>
      <c r="FG9" s="89">
        <f t="shared" si="28"/>
        <v>4.2292138191378538E-2</v>
      </c>
      <c r="FH9" s="89">
        <f t="shared" si="125"/>
        <v>1.7886249527986591E-3</v>
      </c>
      <c r="FJ9">
        <v>140.69999999999999</v>
      </c>
      <c r="FK9" s="14">
        <f t="shared" si="126"/>
        <v>-4.2735107773820497E-3</v>
      </c>
      <c r="FL9" s="14">
        <f t="shared" si="127"/>
        <v>1.8262894364400531E-5</v>
      </c>
      <c r="FM9" s="89">
        <f t="shared" si="29"/>
        <v>7.9757925377333637E-3</v>
      </c>
      <c r="FN9" s="89">
        <f t="shared" si="128"/>
        <v>6.3613266604963206E-5</v>
      </c>
      <c r="FP9">
        <v>13.14</v>
      </c>
      <c r="FQ9" s="14">
        <f t="shared" si="129"/>
        <v>-5.3414854203338458E-3</v>
      </c>
      <c r="FR9" s="14">
        <f t="shared" si="130"/>
        <v>2.8531466495639042E-5</v>
      </c>
      <c r="FS9" s="89">
        <f t="shared" si="30"/>
        <v>8.4967895007073222E-3</v>
      </c>
      <c r="FT9" s="89">
        <f t="shared" si="131"/>
        <v>7.2195431819330181E-5</v>
      </c>
      <c r="FV9">
        <v>623.79999999999995</v>
      </c>
      <c r="FW9" s="14">
        <f t="shared" si="132"/>
        <v>-9.0177744756868208E-3</v>
      </c>
      <c r="FX9" s="14">
        <f t="shared" si="133"/>
        <v>8.132025649434871E-5</v>
      </c>
      <c r="FY9" s="89">
        <f t="shared" si="31"/>
        <v>1.615332794463236E-2</v>
      </c>
      <c r="FZ9" s="89">
        <f t="shared" si="134"/>
        <v>2.6093000368684075E-4</v>
      </c>
      <c r="GB9">
        <v>85.98</v>
      </c>
      <c r="GC9" s="14">
        <f t="shared" si="135"/>
        <v>1.6269614280268567E-3</v>
      </c>
      <c r="GD9" s="14">
        <f t="shared" si="136"/>
        <v>2.6470034882871888E-6</v>
      </c>
      <c r="GE9" s="89">
        <f t="shared" si="32"/>
        <v>6.5058049601794451E-3</v>
      </c>
      <c r="GF9" s="89">
        <f t="shared" si="137"/>
        <v>4.2325498179895474E-5</v>
      </c>
      <c r="GH9">
        <v>456.1</v>
      </c>
      <c r="GI9" s="14">
        <f t="shared" si="138"/>
        <v>-3.2941722992119167E-3</v>
      </c>
      <c r="GJ9" s="14">
        <f t="shared" si="139"/>
        <v>1.0851571136895126E-5</v>
      </c>
      <c r="GK9" s="89">
        <f t="shared" si="33"/>
        <v>1.3750128885867286E-2</v>
      </c>
      <c r="GL9" s="89">
        <f t="shared" si="140"/>
        <v>1.8906604437796194E-4</v>
      </c>
      <c r="GN9">
        <v>27.31</v>
      </c>
      <c r="GO9" s="14">
        <f t="shared" si="141"/>
        <v>-4.0359621836620055E-3</v>
      </c>
      <c r="GP9" s="14">
        <f t="shared" si="142"/>
        <v>1.6288990747949783E-5</v>
      </c>
      <c r="GQ9" s="89">
        <f t="shared" si="34"/>
        <v>9.1414666614963273E-3</v>
      </c>
      <c r="GR9" s="89">
        <f t="shared" si="143"/>
        <v>8.3566412723248812E-5</v>
      </c>
      <c r="GT9">
        <v>62.7</v>
      </c>
      <c r="GU9" s="14">
        <f t="shared" si="144"/>
        <v>-5.1167364592178662E-3</v>
      </c>
      <c r="GV9" s="14">
        <f t="shared" si="145"/>
        <v>2.6180991993089387E-5</v>
      </c>
      <c r="GW9" s="89">
        <f t="shared" si="35"/>
        <v>1.1627253818667105E-2</v>
      </c>
      <c r="GX9" s="89">
        <f t="shared" si="146"/>
        <v>1.3519303136370878E-4</v>
      </c>
      <c r="GZ9">
        <v>238</v>
      </c>
      <c r="HA9" s="14">
        <f t="shared" si="147"/>
        <v>-2.252060336322868E-2</v>
      </c>
      <c r="HB9" s="14">
        <f t="shared" si="148"/>
        <v>5.0717757584386688E-4</v>
      </c>
      <c r="HC9" s="89">
        <f t="shared" si="36"/>
        <v>2.8823010979260096E-2</v>
      </c>
      <c r="HD9" s="89">
        <f t="shared" si="149"/>
        <v>8.3076596191054809E-4</v>
      </c>
      <c r="HF9">
        <v>368.25</v>
      </c>
      <c r="HG9" s="14">
        <f t="shared" si="150"/>
        <v>-1.0647111226448401E-2</v>
      </c>
      <c r="HH9" s="14">
        <f t="shared" si="151"/>
        <v>1.1336097746836357E-4</v>
      </c>
      <c r="HI9" s="89">
        <f t="shared" si="37"/>
        <v>2.1241570009124487E-2</v>
      </c>
      <c r="HJ9" s="89">
        <f t="shared" si="152"/>
        <v>4.5120429645253686E-4</v>
      </c>
      <c r="HL9">
        <v>96.74</v>
      </c>
      <c r="HM9" s="14">
        <f t="shared" si="153"/>
        <v>-2.2369491337004561E-2</v>
      </c>
      <c r="HN9" s="14">
        <f t="shared" si="154"/>
        <v>5.0039414267632207E-4</v>
      </c>
      <c r="HO9" s="89">
        <f t="shared" si="38"/>
        <v>2.9606008042129421E-2</v>
      </c>
      <c r="HP9" s="89">
        <f t="shared" si="155"/>
        <v>8.7651571219063201E-4</v>
      </c>
      <c r="HR9">
        <v>3.694</v>
      </c>
      <c r="HS9" s="14">
        <f t="shared" si="156"/>
        <v>-3.2185421500167503E-2</v>
      </c>
      <c r="HT9" s="14">
        <f t="shared" si="157"/>
        <v>1.0359013571434447E-3</v>
      </c>
      <c r="HU9" s="14">
        <f t="shared" si="39"/>
        <v>3.898012132909686E-2</v>
      </c>
      <c r="HV9" s="14">
        <f t="shared" si="158"/>
        <v>1.5194498588311119E-3</v>
      </c>
      <c r="HX9">
        <v>13.34</v>
      </c>
      <c r="HY9" s="14">
        <f t="shared" si="159"/>
        <v>-9.7929219532436017E-3</v>
      </c>
      <c r="HZ9" s="14">
        <f t="shared" si="160"/>
        <v>9.5901320382320475E-5</v>
      </c>
      <c r="IA9" s="89">
        <f t="shared" si="40"/>
        <v>1.064378741976079E-2</v>
      </c>
      <c r="IB9" s="89">
        <f t="shared" si="161"/>
        <v>1.1329021063705807E-4</v>
      </c>
      <c r="ID9">
        <v>156.65</v>
      </c>
      <c r="IE9" s="14">
        <f t="shared" si="162"/>
        <v>-3.8375486814122882E-3</v>
      </c>
      <c r="IF9" s="14">
        <f t="shared" si="163"/>
        <v>1.4726779882209192E-5</v>
      </c>
      <c r="IG9" s="89">
        <f t="shared" si="41"/>
        <v>9.2392912283873613E-3</v>
      </c>
      <c r="IH9" s="89">
        <f t="shared" si="164"/>
        <v>8.5364502402955641E-5</v>
      </c>
      <c r="IQ9">
        <v>42.21</v>
      </c>
      <c r="IR9" s="14">
        <f t="shared" si="165"/>
        <v>3.0751059123117833E-3</v>
      </c>
      <c r="IS9" s="14">
        <f t="shared" si="166"/>
        <v>9.456276371934885E-6</v>
      </c>
      <c r="IT9" s="89">
        <f t="shared" si="42"/>
        <v>1.3627186518781371E-3</v>
      </c>
      <c r="IU9" s="89">
        <f t="shared" si="167"/>
        <v>1.8570021241765675E-6</v>
      </c>
      <c r="IW9">
        <v>51.65</v>
      </c>
      <c r="IX9" s="14">
        <f t="shared" si="168"/>
        <v>-1.4430827651402989E-2</v>
      </c>
      <c r="IY9" s="14">
        <f t="shared" si="169"/>
        <v>2.0824878670449711E-4</v>
      </c>
      <c r="IZ9" s="89">
        <f t="shared" si="43"/>
        <v>1.9652319860972239E-2</v>
      </c>
      <c r="JA9" s="89">
        <f t="shared" si="170"/>
        <v>3.8621367591796396E-4</v>
      </c>
      <c r="JC9">
        <v>127.55</v>
      </c>
      <c r="JD9" s="14">
        <f t="shared" si="171"/>
        <v>-7.0810681401361165E-3</v>
      </c>
      <c r="JE9" s="14">
        <f t="shared" si="172"/>
        <v>5.0141526005250763E-5</v>
      </c>
      <c r="JF9" s="89">
        <f t="shared" si="44"/>
        <v>1.5767280871167653E-2</v>
      </c>
      <c r="JG9" s="89">
        <f t="shared" si="173"/>
        <v>2.4860714607028941E-4</v>
      </c>
      <c r="JI9">
        <v>33.49</v>
      </c>
      <c r="JJ9" s="14">
        <f t="shared" si="174"/>
        <v>-2.0818371416015273E-2</v>
      </c>
      <c r="JK9" s="14">
        <f t="shared" si="175"/>
        <v>4.3340458841516178E-4</v>
      </c>
      <c r="JL9" s="89">
        <f t="shared" si="45"/>
        <v>2.8373307645621619E-2</v>
      </c>
      <c r="JM9" s="89">
        <f t="shared" si="176"/>
        <v>8.0504458675309022E-4</v>
      </c>
      <c r="JO9">
        <v>74.61</v>
      </c>
      <c r="JP9" s="14">
        <f t="shared" si="177"/>
        <v>-1.1593551263493743E-2</v>
      </c>
      <c r="JQ9" s="14">
        <f t="shared" si="178"/>
        <v>1.3441043089925737E-4</v>
      </c>
      <c r="JR9" s="89">
        <f t="shared" si="46"/>
        <v>1.6369281689458434E-2</v>
      </c>
      <c r="JS9" s="89">
        <f t="shared" si="179"/>
        <v>2.679533830288392E-4</v>
      </c>
      <c r="JU9">
        <v>74.3</v>
      </c>
      <c r="JV9" s="14">
        <f t="shared" si="180"/>
        <v>-1.8473766343179335E-2</v>
      </c>
      <c r="JW9" s="14">
        <f t="shared" si="181"/>
        <v>3.412800429023856E-4</v>
      </c>
      <c r="JX9" s="89">
        <f t="shared" si="47"/>
        <v>2.7492826760002025E-2</v>
      </c>
      <c r="JY9" s="89">
        <f t="shared" si="182"/>
        <v>7.5585552325548337E-4</v>
      </c>
      <c r="KA9">
        <v>36.53</v>
      </c>
      <c r="KB9" s="14">
        <f t="shared" si="183"/>
        <v>-7.6944595065074027E-3</v>
      </c>
      <c r="KC9" s="14">
        <f t="shared" si="184"/>
        <v>5.9204707097282146E-5</v>
      </c>
      <c r="KD9" s="89">
        <f t="shared" si="48"/>
        <v>1.2504700765320982E-2</v>
      </c>
      <c r="KE9" s="89">
        <f t="shared" si="185"/>
        <v>1.5636754123021917E-4</v>
      </c>
      <c r="KG9">
        <v>14.51</v>
      </c>
      <c r="KH9" s="14">
        <f t="shared" si="186"/>
        <v>-6.8941746956777041E-4</v>
      </c>
      <c r="KI9" s="14">
        <f t="shared" si="187"/>
        <v>4.7529644734522766E-7</v>
      </c>
      <c r="KJ9" s="89">
        <f t="shared" si="49"/>
        <v>5.0883729358036037E-3</v>
      </c>
      <c r="KK9" s="89">
        <f t="shared" si="188"/>
        <v>2.5891539133818586E-5</v>
      </c>
      <c r="KM9">
        <v>22.77</v>
      </c>
      <c r="KN9" s="14">
        <f t="shared" si="189"/>
        <v>-2.2203398806371989E-2</v>
      </c>
      <c r="KO9" s="14">
        <f t="shared" si="190"/>
        <v>4.9299091855480102E-4</v>
      </c>
      <c r="KP9" s="89">
        <f t="shared" si="50"/>
        <v>2.8181869857313146E-2</v>
      </c>
      <c r="KQ9" s="89">
        <f t="shared" si="191"/>
        <v>7.9421778865453529E-4</v>
      </c>
      <c r="KS9">
        <v>100.6</v>
      </c>
      <c r="KT9" s="14">
        <f t="shared" si="192"/>
        <v>2.482006734581951E-3</v>
      </c>
      <c r="KU9" s="14">
        <f t="shared" si="193"/>
        <v>6.1603574305101589E-6</v>
      </c>
      <c r="KV9" s="89">
        <f t="shared" si="51"/>
        <v>1.8346344522686296E-3</v>
      </c>
      <c r="KW9" s="89">
        <f t="shared" si="194"/>
        <v>3.3658835734510144E-6</v>
      </c>
      <c r="LF9" s="14">
        <v>15.13</v>
      </c>
      <c r="LG9" s="14">
        <f t="shared" si="195"/>
        <v>-7.2968814642759682E-3</v>
      </c>
      <c r="LH9" s="14">
        <f t="shared" si="196"/>
        <v>5.3244479103694198E-5</v>
      </c>
      <c r="LI9" s="89">
        <f t="shared" si="52"/>
        <v>7.2388358100922666E-3</v>
      </c>
      <c r="LJ9" s="89">
        <f t="shared" si="197"/>
        <v>5.2400743885474161E-5</v>
      </c>
      <c r="LL9">
        <v>13.28</v>
      </c>
      <c r="LM9" s="14">
        <f t="shared" si="198"/>
        <v>-8.3176282930981123E-3</v>
      </c>
      <c r="LN9" s="14">
        <f t="shared" si="199"/>
        <v>6.9182940422146219E-5</v>
      </c>
      <c r="LO9" s="89">
        <f t="shared" si="53"/>
        <v>1.28976482493576E-2</v>
      </c>
      <c r="LP9" s="89">
        <f t="shared" si="200"/>
        <v>1.6634933036415716E-4</v>
      </c>
    </row>
    <row r="10" spans="1:328" ht="15" thickBot="1" x14ac:dyDescent="0.4">
      <c r="A10" s="90" t="s">
        <v>597</v>
      </c>
      <c r="B10" s="109">
        <v>1.1000000000000001E-3</v>
      </c>
      <c r="C10" s="105">
        <v>1.0392999999999999</v>
      </c>
      <c r="D10" s="105">
        <f>AVERAGE($GC$4:$GC$264)</f>
        <v>1.0469021563250856E-3</v>
      </c>
      <c r="E10" s="103">
        <f>SUM($GD$4:$GD$264)/253*100</f>
        <v>5.0521815220916651E-2</v>
      </c>
      <c r="F10" s="104">
        <f>SQRT(SUM($GD$3:$GD$264))</f>
        <v>0.35751949948068446</v>
      </c>
      <c r="G10" s="104">
        <f>SQRT(SUM($GF$3:$GF$264))</f>
        <v>0.38058538687240817</v>
      </c>
      <c r="H10" s="103">
        <f>COVAR($GC$4:$GC$264,$U$4:$U$264)*100</f>
        <v>8.6404147053450505E-3</v>
      </c>
      <c r="I10" s="105">
        <f t="shared" si="0"/>
        <v>-8.6525897037030705E-5</v>
      </c>
      <c r="J10" s="104">
        <f t="shared" si="1"/>
        <v>8.3470324988867382E-3</v>
      </c>
      <c r="K10" s="104">
        <f t="shared" si="2"/>
        <v>0.14503283041158158</v>
      </c>
      <c r="L10" s="104">
        <f>$AB$279*$GD$269</f>
        <v>0.15073262064675672</v>
      </c>
      <c r="M10" s="106">
        <f t="shared" si="3"/>
        <v>0.41156587361136066</v>
      </c>
      <c r="N10" s="15">
        <v>87.24</v>
      </c>
      <c r="O10" s="107">
        <f t="shared" si="4"/>
        <v>-0.10392999999999999</v>
      </c>
      <c r="P10" s="15">
        <f t="shared" si="5"/>
        <v>78.173146799999998</v>
      </c>
      <c r="S10" t="s">
        <v>622</v>
      </c>
      <c r="T10" s="82">
        <v>5827.73</v>
      </c>
      <c r="U10" s="6">
        <f t="shared" si="54"/>
        <v>2.2582173937807724E-2</v>
      </c>
      <c r="V10" s="14">
        <f t="shared" si="55"/>
        <v>5.0995457975740242E-4</v>
      </c>
      <c r="Z10">
        <v>37.380000000000003</v>
      </c>
      <c r="AA10" s="14">
        <f t="shared" si="56"/>
        <v>2.0389955703049176E-2</v>
      </c>
      <c r="AB10" s="14">
        <f t="shared" si="57"/>
        <v>4.1575029357230763E-4</v>
      </c>
      <c r="AC10" s="14">
        <f t="shared" si="58"/>
        <v>-2.1922182347585487E-3</v>
      </c>
      <c r="AD10" s="14">
        <f t="shared" si="6"/>
        <v>2.3432232788410563E-3</v>
      </c>
      <c r="AE10" s="14">
        <f t="shared" si="59"/>
        <v>5.4906953345026311E-6</v>
      </c>
      <c r="AG10">
        <v>10.78</v>
      </c>
      <c r="AH10" s="14">
        <f t="shared" si="60"/>
        <v>-1.5895612854959325E-2</v>
      </c>
      <c r="AI10" s="14">
        <f t="shared" si="61"/>
        <v>2.5267050803474815E-4</v>
      </c>
      <c r="AJ10" s="14">
        <f t="shared" si="7"/>
        <v>1.6249514551109262E-2</v>
      </c>
      <c r="AK10" s="14">
        <f t="shared" si="62"/>
        <v>2.6404672314671166E-4</v>
      </c>
      <c r="AM10">
        <v>121.1</v>
      </c>
      <c r="AN10" s="14">
        <f t="shared" si="63"/>
        <v>2.6885529746032494E-2</v>
      </c>
      <c r="AO10" s="14">
        <f t="shared" si="64"/>
        <v>7.2283170972479809E-4</v>
      </c>
      <c r="AP10" s="14">
        <f t="shared" si="8"/>
        <v>-3.04225495156282E-2</v>
      </c>
      <c r="AQ10" s="14">
        <f t="shared" si="65"/>
        <v>9.255315190308496E-4</v>
      </c>
      <c r="AS10">
        <v>122</v>
      </c>
      <c r="AT10" s="14">
        <f t="shared" si="66"/>
        <v>4.1425091309345276E-2</v>
      </c>
      <c r="AU10" s="14">
        <f t="shared" si="67"/>
        <v>1.7160381899875934E-3</v>
      </c>
      <c r="AV10" s="14">
        <f t="shared" si="9"/>
        <v>-4.7065560413972807E-2</v>
      </c>
      <c r="AW10" s="14">
        <f t="shared" si="68"/>
        <v>2.215166977081324E-3</v>
      </c>
      <c r="AY10" s="14">
        <v>38.31</v>
      </c>
      <c r="AZ10" s="14">
        <f t="shared" si="69"/>
        <v>8.8358163208733104E-3</v>
      </c>
      <c r="BA10" s="14">
        <f t="shared" si="70"/>
        <v>7.8071650056211163E-5</v>
      </c>
      <c r="BB10" s="14">
        <f t="shared" si="10"/>
        <v>-1.1780366841930992E-2</v>
      </c>
      <c r="BC10" s="14">
        <f t="shared" si="71"/>
        <v>1.3877704293046718E-4</v>
      </c>
      <c r="BE10">
        <v>12.401999999999999</v>
      </c>
      <c r="BF10" s="14">
        <f t="shared" si="72"/>
        <v>4.5860080284604018E-2</v>
      </c>
      <c r="BG10" s="14">
        <f t="shared" si="73"/>
        <v>2.1031469637103261E-3</v>
      </c>
      <c r="BH10" s="14">
        <f t="shared" si="11"/>
        <v>-5.80520854279096E-2</v>
      </c>
      <c r="BI10" s="14">
        <f t="shared" si="74"/>
        <v>3.3700446225293141E-3</v>
      </c>
      <c r="BK10">
        <v>76.84</v>
      </c>
      <c r="BL10" s="14">
        <f t="shared" si="75"/>
        <v>4.0301296773525702E-2</v>
      </c>
      <c r="BM10" s="14">
        <f t="shared" si="76"/>
        <v>1.6241945216277931E-3</v>
      </c>
      <c r="BN10" s="14">
        <f t="shared" si="12"/>
        <v>-4.9346995166611479E-2</v>
      </c>
      <c r="BO10" s="14">
        <f t="shared" si="77"/>
        <v>2.4351259319735767E-3</v>
      </c>
      <c r="BQ10">
        <v>68.66</v>
      </c>
      <c r="BR10" s="14">
        <f t="shared" si="78"/>
        <v>1.7040123501800897E-2</v>
      </c>
      <c r="BS10" s="14">
        <f t="shared" si="79"/>
        <v>2.9036580895662727E-4</v>
      </c>
      <c r="BT10" s="14">
        <f t="shared" si="13"/>
        <v>-2.4762032413628225E-2</v>
      </c>
      <c r="BU10" s="14">
        <f t="shared" si="80"/>
        <v>6.1315824925357485E-4</v>
      </c>
      <c r="BX10">
        <v>21.43</v>
      </c>
      <c r="BY10" s="14">
        <f t="shared" si="81"/>
        <v>1.9866673262906843E-2</v>
      </c>
      <c r="BZ10" s="14">
        <f t="shared" si="82"/>
        <v>3.9468470653509764E-4</v>
      </c>
      <c r="CA10" s="14">
        <f t="shared" si="14"/>
        <v>-2.3405351886396912E-2</v>
      </c>
      <c r="CB10" s="14">
        <f t="shared" si="83"/>
        <v>5.4781049692606348E-4</v>
      </c>
      <c r="CD10">
        <v>39.950000000000003</v>
      </c>
      <c r="CE10" s="14">
        <f t="shared" si="84"/>
        <v>1.9581738586376081E-2</v>
      </c>
      <c r="CF10" s="14">
        <f t="shared" si="85"/>
        <v>3.8344448606516992E-4</v>
      </c>
      <c r="CG10" s="14">
        <f t="shared" si="15"/>
        <v>-2.426251072578112E-2</v>
      </c>
      <c r="CH10" s="14">
        <f t="shared" si="86"/>
        <v>5.8866942671864392E-4</v>
      </c>
      <c r="CJ10">
        <v>31.75</v>
      </c>
      <c r="CK10" s="14">
        <f t="shared" si="87"/>
        <v>1.6864859431483154E-2</v>
      </c>
      <c r="CL10" s="14">
        <f t="shared" si="88"/>
        <v>2.8442348364368631E-4</v>
      </c>
      <c r="CM10" s="14">
        <f t="shared" si="16"/>
        <v>-2.154996590472508E-2</v>
      </c>
      <c r="CN10" s="14">
        <f t="shared" si="89"/>
        <v>4.6440103049481346E-4</v>
      </c>
      <c r="CP10">
        <v>20.91</v>
      </c>
      <c r="CQ10" s="14">
        <f t="shared" si="90"/>
        <v>1.6129381929883717E-2</v>
      </c>
      <c r="CR10" s="14">
        <f t="shared" si="91"/>
        <v>2.601569614400594E-4</v>
      </c>
      <c r="CS10" s="14">
        <f t="shared" si="17"/>
        <v>-2.0917696682882878E-2</v>
      </c>
      <c r="CT10" s="14">
        <f t="shared" si="92"/>
        <v>4.3755003451708937E-4</v>
      </c>
      <c r="CV10">
        <v>109.3</v>
      </c>
      <c r="CW10" s="14">
        <f t="shared" si="93"/>
        <v>2.440247611260174E-2</v>
      </c>
      <c r="CX10" s="14">
        <f t="shared" si="94"/>
        <v>5.9548084042609852E-4</v>
      </c>
      <c r="CY10" s="89">
        <f t="shared" si="18"/>
        <v>-2.5906661091594198E-2</v>
      </c>
      <c r="CZ10" s="89">
        <f t="shared" si="95"/>
        <v>6.7115508891472074E-4</v>
      </c>
      <c r="DB10">
        <v>15.93</v>
      </c>
      <c r="DC10" s="14">
        <f t="shared" si="96"/>
        <v>1.2547053088964341E-3</v>
      </c>
      <c r="DD10" s="14">
        <f t="shared" si="97"/>
        <v>1.5742854121728961E-6</v>
      </c>
      <c r="DE10" s="89">
        <f t="shared" si="19"/>
        <v>-3.5683603034380061E-3</v>
      </c>
      <c r="DF10" s="89">
        <f t="shared" si="98"/>
        <v>1.2733195255152179E-5</v>
      </c>
      <c r="DH10">
        <v>10.11</v>
      </c>
      <c r="DI10" s="14">
        <f t="shared" si="99"/>
        <v>2.1527250099167287E-2</v>
      </c>
      <c r="DJ10" s="14">
        <f t="shared" si="100"/>
        <v>4.6342249683209793E-4</v>
      </c>
      <c r="DK10" s="89">
        <f t="shared" si="20"/>
        <v>-2.6417840684590042E-2</v>
      </c>
      <c r="DL10" s="89">
        <f t="shared" si="101"/>
        <v>6.9790230643638086E-4</v>
      </c>
      <c r="DN10">
        <v>76.14</v>
      </c>
      <c r="DO10" s="14">
        <f t="shared" si="102"/>
        <v>2.3365548956211912E-2</v>
      </c>
      <c r="DP10" s="14">
        <f t="shared" si="103"/>
        <v>5.4594887802513555E-4</v>
      </c>
      <c r="DQ10" s="89">
        <f t="shared" si="21"/>
        <v>-2.5348332148501664E-2</v>
      </c>
      <c r="DR10" s="89">
        <f t="shared" si="104"/>
        <v>6.4253794271076296E-4</v>
      </c>
      <c r="DT10">
        <v>129.44999999999999</v>
      </c>
      <c r="DU10" s="14">
        <f t="shared" si="105"/>
        <v>2.0264505330732995E-2</v>
      </c>
      <c r="DV10" s="14">
        <f t="shared" si="106"/>
        <v>4.1065017629930597E-4</v>
      </c>
      <c r="DW10" s="89">
        <f t="shared" si="22"/>
        <v>-2.6410446685409213E-2</v>
      </c>
      <c r="DX10" s="89">
        <f t="shared" si="107"/>
        <v>6.9751169412284248E-4</v>
      </c>
      <c r="DZ10">
        <v>44.59</v>
      </c>
      <c r="EA10" s="14">
        <f t="shared" si="108"/>
        <v>1.6018140039661493E-2</v>
      </c>
      <c r="EB10" s="14">
        <f t="shared" si="109"/>
        <v>2.565808103302067E-4</v>
      </c>
      <c r="EC10" s="89">
        <f t="shared" si="23"/>
        <v>-1.9859045712625485E-2</v>
      </c>
      <c r="ED10" s="89">
        <f t="shared" si="110"/>
        <v>3.9438169661614868E-4</v>
      </c>
      <c r="EF10">
        <v>10.57</v>
      </c>
      <c r="EG10" s="14">
        <f t="shared" si="111"/>
        <v>1.4091355760509704E-2</v>
      </c>
      <c r="EH10" s="14">
        <f t="shared" si="112"/>
        <v>1.9856630716925001E-4</v>
      </c>
      <c r="EI10" s="89">
        <f t="shared" si="24"/>
        <v>-1.6793896372472181E-2</v>
      </c>
      <c r="EJ10" s="89">
        <f t="shared" si="113"/>
        <v>2.8203495536933428E-4</v>
      </c>
      <c r="EL10">
        <v>87.44</v>
      </c>
      <c r="EM10" s="14">
        <f t="shared" si="114"/>
        <v>2.7522603448845245E-2</v>
      </c>
      <c r="EN10" s="14">
        <f t="shared" si="115"/>
        <v>7.574937006023882E-4</v>
      </c>
      <c r="EO10" s="89">
        <f t="shared" si="25"/>
        <v>-3.1497395597072278E-2</v>
      </c>
      <c r="EP10" s="89">
        <f t="shared" si="116"/>
        <v>9.920859293984681E-4</v>
      </c>
      <c r="ER10">
        <v>13.32</v>
      </c>
      <c r="ES10" s="14">
        <f t="shared" si="117"/>
        <v>8.2243454229030816E-3</v>
      </c>
      <c r="ET10" s="14">
        <f t="shared" si="118"/>
        <v>6.7639857635226868E-5</v>
      </c>
      <c r="EU10" s="89">
        <f t="shared" si="26"/>
        <v>-1.161744294020773E-2</v>
      </c>
      <c r="EV10" s="89">
        <f t="shared" si="119"/>
        <v>1.3496498046898243E-4</v>
      </c>
      <c r="EX10">
        <v>125</v>
      </c>
      <c r="EY10" s="14">
        <f t="shared" si="120"/>
        <v>2.4887715507779101E-2</v>
      </c>
      <c r="EZ10" s="14">
        <f t="shared" si="121"/>
        <v>6.1939838319614838E-4</v>
      </c>
      <c r="FA10" s="89">
        <f t="shared" si="27"/>
        <v>-2.8098089143454723E-2</v>
      </c>
      <c r="FB10" s="89">
        <f t="shared" si="122"/>
        <v>7.8950261351352815E-4</v>
      </c>
      <c r="FD10">
        <v>39.01</v>
      </c>
      <c r="FE10" s="14">
        <f t="shared" si="123"/>
        <v>1.9546249907260994E-2</v>
      </c>
      <c r="FF10" s="14">
        <f t="shared" si="124"/>
        <v>3.8205588543710039E-4</v>
      </c>
      <c r="FG10" s="89">
        <f t="shared" si="28"/>
        <v>-3.1505518353647483E-2</v>
      </c>
      <c r="FH10" s="89">
        <f t="shared" si="125"/>
        <v>9.9259768673201848E-4</v>
      </c>
      <c r="FJ10">
        <v>139</v>
      </c>
      <c r="FK10" s="14">
        <f t="shared" si="126"/>
        <v>1.2156030989651453E-2</v>
      </c>
      <c r="FL10" s="14">
        <f t="shared" si="127"/>
        <v>1.4776908942136648E-4</v>
      </c>
      <c r="FM10" s="89">
        <f t="shared" si="29"/>
        <v>-1.4909068433769037E-2</v>
      </c>
      <c r="FN10" s="89">
        <f t="shared" si="128"/>
        <v>2.2228032156280833E-4</v>
      </c>
      <c r="FP10">
        <v>12.76</v>
      </c>
      <c r="FQ10" s="14">
        <f t="shared" si="129"/>
        <v>2.9345735139820622E-2</v>
      </c>
      <c r="FR10" s="14">
        <f t="shared" si="130"/>
        <v>8.6117217089650279E-4</v>
      </c>
      <c r="FS10" s="89">
        <f t="shared" si="30"/>
        <v>-3.0698470311687039E-2</v>
      </c>
      <c r="FT10" s="89">
        <f t="shared" si="131"/>
        <v>9.4239607947753054E-4</v>
      </c>
      <c r="FV10">
        <v>611.20000000000005</v>
      </c>
      <c r="FW10" s="14">
        <f t="shared" si="132"/>
        <v>2.0405566321392107E-2</v>
      </c>
      <c r="FX10" s="14">
        <f t="shared" si="133"/>
        <v>4.1638713689673179E-4</v>
      </c>
      <c r="FY10" s="89">
        <f t="shared" si="31"/>
        <v>-2.4535515632126588E-2</v>
      </c>
      <c r="FZ10" s="89">
        <f t="shared" si="134"/>
        <v>6.0199152733432819E-4</v>
      </c>
      <c r="GB10">
        <v>83.62</v>
      </c>
      <c r="GC10" s="14">
        <f t="shared" si="135"/>
        <v>2.7831985139716461E-2</v>
      </c>
      <c r="GD10" s="14">
        <f t="shared" si="136"/>
        <v>7.7461939681739789E-4</v>
      </c>
      <c r="GE10" s="89">
        <f t="shared" si="32"/>
        <v>-3.1639089278658272E-2</v>
      </c>
      <c r="GF10" s="89">
        <f t="shared" si="137"/>
        <v>1.0010319703829089E-3</v>
      </c>
      <c r="GH10">
        <v>447</v>
      </c>
      <c r="GI10" s="14">
        <f t="shared" si="138"/>
        <v>2.0153489104085955E-2</v>
      </c>
      <c r="GJ10" s="14">
        <f t="shared" si="139"/>
        <v>4.0616312306851129E-4</v>
      </c>
      <c r="GK10" s="89">
        <f t="shared" si="33"/>
        <v>-2.727934513625814E-2</v>
      </c>
      <c r="GL10" s="89">
        <f t="shared" si="140"/>
        <v>7.4416267106309066E-4</v>
      </c>
      <c r="GN10">
        <v>27.34</v>
      </c>
      <c r="GO10" s="14">
        <f t="shared" si="141"/>
        <v>-1.0978958101898674E-3</v>
      </c>
      <c r="GP10" s="14">
        <f t="shared" si="142"/>
        <v>1.2053752100324655E-6</v>
      </c>
      <c r="GQ10" s="89">
        <f t="shared" si="34"/>
        <v>-1.6155893018699795E-3</v>
      </c>
      <c r="GR10" s="89">
        <f t="shared" si="143"/>
        <v>2.6101287923167277E-6</v>
      </c>
      <c r="GT10">
        <v>61.84</v>
      </c>
      <c r="GU10" s="14">
        <f t="shared" si="144"/>
        <v>1.3811043359708453E-2</v>
      </c>
      <c r="GV10" s="14">
        <f t="shared" si="145"/>
        <v>1.9074491868374693E-4</v>
      </c>
      <c r="GW10" s="89">
        <f t="shared" si="35"/>
        <v>-1.8370726365851367E-2</v>
      </c>
      <c r="GX10" s="89">
        <f t="shared" si="146"/>
        <v>3.3748358720898659E-4</v>
      </c>
      <c r="GZ10">
        <v>233</v>
      </c>
      <c r="HA10" s="14">
        <f t="shared" si="147"/>
        <v>2.1232220105774118E-2</v>
      </c>
      <c r="HB10" s="14">
        <f t="shared" si="148"/>
        <v>4.5080717062003872E-4</v>
      </c>
      <c r="HC10" s="89">
        <f t="shared" si="36"/>
        <v>-2.4611068039851157E-2</v>
      </c>
      <c r="HD10" s="89">
        <f t="shared" si="149"/>
        <v>6.0570467006218303E-4</v>
      </c>
      <c r="HF10">
        <v>357.65</v>
      </c>
      <c r="HG10" s="14">
        <f t="shared" si="150"/>
        <v>2.9207200788346804E-2</v>
      </c>
      <c r="HH10" s="14">
        <f t="shared" si="151"/>
        <v>8.5306057789080617E-4</v>
      </c>
      <c r="HI10" s="89">
        <f t="shared" si="37"/>
        <v>-3.5411047292686959E-2</v>
      </c>
      <c r="HJ10" s="89">
        <f t="shared" si="152"/>
        <v>1.2539422703649124E-3</v>
      </c>
      <c r="HL10">
        <v>95.54</v>
      </c>
      <c r="HM10" s="14">
        <f t="shared" si="153"/>
        <v>1.2481959433021187E-2</v>
      </c>
      <c r="HN10" s="14">
        <f t="shared" si="154"/>
        <v>1.5579931128758661E-4</v>
      </c>
      <c r="HO10" s="89">
        <f t="shared" si="38"/>
        <v>-1.8380104494170206E-2</v>
      </c>
      <c r="HP10" s="89">
        <f t="shared" si="155"/>
        <v>3.3782824121661578E-4</v>
      </c>
      <c r="HR10">
        <v>3.601</v>
      </c>
      <c r="HS10" s="14">
        <f t="shared" si="156"/>
        <v>2.5498297110309945E-2</v>
      </c>
      <c r="HT10" s="14">
        <f t="shared" si="157"/>
        <v>6.5016315552564048E-4</v>
      </c>
      <c r="HU10" s="14">
        <f t="shared" si="39"/>
        <v>-3.3465013273233389E-2</v>
      </c>
      <c r="HV10" s="14">
        <f t="shared" si="158"/>
        <v>1.1199071133776869E-3</v>
      </c>
      <c r="HX10">
        <v>13.29</v>
      </c>
      <c r="HY10" s="14">
        <f t="shared" si="159"/>
        <v>3.7551677623236424E-3</v>
      </c>
      <c r="HZ10" s="14">
        <f t="shared" si="160"/>
        <v>1.4101284923194751E-5</v>
      </c>
      <c r="IA10" s="89">
        <f t="shared" si="40"/>
        <v>-7.7443556519957157E-3</v>
      </c>
      <c r="IB10" s="89">
        <f t="shared" si="161"/>
        <v>5.9975044464597986E-5</v>
      </c>
      <c r="ID10">
        <v>154.4</v>
      </c>
      <c r="IE10" s="14">
        <f t="shared" si="162"/>
        <v>1.4467379807524994E-2</v>
      </c>
      <c r="IF10" s="14">
        <f t="shared" si="163"/>
        <v>2.0930507849518191E-4</v>
      </c>
      <c r="IG10" s="89">
        <f t="shared" si="41"/>
        <v>-1.7217789792123388E-2</v>
      </c>
      <c r="IH10" s="89">
        <f t="shared" si="164"/>
        <v>2.9645228532574838E-4</v>
      </c>
      <c r="IQ10">
        <v>41.51</v>
      </c>
      <c r="IR10" s="14">
        <f t="shared" si="165"/>
        <v>1.6722797729460136E-2</v>
      </c>
      <c r="IS10" s="14">
        <f t="shared" si="166"/>
        <v>2.7965196390043707E-4</v>
      </c>
      <c r="IT10" s="89">
        <f t="shared" si="42"/>
        <v>-2.1517033162976582E-2</v>
      </c>
      <c r="IU10" s="89">
        <f t="shared" si="167"/>
        <v>4.6298271613663401E-4</v>
      </c>
      <c r="IW10">
        <v>50.98</v>
      </c>
      <c r="IX10" s="14">
        <f t="shared" si="168"/>
        <v>1.3056796617678116E-2</v>
      </c>
      <c r="IY10" s="14">
        <f t="shared" si="169"/>
        <v>1.7047993791541069E-4</v>
      </c>
      <c r="IZ10" s="89">
        <f t="shared" si="43"/>
        <v>-1.9246709579489818E-2</v>
      </c>
      <c r="JA10" s="89">
        <f t="shared" si="170"/>
        <v>3.7043582963722514E-4</v>
      </c>
      <c r="JC10">
        <v>122.9</v>
      </c>
      <c r="JD10" s="14">
        <f t="shared" si="171"/>
        <v>3.7137428015831225E-2</v>
      </c>
      <c r="JE10" s="14">
        <f t="shared" si="172"/>
        <v>1.3791885596310459E-3</v>
      </c>
      <c r="JF10" s="89">
        <f t="shared" si="44"/>
        <v>-4.2009798173417226E-2</v>
      </c>
      <c r="JG10" s="89">
        <f t="shared" si="173"/>
        <v>1.7648231425712493E-3</v>
      </c>
      <c r="JI10">
        <v>32.69</v>
      </c>
      <c r="JJ10" s="14">
        <f t="shared" si="174"/>
        <v>2.4177666069994087E-2</v>
      </c>
      <c r="JK10" s="14">
        <f t="shared" si="175"/>
        <v>5.8455953659214334E-4</v>
      </c>
      <c r="JL10" s="89">
        <f t="shared" si="45"/>
        <v>-2.9958438209399127E-2</v>
      </c>
      <c r="JM10" s="89">
        <f t="shared" si="176"/>
        <v>8.9750801994638557E-4</v>
      </c>
      <c r="JO10">
        <v>72.69</v>
      </c>
      <c r="JP10" s="14">
        <f t="shared" si="177"/>
        <v>2.6070722986878934E-2</v>
      </c>
      <c r="JQ10" s="14">
        <f t="shared" si="178"/>
        <v>6.7968259705857763E-4</v>
      </c>
      <c r="JR10" s="89">
        <f t="shared" si="46"/>
        <v>-2.9063433290691554E-2</v>
      </c>
      <c r="JS10" s="89">
        <f t="shared" si="179"/>
        <v>8.4468315464247812E-4</v>
      </c>
      <c r="JU10">
        <v>72.959999999999994</v>
      </c>
      <c r="JV10" s="14">
        <f t="shared" si="180"/>
        <v>1.8199605957637609E-2</v>
      </c>
      <c r="JW10" s="14">
        <f t="shared" si="181"/>
        <v>3.3122565701327835E-4</v>
      </c>
      <c r="JX10" s="89">
        <f t="shared" si="47"/>
        <v>-2.3983319690945151E-2</v>
      </c>
      <c r="JY10" s="89">
        <f t="shared" si="182"/>
        <v>5.7519962339807739E-4</v>
      </c>
      <c r="KA10">
        <v>35.81</v>
      </c>
      <c r="KB10" s="14">
        <f t="shared" si="183"/>
        <v>1.9906656796849775E-2</v>
      </c>
      <c r="KC10" s="14">
        <f t="shared" si="184"/>
        <v>3.9627498482756537E-4</v>
      </c>
      <c r="KD10" s="89">
        <f t="shared" si="48"/>
        <v>-2.2923446992039864E-2</v>
      </c>
      <c r="KE10" s="89">
        <f t="shared" si="185"/>
        <v>5.254844219968615E-4</v>
      </c>
      <c r="KG10">
        <v>14.12</v>
      </c>
      <c r="KH10" s="14">
        <f t="shared" si="186"/>
        <v>2.7245834831000477E-2</v>
      </c>
      <c r="KI10" s="14">
        <f t="shared" si="187"/>
        <v>7.423355156381588E-4</v>
      </c>
      <c r="KJ10" s="89">
        <f t="shared" si="49"/>
        <v>-3.1673399643806208E-2</v>
      </c>
      <c r="KK10" s="89">
        <f t="shared" si="188"/>
        <v>1.0032042449962632E-3</v>
      </c>
      <c r="KM10">
        <v>22.1</v>
      </c>
      <c r="KN10" s="14">
        <f t="shared" si="189"/>
        <v>2.9866271551941014E-2</v>
      </c>
      <c r="KO10" s="14">
        <f t="shared" si="190"/>
        <v>8.9199417641428109E-4</v>
      </c>
      <c r="KP10" s="89">
        <f t="shared" si="50"/>
        <v>-3.7093690206529306E-2</v>
      </c>
      <c r="KQ10" s="89">
        <f t="shared" si="191"/>
        <v>1.3759418531379681E-3</v>
      </c>
      <c r="KS10">
        <v>99.7</v>
      </c>
      <c r="KT10" s="14">
        <f t="shared" si="192"/>
        <v>8.9865806978461863E-3</v>
      </c>
      <c r="KU10" s="14">
        <f t="shared" si="193"/>
        <v>8.0758632638901648E-5</v>
      </c>
      <c r="KV10" s="89">
        <f t="shared" si="51"/>
        <v>-1.1319412291822442E-2</v>
      </c>
      <c r="KW10" s="89">
        <f t="shared" si="194"/>
        <v>1.28129094632261E-4</v>
      </c>
      <c r="LF10" s="14">
        <v>15.81</v>
      </c>
      <c r="LG10" s="14">
        <f t="shared" si="195"/>
        <v>-4.3963123421116058E-2</v>
      </c>
      <c r="LH10" s="14">
        <f t="shared" si="196"/>
        <v>1.9327562209402833E-3</v>
      </c>
      <c r="LI10" s="89">
        <f t="shared" si="52"/>
        <v>4.3833849827676782E-2</v>
      </c>
      <c r="LJ10" s="89">
        <f t="shared" si="197"/>
        <v>1.92140639071532E-3</v>
      </c>
      <c r="LL10">
        <v>13.1</v>
      </c>
      <c r="LM10" s="14">
        <f t="shared" si="198"/>
        <v>1.364691384118189E-2</v>
      </c>
      <c r="LN10" s="14">
        <f t="shared" si="199"/>
        <v>1.8623825738864184E-4</v>
      </c>
      <c r="LO10" s="89">
        <f t="shared" si="53"/>
        <v>-1.6333292526720902E-2</v>
      </c>
      <c r="LP10" s="89">
        <f t="shared" si="200"/>
        <v>2.6677644476343689E-4</v>
      </c>
    </row>
    <row r="11" spans="1:328" ht="15" thickBot="1" x14ac:dyDescent="0.4">
      <c r="A11" s="90" t="s">
        <v>509</v>
      </c>
      <c r="B11" s="109">
        <v>-1.9E-3</v>
      </c>
      <c r="C11" s="105">
        <v>1.2848999999999999</v>
      </c>
      <c r="D11" s="105">
        <f>AVERAGE($HS$4:$HS$264)</f>
        <v>-2.0484105429825462E-3</v>
      </c>
      <c r="E11" s="103">
        <f>SUM($HT$4:$HT$264)/253*100</f>
        <v>4.6207039913625646E-2</v>
      </c>
      <c r="F11" s="104">
        <f>SQRT(SUM($HT$3:$HT$264))</f>
        <v>0.34191199303544895</v>
      </c>
      <c r="G11" s="104">
        <f>SQRT(SUM($HV$3:$HV$264))</f>
        <v>0.36579565136901671</v>
      </c>
      <c r="H11" s="103">
        <f>COVAR($HS$4:$HS$264,$U$4:$U$264)*100</f>
        <v>1.0681721794920006E-2</v>
      </c>
      <c r="I11" s="105">
        <f t="shared" si="0"/>
        <v>-8.6525897037030705E-5</v>
      </c>
      <c r="J11" s="104">
        <f t="shared" si="1"/>
        <v>8.3470324988867382E-3</v>
      </c>
      <c r="K11" s="104">
        <f t="shared" si="2"/>
        <v>0.14503283041158158</v>
      </c>
      <c r="L11" s="104">
        <f>$AB$279*$HT$269</f>
        <v>0.18635268379584116</v>
      </c>
      <c r="M11" s="106">
        <f t="shared" si="3"/>
        <v>0.43719578852814006</v>
      </c>
      <c r="N11" s="15">
        <v>3.49</v>
      </c>
      <c r="O11" s="107">
        <f t="shared" si="4"/>
        <v>-0.12848999999999999</v>
      </c>
      <c r="P11" s="15">
        <f t="shared" si="5"/>
        <v>3.0415699000000003</v>
      </c>
      <c r="S11" t="s">
        <v>623</v>
      </c>
      <c r="T11" s="82">
        <v>5791.71</v>
      </c>
      <c r="U11" s="6">
        <f t="shared" si="54"/>
        <v>6.199974419255982E-3</v>
      </c>
      <c r="V11" s="14">
        <f t="shared" si="55"/>
        <v>3.8439682799428552E-5</v>
      </c>
      <c r="Z11">
        <v>36.99</v>
      </c>
      <c r="AA11" s="14">
        <f t="shared" si="56"/>
        <v>1.0488196183054179E-2</v>
      </c>
      <c r="AB11" s="14">
        <f t="shared" si="57"/>
        <v>1.1000225917423225E-4</v>
      </c>
      <c r="AC11" s="14">
        <f t="shared" si="58"/>
        <v>4.2882217637981975E-3</v>
      </c>
      <c r="AD11" s="14">
        <f t="shared" si="6"/>
        <v>-4.5369423879683514E-3</v>
      </c>
      <c r="AE11" s="14">
        <f t="shared" si="59"/>
        <v>2.0583846231743966E-5</v>
      </c>
      <c r="AG11">
        <v>10.44</v>
      </c>
      <c r="AH11" s="14">
        <f t="shared" si="60"/>
        <v>3.2047983026358487E-2</v>
      </c>
      <c r="AI11" s="14">
        <f t="shared" si="61"/>
        <v>1.0270732160577616E-3</v>
      </c>
      <c r="AJ11" s="14">
        <f t="shared" si="7"/>
        <v>-3.2023363540531445E-2</v>
      </c>
      <c r="AK11" s="14">
        <f t="shared" si="62"/>
        <v>1.0254958124490386E-3</v>
      </c>
      <c r="AM11">
        <v>120.5</v>
      </c>
      <c r="AN11" s="14">
        <f t="shared" si="63"/>
        <v>4.9668976283368639E-3</v>
      </c>
      <c r="AO11" s="14">
        <f t="shared" si="64"/>
        <v>2.4670072050378365E-5</v>
      </c>
      <c r="AP11" s="14">
        <f t="shared" si="8"/>
        <v>-5.6444986652982882E-3</v>
      </c>
      <c r="AQ11" s="14">
        <f t="shared" si="65"/>
        <v>3.1860365182554155E-5</v>
      </c>
      <c r="AS11">
        <v>119.92</v>
      </c>
      <c r="AT11" s="14">
        <f t="shared" si="66"/>
        <v>1.7196190938914335E-2</v>
      </c>
      <c r="AU11" s="14">
        <f t="shared" si="67"/>
        <v>2.9570898280759951E-4</v>
      </c>
      <c r="AV11" s="14">
        <f t="shared" si="9"/>
        <v>-1.8523382551048455E-2</v>
      </c>
      <c r="AW11" s="14">
        <f t="shared" si="68"/>
        <v>3.4311570113248634E-4</v>
      </c>
      <c r="AY11" s="14">
        <v>37.75</v>
      </c>
      <c r="AZ11" s="14">
        <f t="shared" si="69"/>
        <v>1.4725483017523857E-2</v>
      </c>
      <c r="BA11" s="14">
        <f t="shared" si="70"/>
        <v>2.1683985009938349E-4</v>
      </c>
      <c r="BB11" s="14">
        <f t="shared" si="10"/>
        <v>-1.5496588119802228E-2</v>
      </c>
      <c r="BC11" s="14">
        <f t="shared" si="71"/>
        <v>2.4014424335479554E-4</v>
      </c>
      <c r="BE11">
        <v>12.5</v>
      </c>
      <c r="BF11" s="14">
        <f t="shared" si="72"/>
        <v>-7.8708943805692998E-3</v>
      </c>
      <c r="BG11" s="14">
        <f t="shared" si="73"/>
        <v>6.1950978350077386E-5</v>
      </c>
      <c r="BH11" s="14">
        <f t="shared" si="11"/>
        <v>2.1013225468097894E-3</v>
      </c>
      <c r="BI11" s="14">
        <f t="shared" si="74"/>
        <v>4.4155564457311792E-6</v>
      </c>
      <c r="BK11">
        <v>77.28</v>
      </c>
      <c r="BL11" s="14">
        <f t="shared" si="75"/>
        <v>-5.709852003906603E-3</v>
      </c>
      <c r="BM11" s="14">
        <f t="shared" si="76"/>
        <v>3.2602409906516252E-5</v>
      </c>
      <c r="BN11" s="14">
        <f t="shared" si="12"/>
        <v>2.0178130845557511E-3</v>
      </c>
      <c r="BO11" s="14">
        <f t="shared" si="77"/>
        <v>4.0715696442043947E-6</v>
      </c>
      <c r="BQ11">
        <v>67.98</v>
      </c>
      <c r="BR11" s="14">
        <f t="shared" si="78"/>
        <v>9.9532437615759313E-3</v>
      </c>
      <c r="BS11" s="14">
        <f t="shared" si="79"/>
        <v>9.9067061377350189E-5</v>
      </c>
      <c r="BT11" s="14">
        <f t="shared" si="13"/>
        <v>-1.2130582453424209E-2</v>
      </c>
      <c r="BU11" s="14">
        <f t="shared" si="80"/>
        <v>1.4715103065932329E-4</v>
      </c>
      <c r="BX11">
        <v>21.61</v>
      </c>
      <c r="BY11" s="14">
        <f t="shared" si="81"/>
        <v>-8.3643610333089067E-3</v>
      </c>
      <c r="BZ11" s="14">
        <f t="shared" si="82"/>
        <v>6.9962535495536441E-5</v>
      </c>
      <c r="CA11" s="14">
        <f t="shared" si="14"/>
        <v>7.3199231509194791E-3</v>
      </c>
      <c r="CB11" s="14">
        <f t="shared" si="83"/>
        <v>5.3581274935366954E-5</v>
      </c>
      <c r="CD11">
        <v>40.270000000000003</v>
      </c>
      <c r="CE11" s="14">
        <f t="shared" si="84"/>
        <v>-7.9781026510791463E-3</v>
      </c>
      <c r="CF11" s="14">
        <f t="shared" si="85"/>
        <v>6.3650121911156099E-5</v>
      </c>
      <c r="CG11" s="14">
        <f t="shared" si="15"/>
        <v>7.0855218662071746E-3</v>
      </c>
      <c r="CH11" s="14">
        <f t="shared" si="86"/>
        <v>5.0204620116500002E-5</v>
      </c>
      <c r="CJ11">
        <v>31.82</v>
      </c>
      <c r="CK11" s="14">
        <f t="shared" si="87"/>
        <v>-2.202297570940192E-3</v>
      </c>
      <c r="CL11" s="14">
        <f t="shared" si="88"/>
        <v>4.8501145909690702E-6</v>
      </c>
      <c r="CM11" s="14">
        <f t="shared" si="16"/>
        <v>1.0319068875260698E-3</v>
      </c>
      <c r="CN11" s="14">
        <f t="shared" si="89"/>
        <v>1.0648318245237408E-6</v>
      </c>
      <c r="CP11">
        <v>20.94</v>
      </c>
      <c r="CQ11" s="14">
        <f t="shared" si="90"/>
        <v>-1.4336920018486968E-3</v>
      </c>
      <c r="CR11" s="14">
        <f t="shared" si="91"/>
        <v>2.0554727561649236E-6</v>
      </c>
      <c r="CS11" s="14">
        <f t="shared" si="17"/>
        <v>9.3192691702903042E-5</v>
      </c>
      <c r="CT11" s="14">
        <f t="shared" si="92"/>
        <v>8.6848777868323339E-9</v>
      </c>
      <c r="CV11">
        <v>108.75</v>
      </c>
      <c r="CW11" s="14">
        <f t="shared" si="93"/>
        <v>5.044725213699427E-3</v>
      </c>
      <c r="CX11" s="14">
        <f t="shared" si="94"/>
        <v>2.5449252481734728E-5</v>
      </c>
      <c r="CY11" s="89">
        <f t="shared" si="18"/>
        <v>-5.5091808977623235E-3</v>
      </c>
      <c r="CZ11" s="89">
        <f t="shared" si="95"/>
        <v>3.0351074164269281E-5</v>
      </c>
      <c r="DB11">
        <v>16.11</v>
      </c>
      <c r="DC11" s="14">
        <f t="shared" si="96"/>
        <v>-1.1236073266925842E-2</v>
      </c>
      <c r="DD11" s="14">
        <f t="shared" si="97"/>
        <v>1.2624934245972555E-4</v>
      </c>
      <c r="DE11" s="89">
        <f t="shared" si="19"/>
        <v>1.0590684485717579E-2</v>
      </c>
      <c r="DF11" s="89">
        <f t="shared" si="98"/>
        <v>1.1216259787601901E-4</v>
      </c>
      <c r="DH11">
        <v>10.215</v>
      </c>
      <c r="DI11" s="14">
        <f t="shared" si="99"/>
        <v>-1.0332195237205414E-2</v>
      </c>
      <c r="DJ11" s="14">
        <f t="shared" si="100"/>
        <v>1.0675425841973024E-4</v>
      </c>
      <c r="DK11" s="89">
        <f t="shared" si="20"/>
        <v>9.1674644635249096E-3</v>
      </c>
      <c r="DL11" s="89">
        <f t="shared" si="101"/>
        <v>8.4042404689992054E-5</v>
      </c>
      <c r="DN11">
        <v>75.94</v>
      </c>
      <c r="DO11" s="14">
        <f t="shared" si="102"/>
        <v>2.630196150695163E-3</v>
      </c>
      <c r="DP11" s="14">
        <f t="shared" si="103"/>
        <v>6.9179317911316527E-6</v>
      </c>
      <c r="DQ11" s="89">
        <f t="shared" si="21"/>
        <v>-2.7586975307470705E-3</v>
      </c>
      <c r="DR11" s="89">
        <f t="shared" si="104"/>
        <v>7.6104120661499836E-6</v>
      </c>
      <c r="DT11">
        <v>128.1</v>
      </c>
      <c r="DU11" s="14">
        <f t="shared" si="105"/>
        <v>1.0483497294857983E-2</v>
      </c>
      <c r="DV11" s="14">
        <f t="shared" si="106"/>
        <v>1.0990371553129465E-4</v>
      </c>
      <c r="DW11" s="89">
        <f t="shared" si="22"/>
        <v>-1.2450614537301608E-2</v>
      </c>
      <c r="DX11" s="89">
        <f t="shared" si="107"/>
        <v>1.5501780235646615E-4</v>
      </c>
      <c r="DZ11">
        <v>43.8</v>
      </c>
      <c r="EA11" s="14">
        <f t="shared" si="108"/>
        <v>1.7875801256985048E-2</v>
      </c>
      <c r="EB11" s="14">
        <f t="shared" si="109"/>
        <v>3.1954427057922824E-4</v>
      </c>
      <c r="EC11" s="89">
        <f t="shared" si="23"/>
        <v>-1.8439895300825456E-2</v>
      </c>
      <c r="ED11" s="89">
        <f t="shared" si="110"/>
        <v>3.4002973870540473E-4</v>
      </c>
      <c r="EF11">
        <v>10.56</v>
      </c>
      <c r="EG11" s="14">
        <f t="shared" si="111"/>
        <v>9.4652160403087824E-4</v>
      </c>
      <c r="EH11" s="14">
        <f t="shared" si="112"/>
        <v>8.9590314689718667E-7</v>
      </c>
      <c r="EI11" s="89">
        <f t="shared" si="24"/>
        <v>-1.159063935920363E-3</v>
      </c>
      <c r="EJ11" s="89">
        <f t="shared" si="113"/>
        <v>1.3434292075512034E-6</v>
      </c>
      <c r="EL11">
        <v>86.9</v>
      </c>
      <c r="EM11" s="14">
        <f t="shared" si="114"/>
        <v>6.1948115969367393E-3</v>
      </c>
      <c r="EN11" s="14">
        <f t="shared" si="115"/>
        <v>3.8375690721541918E-5</v>
      </c>
      <c r="EO11" s="89">
        <f t="shared" si="25"/>
        <v>-7.2840775600516577E-3</v>
      </c>
      <c r="EP11" s="89">
        <f t="shared" si="116"/>
        <v>5.3057785900848113E-5</v>
      </c>
      <c r="ER11">
        <v>13.26</v>
      </c>
      <c r="ES11" s="14">
        <f t="shared" si="117"/>
        <v>4.514680354526613E-3</v>
      </c>
      <c r="ET11" s="14">
        <f t="shared" si="118"/>
        <v>2.0382338703548544E-5</v>
      </c>
      <c r="EU11" s="89">
        <f t="shared" si="26"/>
        <v>-5.4243064548777243E-3</v>
      </c>
      <c r="EV11" s="89">
        <f t="shared" si="119"/>
        <v>2.9423100516428144E-5</v>
      </c>
      <c r="EX11">
        <v>121.1</v>
      </c>
      <c r="EY11" s="14">
        <f t="shared" si="120"/>
        <v>3.1697086743254686E-2</v>
      </c>
      <c r="EZ11" s="14">
        <f t="shared" si="121"/>
        <v>1.0047053080094121E-3</v>
      </c>
      <c r="FA11" s="89">
        <f t="shared" si="27"/>
        <v>-3.2550283763338274E-2</v>
      </c>
      <c r="FB11" s="89">
        <f t="shared" si="122"/>
        <v>1.0595209730738433E-3</v>
      </c>
      <c r="FD11">
        <v>38.770000000000003</v>
      </c>
      <c r="FE11" s="14">
        <f t="shared" si="123"/>
        <v>6.1712718357273379E-3</v>
      </c>
      <c r="FF11" s="14">
        <f t="shared" si="124"/>
        <v>3.8084596070441469E-5</v>
      </c>
      <c r="FG11" s="89">
        <f t="shared" si="28"/>
        <v>-1.083220194193657E-2</v>
      </c>
      <c r="FH11" s="89">
        <f t="shared" si="125"/>
        <v>1.1733659891089441E-4</v>
      </c>
      <c r="FJ11">
        <v>137.6</v>
      </c>
      <c r="FK11" s="14">
        <f t="shared" si="126"/>
        <v>1.0123007631448598E-2</v>
      </c>
      <c r="FL11" s="14">
        <f t="shared" si="127"/>
        <v>1.0247528350636656E-4</v>
      </c>
      <c r="FM11" s="89">
        <f t="shared" si="29"/>
        <v>-1.1042322882154629E-2</v>
      </c>
      <c r="FN11" s="89">
        <f t="shared" si="128"/>
        <v>1.2193289463375572E-4</v>
      </c>
      <c r="FP11">
        <v>12.81</v>
      </c>
      <c r="FQ11" s="14">
        <f t="shared" si="129"/>
        <v>-3.9108379919990596E-3</v>
      </c>
      <c r="FR11" s="14">
        <f t="shared" si="130"/>
        <v>1.5294653799663235E-5</v>
      </c>
      <c r="FS11" s="89">
        <f t="shared" si="30"/>
        <v>3.8386733641701818E-3</v>
      </c>
      <c r="FT11" s="89">
        <f t="shared" si="131"/>
        <v>1.4735413196789621E-5</v>
      </c>
      <c r="FV11">
        <v>600.79999999999995</v>
      </c>
      <c r="FW11" s="14">
        <f t="shared" si="132"/>
        <v>1.7162137402385834E-2</v>
      </c>
      <c r="FX11" s="14">
        <f t="shared" si="133"/>
        <v>2.945389602183708E-4</v>
      </c>
      <c r="FY11" s="89">
        <f t="shared" si="31"/>
        <v>-1.8091965725650354E-2</v>
      </c>
      <c r="FZ11" s="89">
        <f t="shared" si="134"/>
        <v>3.2731922381810713E-4</v>
      </c>
      <c r="GB11">
        <v>82.3</v>
      </c>
      <c r="GC11" s="14">
        <f t="shared" si="135"/>
        <v>1.5911618245394991E-2</v>
      </c>
      <c r="GD11" s="14">
        <f t="shared" si="136"/>
        <v>2.5317959518718678E-4</v>
      </c>
      <c r="GE11" s="89">
        <f t="shared" si="32"/>
        <v>-1.6327037964310773E-2</v>
      </c>
      <c r="GF11" s="89">
        <f t="shared" si="137"/>
        <v>2.6657216868804527E-4</v>
      </c>
      <c r="GH11">
        <v>446.7</v>
      </c>
      <c r="GI11" s="14">
        <f t="shared" si="138"/>
        <v>6.7136625549584817E-4</v>
      </c>
      <c r="GJ11" s="14">
        <f t="shared" si="139"/>
        <v>4.507326490185165E-7</v>
      </c>
      <c r="GK11" s="89">
        <f t="shared" si="33"/>
        <v>-2.8028666286592399E-3</v>
      </c>
      <c r="GL11" s="89">
        <f t="shared" si="140"/>
        <v>7.8560613380516142E-6</v>
      </c>
      <c r="GN11">
        <v>27.22</v>
      </c>
      <c r="GO11" s="14">
        <f t="shared" si="141"/>
        <v>4.3988340724835798E-3</v>
      </c>
      <c r="GP11" s="14">
        <f t="shared" si="142"/>
        <v>1.9349741197242475E-5</v>
      </c>
      <c r="GQ11" s="89">
        <f t="shared" si="34"/>
        <v>-4.8912276649920768E-3</v>
      </c>
      <c r="GR11" s="89">
        <f t="shared" si="143"/>
        <v>2.3924108070783842E-5</v>
      </c>
      <c r="GT11">
        <v>61.5</v>
      </c>
      <c r="GU11" s="14">
        <f t="shared" si="144"/>
        <v>5.5132294666944146E-3</v>
      </c>
      <c r="GV11" s="14">
        <f t="shared" si="145"/>
        <v>3.0395699152427579E-5</v>
      </c>
      <c r="GW11" s="89">
        <f t="shared" si="35"/>
        <v>-6.9282698218827606E-3</v>
      </c>
      <c r="GX11" s="89">
        <f t="shared" si="146"/>
        <v>4.8000922724811382E-5</v>
      </c>
      <c r="GZ11">
        <v>228.6</v>
      </c>
      <c r="HA11" s="14">
        <f t="shared" si="147"/>
        <v>1.9064702204990347E-2</v>
      </c>
      <c r="HB11" s="14">
        <f t="shared" si="148"/>
        <v>3.6346287016496379E-4</v>
      </c>
      <c r="HC11" s="89">
        <f t="shared" si="36"/>
        <v>-1.9693456363684015E-2</v>
      </c>
      <c r="HD11" s="89">
        <f t="shared" si="149"/>
        <v>3.8783222354832645E-4</v>
      </c>
      <c r="HF11">
        <v>350.45</v>
      </c>
      <c r="HG11" s="14">
        <f t="shared" si="150"/>
        <v>2.0336811608059027E-2</v>
      </c>
      <c r="HH11" s="14">
        <f t="shared" si="151"/>
        <v>4.1358590638168439E-4</v>
      </c>
      <c r="HI11" s="89">
        <f t="shared" si="37"/>
        <v>-2.1768868485763881E-2</v>
      </c>
      <c r="HJ11" s="89">
        <f t="shared" si="152"/>
        <v>4.7388363515048383E-4</v>
      </c>
      <c r="HL11">
        <v>95.52</v>
      </c>
      <c r="HM11" s="14">
        <f t="shared" si="153"/>
        <v>2.0935831752397457E-4</v>
      </c>
      <c r="HN11" s="14">
        <f t="shared" si="154"/>
        <v>4.3830905116469356E-8</v>
      </c>
      <c r="HO11" s="89">
        <f t="shared" si="38"/>
        <v>-2.3764220764351781E-3</v>
      </c>
      <c r="HP11" s="89">
        <f t="shared" si="155"/>
        <v>5.6473818853684836E-6</v>
      </c>
      <c r="HR11">
        <v>3.6179999999999999</v>
      </c>
      <c r="HS11" s="14">
        <f t="shared" si="156"/>
        <v>-4.7098023063651302E-3</v>
      </c>
      <c r="HT11" s="14">
        <f t="shared" si="157"/>
        <v>2.21822377650423E-5</v>
      </c>
      <c r="HU11" s="14">
        <f t="shared" si="39"/>
        <v>9.3626935453708414E-4</v>
      </c>
      <c r="HV11" s="14">
        <f t="shared" si="158"/>
        <v>8.7660030424528819E-7</v>
      </c>
      <c r="HX11">
        <v>13.27</v>
      </c>
      <c r="HY11" s="14">
        <f t="shared" si="159"/>
        <v>1.5060243810378574E-3</v>
      </c>
      <c r="HZ11" s="14">
        <f t="shared" si="160"/>
        <v>2.2681094362804614E-6</v>
      </c>
      <c r="IA11" s="89">
        <f t="shared" si="40"/>
        <v>-4.1203285545962321E-3</v>
      </c>
      <c r="IB11" s="89">
        <f t="shared" si="161"/>
        <v>1.6977107397821075E-5</v>
      </c>
      <c r="ID11">
        <v>152.35</v>
      </c>
      <c r="IE11" s="14">
        <f t="shared" si="162"/>
        <v>1.3366132158957775E-2</v>
      </c>
      <c r="IF11" s="14">
        <f t="shared" si="163"/>
        <v>1.7865348889072524E-4</v>
      </c>
      <c r="IG11" s="89">
        <f t="shared" si="41"/>
        <v>-1.3800811108772688E-2</v>
      </c>
      <c r="IH11" s="89">
        <f t="shared" si="164"/>
        <v>1.9046238726002363E-4</v>
      </c>
      <c r="IQ11">
        <v>41.72</v>
      </c>
      <c r="IR11" s="14">
        <f t="shared" si="165"/>
        <v>-5.046268067624384E-3</v>
      </c>
      <c r="IS11" s="14">
        <f t="shared" si="166"/>
        <v>2.5464821410325536E-5</v>
      </c>
      <c r="IT11" s="89">
        <f t="shared" si="42"/>
        <v>2.8745262355059174E-3</v>
      </c>
      <c r="IU11" s="89">
        <f t="shared" si="167"/>
        <v>8.2629010786118212E-6</v>
      </c>
      <c r="IW11">
        <v>50.61</v>
      </c>
      <c r="IX11" s="14">
        <f t="shared" si="168"/>
        <v>7.2842137219827343E-3</v>
      </c>
      <c r="IY11" s="14">
        <f t="shared" si="169"/>
        <v>5.305976954752156E-5</v>
      </c>
      <c r="IZ11" s="89">
        <f t="shared" si="43"/>
        <v>-1.0232560115515927E-2</v>
      </c>
      <c r="JA11" s="89">
        <f t="shared" si="170"/>
        <v>1.0470528651764732E-4</v>
      </c>
      <c r="JC11">
        <v>121.65</v>
      </c>
      <c r="JD11" s="14">
        <f t="shared" si="171"/>
        <v>1.0222947342457453E-2</v>
      </c>
      <c r="JE11" s="14">
        <f t="shared" si="172"/>
        <v>1.045086523666579E-4</v>
      </c>
      <c r="JF11" s="89">
        <f t="shared" si="44"/>
        <v>-1.1243815573251647E-2</v>
      </c>
      <c r="JG11" s="89">
        <f t="shared" si="173"/>
        <v>1.2642338864529625E-4</v>
      </c>
      <c r="JI11">
        <v>32.590000000000003</v>
      </c>
      <c r="JJ11" s="14">
        <f t="shared" si="174"/>
        <v>3.0637278866489375E-3</v>
      </c>
      <c r="JK11" s="14">
        <f t="shared" si="175"/>
        <v>9.3864285634303639E-6</v>
      </c>
      <c r="JL11" s="89">
        <f t="shared" si="45"/>
        <v>-5.056308671520909E-3</v>
      </c>
      <c r="JM11" s="89">
        <f t="shared" si="176"/>
        <v>2.5566257381697541E-5</v>
      </c>
      <c r="JO11">
        <v>72.239999999999995</v>
      </c>
      <c r="JP11" s="14">
        <f t="shared" si="177"/>
        <v>6.2099143878142126E-3</v>
      </c>
      <c r="JQ11" s="14">
        <f t="shared" si="178"/>
        <v>3.8563036703981966E-5</v>
      </c>
      <c r="JR11" s="89">
        <f t="shared" si="46"/>
        <v>-6.9958922709382884E-3</v>
      </c>
      <c r="JS11" s="89">
        <f t="shared" si="179"/>
        <v>4.8942508666574078E-5</v>
      </c>
      <c r="JU11">
        <v>72.8</v>
      </c>
      <c r="JV11" s="14">
        <f t="shared" si="180"/>
        <v>2.195390563435656E-3</v>
      </c>
      <c r="JW11" s="14">
        <f t="shared" si="181"/>
        <v>4.819739726022327E-6</v>
      </c>
      <c r="JX11" s="89">
        <f t="shared" si="47"/>
        <v>-3.7741727320327744E-3</v>
      </c>
      <c r="JY11" s="89">
        <f t="shared" si="182"/>
        <v>1.4244379811219737E-5</v>
      </c>
      <c r="KA11">
        <v>35.619999999999997</v>
      </c>
      <c r="KB11" s="14">
        <f t="shared" si="183"/>
        <v>5.3199061488258233E-3</v>
      </c>
      <c r="KC11" s="14">
        <f t="shared" si="184"/>
        <v>2.8301401432314804E-5</v>
      </c>
      <c r="KD11" s="89">
        <f t="shared" si="48"/>
        <v>-6.1133204223727516E-3</v>
      </c>
      <c r="KE11" s="89">
        <f t="shared" si="185"/>
        <v>3.7372686586599756E-5</v>
      </c>
      <c r="KG11">
        <v>14.15</v>
      </c>
      <c r="KH11" s="14">
        <f t="shared" si="186"/>
        <v>-2.1223920241507173E-3</v>
      </c>
      <c r="KI11" s="14">
        <f t="shared" si="187"/>
        <v>4.5045479041785791E-6</v>
      </c>
      <c r="KJ11" s="89">
        <f t="shared" si="49"/>
        <v>2.0212167868454258E-4</v>
      </c>
      <c r="KK11" s="89">
        <f t="shared" si="188"/>
        <v>4.0853172994257475E-8</v>
      </c>
      <c r="KM11">
        <v>22.3</v>
      </c>
      <c r="KN11" s="14">
        <f t="shared" si="189"/>
        <v>-9.009069942365857E-3</v>
      </c>
      <c r="KO11" s="14">
        <f t="shared" si="190"/>
        <v>8.1163341226439948E-5</v>
      </c>
      <c r="KP11" s="89">
        <f t="shared" si="50"/>
        <v>5.5329658656856958E-3</v>
      </c>
      <c r="KQ11" s="89">
        <f t="shared" si="191"/>
        <v>3.0613711270843059E-5</v>
      </c>
      <c r="KS11">
        <v>98.96</v>
      </c>
      <c r="KT11" s="14">
        <f t="shared" si="192"/>
        <v>7.4499488835602836E-3</v>
      </c>
      <c r="KU11" s="14">
        <f t="shared" si="193"/>
        <v>5.5501738367661117E-5</v>
      </c>
      <c r="KV11" s="89">
        <f t="shared" si="51"/>
        <v>-7.8939062907655705E-3</v>
      </c>
      <c r="KW11" s="89">
        <f t="shared" si="194"/>
        <v>6.2313756527388245E-5</v>
      </c>
      <c r="LF11" s="14">
        <v>16.920000000000002</v>
      </c>
      <c r="LG11" s="14">
        <f t="shared" si="195"/>
        <v>-6.785370295669664E-2</v>
      </c>
      <c r="LH11" s="14">
        <f t="shared" si="196"/>
        <v>4.6041250049356228E-3</v>
      </c>
      <c r="LI11" s="89">
        <f t="shared" si="52"/>
        <v>6.7744662638927686E-2</v>
      </c>
      <c r="LJ11" s="89">
        <f t="shared" si="197"/>
        <v>4.5893393160621248E-3</v>
      </c>
      <c r="LL11">
        <v>12.95</v>
      </c>
      <c r="LM11" s="14">
        <f t="shared" si="198"/>
        <v>1.1516442061559081E-2</v>
      </c>
      <c r="LN11" s="14">
        <f t="shared" si="199"/>
        <v>1.3262843775724718E-4</v>
      </c>
      <c r="LO11" s="89">
        <f t="shared" si="53"/>
        <v>-1.2138700285569695E-2</v>
      </c>
      <c r="LP11" s="89">
        <f t="shared" si="200"/>
        <v>1.473480446228898E-4</v>
      </c>
    </row>
    <row r="12" spans="1:328" ht="15" thickBot="1" x14ac:dyDescent="0.4">
      <c r="A12" s="90" t="s">
        <v>587</v>
      </c>
      <c r="B12" s="109">
        <v>-1E-4</v>
      </c>
      <c r="C12" s="105">
        <v>1.2805</v>
      </c>
      <c r="D12" s="105">
        <f>AVERAGE($DU$4:$DU$264)</f>
        <v>-2.229936704159275E-4</v>
      </c>
      <c r="E12" s="103">
        <f>SUM($DV$4:$DV$264)/253*100</f>
        <v>3.6284996659805294E-2</v>
      </c>
      <c r="F12" s="104">
        <f>SQRT(SUM($DV$3:$DV$264))</f>
        <v>0.30298686695846633</v>
      </c>
      <c r="G12" s="104">
        <f>SQRT(SUM($DX$3:$DX$264))</f>
        <v>0.3625614610988962</v>
      </c>
      <c r="H12" s="103">
        <f>COVAR($DU$4:$DU$264,$U$4:$U$264)*100</f>
        <v>1.0645481516327731E-2</v>
      </c>
      <c r="I12" s="105">
        <f t="shared" si="0"/>
        <v>-8.6525897037030705E-5</v>
      </c>
      <c r="J12" s="104">
        <f t="shared" si="1"/>
        <v>8.3470324988867382E-3</v>
      </c>
      <c r="K12" s="104">
        <f t="shared" si="2"/>
        <v>0.14503283041158158</v>
      </c>
      <c r="L12" s="104">
        <f>$AB$279*$DV$270</f>
        <v>0.18571453934203019</v>
      </c>
      <c r="M12" s="106">
        <f t="shared" si="3"/>
        <v>0.433593363341226</v>
      </c>
      <c r="N12" s="15">
        <v>127.5</v>
      </c>
      <c r="O12" s="107">
        <f t="shared" si="4"/>
        <v>-0.12805</v>
      </c>
      <c r="P12" s="15">
        <f t="shared" si="5"/>
        <v>111.173625</v>
      </c>
      <c r="S12" t="s">
        <v>624</v>
      </c>
      <c r="T12" s="82">
        <v>5798.73</v>
      </c>
      <c r="U12" s="6">
        <f t="shared" si="54"/>
        <v>-1.2113432895387642E-3</v>
      </c>
      <c r="V12" s="14">
        <f t="shared" si="55"/>
        <v>1.4673525651105942E-6</v>
      </c>
      <c r="Z12">
        <v>37.18</v>
      </c>
      <c r="AA12" s="14">
        <f t="shared" si="56"/>
        <v>-5.1233764489352612E-3</v>
      </c>
      <c r="AB12" s="14">
        <f t="shared" si="57"/>
        <v>2.6248986237504488E-5</v>
      </c>
      <c r="AC12" s="14">
        <f t="shared" si="58"/>
        <v>-3.9120331593964965E-3</v>
      </c>
      <c r="AD12" s="14">
        <f t="shared" si="6"/>
        <v>3.4824763831317511E-3</v>
      </c>
      <c r="AE12" s="14">
        <f t="shared" si="59"/>
        <v>1.2127641759070403E-5</v>
      </c>
      <c r="AG12">
        <v>10.175000000000001</v>
      </c>
      <c r="AH12" s="14">
        <f t="shared" si="60"/>
        <v>2.5710851125833892E-2</v>
      </c>
      <c r="AI12" s="14">
        <f t="shared" si="61"/>
        <v>6.6104786561479393E-4</v>
      </c>
      <c r="AJ12" s="14">
        <f t="shared" si="7"/>
        <v>-2.5835199125953622E-2</v>
      </c>
      <c r="AK12" s="14">
        <f t="shared" si="62"/>
        <v>6.6745751387767478E-4</v>
      </c>
      <c r="AM12">
        <v>120.75</v>
      </c>
      <c r="AN12" s="14">
        <f t="shared" si="63"/>
        <v>-2.0725396019724233E-3</v>
      </c>
      <c r="AO12" s="14">
        <f t="shared" si="64"/>
        <v>4.2954204017440111E-6</v>
      </c>
      <c r="AP12" s="14">
        <f t="shared" si="8"/>
        <v>1.1011154665441796E-2</v>
      </c>
      <c r="AQ12" s="14">
        <f t="shared" si="65"/>
        <v>1.2124552706628063E-4</v>
      </c>
      <c r="AS12">
        <v>120.7</v>
      </c>
      <c r="AT12" s="14">
        <f t="shared" si="66"/>
        <v>-6.4832743091435378E-3</v>
      </c>
      <c r="AU12" s="14">
        <f t="shared" si="67"/>
        <v>4.2032845767600615E-5</v>
      </c>
      <c r="AV12" s="14">
        <f t="shared" si="9"/>
        <v>1.9661621181304541E-2</v>
      </c>
      <c r="AW12" s="14">
        <f t="shared" si="68"/>
        <v>3.8657934747712337E-4</v>
      </c>
      <c r="AY12" s="14">
        <v>37.979999999999997</v>
      </c>
      <c r="AZ12" s="14">
        <f t="shared" si="69"/>
        <v>-6.0742296891060548E-3</v>
      </c>
      <c r="BA12" s="14">
        <f t="shared" si="70"/>
        <v>3.6896266316017437E-5</v>
      </c>
      <c r="BB12" s="14">
        <f t="shared" si="10"/>
        <v>1.2612414615230914E-2</v>
      </c>
      <c r="BC12" s="14">
        <f t="shared" si="71"/>
        <v>1.5907300242649035E-4</v>
      </c>
      <c r="BE12">
        <v>12.76</v>
      </c>
      <c r="BF12" s="14">
        <f t="shared" si="72"/>
        <v>-2.0586633608388322E-2</v>
      </c>
      <c r="BG12" s="14">
        <f t="shared" si="73"/>
        <v>4.2380948332602361E-4</v>
      </c>
      <c r="BH12" s="14">
        <f t="shared" si="11"/>
        <v>3.6415684561261784E-2</v>
      </c>
      <c r="BI12" s="14">
        <f t="shared" si="74"/>
        <v>1.3261020820653198E-3</v>
      </c>
      <c r="BK12">
        <v>77.5</v>
      </c>
      <c r="BL12" s="14">
        <f t="shared" si="75"/>
        <v>-2.8427464550387928E-3</v>
      </c>
      <c r="BM12" s="14">
        <f t="shared" si="76"/>
        <v>8.0812074076356229E-6</v>
      </c>
      <c r="BN12" s="14">
        <f t="shared" si="12"/>
        <v>1.715504731285836E-2</v>
      </c>
      <c r="BO12" s="14">
        <f t="shared" si="77"/>
        <v>2.9429564830640886E-4</v>
      </c>
      <c r="BQ12">
        <v>68.56</v>
      </c>
      <c r="BR12" s="14">
        <f t="shared" si="78"/>
        <v>-8.4957300215544162E-3</v>
      </c>
      <c r="BS12" s="14">
        <f t="shared" si="79"/>
        <v>7.2177428599140998E-5</v>
      </c>
      <c r="BT12" s="14">
        <f t="shared" si="13"/>
        <v>2.4964763339101172E-2</v>
      </c>
      <c r="BU12" s="14">
        <f t="shared" si="80"/>
        <v>6.2323940857732989E-4</v>
      </c>
      <c r="BX12">
        <v>21.82</v>
      </c>
      <c r="BY12" s="14">
        <f t="shared" si="81"/>
        <v>-9.6708098861302272E-3</v>
      </c>
      <c r="BZ12" s="14">
        <f t="shared" si="82"/>
        <v>9.3524563853674141E-5</v>
      </c>
      <c r="CA12" s="14">
        <f t="shared" si="14"/>
        <v>1.7014495680480423E-2</v>
      </c>
      <c r="CB12" s="14">
        <f t="shared" si="83"/>
        <v>2.8949306326108695E-4</v>
      </c>
      <c r="CD12">
        <v>40.409999999999997</v>
      </c>
      <c r="CE12" s="14">
        <f t="shared" si="84"/>
        <v>-3.4705042270193236E-3</v>
      </c>
      <c r="CF12" s="14">
        <f t="shared" si="85"/>
        <v>1.2044399589758994E-5</v>
      </c>
      <c r="CG12" s="14">
        <f t="shared" si="15"/>
        <v>1.5317598915075989E-2</v>
      </c>
      <c r="CH12" s="14">
        <f t="shared" si="86"/>
        <v>2.346288365231371E-4</v>
      </c>
      <c r="CJ12">
        <v>31.39</v>
      </c>
      <c r="CK12" s="14">
        <f t="shared" si="87"/>
        <v>1.3605652055778678E-2</v>
      </c>
      <c r="CL12" s="14">
        <f t="shared" si="88"/>
        <v>1.8511376786291457E-4</v>
      </c>
      <c r="CM12" s="14">
        <f t="shared" si="16"/>
        <v>-2.9560647202884777E-3</v>
      </c>
      <c r="CN12" s="14">
        <f t="shared" si="89"/>
        <v>8.7383186305341956E-6</v>
      </c>
      <c r="CP12">
        <v>21.01</v>
      </c>
      <c r="CQ12" s="14">
        <f t="shared" si="90"/>
        <v>-3.3373094145182107E-3</v>
      </c>
      <c r="CR12" s="14">
        <f t="shared" si="91"/>
        <v>1.1137634128231882E-5</v>
      </c>
      <c r="CS12" s="14">
        <f t="shared" si="17"/>
        <v>1.3591802469249313E-2</v>
      </c>
      <c r="CT12" s="14">
        <f t="shared" si="92"/>
        <v>1.8473709436309173E-4</v>
      </c>
      <c r="CV12">
        <v>107.65</v>
      </c>
      <c r="CW12" s="14">
        <f t="shared" si="93"/>
        <v>1.0166446158421478E-2</v>
      </c>
      <c r="CX12" s="14">
        <f t="shared" si="94"/>
        <v>1.0335662749208283E-4</v>
      </c>
      <c r="CY12" s="89">
        <f t="shared" si="18"/>
        <v>-7.1342955315995861E-3</v>
      </c>
      <c r="CZ12" s="89">
        <f t="shared" si="95"/>
        <v>5.0898172732201819E-5</v>
      </c>
      <c r="DB12">
        <v>16.37</v>
      </c>
      <c r="DC12" s="14">
        <f t="shared" si="96"/>
        <v>-1.6010194194160606E-2</v>
      </c>
      <c r="DD12" s="14">
        <f t="shared" si="97"/>
        <v>2.5632631813473397E-4</v>
      </c>
      <c r="DE12" s="89">
        <f t="shared" si="19"/>
        <v>2.0975179380699687E-2</v>
      </c>
      <c r="DF12" s="89">
        <f t="shared" si="98"/>
        <v>4.3995815005252933E-4</v>
      </c>
      <c r="DH12">
        <v>10.26</v>
      </c>
      <c r="DI12" s="14">
        <f t="shared" si="99"/>
        <v>-4.3956114730381093E-3</v>
      </c>
      <c r="DJ12" s="14">
        <f t="shared" si="100"/>
        <v>1.9321400221904256E-5</v>
      </c>
      <c r="DK12" s="89">
        <f t="shared" si="20"/>
        <v>1.5760935392192393E-2</v>
      </c>
      <c r="DL12" s="89">
        <f t="shared" si="101"/>
        <v>2.484070844368628E-4</v>
      </c>
      <c r="DN12">
        <v>76.22</v>
      </c>
      <c r="DO12" s="14">
        <f t="shared" si="102"/>
        <v>-3.6803406420579067E-3</v>
      </c>
      <c r="DP12" s="14">
        <f t="shared" si="103"/>
        <v>1.3544907241583204E-5</v>
      </c>
      <c r="DQ12" s="89">
        <f t="shared" si="21"/>
        <v>9.7877830970491166E-3</v>
      </c>
      <c r="DR12" s="89">
        <f t="shared" si="104"/>
        <v>9.5800697954880398E-5</v>
      </c>
      <c r="DT12">
        <v>128.9</v>
      </c>
      <c r="DU12" s="14">
        <f t="shared" si="105"/>
        <v>-6.2257010424532156E-3</v>
      </c>
      <c r="DV12" s="14">
        <f t="shared" si="106"/>
        <v>3.8759353470003056E-5</v>
      </c>
      <c r="DW12" s="89">
        <f t="shared" si="22"/>
        <v>1.8311955994259346E-2</v>
      </c>
      <c r="DX12" s="89">
        <f t="shared" si="107"/>
        <v>3.353277323356908E-4</v>
      </c>
      <c r="DZ12">
        <v>43.9</v>
      </c>
      <c r="EA12" s="14">
        <f t="shared" si="108"/>
        <v>-2.2805026987252177E-3</v>
      </c>
      <c r="EB12" s="14">
        <f t="shared" si="109"/>
        <v>5.2006925588930009E-6</v>
      </c>
      <c r="EC12" s="89">
        <f t="shared" si="23"/>
        <v>1.2736315738247697E-2</v>
      </c>
      <c r="ED12" s="89">
        <f t="shared" si="110"/>
        <v>1.6221373858433597E-4</v>
      </c>
      <c r="EF12">
        <v>10.57</v>
      </c>
      <c r="EG12" s="14">
        <f t="shared" si="111"/>
        <v>-9.4652160403082446E-4</v>
      </c>
      <c r="EH12" s="14">
        <f t="shared" si="112"/>
        <v>8.9590314689708481E-7</v>
      </c>
      <c r="EI12" s="89">
        <f t="shared" si="24"/>
        <v>9.1078355659426381E-3</v>
      </c>
      <c r="EJ12" s="89">
        <f t="shared" si="113"/>
        <v>8.295266869624966E-5</v>
      </c>
      <c r="EL12">
        <v>86.5</v>
      </c>
      <c r="EM12" s="14">
        <f t="shared" si="114"/>
        <v>4.6136183335127147E-3</v>
      </c>
      <c r="EN12" s="14">
        <f t="shared" si="115"/>
        <v>2.1285474127324638E-5</v>
      </c>
      <c r="EO12" s="89">
        <f t="shared" si="25"/>
        <v>4.0011310834236246E-3</v>
      </c>
      <c r="EP12" s="89">
        <f t="shared" si="116"/>
        <v>1.6009049946738709E-5</v>
      </c>
      <c r="ER12">
        <v>13.35</v>
      </c>
      <c r="ES12" s="14">
        <f t="shared" si="117"/>
        <v>-6.7644000885420368E-3</v>
      </c>
      <c r="ET12" s="14">
        <f t="shared" si="118"/>
        <v>4.5757108557867518E-5</v>
      </c>
      <c r="EU12" s="89">
        <f t="shared" si="26"/>
        <v>1.4206680462087109E-2</v>
      </c>
      <c r="EV12" s="89">
        <f t="shared" si="119"/>
        <v>2.018297697518476E-4</v>
      </c>
      <c r="EX12">
        <v>120.5</v>
      </c>
      <c r="EY12" s="14">
        <f t="shared" si="120"/>
        <v>4.9668976283368639E-3</v>
      </c>
      <c r="EZ12" s="14">
        <f t="shared" si="121"/>
        <v>2.4670072050378365E-5</v>
      </c>
      <c r="FA12" s="89">
        <f t="shared" si="27"/>
        <v>2.1070828103117644E-3</v>
      </c>
      <c r="FB12" s="89">
        <f t="shared" si="122"/>
        <v>4.4397979695113233E-6</v>
      </c>
      <c r="FD12">
        <v>38.29</v>
      </c>
      <c r="FE12" s="14">
        <f t="shared" si="123"/>
        <v>1.2457986193634639E-2</v>
      </c>
      <c r="FF12" s="14">
        <f t="shared" si="124"/>
        <v>1.5520142000079127E-4</v>
      </c>
      <c r="FG12" s="89">
        <f t="shared" si="28"/>
        <v>7.4253723180555103E-3</v>
      </c>
      <c r="FH12" s="89">
        <f t="shared" si="125"/>
        <v>5.513615406174506E-5</v>
      </c>
      <c r="FJ12">
        <v>137.19999999999999</v>
      </c>
      <c r="FK12" s="14">
        <f t="shared" si="126"/>
        <v>2.9112102074585343E-3</v>
      </c>
      <c r="FL12" s="14">
        <f t="shared" si="127"/>
        <v>8.4751448720107629E-6</v>
      </c>
      <c r="FM12" s="89">
        <f t="shared" si="29"/>
        <v>2.3362764441774392E-3</v>
      </c>
      <c r="FN12" s="89">
        <f t="shared" si="128"/>
        <v>5.4581876236183792E-6</v>
      </c>
      <c r="FP12">
        <v>12.66</v>
      </c>
      <c r="FQ12" s="14">
        <f t="shared" si="129"/>
        <v>1.1778699192612705E-2</v>
      </c>
      <c r="FR12" s="14">
        <f t="shared" si="130"/>
        <v>1.387377546700552E-4</v>
      </c>
      <c r="FS12" s="89">
        <f t="shared" si="30"/>
        <v>-7.5443091550580575E-3</v>
      </c>
      <c r="FT12" s="89">
        <f t="shared" si="131"/>
        <v>5.6916600627092823E-5</v>
      </c>
      <c r="FV12">
        <v>603.20000000000005</v>
      </c>
      <c r="FW12" s="14">
        <f t="shared" si="132"/>
        <v>-3.9867162438214565E-3</v>
      </c>
      <c r="FX12" s="14">
        <f t="shared" si="133"/>
        <v>1.5893906408749864E-5</v>
      </c>
      <c r="FY12" s="89">
        <f t="shared" si="31"/>
        <v>1.3818884620034728E-2</v>
      </c>
      <c r="FZ12" s="89">
        <f t="shared" si="134"/>
        <v>1.9096157214183235E-4</v>
      </c>
      <c r="GB12">
        <v>82.82</v>
      </c>
      <c r="GC12" s="14">
        <f t="shared" si="135"/>
        <v>-6.2984704343970735E-3</v>
      </c>
      <c r="GD12" s="14">
        <f t="shared" si="136"/>
        <v>3.9670729812974056E-5</v>
      </c>
      <c r="GE12" s="89">
        <f t="shared" si="32"/>
        <v>1.7289274629174199E-2</v>
      </c>
      <c r="GF12" s="89">
        <f t="shared" si="137"/>
        <v>2.9891901720300663E-4</v>
      </c>
      <c r="GH12">
        <v>442.35</v>
      </c>
      <c r="GI12" s="14">
        <f t="shared" si="138"/>
        <v>9.7858044286780604E-3</v>
      </c>
      <c r="GJ12" s="14">
        <f t="shared" si="139"/>
        <v>9.5761968316335135E-5</v>
      </c>
      <c r="GK12" s="89">
        <f t="shared" si="33"/>
        <v>4.8786973895523986E-3</v>
      </c>
      <c r="GL12" s="89">
        <f t="shared" si="140"/>
        <v>2.3801688218825388E-5</v>
      </c>
      <c r="GN12">
        <v>27.13</v>
      </c>
      <c r="GO12" s="14">
        <f t="shared" si="141"/>
        <v>3.3118705524797314E-3</v>
      </c>
      <c r="GP12" s="14">
        <f t="shared" si="142"/>
        <v>1.0968486556382401E-5</v>
      </c>
      <c r="GQ12" s="89">
        <f t="shared" si="34"/>
        <v>3.6652595687223411E-3</v>
      </c>
      <c r="GR12" s="89">
        <f t="shared" si="143"/>
        <v>1.3434127706110681E-5</v>
      </c>
      <c r="GT12">
        <v>61.94</v>
      </c>
      <c r="GU12" s="14">
        <f t="shared" si="144"/>
        <v>-7.1289997325845551E-3</v>
      </c>
      <c r="GV12" s="14">
        <f t="shared" si="145"/>
        <v>5.0822637187190661E-5</v>
      </c>
      <c r="GW12" s="89">
        <f t="shared" si="35"/>
        <v>1.6289382607680526E-2</v>
      </c>
      <c r="GX12" s="89">
        <f t="shared" si="146"/>
        <v>2.6534398573940479E-4</v>
      </c>
      <c r="GZ12">
        <v>230.3</v>
      </c>
      <c r="HA12" s="14">
        <f t="shared" si="147"/>
        <v>-7.4090554659293571E-3</v>
      </c>
      <c r="HB12" s="14">
        <f t="shared" si="148"/>
        <v>5.4894102897217683E-5</v>
      </c>
      <c r="HC12" s="89">
        <f t="shared" si="36"/>
        <v>1.6028857924255811E-2</v>
      </c>
      <c r="HD12" s="89">
        <f t="shared" si="149"/>
        <v>2.5692428635597833E-4</v>
      </c>
      <c r="HF12">
        <v>343.25</v>
      </c>
      <c r="HG12" s="14">
        <f t="shared" si="150"/>
        <v>2.0758998298253343E-2</v>
      </c>
      <c r="HH12" s="14">
        <f t="shared" si="151"/>
        <v>4.3093601034688517E-4</v>
      </c>
      <c r="HI12" s="89">
        <f t="shared" si="37"/>
        <v>-6.1435418433287634E-3</v>
      </c>
      <c r="HJ12" s="89">
        <f t="shared" si="152"/>
        <v>3.774310638073138E-5</v>
      </c>
      <c r="HL12">
        <v>95.24</v>
      </c>
      <c r="HM12" s="14">
        <f t="shared" si="153"/>
        <v>2.9356280256298594E-3</v>
      </c>
      <c r="HN12" s="14">
        <f t="shared" si="154"/>
        <v>8.6179119048634655E-6</v>
      </c>
      <c r="HO12" s="89">
        <f t="shared" si="38"/>
        <v>7.4449227642178163E-3</v>
      </c>
      <c r="HP12" s="89">
        <f t="shared" si="155"/>
        <v>5.5426874965168651E-5</v>
      </c>
      <c r="HR12">
        <v>3.6440000000000001</v>
      </c>
      <c r="HS12" s="14">
        <f t="shared" si="156"/>
        <v>-7.1605924246085787E-3</v>
      </c>
      <c r="HT12" s="14">
        <f t="shared" si="157"/>
        <v>5.1274083871361764E-5</v>
      </c>
      <c r="HU12" s="14">
        <f t="shared" si="39"/>
        <v>1.7488721270821541E-2</v>
      </c>
      <c r="HV12" s="14">
        <f t="shared" si="158"/>
        <v>3.0585537168848582E-4</v>
      </c>
      <c r="HX12">
        <v>13.28</v>
      </c>
      <c r="HY12" s="14">
        <f t="shared" si="159"/>
        <v>-7.5329570417166116E-4</v>
      </c>
      <c r="HZ12" s="14">
        <f t="shared" si="160"/>
        <v>5.6745441792347883E-7</v>
      </c>
      <c r="IA12" s="89">
        <f t="shared" si="40"/>
        <v>2.762721093625721E-3</v>
      </c>
      <c r="IB12" s="89">
        <f t="shared" si="161"/>
        <v>7.6326278411645007E-6</v>
      </c>
      <c r="ID12">
        <v>153.5</v>
      </c>
      <c r="IE12" s="14">
        <f t="shared" si="162"/>
        <v>-7.5200615955338642E-3</v>
      </c>
      <c r="IF12" s="14">
        <f t="shared" si="163"/>
        <v>5.6551326400623327E-5</v>
      </c>
      <c r="IG12" s="89">
        <f t="shared" si="41"/>
        <v>1.4873178748053686E-2</v>
      </c>
      <c r="IH12" s="89">
        <f t="shared" si="164"/>
        <v>2.212114460715558E-4</v>
      </c>
      <c r="IQ12">
        <v>42.44</v>
      </c>
      <c r="IR12" s="14">
        <f t="shared" si="165"/>
        <v>-1.7110683613210626E-2</v>
      </c>
      <c r="IS12" s="14">
        <f t="shared" si="166"/>
        <v>2.9277549371139463E-4</v>
      </c>
      <c r="IT12" s="89">
        <f t="shared" si="42"/>
        <v>2.3758379418967288E-2</v>
      </c>
      <c r="IU12" s="89">
        <f t="shared" si="167"/>
        <v>5.6446059261560841E-4</v>
      </c>
      <c r="IW12">
        <v>49.77</v>
      </c>
      <c r="IX12" s="14">
        <f t="shared" si="168"/>
        <v>1.6736792355523826E-2</v>
      </c>
      <c r="IY12" s="14">
        <f t="shared" si="169"/>
        <v>2.8012021835192077E-4</v>
      </c>
      <c r="IZ12" s="89">
        <f t="shared" si="43"/>
        <v>-8.7837606931817479E-3</v>
      </c>
      <c r="JA12" s="89">
        <f t="shared" si="170"/>
        <v>7.71544519150847E-5</v>
      </c>
      <c r="JC12">
        <v>123.65</v>
      </c>
      <c r="JD12" s="14">
        <f t="shared" si="171"/>
        <v>-1.6306924737893622E-2</v>
      </c>
      <c r="JE12" s="14">
        <f t="shared" si="172"/>
        <v>2.6591579440732695E-4</v>
      </c>
      <c r="JF12" s="89">
        <f t="shared" si="44"/>
        <v>2.8238645233107672E-2</v>
      </c>
      <c r="JG12" s="89">
        <f t="shared" si="173"/>
        <v>7.9742108460131465E-4</v>
      </c>
      <c r="JI12">
        <v>32.26</v>
      </c>
      <c r="JJ12" s="14">
        <f t="shared" si="174"/>
        <v>1.0177420152407479E-2</v>
      </c>
      <c r="JK12" s="14">
        <f t="shared" si="175"/>
        <v>1.0357988095862986E-4</v>
      </c>
      <c r="JL12" s="89">
        <f t="shared" si="45"/>
        <v>5.6967453564918565E-4</v>
      </c>
      <c r="JM12" s="89">
        <f t="shared" si="176"/>
        <v>3.2452907656711528E-7</v>
      </c>
      <c r="JO12">
        <v>72.349999999999994</v>
      </c>
      <c r="JP12" s="14">
        <f t="shared" si="177"/>
        <v>-1.5215439687628837E-3</v>
      </c>
      <c r="JQ12" s="14">
        <f t="shared" si="178"/>
        <v>2.315096048878707E-6</v>
      </c>
      <c r="JR12" s="89">
        <f t="shared" si="46"/>
        <v>8.156800195558124E-3</v>
      </c>
      <c r="JS12" s="89">
        <f t="shared" si="179"/>
        <v>6.6533389430257052E-5</v>
      </c>
      <c r="JU12">
        <v>72.739999999999995</v>
      </c>
      <c r="JV12" s="14">
        <f t="shared" si="180"/>
        <v>8.2451564379735197E-4</v>
      </c>
      <c r="JW12" s="14">
        <f t="shared" si="181"/>
        <v>6.7982604686656179E-7</v>
      </c>
      <c r="JX12" s="89">
        <f t="shared" si="47"/>
        <v>1.1737873661475745E-2</v>
      </c>
      <c r="JY12" s="89">
        <f t="shared" si="182"/>
        <v>1.3777767809276603E-4</v>
      </c>
      <c r="KA12">
        <v>35.979999999999997</v>
      </c>
      <c r="KB12" s="14">
        <f t="shared" si="183"/>
        <v>-1.0055950660871416E-2</v>
      </c>
      <c r="KC12" s="14">
        <f t="shared" si="184"/>
        <v>1.0112214369388027E-4</v>
      </c>
      <c r="KD12" s="89">
        <f t="shared" si="48"/>
        <v>1.6739742538001846E-2</v>
      </c>
      <c r="KE12" s="89">
        <f t="shared" si="185"/>
        <v>2.8021898023858848E-4</v>
      </c>
      <c r="KG12">
        <v>14.31</v>
      </c>
      <c r="KH12" s="14">
        <f t="shared" si="186"/>
        <v>-1.1243969479112919E-2</v>
      </c>
      <c r="KI12" s="14">
        <f t="shared" si="187"/>
        <v>1.2642684964722284E-4</v>
      </c>
      <c r="KJ12" s="89">
        <f t="shared" si="49"/>
        <v>1.7755722450196597E-2</v>
      </c>
      <c r="KK12" s="89">
        <f t="shared" si="188"/>
        <v>3.1526567972841544E-4</v>
      </c>
      <c r="KM12">
        <v>22.4</v>
      </c>
      <c r="KN12" s="14">
        <f t="shared" si="189"/>
        <v>-4.4742803949209663E-3</v>
      </c>
      <c r="KO12" s="14">
        <f t="shared" si="190"/>
        <v>2.0019185052374119E-5</v>
      </c>
      <c r="KP12" s="89">
        <f t="shared" si="50"/>
        <v>1.3613835308705542E-2</v>
      </c>
      <c r="KQ12" s="89">
        <f t="shared" si="191"/>
        <v>1.853365118125577E-4</v>
      </c>
      <c r="KS12">
        <v>99.16</v>
      </c>
      <c r="KT12" s="14">
        <f t="shared" si="192"/>
        <v>-2.0189790827573159E-3</v>
      </c>
      <c r="KU12" s="14">
        <f t="shared" si="193"/>
        <v>4.0762765366115729E-6</v>
      </c>
      <c r="KV12" s="89">
        <f t="shared" si="51"/>
        <v>7.9272995560922543E-3</v>
      </c>
      <c r="KW12" s="89">
        <f t="shared" si="194"/>
        <v>6.2842078252020456E-5</v>
      </c>
      <c r="LF12" s="14">
        <v>16.715</v>
      </c>
      <c r="LG12" s="14">
        <f t="shared" si="195"/>
        <v>1.2189834306015361E-2</v>
      </c>
      <c r="LH12" s="14">
        <f t="shared" si="196"/>
        <v>1.4859206040810898E-4</v>
      </c>
      <c r="LI12" s="89">
        <f t="shared" si="52"/>
        <v>-1.2230830182078463E-2</v>
      </c>
      <c r="LJ12" s="89">
        <f t="shared" si="197"/>
        <v>1.495932069428415E-4</v>
      </c>
      <c r="LL12">
        <v>12.84</v>
      </c>
      <c r="LM12" s="14">
        <f t="shared" si="198"/>
        <v>8.5304898837315589E-3</v>
      </c>
      <c r="LN12" s="14">
        <f t="shared" si="199"/>
        <v>7.2769257656446465E-5</v>
      </c>
      <c r="LO12" s="89">
        <f t="shared" si="53"/>
        <v>-2.2111175627496163E-3</v>
      </c>
      <c r="LP12" s="89">
        <f t="shared" si="200"/>
        <v>4.8890408762998037E-6</v>
      </c>
    </row>
    <row r="13" spans="1:328" ht="15" thickBot="1" x14ac:dyDescent="0.4">
      <c r="A13" s="90" t="s">
        <v>610</v>
      </c>
      <c r="B13" s="109">
        <v>-8.0000000000000004E-4</v>
      </c>
      <c r="C13" s="105">
        <v>0.76829999999999998</v>
      </c>
      <c r="D13" s="105">
        <f>AVERAGE($KH$4:$KH$264)</f>
        <v>-8.3178058125674235E-4</v>
      </c>
      <c r="E13" s="103">
        <f>SUM($KI$4:$KI$264)/253*100</f>
        <v>4.4131362277005419E-2</v>
      </c>
      <c r="F13" s="104">
        <f>SQRT(SUM($KI$4:$KI$264))</f>
        <v>0.334144200250167</v>
      </c>
      <c r="G13" s="104">
        <f>SQRT(SUM($KK$3:$KK$264))</f>
        <v>0.35349323887814821</v>
      </c>
      <c r="H13" s="103">
        <f>COVAR($KH$4:$KH$264,$U$4:$U$264)*100</f>
        <v>6.3867219068148105E-3</v>
      </c>
      <c r="I13" s="105">
        <f t="shared" si="0"/>
        <v>-8.6525897037030705E-5</v>
      </c>
      <c r="J13" s="104">
        <f t="shared" si="1"/>
        <v>8.3470324988867382E-3</v>
      </c>
      <c r="K13" s="104">
        <f t="shared" si="2"/>
        <v>0.14503283041158158</v>
      </c>
      <c r="L13" s="104">
        <f>$AB$279*$KI$269</f>
        <v>0.11142872360521812</v>
      </c>
      <c r="M13" s="106">
        <f t="shared" si="3"/>
        <v>0.36371233123393065</v>
      </c>
      <c r="N13" s="15">
        <v>14.26</v>
      </c>
      <c r="O13" s="107">
        <f t="shared" si="4"/>
        <v>-7.6830000000000009E-2</v>
      </c>
      <c r="P13" s="15">
        <f t="shared" si="5"/>
        <v>13.1644042</v>
      </c>
      <c r="S13" t="s">
        <v>625</v>
      </c>
      <c r="T13" s="82">
        <v>5930.51</v>
      </c>
      <c r="U13" s="6">
        <f t="shared" si="54"/>
        <v>-2.2471284625554179E-2</v>
      </c>
      <c r="V13" s="14">
        <f t="shared" si="55"/>
        <v>5.0495863272266757E-4</v>
      </c>
      <c r="Z13">
        <v>38.299999999999997</v>
      </c>
      <c r="AA13" s="14">
        <f t="shared" si="56"/>
        <v>-2.9678913893302294E-2</v>
      </c>
      <c r="AB13" s="14">
        <f t="shared" si="57"/>
        <v>8.8083792988605193E-4</v>
      </c>
      <c r="AC13" s="14">
        <f t="shared" si="58"/>
        <v>-7.2076292677481155E-3</v>
      </c>
      <c r="AD13" s="14">
        <f t="shared" si="6"/>
        <v>6.2593299228845926E-3</v>
      </c>
      <c r="AE13" s="14">
        <f t="shared" si="59"/>
        <v>3.9179211083518441E-5</v>
      </c>
      <c r="AG13">
        <v>9.8780000000000001</v>
      </c>
      <c r="AH13" s="14">
        <f t="shared" si="60"/>
        <v>2.9623669210225721E-2</v>
      </c>
      <c r="AI13" s="14">
        <f t="shared" si="61"/>
        <v>8.7756177747687532E-4</v>
      </c>
      <c r="AJ13" s="14">
        <f t="shared" si="7"/>
        <v>-3.017534203119936E-2</v>
      </c>
      <c r="AK13" s="14">
        <f t="shared" si="62"/>
        <v>9.1055126669986673E-4</v>
      </c>
      <c r="AM13">
        <v>121.35</v>
      </c>
      <c r="AN13" s="14">
        <f t="shared" si="63"/>
        <v>-4.9566396399282888E-3</v>
      </c>
      <c r="AO13" s="14">
        <f t="shared" si="64"/>
        <v>2.4568276520108436E-5</v>
      </c>
      <c r="AP13" s="14">
        <f t="shared" si="8"/>
        <v>7.7832445455807107E-3</v>
      </c>
      <c r="AQ13" s="14">
        <f t="shared" si="65"/>
        <v>6.0578895656311882E-5</v>
      </c>
      <c r="AS13">
        <v>123.34</v>
      </c>
      <c r="AT13" s="14">
        <f t="shared" si="66"/>
        <v>-2.1636641459860904E-2</v>
      </c>
      <c r="AU13" s="14">
        <f t="shared" si="67"/>
        <v>4.6814425366257183E-4</v>
      </c>
      <c r="AV13" s="14">
        <f t="shared" si="9"/>
        <v>2.5595353744500036E-2</v>
      </c>
      <c r="AW13" s="14">
        <f t="shared" si="68"/>
        <v>6.5512213330609203E-4</v>
      </c>
      <c r="AY13" s="14">
        <v>38.79</v>
      </c>
      <c r="AZ13" s="14">
        <f t="shared" si="69"/>
        <v>-2.1102776067736053E-2</v>
      </c>
      <c r="BA13" s="14">
        <f t="shared" si="70"/>
        <v>4.4532715776501354E-4</v>
      </c>
      <c r="BB13" s="14">
        <f t="shared" si="10"/>
        <v>2.2995219422180829E-2</v>
      </c>
      <c r="BC13" s="14">
        <f t="shared" si="71"/>
        <v>5.2878011627424247E-4</v>
      </c>
      <c r="BE13">
        <v>13.352</v>
      </c>
      <c r="BF13" s="14">
        <f t="shared" si="72"/>
        <v>-4.5350908442890137E-2</v>
      </c>
      <c r="BG13" s="14">
        <f t="shared" si="73"/>
        <v>2.0567048965954037E-3</v>
      </c>
      <c r="BH13" s="14">
        <f t="shared" si="11"/>
        <v>4.7452002319087319E-2</v>
      </c>
      <c r="BI13" s="14">
        <f t="shared" si="74"/>
        <v>2.2516925240906684E-3</v>
      </c>
      <c r="BK13">
        <v>80.14</v>
      </c>
      <c r="BL13" s="14">
        <f t="shared" si="75"/>
        <v>-3.3497168848697141E-2</v>
      </c>
      <c r="BM13" s="14">
        <f t="shared" si="76"/>
        <v>1.1220603208781262E-3</v>
      </c>
      <c r="BN13" s="14">
        <f t="shared" si="12"/>
        <v>3.636601768198041E-2</v>
      </c>
      <c r="BO13" s="14">
        <f t="shared" si="77"/>
        <v>1.3224872420461119E-3</v>
      </c>
      <c r="BQ13">
        <v>70.239999999999995</v>
      </c>
      <c r="BR13" s="14">
        <f t="shared" si="78"/>
        <v>-2.4208675037336789E-2</v>
      </c>
      <c r="BS13" s="14">
        <f t="shared" si="79"/>
        <v>5.8605994706337336E-4</v>
      </c>
      <c r="BT13" s="14">
        <f t="shared" si="13"/>
        <v>2.8826184435537503E-2</v>
      </c>
      <c r="BU13" s="14">
        <f t="shared" si="80"/>
        <v>8.309489091116246E-4</v>
      </c>
      <c r="BX13">
        <v>22.3</v>
      </c>
      <c r="BY13" s="14">
        <f t="shared" si="81"/>
        <v>-2.1759698061148289E-2</v>
      </c>
      <c r="BZ13" s="14">
        <f t="shared" si="82"/>
        <v>4.734844597123406E-4</v>
      </c>
      <c r="CA13" s="14">
        <f t="shared" si="14"/>
        <v>2.3771941988779133E-2</v>
      </c>
      <c r="CB13" s="14">
        <f t="shared" si="83"/>
        <v>5.6510522591788042E-4</v>
      </c>
      <c r="CD13">
        <v>41.15</v>
      </c>
      <c r="CE13" s="14">
        <f t="shared" si="84"/>
        <v>-1.8146648032696517E-2</v>
      </c>
      <c r="CF13" s="14">
        <f t="shared" si="85"/>
        <v>3.2930083482256837E-4</v>
      </c>
      <c r="CG13" s="14">
        <f t="shared" si="15"/>
        <v>2.1896480233656722E-2</v>
      </c>
      <c r="CH13" s="14">
        <f t="shared" si="86"/>
        <v>4.7945584662291955E-4</v>
      </c>
      <c r="CJ13">
        <v>32.35</v>
      </c>
      <c r="CK13" s="14">
        <f t="shared" si="87"/>
        <v>-3.0124650093047357E-2</v>
      </c>
      <c r="CL13" s="14">
        <f t="shared" si="88"/>
        <v>9.0749454322853812E-4</v>
      </c>
      <c r="CM13" s="14">
        <f t="shared" si="16"/>
        <v>3.3261529211271117E-2</v>
      </c>
      <c r="CN13" s="14">
        <f t="shared" si="89"/>
        <v>1.1063293254722417E-3</v>
      </c>
      <c r="CP13">
        <v>22.01</v>
      </c>
      <c r="CQ13" s="14">
        <f t="shared" si="90"/>
        <v>-4.6498380681461227E-2</v>
      </c>
      <c r="CR13" s="14">
        <f t="shared" si="91"/>
        <v>2.1620994059980865E-3</v>
      </c>
      <c r="CS13" s="14">
        <f t="shared" si="17"/>
        <v>4.9383165071807934E-2</v>
      </c>
      <c r="CT13" s="14">
        <f t="shared" si="92"/>
        <v>2.4386969925094312E-3</v>
      </c>
      <c r="CV13">
        <v>112</v>
      </c>
      <c r="CW13" s="14">
        <f t="shared" si="93"/>
        <v>-3.9613647484722417E-2</v>
      </c>
      <c r="CX13" s="14">
        <f t="shared" si="94"/>
        <v>1.5692410670438547E-3</v>
      </c>
      <c r="CY13" s="89">
        <f t="shared" si="18"/>
        <v>4.0423375792118972E-2</v>
      </c>
      <c r="CZ13" s="89">
        <f t="shared" si="95"/>
        <v>1.6340493104308701E-3</v>
      </c>
      <c r="DB13">
        <v>17.05</v>
      </c>
      <c r="DC13" s="14">
        <f t="shared" si="96"/>
        <v>-4.0699812346482296E-2</v>
      </c>
      <c r="DD13" s="14">
        <f t="shared" si="97"/>
        <v>1.6564747250388727E-3</v>
      </c>
      <c r="DE13" s="89">
        <f t="shared" si="19"/>
        <v>4.2098876975299369E-2</v>
      </c>
      <c r="DF13" s="89">
        <f t="shared" si="98"/>
        <v>1.7723154425813915E-3</v>
      </c>
      <c r="DH13">
        <v>10.34</v>
      </c>
      <c r="DI13" s="14">
        <f t="shared" si="99"/>
        <v>-7.7670293376596589E-3</v>
      </c>
      <c r="DJ13" s="14">
        <f t="shared" si="100"/>
        <v>6.0326744732065836E-5</v>
      </c>
      <c r="DK13" s="89">
        <f t="shared" si="20"/>
        <v>1.1168324499475878E-2</v>
      </c>
      <c r="DL13" s="89">
        <f t="shared" si="101"/>
        <v>1.2473147212559312E-4</v>
      </c>
      <c r="DN13">
        <v>77.040000000000006</v>
      </c>
      <c r="DO13" s="14">
        <f t="shared" si="102"/>
        <v>-1.0700872044156026E-2</v>
      </c>
      <c r="DP13" s="14">
        <f t="shared" si="103"/>
        <v>1.1450866250539997E-4</v>
      </c>
      <c r="DQ13" s="89">
        <f t="shared" si="21"/>
        <v>1.2844785428533687E-2</v>
      </c>
      <c r="DR13" s="89">
        <f t="shared" si="104"/>
        <v>1.6498851270507132E-4</v>
      </c>
      <c r="DT13">
        <v>134.75</v>
      </c>
      <c r="DU13" s="14">
        <f t="shared" si="105"/>
        <v>-4.4384299843964761E-2</v>
      </c>
      <c r="DV13" s="14">
        <f t="shared" si="106"/>
        <v>1.9699660726389704E-3</v>
      </c>
      <c r="DW13" s="89">
        <f t="shared" si="22"/>
        <v>4.7538314431602204E-2</v>
      </c>
      <c r="DX13" s="89">
        <f t="shared" si="107"/>
        <v>2.2598913389978784E-3</v>
      </c>
      <c r="DZ13">
        <v>44.83</v>
      </c>
      <c r="EA13" s="14">
        <f t="shared" si="108"/>
        <v>-2.0963238086222493E-2</v>
      </c>
      <c r="EB13" s="14">
        <f t="shared" si="109"/>
        <v>4.3945735105964932E-4</v>
      </c>
      <c r="EC13" s="89">
        <f t="shared" si="23"/>
        <v>2.4414863269702974E-2</v>
      </c>
      <c r="ED13" s="89">
        <f t="shared" si="110"/>
        <v>5.9608554847829143E-4</v>
      </c>
      <c r="EF13">
        <v>10.98</v>
      </c>
      <c r="EG13" s="14">
        <f t="shared" si="111"/>
        <v>-3.8055636199238276E-2</v>
      </c>
      <c r="EH13" s="14">
        <f t="shared" si="112"/>
        <v>1.4482314465287746E-3</v>
      </c>
      <c r="EI13" s="89">
        <f t="shared" si="24"/>
        <v>4.0894576558759846E-2</v>
      </c>
      <c r="EJ13" s="89">
        <f t="shared" si="113"/>
        <v>1.6723663919202703E-3</v>
      </c>
      <c r="EL13">
        <v>88.46</v>
      </c>
      <c r="EM13" s="14">
        <f t="shared" si="114"/>
        <v>-2.2406058502347E-2</v>
      </c>
      <c r="EN13" s="14">
        <f t="shared" si="115"/>
        <v>5.0203145761059634E-4</v>
      </c>
      <c r="EO13" s="89">
        <f t="shared" si="25"/>
        <v>2.4852993057902666E-2</v>
      </c>
      <c r="EP13" s="89">
        <f t="shared" si="116"/>
        <v>6.1767126393615806E-4</v>
      </c>
      <c r="ER13">
        <v>13.66</v>
      </c>
      <c r="ES13" s="14">
        <f t="shared" si="117"/>
        <v>-2.2955469296385513E-2</v>
      </c>
      <c r="ET13" s="14">
        <f t="shared" si="118"/>
        <v>5.2695357061729802E-4</v>
      </c>
      <c r="EU13" s="89">
        <f t="shared" si="26"/>
        <v>2.508932724343127E-2</v>
      </c>
      <c r="EV13" s="89">
        <f t="shared" si="119"/>
        <v>6.2947434152798253E-4</v>
      </c>
      <c r="EX13">
        <v>123.15</v>
      </c>
      <c r="EY13" s="14">
        <f t="shared" si="120"/>
        <v>-2.175337163583729E-2</v>
      </c>
      <c r="EZ13" s="14">
        <f t="shared" si="121"/>
        <v>4.7320917752685031E-4</v>
      </c>
      <c r="FA13" s="89">
        <f t="shared" si="27"/>
        <v>2.3788884901476123E-2</v>
      </c>
      <c r="FB13" s="89">
        <f t="shared" si="122"/>
        <v>5.6591104485567863E-4</v>
      </c>
      <c r="FD13">
        <v>40.119999999999997</v>
      </c>
      <c r="FE13" s="14">
        <f t="shared" si="123"/>
        <v>-4.6686197604531632E-2</v>
      </c>
      <c r="FF13" s="14">
        <f t="shared" si="124"/>
        <v>2.179601046769375E-3</v>
      </c>
      <c r="FG13" s="89">
        <f t="shared" si="28"/>
        <v>5.096935123498253E-2</v>
      </c>
      <c r="FH13" s="89">
        <f t="shared" si="125"/>
        <v>2.5978747653150149E-3</v>
      </c>
      <c r="FJ13">
        <v>141</v>
      </c>
      <c r="FK13" s="14">
        <f t="shared" si="126"/>
        <v>-2.7320175086383468E-2</v>
      </c>
      <c r="FL13" s="14">
        <f t="shared" si="127"/>
        <v>7.4639196675064796E-4</v>
      </c>
      <c r="FM13" s="89">
        <f t="shared" si="29"/>
        <v>2.8648078871462326E-2</v>
      </c>
      <c r="FN13" s="89">
        <f t="shared" si="128"/>
        <v>8.207124230255262E-4</v>
      </c>
      <c r="FP13">
        <v>12.93</v>
      </c>
      <c r="FQ13" s="14">
        <f t="shared" si="129"/>
        <v>-2.1102776067735939E-2</v>
      </c>
      <c r="FR13" s="14">
        <f t="shared" si="130"/>
        <v>4.4532715776500866E-4</v>
      </c>
      <c r="FS13" s="89">
        <f t="shared" si="30"/>
        <v>2.2599945395489887E-2</v>
      </c>
      <c r="FT13" s="89">
        <f t="shared" si="131"/>
        <v>5.1075753187912454E-4</v>
      </c>
      <c r="FV13">
        <v>622</v>
      </c>
      <c r="FW13" s="14">
        <f t="shared" si="132"/>
        <v>-3.0691276045433067E-2</v>
      </c>
      <c r="FX13" s="14">
        <f t="shared" si="133"/>
        <v>9.4195442529697358E-4</v>
      </c>
      <c r="FY13" s="89">
        <f t="shared" si="31"/>
        <v>3.3683182882322776E-2</v>
      </c>
      <c r="FZ13" s="89">
        <f t="shared" si="134"/>
        <v>1.1345568090840022E-3</v>
      </c>
      <c r="GB13">
        <v>84.84</v>
      </c>
      <c r="GC13" s="14">
        <f t="shared" si="135"/>
        <v>-2.4097551579060641E-2</v>
      </c>
      <c r="GD13" s="14">
        <f t="shared" si="136"/>
        <v>5.8069199210548797E-4</v>
      </c>
      <c r="GE13" s="89">
        <f t="shared" si="32"/>
        <v>2.7838627222115379E-2</v>
      </c>
      <c r="GF13" s="89">
        <f t="shared" si="137"/>
        <v>7.7498916561190344E-4</v>
      </c>
      <c r="GH13">
        <v>450.9</v>
      </c>
      <c r="GI13" s="14">
        <f t="shared" si="138"/>
        <v>-1.9144161497643503E-2</v>
      </c>
      <c r="GJ13" s="14">
        <f t="shared" si="139"/>
        <v>3.6649891944785589E-4</v>
      </c>
      <c r="GK13" s="89">
        <f t="shared" si="33"/>
        <v>2.3133223524133422E-2</v>
      </c>
      <c r="GL13" s="89">
        <f t="shared" si="140"/>
        <v>5.3514603061751993E-4</v>
      </c>
      <c r="GN13">
        <v>27.82</v>
      </c>
      <c r="GO13" s="14">
        <f t="shared" si="141"/>
        <v>-2.5115059824456568E-2</v>
      </c>
      <c r="GP13" s="14">
        <f t="shared" si="142"/>
        <v>6.3076622998603233E-4</v>
      </c>
      <c r="GQ13" s="89">
        <f t="shared" si="34"/>
        <v>2.7344604789974757E-2</v>
      </c>
      <c r="GR13" s="89">
        <f t="shared" si="143"/>
        <v>7.4772741111991047E-4</v>
      </c>
      <c r="GT13">
        <v>63.5</v>
      </c>
      <c r="GU13" s="14">
        <f t="shared" si="144"/>
        <v>-2.4873731353589234E-2</v>
      </c>
      <c r="GV13" s="14">
        <f t="shared" si="145"/>
        <v>6.1870251145052814E-4</v>
      </c>
      <c r="GW13" s="89">
        <f t="shared" si="35"/>
        <v>2.731243768443456E-2</v>
      </c>
      <c r="GX13" s="89">
        <f t="shared" si="146"/>
        <v>7.4596925226612105E-4</v>
      </c>
      <c r="GZ13">
        <v>237.6</v>
      </c>
      <c r="HA13" s="14">
        <f t="shared" si="147"/>
        <v>-3.1205780661850219E-2</v>
      </c>
      <c r="HB13" s="14">
        <f t="shared" si="148"/>
        <v>9.7380074671550511E-4</v>
      </c>
      <c r="HC13" s="89">
        <f t="shared" si="36"/>
        <v>3.3947255158532821E-2</v>
      </c>
      <c r="HD13" s="89">
        <f t="shared" si="149"/>
        <v>1.1524161327985333E-3</v>
      </c>
      <c r="HF13">
        <v>358.4</v>
      </c>
      <c r="HG13" s="14">
        <f t="shared" si="150"/>
        <v>-4.3190636452694907E-2</v>
      </c>
      <c r="HH13" s="14">
        <f t="shared" si="151"/>
        <v>1.865431077188858E-3</v>
      </c>
      <c r="HI13" s="89">
        <f t="shared" si="37"/>
        <v>4.7606388213759704E-2</v>
      </c>
      <c r="HJ13" s="89">
        <f t="shared" si="152"/>
        <v>2.2663681987591987E-3</v>
      </c>
      <c r="HL13">
        <v>97.38</v>
      </c>
      <c r="HM13" s="14">
        <f t="shared" si="153"/>
        <v>-2.2220829135892784E-2</v>
      </c>
      <c r="HN13" s="14">
        <f t="shared" si="154"/>
        <v>4.9376524748654164E-4</v>
      </c>
      <c r="HO13" s="89">
        <f t="shared" si="38"/>
        <v>2.4626190227689651E-2</v>
      </c>
      <c r="HP13" s="89">
        <f t="shared" si="155"/>
        <v>6.0644924513035732E-4</v>
      </c>
      <c r="HR13">
        <v>3.7040000000000002</v>
      </c>
      <c r="HS13" s="14">
        <f t="shared" si="156"/>
        <v>-1.6331337386221102E-2</v>
      </c>
      <c r="HT13" s="14">
        <f t="shared" si="157"/>
        <v>2.6671258082258307E-4</v>
      </c>
      <c r="HU13" s="14">
        <f t="shared" si="39"/>
        <v>1.7696533281305327E-2</v>
      </c>
      <c r="HV13" s="14">
        <f t="shared" si="158"/>
        <v>3.1316729017634708E-4</v>
      </c>
      <c r="HX13">
        <v>13.4</v>
      </c>
      <c r="HY13" s="14">
        <f t="shared" si="159"/>
        <v>-8.9955629085779858E-3</v>
      </c>
      <c r="HZ13" s="14">
        <f t="shared" si="160"/>
        <v>8.0920152042184037E-5</v>
      </c>
      <c r="IA13" s="89">
        <f t="shared" si="40"/>
        <v>8.0661730966073916E-3</v>
      </c>
      <c r="IB13" s="89">
        <f t="shared" si="161"/>
        <v>6.5063148424432884E-5</v>
      </c>
      <c r="ID13">
        <v>156.05000000000001</v>
      </c>
      <c r="IE13" s="14">
        <f t="shared" si="162"/>
        <v>-1.6475901689536634E-2</v>
      </c>
      <c r="IF13" s="14">
        <f t="shared" si="163"/>
        <v>2.7145533648327612E-4</v>
      </c>
      <c r="IG13" s="89">
        <f t="shared" si="41"/>
        <v>1.8879141635954073E-2</v>
      </c>
      <c r="IH13" s="89">
        <f t="shared" si="164"/>
        <v>3.564219889104146E-4</v>
      </c>
      <c r="IQ13">
        <v>43.45</v>
      </c>
      <c r="IR13" s="14">
        <f t="shared" si="165"/>
        <v>-2.3519537965618807E-2</v>
      </c>
      <c r="IS13" s="14">
        <f t="shared" si="166"/>
        <v>5.531686661161845E-4</v>
      </c>
      <c r="IT13" s="89">
        <f t="shared" si="42"/>
        <v>2.4561651298399323E-2</v>
      </c>
      <c r="IU13" s="89">
        <f t="shared" si="167"/>
        <v>6.0327471450416113E-4</v>
      </c>
      <c r="IW13">
        <v>49.17</v>
      </c>
      <c r="IX13" s="14">
        <f t="shared" si="168"/>
        <v>1.2128711446614808E-2</v>
      </c>
      <c r="IY13" s="14">
        <f t="shared" si="169"/>
        <v>1.4710564135524506E-4</v>
      </c>
      <c r="IZ13" s="89">
        <f t="shared" si="43"/>
        <v>-1.1104531290503702E-2</v>
      </c>
      <c r="JA13" s="89">
        <f t="shared" si="170"/>
        <v>1.2331061518177581E-4</v>
      </c>
      <c r="JC13">
        <v>126.65</v>
      </c>
      <c r="JD13" s="14">
        <f t="shared" si="171"/>
        <v>-2.3972382480259069E-2</v>
      </c>
      <c r="JE13" s="14">
        <f t="shared" si="172"/>
        <v>5.7467512177983196E-4</v>
      </c>
      <c r="JF13" s="89">
        <f t="shared" si="44"/>
        <v>2.7671514082234634E-2</v>
      </c>
      <c r="JG13" s="89">
        <f t="shared" si="173"/>
        <v>7.6571269160330966E-4</v>
      </c>
      <c r="JI13">
        <v>33.28</v>
      </c>
      <c r="JJ13" s="14">
        <f t="shared" si="174"/>
        <v>-3.1128543255945128E-2</v>
      </c>
      <c r="JK13" s="14">
        <f t="shared" si="175"/>
        <v>9.6898620523724692E-4</v>
      </c>
      <c r="JL13" s="89">
        <f t="shared" si="45"/>
        <v>3.3778375456905332E-2</v>
      </c>
      <c r="JM13" s="89">
        <f t="shared" si="176"/>
        <v>1.1409786485076646E-3</v>
      </c>
      <c r="JO13">
        <v>74.22</v>
      </c>
      <c r="JP13" s="14">
        <f t="shared" si="177"/>
        <v>-2.5518202554958781E-2</v>
      </c>
      <c r="JQ13" s="14">
        <f t="shared" si="178"/>
        <v>6.5117866163590479E-4</v>
      </c>
      <c r="JR13" s="89">
        <f t="shared" si="46"/>
        <v>2.743656621303019E-2</v>
      </c>
      <c r="JS13" s="89">
        <f t="shared" si="179"/>
        <v>7.5276516556198976E-4</v>
      </c>
      <c r="JU13">
        <v>74.42</v>
      </c>
      <c r="JV13" s="14">
        <f t="shared" si="180"/>
        <v>-2.2833283359633593E-2</v>
      </c>
      <c r="JW13" s="14">
        <f t="shared" si="181"/>
        <v>5.2135882898132031E-4</v>
      </c>
      <c r="JX13" s="89">
        <f t="shared" si="47"/>
        <v>2.6407627597174275E-2</v>
      </c>
      <c r="JY13" s="89">
        <f t="shared" si="182"/>
        <v>6.9736279531104031E-4</v>
      </c>
      <c r="KA13">
        <v>36.549999999999997</v>
      </c>
      <c r="KB13" s="14">
        <f t="shared" si="183"/>
        <v>-1.5717957673400451E-2</v>
      </c>
      <c r="KC13" s="14">
        <f t="shared" si="184"/>
        <v>2.4705419342280812E-4</v>
      </c>
      <c r="KD13" s="89">
        <f t="shared" si="48"/>
        <v>1.7649281483285175E-2</v>
      </c>
      <c r="KE13" s="89">
        <f t="shared" si="185"/>
        <v>3.1149713687623294E-4</v>
      </c>
      <c r="KG13">
        <v>14.48</v>
      </c>
      <c r="KH13" s="14">
        <f t="shared" si="186"/>
        <v>-1.1809793389210779E-2</v>
      </c>
      <c r="KI13" s="14">
        <f t="shared" si="187"/>
        <v>1.3947121989584663E-4</v>
      </c>
      <c r="KJ13" s="89">
        <f t="shared" si="49"/>
        <v>1.2962202141793245E-2</v>
      </c>
      <c r="KK13" s="89">
        <f t="shared" si="188"/>
        <v>1.6801868436470938E-4</v>
      </c>
      <c r="KM13">
        <v>22.42</v>
      </c>
      <c r="KN13" s="14">
        <f t="shared" si="189"/>
        <v>-8.9245878301983349E-4</v>
      </c>
      <c r="KO13" s="14">
        <f t="shared" si="190"/>
        <v>7.9648267938924221E-7</v>
      </c>
      <c r="KP13" s="89">
        <f t="shared" si="50"/>
        <v>2.0135753534917121E-3</v>
      </c>
      <c r="KQ13" s="89">
        <f t="shared" si="191"/>
        <v>4.0544857041892734E-6</v>
      </c>
      <c r="KS13">
        <v>101.6</v>
      </c>
      <c r="KT13" s="14">
        <f t="shared" si="192"/>
        <v>-2.4308827977391787E-2</v>
      </c>
      <c r="KU13" s="14">
        <f t="shared" si="193"/>
        <v>5.9091911763442572E-4</v>
      </c>
      <c r="KV13" s="89">
        <f t="shared" si="51"/>
        <v>2.6179678147891242E-2</v>
      </c>
      <c r="KW13" s="89">
        <f t="shared" si="194"/>
        <v>6.8537554792717423E-4</v>
      </c>
      <c r="LF13" s="14">
        <v>16.695</v>
      </c>
      <c r="LG13" s="14">
        <f t="shared" si="195"/>
        <v>1.1972464764441085E-3</v>
      </c>
      <c r="LH13" s="14">
        <f t="shared" si="196"/>
        <v>1.4333991253578331E-6</v>
      </c>
      <c r="LI13" s="89">
        <f t="shared" si="52"/>
        <v>-1.2814909977690971E-3</v>
      </c>
      <c r="LJ13" s="89">
        <f t="shared" si="197"/>
        <v>1.642219177363236E-6</v>
      </c>
      <c r="LL13">
        <v>13.255000000000001</v>
      </c>
      <c r="LM13" s="14">
        <f t="shared" si="198"/>
        <v>-3.180954147917385E-2</v>
      </c>
      <c r="LN13" s="14">
        <f t="shared" si="199"/>
        <v>1.0118469291152817E-3</v>
      </c>
      <c r="LO13" s="89">
        <f t="shared" si="53"/>
        <v>3.3716854424648807E-2</v>
      </c>
      <c r="LP13" s="89">
        <f t="shared" si="200"/>
        <v>1.1368262722929597E-3</v>
      </c>
    </row>
    <row r="14" spans="1:328" ht="15" thickBot="1" x14ac:dyDescent="0.4">
      <c r="A14" s="90" t="s">
        <v>603</v>
      </c>
      <c r="B14" s="109">
        <v>-5.0000000000000001E-4</v>
      </c>
      <c r="C14" s="105">
        <v>1.1433</v>
      </c>
      <c r="D14" s="105">
        <f>AVERAGE($HM$4:$HM$264)</f>
        <v>-6.0880463478541727E-4</v>
      </c>
      <c r="E14" s="103">
        <f>SUM($HN$4:$HN$264)/253*100</f>
        <v>3.6132486050695259E-2</v>
      </c>
      <c r="F14" s="104">
        <f>SQRT(SUM($HN$3:$HN$264))</f>
        <v>0.30234944965760896</v>
      </c>
      <c r="G14" s="104">
        <f>SQRT(SUM($HP$3:$HP$264))</f>
        <v>0.33396168147725808</v>
      </c>
      <c r="H14" s="103">
        <f>COVAR($HM$4:$HM$264,$U$4:$U$264)*100</f>
        <v>9.5043615363504218E-3</v>
      </c>
      <c r="I14" s="105">
        <f t="shared" si="0"/>
        <v>-8.6525897037030705E-5</v>
      </c>
      <c r="J14" s="104">
        <f t="shared" si="1"/>
        <v>8.3470324988867382E-3</v>
      </c>
      <c r="K14" s="104">
        <f t="shared" si="2"/>
        <v>0.14503283041158158</v>
      </c>
      <c r="L14" s="104">
        <f>$AB$279*$HN$269</f>
        <v>0.16581603500956121</v>
      </c>
      <c r="M14" s="106">
        <f t="shared" si="3"/>
        <v>0.38401825854817617</v>
      </c>
      <c r="N14" s="15">
        <v>92.84</v>
      </c>
      <c r="O14" s="107">
        <f t="shared" si="4"/>
        <v>-0.11433</v>
      </c>
      <c r="P14" s="15">
        <f t="shared" si="5"/>
        <v>82.225602800000004</v>
      </c>
      <c r="S14" t="s">
        <v>626</v>
      </c>
      <c r="T14" s="82">
        <v>6143.79</v>
      </c>
      <c r="U14" s="6">
        <f t="shared" si="54"/>
        <v>-3.533160288949487E-2</v>
      </c>
      <c r="V14" s="14">
        <f t="shared" si="55"/>
        <v>1.2483221627409623E-3</v>
      </c>
      <c r="Z14">
        <v>40</v>
      </c>
      <c r="AA14" s="14">
        <f t="shared" si="56"/>
        <v>-4.3429557927336097E-2</v>
      </c>
      <c r="AB14" s="14">
        <f t="shared" si="57"/>
        <v>1.8861265017638418E-3</v>
      </c>
      <c r="AC14" s="14">
        <f t="shared" si="58"/>
        <v>-8.0979550378412271E-3</v>
      </c>
      <c r="AD14" s="14">
        <f t="shared" si="6"/>
        <v>6.8358639273375585E-3</v>
      </c>
      <c r="AE14" s="14">
        <f t="shared" si="59"/>
        <v>4.6729035633074866E-5</v>
      </c>
      <c r="AG14">
        <v>9.8279999999999994</v>
      </c>
      <c r="AH14" s="14">
        <f t="shared" si="60"/>
        <v>5.0746074595005419E-3</v>
      </c>
      <c r="AI14" s="14">
        <f t="shared" si="61"/>
        <v>2.5751640868018543E-5</v>
      </c>
      <c r="AJ14" s="14">
        <f t="shared" si="7"/>
        <v>-5.8847726775793884E-3</v>
      </c>
      <c r="AK14" s="14">
        <f t="shared" si="62"/>
        <v>3.4630549466784882E-5</v>
      </c>
      <c r="AM14">
        <v>126.25</v>
      </c>
      <c r="AN14" s="14">
        <f t="shared" si="63"/>
        <v>-3.9585135982858857E-2</v>
      </c>
      <c r="AO14" s="14">
        <f t="shared" si="64"/>
        <v>1.5669829907814271E-3</v>
      </c>
      <c r="AP14" s="14">
        <f t="shared" si="8"/>
        <v>4.1158729818732837E-2</v>
      </c>
      <c r="AQ14" s="14">
        <f t="shared" si="65"/>
        <v>1.6940410402914476E-3</v>
      </c>
      <c r="AS14">
        <v>129.41999999999999</v>
      </c>
      <c r="AT14" s="14">
        <f t="shared" si="66"/>
        <v>-4.8118160065773151E-2</v>
      </c>
      <c r="AU14" s="14">
        <f t="shared" si="67"/>
        <v>2.3153573281153661E-3</v>
      </c>
      <c r="AV14" s="14">
        <f t="shared" si="9"/>
        <v>5.0186773365105075E-2</v>
      </c>
      <c r="AW14" s="14">
        <f t="shared" si="68"/>
        <v>2.5187122208004203E-3</v>
      </c>
      <c r="AY14" s="14">
        <v>39.07</v>
      </c>
      <c r="AZ14" s="14">
        <f t="shared" si="69"/>
        <v>-7.192427615103446E-3</v>
      </c>
      <c r="BA14" s="14">
        <f t="shared" si="70"/>
        <v>5.1731014998502647E-5</v>
      </c>
      <c r="BB14" s="14">
        <f t="shared" si="10"/>
        <v>8.1324567119900795E-3</v>
      </c>
      <c r="BC14" s="14">
        <f t="shared" si="71"/>
        <v>6.6136852172392498E-5</v>
      </c>
      <c r="BE14">
        <v>14.302</v>
      </c>
      <c r="BF14" s="14">
        <f t="shared" si="72"/>
        <v>-6.8733201266670221E-2</v>
      </c>
      <c r="BG14" s="14">
        <f t="shared" si="73"/>
        <v>4.7242529563645969E-3</v>
      </c>
      <c r="BH14" s="14">
        <f t="shared" si="11"/>
        <v>6.8019953913326214E-2</v>
      </c>
      <c r="BI14" s="14">
        <f t="shared" si="74"/>
        <v>4.6267141303710218E-3</v>
      </c>
      <c r="BK14">
        <v>85.92</v>
      </c>
      <c r="BL14" s="14">
        <f t="shared" si="75"/>
        <v>-6.9641525552556066E-2</v>
      </c>
      <c r="BM14" s="14">
        <f t="shared" si="76"/>
        <v>4.8499420812873192E-3</v>
      </c>
      <c r="BN14" s="14">
        <f t="shared" si="12"/>
        <v>7.016437500216946E-2</v>
      </c>
      <c r="BO14" s="14">
        <f t="shared" si="77"/>
        <v>4.9230395194450622E-3</v>
      </c>
      <c r="BQ14">
        <v>74</v>
      </c>
      <c r="BR14" s="14">
        <f t="shared" si="78"/>
        <v>-5.2147143877308573E-2</v>
      </c>
      <c r="BS14" s="14">
        <f t="shared" si="79"/>
        <v>2.7193246145607208E-3</v>
      </c>
      <c r="BT14" s="14">
        <f t="shared" si="13"/>
        <v>5.4334995882729581E-2</v>
      </c>
      <c r="BU14" s="14">
        <f t="shared" si="80"/>
        <v>2.9522917775762405E-3</v>
      </c>
      <c r="BX14">
        <v>23.16</v>
      </c>
      <c r="BY14" s="14">
        <f t="shared" si="81"/>
        <v>-3.7839974238721368E-2</v>
      </c>
      <c r="BZ14" s="14">
        <f t="shared" si="82"/>
        <v>1.4318636503870968E-3</v>
      </c>
      <c r="CA14" s="14">
        <f t="shared" si="14"/>
        <v>3.8759229852460789E-2</v>
      </c>
      <c r="CB14" s="14">
        <f t="shared" si="83"/>
        <v>1.5022778987558876E-3</v>
      </c>
      <c r="CD14">
        <v>42.84</v>
      </c>
      <c r="CE14" s="14">
        <f t="shared" si="84"/>
        <v>-4.0248318456469284E-2</v>
      </c>
      <c r="CF14" s="14">
        <f t="shared" si="85"/>
        <v>1.6199271385733661E-3</v>
      </c>
      <c r="CG14" s="14">
        <f t="shared" si="15"/>
        <v>4.2338146948460283E-2</v>
      </c>
      <c r="CH14" s="14">
        <f t="shared" si="86"/>
        <v>1.7925186870294168E-3</v>
      </c>
      <c r="CJ14">
        <v>32.92</v>
      </c>
      <c r="CK14" s="14">
        <f t="shared" si="87"/>
        <v>-1.746635486195949E-2</v>
      </c>
      <c r="CL14" s="14">
        <f t="shared" si="88"/>
        <v>3.0507355216389593E-4</v>
      </c>
      <c r="CM14" s="14">
        <f t="shared" si="16"/>
        <v>1.9063068581699587E-2</v>
      </c>
      <c r="CN14" s="14">
        <f t="shared" si="89"/>
        <v>3.6340058375058189E-4</v>
      </c>
      <c r="CP14">
        <v>22.86</v>
      </c>
      <c r="CQ14" s="14">
        <f t="shared" si="90"/>
        <v>-3.7891762828294165E-2</v>
      </c>
      <c r="CR14" s="14">
        <f t="shared" si="91"/>
        <v>1.4357856902356954E-3</v>
      </c>
      <c r="CS14" s="14">
        <f t="shared" si="17"/>
        <v>3.9265697874631592E-2</v>
      </c>
      <c r="CT14" s="14">
        <f t="shared" si="92"/>
        <v>1.5417950295818479E-3</v>
      </c>
      <c r="CV14">
        <v>116.45</v>
      </c>
      <c r="CW14" s="14">
        <f t="shared" si="93"/>
        <v>-3.8963125035255536E-2</v>
      </c>
      <c r="CX14" s="14">
        <f t="shared" si="94"/>
        <v>1.5181251125129568E-3</v>
      </c>
      <c r="CY14" s="89">
        <f t="shared" si="18"/>
        <v>3.9317238954576977E-2</v>
      </c>
      <c r="CZ14" s="89">
        <f t="shared" si="95"/>
        <v>1.5458452790113053E-3</v>
      </c>
      <c r="DB14">
        <v>17.350000000000001</v>
      </c>
      <c r="DC14" s="14">
        <f t="shared" si="96"/>
        <v>-1.7442302663342485E-2</v>
      </c>
      <c r="DD14" s="14">
        <f t="shared" si="97"/>
        <v>3.0423392219964434E-4</v>
      </c>
      <c r="DE14" s="89">
        <f t="shared" si="19"/>
        <v>1.8110324997168983E-2</v>
      </c>
      <c r="DF14" s="89">
        <f t="shared" si="98"/>
        <v>3.2798387150308374E-4</v>
      </c>
      <c r="DH14">
        <v>10.87</v>
      </c>
      <c r="DI14" s="14">
        <f t="shared" si="99"/>
        <v>-4.9986832052834898E-2</v>
      </c>
      <c r="DJ14" s="14">
        <f t="shared" si="100"/>
        <v>2.4986833786783224E-3</v>
      </c>
      <c r="DK14" s="89">
        <f t="shared" si="20"/>
        <v>5.1755437488143409E-2</v>
      </c>
      <c r="DL14" s="89">
        <f t="shared" si="101"/>
        <v>2.67862530958912E-3</v>
      </c>
      <c r="DN14">
        <v>79.14</v>
      </c>
      <c r="DO14" s="14">
        <f t="shared" si="102"/>
        <v>-2.6893668467408014E-2</v>
      </c>
      <c r="DP14" s="14">
        <f t="shared" si="103"/>
        <v>7.2326940363485613E-4</v>
      </c>
      <c r="DQ14" s="89">
        <f t="shared" si="21"/>
        <v>2.8225026624841925E-2</v>
      </c>
      <c r="DR14" s="89">
        <f t="shared" si="104"/>
        <v>7.966521279730355E-4</v>
      </c>
      <c r="DT14">
        <v>139.44999999999999</v>
      </c>
      <c r="DU14" s="14">
        <f t="shared" si="105"/>
        <v>-3.4284904284391363E-2</v>
      </c>
      <c r="DV14" s="14">
        <f t="shared" si="106"/>
        <v>1.1754546617898773E-3</v>
      </c>
      <c r="DW14" s="89">
        <f t="shared" si="22"/>
        <v>3.5607738005957928E-2</v>
      </c>
      <c r="DX14" s="89">
        <f t="shared" si="107"/>
        <v>1.2679110059009408E-3</v>
      </c>
      <c r="DZ14">
        <v>46.37</v>
      </c>
      <c r="EA14" s="14">
        <f t="shared" si="108"/>
        <v>-3.3775140236021364E-2</v>
      </c>
      <c r="EB14" s="14">
        <f t="shared" si="109"/>
        <v>1.1407600979629093E-3</v>
      </c>
      <c r="EC14" s="89">
        <f t="shared" si="23"/>
        <v>3.5790850770831981E-2</v>
      </c>
      <c r="ED14" s="89">
        <f t="shared" si="110"/>
        <v>1.2809849988999642E-3</v>
      </c>
      <c r="EF14">
        <v>11.16</v>
      </c>
      <c r="EG14" s="14">
        <f t="shared" si="111"/>
        <v>-1.6260520871780291E-2</v>
      </c>
      <c r="EH14" s="14">
        <f t="shared" si="112"/>
        <v>2.6440453902160246E-4</v>
      </c>
      <c r="EI14" s="89">
        <f t="shared" si="24"/>
        <v>1.8008331984279542E-2</v>
      </c>
      <c r="EJ14" s="89">
        <f t="shared" si="113"/>
        <v>3.2430002085602553E-4</v>
      </c>
      <c r="EL14">
        <v>89.88</v>
      </c>
      <c r="EM14" s="14">
        <f t="shared" si="114"/>
        <v>-1.5924974876947762E-2</v>
      </c>
      <c r="EN14" s="14">
        <f t="shared" si="115"/>
        <v>2.5360482483141741E-4</v>
      </c>
      <c r="EO14" s="89">
        <f t="shared" si="25"/>
        <v>1.7107457951222781E-2</v>
      </c>
      <c r="EP14" s="89">
        <f t="shared" si="116"/>
        <v>2.9266511755285553E-4</v>
      </c>
      <c r="ER14">
        <v>13.85</v>
      </c>
      <c r="ES14" s="14">
        <f t="shared" si="117"/>
        <v>-1.3813378490703474E-2</v>
      </c>
      <c r="ET14" s="14">
        <f t="shared" si="118"/>
        <v>1.9080942532742937E-4</v>
      </c>
      <c r="EU14" s="89">
        <f t="shared" si="26"/>
        <v>1.4858967293602464E-2</v>
      </c>
      <c r="EV14" s="89">
        <f t="shared" si="119"/>
        <v>2.2078890903234774E-4</v>
      </c>
      <c r="EX14">
        <v>127.7</v>
      </c>
      <c r="EY14" s="14">
        <f t="shared" si="120"/>
        <v>-3.6280638471946687E-2</v>
      </c>
      <c r="EZ14" s="14">
        <f t="shared" si="121"/>
        <v>1.3162847279320981E-3</v>
      </c>
      <c r="FA14" s="89">
        <f t="shared" si="27"/>
        <v>3.7283225584080641E-2</v>
      </c>
      <c r="FB14" s="89">
        <f t="shared" si="122"/>
        <v>1.3900389099534452E-3</v>
      </c>
      <c r="FD14">
        <v>42.7</v>
      </c>
      <c r="FE14" s="14">
        <f t="shared" si="123"/>
        <v>-6.2323957140844183E-2</v>
      </c>
      <c r="FF14" s="14">
        <f t="shared" si="124"/>
        <v>3.8842756336937827E-3</v>
      </c>
      <c r="FG14" s="89">
        <f t="shared" si="28"/>
        <v>6.3408943735855094E-2</v>
      </c>
      <c r="FH14" s="89">
        <f t="shared" si="125"/>
        <v>4.0206941456968374E-3</v>
      </c>
      <c r="FJ14">
        <v>140.19999999999999</v>
      </c>
      <c r="FK14" s="14">
        <f t="shared" si="126"/>
        <v>5.689915777678676E-3</v>
      </c>
      <c r="FL14" s="14">
        <f t="shared" si="127"/>
        <v>3.237514155707673E-5</v>
      </c>
      <c r="FM14" s="89">
        <f t="shared" si="29"/>
        <v>-5.1655578954855844E-3</v>
      </c>
      <c r="FN14" s="89">
        <f t="shared" si="128"/>
        <v>2.6682988371613462E-5</v>
      </c>
      <c r="FP14">
        <v>13.07</v>
      </c>
      <c r="FQ14" s="14">
        <f t="shared" si="129"/>
        <v>-1.0769334852364506E-2</v>
      </c>
      <c r="FR14" s="14">
        <f t="shared" si="130"/>
        <v>1.1597857316235283E-4</v>
      </c>
      <c r="FS14" s="89">
        <f t="shared" si="30"/>
        <v>1.1705351995935549E-2</v>
      </c>
      <c r="FT14" s="89">
        <f t="shared" si="131"/>
        <v>1.3701526534875232E-4</v>
      </c>
      <c r="FV14">
        <v>644.6</v>
      </c>
      <c r="FW14" s="14">
        <f t="shared" si="132"/>
        <v>-3.5689876642158017E-2</v>
      </c>
      <c r="FX14" s="14">
        <f t="shared" si="133"/>
        <v>1.2737672947324564E-3</v>
      </c>
      <c r="FY14" s="89">
        <f t="shared" si="31"/>
        <v>3.7279475039165573E-2</v>
      </c>
      <c r="FZ14" s="89">
        <f t="shared" si="134"/>
        <v>1.389759259195769E-3</v>
      </c>
      <c r="GB14">
        <v>86.4</v>
      </c>
      <c r="GC14" s="14">
        <f t="shared" si="135"/>
        <v>-1.8220546113528288E-2</v>
      </c>
      <c r="GD14" s="14">
        <f t="shared" si="136"/>
        <v>3.3198830067521082E-4</v>
      </c>
      <c r="GE14" s="89">
        <f t="shared" si="32"/>
        <v>2.0475369297303481E-2</v>
      </c>
      <c r="GF14" s="89">
        <f t="shared" si="137"/>
        <v>4.1924074786095803E-4</v>
      </c>
      <c r="GH14">
        <v>469.45</v>
      </c>
      <c r="GI14" s="14">
        <f t="shared" si="138"/>
        <v>-4.0316211277517985E-2</v>
      </c>
      <c r="GJ14" s="14">
        <f t="shared" si="139"/>
        <v>1.6253968917734683E-3</v>
      </c>
      <c r="GK14" s="89">
        <f t="shared" si="33"/>
        <v>4.2116722583637058E-2</v>
      </c>
      <c r="GL14" s="89">
        <f t="shared" si="140"/>
        <v>1.7738183211870437E-3</v>
      </c>
      <c r="GN14">
        <v>27.93</v>
      </c>
      <c r="GO14" s="14">
        <f t="shared" si="141"/>
        <v>-3.9461934617884709E-3</v>
      </c>
      <c r="GP14" s="14">
        <f t="shared" si="142"/>
        <v>1.5572442837862076E-5</v>
      </c>
      <c r="GQ14" s="89">
        <f t="shared" si="34"/>
        <v>5.202445418757003E-3</v>
      </c>
      <c r="GR14" s="89">
        <f t="shared" si="143"/>
        <v>2.7065438335145727E-5</v>
      </c>
      <c r="GT14">
        <v>65.5</v>
      </c>
      <c r="GU14" s="14">
        <f t="shared" si="144"/>
        <v>-3.1010236742560322E-2</v>
      </c>
      <c r="GV14" s="14">
        <f t="shared" si="145"/>
        <v>9.6163478282963819E-4</v>
      </c>
      <c r="GW14" s="89">
        <f t="shared" si="35"/>
        <v>3.2070945507965666E-2</v>
      </c>
      <c r="GX14" s="89">
        <f t="shared" si="146"/>
        <v>1.0285455457749032E-3</v>
      </c>
      <c r="GZ14">
        <v>245.2</v>
      </c>
      <c r="HA14" s="14">
        <f t="shared" si="147"/>
        <v>-3.1485616573566466E-2</v>
      </c>
      <c r="HB14" s="14">
        <f t="shared" si="148"/>
        <v>9.9134405101764336E-4</v>
      </c>
      <c r="HC14" s="89">
        <f t="shared" si="36"/>
        <v>3.3021986723636085E-2</v>
      </c>
      <c r="HD14" s="89">
        <f t="shared" si="149"/>
        <v>1.0904516071759979E-3</v>
      </c>
      <c r="HF14">
        <v>379.1</v>
      </c>
      <c r="HG14" s="14">
        <f t="shared" si="150"/>
        <v>-5.61503414215139E-2</v>
      </c>
      <c r="HH14" s="14">
        <f t="shared" si="151"/>
        <v>3.1528608417525795E-3</v>
      </c>
      <c r="HI14" s="89">
        <f t="shared" si="37"/>
        <v>5.8475071970264102E-2</v>
      </c>
      <c r="HJ14" s="89">
        <f t="shared" si="152"/>
        <v>3.4193340419275665E-3</v>
      </c>
      <c r="HL14">
        <v>99.94</v>
      </c>
      <c r="HM14" s="14">
        <f t="shared" si="153"/>
        <v>-2.5949155161504145E-2</v>
      </c>
      <c r="HN14" s="14">
        <f t="shared" si="154"/>
        <v>6.7335865359581721E-4</v>
      </c>
      <c r="HO14" s="89">
        <f t="shared" si="38"/>
        <v>2.6719538444492864E-2</v>
      </c>
      <c r="HP14" s="89">
        <f t="shared" si="155"/>
        <v>7.1393373468673217E-4</v>
      </c>
      <c r="HR14">
        <v>3.69</v>
      </c>
      <c r="HS14" s="14">
        <f t="shared" si="156"/>
        <v>3.7868587314970857E-3</v>
      </c>
      <c r="HT14" s="14">
        <f t="shared" si="157"/>
        <v>1.4340299052315717E-5</v>
      </c>
      <c r="HU14" s="14">
        <f t="shared" si="39"/>
        <v>-4.2591359288099463E-3</v>
      </c>
      <c r="HV14" s="14">
        <f t="shared" si="158"/>
        <v>1.8140238860079765E-5</v>
      </c>
      <c r="HX14">
        <v>13.52</v>
      </c>
      <c r="HY14" s="14">
        <f t="shared" si="159"/>
        <v>-8.9153636579522803E-3</v>
      </c>
      <c r="HZ14" s="14">
        <f t="shared" si="160"/>
        <v>7.9483709153536266E-5</v>
      </c>
      <c r="IA14" s="89">
        <f t="shared" si="40"/>
        <v>7.383493175247083E-3</v>
      </c>
      <c r="IB14" s="89">
        <f t="shared" si="161"/>
        <v>5.451597146892025E-5</v>
      </c>
      <c r="ID14">
        <v>162.25</v>
      </c>
      <c r="IE14" s="14">
        <f t="shared" si="162"/>
        <v>-3.896188686741086E-2</v>
      </c>
      <c r="IF14" s="14">
        <f t="shared" si="163"/>
        <v>1.5180286282689228E-3</v>
      </c>
      <c r="IG14" s="89">
        <f t="shared" si="41"/>
        <v>4.0350362313583167E-2</v>
      </c>
      <c r="IH14" s="89">
        <f t="shared" si="164"/>
        <v>1.6281517388374326E-3</v>
      </c>
      <c r="IQ14">
        <v>44.51</v>
      </c>
      <c r="IR14" s="14">
        <f t="shared" si="165"/>
        <v>-2.4103031316361767E-2</v>
      </c>
      <c r="IS14" s="14">
        <f t="shared" si="166"/>
        <v>5.8095611863751603E-4</v>
      </c>
      <c r="IT14" s="89">
        <f t="shared" si="42"/>
        <v>2.3995955313746299E-2</v>
      </c>
      <c r="IU14" s="89">
        <f t="shared" si="167"/>
        <v>5.758058714193092E-4</v>
      </c>
      <c r="IW14">
        <v>50.31</v>
      </c>
      <c r="IX14" s="14">
        <f t="shared" si="168"/>
        <v>-2.2920183079379128E-2</v>
      </c>
      <c r="IY14" s="14">
        <f t="shared" si="169"/>
        <v>5.253347923922573E-4</v>
      </c>
      <c r="IZ14" s="89">
        <f t="shared" si="43"/>
        <v>2.2523893142348338E-2</v>
      </c>
      <c r="JA14" s="89">
        <f t="shared" si="170"/>
        <v>5.0732576228792645E-4</v>
      </c>
      <c r="JC14">
        <v>130.55000000000001</v>
      </c>
      <c r="JD14" s="14">
        <f t="shared" si="171"/>
        <v>-3.0328918697453678E-2</v>
      </c>
      <c r="JE14" s="14">
        <f t="shared" si="172"/>
        <v>9.1984330935675532E-4</v>
      </c>
      <c r="JF14" s="89">
        <f t="shared" si="44"/>
        <v>3.2340303592567197E-2</v>
      </c>
      <c r="JG14" s="89">
        <f t="shared" si="173"/>
        <v>1.0458952364594148E-3</v>
      </c>
      <c r="JI14">
        <v>34.880000000000003</v>
      </c>
      <c r="JJ14" s="14">
        <f t="shared" si="174"/>
        <v>-4.6956983087771097E-2</v>
      </c>
      <c r="JK14" s="14">
        <f t="shared" si="175"/>
        <v>2.2049582607052208E-3</v>
      </c>
      <c r="JL14" s="89">
        <f t="shared" si="45"/>
        <v>4.7946811579762091E-2</v>
      </c>
      <c r="JM14" s="89">
        <f t="shared" si="176"/>
        <v>2.2988967406652083E-3</v>
      </c>
      <c r="JO14">
        <v>75.489999999999995</v>
      </c>
      <c r="JP14" s="14">
        <f t="shared" si="177"/>
        <v>-1.6966541519081842E-2</v>
      </c>
      <c r="JQ14" s="14">
        <f t="shared" si="178"/>
        <v>2.8786353111872796E-4</v>
      </c>
      <c r="JR14" s="89">
        <f t="shared" si="46"/>
        <v>1.7917904394929803E-2</v>
      </c>
      <c r="JS14" s="89">
        <f t="shared" si="179"/>
        <v>3.2105129790584473E-4</v>
      </c>
      <c r="JU14">
        <v>78.739999999999995</v>
      </c>
      <c r="JV14" s="14">
        <f t="shared" si="180"/>
        <v>-5.6426562597114989E-2</v>
      </c>
      <c r="JW14" s="14">
        <f t="shared" si="181"/>
        <v>3.1839569665261364E-3</v>
      </c>
      <c r="JX14" s="89">
        <f t="shared" si="47"/>
        <v>5.8158285557082599E-2</v>
      </c>
      <c r="JY14" s="89">
        <f t="shared" si="182"/>
        <v>3.3823861789391623E-3</v>
      </c>
      <c r="KA14">
        <v>37</v>
      </c>
      <c r="KB14" s="14">
        <f t="shared" si="183"/>
        <v>-1.2236726448437034E-2</v>
      </c>
      <c r="KC14" s="14">
        <f t="shared" si="184"/>
        <v>1.4973747417387843E-4</v>
      </c>
      <c r="KD14" s="89">
        <f t="shared" si="48"/>
        <v>1.3193756213765657E-2</v>
      </c>
      <c r="KE14" s="89">
        <f t="shared" si="185"/>
        <v>1.7407520302827989E-4</v>
      </c>
      <c r="KG14">
        <v>14.72</v>
      </c>
      <c r="KH14" s="14">
        <f t="shared" si="186"/>
        <v>-1.6438726343159835E-2</v>
      </c>
      <c r="KI14" s="14">
        <f t="shared" si="187"/>
        <v>2.7023172378529711E-4</v>
      </c>
      <c r="KJ14" s="89">
        <f t="shared" si="49"/>
        <v>1.6492426576099777E-2</v>
      </c>
      <c r="KK14" s="89">
        <f t="shared" si="188"/>
        <v>2.7200013436804219E-4</v>
      </c>
      <c r="KM14">
        <v>23.5</v>
      </c>
      <c r="KN14" s="14">
        <f t="shared" si="189"/>
        <v>-4.7047003506099333E-2</v>
      </c>
      <c r="KO14" s="14">
        <f t="shared" si="190"/>
        <v>2.213420538902923E-3</v>
      </c>
      <c r="KP14" s="89">
        <f t="shared" si="50"/>
        <v>4.6524275948848857E-2</v>
      </c>
      <c r="KQ14" s="89">
        <f t="shared" si="191"/>
        <v>2.1645082525646362E-3</v>
      </c>
      <c r="KS14">
        <v>104.9</v>
      </c>
      <c r="KT14" s="14">
        <f t="shared" si="192"/>
        <v>-3.1963980257870069E-2</v>
      </c>
      <c r="KU14" s="14">
        <f t="shared" si="193"/>
        <v>1.0216960339255075E-3</v>
      </c>
      <c r="KV14" s="89">
        <f t="shared" si="51"/>
        <v>3.3007116656185359E-2</v>
      </c>
      <c r="KW14" s="89">
        <f t="shared" si="194"/>
        <v>1.0894697499550289E-3</v>
      </c>
      <c r="LF14" s="14">
        <v>17.100000000000001</v>
      </c>
      <c r="LG14" s="14">
        <f t="shared" si="195"/>
        <v>-2.3969190112996388E-2</v>
      </c>
      <c r="LH14" s="14">
        <f t="shared" si="196"/>
        <v>5.7452207467296383E-4</v>
      </c>
      <c r="LI14" s="89">
        <f t="shared" si="52"/>
        <v>2.3876079272757193E-2</v>
      </c>
      <c r="LJ14" s="89">
        <f t="shared" si="197"/>
        <v>5.7006716143898572E-4</v>
      </c>
      <c r="LL14">
        <v>13.375</v>
      </c>
      <c r="LM14" s="14">
        <f t="shared" si="198"/>
        <v>-9.0124530410813797E-3</v>
      </c>
      <c r="LN14" s="14">
        <f t="shared" si="199"/>
        <v>8.1224309817697003E-5</v>
      </c>
      <c r="LO14" s="89">
        <f t="shared" si="53"/>
        <v>1.0015258452163655E-2</v>
      </c>
      <c r="LP14" s="89">
        <f t="shared" si="200"/>
        <v>1.0030540186363552E-4</v>
      </c>
    </row>
    <row r="15" spans="1:328" ht="15" thickBot="1" x14ac:dyDescent="0.4">
      <c r="A15" s="90" t="s">
        <v>602</v>
      </c>
      <c r="B15" s="109">
        <v>6.9999999999999999E-4</v>
      </c>
      <c r="C15" s="105">
        <v>1.4621999999999999</v>
      </c>
      <c r="D15" s="105">
        <f>AVERAGE($HG$4:$HG$264)</f>
        <v>6.0164191085551372E-4</v>
      </c>
      <c r="E15" s="103">
        <f>SUM($HH$4:$HH$264)/253*100</f>
        <v>2.8182687522784213E-2</v>
      </c>
      <c r="F15" s="104">
        <f>SQRT(SUM($HH$3:$HH$264))</f>
        <v>0.26702471689460522</v>
      </c>
      <c r="G15" s="104">
        <f>SQRT(SUM($HJ$3:$HJ$264))</f>
        <v>0.3326267609952131</v>
      </c>
      <c r="H15" s="103">
        <f>COVAR($HG$4:$HG$264,$U$4:$U$264)*100</f>
        <v>1.2155921996573926E-2</v>
      </c>
      <c r="I15" s="105">
        <f t="shared" si="0"/>
        <v>-8.6525897037030705E-5</v>
      </c>
      <c r="J15" s="104">
        <f t="shared" si="1"/>
        <v>8.3470324988867382E-3</v>
      </c>
      <c r="K15" s="104">
        <f t="shared" si="2"/>
        <v>0.14503283041158158</v>
      </c>
      <c r="L15" s="104">
        <f>$AB$279*$HH$269</f>
        <v>0.21206700462781458</v>
      </c>
      <c r="M15" s="106">
        <f t="shared" si="3"/>
        <v>0.45474485289289063</v>
      </c>
      <c r="N15" s="15">
        <v>348.45</v>
      </c>
      <c r="O15" s="107">
        <f t="shared" si="4"/>
        <v>-0.14621999999999999</v>
      </c>
      <c r="P15" s="15">
        <f t="shared" si="5"/>
        <v>297.499641</v>
      </c>
      <c r="S15" t="s">
        <v>627</v>
      </c>
      <c r="T15" s="82">
        <v>6099.99</v>
      </c>
      <c r="U15" s="6">
        <f t="shared" si="54"/>
        <v>7.1546837400726778E-3</v>
      </c>
      <c r="V15" s="14">
        <f t="shared" si="55"/>
        <v>5.1189499420460364E-5</v>
      </c>
      <c r="Z15">
        <v>40.299999999999997</v>
      </c>
      <c r="AA15" s="14">
        <f t="shared" si="56"/>
        <v>-7.4720148387009541E-3</v>
      </c>
      <c r="AB15" s="14">
        <f t="shared" si="57"/>
        <v>5.5831005749767248E-5</v>
      </c>
      <c r="AC15" s="14">
        <f t="shared" si="58"/>
        <v>-1.4626698578773632E-2</v>
      </c>
      <c r="AD15" s="14">
        <f t="shared" si="6"/>
        <v>1.4401272862031404E-2</v>
      </c>
      <c r="AE15" s="14">
        <f t="shared" si="59"/>
        <v>2.073966600466822E-4</v>
      </c>
      <c r="AG15">
        <v>9.7739999999999991</v>
      </c>
      <c r="AH15" s="14">
        <f t="shared" si="60"/>
        <v>5.5096558109696998E-3</v>
      </c>
      <c r="AI15" s="14">
        <f t="shared" si="61"/>
        <v>3.035630715535218E-5</v>
      </c>
      <c r="AJ15" s="14">
        <f t="shared" si="7"/>
        <v>-5.4658466677942391E-3</v>
      </c>
      <c r="AK15" s="14">
        <f t="shared" si="62"/>
        <v>2.9875479795837386E-5</v>
      </c>
      <c r="AM15">
        <v>125</v>
      </c>
      <c r="AN15" s="14">
        <f t="shared" si="63"/>
        <v>9.950330853168092E-3</v>
      </c>
      <c r="AO15" s="14">
        <f t="shared" si="64"/>
        <v>9.9009084087508847E-5</v>
      </c>
      <c r="AP15" s="14">
        <f t="shared" si="8"/>
        <v>-1.275318683688169E-2</v>
      </c>
      <c r="AQ15" s="14">
        <f t="shared" si="65"/>
        <v>1.6264377449641242E-4</v>
      </c>
      <c r="AS15">
        <v>128.06</v>
      </c>
      <c r="AT15" s="14">
        <f t="shared" si="66"/>
        <v>1.056402553846374E-2</v>
      </c>
      <c r="AU15" s="14">
        <f t="shared" si="67"/>
        <v>1.1159863557731411E-4</v>
      </c>
      <c r="AV15" s="14">
        <f t="shared" si="9"/>
        <v>-1.5097048539689788E-2</v>
      </c>
      <c r="AW15" s="14">
        <f t="shared" si="68"/>
        <v>2.2792087460974956E-4</v>
      </c>
      <c r="AY15" s="14">
        <v>39.04</v>
      </c>
      <c r="AZ15" s="14">
        <f t="shared" si="69"/>
        <v>7.6814752208749797E-4</v>
      </c>
      <c r="BA15" s="14">
        <f t="shared" si="70"/>
        <v>5.9005061568916313E-7</v>
      </c>
      <c r="BB15" s="14">
        <f t="shared" si="10"/>
        <v>-3.1546598310960082E-3</v>
      </c>
      <c r="BC15" s="14">
        <f t="shared" si="71"/>
        <v>9.9518786499306947E-6</v>
      </c>
      <c r="BE15">
        <v>14.518000000000001</v>
      </c>
      <c r="BF15" s="14">
        <f t="shared" si="72"/>
        <v>-1.4989871236444767E-2</v>
      </c>
      <c r="BG15" s="14">
        <f t="shared" si="73"/>
        <v>2.2469623968519417E-4</v>
      </c>
      <c r="BH15" s="14">
        <f t="shared" si="11"/>
        <v>4.4468438728880889E-3</v>
      </c>
      <c r="BI15" s="14">
        <f t="shared" si="74"/>
        <v>1.9774420429842339E-5</v>
      </c>
      <c r="BK15">
        <v>81.7</v>
      </c>
      <c r="BL15" s="14">
        <f t="shared" si="75"/>
        <v>5.0362628894597382E-2</v>
      </c>
      <c r="BM15" s="14">
        <f t="shared" si="76"/>
        <v>2.5363943891749353E-3</v>
      </c>
      <c r="BN15" s="14">
        <f t="shared" si="12"/>
        <v>-5.8033760190285763E-2</v>
      </c>
      <c r="BO15" s="14">
        <f t="shared" si="77"/>
        <v>3.3679173218235966E-3</v>
      </c>
      <c r="BQ15">
        <v>73.06</v>
      </c>
      <c r="BR15" s="14">
        <f t="shared" si="78"/>
        <v>1.2784071837033246E-2</v>
      </c>
      <c r="BS15" s="14">
        <f t="shared" si="79"/>
        <v>1.6343249273442659E-4</v>
      </c>
      <c r="BT15" s="14">
        <f t="shared" si="13"/>
        <v>-1.9082396781485888E-2</v>
      </c>
      <c r="BU15" s="14">
        <f t="shared" si="80"/>
        <v>3.6413786692606295E-4</v>
      </c>
      <c r="BX15">
        <v>22.9</v>
      </c>
      <c r="BY15" s="14">
        <f t="shared" si="81"/>
        <v>1.1289742144600533E-2</v>
      </c>
      <c r="BZ15" s="14">
        <f t="shared" si="82"/>
        <v>1.2745827769156944E-4</v>
      </c>
      <c r="CA15" s="14">
        <f t="shared" si="14"/>
        <v>-1.4188017456575315E-2</v>
      </c>
      <c r="CB15" s="14">
        <f t="shared" si="83"/>
        <v>2.0129983934808585E-4</v>
      </c>
      <c r="CD15">
        <v>42.18</v>
      </c>
      <c r="CE15" s="14">
        <f t="shared" si="84"/>
        <v>1.55260705289196E-2</v>
      </c>
      <c r="CF15" s="14">
        <f t="shared" si="85"/>
        <v>2.4105886606898576E-4</v>
      </c>
      <c r="CG15" s="14">
        <f t="shared" si="15"/>
        <v>-1.9234213904741039E-2</v>
      </c>
      <c r="CH15" s="14">
        <f t="shared" si="86"/>
        <v>3.6995498453333352E-4</v>
      </c>
      <c r="CJ15">
        <v>32.380000000000003</v>
      </c>
      <c r="CK15" s="14">
        <f t="shared" si="87"/>
        <v>1.6539427559379909E-2</v>
      </c>
      <c r="CL15" s="14">
        <f t="shared" si="88"/>
        <v>2.7355266399197565E-4</v>
      </c>
      <c r="CM15" s="14">
        <f t="shared" si="16"/>
        <v>-2.0322120887911688E-2</v>
      </c>
      <c r="CN15" s="14">
        <f t="shared" si="89"/>
        <v>4.129885973828965E-4</v>
      </c>
      <c r="CP15">
        <v>22.59</v>
      </c>
      <c r="CQ15" s="14">
        <f t="shared" si="90"/>
        <v>1.1881327886752686E-2</v>
      </c>
      <c r="CR15" s="14">
        <f t="shared" si="91"/>
        <v>1.4116595235252703E-4</v>
      </c>
      <c r="CS15" s="14">
        <f t="shared" si="17"/>
        <v>-1.5784406346914085E-2</v>
      </c>
      <c r="CT15" s="14">
        <f t="shared" si="92"/>
        <v>2.4914748372450166E-4</v>
      </c>
      <c r="CV15">
        <v>115.25</v>
      </c>
      <c r="CW15" s="14">
        <f t="shared" si="93"/>
        <v>1.0358314453592183E-2</v>
      </c>
      <c r="CX15" s="14">
        <f t="shared" si="94"/>
        <v>1.0729467831949673E-4</v>
      </c>
      <c r="CY15" s="89">
        <f t="shared" si="18"/>
        <v>-1.1595546017631389E-2</v>
      </c>
      <c r="CZ15" s="89">
        <f t="shared" si="95"/>
        <v>1.3445668744700717E-4</v>
      </c>
      <c r="DB15">
        <v>17.41</v>
      </c>
      <c r="DC15" s="14">
        <f t="shared" si="96"/>
        <v>-3.4522473872293986E-3</v>
      </c>
      <c r="DD15" s="14">
        <f t="shared" si="97"/>
        <v>1.1918012022632208E-5</v>
      </c>
      <c r="DE15" s="89">
        <f t="shared" si="19"/>
        <v>1.5669244257201637E-3</v>
      </c>
      <c r="DF15" s="89">
        <f t="shared" si="98"/>
        <v>2.4552521559184647E-6</v>
      </c>
      <c r="DH15">
        <v>10.78</v>
      </c>
      <c r="DI15" s="14">
        <f t="shared" si="99"/>
        <v>8.3141356522669595E-3</v>
      </c>
      <c r="DJ15" s="14">
        <f t="shared" si="100"/>
        <v>6.9124851644296545E-5</v>
      </c>
      <c r="DK15" s="89">
        <f t="shared" si="20"/>
        <v>-1.2248101272679897E-2</v>
      </c>
      <c r="DL15" s="89">
        <f t="shared" si="101"/>
        <v>1.5001598478582291E-4</v>
      </c>
      <c r="DN15">
        <v>78.400000000000006</v>
      </c>
      <c r="DO15" s="14">
        <f t="shared" si="102"/>
        <v>9.3945086009160975E-3</v>
      </c>
      <c r="DP15" s="14">
        <f t="shared" si="103"/>
        <v>8.8256791852686533E-5</v>
      </c>
      <c r="DQ15" s="89">
        <f t="shared" si="21"/>
        <v>-1.0901199733016152E-2</v>
      </c>
      <c r="DR15" s="89">
        <f t="shared" si="104"/>
        <v>1.1883615561911141E-4</v>
      </c>
      <c r="DT15">
        <v>138</v>
      </c>
      <c r="DU15" s="14">
        <f t="shared" si="105"/>
        <v>1.0452428916293116E-2</v>
      </c>
      <c r="DV15" s="14">
        <f t="shared" si="106"/>
        <v>1.0925327025016047E-4</v>
      </c>
      <c r="DW15" s="89">
        <f t="shared" si="22"/>
        <v>-1.5525445450355273E-2</v>
      </c>
      <c r="DX15" s="89">
        <f t="shared" si="107"/>
        <v>2.4103945643195725E-4</v>
      </c>
      <c r="DZ15">
        <v>45.44</v>
      </c>
      <c r="EA15" s="14">
        <f t="shared" si="108"/>
        <v>2.025992399047364E-2</v>
      </c>
      <c r="EB15" s="14">
        <f t="shared" si="109"/>
        <v>4.1046452009976933E-4</v>
      </c>
      <c r="EC15" s="89">
        <f t="shared" si="23"/>
        <v>-2.3259499079776109E-2</v>
      </c>
      <c r="ED15" s="89">
        <f t="shared" si="110"/>
        <v>5.4100429744210565E-4</v>
      </c>
      <c r="EF15">
        <v>11.21</v>
      </c>
      <c r="EG15" s="14">
        <f t="shared" si="111"/>
        <v>-4.4702801309037454E-3</v>
      </c>
      <c r="EH15" s="14">
        <f t="shared" si="112"/>
        <v>1.9983404448752807E-5</v>
      </c>
      <c r="EI15" s="89">
        <f t="shared" si="24"/>
        <v>2.4070535666792809E-3</v>
      </c>
      <c r="EJ15" s="89">
        <f t="shared" si="113"/>
        <v>5.7939068728634477E-6</v>
      </c>
      <c r="EL15">
        <v>89.36</v>
      </c>
      <c r="EM15" s="14">
        <f t="shared" si="114"/>
        <v>5.8022925561830177E-3</v>
      </c>
      <c r="EN15" s="14">
        <f t="shared" si="115"/>
        <v>3.3666598907536858E-5</v>
      </c>
      <c r="EO15" s="89">
        <f t="shared" si="25"/>
        <v>-9.0362177568216427E-3</v>
      </c>
      <c r="EP15" s="89">
        <f t="shared" si="116"/>
        <v>8.1653231348698756E-5</v>
      </c>
      <c r="ER15">
        <v>13.92</v>
      </c>
      <c r="ES15" s="14">
        <f t="shared" si="117"/>
        <v>-5.0414222729261524E-3</v>
      </c>
      <c r="ET15" s="14">
        <f t="shared" si="118"/>
        <v>2.5415938533955894E-5</v>
      </c>
      <c r="EU15" s="89">
        <f t="shared" si="26"/>
        <v>2.2859630129329449E-3</v>
      </c>
      <c r="EV15" s="89">
        <f t="shared" si="119"/>
        <v>5.2256268964974673E-6</v>
      </c>
      <c r="EX15">
        <v>122.65</v>
      </c>
      <c r="EY15" s="14">
        <f t="shared" si="120"/>
        <v>4.0348992333995332E-2</v>
      </c>
      <c r="EZ15" s="14">
        <f t="shared" si="121"/>
        <v>1.6280411823688141E-3</v>
      </c>
      <c r="FA15" s="89">
        <f t="shared" si="27"/>
        <v>-4.2954154257113721E-2</v>
      </c>
      <c r="FB15" s="89">
        <f t="shared" si="122"/>
        <v>1.8450593679439208E-3</v>
      </c>
      <c r="FD15">
        <v>43</v>
      </c>
      <c r="FE15" s="14">
        <f t="shared" si="123"/>
        <v>-7.0011954589834771E-3</v>
      </c>
      <c r="FF15" s="14">
        <f t="shared" si="124"/>
        <v>4.9016737854890861E-5</v>
      </c>
      <c r="FG15" s="89">
        <f t="shared" si="28"/>
        <v>-3.0842041324078634E-3</v>
      </c>
      <c r="FH15" s="89">
        <f t="shared" si="125"/>
        <v>9.5123151303617415E-6</v>
      </c>
      <c r="FJ15">
        <v>138.6</v>
      </c>
      <c r="FK15" s="14">
        <f t="shared" si="126"/>
        <v>1.1477887844686839E-2</v>
      </c>
      <c r="FL15" s="14">
        <f t="shared" si="127"/>
        <v>1.3174190937520987E-4</v>
      </c>
      <c r="FM15" s="89">
        <f t="shared" si="29"/>
        <v>-1.3760111968458433E-2</v>
      </c>
      <c r="FN15" s="89">
        <f t="shared" si="128"/>
        <v>1.8934068138451302E-4</v>
      </c>
      <c r="FP15">
        <v>13.05</v>
      </c>
      <c r="FQ15" s="14">
        <f t="shared" si="129"/>
        <v>1.5313938674280428E-3</v>
      </c>
      <c r="FR15" s="14">
        <f t="shared" si="130"/>
        <v>2.345167177196218E-6</v>
      </c>
      <c r="FS15" s="89">
        <f t="shared" si="30"/>
        <v>-2.5553389576006245E-3</v>
      </c>
      <c r="FT15" s="89">
        <f t="shared" si="131"/>
        <v>6.5297571882314465E-6</v>
      </c>
      <c r="FV15">
        <v>636.6</v>
      </c>
      <c r="FW15" s="14">
        <f t="shared" si="132"/>
        <v>1.2488454533345107E-2</v>
      </c>
      <c r="FX15" s="14">
        <f t="shared" si="133"/>
        <v>1.5596149663142796E-4</v>
      </c>
      <c r="FY15" s="89">
        <f t="shared" si="31"/>
        <v>-1.579676379793031E-2</v>
      </c>
      <c r="FZ15" s="89">
        <f t="shared" si="134"/>
        <v>2.4953774648760164E-4</v>
      </c>
      <c r="GB15">
        <v>86</v>
      </c>
      <c r="GC15" s="14">
        <f t="shared" si="135"/>
        <v>4.6403795565023009E-3</v>
      </c>
      <c r="GD15" s="14">
        <f t="shared" si="136"/>
        <v>2.153312242840449E-5</v>
      </c>
      <c r="GE15" s="89">
        <f t="shared" si="32"/>
        <v>-7.5766592002748899E-3</v>
      </c>
      <c r="GF15" s="89">
        <f t="shared" si="137"/>
        <v>5.7405764637110136E-5</v>
      </c>
      <c r="GH15">
        <v>469.5</v>
      </c>
      <c r="GI15" s="14">
        <f t="shared" si="138"/>
        <v>-1.0650194376116708E-4</v>
      </c>
      <c r="GJ15" s="14">
        <f t="shared" si="139"/>
        <v>1.1342664024906795E-8</v>
      </c>
      <c r="GK15" s="89">
        <f t="shared" si="33"/>
        <v>-5.7370392539965254E-3</v>
      </c>
      <c r="GL15" s="89">
        <f t="shared" si="140"/>
        <v>3.2913619401897009E-5</v>
      </c>
      <c r="GN15">
        <v>27.84</v>
      </c>
      <c r="GO15" s="14">
        <f t="shared" si="141"/>
        <v>3.2275444908665646E-3</v>
      </c>
      <c r="GP15" s="14">
        <f t="shared" si="142"/>
        <v>1.0417043440523111E-5</v>
      </c>
      <c r="GQ15" s="89">
        <f t="shared" si="34"/>
        <v>-5.370758120763249E-3</v>
      </c>
      <c r="GR15" s="89">
        <f t="shared" si="143"/>
        <v>2.8845042791744387E-5</v>
      </c>
      <c r="GT15">
        <v>63.86</v>
      </c>
      <c r="GU15" s="14">
        <f t="shared" si="144"/>
        <v>2.5356955354570238E-2</v>
      </c>
      <c r="GV15" s="14">
        <f t="shared" si="145"/>
        <v>6.4297518485366824E-4</v>
      </c>
      <c r="GW15" s="89">
        <f t="shared" si="35"/>
        <v>-2.9109242533189757E-2</v>
      </c>
      <c r="GX15" s="89">
        <f t="shared" si="146"/>
        <v>8.4734800085606364E-4</v>
      </c>
      <c r="GZ15">
        <v>242</v>
      </c>
      <c r="HA15" s="14">
        <f t="shared" si="147"/>
        <v>1.3136477905369981E-2</v>
      </c>
      <c r="HB15" s="14">
        <f t="shared" si="148"/>
        <v>1.7256705175827368E-4</v>
      </c>
      <c r="HC15" s="89">
        <f t="shared" si="36"/>
        <v>-1.5809231543210029E-2</v>
      </c>
      <c r="HD15" s="89">
        <f t="shared" si="149"/>
        <v>2.4993180198682694E-4</v>
      </c>
      <c r="HF15">
        <v>375.3</v>
      </c>
      <c r="HG15" s="14">
        <f t="shared" si="150"/>
        <v>1.007431638131414E-2</v>
      </c>
      <c r="HH15" s="14">
        <f t="shared" si="151"/>
        <v>1.0149185055081443E-4</v>
      </c>
      <c r="HI15" s="89">
        <f t="shared" si="37"/>
        <v>-1.5052992504785976E-2</v>
      </c>
      <c r="HJ15" s="89">
        <f t="shared" si="152"/>
        <v>2.2659258334914277E-4</v>
      </c>
      <c r="HL15">
        <v>100.45</v>
      </c>
      <c r="HM15" s="14">
        <f t="shared" si="153"/>
        <v>-5.0900853448845726E-3</v>
      </c>
      <c r="HN15" s="14">
        <f t="shared" si="154"/>
        <v>2.5908968818208699E-5</v>
      </c>
      <c r="HO15" s="89">
        <f t="shared" si="38"/>
        <v>1.499058810866304E-4</v>
      </c>
      <c r="HP15" s="89">
        <f t="shared" si="155"/>
        <v>2.2471773184358972E-8</v>
      </c>
      <c r="HR15">
        <v>3.6419999999999999</v>
      </c>
      <c r="HS15" s="14">
        <f t="shared" si="156"/>
        <v>1.3093476747019604E-2</v>
      </c>
      <c r="HT15" s="14">
        <f t="shared" si="157"/>
        <v>1.7143913332474307E-4</v>
      </c>
      <c r="HU15" s="14">
        <f t="shared" si="39"/>
        <v>-1.9983581350390526E-2</v>
      </c>
      <c r="HV15" s="14">
        <f t="shared" si="158"/>
        <v>3.9934352358767601E-4</v>
      </c>
      <c r="HX15">
        <v>13.43</v>
      </c>
      <c r="HY15" s="14">
        <f t="shared" si="159"/>
        <v>6.6790600796717576E-3</v>
      </c>
      <c r="HZ15" s="14">
        <f t="shared" si="160"/>
        <v>4.4609843547864907E-5</v>
      </c>
      <c r="IA15" s="89">
        <f t="shared" si="40"/>
        <v>-1.0315242715986E-2</v>
      </c>
      <c r="IB15" s="89">
        <f t="shared" si="161"/>
        <v>1.0640423228970224E-4</v>
      </c>
      <c r="ID15">
        <v>159.05000000000001</v>
      </c>
      <c r="IE15" s="14">
        <f t="shared" si="162"/>
        <v>1.9919737389046184E-2</v>
      </c>
      <c r="IF15" s="14">
        <f t="shared" si="163"/>
        <v>3.967959376485645E-4</v>
      </c>
      <c r="IG15" s="89">
        <f t="shared" si="41"/>
        <v>-2.2075576930296093E-2</v>
      </c>
      <c r="IH15" s="89">
        <f t="shared" si="164"/>
        <v>4.8733109680542107E-4</v>
      </c>
      <c r="IQ15">
        <v>44.71</v>
      </c>
      <c r="IR15" s="14">
        <f t="shared" si="165"/>
        <v>-4.4833072181263995E-3</v>
      </c>
      <c r="IS15" s="14">
        <f t="shared" si="166"/>
        <v>2.0100043612104275E-5</v>
      </c>
      <c r="IT15" s="89">
        <f t="shared" si="42"/>
        <v>3.6240437800742244E-4</v>
      </c>
      <c r="IU15" s="89">
        <f t="shared" si="167"/>
        <v>1.3133693319894673E-7</v>
      </c>
      <c r="IW15">
        <v>50.54</v>
      </c>
      <c r="IX15" s="14">
        <f t="shared" si="168"/>
        <v>-4.561237456820885E-3</v>
      </c>
      <c r="IY15" s="14">
        <f t="shared" si="169"/>
        <v>2.0804887137505854E-5</v>
      </c>
      <c r="IZ15" s="89">
        <f t="shared" si="43"/>
        <v>-7.9639418963279879E-4</v>
      </c>
      <c r="JA15" s="89">
        <f t="shared" si="170"/>
        <v>6.3424370528088231E-7</v>
      </c>
      <c r="JC15">
        <v>129.85</v>
      </c>
      <c r="JD15" s="14">
        <f t="shared" si="171"/>
        <v>5.3763570363804958E-3</v>
      </c>
      <c r="JE15" s="14">
        <f t="shared" si="172"/>
        <v>2.8905214982638068E-5</v>
      </c>
      <c r="JF15" s="89">
        <f t="shared" si="44"/>
        <v>-9.2598432632451256E-3</v>
      </c>
      <c r="JG15" s="89">
        <f t="shared" si="173"/>
        <v>8.5744697259866135E-5</v>
      </c>
      <c r="JI15">
        <v>34.76</v>
      </c>
      <c r="JJ15" s="14">
        <f t="shared" si="174"/>
        <v>3.4462986435876489E-3</v>
      </c>
      <c r="JK15" s="14">
        <f t="shared" si="175"/>
        <v>1.1876974340794068E-5</v>
      </c>
      <c r="JL15" s="89">
        <f t="shared" si="45"/>
        <v>-8.2544420194090879E-3</v>
      </c>
      <c r="JM15" s="89">
        <f t="shared" si="176"/>
        <v>6.8135813051786376E-5</v>
      </c>
      <c r="JO15">
        <v>75.459999999999994</v>
      </c>
      <c r="JP15" s="14">
        <f t="shared" si="177"/>
        <v>3.9748261536917093E-4</v>
      </c>
      <c r="JQ15" s="14">
        <f t="shared" si="178"/>
        <v>1.5799242952071628E-7</v>
      </c>
      <c r="JR15" s="89">
        <f t="shared" si="46"/>
        <v>-2.8236081759570905E-3</v>
      </c>
      <c r="JS15" s="89">
        <f t="shared" si="179"/>
        <v>7.9727631313317281E-6</v>
      </c>
      <c r="JU15">
        <v>78.08</v>
      </c>
      <c r="JV15" s="14">
        <f t="shared" si="180"/>
        <v>8.4173434107543913E-3</v>
      </c>
      <c r="JW15" s="14">
        <f t="shared" si="181"/>
        <v>7.0851670094570371E-5</v>
      </c>
      <c r="JX15" s="89">
        <f t="shared" si="47"/>
        <v>-1.3121429161741575E-2</v>
      </c>
      <c r="JY15" s="89">
        <f t="shared" si="182"/>
        <v>1.7217190324660223E-4</v>
      </c>
      <c r="KA15">
        <v>37.200000000000003</v>
      </c>
      <c r="KB15" s="14">
        <f t="shared" si="183"/>
        <v>-5.3908486348765343E-3</v>
      </c>
      <c r="KC15" s="14">
        <f t="shared" si="184"/>
        <v>2.9061249004150193E-5</v>
      </c>
      <c r="KD15" s="89">
        <f t="shared" si="48"/>
        <v>2.94491644849891E-3</v>
      </c>
      <c r="KE15" s="89">
        <f t="shared" si="185"/>
        <v>8.6725328886394339E-6</v>
      </c>
      <c r="KG15">
        <v>14.96</v>
      </c>
      <c r="KH15" s="14">
        <f t="shared" si="186"/>
        <v>-1.6172859245601072E-2</v>
      </c>
      <c r="KI15" s="14">
        <f t="shared" si="187"/>
        <v>2.6156137617802406E-4</v>
      </c>
      <c r="KJ15" s="89">
        <f t="shared" si="49"/>
        <v>1.2389049325163777E-2</v>
      </c>
      <c r="KK15" s="89">
        <f t="shared" si="188"/>
        <v>1.5348854318134104E-4</v>
      </c>
      <c r="KM15">
        <v>22.2</v>
      </c>
      <c r="KN15" s="14">
        <f t="shared" si="189"/>
        <v>5.6908132271879582E-2</v>
      </c>
      <c r="KO15" s="14">
        <f t="shared" si="190"/>
        <v>3.2385355186737423E-3</v>
      </c>
      <c r="KP15" s="89">
        <f t="shared" si="50"/>
        <v>-6.3172390378794421E-2</v>
      </c>
      <c r="KQ15" s="89">
        <f t="shared" si="191"/>
        <v>3.9907509061707976E-3</v>
      </c>
      <c r="KS15">
        <v>103.65</v>
      </c>
      <c r="KT15" s="14">
        <f t="shared" si="192"/>
        <v>1.1987676520462969E-2</v>
      </c>
      <c r="KU15" s="14">
        <f t="shared" si="193"/>
        <v>1.4370438835925914E-4</v>
      </c>
      <c r="KV15" s="89">
        <f t="shared" si="51"/>
        <v>-1.3835534364988683E-2</v>
      </c>
      <c r="KW15" s="89">
        <f t="shared" si="194"/>
        <v>1.9142201116478281E-4</v>
      </c>
      <c r="LF15" s="14">
        <v>17.41</v>
      </c>
      <c r="LG15" s="14">
        <f t="shared" si="195"/>
        <v>-1.7966290271483491E-2</v>
      </c>
      <c r="LH15" s="14">
        <f t="shared" si="196"/>
        <v>3.2278758611920232E-4</v>
      </c>
      <c r="LI15" s="89">
        <f t="shared" si="52"/>
        <v>1.7842211628366595E-2</v>
      </c>
      <c r="LJ15" s="89">
        <f t="shared" si="197"/>
        <v>3.1834451579142013E-4</v>
      </c>
      <c r="LL15">
        <v>13.28</v>
      </c>
      <c r="LM15" s="14">
        <f t="shared" si="198"/>
        <v>7.1281487337825954E-3</v>
      </c>
      <c r="LN15" s="14">
        <f t="shared" si="199"/>
        <v>5.0810504370926416E-5</v>
      </c>
      <c r="LO15" s="89">
        <f t="shared" si="53"/>
        <v>-9.2845586969175532E-3</v>
      </c>
      <c r="LP15" s="89">
        <f t="shared" si="200"/>
        <v>8.6203030196507378E-5</v>
      </c>
    </row>
    <row r="16" spans="1:328" ht="15" thickBot="1" x14ac:dyDescent="0.4">
      <c r="A16" s="90" t="s">
        <v>512</v>
      </c>
      <c r="B16" s="109">
        <v>-1.5E-3</v>
      </c>
      <c r="C16" s="105">
        <v>0.99329999999999996</v>
      </c>
      <c r="D16" s="105">
        <f>AVERAGE($IX$4:$IX$264)</f>
        <v>-1.6184054542581108E-3</v>
      </c>
      <c r="E16" s="103">
        <f>SUM($IY$4:$IY$264)/253*100</f>
        <v>3.4202382073924648E-2</v>
      </c>
      <c r="F16" s="104">
        <f>SQRT(SUM($IY$4:$IY$264))</f>
        <v>0.29416326529162229</v>
      </c>
      <c r="G16" s="104">
        <f>SQRT(SUM($JA$3:$JA$264))</f>
        <v>0.32204777592286221</v>
      </c>
      <c r="H16" s="103">
        <f>COVAR($IX$4:$IX$264,$U$4:$U$264)*100</f>
        <v>8.2577801051409005E-3</v>
      </c>
      <c r="I16" s="105">
        <f t="shared" si="0"/>
        <v>-8.6525897037030705E-5</v>
      </c>
      <c r="J16" s="104">
        <f t="shared" si="1"/>
        <v>8.3470324988867382E-3</v>
      </c>
      <c r="K16" s="104">
        <f t="shared" si="2"/>
        <v>0.14503283041158158</v>
      </c>
      <c r="L16" s="104">
        <f>$AB$279*$IY$269</f>
        <v>0.14406111044782396</v>
      </c>
      <c r="M16" s="106">
        <f t="shared" si="3"/>
        <v>0.35240772815320454</v>
      </c>
      <c r="N16" s="15">
        <v>48.34</v>
      </c>
      <c r="O16" s="107">
        <f t="shared" si="4"/>
        <v>-9.9330000000000002E-2</v>
      </c>
      <c r="P16" s="15">
        <f t="shared" si="5"/>
        <v>43.538387800000002</v>
      </c>
      <c r="S16" t="s">
        <v>628</v>
      </c>
      <c r="T16" s="82">
        <v>6091.65</v>
      </c>
      <c r="U16" s="6">
        <f t="shared" si="54"/>
        <v>1.3681508477821065E-3</v>
      </c>
      <c r="V16" s="14">
        <f t="shared" si="55"/>
        <v>1.8718367422868967E-6</v>
      </c>
      <c r="Z16">
        <v>40.26</v>
      </c>
      <c r="AA16" s="14">
        <f t="shared" si="56"/>
        <v>9.9304874099185323E-4</v>
      </c>
      <c r="AB16" s="14">
        <f t="shared" si="57"/>
        <v>9.8614580198550482E-7</v>
      </c>
      <c r="AC16" s="14">
        <f t="shared" si="58"/>
        <v>-3.7510210679025328E-4</v>
      </c>
      <c r="AD16" s="14">
        <f t="shared" si="6"/>
        <v>8.4849874761366764E-6</v>
      </c>
      <c r="AE16" s="14">
        <f t="shared" si="59"/>
        <v>7.199501247019624E-11</v>
      </c>
      <c r="AG16">
        <v>9.4239999999999995</v>
      </c>
      <c r="AH16" s="14">
        <f t="shared" si="60"/>
        <v>3.6466171938732216E-2</v>
      </c>
      <c r="AI16" s="14">
        <f t="shared" si="61"/>
        <v>1.3297816958651809E-3</v>
      </c>
      <c r="AJ16" s="14">
        <f t="shared" si="7"/>
        <v>-3.6538672106691795E-2</v>
      </c>
      <c r="AK16" s="14">
        <f t="shared" si="62"/>
        <v>1.3350745593203371E-3</v>
      </c>
      <c r="AM16">
        <v>125.2</v>
      </c>
      <c r="AN16" s="14">
        <f t="shared" si="63"/>
        <v>-1.5987213636971041E-3</v>
      </c>
      <c r="AO16" s="14">
        <f t="shared" si="64"/>
        <v>2.5559099987415282E-6</v>
      </c>
      <c r="AP16" s="14">
        <f t="shared" si="8"/>
        <v>-4.3041793135497244E-3</v>
      </c>
      <c r="AQ16" s="14">
        <f t="shared" si="65"/>
        <v>1.8525959563189377E-5</v>
      </c>
      <c r="AS16">
        <v>127.72</v>
      </c>
      <c r="AT16" s="14">
        <f t="shared" si="66"/>
        <v>2.6585362440747786E-3</v>
      </c>
      <c r="AU16" s="14">
        <f t="shared" si="67"/>
        <v>7.0678149610592303E-6</v>
      </c>
      <c r="AV16" s="14">
        <f t="shared" si="9"/>
        <v>-1.1867807900223071E-2</v>
      </c>
      <c r="AW16" s="14">
        <f t="shared" si="68"/>
        <v>1.4084486435659714E-4</v>
      </c>
      <c r="AY16" s="14">
        <v>38.99</v>
      </c>
      <c r="AZ16" s="14">
        <f t="shared" si="69"/>
        <v>1.2815585503857354E-3</v>
      </c>
      <c r="BA16" s="14">
        <f t="shared" si="70"/>
        <v>1.6423923180667875E-6</v>
      </c>
      <c r="BB16" s="14">
        <f t="shared" si="10"/>
        <v>-6.0244161754101451E-3</v>
      </c>
      <c r="BC16" s="14">
        <f t="shared" si="71"/>
        <v>3.6293590254543403E-5</v>
      </c>
      <c r="BE16">
        <v>14.625999999999999</v>
      </c>
      <c r="BF16" s="14">
        <f t="shared" si="72"/>
        <v>-7.4115079861104775E-3</v>
      </c>
      <c r="BG16" s="14">
        <f t="shared" si="73"/>
        <v>5.4930450628179388E-5</v>
      </c>
      <c r="BH16" s="14">
        <f t="shared" si="11"/>
        <v>-1.0094413644592281E-2</v>
      </c>
      <c r="BI16" s="14">
        <f t="shared" si="74"/>
        <v>1.0189718682813081E-4</v>
      </c>
      <c r="BK16">
        <v>81.260000000000005</v>
      </c>
      <c r="BL16" s="14">
        <f t="shared" si="75"/>
        <v>5.4001113063765448E-3</v>
      </c>
      <c r="BM16" s="14">
        <f t="shared" si="76"/>
        <v>2.9161202121255792E-5</v>
      </c>
      <c r="BN16" s="14">
        <f t="shared" si="12"/>
        <v>-1.8875423519368353E-2</v>
      </c>
      <c r="BO16" s="14">
        <f t="shared" si="77"/>
        <v>3.56281613035524E-4</v>
      </c>
      <c r="BQ16">
        <v>73.5</v>
      </c>
      <c r="BR16" s="14">
        <f t="shared" si="78"/>
        <v>-6.004384851654547E-3</v>
      </c>
      <c r="BS16" s="14">
        <f t="shared" si="79"/>
        <v>3.6052637446778596E-5</v>
      </c>
      <c r="BT16" s="14">
        <f t="shared" si="13"/>
        <v>-6.3050972878596744E-3</v>
      </c>
      <c r="BU16" s="14">
        <f t="shared" si="80"/>
        <v>3.975425180937542E-5</v>
      </c>
      <c r="BX16">
        <v>23</v>
      </c>
      <c r="BY16" s="14">
        <f t="shared" si="81"/>
        <v>-4.3573053689558126E-3</v>
      </c>
      <c r="BZ16" s="14">
        <f t="shared" si="82"/>
        <v>1.8986110078331149E-5</v>
      </c>
      <c r="CA16" s="14">
        <f t="shared" si="14"/>
        <v>-1.245106166789166E-3</v>
      </c>
      <c r="CB16" s="14">
        <f t="shared" si="83"/>
        <v>1.5502893665764103E-6</v>
      </c>
      <c r="CD16">
        <v>41.52</v>
      </c>
      <c r="CE16" s="14">
        <f t="shared" si="84"/>
        <v>1.5770936192995317E-2</v>
      </c>
      <c r="CF16" s="14">
        <f t="shared" si="85"/>
        <v>2.4872242840352961E-4</v>
      </c>
      <c r="CG16" s="14">
        <f t="shared" si="15"/>
        <v>-2.3586055008503325E-2</v>
      </c>
      <c r="CH16" s="14">
        <f t="shared" si="86"/>
        <v>5.5630199086414479E-4</v>
      </c>
      <c r="CJ16">
        <v>32.409999999999997</v>
      </c>
      <c r="CK16" s="14">
        <f t="shared" si="87"/>
        <v>-9.2606890396678624E-4</v>
      </c>
      <c r="CL16" s="14">
        <f t="shared" si="88"/>
        <v>8.576036148942448E-7</v>
      </c>
      <c r="CM16" s="14">
        <f t="shared" si="16"/>
        <v>-6.6671107689330461E-3</v>
      </c>
      <c r="CN16" s="14">
        <f t="shared" si="89"/>
        <v>4.4450366005222992E-5</v>
      </c>
      <c r="CP16">
        <v>22.9</v>
      </c>
      <c r="CQ16" s="14">
        <f t="shared" si="90"/>
        <v>-1.3629580080282016E-2</v>
      </c>
      <c r="CR16" s="14">
        <f t="shared" si="91"/>
        <v>1.8576545316482032E-4</v>
      </c>
      <c r="CS16" s="14">
        <f t="shared" si="17"/>
        <v>5.9885454243686692E-3</v>
      </c>
      <c r="CT16" s="14">
        <f t="shared" si="92"/>
        <v>3.5862676299726924E-5</v>
      </c>
      <c r="CV16">
        <v>115.6</v>
      </c>
      <c r="CW16" s="14">
        <f t="shared" si="93"/>
        <v>-3.032274361519159E-3</v>
      </c>
      <c r="CX16" s="14">
        <f t="shared" si="94"/>
        <v>9.1946878035264227E-6</v>
      </c>
      <c r="CY16" s="89">
        <f t="shared" si="18"/>
        <v>6.678181463047792E-4</v>
      </c>
      <c r="CZ16" s="89">
        <f t="shared" si="95"/>
        <v>4.4598107653395148E-7</v>
      </c>
      <c r="DB16">
        <v>17.47</v>
      </c>
      <c r="DC16" s="14">
        <f t="shared" si="96"/>
        <v>-3.440370365867489E-3</v>
      </c>
      <c r="DD16" s="14">
        <f t="shared" si="97"/>
        <v>1.1836148254339199E-5</v>
      </c>
      <c r="DE16" s="89">
        <f t="shared" si="19"/>
        <v>-2.5360683820530071E-4</v>
      </c>
      <c r="DF16" s="89">
        <f t="shared" si="98"/>
        <v>6.4316428384489572E-8</v>
      </c>
      <c r="DH16">
        <v>10.645</v>
      </c>
      <c r="DI16" s="14">
        <f t="shared" si="99"/>
        <v>1.2602267135408324E-2</v>
      </c>
      <c r="DJ16" s="14">
        <f t="shared" si="100"/>
        <v>1.5881713695219273E-4</v>
      </c>
      <c r="DK16" s="89">
        <f t="shared" si="20"/>
        <v>-2.0575631325333799E-2</v>
      </c>
      <c r="DL16" s="89">
        <f t="shared" si="101"/>
        <v>4.2335660443605747E-4</v>
      </c>
      <c r="DN16">
        <v>78.22</v>
      </c>
      <c r="DO16" s="14">
        <f t="shared" si="102"/>
        <v>2.2985580289942098E-3</v>
      </c>
      <c r="DP16" s="14">
        <f t="shared" si="103"/>
        <v>5.2833690126537467E-6</v>
      </c>
      <c r="DQ16" s="89">
        <f t="shared" si="21"/>
        <v>-5.8155725973708904E-3</v>
      </c>
      <c r="DR16" s="89">
        <f t="shared" si="104"/>
        <v>3.3820884635291207E-5</v>
      </c>
      <c r="DT16">
        <v>137</v>
      </c>
      <c r="DU16" s="14">
        <f t="shared" si="105"/>
        <v>7.2727593290798781E-3</v>
      </c>
      <c r="DV16" s="14">
        <f t="shared" si="106"/>
        <v>5.2893028258718401E-5</v>
      </c>
      <c r="DW16" s="89">
        <f t="shared" si="22"/>
        <v>-1.6876256609626057E-2</v>
      </c>
      <c r="DX16" s="89">
        <f t="shared" si="107"/>
        <v>2.8480803715394718E-4</v>
      </c>
      <c r="DZ16">
        <v>45.78</v>
      </c>
      <c r="EA16" s="14">
        <f t="shared" si="108"/>
        <v>-7.4545401115247902E-3</v>
      </c>
      <c r="EB16" s="14">
        <f t="shared" si="109"/>
        <v>5.5570168274332035E-5</v>
      </c>
      <c r="EC16" s="89">
        <f t="shared" si="23"/>
        <v>9.0240296244519652E-4</v>
      </c>
      <c r="ED16" s="89">
        <f t="shared" si="110"/>
        <v>8.1433110662986678E-7</v>
      </c>
      <c r="EF16">
        <v>11.04</v>
      </c>
      <c r="EG16" s="14">
        <f t="shared" si="111"/>
        <v>1.5281196235119521E-2</v>
      </c>
      <c r="EH16" s="14">
        <f t="shared" si="112"/>
        <v>2.3351495837623104E-4</v>
      </c>
      <c r="EI16" s="89">
        <f t="shared" si="24"/>
        <v>-2.0043959550275114E-2</v>
      </c>
      <c r="EJ16" s="89">
        <f t="shared" si="113"/>
        <v>4.0176031445306496E-4</v>
      </c>
      <c r="EL16">
        <v>88.62</v>
      </c>
      <c r="EM16" s="14">
        <f t="shared" si="114"/>
        <v>8.3155889896016737E-3</v>
      </c>
      <c r="EN16" s="14">
        <f t="shared" si="115"/>
        <v>6.9149020243984587E-5</v>
      </c>
      <c r="EO16" s="89">
        <f t="shared" si="25"/>
        <v>-1.4677863332013961E-2</v>
      </c>
      <c r="EP16" s="89">
        <f t="shared" si="116"/>
        <v>2.1543967199327997E-4</v>
      </c>
      <c r="ER16">
        <v>14.04</v>
      </c>
      <c r="ES16" s="14">
        <f t="shared" si="117"/>
        <v>-8.5837436913914419E-3</v>
      </c>
      <c r="ET16" s="14">
        <f t="shared" si="118"/>
        <v>7.3680655759502376E-5</v>
      </c>
      <c r="EU16" s="89">
        <f t="shared" si="26"/>
        <v>3.1358237925272143E-3</v>
      </c>
      <c r="EV16" s="89">
        <f t="shared" si="119"/>
        <v>9.8333908577797615E-6</v>
      </c>
      <c r="EX16">
        <v>118.55</v>
      </c>
      <c r="EY16" s="14">
        <f t="shared" si="120"/>
        <v>3.3999958193083962E-2</v>
      </c>
      <c r="EZ16" s="14">
        <f t="shared" si="121"/>
        <v>1.1559971571314573E-3</v>
      </c>
      <c r="FA16" s="89">
        <f t="shared" si="27"/>
        <v>-3.9160657986710284E-2</v>
      </c>
      <c r="FB16" s="89">
        <f t="shared" si="122"/>
        <v>1.533557133952096E-3</v>
      </c>
      <c r="FD16">
        <v>43.38</v>
      </c>
      <c r="FE16" s="14">
        <f t="shared" si="123"/>
        <v>-8.7983897051659762E-3</v>
      </c>
      <c r="FF16" s="14">
        <f t="shared" si="124"/>
        <v>7.7411661403970636E-5</v>
      </c>
      <c r="FG16" s="89">
        <f t="shared" si="28"/>
        <v>-9.1995183918379114E-3</v>
      </c>
      <c r="FH16" s="89">
        <f t="shared" si="125"/>
        <v>8.4631138641763987E-5</v>
      </c>
      <c r="FJ16">
        <v>139.69999999999999</v>
      </c>
      <c r="FK16" s="14">
        <f t="shared" si="126"/>
        <v>-7.9051795071132611E-3</v>
      </c>
      <c r="FL16" s="14">
        <f t="shared" si="127"/>
        <v>6.2491863039683456E-5</v>
      </c>
      <c r="FM16" s="89">
        <f t="shared" si="29"/>
        <v>3.6349217000543792E-3</v>
      </c>
      <c r="FN16" s="89">
        <f t="shared" si="128"/>
        <v>1.3212655765526218E-5</v>
      </c>
      <c r="FP16">
        <v>13.26</v>
      </c>
      <c r="FQ16" s="14">
        <f t="shared" si="129"/>
        <v>-1.5963850989013977E-2</v>
      </c>
      <c r="FR16" s="14">
        <f t="shared" si="130"/>
        <v>2.5484453839944254E-4</v>
      </c>
      <c r="FS16" s="89">
        <f t="shared" si="30"/>
        <v>1.3551572712648244E-2</v>
      </c>
      <c r="FT16" s="89">
        <f t="shared" si="131"/>
        <v>1.8364512298619249E-4</v>
      </c>
      <c r="FV16">
        <v>632.20000000000005</v>
      </c>
      <c r="FW16" s="14">
        <f t="shared" si="132"/>
        <v>6.9357150664751104E-3</v>
      </c>
      <c r="FX16" s="14">
        <f t="shared" si="133"/>
        <v>4.8104143483329844E-5</v>
      </c>
      <c r="FY16" s="89">
        <f t="shared" si="31"/>
        <v>-1.3713442074131169E-2</v>
      </c>
      <c r="FZ16" s="89">
        <f t="shared" si="134"/>
        <v>1.8805849352055099E-4</v>
      </c>
      <c r="GB16">
        <v>85.52</v>
      </c>
      <c r="GC16" s="14">
        <f t="shared" si="135"/>
        <v>5.5970295367180336E-3</v>
      </c>
      <c r="GD16" s="14">
        <f t="shared" si="136"/>
        <v>3.1326739634894087E-5</v>
      </c>
      <c r="GE16" s="89">
        <f t="shared" si="32"/>
        <v>-1.2210410812525642E-2</v>
      </c>
      <c r="GF16" s="89">
        <f t="shared" si="137"/>
        <v>1.490941322106431E-4</v>
      </c>
      <c r="GH16">
        <v>471.35</v>
      </c>
      <c r="GI16" s="14">
        <f t="shared" si="138"/>
        <v>-3.9326191938418272E-3</v>
      </c>
      <c r="GJ16" s="14">
        <f t="shared" si="139"/>
        <v>1.5465493723773143E-5</v>
      </c>
      <c r="GK16" s="89">
        <f t="shared" si="33"/>
        <v>-7.3255629523103589E-3</v>
      </c>
      <c r="GL16" s="89">
        <f t="shared" si="140"/>
        <v>5.3663872568262061E-5</v>
      </c>
      <c r="GN16">
        <v>28.32</v>
      </c>
      <c r="GO16" s="14">
        <f t="shared" si="141"/>
        <v>-1.7094433359300183E-2</v>
      </c>
      <c r="GP16" s="14">
        <f t="shared" si="142"/>
        <v>2.9221965187555492E-4</v>
      </c>
      <c r="GQ16" s="89">
        <f t="shared" si="34"/>
        <v>1.2543218795348811E-2</v>
      </c>
      <c r="GR16" s="89">
        <f t="shared" si="143"/>
        <v>1.5733233774799167E-4</v>
      </c>
      <c r="GT16">
        <v>63.26</v>
      </c>
      <c r="GU16" s="14">
        <f t="shared" si="144"/>
        <v>9.4399694091331712E-3</v>
      </c>
      <c r="GV16" s="14">
        <f t="shared" si="145"/>
        <v>8.9113022445370078E-5</v>
      </c>
      <c r="GW16" s="89">
        <f t="shared" si="35"/>
        <v>-1.6601527378312633E-2</v>
      </c>
      <c r="GX16" s="89">
        <f t="shared" si="146"/>
        <v>2.7561071129286394E-4</v>
      </c>
      <c r="GZ16">
        <v>247.4</v>
      </c>
      <c r="HA16" s="14">
        <f t="shared" si="147"/>
        <v>-2.2068733801701185E-2</v>
      </c>
      <c r="HB16" s="14">
        <f t="shared" si="148"/>
        <v>4.8702901161034841E-4</v>
      </c>
      <c r="HC16" s="89">
        <f t="shared" si="36"/>
        <v>1.6414460347334715E-2</v>
      </c>
      <c r="HD16" s="89">
        <f t="shared" si="149"/>
        <v>2.6943450849422371E-4</v>
      </c>
      <c r="HF16">
        <v>374.5</v>
      </c>
      <c r="HG16" s="14">
        <f t="shared" si="150"/>
        <v>2.133903183701004E-3</v>
      </c>
      <c r="HH16" s="14">
        <f t="shared" si="151"/>
        <v>4.5535427974092811E-6</v>
      </c>
      <c r="HI16" s="89">
        <f t="shared" si="37"/>
        <v>-1.2285924834317657E-2</v>
      </c>
      <c r="HJ16" s="89">
        <f t="shared" si="152"/>
        <v>1.5094394903450334E-4</v>
      </c>
      <c r="HL16">
        <v>100</v>
      </c>
      <c r="HM16" s="14">
        <f t="shared" si="153"/>
        <v>4.4899052728520012E-3</v>
      </c>
      <c r="HN16" s="14">
        <f t="shared" si="154"/>
        <v>2.0159249359184202E-5</v>
      </c>
      <c r="HO16" s="89">
        <f t="shared" si="38"/>
        <v>-1.3475144195810571E-2</v>
      </c>
      <c r="HP16" s="89">
        <f t="shared" si="155"/>
        <v>1.8157951109788731E-4</v>
      </c>
      <c r="HR16">
        <v>3.6259999999999999</v>
      </c>
      <c r="HS16" s="14">
        <f t="shared" si="156"/>
        <v>4.4028689727569218E-3</v>
      </c>
      <c r="HT16" s="14">
        <f t="shared" si="157"/>
        <v>1.9385255191265592E-5</v>
      </c>
      <c r="HU16" s="14">
        <f t="shared" si="39"/>
        <v>-1.5839021769144104E-2</v>
      </c>
      <c r="HV16" s="14">
        <f t="shared" si="158"/>
        <v>2.5087461060342085E-4</v>
      </c>
      <c r="HX16">
        <v>13.46</v>
      </c>
      <c r="HY16" s="14">
        <f t="shared" si="159"/>
        <v>-2.2313136814356431E-3</v>
      </c>
      <c r="HZ16" s="14">
        <f t="shared" si="160"/>
        <v>4.9787607449618826E-6</v>
      </c>
      <c r="IA16" s="89">
        <f t="shared" si="40"/>
        <v>-2.8954519603403089E-3</v>
      </c>
      <c r="IB16" s="89">
        <f t="shared" si="161"/>
        <v>8.3836420546385383E-6</v>
      </c>
      <c r="ID16">
        <v>157.6</v>
      </c>
      <c r="IE16" s="14">
        <f t="shared" si="162"/>
        <v>9.158440771374371E-3</v>
      </c>
      <c r="IF16" s="14">
        <f t="shared" si="163"/>
        <v>8.3877037362772378E-5</v>
      </c>
      <c r="IG16" s="89">
        <f t="shared" si="41"/>
        <v>-1.3824884871550529E-2</v>
      </c>
      <c r="IH16" s="89">
        <f t="shared" si="164"/>
        <v>1.9112744171162667E-4</v>
      </c>
      <c r="IQ16">
        <v>45.06</v>
      </c>
      <c r="IR16" s="14">
        <f t="shared" si="165"/>
        <v>-7.797744758209134E-3</v>
      </c>
      <c r="IS16" s="14">
        <f t="shared" si="166"/>
        <v>6.0804823314178026E-5</v>
      </c>
      <c r="IT16" s="89">
        <f t="shared" si="42"/>
        <v>8.3366009233884139E-4</v>
      </c>
      <c r="IU16" s="89">
        <f t="shared" si="167"/>
        <v>6.9498914955840556E-7</v>
      </c>
      <c r="IW16">
        <v>50.86</v>
      </c>
      <c r="IX16" s="14">
        <f t="shared" si="168"/>
        <v>-6.3116580339254063E-3</v>
      </c>
      <c r="IY16" s="14">
        <f t="shared" si="169"/>
        <v>3.9837027137215128E-5</v>
      </c>
      <c r="IZ16" s="89">
        <f t="shared" si="43"/>
        <v>-2.5603246671808176E-3</v>
      </c>
      <c r="JA16" s="89">
        <f t="shared" si="170"/>
        <v>6.5552624013745648E-6</v>
      </c>
      <c r="JC16">
        <v>131.1</v>
      </c>
      <c r="JD16" s="14">
        <f t="shared" si="171"/>
        <v>-9.5804526608967329E-3</v>
      </c>
      <c r="JE16" s="14">
        <f t="shared" si="172"/>
        <v>9.1785073187683293E-5</v>
      </c>
      <c r="JF16" s="89">
        <f t="shared" si="44"/>
        <v>1.5213527073624864E-3</v>
      </c>
      <c r="JG16" s="89">
        <f t="shared" si="173"/>
        <v>2.3145140601991673E-6</v>
      </c>
      <c r="JI16">
        <v>34.97</v>
      </c>
      <c r="JJ16" s="14">
        <f t="shared" si="174"/>
        <v>-6.0232506780932473E-3</v>
      </c>
      <c r="JK16" s="14">
        <f t="shared" si="175"/>
        <v>3.6279548731150765E-5</v>
      </c>
      <c r="JL16" s="89">
        <f t="shared" si="45"/>
        <v>-2.8918681374147624E-3</v>
      </c>
      <c r="JM16" s="89">
        <f t="shared" si="176"/>
        <v>8.3629013241947271E-6</v>
      </c>
      <c r="JO16">
        <v>75.58</v>
      </c>
      <c r="JP16" s="14">
        <f t="shared" si="177"/>
        <v>-1.588983385178524E-3</v>
      </c>
      <c r="JQ16" s="14">
        <f t="shared" si="178"/>
        <v>2.5248681983734016E-6</v>
      </c>
      <c r="JR16" s="89">
        <f t="shared" si="46"/>
        <v>-3.229575662931845E-3</v>
      </c>
      <c r="JS16" s="89">
        <f t="shared" si="179"/>
        <v>1.0430158962601666E-5</v>
      </c>
      <c r="JU16">
        <v>77.38</v>
      </c>
      <c r="JV16" s="14">
        <f t="shared" si="180"/>
        <v>9.0055928324700944E-3</v>
      </c>
      <c r="JW16" s="14">
        <f t="shared" si="181"/>
        <v>8.1100702264236732E-5</v>
      </c>
      <c r="JX16" s="89">
        <f t="shared" si="47"/>
        <v>-1.8268463778181733E-2</v>
      </c>
      <c r="JY16" s="89">
        <f t="shared" si="182"/>
        <v>3.3373676881473801E-4</v>
      </c>
      <c r="KA16">
        <v>37.21</v>
      </c>
      <c r="KB16" s="14">
        <f t="shared" si="183"/>
        <v>-2.6878107943018481E-4</v>
      </c>
      <c r="KC16" s="14">
        <f t="shared" si="184"/>
        <v>7.2243268659655323E-8</v>
      </c>
      <c r="KD16" s="89">
        <f t="shared" si="48"/>
        <v>-4.5876286802231641E-3</v>
      </c>
      <c r="KE16" s="89">
        <f t="shared" si="185"/>
        <v>2.1046336907606131E-5</v>
      </c>
      <c r="KG16">
        <v>15.03</v>
      </c>
      <c r="KH16" s="14">
        <f t="shared" si="186"/>
        <v>-4.6682312185518382E-3</v>
      </c>
      <c r="KI16" s="14">
        <f t="shared" si="187"/>
        <v>2.1792382709861981E-5</v>
      </c>
      <c r="KJ16" s="89">
        <f t="shared" si="49"/>
        <v>-1.83386714977587E-3</v>
      </c>
      <c r="KK16" s="89">
        <f t="shared" si="188"/>
        <v>3.3630687230270731E-6</v>
      </c>
      <c r="KM16">
        <v>22.05</v>
      </c>
      <c r="KN16" s="14">
        <f t="shared" si="189"/>
        <v>6.7796869853787691E-3</v>
      </c>
      <c r="KO16" s="14">
        <f t="shared" si="190"/>
        <v>4.5964155619714261E-5</v>
      </c>
      <c r="KP16" s="89">
        <f t="shared" si="50"/>
        <v>-1.7110940498840568E-2</v>
      </c>
      <c r="KQ16" s="89">
        <f t="shared" si="191"/>
        <v>2.927842847548623E-4</v>
      </c>
      <c r="KS16">
        <v>103.25</v>
      </c>
      <c r="KT16" s="14">
        <f t="shared" si="192"/>
        <v>3.8666070406465866E-3</v>
      </c>
      <c r="KU16" s="14">
        <f t="shared" si="193"/>
        <v>1.4950650006777753E-5</v>
      </c>
      <c r="KV16" s="89">
        <f t="shared" si="51"/>
        <v>-7.7622917153674989E-3</v>
      </c>
      <c r="KW16" s="89">
        <f t="shared" si="194"/>
        <v>6.0253172674462911E-5</v>
      </c>
      <c r="LF16" s="14">
        <v>17.079999999999998</v>
      </c>
      <c r="LG16" s="14">
        <f t="shared" si="195"/>
        <v>1.9136565419673946E-2</v>
      </c>
      <c r="LH16" s="14">
        <f t="shared" si="196"/>
        <v>3.6620813606146068E-4</v>
      </c>
      <c r="LI16" s="89">
        <f t="shared" si="52"/>
        <v>-1.9282580010177176E-2</v>
      </c>
      <c r="LJ16" s="89">
        <f t="shared" si="197"/>
        <v>3.7181789184888438E-4</v>
      </c>
      <c r="LL16">
        <v>13.2</v>
      </c>
      <c r="LM16" s="14">
        <f t="shared" si="198"/>
        <v>6.0423144559626617E-3</v>
      </c>
      <c r="LN16" s="14">
        <f t="shared" si="199"/>
        <v>3.6509563984735357E-5</v>
      </c>
      <c r="LO16" s="89">
        <f t="shared" si="53"/>
        <v>-1.0436544858106713E-2</v>
      </c>
      <c r="LP16" s="89">
        <f t="shared" si="200"/>
        <v>1.0892146857527367E-4</v>
      </c>
    </row>
    <row r="17" spans="1:328" ht="15" thickBot="1" x14ac:dyDescent="0.4">
      <c r="A17" s="90" t="s">
        <v>611</v>
      </c>
      <c r="B17" s="109">
        <v>-1.8E-3</v>
      </c>
      <c r="C17" s="105">
        <v>1.1495</v>
      </c>
      <c r="D17" s="105">
        <f>AVERAGE($KN$4:$KN$264)</f>
        <v>-1.8507759248602078E-3</v>
      </c>
      <c r="E17" s="103">
        <f>SUM($KO$4:$KO$264)/253*100</f>
        <v>3.275330222727095E-2</v>
      </c>
      <c r="F17" s="104">
        <f>SQRT(SUM($KO$4:$KO$264))</f>
        <v>0.28786429899345889</v>
      </c>
      <c r="G17" s="104">
        <f>SQRT(SUM($KQ$3:$KQ$264))</f>
        <v>0.32095933677063321</v>
      </c>
      <c r="H17" s="103">
        <f>COVAR($KH$4:$KH$264,$U$4:$U$264)*100</f>
        <v>6.3867219068148105E-3</v>
      </c>
      <c r="I17" s="105">
        <f t="shared" si="0"/>
        <v>-8.6525897037030705E-5</v>
      </c>
      <c r="J17" s="104">
        <f t="shared" si="1"/>
        <v>8.3470324988867382E-3</v>
      </c>
      <c r="K17" s="104">
        <f t="shared" si="2"/>
        <v>0.14503283041158158</v>
      </c>
      <c r="L17" s="104">
        <f>$AB$279*$KI$269</f>
        <v>0.11142872360521812</v>
      </c>
      <c r="M17" s="106">
        <f t="shared" si="3"/>
        <v>0.34557380808937899</v>
      </c>
      <c r="N17" s="15">
        <v>22.07</v>
      </c>
      <c r="O17" s="107">
        <f t="shared" si="4"/>
        <v>-0.11495</v>
      </c>
      <c r="P17" s="15">
        <f t="shared" si="5"/>
        <v>19.533053500000001</v>
      </c>
      <c r="S17" t="s">
        <v>629</v>
      </c>
      <c r="T17" s="82">
        <v>6189.76</v>
      </c>
      <c r="U17" s="6">
        <f t="shared" si="54"/>
        <v>-1.5977332745718449E-2</v>
      </c>
      <c r="V17" s="14">
        <f t="shared" si="55"/>
        <v>2.5527516166740701E-4</v>
      </c>
      <c r="Z17">
        <v>41.13</v>
      </c>
      <c r="AA17" s="14">
        <f t="shared" si="56"/>
        <v>-2.1379362030687455E-2</v>
      </c>
      <c r="AB17" s="14">
        <f t="shared" si="57"/>
        <v>4.5707712083920042E-4</v>
      </c>
      <c r="AC17" s="14">
        <f t="shared" si="58"/>
        <v>-5.4020292849690059E-3</v>
      </c>
      <c r="AD17" s="14">
        <f t="shared" si="6"/>
        <v>4.6121823659734766E-3</v>
      </c>
      <c r="AE17" s="14">
        <f t="shared" si="59"/>
        <v>2.1272226176996696E-5</v>
      </c>
      <c r="AG17">
        <v>8.69</v>
      </c>
      <c r="AH17" s="14">
        <f t="shared" si="60"/>
        <v>8.1086687631930263E-2</v>
      </c>
      <c r="AI17" s="14">
        <f t="shared" si="61"/>
        <v>6.5750509111182319E-3</v>
      </c>
      <c r="AJ17" s="14">
        <f t="shared" si="7"/>
        <v>-8.15078320201192E-2</v>
      </c>
      <c r="AK17" s="14">
        <f t="shared" si="62"/>
        <v>6.6435266806199687E-3</v>
      </c>
      <c r="AM17">
        <v>124.25</v>
      </c>
      <c r="AN17" s="14">
        <f t="shared" si="63"/>
        <v>7.6167936892601595E-3</v>
      </c>
      <c r="AO17" s="14">
        <f t="shared" si="64"/>
        <v>5.8015546104753391E-5</v>
      </c>
      <c r="AP17" s="14">
        <f t="shared" si="8"/>
        <v>-1.5036708219762123E-3</v>
      </c>
      <c r="AQ17" s="14">
        <f t="shared" si="65"/>
        <v>2.261025940862618E-6</v>
      </c>
      <c r="AS17">
        <v>130.08000000000001</v>
      </c>
      <c r="AT17" s="14">
        <f t="shared" si="66"/>
        <v>-1.8309277952919339E-2</v>
      </c>
      <c r="AU17" s="14">
        <f t="shared" si="67"/>
        <v>3.3522965915725822E-4</v>
      </c>
      <c r="AV17" s="14">
        <f t="shared" si="9"/>
        <v>2.7225523665872081E-2</v>
      </c>
      <c r="AW17" s="14">
        <f t="shared" si="68"/>
        <v>7.4122913888096081E-4</v>
      </c>
      <c r="AY17" s="14">
        <v>39.35</v>
      </c>
      <c r="AZ17" s="14">
        <f t="shared" si="69"/>
        <v>-9.190771868906265E-3</v>
      </c>
      <c r="BA17" s="14">
        <f t="shared" si="70"/>
        <v>8.4470287546278762E-5</v>
      </c>
      <c r="BB17" s="14">
        <f t="shared" si="10"/>
        <v>1.3581298951320223E-2</v>
      </c>
      <c r="BC17" s="14">
        <f t="shared" si="71"/>
        <v>1.8445168120513177E-4</v>
      </c>
      <c r="BE17">
        <v>15.066000000000001</v>
      </c>
      <c r="BF17" s="14">
        <f t="shared" si="72"/>
        <v>-2.9639782554743623E-2</v>
      </c>
      <c r="BG17" s="14">
        <f t="shared" si="73"/>
        <v>8.785167098924844E-4</v>
      </c>
      <c r="BH17" s="14">
        <f t="shared" si="11"/>
        <v>3.9122601320795675E-2</v>
      </c>
      <c r="BI17" s="14">
        <f t="shared" si="74"/>
        <v>1.5305779341059234E-3</v>
      </c>
      <c r="BK17">
        <v>83.44</v>
      </c>
      <c r="BL17" s="14">
        <f t="shared" si="75"/>
        <v>-2.6473920132936268E-2</v>
      </c>
      <c r="BM17" s="14">
        <f t="shared" si="76"/>
        <v>7.0086844720508828E-4</v>
      </c>
      <c r="BN17" s="14">
        <f t="shared" si="12"/>
        <v>3.5496081812666141E-2</v>
      </c>
      <c r="BO17" s="14">
        <f t="shared" si="77"/>
        <v>1.259971824051488E-3</v>
      </c>
      <c r="BQ17">
        <v>74.98</v>
      </c>
      <c r="BR17" s="14">
        <f t="shared" si="78"/>
        <v>-1.9936005088974969E-2</v>
      </c>
      <c r="BS17" s="14">
        <f t="shared" si="79"/>
        <v>3.9744429890763589E-4</v>
      </c>
      <c r="BT17" s="14">
        <f t="shared" si="13"/>
        <v>3.0926253607024987E-2</v>
      </c>
      <c r="BU17" s="14">
        <f t="shared" si="80"/>
        <v>9.5643316216602596E-4</v>
      </c>
      <c r="BX17">
        <v>23.5</v>
      </c>
      <c r="BY17" s="14">
        <f t="shared" si="81"/>
        <v>-2.1506205220963619E-2</v>
      </c>
      <c r="BZ17" s="14">
        <f t="shared" si="82"/>
        <v>4.6251686300620285E-4</v>
      </c>
      <c r="CA17" s="14">
        <f t="shared" si="14"/>
        <v>2.6385244033409545E-2</v>
      </c>
      <c r="CB17" s="14">
        <f t="shared" si="83"/>
        <v>6.9618110270257402E-4</v>
      </c>
      <c r="CD17">
        <v>42.66</v>
      </c>
      <c r="CE17" s="14">
        <f t="shared" si="84"/>
        <v>-2.7086474185571165E-2</v>
      </c>
      <c r="CF17" s="14">
        <f t="shared" si="85"/>
        <v>7.3367708380561313E-4</v>
      </c>
      <c r="CG17" s="14">
        <f t="shared" si="15"/>
        <v>3.5190323791075853E-2</v>
      </c>
      <c r="CH17" s="14">
        <f t="shared" si="86"/>
        <v>1.2383588885207593E-3</v>
      </c>
      <c r="CJ17">
        <v>33.21</v>
      </c>
      <c r="CK17" s="14">
        <f t="shared" si="87"/>
        <v>-2.438401823519935E-2</v>
      </c>
      <c r="CL17" s="14">
        <f t="shared" si="88"/>
        <v>5.9458034529453444E-4</v>
      </c>
      <c r="CM17" s="14">
        <f t="shared" si="16"/>
        <v>3.1560591309913809E-2</v>
      </c>
      <c r="CN17" s="14">
        <f t="shared" si="89"/>
        <v>9.9607092383140693E-4</v>
      </c>
      <c r="CP17">
        <v>22.87</v>
      </c>
      <c r="CQ17" s="14">
        <f t="shared" si="90"/>
        <v>1.3109025255041431E-3</v>
      </c>
      <c r="CR17" s="14">
        <f t="shared" si="91"/>
        <v>1.7184654313731405E-6</v>
      </c>
      <c r="CS17" s="14">
        <f t="shared" si="17"/>
        <v>5.536682853730609E-3</v>
      </c>
      <c r="CT17" s="14">
        <f t="shared" si="92"/>
        <v>3.0654857022794523E-5</v>
      </c>
      <c r="CV17">
        <v>112.7</v>
      </c>
      <c r="CW17" s="14">
        <f t="shared" si="93"/>
        <v>2.5406535192546355E-2</v>
      </c>
      <c r="CX17" s="14">
        <f t="shared" si="94"/>
        <v>6.4549203049009646E-4</v>
      </c>
      <c r="CY17" s="89">
        <f t="shared" si="18"/>
        <v>-2.3401777642310488E-2</v>
      </c>
      <c r="CZ17" s="89">
        <f t="shared" si="95"/>
        <v>5.4764319682014298E-4</v>
      </c>
      <c r="DB17">
        <v>17.989999999999998</v>
      </c>
      <c r="DC17" s="14">
        <f t="shared" si="96"/>
        <v>-2.9330923816476548E-2</v>
      </c>
      <c r="DD17" s="14">
        <f t="shared" si="97"/>
        <v>8.6030309192795123E-4</v>
      </c>
      <c r="DE17" s="89">
        <f t="shared" si="19"/>
        <v>3.2647436495951046E-2</v>
      </c>
      <c r="DF17" s="89">
        <f t="shared" si="98"/>
        <v>1.0658551097571564E-3</v>
      </c>
      <c r="DH17">
        <v>10.955</v>
      </c>
      <c r="DI17" s="14">
        <f t="shared" si="99"/>
        <v>-2.870567470198707E-2</v>
      </c>
      <c r="DJ17" s="14">
        <f t="shared" si="100"/>
        <v>8.2401576009630045E-4</v>
      </c>
      <c r="DK17" s="89">
        <f t="shared" si="20"/>
        <v>3.6389345527800904E-2</v>
      </c>
      <c r="DL17" s="89">
        <f t="shared" si="101"/>
        <v>1.3241844679416836E-3</v>
      </c>
      <c r="DN17">
        <v>78.739999999999995</v>
      </c>
      <c r="DO17" s="14">
        <f t="shared" si="102"/>
        <v>-6.6259161882233769E-3</v>
      </c>
      <c r="DP17" s="14">
        <f t="shared" si="103"/>
        <v>4.3902765333360604E-5</v>
      </c>
      <c r="DQ17" s="89">
        <f t="shared" si="21"/>
        <v>1.0901077581958529E-2</v>
      </c>
      <c r="DR17" s="89">
        <f t="shared" si="104"/>
        <v>1.188334924478788E-4</v>
      </c>
      <c r="DT17">
        <v>138.69999999999999</v>
      </c>
      <c r="DU17" s="14">
        <f t="shared" si="105"/>
        <v>-1.2332401492660933E-2</v>
      </c>
      <c r="DV17" s="14">
        <f t="shared" si="106"/>
        <v>1.5208812657618561E-4</v>
      </c>
      <c r="DW17" s="89">
        <f t="shared" si="22"/>
        <v>2.0289413398112993E-2</v>
      </c>
      <c r="DX17" s="89">
        <f t="shared" si="107"/>
        <v>4.1166029603952704E-4</v>
      </c>
      <c r="DZ17">
        <v>46.15</v>
      </c>
      <c r="EA17" s="14">
        <f t="shared" si="108"/>
        <v>-8.0496464244404885E-3</v>
      </c>
      <c r="EB17" s="14">
        <f t="shared" si="109"/>
        <v>6.479680755850754E-5</v>
      </c>
      <c r="EC17" s="89">
        <f t="shared" si="23"/>
        <v>1.5267526669863692E-2</v>
      </c>
      <c r="ED17" s="89">
        <f t="shared" si="110"/>
        <v>2.3309737061499912E-4</v>
      </c>
      <c r="EF17">
        <v>11.28</v>
      </c>
      <c r="EG17" s="14">
        <f t="shared" si="111"/>
        <v>-2.1506205220963619E-2</v>
      </c>
      <c r="EH17" s="14">
        <f t="shared" si="112"/>
        <v>4.6251686300620285E-4</v>
      </c>
      <c r="EI17" s="89">
        <f t="shared" si="24"/>
        <v>2.720706432589132E-2</v>
      </c>
      <c r="EJ17" s="89">
        <f t="shared" si="113"/>
        <v>7.402243492331881E-4</v>
      </c>
      <c r="EL17">
        <v>90.86</v>
      </c>
      <c r="EM17" s="14">
        <f t="shared" si="114"/>
        <v>-2.4962294559913719E-2</v>
      </c>
      <c r="EN17" s="14">
        <f t="shared" si="115"/>
        <v>6.2311614969589809E-4</v>
      </c>
      <c r="EO17" s="89">
        <f t="shared" si="25"/>
        <v>3.0725754088848284E-2</v>
      </c>
      <c r="EP17" s="89">
        <f t="shared" si="116"/>
        <v>9.4407196432837702E-4</v>
      </c>
      <c r="ER17">
        <v>14.31</v>
      </c>
      <c r="ES17" s="14">
        <f t="shared" si="117"/>
        <v>-1.9048194970694588E-2</v>
      </c>
      <c r="ET17" s="14">
        <f t="shared" si="118"/>
        <v>3.628337316415946E-4</v>
      </c>
      <c r="EU17" s="89">
        <f t="shared" si="26"/>
        <v>2.4036469910209635E-2</v>
      </c>
      <c r="EV17" s="89">
        <f t="shared" si="119"/>
        <v>5.7775188574441319E-4</v>
      </c>
      <c r="EX17">
        <v>119.35</v>
      </c>
      <c r="EY17" s="14">
        <f t="shared" si="120"/>
        <v>-6.7255402734245455E-3</v>
      </c>
      <c r="EZ17" s="14">
        <f t="shared" si="121"/>
        <v>4.5232891969455507E-5</v>
      </c>
      <c r="FA17" s="89">
        <f t="shared" si="27"/>
        <v>1.1470311612204728E-2</v>
      </c>
      <c r="FB17" s="89">
        <f t="shared" si="122"/>
        <v>1.3156804848107862E-4</v>
      </c>
      <c r="FD17">
        <v>44.21</v>
      </c>
      <c r="FE17" s="14">
        <f t="shared" si="123"/>
        <v>-1.8952502439423511E-2</v>
      </c>
      <c r="FF17" s="14">
        <f t="shared" si="124"/>
        <v>3.5919734871635414E-4</v>
      </c>
      <c r="FG17" s="89">
        <f t="shared" si="28"/>
        <v>3.1624116203853803E-2</v>
      </c>
      <c r="FH17" s="89">
        <f t="shared" si="125"/>
        <v>1.0000847256748486E-3</v>
      </c>
      <c r="FJ17">
        <v>140.30000000000001</v>
      </c>
      <c r="FK17" s="14">
        <f t="shared" si="126"/>
        <v>-4.2857208454992971E-3</v>
      </c>
      <c r="FL17" s="14">
        <f t="shared" si="127"/>
        <v>1.836740316554721E-5</v>
      </c>
      <c r="FM17" s="89">
        <f t="shared" si="29"/>
        <v>7.7212421181845859E-3</v>
      </c>
      <c r="FN17" s="89">
        <f t="shared" si="128"/>
        <v>5.9617579847627591E-5</v>
      </c>
      <c r="FP17">
        <v>13.37</v>
      </c>
      <c r="FQ17" s="14">
        <f t="shared" si="129"/>
        <v>-8.2614063561353302E-3</v>
      </c>
      <c r="FR17" s="14">
        <f t="shared" si="130"/>
        <v>6.8250834981193229E-5</v>
      </c>
      <c r="FS17" s="89">
        <f t="shared" si="30"/>
        <v>1.1230419610098148E-2</v>
      </c>
      <c r="FT17" s="89">
        <f t="shared" si="131"/>
        <v>1.2612232461887702E-4</v>
      </c>
      <c r="FV17">
        <v>642.6</v>
      </c>
      <c r="FW17" s="14">
        <f t="shared" si="132"/>
        <v>-1.6316646900240712E-2</v>
      </c>
      <c r="FX17" s="14">
        <f t="shared" si="133"/>
        <v>2.6623296606713485E-4</v>
      </c>
      <c r="FY17" s="89">
        <f t="shared" si="31"/>
        <v>2.2986663202065227E-2</v>
      </c>
      <c r="FZ17" s="89">
        <f t="shared" si="134"/>
        <v>5.2838668516517952E-4</v>
      </c>
      <c r="GB17">
        <v>85.3</v>
      </c>
      <c r="GC17" s="14">
        <f t="shared" si="135"/>
        <v>2.5758122191562463E-3</v>
      </c>
      <c r="GD17" s="14">
        <f t="shared" si="136"/>
        <v>6.6348085883546262E-6</v>
      </c>
      <c r="GE17" s="89">
        <f t="shared" si="32"/>
        <v>5.0635493375296766E-3</v>
      </c>
      <c r="GF17" s="89">
        <f t="shared" si="137"/>
        <v>2.5639531893597227E-5</v>
      </c>
      <c r="GH17">
        <v>479.1</v>
      </c>
      <c r="GI17" s="14">
        <f t="shared" si="138"/>
        <v>-1.6308426046917086E-2</v>
      </c>
      <c r="GJ17" s="14">
        <f t="shared" si="139"/>
        <v>2.6596476012776362E-4</v>
      </c>
      <c r="GK17" s="89">
        <f t="shared" si="33"/>
        <v>2.6037829420680329E-2</v>
      </c>
      <c r="GL17" s="89">
        <f t="shared" si="140"/>
        <v>6.7796856094044615E-4</v>
      </c>
      <c r="GN17">
        <v>28.79</v>
      </c>
      <c r="GO17" s="14">
        <f t="shared" si="141"/>
        <v>-1.6459835798565397E-2</v>
      </c>
      <c r="GP17" s="14">
        <f t="shared" si="142"/>
        <v>2.7092619451573495E-4</v>
      </c>
      <c r="GQ17" s="89">
        <f t="shared" si="34"/>
        <v>2.1242227288491733E-2</v>
      </c>
      <c r="GR17" s="89">
        <f t="shared" si="143"/>
        <v>4.5123222017594283E-4</v>
      </c>
      <c r="GT17">
        <v>64.92</v>
      </c>
      <c r="GU17" s="14">
        <f t="shared" si="144"/>
        <v>-2.590252476888771E-2</v>
      </c>
      <c r="GV17" s="14">
        <f t="shared" si="145"/>
        <v>6.7094078940284135E-4</v>
      </c>
      <c r="GW17" s="89">
        <f t="shared" si="35"/>
        <v>3.1955575664704659E-2</v>
      </c>
      <c r="GX17" s="89">
        <f t="shared" si="146"/>
        <v>1.0211588160626646E-3</v>
      </c>
      <c r="GZ17">
        <v>251.1</v>
      </c>
      <c r="HA17" s="14">
        <f t="shared" si="147"/>
        <v>-1.4844806205151731E-2</v>
      </c>
      <c r="HB17" s="14">
        <f t="shared" si="148"/>
        <v>2.2036827126851134E-4</v>
      </c>
      <c r="HC17" s="89">
        <f t="shared" si="36"/>
        <v>2.0747144301773716E-2</v>
      </c>
      <c r="HD17" s="89">
        <f t="shared" si="149"/>
        <v>4.3044399667862155E-4</v>
      </c>
      <c r="HF17">
        <v>378.75</v>
      </c>
      <c r="HG17" s="14">
        <f t="shared" si="150"/>
        <v>-1.1284553866304777E-2</v>
      </c>
      <c r="HH17" s="14">
        <f t="shared" si="151"/>
        <v>1.2734115596153411E-4</v>
      </c>
      <c r="HI17" s="89">
        <f t="shared" si="37"/>
        <v>2.1184837199496501E-2</v>
      </c>
      <c r="HJ17" s="89">
        <f t="shared" si="152"/>
        <v>4.4879732716917074E-4</v>
      </c>
      <c r="HL17">
        <v>102.45</v>
      </c>
      <c r="HM17" s="14">
        <f t="shared" si="153"/>
        <v>-2.4204688696817366E-2</v>
      </c>
      <c r="HN17" s="14">
        <f t="shared" si="154"/>
        <v>5.8586695490983837E-4</v>
      </c>
      <c r="HO17" s="89">
        <f t="shared" si="38"/>
        <v>3.0898426854961324E-2</v>
      </c>
      <c r="HP17" s="89">
        <f t="shared" si="155"/>
        <v>9.547127821113951E-4</v>
      </c>
      <c r="HR17">
        <v>3.7410000000000001</v>
      </c>
      <c r="HS17" s="14">
        <f t="shared" si="156"/>
        <v>-3.1222843033349879E-2</v>
      </c>
      <c r="HT17" s="14">
        <f t="shared" si="157"/>
        <v>9.7486592708520504E-4</v>
      </c>
      <c r="HU17" s="14">
        <f t="shared" si="39"/>
        <v>3.7407540102709781E-2</v>
      </c>
      <c r="HV17" s="14">
        <f t="shared" si="158"/>
        <v>1.3993240565358404E-3</v>
      </c>
      <c r="HX17">
        <v>13.62</v>
      </c>
      <c r="HY17" s="14">
        <f t="shared" si="159"/>
        <v>-1.1816976504784429E-2</v>
      </c>
      <c r="HZ17" s="14">
        <f t="shared" si="160"/>
        <v>1.3964093371462722E-4</v>
      </c>
      <c r="IA17" s="89">
        <f t="shared" si="40"/>
        <v>1.2467830948960104E-2</v>
      </c>
      <c r="IB17" s="89">
        <f t="shared" si="161"/>
        <v>1.5544680857184742E-4</v>
      </c>
      <c r="ID17">
        <v>158.35</v>
      </c>
      <c r="IE17" s="14">
        <f t="shared" si="162"/>
        <v>-4.7475955608700417E-3</v>
      </c>
      <c r="IF17" s="14">
        <f t="shared" si="163"/>
        <v>2.2539663609592925E-5</v>
      </c>
      <c r="IG17" s="89">
        <f t="shared" si="41"/>
        <v>9.8124574492798669E-3</v>
      </c>
      <c r="IH17" s="89">
        <f t="shared" si="164"/>
        <v>9.6284321193927956E-5</v>
      </c>
      <c r="IQ17">
        <v>46.3</v>
      </c>
      <c r="IR17" s="14">
        <f t="shared" si="165"/>
        <v>-2.7147026088089946E-2</v>
      </c>
      <c r="IS17" s="14">
        <f t="shared" si="166"/>
        <v>7.3696102542743615E-4</v>
      </c>
      <c r="IT17" s="89">
        <f t="shared" si="42"/>
        <v>3.1203343750894535E-2</v>
      </c>
      <c r="IU17" s="89">
        <f t="shared" si="167"/>
        <v>9.7364866123648909E-4</v>
      </c>
      <c r="IW17">
        <v>51.89</v>
      </c>
      <c r="IX17" s="14">
        <f t="shared" si="168"/>
        <v>-2.00493333856747E-2</v>
      </c>
      <c r="IY17" s="14">
        <f t="shared" si="169"/>
        <v>4.0197576920993013E-4</v>
      </c>
      <c r="IZ17" s="89">
        <f t="shared" si="43"/>
        <v>2.4799259137869567E-2</v>
      </c>
      <c r="JA17" s="89">
        <f t="shared" si="170"/>
        <v>6.1500325378720721E-4</v>
      </c>
      <c r="JC17">
        <v>132.55000000000001</v>
      </c>
      <c r="JD17" s="14">
        <f t="shared" si="171"/>
        <v>-1.0999541965380543E-2</v>
      </c>
      <c r="JE17" s="14">
        <f t="shared" si="172"/>
        <v>1.2098992344816765E-4</v>
      </c>
      <c r="JF17" s="89">
        <f t="shared" si="44"/>
        <v>1.9125457975387977E-2</v>
      </c>
      <c r="JG17" s="89">
        <f t="shared" si="173"/>
        <v>3.6578314276833156E-4</v>
      </c>
      <c r="JI17">
        <v>36.26</v>
      </c>
      <c r="JJ17" s="14">
        <f t="shared" si="174"/>
        <v>-3.6224654251420497E-2</v>
      </c>
      <c r="JK17" s="14">
        <f t="shared" si="175"/>
        <v>1.3122255756349572E-3</v>
      </c>
      <c r="JL17" s="89">
        <f t="shared" si="45"/>
        <v>4.3228503856925185E-2</v>
      </c>
      <c r="JM17" s="89">
        <f t="shared" si="176"/>
        <v>1.8687035457081956E-3</v>
      </c>
      <c r="JO17">
        <v>77.099999999999994</v>
      </c>
      <c r="JP17" s="14">
        <f t="shared" si="177"/>
        <v>-1.9911582647940827E-2</v>
      </c>
      <c r="JQ17" s="14">
        <f t="shared" si="178"/>
        <v>3.9647112354577823E-4</v>
      </c>
      <c r="JR17" s="89">
        <f t="shared" si="46"/>
        <v>2.4366288973959323E-2</v>
      </c>
      <c r="JS17" s="89">
        <f t="shared" si="179"/>
        <v>5.9371603836249167E-4</v>
      </c>
      <c r="JU17">
        <v>79.260000000000005</v>
      </c>
      <c r="JV17" s="14">
        <f t="shared" si="180"/>
        <v>-2.4005238489922212E-2</v>
      </c>
      <c r="JW17" s="14">
        <f t="shared" si="181"/>
        <v>5.7625147495804279E-4</v>
      </c>
      <c r="JX17" s="89">
        <f t="shared" si="47"/>
        <v>3.2412587057024891E-2</v>
      </c>
      <c r="JY17" s="89">
        <f t="shared" si="182"/>
        <v>1.0505757997292175E-3</v>
      </c>
      <c r="KA17">
        <v>38.25</v>
      </c>
      <c r="KB17" s="14">
        <f t="shared" si="183"/>
        <v>-2.7566017914013707E-2</v>
      </c>
      <c r="KC17" s="14">
        <f t="shared" si="184"/>
        <v>7.5988534363572455E-4</v>
      </c>
      <c r="KD17" s="89">
        <f t="shared" si="48"/>
        <v>3.2052813861834471E-2</v>
      </c>
      <c r="KE17" s="89">
        <f t="shared" si="185"/>
        <v>1.0273828764614081E-3</v>
      </c>
      <c r="KG17">
        <v>15.13</v>
      </c>
      <c r="KH17" s="14">
        <f t="shared" si="186"/>
        <v>-6.6313240353815632E-3</v>
      </c>
      <c r="KI17" s="14">
        <f t="shared" si="187"/>
        <v>4.3974458462229222E-5</v>
      </c>
      <c r="KJ17" s="89">
        <f t="shared" si="49"/>
        <v>1.0665531178652798E-2</v>
      </c>
      <c r="KK17" s="89">
        <f t="shared" si="188"/>
        <v>1.1375355532281495E-4</v>
      </c>
      <c r="KM17">
        <v>22.91</v>
      </c>
      <c r="KN17" s="14">
        <f t="shared" si="189"/>
        <v>-3.8260894572549088E-2</v>
      </c>
      <c r="KO17" s="14">
        <f t="shared" si="190"/>
        <v>1.4638960534917162E-3</v>
      </c>
      <c r="KP17" s="89">
        <f t="shared" si="50"/>
        <v>4.369364364347228E-2</v>
      </c>
      <c r="KQ17" s="89">
        <f t="shared" si="191"/>
        <v>1.9091344948427456E-3</v>
      </c>
      <c r="KS17">
        <v>105.8</v>
      </c>
      <c r="KT17" s="14">
        <f t="shared" si="192"/>
        <v>-2.4397287583056822E-2</v>
      </c>
      <c r="KU17" s="14">
        <f t="shared" si="193"/>
        <v>5.9522764141037863E-4</v>
      </c>
      <c r="KV17" s="89">
        <f t="shared" si="51"/>
        <v>2.843914505347904E-2</v>
      </c>
      <c r="KW17" s="89">
        <f t="shared" si="194"/>
        <v>8.0878497137282137E-4</v>
      </c>
      <c r="LF17" s="14">
        <v>17.600000000000001</v>
      </c>
      <c r="LG17" s="14">
        <f t="shared" si="195"/>
        <v>-2.9990713683682519E-2</v>
      </c>
      <c r="LH17" s="14">
        <f t="shared" si="196"/>
        <v>8.9944290725662191E-4</v>
      </c>
      <c r="LI17" s="89">
        <f t="shared" si="52"/>
        <v>2.9929724596461749E-2</v>
      </c>
      <c r="LJ17" s="89">
        <f t="shared" si="197"/>
        <v>8.9578841442004744E-4</v>
      </c>
      <c r="LL17">
        <v>13.67</v>
      </c>
      <c r="LM17" s="14">
        <f t="shared" si="198"/>
        <v>-3.4986821143533062E-2</v>
      </c>
      <c r="LN17" s="14">
        <f t="shared" si="199"/>
        <v>1.2240776537295721E-3</v>
      </c>
      <c r="LO17" s="89">
        <f t="shared" si="53"/>
        <v>3.9266563455285057E-2</v>
      </c>
      <c r="LP17" s="89">
        <f t="shared" si="200"/>
        <v>1.541863005587928E-3</v>
      </c>
    </row>
    <row r="18" spans="1:328" ht="15" thickBot="1" x14ac:dyDescent="0.4">
      <c r="A18" s="90" t="s">
        <v>584</v>
      </c>
      <c r="B18" s="109">
        <v>9.9999999999999995E-8</v>
      </c>
      <c r="C18" s="105">
        <v>0.31859999999999999</v>
      </c>
      <c r="D18" s="105">
        <f>AVERAGE($CW$4:$CW$264)</f>
        <v>-2.7194830009496916E-4</v>
      </c>
      <c r="E18" s="103">
        <f>SUM($CX$4:$CX$264)/253*100</f>
        <v>3.7164875453782248E-2</v>
      </c>
      <c r="F18" s="104">
        <f>SQRT(SUM($CX$3:$CX$264))</f>
        <v>0.30663844328144679</v>
      </c>
      <c r="G18" s="104">
        <f>SQRT(SUM($CZ$3:$CZ$264))</f>
        <v>0.30836040574030665</v>
      </c>
      <c r="H18" s="103">
        <f>COVAR($CW$4:$CW$264,$U$4:$U$264)*100</f>
        <v>1.1837734355832649E-2</v>
      </c>
      <c r="I18" s="105">
        <f t="shared" si="0"/>
        <v>-8.6525897037030705E-5</v>
      </c>
      <c r="J18" s="104">
        <f t="shared" si="1"/>
        <v>8.3470324988867382E-3</v>
      </c>
      <c r="K18" s="104">
        <f t="shared" si="2"/>
        <v>0.14503283041158158</v>
      </c>
      <c r="L18" s="104">
        <f>$AB$279*$CX$270</f>
        <v>4.6207459769129891E-2</v>
      </c>
      <c r="M18" s="106">
        <f t="shared" si="3"/>
        <v>0.30871162624937931</v>
      </c>
      <c r="N18" s="15">
        <v>105.3</v>
      </c>
      <c r="O18" s="107">
        <f t="shared" si="4"/>
        <v>-3.1859999999999999E-2</v>
      </c>
      <c r="P18" s="15">
        <f t="shared" si="5"/>
        <v>101.945142</v>
      </c>
      <c r="S18" t="s">
        <v>630</v>
      </c>
      <c r="T18" s="82">
        <v>6201.08</v>
      </c>
      <c r="U18" s="6">
        <f t="shared" si="54"/>
        <v>-1.8271566979025336E-3</v>
      </c>
      <c r="V18" s="14">
        <f t="shared" si="55"/>
        <v>3.3385015986900904E-6</v>
      </c>
      <c r="Z18">
        <v>41.33</v>
      </c>
      <c r="AA18" s="14">
        <f t="shared" si="56"/>
        <v>-4.8508462813081571E-3</v>
      </c>
      <c r="AB18" s="14">
        <f t="shared" si="57"/>
        <v>2.3530709644881178E-5</v>
      </c>
      <c r="AC18" s="14">
        <f t="shared" si="58"/>
        <v>-3.0236895834056237E-3</v>
      </c>
      <c r="AD18" s="14">
        <f t="shared" si="6"/>
        <v>2.5791069599768015E-3</v>
      </c>
      <c r="AE18" s="14">
        <f t="shared" si="59"/>
        <v>6.6517927110007783E-6</v>
      </c>
      <c r="AG18">
        <v>8.8919999999999995</v>
      </c>
      <c r="AH18" s="14">
        <f t="shared" si="60"/>
        <v>-2.2979056824649523E-2</v>
      </c>
      <c r="AI18" s="14">
        <f t="shared" si="61"/>
        <v>5.2803705255047187E-4</v>
      </c>
      <c r="AJ18" s="14">
        <f t="shared" si="7"/>
        <v>2.2842330975021682E-2</v>
      </c>
      <c r="AK18" s="14">
        <f t="shared" si="62"/>
        <v>5.2177208437243503E-4</v>
      </c>
      <c r="AM18">
        <v>123.95</v>
      </c>
      <c r="AN18" s="14">
        <f t="shared" si="63"/>
        <v>2.4174064955386218E-3</v>
      </c>
      <c r="AO18" s="14">
        <f t="shared" si="64"/>
        <v>5.8438541646723208E-6</v>
      </c>
      <c r="AP18" s="14">
        <f t="shared" si="8"/>
        <v>-4.7223395704286669E-4</v>
      </c>
      <c r="AQ18" s="14">
        <f t="shared" si="65"/>
        <v>2.2300491018436405E-7</v>
      </c>
      <c r="AS18">
        <v>131</v>
      </c>
      <c r="AT18" s="14">
        <f t="shared" si="66"/>
        <v>-7.047677401650956E-3</v>
      </c>
      <c r="AU18" s="14">
        <f t="shared" si="67"/>
        <v>4.9669756757741569E-5</v>
      </c>
      <c r="AV18" s="14">
        <f t="shared" si="9"/>
        <v>9.6767969452823642E-3</v>
      </c>
      <c r="AW18" s="14">
        <f t="shared" si="68"/>
        <v>9.3640399120226091E-5</v>
      </c>
      <c r="AY18" s="14">
        <v>39.31</v>
      </c>
      <c r="AZ18" s="14">
        <f t="shared" si="69"/>
        <v>1.0170354296432412E-3</v>
      </c>
      <c r="BA18" s="14">
        <f t="shared" si="70"/>
        <v>1.0343610651496124E-6</v>
      </c>
      <c r="BB18" s="14">
        <f t="shared" si="10"/>
        <v>2.0543080025652244E-4</v>
      </c>
      <c r="BC18" s="14">
        <f t="shared" si="71"/>
        <v>4.2201813694035219E-8</v>
      </c>
      <c r="BE18">
        <v>15.18</v>
      </c>
      <c r="BF18" s="14">
        <f t="shared" si="72"/>
        <v>-7.5382225639808636E-3</v>
      </c>
      <c r="BG18" s="14">
        <f t="shared" si="73"/>
        <v>5.6824799424110226E-5</v>
      </c>
      <c r="BH18" s="14">
        <f t="shared" si="11"/>
        <v>7.6595642162972828E-3</v>
      </c>
      <c r="BI18" s="14">
        <f t="shared" si="74"/>
        <v>5.8668923983581807E-5</v>
      </c>
      <c r="BK18">
        <v>84.5</v>
      </c>
      <c r="BL18" s="14">
        <f t="shared" si="75"/>
        <v>-1.2623723670611195E-2</v>
      </c>
      <c r="BM18" s="14">
        <f t="shared" si="76"/>
        <v>1.5935839931194938E-4</v>
      </c>
      <c r="BN18" s="14">
        <f t="shared" si="12"/>
        <v>1.3842275998164592E-2</v>
      </c>
      <c r="BO18" s="14">
        <f t="shared" si="77"/>
        <v>1.9160860480936355E-4</v>
      </c>
      <c r="BQ18">
        <v>73.78</v>
      </c>
      <c r="BR18" s="14">
        <f t="shared" si="78"/>
        <v>1.6133719139236415E-2</v>
      </c>
      <c r="BS18" s="14">
        <f t="shared" si="79"/>
        <v>2.6029689326376344E-4</v>
      </c>
      <c r="BT18" s="14">
        <f t="shared" si="13"/>
        <v>-1.3225355588786418E-2</v>
      </c>
      <c r="BU18" s="14">
        <f t="shared" si="80"/>
        <v>1.7491003044984416E-4</v>
      </c>
      <c r="BX18">
        <v>23.46</v>
      </c>
      <c r="BY18" s="14">
        <f t="shared" si="81"/>
        <v>1.7035779247838289E-3</v>
      </c>
      <c r="BZ18" s="14">
        <f t="shared" si="82"/>
        <v>2.902177745810777E-6</v>
      </c>
      <c r="CA18" s="14">
        <f t="shared" si="14"/>
        <v>-4.6019813572618722E-4</v>
      </c>
      <c r="CB18" s="14">
        <f t="shared" si="83"/>
        <v>2.1178232412585824E-7</v>
      </c>
      <c r="CD18">
        <v>42.94</v>
      </c>
      <c r="CE18" s="14">
        <f t="shared" si="84"/>
        <v>-6.542079407430435E-3</v>
      </c>
      <c r="CF18" s="14">
        <f t="shared" si="85"/>
        <v>4.2798802973125355E-5</v>
      </c>
      <c r="CG18" s="14">
        <f t="shared" si="15"/>
        <v>9.1241797072317051E-3</v>
      </c>
      <c r="CH18" s="14">
        <f t="shared" si="86"/>
        <v>8.3250655329858851E-5</v>
      </c>
      <c r="CJ18">
        <v>33.43</v>
      </c>
      <c r="CK18" s="14">
        <f t="shared" si="87"/>
        <v>-6.6026650433519685E-3</v>
      </c>
      <c r="CL18" s="14">
        <f t="shared" si="88"/>
        <v>4.3595185674702052E-5</v>
      </c>
      <c r="CM18" s="14">
        <f t="shared" si="16"/>
        <v>8.6561126853970816E-3</v>
      </c>
      <c r="CN18" s="14">
        <f t="shared" si="89"/>
        <v>7.4928286822292274E-5</v>
      </c>
      <c r="CP18">
        <v>23.41</v>
      </c>
      <c r="CQ18" s="14">
        <f t="shared" si="90"/>
        <v>-2.3337273468129572E-2</v>
      </c>
      <c r="CR18" s="14">
        <f t="shared" si="91"/>
        <v>5.4462833292626448E-4</v>
      </c>
      <c r="CS18" s="14">
        <f t="shared" si="17"/>
        <v>2.5159248801296389E-2</v>
      </c>
      <c r="CT18" s="14">
        <f t="shared" si="92"/>
        <v>6.329878002455338E-4</v>
      </c>
      <c r="CV18">
        <v>114.15</v>
      </c>
      <c r="CW18" s="14">
        <f t="shared" si="93"/>
        <v>-1.2783951930073967E-2</v>
      </c>
      <c r="CX18" s="14">
        <f t="shared" si="94"/>
        <v>1.6342942695044192E-4</v>
      </c>
      <c r="CY18" s="89">
        <f t="shared" si="18"/>
        <v>1.3273177667080071E-2</v>
      </c>
      <c r="CZ18" s="89">
        <f t="shared" si="95"/>
        <v>1.7617724538187315E-4</v>
      </c>
      <c r="DB18">
        <v>17.93</v>
      </c>
      <c r="DC18" s="14">
        <f t="shared" si="96"/>
        <v>3.3407603454002062E-3</v>
      </c>
      <c r="DD18" s="14">
        <f t="shared" si="97"/>
        <v>1.1160679685398504E-5</v>
      </c>
      <c r="DE18" s="89">
        <f t="shared" si="19"/>
        <v>-2.4559484283960633E-3</v>
      </c>
      <c r="DF18" s="89">
        <f t="shared" si="98"/>
        <v>6.0316826829410933E-6</v>
      </c>
      <c r="DH18">
        <v>11</v>
      </c>
      <c r="DI18" s="14">
        <f t="shared" si="99"/>
        <v>-4.0992997509406428E-3</v>
      </c>
      <c r="DJ18" s="14">
        <f t="shared" si="100"/>
        <v>1.6804258448062017E-5</v>
      </c>
      <c r="DK18" s="89">
        <f t="shared" si="20"/>
        <v>6.3520770702748166E-3</v>
      </c>
      <c r="DL18" s="89">
        <f t="shared" si="101"/>
        <v>4.0348883106711097E-5</v>
      </c>
      <c r="DN18">
        <v>78.400000000000006</v>
      </c>
      <c r="DO18" s="14">
        <f t="shared" si="102"/>
        <v>4.3273581592291549E-3</v>
      </c>
      <c r="DP18" s="14">
        <f t="shared" si="103"/>
        <v>1.8726028638247139E-5</v>
      </c>
      <c r="DQ18" s="89">
        <f t="shared" si="21"/>
        <v>-2.7550378711975547E-3</v>
      </c>
      <c r="DR18" s="89">
        <f t="shared" si="104"/>
        <v>7.5902336717327543E-6</v>
      </c>
      <c r="DT18">
        <v>139.05000000000001</v>
      </c>
      <c r="DU18" s="14">
        <f t="shared" si="105"/>
        <v>-2.5202533591881142E-3</v>
      </c>
      <c r="DV18" s="14">
        <f t="shared" si="106"/>
        <v>6.3516769944989743E-6</v>
      </c>
      <c r="DW18" s="89">
        <f t="shared" si="22"/>
        <v>4.3861212381470444E-3</v>
      </c>
      <c r="DX18" s="89">
        <f t="shared" si="107"/>
        <v>1.9238059515724561E-5</v>
      </c>
      <c r="DZ18">
        <v>46.36</v>
      </c>
      <c r="EA18" s="14">
        <f t="shared" si="108"/>
        <v>-4.5400575226897857E-3</v>
      </c>
      <c r="EB18" s="14">
        <f t="shared" si="109"/>
        <v>2.0612122309332115E-5</v>
      </c>
      <c r="EC18" s="89">
        <f t="shared" si="23"/>
        <v>6.9815865638945193E-3</v>
      </c>
      <c r="ED18" s="89">
        <f t="shared" si="110"/>
        <v>4.8742550949152479E-5</v>
      </c>
      <c r="EF18">
        <v>11.29</v>
      </c>
      <c r="EG18" s="14">
        <f t="shared" si="111"/>
        <v>-8.8613209165779884E-4</v>
      </c>
      <c r="EH18" s="14">
        <f t="shared" si="112"/>
        <v>7.8523008386582562E-7</v>
      </c>
      <c r="EI18" s="89">
        <f t="shared" si="24"/>
        <v>2.9575160757621829E-3</v>
      </c>
      <c r="EJ18" s="89">
        <f t="shared" si="113"/>
        <v>8.7469013383917413E-6</v>
      </c>
      <c r="EL18">
        <v>90.74</v>
      </c>
      <c r="EM18" s="14">
        <f t="shared" si="114"/>
        <v>1.3215860954395343E-3</v>
      </c>
      <c r="EN18" s="14">
        <f t="shared" si="115"/>
        <v>1.7465898076591139E-6</v>
      </c>
      <c r="EO18" s="89">
        <f t="shared" si="25"/>
        <v>2.3586831969165333E-4</v>
      </c>
      <c r="EP18" s="89">
        <f t="shared" si="116"/>
        <v>5.5633864234163976E-8</v>
      </c>
      <c r="ER18">
        <v>14.05</v>
      </c>
      <c r="ES18" s="14">
        <f t="shared" si="117"/>
        <v>1.8336197788604753E-2</v>
      </c>
      <c r="ET18" s="14">
        <f t="shared" si="118"/>
        <v>3.3621614934283386E-4</v>
      </c>
      <c r="EU18" s="89">
        <f t="shared" si="26"/>
        <v>-1.6967884273659226E-2</v>
      </c>
      <c r="EV18" s="89">
        <f t="shared" si="119"/>
        <v>2.8790909672429208E-4</v>
      </c>
      <c r="EX18">
        <v>119.1</v>
      </c>
      <c r="EY18" s="14">
        <f t="shared" si="120"/>
        <v>2.0968764235847837E-3</v>
      </c>
      <c r="EZ18" s="14">
        <f t="shared" si="121"/>
        <v>4.396890735785713E-6</v>
      </c>
      <c r="FA18" s="89">
        <f t="shared" si="27"/>
        <v>-7.8797648686316298E-4</v>
      </c>
      <c r="FB18" s="89">
        <f t="shared" si="122"/>
        <v>6.2090694384921241E-7</v>
      </c>
      <c r="FD18">
        <v>44.99</v>
      </c>
      <c r="FE18" s="14">
        <f t="shared" si="123"/>
        <v>-1.7489235014929164E-2</v>
      </c>
      <c r="FF18" s="14">
        <f t="shared" si="124"/>
        <v>3.0587334140742432E-4</v>
      </c>
      <c r="FG18" s="89">
        <f t="shared" si="28"/>
        <v>1.9522633628364348E-2</v>
      </c>
      <c r="FH18" s="89">
        <f t="shared" si="125"/>
        <v>3.8113322378734247E-4</v>
      </c>
      <c r="FJ18">
        <v>138.30000000000001</v>
      </c>
      <c r="FK18" s="14">
        <f t="shared" si="126"/>
        <v>1.4357748437702768E-2</v>
      </c>
      <c r="FL18" s="14">
        <f t="shared" si="127"/>
        <v>2.0614494020035627E-4</v>
      </c>
      <c r="FM18" s="89">
        <f t="shared" si="29"/>
        <v>-1.3595100127521572E-2</v>
      </c>
      <c r="FN18" s="89">
        <f t="shared" si="128"/>
        <v>1.8482674747733707E-4</v>
      </c>
      <c r="FP18">
        <v>13.42</v>
      </c>
      <c r="FQ18" s="14">
        <f t="shared" si="129"/>
        <v>-3.7327404296840197E-3</v>
      </c>
      <c r="FR18" s="14">
        <f t="shared" si="130"/>
        <v>1.393335111539764E-5</v>
      </c>
      <c r="FS18" s="89">
        <f t="shared" si="30"/>
        <v>4.8351664786519888E-3</v>
      </c>
      <c r="FT18" s="89">
        <f t="shared" si="131"/>
        <v>2.3378834876279874E-5</v>
      </c>
      <c r="FV18">
        <v>645.6</v>
      </c>
      <c r="FW18" s="14">
        <f t="shared" si="132"/>
        <v>-4.6576702739809439E-3</v>
      </c>
      <c r="FX18" s="14">
        <f t="shared" si="133"/>
        <v>2.1693892381125721E-5</v>
      </c>
      <c r="FY18" s="89">
        <f t="shared" si="31"/>
        <v>6.6631213025690941E-3</v>
      </c>
      <c r="FZ18" s="89">
        <f t="shared" si="134"/>
        <v>4.4397185492750061E-5</v>
      </c>
      <c r="GB18">
        <v>84.66</v>
      </c>
      <c r="GC18" s="14">
        <f t="shared" si="135"/>
        <v>7.5312194048558004E-3</v>
      </c>
      <c r="GD18" s="14">
        <f t="shared" si="136"/>
        <v>5.6719265724076555E-5</v>
      </c>
      <c r="GE18" s="89">
        <f t="shared" si="32"/>
        <v>-4.8356501064551636E-3</v>
      </c>
      <c r="GF18" s="89">
        <f t="shared" si="137"/>
        <v>2.3383511952059836E-5</v>
      </c>
      <c r="GH18">
        <v>473.25</v>
      </c>
      <c r="GI18" s="14">
        <f t="shared" si="138"/>
        <v>1.2285553799644215E-2</v>
      </c>
      <c r="GJ18" s="14">
        <f t="shared" si="139"/>
        <v>1.5093483216395241E-4</v>
      </c>
      <c r="GK18" s="89">
        <f t="shared" si="33"/>
        <v>-9.8360307992859594E-3</v>
      </c>
      <c r="GL18" s="89">
        <f t="shared" si="140"/>
        <v>9.6747501884501989E-5</v>
      </c>
      <c r="GN18">
        <v>28.48</v>
      </c>
      <c r="GO18" s="14">
        <f t="shared" si="141"/>
        <v>1.0826018080309533E-2</v>
      </c>
      <c r="GP18" s="14">
        <f t="shared" si="142"/>
        <v>1.1720266747518891E-4</v>
      </c>
      <c r="GQ18" s="89">
        <f t="shared" si="34"/>
        <v>-9.2811374255501056E-3</v>
      </c>
      <c r="GR18" s="89">
        <f t="shared" si="143"/>
        <v>8.6139511911946843E-5</v>
      </c>
      <c r="GT18">
        <v>65.12</v>
      </c>
      <c r="GU18" s="14">
        <f t="shared" si="144"/>
        <v>-3.0759790478944336E-3</v>
      </c>
      <c r="GV18" s="14">
        <f t="shared" si="145"/>
        <v>9.4616471030855457E-6</v>
      </c>
      <c r="GW18" s="89">
        <f t="shared" si="35"/>
        <v>4.5453310886322896E-3</v>
      </c>
      <c r="GX18" s="89">
        <f t="shared" si="146"/>
        <v>2.0660034705287193E-5</v>
      </c>
      <c r="GZ18">
        <v>249.1</v>
      </c>
      <c r="HA18" s="14">
        <f t="shared" si="147"/>
        <v>7.9968438954044849E-3</v>
      </c>
      <c r="HB18" s="14">
        <f t="shared" si="148"/>
        <v>6.3949512287467974E-5</v>
      </c>
      <c r="HC18" s="89">
        <f t="shared" si="36"/>
        <v>-6.1031017153196036E-3</v>
      </c>
      <c r="HD18" s="89">
        <f t="shared" si="149"/>
        <v>3.7247850547537089E-5</v>
      </c>
      <c r="HF18">
        <v>385.6</v>
      </c>
      <c r="HG18" s="14">
        <f t="shared" si="150"/>
        <v>-1.79242059128117E-2</v>
      </c>
      <c r="HH18" s="14">
        <f t="shared" si="151"/>
        <v>3.2127715760487389E-4</v>
      </c>
      <c r="HI18" s="89">
        <f t="shared" si="37"/>
        <v>2.0869025914852894E-2</v>
      </c>
      <c r="HJ18" s="89">
        <f t="shared" si="152"/>
        <v>4.3551624263480168E-4</v>
      </c>
      <c r="HL18">
        <v>104.35</v>
      </c>
      <c r="HM18" s="14">
        <f t="shared" si="153"/>
        <v>-1.8375758838300883E-2</v>
      </c>
      <c r="HN18" s="14">
        <f t="shared" si="154"/>
        <v>3.3766851288339299E-4</v>
      </c>
      <c r="HO18" s="89">
        <f t="shared" si="38"/>
        <v>1.9630992532962143E-2</v>
      </c>
      <c r="HP18" s="89">
        <f t="shared" si="155"/>
        <v>3.8537586782921542E-4</v>
      </c>
      <c r="HR18">
        <v>3.758</v>
      </c>
      <c r="HS18" s="14">
        <f t="shared" si="156"/>
        <v>-4.5339456252644185E-3</v>
      </c>
      <c r="HT18" s="14">
        <f t="shared" si="157"/>
        <v>2.0556662932854358E-5</v>
      </c>
      <c r="HU18" s="14">
        <f t="shared" si="39"/>
        <v>4.606568536372836E-3</v>
      </c>
      <c r="HV18" s="14">
        <f t="shared" si="158"/>
        <v>2.1220473680300174E-5</v>
      </c>
      <c r="HX18">
        <v>13.52</v>
      </c>
      <c r="HY18" s="14">
        <f t="shared" si="159"/>
        <v>7.369230106548148E-3</v>
      </c>
      <c r="HZ18" s="14">
        <f t="shared" si="160"/>
        <v>5.4305552363255628E-5</v>
      </c>
      <c r="IA18" s="89">
        <f t="shared" si="40"/>
        <v>-8.7224357782346787E-3</v>
      </c>
      <c r="IB18" s="89">
        <f t="shared" si="161"/>
        <v>7.6080885905428406E-5</v>
      </c>
      <c r="ID18">
        <v>158.75</v>
      </c>
      <c r="IE18" s="14">
        <f t="shared" si="162"/>
        <v>-2.5228647881523152E-3</v>
      </c>
      <c r="IF18" s="14">
        <f t="shared" si="163"/>
        <v>6.3648467392988263E-6</v>
      </c>
      <c r="IG18" s="89">
        <f t="shared" si="41"/>
        <v>4.2122672457151865E-3</v>
      </c>
      <c r="IH18" s="89">
        <f t="shared" si="164"/>
        <v>1.7743195349325003E-5</v>
      </c>
      <c r="IQ18">
        <v>45.74</v>
      </c>
      <c r="IR18" s="14">
        <f t="shared" si="165"/>
        <v>1.2168772497553213E-2</v>
      </c>
      <c r="IS18" s="14">
        <f t="shared" si="166"/>
        <v>1.4807902409720748E-4</v>
      </c>
      <c r="IT18" s="89">
        <f t="shared" si="42"/>
        <v>-1.1935057989524009E-2</v>
      </c>
      <c r="IU18" s="89">
        <f t="shared" si="167"/>
        <v>1.4244560921330087E-4</v>
      </c>
      <c r="IW18">
        <v>52.42</v>
      </c>
      <c r="IX18" s="14">
        <f t="shared" si="168"/>
        <v>-1.0162104515612058E-2</v>
      </c>
      <c r="IY18" s="14">
        <f t="shared" si="169"/>
        <v>1.0326836818622298E-4</v>
      </c>
      <c r="IZ18" s="89">
        <f t="shared" si="43"/>
        <v>1.0187053023358959E-2</v>
      </c>
      <c r="JA18" s="89">
        <f t="shared" si="170"/>
        <v>1.037760493007269E-4</v>
      </c>
      <c r="JC18">
        <v>135</v>
      </c>
      <c r="JD18" s="14">
        <f t="shared" si="171"/>
        <v>-1.8314845703394776E-2</v>
      </c>
      <c r="JE18" s="14">
        <f t="shared" si="172"/>
        <v>3.3543357313915809E-4</v>
      </c>
      <c r="JF18" s="89">
        <f t="shared" si="44"/>
        <v>2.0826729554036971E-2</v>
      </c>
      <c r="JG18" s="89">
        <f t="shared" si="173"/>
        <v>4.3375266391699704E-4</v>
      </c>
      <c r="JI18">
        <v>36.6</v>
      </c>
      <c r="JJ18" s="14">
        <f t="shared" si="174"/>
        <v>-9.3330350806157137E-3</v>
      </c>
      <c r="JK18" s="14">
        <f t="shared" si="175"/>
        <v>8.7105543816003568E-5</v>
      </c>
      <c r="JL18" s="89">
        <f t="shared" si="45"/>
        <v>1.0815135380416983E-2</v>
      </c>
      <c r="JM18" s="89">
        <f t="shared" si="176"/>
        <v>1.169671532967472E-4</v>
      </c>
      <c r="JO18">
        <v>75.95</v>
      </c>
      <c r="JP18" s="14">
        <f t="shared" si="177"/>
        <v>1.5028051527501769E-2</v>
      </c>
      <c r="JQ18" s="14">
        <f t="shared" si="178"/>
        <v>2.2584233271324825E-4</v>
      </c>
      <c r="JR18" s="89">
        <f t="shared" si="46"/>
        <v>-1.3789925904891828E-2</v>
      </c>
      <c r="JS18" s="89">
        <f t="shared" si="179"/>
        <v>1.901620564624067E-4</v>
      </c>
      <c r="JU18">
        <v>79.239999999999995</v>
      </c>
      <c r="JV18" s="14">
        <f t="shared" si="180"/>
        <v>2.5236593193896312E-4</v>
      </c>
      <c r="JW18" s="14">
        <f t="shared" si="181"/>
        <v>6.368856360342136E-8</v>
      </c>
      <c r="JX18" s="89">
        <f t="shared" si="47"/>
        <v>2.0257838236553993E-3</v>
      </c>
      <c r="JY18" s="89">
        <f t="shared" si="182"/>
        <v>4.1038001001838895E-6</v>
      </c>
      <c r="KA18">
        <v>38.29</v>
      </c>
      <c r="KB18" s="14">
        <f t="shared" si="183"/>
        <v>-1.0452052166583189E-3</v>
      </c>
      <c r="KC18" s="14">
        <f t="shared" si="184"/>
        <v>1.0924539449297634E-6</v>
      </c>
      <c r="KD18" s="89">
        <f t="shared" si="48"/>
        <v>2.2911605356233473E-3</v>
      </c>
      <c r="KE18" s="89">
        <f t="shared" si="185"/>
        <v>5.2494165999978639E-6</v>
      </c>
      <c r="KG18">
        <v>14.8</v>
      </c>
      <c r="KH18" s="14">
        <f t="shared" si="186"/>
        <v>2.205234703019511E-2</v>
      </c>
      <c r="KI18" s="14">
        <f t="shared" si="187"/>
        <v>4.8630600954015511E-4</v>
      </c>
      <c r="KJ18" s="89">
        <f t="shared" si="49"/>
        <v>-2.1672826302819751E-2</v>
      </c>
      <c r="KK18" s="89">
        <f t="shared" si="188"/>
        <v>4.6971139995219565E-4</v>
      </c>
      <c r="KM18">
        <v>23.08</v>
      </c>
      <c r="KN18" s="14">
        <f t="shared" si="189"/>
        <v>-7.3929451744945964E-3</v>
      </c>
      <c r="KO18" s="14">
        <f t="shared" si="190"/>
        <v>5.4655638353082936E-5</v>
      </c>
      <c r="KP18" s="89">
        <f t="shared" si="50"/>
        <v>7.3576973235483173E-3</v>
      </c>
      <c r="KQ18" s="89">
        <f t="shared" si="191"/>
        <v>5.4135709904950074E-5</v>
      </c>
      <c r="KS18">
        <v>105.6</v>
      </c>
      <c r="KT18" s="14">
        <f t="shared" si="192"/>
        <v>1.8921481520379623E-3</v>
      </c>
      <c r="KU18" s="14">
        <f t="shared" si="193"/>
        <v>3.5802246292606756E-6</v>
      </c>
      <c r="KV18" s="89">
        <f t="shared" si="51"/>
        <v>-6.0355437746441396E-4</v>
      </c>
      <c r="KW18" s="89">
        <f t="shared" si="194"/>
        <v>3.6427788655645627E-7</v>
      </c>
      <c r="LF18" s="14">
        <v>16.995000000000001</v>
      </c>
      <c r="LG18" s="14">
        <f t="shared" si="195"/>
        <v>3.4979718896026898E-2</v>
      </c>
      <c r="LH18" s="14">
        <f t="shared" si="196"/>
        <v>1.2235807340450612E-3</v>
      </c>
      <c r="LI18" s="89">
        <f t="shared" si="52"/>
        <v>-3.507020044163444E-2</v>
      </c>
      <c r="LJ18" s="89">
        <f t="shared" si="197"/>
        <v>1.2299189590164164E-3</v>
      </c>
      <c r="LL18">
        <v>13.535</v>
      </c>
      <c r="LM18" s="14">
        <f t="shared" si="198"/>
        <v>9.924727669593755E-3</v>
      </c>
      <c r="LN18" s="14">
        <f t="shared" si="199"/>
        <v>9.8500219315599883E-5</v>
      </c>
      <c r="LO18" s="89">
        <f t="shared" si="53"/>
        <v>-8.653691798104865E-3</v>
      </c>
      <c r="LP18" s="89">
        <f t="shared" si="200"/>
        <v>7.488638173658741E-5</v>
      </c>
    </row>
    <row r="19" spans="1:328" ht="15" thickBot="1" x14ac:dyDescent="0.4">
      <c r="A19" s="90" t="s">
        <v>608</v>
      </c>
      <c r="B19" s="109">
        <v>2.9999999999999997E-4</v>
      </c>
      <c r="C19" s="105">
        <v>1.2885</v>
      </c>
      <c r="D19" s="105">
        <f>AVERAGE($JV$4:$JV$264)</f>
        <v>2.2733117493384779E-4</v>
      </c>
      <c r="E19" s="103">
        <f>SUM($JW$4:$JW$264)/253*100</f>
        <v>2.2754240706124754E-2</v>
      </c>
      <c r="F19" s="104">
        <f>SQRT(SUM($JW$4:$JW$264))</f>
        <v>0.23993380125879643</v>
      </c>
      <c r="G19" s="104">
        <f>SQRT(SUM($JY$3:$JY$264))</f>
        <v>0.30199468643115879</v>
      </c>
      <c r="H19" s="103">
        <f>COVAR($JV$4:$JV$264,$U$4:$U$264)*100</f>
        <v>1.0711622380825375E-2</v>
      </c>
      <c r="I19" s="105">
        <f t="shared" si="0"/>
        <v>-8.6525897037030705E-5</v>
      </c>
      <c r="J19" s="104">
        <f t="shared" si="1"/>
        <v>8.3470324988867382E-3</v>
      </c>
      <c r="K19" s="104">
        <f t="shared" si="2"/>
        <v>0.14503283041158158</v>
      </c>
      <c r="L19" s="104">
        <f>$AB$279*$JW$269</f>
        <v>0.18687480198532286</v>
      </c>
      <c r="M19" s="106">
        <f t="shared" si="3"/>
        <v>0.38623793106835841</v>
      </c>
      <c r="N19" s="15">
        <v>72.64</v>
      </c>
      <c r="O19" s="107">
        <f t="shared" si="4"/>
        <v>-0.12884999999999999</v>
      </c>
      <c r="P19" s="15">
        <f t="shared" si="5"/>
        <v>63.280335999999998</v>
      </c>
      <c r="S19" t="s">
        <v>631</v>
      </c>
      <c r="T19" s="82">
        <v>6159.26</v>
      </c>
      <c r="U19" s="6">
        <f t="shared" si="54"/>
        <v>6.7668299703707328E-3</v>
      </c>
      <c r="V19" s="14">
        <f t="shared" si="55"/>
        <v>4.5789987847907571E-5</v>
      </c>
      <c r="Z19">
        <v>40.96</v>
      </c>
      <c r="AA19" s="14">
        <f t="shared" si="56"/>
        <v>8.9926477923886472E-3</v>
      </c>
      <c r="AB19" s="14">
        <f t="shared" si="57"/>
        <v>8.0867714317952414E-5</v>
      </c>
      <c r="AC19" s="14">
        <f t="shared" si="58"/>
        <v>2.2258178220179144E-3</v>
      </c>
      <c r="AD19" s="14">
        <f t="shared" si="6"/>
        <v>-2.4607071707408688E-3</v>
      </c>
      <c r="AE19" s="14">
        <f t="shared" si="59"/>
        <v>6.0550797801355318E-6</v>
      </c>
      <c r="AG19">
        <v>8.8859999999999992</v>
      </c>
      <c r="AH19" s="14">
        <f t="shared" si="60"/>
        <v>6.7499158823334604E-4</v>
      </c>
      <c r="AI19" s="14">
        <f t="shared" si="61"/>
        <v>4.55613644185775E-7</v>
      </c>
      <c r="AJ19" s="14">
        <f t="shared" si="7"/>
        <v>-6.3897830582889433E-4</v>
      </c>
      <c r="AK19" s="14">
        <f t="shared" si="62"/>
        <v>4.0829327531996403E-7</v>
      </c>
      <c r="AM19">
        <v>122.7</v>
      </c>
      <c r="AN19" s="14">
        <f t="shared" si="63"/>
        <v>1.0135906764333777E-2</v>
      </c>
      <c r="AO19" s="14">
        <f t="shared" si="64"/>
        <v>1.0273660593526721E-4</v>
      </c>
      <c r="AP19" s="14">
        <f t="shared" si="8"/>
        <v>-5.8578960687748942E-3</v>
      </c>
      <c r="AQ19" s="14">
        <f t="shared" si="65"/>
        <v>3.4314946352568362E-5</v>
      </c>
      <c r="AS19">
        <v>130.5</v>
      </c>
      <c r="AT19" s="14">
        <f t="shared" si="66"/>
        <v>3.8240964384034758E-3</v>
      </c>
      <c r="AU19" s="14">
        <f t="shared" si="67"/>
        <v>1.4623713570210148E-5</v>
      </c>
      <c r="AV19" s="14">
        <f t="shared" si="9"/>
        <v>2.3239824663216727E-3</v>
      </c>
      <c r="AW19" s="14">
        <f t="shared" si="68"/>
        <v>5.4008945037705648E-6</v>
      </c>
      <c r="AY19" s="14">
        <v>38.46</v>
      </c>
      <c r="AZ19" s="14">
        <f t="shared" si="69"/>
        <v>2.1860199273135237E-2</v>
      </c>
      <c r="BA19" s="14">
        <f t="shared" si="70"/>
        <v>4.7786831226118235E-4</v>
      </c>
      <c r="BB19" s="14">
        <f t="shared" si="10"/>
        <v>-1.8864541748321022E-2</v>
      </c>
      <c r="BC19" s="14">
        <f t="shared" si="71"/>
        <v>3.5587093537414673E-4</v>
      </c>
      <c r="BE19">
        <v>15.406000000000001</v>
      </c>
      <c r="BF19" s="14">
        <f t="shared" si="72"/>
        <v>-1.4778271963290256E-2</v>
      </c>
      <c r="BG19" s="14">
        <f t="shared" si="73"/>
        <v>2.1839732222097083E-4</v>
      </c>
      <c r="BH19" s="14">
        <f t="shared" si="11"/>
        <v>2.0139314018597129E-2</v>
      </c>
      <c r="BI19" s="14">
        <f t="shared" si="74"/>
        <v>4.0559196913966285E-4</v>
      </c>
      <c r="BK19">
        <v>85.56</v>
      </c>
      <c r="BL19" s="14">
        <f t="shared" si="75"/>
        <v>-1.246634985107674E-2</v>
      </c>
      <c r="BM19" s="14">
        <f t="shared" si="76"/>
        <v>1.5540987860944105E-4</v>
      </c>
      <c r="BN19" s="14">
        <f t="shared" si="12"/>
        <v>1.8052650405818063E-2</v>
      </c>
      <c r="BO19" s="14">
        <f t="shared" si="77"/>
        <v>3.2589818667468307E-4</v>
      </c>
      <c r="BQ19">
        <v>73.739999999999995</v>
      </c>
      <c r="BR19" s="14">
        <f t="shared" si="78"/>
        <v>5.4229936253114128E-4</v>
      </c>
      <c r="BS19" s="14">
        <f t="shared" si="79"/>
        <v>2.9408859860168218E-7</v>
      </c>
      <c r="BT19" s="14">
        <f t="shared" si="13"/>
        <v>6.8895657045249439E-3</v>
      </c>
      <c r="BU19" s="14">
        <f t="shared" si="80"/>
        <v>4.7466115596966287E-5</v>
      </c>
      <c r="BX19">
        <v>23.54</v>
      </c>
      <c r="BY19" s="14">
        <f t="shared" si="81"/>
        <v>-3.4042586068011539E-3</v>
      </c>
      <c r="BZ19" s="14">
        <f t="shared" si="82"/>
        <v>1.1588976661979733E-5</v>
      </c>
      <c r="CA19" s="14">
        <f t="shared" si="14"/>
        <v>6.6825484659835937E-3</v>
      </c>
      <c r="CB19" s="14">
        <f t="shared" si="83"/>
        <v>4.4656454000219682E-5</v>
      </c>
      <c r="CD19">
        <v>42.99</v>
      </c>
      <c r="CE19" s="14">
        <f t="shared" si="84"/>
        <v>-1.1637380575553245E-3</v>
      </c>
      <c r="CF19" s="14">
        <f t="shared" si="85"/>
        <v>1.3542862666026398E-6</v>
      </c>
      <c r="CG19" s="14">
        <f t="shared" si="15"/>
        <v>6.8364096113155979E-3</v>
      </c>
      <c r="CH19" s="14">
        <f t="shared" si="86"/>
        <v>4.6736496373688281E-5</v>
      </c>
      <c r="CJ19">
        <v>33.340000000000003</v>
      </c>
      <c r="CK19" s="14">
        <f t="shared" si="87"/>
        <v>2.6958231093592851E-3</v>
      </c>
      <c r="CL19" s="14">
        <f t="shared" si="88"/>
        <v>7.2674622369555634E-6</v>
      </c>
      <c r="CM19" s="14">
        <f t="shared" si="16"/>
        <v>2.2250825276150543E-3</v>
      </c>
      <c r="CN19" s="14">
        <f t="shared" si="89"/>
        <v>4.9509922546977991E-6</v>
      </c>
      <c r="CP19">
        <v>22.65</v>
      </c>
      <c r="CQ19" s="14">
        <f t="shared" si="90"/>
        <v>3.3003429573776409E-2</v>
      </c>
      <c r="CR19" s="14">
        <f t="shared" si="91"/>
        <v>1.0892263636312193E-3</v>
      </c>
      <c r="CS19" s="14">
        <f t="shared" si="17"/>
        <v>-2.8368576458211517E-2</v>
      </c>
      <c r="CT19" s="14">
        <f t="shared" si="92"/>
        <v>8.0477613026539265E-4</v>
      </c>
      <c r="CV19">
        <v>113</v>
      </c>
      <c r="CW19" s="14">
        <f t="shared" si="93"/>
        <v>1.0125554263464058E-2</v>
      </c>
      <c r="CX19" s="14">
        <f t="shared" si="94"/>
        <v>1.0252684914235516E-4</v>
      </c>
      <c r="CY19" s="89">
        <f t="shared" si="18"/>
        <v>-8.7880721502421218E-3</v>
      </c>
      <c r="CZ19" s="89">
        <f t="shared" si="95"/>
        <v>7.723021211786119E-5</v>
      </c>
      <c r="DB19">
        <v>18.02</v>
      </c>
      <c r="DC19" s="14">
        <f t="shared" si="96"/>
        <v>-5.0069645631502921E-3</v>
      </c>
      <c r="DD19" s="14">
        <f t="shared" si="97"/>
        <v>2.5069694136642794E-5</v>
      </c>
      <c r="DE19" s="89">
        <f t="shared" si="19"/>
        <v>7.2528206092239058E-3</v>
      </c>
      <c r="DF19" s="89">
        <f t="shared" si="98"/>
        <v>5.2603406789583027E-5</v>
      </c>
      <c r="DH19">
        <v>11.05</v>
      </c>
      <c r="DI19" s="14">
        <f t="shared" si="99"/>
        <v>-4.5351551653913741E-3</v>
      </c>
      <c r="DJ19" s="14">
        <f t="shared" si="100"/>
        <v>2.0567632374176063E-5</v>
      </c>
      <c r="DK19" s="89">
        <f t="shared" si="20"/>
        <v>9.8276509553018691E-3</v>
      </c>
      <c r="DL19" s="89">
        <f t="shared" si="101"/>
        <v>9.6582723299245738E-5</v>
      </c>
      <c r="DN19">
        <v>77.2</v>
      </c>
      <c r="DO19" s="14">
        <f t="shared" si="102"/>
        <v>1.5424470325631731E-2</v>
      </c>
      <c r="DP19" s="14">
        <f t="shared" si="103"/>
        <v>2.3791428482629383E-4</v>
      </c>
      <c r="DQ19" s="89">
        <f t="shared" si="21"/>
        <v>-1.2339346293200142E-2</v>
      </c>
      <c r="DR19" s="89">
        <f t="shared" si="104"/>
        <v>1.5225946694351209E-4</v>
      </c>
      <c r="DT19">
        <v>136.44999999999999</v>
      </c>
      <c r="DU19" s="14">
        <f t="shared" si="105"/>
        <v>1.8875333525626613E-2</v>
      </c>
      <c r="DV19" s="14">
        <f t="shared" si="106"/>
        <v>3.5627821570364399E-4</v>
      </c>
      <c r="DW19" s="89">
        <f t="shared" si="22"/>
        <v>-1.3600199200514597E-2</v>
      </c>
      <c r="DX19" s="89">
        <f t="shared" si="107"/>
        <v>1.8496541829367787E-4</v>
      </c>
      <c r="DZ19">
        <v>45.5</v>
      </c>
      <c r="EA19" s="14">
        <f t="shared" si="108"/>
        <v>1.872469251464625E-2</v>
      </c>
      <c r="EB19" s="14">
        <f t="shared" si="109"/>
        <v>3.5061410976804932E-4</v>
      </c>
      <c r="EC19" s="89">
        <f t="shared" si="23"/>
        <v>-1.3609798039171846E-2</v>
      </c>
      <c r="ED19" s="89">
        <f t="shared" si="110"/>
        <v>1.852266026670458E-4</v>
      </c>
      <c r="EF19">
        <v>10.97</v>
      </c>
      <c r="EG19" s="14">
        <f t="shared" si="111"/>
        <v>2.8753103874431682E-2</v>
      </c>
      <c r="EH19" s="14">
        <f t="shared" si="112"/>
        <v>8.2674098241385823E-4</v>
      </c>
      <c r="EI19" s="89">
        <f t="shared" si="24"/>
        <v>-2.4650271004411792E-2</v>
      </c>
      <c r="EJ19" s="89">
        <f t="shared" si="113"/>
        <v>6.0763586059094468E-4</v>
      </c>
      <c r="EL19">
        <v>90.58</v>
      </c>
      <c r="EM19" s="14">
        <f t="shared" si="114"/>
        <v>1.7648361077500555E-3</v>
      </c>
      <c r="EN19" s="14">
        <f t="shared" si="115"/>
        <v>3.1146464872183655E-6</v>
      </c>
      <c r="EO19" s="89">
        <f t="shared" si="25"/>
        <v>2.1467560595783666E-3</v>
      </c>
      <c r="EP19" s="89">
        <f t="shared" si="116"/>
        <v>4.6085615793364354E-6</v>
      </c>
      <c r="ER19">
        <v>13.95</v>
      </c>
      <c r="ES19" s="14">
        <f t="shared" si="117"/>
        <v>7.1428875123802039E-3</v>
      </c>
      <c r="ET19" s="14">
        <f t="shared" si="118"/>
        <v>5.102084201451706E-5</v>
      </c>
      <c r="EU19" s="89">
        <f t="shared" si="26"/>
        <v>-3.7484500103026992E-3</v>
      </c>
      <c r="EV19" s="89">
        <f t="shared" si="119"/>
        <v>1.4050877479738306E-5</v>
      </c>
      <c r="EX19">
        <v>119</v>
      </c>
      <c r="EY19" s="14">
        <f t="shared" si="120"/>
        <v>8.3998324972503209E-4</v>
      </c>
      <c r="EZ19" s="14">
        <f t="shared" si="121"/>
        <v>7.0557185981862564E-7</v>
      </c>
      <c r="FA19" s="89">
        <f t="shared" si="27"/>
        <v>2.3920038826673222E-3</v>
      </c>
      <c r="FB19" s="89">
        <f t="shared" si="122"/>
        <v>5.7216825746955448E-6</v>
      </c>
      <c r="FD19">
        <v>44.99</v>
      </c>
      <c r="FE19" s="14">
        <f t="shared" si="123"/>
        <v>0</v>
      </c>
      <c r="FF19" s="14">
        <f t="shared" si="124"/>
        <v>0</v>
      </c>
      <c r="FG19" s="89">
        <f t="shared" si="28"/>
        <v>7.9877004331749425E-3</v>
      </c>
      <c r="FH19" s="89">
        <f t="shared" si="125"/>
        <v>6.380335821014316E-5</v>
      </c>
      <c r="FJ19">
        <v>138.9</v>
      </c>
      <c r="FK19" s="14">
        <f t="shared" si="126"/>
        <v>-4.3290110895854699E-3</v>
      </c>
      <c r="FL19" s="14">
        <f t="shared" si="127"/>
        <v>1.8740337013753977E-5</v>
      </c>
      <c r="FM19" s="89">
        <f t="shared" si="29"/>
        <v>6.5876897129985446E-3</v>
      </c>
      <c r="FN19" s="89">
        <f t="shared" si="128"/>
        <v>4.3397655754746847E-5</v>
      </c>
      <c r="FP19">
        <v>13.36</v>
      </c>
      <c r="FQ19" s="14">
        <f t="shared" si="129"/>
        <v>4.4809634350360195E-3</v>
      </c>
      <c r="FR19" s="14">
        <f t="shared" si="130"/>
        <v>2.0079033306129802E-5</v>
      </c>
      <c r="FS19" s="89">
        <f t="shared" si="30"/>
        <v>-2.3337922447400762E-3</v>
      </c>
      <c r="FT19" s="89">
        <f t="shared" si="131"/>
        <v>5.4465862416089236E-6</v>
      </c>
      <c r="FV19">
        <v>641.20000000000005</v>
      </c>
      <c r="FW19" s="14">
        <f t="shared" si="132"/>
        <v>6.8386962203411854E-3</v>
      </c>
      <c r="FX19" s="14">
        <f t="shared" si="133"/>
        <v>4.6767765994108815E-5</v>
      </c>
      <c r="FY19" s="89">
        <f t="shared" si="31"/>
        <v>-2.2224473181898042E-3</v>
      </c>
      <c r="FZ19" s="89">
        <f t="shared" si="134"/>
        <v>4.9392720821290527E-6</v>
      </c>
      <c r="GB19">
        <v>83.08</v>
      </c>
      <c r="GC19" s="14">
        <f t="shared" si="135"/>
        <v>1.8839236084866019E-2</v>
      </c>
      <c r="GD19" s="14">
        <f t="shared" si="136"/>
        <v>3.5491681626131791E-4</v>
      </c>
      <c r="GE19" s="89">
        <f t="shared" si="32"/>
        <v>-1.3376583133605638E-2</v>
      </c>
      <c r="GF19" s="89">
        <f t="shared" si="137"/>
        <v>1.7893297633026284E-4</v>
      </c>
      <c r="GH19">
        <v>508.9</v>
      </c>
      <c r="GI19" s="14">
        <f t="shared" si="138"/>
        <v>-7.2627743505354767E-2</v>
      </c>
      <c r="GJ19" s="14">
        <f t="shared" si="139"/>
        <v>5.2747891266796011E-3</v>
      </c>
      <c r="GK19" s="89">
        <f t="shared" si="33"/>
        <v>7.9151879054867799E-2</v>
      </c>
      <c r="GL19" s="89">
        <f t="shared" si="140"/>
        <v>6.2650199579164199E-3</v>
      </c>
      <c r="GN19">
        <v>29.35</v>
      </c>
      <c r="GO19" s="14">
        <f t="shared" si="141"/>
        <v>-3.0090459730330484E-2</v>
      </c>
      <c r="GP19" s="14">
        <f t="shared" si="142"/>
        <v>9.0543576678264043E-4</v>
      </c>
      <c r="GQ19" s="89">
        <f t="shared" si="34"/>
        <v>3.344740344112411E-2</v>
      </c>
      <c r="GR19" s="89">
        <f t="shared" si="143"/>
        <v>1.1187287969533209E-3</v>
      </c>
      <c r="GT19">
        <v>64.400000000000006</v>
      </c>
      <c r="GU19" s="14">
        <f t="shared" si="144"/>
        <v>1.1118088583976926E-2</v>
      </c>
      <c r="GV19" s="14">
        <f t="shared" si="145"/>
        <v>1.2361189376115805E-4</v>
      </c>
      <c r="GW19" s="89">
        <f t="shared" si="35"/>
        <v>-7.0832003093358169E-3</v>
      </c>
      <c r="GX19" s="89">
        <f t="shared" si="146"/>
        <v>5.0171726622175011E-5</v>
      </c>
      <c r="GZ19">
        <v>248</v>
      </c>
      <c r="HA19" s="14">
        <f t="shared" si="147"/>
        <v>4.4256761031525255E-3</v>
      </c>
      <c r="HB19" s="14">
        <f t="shared" si="148"/>
        <v>1.9586608970015323E-5</v>
      </c>
      <c r="HC19" s="89">
        <f t="shared" si="36"/>
        <v>-2.8828782062859191E-4</v>
      </c>
      <c r="HD19" s="89">
        <f t="shared" si="149"/>
        <v>8.3109867522783178E-8</v>
      </c>
      <c r="HF19">
        <v>376.15</v>
      </c>
      <c r="HG19" s="14">
        <f t="shared" si="150"/>
        <v>2.4812562730160127E-2</v>
      </c>
      <c r="HH19" s="14">
        <f t="shared" si="151"/>
        <v>6.1566326923813137E-4</v>
      </c>
      <c r="HI19" s="89">
        <f t="shared" si="37"/>
        <v>-1.7974709227482431E-2</v>
      </c>
      <c r="HJ19" s="89">
        <f t="shared" si="152"/>
        <v>3.2309017181254206E-4</v>
      </c>
      <c r="HL19">
        <v>107.2</v>
      </c>
      <c r="HM19" s="14">
        <f t="shared" si="153"/>
        <v>-2.6945615113491885E-2</v>
      </c>
      <c r="HN19" s="14">
        <f t="shared" si="154"/>
        <v>7.2606617384444235E-4</v>
      </c>
      <c r="HO19" s="89">
        <f t="shared" si="38"/>
        <v>3.1244827197756286E-2</v>
      </c>
      <c r="HP19" s="89">
        <f t="shared" si="155"/>
        <v>9.7623922661765092E-4</v>
      </c>
      <c r="HR19">
        <v>3.7549999999999999</v>
      </c>
      <c r="HS19" s="14">
        <f t="shared" si="156"/>
        <v>7.9861577517560548E-4</v>
      </c>
      <c r="HT19" s="14">
        <f t="shared" si="157"/>
        <v>6.3778715635933324E-7</v>
      </c>
      <c r="HU19" s="14">
        <f t="shared" si="39"/>
        <v>2.6949883594096584E-3</v>
      </c>
      <c r="HV19" s="14">
        <f t="shared" si="158"/>
        <v>7.2629622573535621E-6</v>
      </c>
      <c r="HX19">
        <v>13.39</v>
      </c>
      <c r="HY19" s="14">
        <f t="shared" si="159"/>
        <v>9.6619109117368901E-3</v>
      </c>
      <c r="HZ19" s="14">
        <f t="shared" si="160"/>
        <v>9.3352522466340384E-5</v>
      </c>
      <c r="IA19" s="89">
        <f t="shared" si="40"/>
        <v>-9.8934266546734824E-3</v>
      </c>
      <c r="IB19" s="89">
        <f t="shared" si="161"/>
        <v>9.7879890971403727E-5</v>
      </c>
      <c r="ID19">
        <v>157.4</v>
      </c>
      <c r="IE19" s="14">
        <f t="shared" si="162"/>
        <v>8.5403017894981597E-3</v>
      </c>
      <c r="IF19" s="14">
        <f t="shared" si="163"/>
        <v>7.2936754655705474E-5</v>
      </c>
      <c r="IG19" s="89">
        <f t="shared" si="41"/>
        <v>-4.9616252435399511E-3</v>
      </c>
      <c r="IH19" s="89">
        <f t="shared" si="164"/>
        <v>2.461772505733288E-5</v>
      </c>
      <c r="IQ19">
        <v>45.3</v>
      </c>
      <c r="IR19" s="14">
        <f t="shared" si="165"/>
        <v>9.6661561056467504E-3</v>
      </c>
      <c r="IS19" s="14">
        <f t="shared" si="166"/>
        <v>9.343457385873195E-5</v>
      </c>
      <c r="IT19" s="89">
        <f t="shared" si="42"/>
        <v>-7.2928972663964444E-3</v>
      </c>
      <c r="IU19" s="89">
        <f t="shared" si="167"/>
        <v>5.318635053821273E-5</v>
      </c>
      <c r="IW19">
        <v>52.29</v>
      </c>
      <c r="IX19" s="14">
        <f t="shared" si="168"/>
        <v>2.4830496952210385E-3</v>
      </c>
      <c r="IY19" s="14">
        <f t="shared" si="169"/>
        <v>6.1655357889372922E-6</v>
      </c>
      <c r="IZ19" s="89">
        <f t="shared" si="43"/>
        <v>1.8650979336448745E-4</v>
      </c>
      <c r="JA19" s="89">
        <f t="shared" si="170"/>
        <v>3.4785903020863808E-8</v>
      </c>
      <c r="JC19">
        <v>132.94999999999999</v>
      </c>
      <c r="JD19" s="14">
        <f t="shared" si="171"/>
        <v>1.5301660749400795E-2</v>
      </c>
      <c r="JE19" s="14">
        <f t="shared" si="172"/>
        <v>2.3414082168975289E-4</v>
      </c>
      <c r="JF19" s="89">
        <f t="shared" si="44"/>
        <v>-9.6475541265993881E-3</v>
      </c>
      <c r="JG19" s="89">
        <f t="shared" si="173"/>
        <v>9.3075300625664877E-5</v>
      </c>
      <c r="JI19">
        <v>35.28</v>
      </c>
      <c r="JJ19" s="14">
        <f t="shared" si="174"/>
        <v>3.6732009268729944E-2</v>
      </c>
      <c r="JK19" s="14">
        <f t="shared" si="175"/>
        <v>1.3492405049180625E-3</v>
      </c>
      <c r="JL19" s="89">
        <f t="shared" si="45"/>
        <v>-3.215933771496967E-2</v>
      </c>
      <c r="JM19" s="89">
        <f t="shared" si="176"/>
        <v>1.0342230022654707E-3</v>
      </c>
      <c r="JO19">
        <v>75.400000000000006</v>
      </c>
      <c r="JP19" s="14">
        <f t="shared" si="177"/>
        <v>7.2679540278713572E-3</v>
      </c>
      <c r="JQ19" s="14">
        <f t="shared" si="178"/>
        <v>5.2823155751251488E-5</v>
      </c>
      <c r="JR19" s="89">
        <f t="shared" si="46"/>
        <v>-4.2294801265509779E-3</v>
      </c>
      <c r="JS19" s="89">
        <f t="shared" si="179"/>
        <v>1.7888502140889676E-5</v>
      </c>
      <c r="JU19">
        <v>79</v>
      </c>
      <c r="JV19" s="14">
        <f t="shared" si="180"/>
        <v>3.0333693633286581E-3</v>
      </c>
      <c r="JW19" s="14">
        <f t="shared" si="181"/>
        <v>9.2013296943809088E-6</v>
      </c>
      <c r="JX19" s="89">
        <f t="shared" si="47"/>
        <v>2.6753464335528988E-3</v>
      </c>
      <c r="JY19" s="89">
        <f t="shared" si="182"/>
        <v>7.157478539524215E-6</v>
      </c>
      <c r="KA19">
        <v>38.5</v>
      </c>
      <c r="KB19" s="14">
        <f t="shared" si="183"/>
        <v>-5.4694758045354328E-3</v>
      </c>
      <c r="KC19" s="14">
        <f t="shared" si="184"/>
        <v>2.991516557639852E-5</v>
      </c>
      <c r="KD19" s="89">
        <f t="shared" si="48"/>
        <v>8.5293578941088941E-3</v>
      </c>
      <c r="KE19" s="89">
        <f t="shared" si="185"/>
        <v>7.2749946085797707E-5</v>
      </c>
      <c r="KG19">
        <v>13.53</v>
      </c>
      <c r="KH19" s="14">
        <f t="shared" si="186"/>
        <v>8.9717738587372808E-2</v>
      </c>
      <c r="KI19" s="14">
        <f t="shared" si="187"/>
        <v>8.0492726172321644E-3</v>
      </c>
      <c r="KJ19" s="89">
        <f t="shared" si="49"/>
        <v>-8.7292657992305595E-2</v>
      </c>
      <c r="KK19" s="89">
        <f t="shared" si="188"/>
        <v>7.6200081393616335E-3</v>
      </c>
      <c r="KM19">
        <v>22.99</v>
      </c>
      <c r="KN19" s="14">
        <f t="shared" si="189"/>
        <v>3.9071028648086422E-3</v>
      </c>
      <c r="KO19" s="14">
        <f t="shared" si="190"/>
        <v>1.52654527961959E-5</v>
      </c>
      <c r="KP19" s="89">
        <f t="shared" si="50"/>
        <v>-8.8186513992284535E-4</v>
      </c>
      <c r="KQ19" s="89">
        <f t="shared" si="191"/>
        <v>7.7768612501113959E-7</v>
      </c>
      <c r="KS19">
        <v>103.25</v>
      </c>
      <c r="KT19" s="14">
        <f t="shared" si="192"/>
        <v>2.2505139431018891E-2</v>
      </c>
      <c r="KU19" s="14">
        <f t="shared" si="193"/>
        <v>5.0648130080960133E-4</v>
      </c>
      <c r="KV19" s="89">
        <f t="shared" si="51"/>
        <v>-1.9675519948492662E-2</v>
      </c>
      <c r="KW19" s="89">
        <f t="shared" si="194"/>
        <v>3.8712608524353267E-4</v>
      </c>
      <c r="LF19" s="14">
        <v>16.664999999999999</v>
      </c>
      <c r="LG19" s="14">
        <f t="shared" si="195"/>
        <v>1.9608471388376337E-2</v>
      </c>
      <c r="LH19" s="14">
        <f t="shared" si="196"/>
        <v>3.8449215018877342E-4</v>
      </c>
      <c r="LI19" s="89">
        <f t="shared" si="52"/>
        <v>-1.9682445747754945E-2</v>
      </c>
      <c r="LJ19" s="89">
        <f t="shared" si="197"/>
        <v>3.8739867061331667E-4</v>
      </c>
      <c r="LL19">
        <v>13.05</v>
      </c>
      <c r="LM19" s="14">
        <f t="shared" si="198"/>
        <v>3.6490789297562005E-2</v>
      </c>
      <c r="LN19" s="14">
        <f t="shared" si="199"/>
        <v>1.3315777035590658E-3</v>
      </c>
      <c r="LO19" s="89">
        <f t="shared" si="53"/>
        <v>-3.3535754185782737E-2</v>
      </c>
      <c r="LP19" s="89">
        <f t="shared" si="200"/>
        <v>1.1246468088092444E-3</v>
      </c>
    </row>
    <row r="20" spans="1:328" ht="15" thickBot="1" x14ac:dyDescent="0.4">
      <c r="A20" s="90" t="s">
        <v>578</v>
      </c>
      <c r="B20" s="105">
        <v>5.9999999999999995E-4</v>
      </c>
      <c r="C20" s="105">
        <v>1.3217000000000001</v>
      </c>
      <c r="D20" s="105">
        <f>AVERAGE($AT$4:$AT$264)</f>
        <v>5.1908081228732637E-4</v>
      </c>
      <c r="E20" s="104">
        <f>SUM($AU$4:$AU$264)/252*100</f>
        <v>2.3867144666345475E-2</v>
      </c>
      <c r="F20" s="104">
        <f>SQRT(SUM($AU$3:$AU$264))</f>
        <v>0.24524519273410966</v>
      </c>
      <c r="G20" s="104">
        <f>SQRT(SUM($AW$3:$AW$264))</f>
        <v>0.30071221084168498</v>
      </c>
      <c r="H20" s="103">
        <f>COVAR($AU$4:$AU$264,$U$4:$U$264)*100</f>
        <v>-3.2247443156373778E-5</v>
      </c>
      <c r="I20" s="105">
        <f t="shared" si="0"/>
        <v>-8.6525897037030705E-5</v>
      </c>
      <c r="J20" s="104">
        <f t="shared" si="1"/>
        <v>8.3470324988867382E-3</v>
      </c>
      <c r="K20" s="104">
        <f t="shared" si="2"/>
        <v>0.14503283041158158</v>
      </c>
      <c r="L20" s="104">
        <f>$AB$279*$AU$270</f>
        <v>0.1916898919549874</v>
      </c>
      <c r="M20" s="106">
        <f t="shared" si="3"/>
        <v>0.39321414667164528</v>
      </c>
      <c r="N20" s="15">
        <v>123.02</v>
      </c>
      <c r="O20" s="107">
        <f t="shared" si="4"/>
        <v>-0.13217000000000001</v>
      </c>
      <c r="P20" s="15">
        <f t="shared" si="5"/>
        <v>106.76044659999999</v>
      </c>
      <c r="S20" t="s">
        <v>632</v>
      </c>
      <c r="T20" s="82">
        <v>6188.41</v>
      </c>
      <c r="U20" s="6">
        <f t="shared" si="54"/>
        <v>-4.7215473289154378E-3</v>
      </c>
      <c r="V20" s="14">
        <f t="shared" si="55"/>
        <v>2.2293009179188505E-5</v>
      </c>
      <c r="Z20">
        <v>41.07</v>
      </c>
      <c r="AA20" s="14">
        <f t="shared" si="56"/>
        <v>-2.681947237214885E-3</v>
      </c>
      <c r="AB20" s="14">
        <f t="shared" si="57"/>
        <v>7.1928409832045543E-6</v>
      </c>
      <c r="AC20" s="14">
        <f t="shared" si="58"/>
        <v>2.0396000917005529E-3</v>
      </c>
      <c r="AD20" s="14">
        <f t="shared" si="6"/>
        <v>-2.5548058465260895E-3</v>
      </c>
      <c r="AE20" s="14">
        <f t="shared" si="59"/>
        <v>6.5270329134438891E-6</v>
      </c>
      <c r="AG20">
        <v>9</v>
      </c>
      <c r="AH20" s="14">
        <f t="shared" si="60"/>
        <v>-1.27475728225027E-2</v>
      </c>
      <c r="AI20" s="14">
        <f t="shared" si="61"/>
        <v>1.6250061286500947E-4</v>
      </c>
      <c r="AJ20" s="14">
        <f t="shared" si="7"/>
        <v>1.25526697211915E-2</v>
      </c>
      <c r="AK20" s="14">
        <f t="shared" si="62"/>
        <v>1.5756951712931789E-4</v>
      </c>
      <c r="AM20">
        <v>124.2</v>
      </c>
      <c r="AN20" s="14">
        <f t="shared" si="63"/>
        <v>-1.2150817782512691E-2</v>
      </c>
      <c r="AO20" s="14">
        <f t="shared" si="64"/>
        <v>1.4764237278382664E-4</v>
      </c>
      <c r="AP20" s="14">
        <f t="shared" si="8"/>
        <v>1.0245632853706632E-2</v>
      </c>
      <c r="AQ20" s="14">
        <f t="shared" si="65"/>
        <v>1.0497299257295271E-4</v>
      </c>
      <c r="AS20">
        <v>131.96</v>
      </c>
      <c r="AT20" s="14">
        <f t="shared" si="66"/>
        <v>-1.1125619597632667E-2</v>
      </c>
      <c r="AU20" s="14">
        <f t="shared" si="67"/>
        <v>1.2377941143122806E-4</v>
      </c>
      <c r="AV20" s="14">
        <f t="shared" si="9"/>
        <v>7.9466845138584513E-3</v>
      </c>
      <c r="AW20" s="14">
        <f t="shared" si="68"/>
        <v>6.314979476279773E-5</v>
      </c>
      <c r="AY20" s="14">
        <v>37.99</v>
      </c>
      <c r="AZ20" s="14">
        <f t="shared" si="69"/>
        <v>1.2295772961099349E-2</v>
      </c>
      <c r="BA20" s="14">
        <f t="shared" si="70"/>
        <v>1.5118603271090187E-4</v>
      </c>
      <c r="BB20" s="14">
        <f t="shared" si="10"/>
        <v>-1.3999965111960836E-2</v>
      </c>
      <c r="BC20" s="14">
        <f t="shared" si="71"/>
        <v>1.9599902313612057E-4</v>
      </c>
      <c r="BE20">
        <v>15.678000000000001</v>
      </c>
      <c r="BF20" s="14">
        <f t="shared" si="72"/>
        <v>-1.7501411835756434E-2</v>
      </c>
      <c r="BG20" s="14">
        <f t="shared" si="73"/>
        <v>3.0629941624475541E-4</v>
      </c>
      <c r="BH20" s="14">
        <f t="shared" si="11"/>
        <v>8.9746098043819496E-3</v>
      </c>
      <c r="BI20" s="14">
        <f t="shared" si="74"/>
        <v>8.0543621140908623E-5</v>
      </c>
      <c r="BK20">
        <v>86.36</v>
      </c>
      <c r="BL20" s="14">
        <f t="shared" si="75"/>
        <v>-9.3067214324016687E-3</v>
      </c>
      <c r="BM20" s="14">
        <f t="shared" si="76"/>
        <v>8.6615063820324564E-5</v>
      </c>
      <c r="BN20" s="14">
        <f t="shared" si="12"/>
        <v>3.316290165902765E-3</v>
      </c>
      <c r="BO20" s="14">
        <f t="shared" si="77"/>
        <v>1.0997780464463388E-5</v>
      </c>
      <c r="BQ20">
        <v>77.94</v>
      </c>
      <c r="BR20" s="14">
        <f t="shared" si="78"/>
        <v>-5.5393907104564814E-2</v>
      </c>
      <c r="BS20" s="14">
        <f t="shared" si="79"/>
        <v>3.0684849443091563E-3</v>
      </c>
      <c r="BT20" s="14">
        <f t="shared" si="13"/>
        <v>5.0836215716706455E-2</v>
      </c>
      <c r="BU20" s="14">
        <f t="shared" si="80"/>
        <v>2.5843208283955125E-3</v>
      </c>
      <c r="BX20">
        <v>23.54</v>
      </c>
      <c r="BY20" s="14">
        <f t="shared" si="81"/>
        <v>0</v>
      </c>
      <c r="BZ20" s="14">
        <f t="shared" si="82"/>
        <v>0</v>
      </c>
      <c r="CA20" s="14">
        <f t="shared" si="14"/>
        <v>-2.1152463376928445E-3</v>
      </c>
      <c r="CB20" s="14">
        <f t="shared" si="83"/>
        <v>4.4742670691229913E-6</v>
      </c>
      <c r="CD20">
        <v>42.93</v>
      </c>
      <c r="CE20" s="14">
        <f t="shared" si="84"/>
        <v>1.3966482717210399E-3</v>
      </c>
      <c r="CF20" s="14">
        <f t="shared" si="85"/>
        <v>1.9506263949013678E-6</v>
      </c>
      <c r="CG20" s="14">
        <f t="shared" si="15"/>
        <v>-3.9155465430724132E-3</v>
      </c>
      <c r="CH20" s="14">
        <f t="shared" si="86"/>
        <v>1.5331504730966325E-5</v>
      </c>
      <c r="CJ20">
        <v>33</v>
      </c>
      <c r="CK20" s="14">
        <f t="shared" si="87"/>
        <v>1.0250315856167884E-2</v>
      </c>
      <c r="CL20" s="14">
        <f t="shared" si="88"/>
        <v>1.0506897515120675E-4</v>
      </c>
      <c r="CM20" s="14">
        <f t="shared" si="16"/>
        <v>-1.2929617577606054E-2</v>
      </c>
      <c r="CN20" s="14">
        <f t="shared" si="89"/>
        <v>1.6717501070313945E-4</v>
      </c>
      <c r="CP20">
        <v>21.67</v>
      </c>
      <c r="CQ20" s="14">
        <f t="shared" si="90"/>
        <v>4.4231036380775239E-2</v>
      </c>
      <c r="CR20" s="14">
        <f t="shared" si="91"/>
        <v>1.9563845793174627E-3</v>
      </c>
      <c r="CS20" s="14">
        <f t="shared" si="17"/>
        <v>-4.7051725581053257E-2</v>
      </c>
      <c r="CT20" s="14">
        <f t="shared" si="92"/>
        <v>2.2138648801547415E-3</v>
      </c>
      <c r="CV20">
        <v>114.15</v>
      </c>
      <c r="CW20" s="14">
        <f t="shared" si="93"/>
        <v>-1.0125554263463994E-2</v>
      </c>
      <c r="CX20" s="14">
        <f t="shared" si="94"/>
        <v>1.0252684914235386E-4</v>
      </c>
      <c r="CY20" s="89">
        <f t="shared" si="18"/>
        <v>9.2147299102140392E-3</v>
      </c>
      <c r="CZ20" s="89">
        <f t="shared" si="95"/>
        <v>8.4911247318193229E-5</v>
      </c>
      <c r="DB20">
        <v>17.64</v>
      </c>
      <c r="DC20" s="14">
        <f t="shared" si="96"/>
        <v>2.1313201601546598E-2</v>
      </c>
      <c r="DD20" s="14">
        <f t="shared" si="97"/>
        <v>4.5425256250816845E-4</v>
      </c>
      <c r="DE20" s="89">
        <f t="shared" si="19"/>
        <v>-2.2674797738964605E-2</v>
      </c>
      <c r="DF20" s="89">
        <f t="shared" si="98"/>
        <v>5.1414645250295432E-4</v>
      </c>
      <c r="DH20">
        <v>11.04</v>
      </c>
      <c r="DI20" s="14">
        <f t="shared" si="99"/>
        <v>9.0538711481274146E-4</v>
      </c>
      <c r="DJ20" s="14">
        <f t="shared" si="100"/>
        <v>8.197258276689403E-7</v>
      </c>
      <c r="DK20" s="89">
        <f t="shared" si="20"/>
        <v>-3.6696756713270953E-3</v>
      </c>
      <c r="DL20" s="89">
        <f t="shared" si="101"/>
        <v>1.3466519532729967E-5</v>
      </c>
      <c r="DN20">
        <v>75.319999999999993</v>
      </c>
      <c r="DO20" s="14">
        <f t="shared" si="102"/>
        <v>2.4653753241778917E-2</v>
      </c>
      <c r="DP20" s="14">
        <f t="shared" si="103"/>
        <v>6.0780754890652443E-4</v>
      </c>
      <c r="DQ20" s="89">
        <f t="shared" si="21"/>
        <v>-2.5578320779495879E-2</v>
      </c>
      <c r="DR20" s="89">
        <f t="shared" si="104"/>
        <v>6.5425049389879067E-4</v>
      </c>
      <c r="DT20">
        <v>140.94999999999999</v>
      </c>
      <c r="DU20" s="14">
        <f t="shared" si="105"/>
        <v>-3.24469704057741E-2</v>
      </c>
      <c r="DV20" s="14">
        <f t="shared" si="106"/>
        <v>1.0528058885131803E-3</v>
      </c>
      <c r="DW20" s="89">
        <f t="shared" si="22"/>
        <v>2.8685832193794919E-2</v>
      </c>
      <c r="DX20" s="89">
        <f t="shared" si="107"/>
        <v>8.2287696865056097E-4</v>
      </c>
      <c r="DZ20">
        <v>45.55</v>
      </c>
      <c r="EA20" s="14">
        <f t="shared" si="108"/>
        <v>-1.0982977490625657E-3</v>
      </c>
      <c r="EB20" s="14">
        <f t="shared" si="109"/>
        <v>1.2062579455958985E-6</v>
      </c>
      <c r="EC20" s="89">
        <f t="shared" si="23"/>
        <v>-8.7257212883536149E-4</v>
      </c>
      <c r="ED20" s="89">
        <f t="shared" si="110"/>
        <v>7.6138212002027465E-7</v>
      </c>
      <c r="EF20">
        <v>11.02</v>
      </c>
      <c r="EG20" s="14">
        <f t="shared" si="111"/>
        <v>-4.5475294376294073E-3</v>
      </c>
      <c r="EH20" s="14">
        <f t="shared" si="112"/>
        <v>2.0680023986106035E-5</v>
      </c>
      <c r="EI20" s="89">
        <f t="shared" si="24"/>
        <v>3.2659999915223281E-3</v>
      </c>
      <c r="EJ20" s="89">
        <f t="shared" si="113"/>
        <v>1.0666755944623848E-5</v>
      </c>
      <c r="EL20">
        <v>91.3</v>
      </c>
      <c r="EM20" s="14">
        <f t="shared" si="114"/>
        <v>-7.9173494728549936E-3</v>
      </c>
      <c r="EN20" s="14">
        <f t="shared" si="115"/>
        <v>6.2684422675317244E-5</v>
      </c>
      <c r="EO20" s="89">
        <f t="shared" si="25"/>
        <v>5.5892913650596081E-3</v>
      </c>
      <c r="EP20" s="89">
        <f t="shared" si="116"/>
        <v>3.1240177963529898E-5</v>
      </c>
      <c r="ER20">
        <v>14.04</v>
      </c>
      <c r="ES20" s="14">
        <f t="shared" si="117"/>
        <v>-6.4308903302904025E-3</v>
      </c>
      <c r="ET20" s="14">
        <f t="shared" si="118"/>
        <v>4.1356350440222605E-5</v>
      </c>
      <c r="EU20" s="89">
        <f t="shared" si="26"/>
        <v>4.4550791789306557E-3</v>
      </c>
      <c r="EV20" s="89">
        <f t="shared" si="119"/>
        <v>1.9847730490541444E-5</v>
      </c>
      <c r="EX20">
        <v>119.15</v>
      </c>
      <c r="EY20" s="14">
        <f t="shared" si="120"/>
        <v>-1.2597104332217742E-3</v>
      </c>
      <c r="EZ20" s="14">
        <f t="shared" si="121"/>
        <v>1.5868703755677901E-6</v>
      </c>
      <c r="FA20" s="89">
        <f t="shared" si="27"/>
        <v>-6.0545171477710286E-4</v>
      </c>
      <c r="FB20" s="89">
        <f t="shared" si="122"/>
        <v>3.6657177892653432E-7</v>
      </c>
      <c r="FD20">
        <v>47.02</v>
      </c>
      <c r="FE20" s="14">
        <f t="shared" si="123"/>
        <v>-4.4132800258842558E-2</v>
      </c>
      <c r="FF20" s="14">
        <f t="shared" si="124"/>
        <v>1.9477040586868939E-3</v>
      </c>
      <c r="FG20" s="89">
        <f t="shared" si="28"/>
        <v>3.6338603072376144E-2</v>
      </c>
      <c r="FH20" s="89">
        <f t="shared" si="125"/>
        <v>1.320494073251705E-3</v>
      </c>
      <c r="FJ20">
        <v>137.69999999999999</v>
      </c>
      <c r="FK20" s="14">
        <f t="shared" si="126"/>
        <v>8.6768440256890355E-3</v>
      </c>
      <c r="FL20" s="14">
        <f t="shared" si="127"/>
        <v>7.5287622246135503E-5</v>
      </c>
      <c r="FM20" s="89">
        <f t="shared" si="29"/>
        <v>-1.0383398934951903E-2</v>
      </c>
      <c r="FN20" s="89">
        <f t="shared" si="128"/>
        <v>1.0781497344236031E-4</v>
      </c>
      <c r="FP20">
        <v>13.5</v>
      </c>
      <c r="FQ20" s="14">
        <f t="shared" si="129"/>
        <v>-1.0424517335884091E-2</v>
      </c>
      <c r="FR20" s="14">
        <f t="shared" si="130"/>
        <v>1.0867056168614794E-4</v>
      </c>
      <c r="FS20" s="89">
        <f t="shared" si="30"/>
        <v>9.8025879064575928E-3</v>
      </c>
      <c r="FT20" s="89">
        <f t="shared" si="131"/>
        <v>9.6090729663828649E-5</v>
      </c>
      <c r="FV20">
        <v>643.79999999999995</v>
      </c>
      <c r="FW20" s="14">
        <f t="shared" si="132"/>
        <v>-4.0466981293097622E-3</v>
      </c>
      <c r="FX20" s="14">
        <f t="shared" si="133"/>
        <v>1.6375765749759129E-5</v>
      </c>
      <c r="FY20" s="89">
        <f t="shared" si="31"/>
        <v>1.7430182146929837E-3</v>
      </c>
      <c r="FZ20" s="89">
        <f t="shared" si="134"/>
        <v>3.0381124967515162E-6</v>
      </c>
      <c r="GB20">
        <v>82.42</v>
      </c>
      <c r="GC20" s="14">
        <f t="shared" si="135"/>
        <v>7.9758730972401479E-3</v>
      </c>
      <c r="GD20" s="14">
        <f t="shared" si="136"/>
        <v>6.3614551663279149E-5</v>
      </c>
      <c r="GE20" s="89">
        <f t="shared" si="32"/>
        <v>-9.8473849626911133E-3</v>
      </c>
      <c r="GF20" s="89">
        <f t="shared" si="137"/>
        <v>9.6970990603435057E-5</v>
      </c>
      <c r="GH20">
        <v>519.5</v>
      </c>
      <c r="GI20" s="14">
        <f t="shared" si="138"/>
        <v>-2.0615276944495112E-2</v>
      </c>
      <c r="GJ20" s="14">
        <f t="shared" si="139"/>
        <v>4.2498964349823172E-4</v>
      </c>
      <c r="GK20" s="89">
        <f t="shared" si="33"/>
        <v>1.6339637803836824E-2</v>
      </c>
      <c r="GL20" s="89">
        <f t="shared" si="140"/>
        <v>2.6698376356057348E-4</v>
      </c>
      <c r="GN20">
        <v>29.41</v>
      </c>
      <c r="GO20" s="14">
        <f t="shared" si="141"/>
        <v>-2.0422062917981772E-3</v>
      </c>
      <c r="GP20" s="14">
        <f t="shared" si="142"/>
        <v>4.1706065382600613E-6</v>
      </c>
      <c r="GQ20" s="89">
        <f t="shared" si="34"/>
        <v>5.9627058928116801E-4</v>
      </c>
      <c r="GR20" s="89">
        <f t="shared" si="143"/>
        <v>3.5553861564171134E-7</v>
      </c>
      <c r="GT20">
        <v>64.84</v>
      </c>
      <c r="GU20" s="14">
        <f t="shared" si="144"/>
        <v>-6.8090637571674066E-3</v>
      </c>
      <c r="GV20" s="14">
        <f t="shared" si="145"/>
        <v>4.6363349249170718E-5</v>
      </c>
      <c r="GW20" s="89">
        <f t="shared" si="35"/>
        <v>4.0439893479029491E-3</v>
      </c>
      <c r="GX20" s="89">
        <f t="shared" si="146"/>
        <v>1.6353849845952519E-5</v>
      </c>
      <c r="GZ20">
        <v>247.1</v>
      </c>
      <c r="HA20" s="14">
        <f t="shared" si="147"/>
        <v>3.6356331704178657E-3</v>
      </c>
      <c r="HB20" s="14">
        <f t="shared" si="148"/>
        <v>1.3217828549842661E-5</v>
      </c>
      <c r="HC20" s="89">
        <f t="shared" si="36"/>
        <v>-5.4450366622061167E-3</v>
      </c>
      <c r="HD20" s="89">
        <f t="shared" si="149"/>
        <v>2.9648424252768727E-5</v>
      </c>
      <c r="HF20">
        <v>380.3</v>
      </c>
      <c r="HG20" s="14">
        <f t="shared" si="150"/>
        <v>-1.0972414927983487E-2</v>
      </c>
      <c r="HH20" s="14">
        <f t="shared" si="151"/>
        <v>1.2039388935183486E-4</v>
      </c>
      <c r="HI20" s="89">
        <f t="shared" si="37"/>
        <v>7.4917696382092126E-3</v>
      </c>
      <c r="HJ20" s="89">
        <f t="shared" si="152"/>
        <v>5.6126612311993397E-5</v>
      </c>
      <c r="HL20">
        <v>110</v>
      </c>
      <c r="HM20" s="14">
        <f t="shared" si="153"/>
        <v>-2.5784117155714555E-2</v>
      </c>
      <c r="HN20" s="14">
        <f t="shared" si="154"/>
        <v>6.6482069749961362E-4</v>
      </c>
      <c r="HO20" s="89">
        <f t="shared" si="38"/>
        <v>2.2015253963402336E-2</v>
      </c>
      <c r="HP20" s="89">
        <f t="shared" si="155"/>
        <v>4.8467140707310227E-4</v>
      </c>
      <c r="HR20">
        <v>3.77</v>
      </c>
      <c r="HS20" s="14">
        <f t="shared" si="156"/>
        <v>-3.9867162438213446E-3</v>
      </c>
      <c r="HT20" s="14">
        <f t="shared" si="157"/>
        <v>1.5893906408748969E-5</v>
      </c>
      <c r="HU20" s="14">
        <f t="shared" si="39"/>
        <v>-1.5870022166019661E-3</v>
      </c>
      <c r="HV20" s="14">
        <f t="shared" si="158"/>
        <v>2.5185760354995537E-6</v>
      </c>
      <c r="HX20">
        <v>13.15</v>
      </c>
      <c r="HY20" s="14">
        <f t="shared" si="159"/>
        <v>1.8086401079307691E-2</v>
      </c>
      <c r="HZ20" s="14">
        <f t="shared" si="160"/>
        <v>3.2711790400158239E-4</v>
      </c>
      <c r="IA20" s="89">
        <f t="shared" si="40"/>
        <v>-2.1290959867833133E-2</v>
      </c>
      <c r="IB20" s="89">
        <f t="shared" si="161"/>
        <v>4.5330497209368107E-4</v>
      </c>
      <c r="ID20">
        <v>158.4</v>
      </c>
      <c r="IE20" s="14">
        <f t="shared" si="162"/>
        <v>-6.3331433970225852E-3</v>
      </c>
      <c r="IF20" s="14">
        <f t="shared" si="163"/>
        <v>4.0108705287250771E-5</v>
      </c>
      <c r="IG20" s="89">
        <f t="shared" si="41"/>
        <v>4.9042924206692644E-3</v>
      </c>
      <c r="IH20" s="89">
        <f t="shared" si="164"/>
        <v>2.4052084147433992E-5</v>
      </c>
      <c r="IQ20">
        <v>44.23</v>
      </c>
      <c r="IR20" s="14">
        <f t="shared" si="165"/>
        <v>2.3903740608752957E-2</v>
      </c>
      <c r="IS20" s="14">
        <f t="shared" si="166"/>
        <v>5.7138881509054523E-4</v>
      </c>
      <c r="IT20" s="89">
        <f t="shared" si="42"/>
        <v>-2.7201351438230874E-2</v>
      </c>
      <c r="IU20" s="89">
        <f t="shared" si="167"/>
        <v>7.399135200661448E-4</v>
      </c>
      <c r="IW20">
        <v>53.17</v>
      </c>
      <c r="IX20" s="14">
        <f t="shared" si="168"/>
        <v>-1.6689179316207958E-2</v>
      </c>
      <c r="IY20" s="14">
        <f t="shared" si="169"/>
        <v>2.7852870624854353E-4</v>
      </c>
      <c r="IZ20" s="89">
        <f t="shared" si="43"/>
        <v>1.2349188229945622E-2</v>
      </c>
      <c r="JA20" s="89">
        <f t="shared" si="170"/>
        <v>1.5250244993862748E-4</v>
      </c>
      <c r="JC20">
        <v>135.94999999999999</v>
      </c>
      <c r="JD20" s="14">
        <f t="shared" si="171"/>
        <v>-2.2314053389450857E-2</v>
      </c>
      <c r="JE20" s="14">
        <f t="shared" si="172"/>
        <v>4.9791697866726327E-4</v>
      </c>
      <c r="JF20" s="89">
        <f t="shared" si="44"/>
        <v>1.9639687659050366E-2</v>
      </c>
      <c r="JG20" s="89">
        <f t="shared" si="173"/>
        <v>3.8571733134505523E-4</v>
      </c>
      <c r="JI20">
        <v>35.159999999999997</v>
      </c>
      <c r="JJ20" s="14">
        <f t="shared" si="174"/>
        <v>3.4071583216143558E-3</v>
      </c>
      <c r="JK20" s="14">
        <f t="shared" si="175"/>
        <v>1.1608727828545953E-5</v>
      </c>
      <c r="JL20" s="89">
        <f t="shared" si="45"/>
        <v>-7.0260565929657287E-3</v>
      </c>
      <c r="JM20" s="89">
        <f t="shared" si="176"/>
        <v>4.9365471247557184E-5</v>
      </c>
      <c r="JO20">
        <v>75.73</v>
      </c>
      <c r="JP20" s="14">
        <f t="shared" si="177"/>
        <v>-4.3671081118209108E-3</v>
      </c>
      <c r="JQ20" s="14">
        <f t="shared" si="178"/>
        <v>1.9071633260332001E-5</v>
      </c>
      <c r="JR20" s="89">
        <f t="shared" si="46"/>
        <v>2.6337526577480314E-3</v>
      </c>
      <c r="JS20" s="89">
        <f t="shared" si="179"/>
        <v>6.9366530621948195E-6</v>
      </c>
      <c r="JU20">
        <v>77.540000000000006</v>
      </c>
      <c r="JV20" s="14">
        <f t="shared" si="180"/>
        <v>1.8653920224238309E-2</v>
      </c>
      <c r="JW20" s="14">
        <f t="shared" si="181"/>
        <v>3.4796873973224701E-4</v>
      </c>
      <c r="JX20" s="89">
        <f t="shared" si="47"/>
        <v>-2.2037931615206816E-2</v>
      </c>
      <c r="JY20" s="89">
        <f t="shared" si="182"/>
        <v>4.8567042987653211E-4</v>
      </c>
      <c r="KA20">
        <v>38.950000000000003</v>
      </c>
      <c r="KB20" s="14">
        <f t="shared" si="183"/>
        <v>-1.1620531023018759E-2</v>
      </c>
      <c r="KC20" s="14">
        <f t="shared" si="184"/>
        <v>1.3503674125694141E-4</v>
      </c>
      <c r="KD20" s="89">
        <f t="shared" si="48"/>
        <v>9.8725939173401837E-3</v>
      </c>
      <c r="KE20" s="89">
        <f t="shared" si="185"/>
        <v>9.7468110656702398E-5</v>
      </c>
      <c r="KG20">
        <v>13.3</v>
      </c>
      <c r="KH20" s="14">
        <f t="shared" si="186"/>
        <v>1.7145406954988517E-2</v>
      </c>
      <c r="KI20" s="14">
        <f t="shared" si="187"/>
        <v>2.939649796521686E-4</v>
      </c>
      <c r="KJ20" s="89">
        <f t="shared" si="49"/>
        <v>-2.0142089882176025E-2</v>
      </c>
      <c r="KK20" s="89">
        <f t="shared" si="188"/>
        <v>4.0570378482165779E-4</v>
      </c>
      <c r="KM20">
        <v>23.16</v>
      </c>
      <c r="KN20" s="14">
        <f t="shared" si="189"/>
        <v>-7.3673139297043772E-3</v>
      </c>
      <c r="KO20" s="14">
        <f t="shared" si="190"/>
        <v>5.4277314538816151E-5</v>
      </c>
      <c r="KP20" s="89">
        <f t="shared" si="50"/>
        <v>2.2807240236754293E-3</v>
      </c>
      <c r="KQ20" s="89">
        <f t="shared" si="191"/>
        <v>5.2017020721702396E-6</v>
      </c>
      <c r="KS20">
        <v>101.8</v>
      </c>
      <c r="KT20" s="14">
        <f t="shared" si="192"/>
        <v>1.4143127724719762E-2</v>
      </c>
      <c r="KU20" s="14">
        <f t="shared" si="193"/>
        <v>2.000280618377368E-4</v>
      </c>
      <c r="KV20" s="89">
        <f t="shared" si="51"/>
        <v>-1.5398002224597583E-2</v>
      </c>
      <c r="KW20" s="89">
        <f t="shared" si="194"/>
        <v>2.370984725087121E-4</v>
      </c>
      <c r="LF20" s="14">
        <v>16.315000000000001</v>
      </c>
      <c r="LG20" s="14">
        <f t="shared" si="195"/>
        <v>2.1225781714419013E-2</v>
      </c>
      <c r="LH20" s="14">
        <f t="shared" si="196"/>
        <v>4.5053380938816454E-4</v>
      </c>
      <c r="LI20" s="89">
        <f t="shared" si="52"/>
        <v>-2.1343508428135743E-2</v>
      </c>
      <c r="LJ20" s="89">
        <f t="shared" si="197"/>
        <v>4.555453520219015E-4</v>
      </c>
      <c r="LL20">
        <v>12.97</v>
      </c>
      <c r="LM20" s="14">
        <f t="shared" si="198"/>
        <v>6.1491354403498321E-3</v>
      </c>
      <c r="LN20" s="14">
        <f t="shared" si="199"/>
        <v>3.7811866663766327E-5</v>
      </c>
      <c r="LO20" s="89">
        <f t="shared" si="53"/>
        <v>-7.6575461541935116E-3</v>
      </c>
      <c r="LP20" s="89">
        <f t="shared" si="200"/>
        <v>5.8638013103603838E-5</v>
      </c>
    </row>
    <row r="21" spans="1:328" ht="15" thickBot="1" x14ac:dyDescent="0.4">
      <c r="A21" s="90" t="s">
        <v>585</v>
      </c>
      <c r="B21" s="109">
        <v>5.0000000000000001E-4</v>
      </c>
      <c r="C21" s="105">
        <v>1.1416999999999999</v>
      </c>
      <c r="D21" s="105">
        <f>AVERAGE($DI$4:$DI$264)</f>
        <v>-5.7102147041271758E-4</v>
      </c>
      <c r="E21" s="103">
        <f>SUM($DJ$4:$DJ$264)/253*100</f>
        <v>2.7446919768935187E-2</v>
      </c>
      <c r="F21" s="104">
        <f>SQRT(SUM($DJ$3:$DJ$264))</f>
        <v>0.26351604697893832</v>
      </c>
      <c r="G21" s="104">
        <f>SQRT(SUM($DL$3:$DL$264))</f>
        <v>0.29988911240466087</v>
      </c>
      <c r="H21" s="103">
        <f>COVAR($DI$4:$DI$264,$U$4:$U$264)*100</f>
        <v>9.4910127682449209E-3</v>
      </c>
      <c r="I21" s="105">
        <f t="shared" si="0"/>
        <v>-8.6525897037030705E-5</v>
      </c>
      <c r="J21" s="104">
        <f t="shared" si="1"/>
        <v>8.3470324988867382E-3</v>
      </c>
      <c r="K21" s="104">
        <f t="shared" si="2"/>
        <v>0.14503283041158158</v>
      </c>
      <c r="L21" s="104">
        <f>$AB$279*$DJ$270</f>
        <v>0.16558398248090267</v>
      </c>
      <c r="M21" s="106">
        <f t="shared" si="3"/>
        <v>0.35450294211417399</v>
      </c>
      <c r="N21" s="15">
        <v>10.23</v>
      </c>
      <c r="O21" s="107">
        <f t="shared" si="4"/>
        <v>-0.11416999999999999</v>
      </c>
      <c r="P21" s="15">
        <f t="shared" si="5"/>
        <v>9.0620409000000013</v>
      </c>
      <c r="S21" t="s">
        <v>633</v>
      </c>
      <c r="T21" s="82">
        <v>6197.44</v>
      </c>
      <c r="U21" s="6">
        <f t="shared" si="54"/>
        <v>-1.458115769186743E-3</v>
      </c>
      <c r="V21" s="14">
        <f t="shared" si="55"/>
        <v>2.126101596351047E-6</v>
      </c>
      <c r="Z21">
        <v>41.2</v>
      </c>
      <c r="AA21" s="14">
        <f t="shared" si="56"/>
        <v>-3.1603283870135254E-3</v>
      </c>
      <c r="AB21" s="14">
        <f t="shared" si="57"/>
        <v>9.9876755137635118E-6</v>
      </c>
      <c r="AC21" s="14">
        <f t="shared" si="58"/>
        <v>-1.7022126178267824E-3</v>
      </c>
      <c r="AD21" s="14">
        <f t="shared" si="6"/>
        <v>1.2666345930586259E-3</v>
      </c>
      <c r="AE21" s="14">
        <f t="shared" si="59"/>
        <v>1.6043631923327907E-6</v>
      </c>
      <c r="AG21">
        <v>9.1240000000000006</v>
      </c>
      <c r="AH21" s="14">
        <f t="shared" si="60"/>
        <v>-1.3683727085922245E-2</v>
      </c>
      <c r="AI21" s="14">
        <f t="shared" si="61"/>
        <v>1.8724438696200209E-4</v>
      </c>
      <c r="AJ21" s="14">
        <f t="shared" si="7"/>
        <v>1.3554418958961591E-2</v>
      </c>
      <c r="AK21" s="14">
        <f t="shared" si="62"/>
        <v>1.8372227331505742E-4</v>
      </c>
      <c r="AM21">
        <v>124.45</v>
      </c>
      <c r="AN21" s="14">
        <f t="shared" si="63"/>
        <v>-2.0108593142226005E-3</v>
      </c>
      <c r="AO21" s="14">
        <f t="shared" si="64"/>
        <v>4.0435551815957874E-6</v>
      </c>
      <c r="AP21" s="14">
        <f t="shared" si="8"/>
        <v>1.9178309515667522E-3</v>
      </c>
      <c r="AQ21" s="14">
        <f t="shared" si="65"/>
        <v>3.6780755587874341E-6</v>
      </c>
      <c r="AS21">
        <v>132.62</v>
      </c>
      <c r="AT21" s="14">
        <f t="shared" si="66"/>
        <v>-4.9890495803408628E-3</v>
      </c>
      <c r="AU21" s="14">
        <f t="shared" si="67"/>
        <v>2.4890615715099339E-5</v>
      </c>
      <c r="AV21" s="14">
        <f t="shared" si="9"/>
        <v>4.5436540234791477E-3</v>
      </c>
      <c r="AW21" s="14">
        <f t="shared" si="68"/>
        <v>2.0644791885078247E-5</v>
      </c>
      <c r="AY21" s="14">
        <v>37.340000000000003</v>
      </c>
      <c r="AZ21" s="14">
        <f t="shared" si="69"/>
        <v>1.7257829085957598E-2</v>
      </c>
      <c r="BA21" s="14">
        <f t="shared" si="70"/>
        <v>2.9783266476012405E-4</v>
      </c>
      <c r="BB21" s="14">
        <f t="shared" si="10"/>
        <v>-1.758460024497243E-2</v>
      </c>
      <c r="BC21" s="14">
        <f t="shared" si="71"/>
        <v>3.0921816577548442E-4</v>
      </c>
      <c r="BE21">
        <v>15.891999999999999</v>
      </c>
      <c r="BF21" s="14">
        <f t="shared" si="72"/>
        <v>-1.3557382185822E-2</v>
      </c>
      <c r="BG21" s="14">
        <f t="shared" si="73"/>
        <v>1.838026117324437E-4</v>
      </c>
      <c r="BH21" s="14">
        <f t="shared" si="11"/>
        <v>9.1007971393637609E-3</v>
      </c>
      <c r="BI21" s="14">
        <f t="shared" si="74"/>
        <v>8.2824508571851616E-5</v>
      </c>
      <c r="BK21">
        <v>86.36</v>
      </c>
      <c r="BL21" s="14">
        <f t="shared" si="75"/>
        <v>0</v>
      </c>
      <c r="BM21" s="14">
        <f t="shared" si="76"/>
        <v>0</v>
      </c>
      <c r="BN21" s="14">
        <f t="shared" si="12"/>
        <v>-2.5975496792249708E-3</v>
      </c>
      <c r="BO21" s="14">
        <f t="shared" si="77"/>
        <v>6.7472643360417485E-6</v>
      </c>
      <c r="BQ21">
        <v>78.36</v>
      </c>
      <c r="BR21" s="14">
        <f t="shared" si="78"/>
        <v>-5.3742931657768042E-3</v>
      </c>
      <c r="BS21" s="14">
        <f t="shared" si="79"/>
        <v>2.8883027031715263E-5</v>
      </c>
      <c r="BT21" s="14">
        <f t="shared" si="13"/>
        <v>4.3304730469086389E-3</v>
      </c>
      <c r="BU21" s="14">
        <f t="shared" si="80"/>
        <v>1.8752996810002192E-5</v>
      </c>
      <c r="BX21">
        <v>23.68</v>
      </c>
      <c r="BY21" s="14">
        <f t="shared" si="81"/>
        <v>-5.9297081836742829E-3</v>
      </c>
      <c r="BZ21" s="14">
        <f t="shared" si="82"/>
        <v>3.5161439143533763E-5</v>
      </c>
      <c r="CA21" s="14">
        <f t="shared" si="14"/>
        <v>5.3951868671051608E-3</v>
      </c>
      <c r="CB21" s="14">
        <f t="shared" si="83"/>
        <v>2.9108041330984001E-5</v>
      </c>
      <c r="CD21">
        <v>42.92</v>
      </c>
      <c r="CE21" s="14">
        <f t="shared" si="84"/>
        <v>2.3296447397138832E-4</v>
      </c>
      <c r="CF21" s="14">
        <f t="shared" si="85"/>
        <v>5.4272446132765666E-8</v>
      </c>
      <c r="CG21" s="14">
        <f t="shared" si="15"/>
        <v>-3.5109654812216285E-4</v>
      </c>
      <c r="CH21" s="14">
        <f t="shared" si="86"/>
        <v>1.2326878610329822E-7</v>
      </c>
      <c r="CJ21">
        <v>32.85</v>
      </c>
      <c r="CK21" s="14">
        <f t="shared" si="87"/>
        <v>4.5558165358606613E-3</v>
      </c>
      <c r="CL21" s="14">
        <f t="shared" si="88"/>
        <v>2.0755464308421436E-5</v>
      </c>
      <c r="CM21" s="14">
        <f t="shared" si="16"/>
        <v>-5.0076671939071676E-3</v>
      </c>
      <c r="CN21" s="14">
        <f t="shared" si="89"/>
        <v>2.5076730724934085E-5</v>
      </c>
      <c r="CP21">
        <v>21.71</v>
      </c>
      <c r="CQ21" s="14">
        <f t="shared" si="90"/>
        <v>-1.84416834193279E-3</v>
      </c>
      <c r="CR21" s="14">
        <f t="shared" si="91"/>
        <v>3.4009568733871358E-6</v>
      </c>
      <c r="CS21" s="14">
        <f t="shared" si="17"/>
        <v>1.2085321114535573E-3</v>
      </c>
      <c r="CT21" s="14">
        <f t="shared" si="92"/>
        <v>1.4605498644143936E-6</v>
      </c>
      <c r="CV21">
        <v>112.9</v>
      </c>
      <c r="CW21" s="14">
        <f t="shared" si="93"/>
        <v>1.1010901820188108E-2</v>
      </c>
      <c r="CX21" s="14">
        <f t="shared" si="94"/>
        <v>1.212399588938218E-4</v>
      </c>
      <c r="CY21" s="89">
        <f t="shared" si="18"/>
        <v>-1.1262797753014123E-2</v>
      </c>
      <c r="CZ21" s="89">
        <f t="shared" si="95"/>
        <v>1.2685061322529999E-4</v>
      </c>
      <c r="DB21">
        <v>17.850000000000001</v>
      </c>
      <c r="DC21" s="14">
        <f t="shared" si="96"/>
        <v>-1.1834457647002909E-2</v>
      </c>
      <c r="DD21" s="14">
        <f t="shared" si="97"/>
        <v>1.4005438779870563E-4</v>
      </c>
      <c r="DE21" s="89">
        <f t="shared" si="19"/>
        <v>1.1530125189813147E-2</v>
      </c>
      <c r="DF21" s="89">
        <f t="shared" si="98"/>
        <v>1.3294378689276365E-4</v>
      </c>
      <c r="DH21">
        <v>11.02</v>
      </c>
      <c r="DI21" s="14">
        <f t="shared" si="99"/>
        <v>1.8132371241807218E-3</v>
      </c>
      <c r="DJ21" s="14">
        <f t="shared" si="100"/>
        <v>3.2878288685071743E-6</v>
      </c>
      <c r="DK21" s="89">
        <f t="shared" si="20"/>
        <v>-2.2162620975249149E-3</v>
      </c>
      <c r="DL21" s="89">
        <f t="shared" si="101"/>
        <v>4.9118176849255354E-6</v>
      </c>
      <c r="DN21">
        <v>75.52</v>
      </c>
      <c r="DO21" s="14">
        <f t="shared" si="102"/>
        <v>-2.6518180482936072E-3</v>
      </c>
      <c r="DP21" s="14">
        <f t="shared" si="103"/>
        <v>7.032138961255716E-6</v>
      </c>
      <c r="DQ21" s="89">
        <f t="shared" si="21"/>
        <v>2.902401572989963E-3</v>
      </c>
      <c r="DR21" s="89">
        <f t="shared" si="104"/>
        <v>8.4239348908946109E-6</v>
      </c>
      <c r="DT21">
        <v>134.65</v>
      </c>
      <c r="DU21" s="14">
        <f t="shared" si="105"/>
        <v>4.572639830251346E-2</v>
      </c>
      <c r="DV21" s="14">
        <f t="shared" si="106"/>
        <v>2.0909035017201059E-3</v>
      </c>
      <c r="DW21" s="89">
        <f t="shared" si="22"/>
        <v>-4.6839206814703389E-2</v>
      </c>
      <c r="DX21" s="89">
        <f t="shared" si="107"/>
        <v>2.1939112950305566E-3</v>
      </c>
      <c r="DZ21">
        <v>46.09</v>
      </c>
      <c r="EA21" s="14">
        <f t="shared" si="108"/>
        <v>-1.1785383026449683E-2</v>
      </c>
      <c r="EB21" s="14">
        <f t="shared" si="109"/>
        <v>1.3889525308012827E-4</v>
      </c>
      <c r="EC21" s="89">
        <f t="shared" si="23"/>
        <v>1.1891192454727773E-2</v>
      </c>
      <c r="ED21" s="89">
        <f t="shared" si="110"/>
        <v>1.4140045799537472E-4</v>
      </c>
      <c r="EF21">
        <v>10.96</v>
      </c>
      <c r="EG21" s="14">
        <f t="shared" si="111"/>
        <v>5.459522204898753E-3</v>
      </c>
      <c r="EH21" s="14">
        <f t="shared" si="112"/>
        <v>2.980638270578254E-5</v>
      </c>
      <c r="EI21" s="89">
        <f t="shared" si="24"/>
        <v>-5.1630152894758044E-3</v>
      </c>
      <c r="EJ21" s="89">
        <f t="shared" si="113"/>
        <v>2.6656726879360925E-5</v>
      </c>
      <c r="EL21">
        <v>91.22</v>
      </c>
      <c r="EM21" s="14">
        <f t="shared" si="114"/>
        <v>8.7661631736845355E-4</v>
      </c>
      <c r="EN21" s="14">
        <f t="shared" si="115"/>
        <v>7.6845616787662929E-7</v>
      </c>
      <c r="EO21" s="89">
        <f t="shared" si="25"/>
        <v>-1.3759722615139694E-3</v>
      </c>
      <c r="EP21" s="89">
        <f t="shared" si="116"/>
        <v>1.8932996644558674E-6</v>
      </c>
      <c r="ER21">
        <v>13.96</v>
      </c>
      <c r="ES21" s="14">
        <f t="shared" si="117"/>
        <v>5.7143012634384149E-3</v>
      </c>
      <c r="ET21" s="14">
        <f t="shared" si="118"/>
        <v>3.2653238929333865E-5</v>
      </c>
      <c r="EU21" s="89">
        <f t="shared" si="26"/>
        <v>-6.1162124526430491E-3</v>
      </c>
      <c r="EV21" s="89">
        <f t="shared" si="119"/>
        <v>3.7408054765865899E-5</v>
      </c>
      <c r="EX21">
        <v>119.3</v>
      </c>
      <c r="EY21" s="14">
        <f t="shared" si="120"/>
        <v>-1.2581255591192194E-3</v>
      </c>
      <c r="EZ21" s="14">
        <f t="shared" si="121"/>
        <v>1.5828799225090483E-6</v>
      </c>
      <c r="FA21" s="89">
        <f t="shared" si="27"/>
        <v>8.8682404537085218E-4</v>
      </c>
      <c r="FB21" s="89">
        <f t="shared" si="122"/>
        <v>7.864568874479233E-7</v>
      </c>
      <c r="FD21">
        <v>45.33</v>
      </c>
      <c r="FE21" s="14">
        <f t="shared" si="123"/>
        <v>3.660397815916562E-2</v>
      </c>
      <c r="FF21" s="14">
        <f t="shared" si="124"/>
        <v>1.3398512170766737E-3</v>
      </c>
      <c r="FG21" s="89">
        <f t="shared" si="28"/>
        <v>-3.9772853564602209E-2</v>
      </c>
      <c r="FH21" s="89">
        <f t="shared" si="125"/>
        <v>1.5818798806712907E-3</v>
      </c>
      <c r="FJ21">
        <v>135.69999999999999</v>
      </c>
      <c r="FK21" s="14">
        <f t="shared" si="126"/>
        <v>1.4630838893785714E-2</v>
      </c>
      <c r="FL21" s="14">
        <f t="shared" si="127"/>
        <v>2.1406144673591278E-4</v>
      </c>
      <c r="FM21" s="89">
        <f t="shared" si="29"/>
        <v>-1.5175272398666244E-2</v>
      </c>
      <c r="FN21" s="89">
        <f t="shared" si="128"/>
        <v>2.3028889237372154E-4</v>
      </c>
      <c r="FP21">
        <v>13.49</v>
      </c>
      <c r="FQ21" s="14">
        <f t="shared" si="129"/>
        <v>7.4101522471920378E-4</v>
      </c>
      <c r="FR21" s="14">
        <f t="shared" si="130"/>
        <v>5.4910356326565205E-7</v>
      </c>
      <c r="FS21" s="89">
        <f t="shared" si="30"/>
        <v>-5.5138309678740157E-4</v>
      </c>
      <c r="FT21" s="89">
        <f t="shared" si="131"/>
        <v>3.0402331942286507E-7</v>
      </c>
      <c r="FV21">
        <v>643</v>
      </c>
      <c r="FW21" s="14">
        <f t="shared" si="132"/>
        <v>1.2433946270883425E-3</v>
      </c>
      <c r="FX21" s="14">
        <f t="shared" si="133"/>
        <v>1.5460301986721583E-6</v>
      </c>
      <c r="FY21" s="89">
        <f t="shared" si="31"/>
        <v>-1.5189979281843534E-3</v>
      </c>
      <c r="FZ21" s="89">
        <f t="shared" si="134"/>
        <v>2.307354705828358E-6</v>
      </c>
      <c r="GB21">
        <v>77.44</v>
      </c>
      <c r="GC21" s="14">
        <f t="shared" si="135"/>
        <v>6.2324682942349822E-2</v>
      </c>
      <c r="GD21" s="14">
        <f t="shared" si="136"/>
        <v>3.8843661038644307E-3</v>
      </c>
      <c r="GE21" s="89">
        <f t="shared" si="32"/>
        <v>-6.2046714872626273E-2</v>
      </c>
      <c r="GF21" s="89">
        <f t="shared" si="137"/>
        <v>3.8497948264849821E-3</v>
      </c>
      <c r="GH21">
        <v>524</v>
      </c>
      <c r="GI21" s="14">
        <f t="shared" si="138"/>
        <v>-8.6248737817600247E-3</v>
      </c>
      <c r="GJ21" s="14">
        <f t="shared" si="139"/>
        <v>7.4388447751291468E-5</v>
      </c>
      <c r="GK21" s="89">
        <f t="shared" si="33"/>
        <v>7.514407442786605E-3</v>
      </c>
      <c r="GL21" s="89">
        <f t="shared" si="140"/>
        <v>5.6466319216206722E-5</v>
      </c>
      <c r="GN21">
        <v>29.44</v>
      </c>
      <c r="GO21" s="14">
        <f t="shared" si="141"/>
        <v>-1.0195412947718828E-3</v>
      </c>
      <c r="GP21" s="14">
        <f t="shared" si="142"/>
        <v>1.0394644517451271E-6</v>
      </c>
      <c r="GQ21" s="89">
        <f t="shared" si="34"/>
        <v>9.8122229953840831E-4</v>
      </c>
      <c r="GR21" s="89">
        <f t="shared" si="143"/>
        <v>9.6279720111144183E-7</v>
      </c>
      <c r="GT21">
        <v>64.78</v>
      </c>
      <c r="GU21" s="14">
        <f t="shared" si="144"/>
        <v>9.2578312429222713E-4</v>
      </c>
      <c r="GV21" s="14">
        <f t="shared" si="145"/>
        <v>8.5707439322427726E-7</v>
      </c>
      <c r="GW21" s="89">
        <f t="shared" si="35"/>
        <v>-1.6979403147226943E-3</v>
      </c>
      <c r="GX21" s="89">
        <f t="shared" si="146"/>
        <v>2.8830013123606021E-6</v>
      </c>
      <c r="GZ21">
        <v>250.3</v>
      </c>
      <c r="HA21" s="14">
        <f t="shared" si="147"/>
        <v>-1.28670854431642E-2</v>
      </c>
      <c r="HB21" s="14">
        <f t="shared" si="148"/>
        <v>1.6556188780168806E-4</v>
      </c>
      <c r="HC21" s="89">
        <f t="shared" si="36"/>
        <v>1.2800553827996336E-2</v>
      </c>
      <c r="HD21" s="89">
        <f t="shared" si="149"/>
        <v>1.6385417830343165E-4</v>
      </c>
      <c r="HF21">
        <v>383.3</v>
      </c>
      <c r="HG21" s="14">
        <f t="shared" si="150"/>
        <v>-7.8575574522954054E-3</v>
      </c>
      <c r="HH21" s="14">
        <f t="shared" si="151"/>
        <v>6.1741209116123063E-5</v>
      </c>
      <c r="HI21" s="89">
        <f t="shared" si="37"/>
        <v>7.4010337455214029E-3</v>
      </c>
      <c r="HJ21" s="89">
        <f t="shared" si="152"/>
        <v>5.4775300502346568E-5</v>
      </c>
      <c r="HL21">
        <v>108.6</v>
      </c>
      <c r="HM21" s="14">
        <f t="shared" si="153"/>
        <v>1.2808958292581241E-2</v>
      </c>
      <c r="HN21" s="14">
        <f t="shared" si="154"/>
        <v>1.6406941254108574E-4</v>
      </c>
      <c r="HO21" s="89">
        <f t="shared" si="38"/>
        <v>-1.4213248782223367E-2</v>
      </c>
      <c r="HP21" s="89">
        <f t="shared" si="155"/>
        <v>2.0201644094537403E-4</v>
      </c>
      <c r="HR21">
        <v>3.7839999999999998</v>
      </c>
      <c r="HS21" s="14">
        <f t="shared" si="156"/>
        <v>-3.7066497297124348E-3</v>
      </c>
      <c r="HT21" s="14">
        <f t="shared" si="157"/>
        <v>1.3739252218777266E-5</v>
      </c>
      <c r="HU21" s="14">
        <f t="shared" si="39"/>
        <v>7.9036104770319106E-4</v>
      </c>
      <c r="HV21" s="14">
        <f t="shared" si="158"/>
        <v>6.2467058572648581E-7</v>
      </c>
      <c r="HX21">
        <v>13.22</v>
      </c>
      <c r="HY21" s="14">
        <f t="shared" si="159"/>
        <v>-5.3090757997667215E-3</v>
      </c>
      <c r="HZ21" s="14">
        <f t="shared" si="160"/>
        <v>2.8186285847668653E-5</v>
      </c>
      <c r="IA21" s="89">
        <f t="shared" si="40"/>
        <v>2.9758495395670994E-3</v>
      </c>
      <c r="IB21" s="89">
        <f t="shared" si="161"/>
        <v>8.855680482141717E-6</v>
      </c>
      <c r="ID21">
        <v>160.30000000000001</v>
      </c>
      <c r="IE21" s="14">
        <f t="shared" si="162"/>
        <v>-1.1923580235181865E-2</v>
      </c>
      <c r="IF21" s="14">
        <f t="shared" si="163"/>
        <v>1.4217176562481961E-4</v>
      </c>
      <c r="IG21" s="89">
        <f t="shared" si="41"/>
        <v>1.1962323757048345E-2</v>
      </c>
      <c r="IH21" s="89">
        <f t="shared" si="164"/>
        <v>1.4309718966844321E-4</v>
      </c>
      <c r="IQ21">
        <v>44</v>
      </c>
      <c r="IR21" s="14">
        <f t="shared" si="165"/>
        <v>5.2136579619741375E-3</v>
      </c>
      <c r="IS21" s="14">
        <f t="shared" si="166"/>
        <v>2.7182229344456317E-5</v>
      </c>
      <c r="IT21" s="89">
        <f t="shared" si="42"/>
        <v>-6.8492635226112524E-3</v>
      </c>
      <c r="IU21" s="89">
        <f t="shared" si="167"/>
        <v>4.6912410802173102E-5</v>
      </c>
      <c r="IW21">
        <v>52.59</v>
      </c>
      <c r="IX21" s="14">
        <f t="shared" si="168"/>
        <v>1.0968339914994234E-2</v>
      </c>
      <c r="IY21" s="14">
        <f t="shared" si="169"/>
        <v>1.2030448049085571E-4</v>
      </c>
      <c r="IZ21" s="89">
        <f t="shared" si="43"/>
        <v>-1.3253988251705092E-2</v>
      </c>
      <c r="JA21" s="89">
        <f t="shared" si="170"/>
        <v>1.7566820457633661E-4</v>
      </c>
      <c r="JC21">
        <v>136.44999999999999</v>
      </c>
      <c r="JD21" s="14">
        <f t="shared" si="171"/>
        <v>-3.6710760758678048E-3</v>
      </c>
      <c r="JE21" s="14">
        <f t="shared" si="172"/>
        <v>1.3476799554808961E-5</v>
      </c>
      <c r="JF21" s="89">
        <f t="shared" si="44"/>
        <v>3.4375996166045864E-3</v>
      </c>
      <c r="JG21" s="89">
        <f t="shared" si="173"/>
        <v>1.1817091124079999E-5</v>
      </c>
      <c r="JI21">
        <v>34.630000000000003</v>
      </c>
      <c r="JJ21" s="14">
        <f t="shared" si="174"/>
        <v>1.5188714402645433E-2</v>
      </c>
      <c r="JK21" s="14">
        <f t="shared" si="175"/>
        <v>2.3069704520512882E-4</v>
      </c>
      <c r="JL21" s="89">
        <f t="shared" si="45"/>
        <v>-1.6406846476796209E-2</v>
      </c>
      <c r="JM21" s="89">
        <f t="shared" si="176"/>
        <v>2.691846113131602E-4</v>
      </c>
      <c r="JO21">
        <v>75.86</v>
      </c>
      <c r="JP21" s="14">
        <f t="shared" si="177"/>
        <v>-1.7151531350215455E-3</v>
      </c>
      <c r="JQ21" s="14">
        <f t="shared" si="178"/>
        <v>2.9417502765742358E-6</v>
      </c>
      <c r="JR21" s="89">
        <f t="shared" si="46"/>
        <v>1.380314309607388E-3</v>
      </c>
      <c r="JS21" s="89">
        <f t="shared" si="179"/>
        <v>1.9052675933069201E-6</v>
      </c>
      <c r="JU21">
        <v>77.900000000000006</v>
      </c>
      <c r="JV21" s="14">
        <f t="shared" si="180"/>
        <v>-4.632020633919545E-3</v>
      </c>
      <c r="JW21" s="14">
        <f t="shared" si="181"/>
        <v>2.1455615153056424E-5</v>
      </c>
      <c r="JX21" s="89">
        <f t="shared" si="47"/>
        <v>3.9128845402399502E-3</v>
      </c>
      <c r="JY21" s="89">
        <f t="shared" si="182"/>
        <v>1.5310665425248805E-5</v>
      </c>
      <c r="KA21">
        <v>38.9</v>
      </c>
      <c r="KB21" s="14">
        <f t="shared" si="183"/>
        <v>1.2845216923568405E-3</v>
      </c>
      <c r="KC21" s="14">
        <f t="shared" si="184"/>
        <v>1.6499959781352816E-6</v>
      </c>
      <c r="KD21" s="89">
        <f t="shared" si="48"/>
        <v>-1.623394350970661E-3</v>
      </c>
      <c r="KE21" s="89">
        <f t="shared" si="185"/>
        <v>2.6354092187634536E-6</v>
      </c>
      <c r="KG21">
        <v>13.31</v>
      </c>
      <c r="KH21" s="14">
        <f t="shared" si="186"/>
        <v>-7.5159717931211996E-4</v>
      </c>
      <c r="KI21" s="14">
        <f t="shared" si="187"/>
        <v>5.6489831994993498E-7</v>
      </c>
      <c r="KJ21" s="89">
        <f t="shared" si="49"/>
        <v>-6.5608792800183604E-4</v>
      </c>
      <c r="KK21" s="89">
        <f t="shared" si="188"/>
        <v>4.3045136926974239E-7</v>
      </c>
      <c r="KM21">
        <v>23.03</v>
      </c>
      <c r="KN21" s="14">
        <f t="shared" si="189"/>
        <v>5.6289388722006615E-3</v>
      </c>
      <c r="KO21" s="14">
        <f t="shared" si="190"/>
        <v>3.1684952826971657E-5</v>
      </c>
      <c r="KP21" s="89">
        <f t="shared" si="50"/>
        <v>-8.3381332374972798E-3</v>
      </c>
      <c r="KQ21" s="89">
        <f t="shared" si="191"/>
        <v>6.9524465886256867E-5</v>
      </c>
      <c r="KS21">
        <v>102.2</v>
      </c>
      <c r="KT21" s="14">
        <f t="shared" si="192"/>
        <v>-3.9215736531818023E-3</v>
      </c>
      <c r="KU21" s="14">
        <f t="shared" si="193"/>
        <v>1.5378739917329667E-5</v>
      </c>
      <c r="KV21" s="89">
        <f t="shared" si="51"/>
        <v>3.8637731324043484E-3</v>
      </c>
      <c r="KW21" s="89">
        <f t="shared" si="194"/>
        <v>1.492874281868971E-5</v>
      </c>
      <c r="LF21" s="14">
        <v>15.955</v>
      </c>
      <c r="LG21" s="14">
        <f t="shared" si="195"/>
        <v>2.2312670315077113E-2</v>
      </c>
      <c r="LH21" s="14">
        <f t="shared" si="196"/>
        <v>4.9785525658932342E-4</v>
      </c>
      <c r="LI21" s="89">
        <f t="shared" si="52"/>
        <v>-2.2417574190731607E-2</v>
      </c>
      <c r="LJ21" s="89">
        <f t="shared" si="197"/>
        <v>5.0254763259695583E-4</v>
      </c>
      <c r="LL21">
        <v>13.1</v>
      </c>
      <c r="LM21" s="14">
        <f t="shared" si="198"/>
        <v>-9.9732318787532394E-3</v>
      </c>
      <c r="LN21" s="14">
        <f t="shared" si="199"/>
        <v>9.9465354107379863E-5</v>
      </c>
      <c r="LO21" s="89">
        <f t="shared" si="53"/>
        <v>9.7729574672263918E-3</v>
      </c>
      <c r="LP21" s="89">
        <f t="shared" si="200"/>
        <v>9.5510697656216094E-5</v>
      </c>
    </row>
    <row r="22" spans="1:328" ht="15" thickBot="1" x14ac:dyDescent="0.4">
      <c r="A22" s="90" t="s">
        <v>511</v>
      </c>
      <c r="B22" s="109">
        <v>-1E-3</v>
      </c>
      <c r="C22" s="105">
        <v>0.80359999999999998</v>
      </c>
      <c r="D22" s="105">
        <f>AVERAGE($IR$4:$IR$264)</f>
        <v>-1.0839458156749737E-3</v>
      </c>
      <c r="E22" s="103">
        <f>SUM($IS$4:$IS$264)/253*100</f>
        <v>3.0492659204935373E-2</v>
      </c>
      <c r="F22" s="104">
        <f>SQRT(SUM($IS$3:$IS$264))</f>
        <v>0.27775245775417812</v>
      </c>
      <c r="G22" s="104">
        <f>SQRT(SUM($IU$3:$IU$264))</f>
        <v>0.29636402979881143</v>
      </c>
      <c r="H22" s="103">
        <f>COVAR($IR$4:$IR$264,$U$4:$U$264)*100</f>
        <v>6.6804592520259085E-3</v>
      </c>
      <c r="I22" s="105">
        <f t="shared" si="0"/>
        <v>-8.6525897037030705E-5</v>
      </c>
      <c r="J22" s="104">
        <f t="shared" si="1"/>
        <v>8.3470324988867382E-3</v>
      </c>
      <c r="K22" s="104">
        <f t="shared" si="2"/>
        <v>0.14503283041158158</v>
      </c>
      <c r="L22" s="104">
        <f>$AB$279*$IS$269</f>
        <v>0.11654838251874695</v>
      </c>
      <c r="M22" s="106">
        <f t="shared" si="3"/>
        <v>0.31081105451242586</v>
      </c>
      <c r="N22" s="15">
        <v>42.31</v>
      </c>
      <c r="O22" s="107">
        <f t="shared" si="4"/>
        <v>-8.0360000000000001E-2</v>
      </c>
      <c r="P22" s="15">
        <f t="shared" si="5"/>
        <v>38.909968400000004</v>
      </c>
      <c r="S22" t="s">
        <v>634</v>
      </c>
      <c r="T22" s="82">
        <v>6138.74</v>
      </c>
      <c r="U22" s="6">
        <f t="shared" si="54"/>
        <v>9.516794183370661E-3</v>
      </c>
      <c r="V22" s="14">
        <f t="shared" si="55"/>
        <v>9.0569371528637641E-5</v>
      </c>
      <c r="Z22">
        <v>40.29</v>
      </c>
      <c r="AA22" s="14">
        <f t="shared" si="56"/>
        <v>2.2334957152224805E-2</v>
      </c>
      <c r="AB22" s="14">
        <f t="shared" si="57"/>
        <v>4.9885031099171796E-4</v>
      </c>
      <c r="AC22" s="14">
        <f t="shared" si="58"/>
        <v>1.2818162968854144E-2</v>
      </c>
      <c r="AD22" s="14">
        <f t="shared" si="6"/>
        <v>-1.2985953190779899E-2</v>
      </c>
      <c r="AE22" s="14">
        <f t="shared" si="59"/>
        <v>1.6863498027312664E-4</v>
      </c>
      <c r="AG22">
        <v>8.9740000000000002</v>
      </c>
      <c r="AH22" s="14">
        <f t="shared" si="60"/>
        <v>1.6576796868350067E-2</v>
      </c>
      <c r="AI22" s="14">
        <f t="shared" si="61"/>
        <v>2.7479019441454058E-4</v>
      </c>
      <c r="AJ22" s="14">
        <f t="shared" si="7"/>
        <v>-1.6485509305264316E-2</v>
      </c>
      <c r="AK22" s="14">
        <f t="shared" si="62"/>
        <v>2.7177201705395638E-4</v>
      </c>
      <c r="AM22">
        <v>123</v>
      </c>
      <c r="AN22" s="14">
        <f t="shared" si="63"/>
        <v>1.1719673441183453E-2</v>
      </c>
      <c r="AO22" s="14">
        <f t="shared" si="64"/>
        <v>1.3735074556798078E-4</v>
      </c>
      <c r="AP22" s="14">
        <f t="shared" si="8"/>
        <v>-1.4069976611678853E-2</v>
      </c>
      <c r="AQ22" s="14">
        <f t="shared" si="65"/>
        <v>1.9796424185318994E-4</v>
      </c>
      <c r="AS22">
        <v>130.76</v>
      </c>
      <c r="AT22" s="14">
        <f t="shared" si="66"/>
        <v>1.4124314084711709E-2</v>
      </c>
      <c r="AU22" s="14">
        <f t="shared" si="67"/>
        <v>1.9949624836358555E-4</v>
      </c>
      <c r="AV22" s="14">
        <f t="shared" si="9"/>
        <v>-1.7974685804003847E-2</v>
      </c>
      <c r="AW22" s="14">
        <f t="shared" si="68"/>
        <v>3.230893297526574E-4</v>
      </c>
      <c r="AY22" s="14">
        <v>37.380000000000003</v>
      </c>
      <c r="AZ22" s="14">
        <f t="shared" si="69"/>
        <v>-1.0706639138401758E-3</v>
      </c>
      <c r="BA22" s="14">
        <f t="shared" si="70"/>
        <v>1.1463212163995633E-6</v>
      </c>
      <c r="BB22" s="14">
        <f t="shared" si="10"/>
        <v>-9.7186280557312816E-4</v>
      </c>
      <c r="BC22" s="14">
        <f t="shared" si="71"/>
        <v>9.4451731285647189E-7</v>
      </c>
      <c r="BE22">
        <v>15.214</v>
      </c>
      <c r="BF22" s="14">
        <f t="shared" si="72"/>
        <v>4.3599781377243088E-2</v>
      </c>
      <c r="BG22" s="14">
        <f t="shared" si="73"/>
        <v>1.9009409361433931E-3</v>
      </c>
      <c r="BH22" s="14">
        <f t="shared" si="11"/>
        <v>-5.312634681839231E-2</v>
      </c>
      <c r="BI22" s="14">
        <f t="shared" si="74"/>
        <v>2.8224087262681027E-3</v>
      </c>
      <c r="BK22">
        <v>82.84</v>
      </c>
      <c r="BL22" s="14">
        <f t="shared" si="75"/>
        <v>4.1613569119223252E-2</v>
      </c>
      <c r="BM22" s="14">
        <f t="shared" si="76"/>
        <v>1.7316891348403711E-3</v>
      </c>
      <c r="BN22" s="14">
        <f t="shared" si="12"/>
        <v>-4.8437390565465782E-2</v>
      </c>
      <c r="BO22" s="14">
        <f t="shared" si="77"/>
        <v>2.3461808047914737E-3</v>
      </c>
      <c r="BQ22">
        <v>77.260000000000005</v>
      </c>
      <c r="BR22" s="14">
        <f t="shared" si="78"/>
        <v>1.4137235838204735E-2</v>
      </c>
      <c r="BS22" s="14">
        <f t="shared" si="79"/>
        <v>1.9986143714502031E-4</v>
      </c>
      <c r="BT22" s="14">
        <f t="shared" si="13"/>
        <v>-1.955803598277411E-2</v>
      </c>
      <c r="BU22" s="14">
        <f t="shared" si="80"/>
        <v>3.8251677150348686E-4</v>
      </c>
      <c r="BX22">
        <v>23.52</v>
      </c>
      <c r="BY22" s="14">
        <f t="shared" si="81"/>
        <v>6.7796869853787691E-3</v>
      </c>
      <c r="BZ22" s="14">
        <f t="shared" si="82"/>
        <v>4.5964155619714261E-5</v>
      </c>
      <c r="CA22" s="14">
        <f t="shared" si="14"/>
        <v>-9.2832052611258979E-3</v>
      </c>
      <c r="CB22" s="14">
        <f t="shared" si="83"/>
        <v>8.6177899920195544E-5</v>
      </c>
      <c r="CD22">
        <v>41.99</v>
      </c>
      <c r="CE22" s="14">
        <f t="shared" si="84"/>
        <v>2.1906423066395897E-2</v>
      </c>
      <c r="CF22" s="14">
        <f t="shared" si="85"/>
        <v>4.7989137156392224E-4</v>
      </c>
      <c r="CG22" s="14">
        <f t="shared" si="15"/>
        <v>-2.5015019186358303E-2</v>
      </c>
      <c r="CH22" s="14">
        <f t="shared" si="86"/>
        <v>6.2575118489387399E-4</v>
      </c>
      <c r="CJ22">
        <v>32.659999999999997</v>
      </c>
      <c r="CK22" s="14">
        <f t="shared" si="87"/>
        <v>5.8006573883006493E-3</v>
      </c>
      <c r="CL22" s="14">
        <f t="shared" si="88"/>
        <v>3.3647626136446908E-5</v>
      </c>
      <c r="CM22" s="14">
        <f t="shared" si="16"/>
        <v>-9.0270857318563973E-3</v>
      </c>
      <c r="CN22" s="14">
        <f t="shared" si="89"/>
        <v>8.1488276810285349E-5</v>
      </c>
      <c r="CP22">
        <v>21.35</v>
      </c>
      <c r="CQ22" s="14">
        <f t="shared" si="90"/>
        <v>1.6721244215566804E-2</v>
      </c>
      <c r="CR22" s="14">
        <f t="shared" si="91"/>
        <v>2.7960000811662631E-4</v>
      </c>
      <c r="CS22" s="14">
        <f t="shared" si="17"/>
        <v>-2.0078645835777249E-2</v>
      </c>
      <c r="CT22" s="14">
        <f t="shared" si="92"/>
        <v>4.0315201859857504E-4</v>
      </c>
      <c r="CV22">
        <v>112.2</v>
      </c>
      <c r="CW22" s="14">
        <f t="shared" si="93"/>
        <v>6.2194780670204904E-3</v>
      </c>
      <c r="CX22" s="14">
        <f t="shared" si="94"/>
        <v>3.8681907426148936E-5</v>
      </c>
      <c r="CY22" s="89">
        <f t="shared" si="18"/>
        <v>-7.2921543625236113E-3</v>
      </c>
      <c r="CZ22" s="89">
        <f t="shared" si="95"/>
        <v>5.3175515246872137E-5</v>
      </c>
      <c r="DB22">
        <v>17.739999999999998</v>
      </c>
      <c r="DC22" s="14">
        <f t="shared" si="96"/>
        <v>6.1815313442147224E-3</v>
      </c>
      <c r="DD22" s="14">
        <f t="shared" si="97"/>
        <v>3.8211329759509071E-5</v>
      </c>
      <c r="DE22" s="89">
        <f t="shared" si="19"/>
        <v>-7.802822123440069E-3</v>
      </c>
      <c r="DF22" s="89">
        <f t="shared" si="98"/>
        <v>6.0884033090045788E-5</v>
      </c>
      <c r="DH22">
        <v>10.81</v>
      </c>
      <c r="DI22" s="14">
        <f t="shared" si="99"/>
        <v>1.9240172073651401E-2</v>
      </c>
      <c r="DJ22" s="14">
        <f t="shared" si="100"/>
        <v>3.7018422142371527E-4</v>
      </c>
      <c r="DK22" s="89">
        <f t="shared" si="20"/>
        <v>-2.2584455490399401E-2</v>
      </c>
      <c r="DL22" s="89">
        <f t="shared" si="101"/>
        <v>5.1005762979783168E-4</v>
      </c>
      <c r="DN22">
        <v>75.400000000000006</v>
      </c>
      <c r="DO22" s="14">
        <f t="shared" si="102"/>
        <v>1.5902468233347778E-3</v>
      </c>
      <c r="DP22" s="14">
        <f t="shared" si="103"/>
        <v>2.5288849591263517E-6</v>
      </c>
      <c r="DQ22" s="89">
        <f t="shared" si="21"/>
        <v>-2.8034655650324347E-3</v>
      </c>
      <c r="DR22" s="89">
        <f t="shared" si="104"/>
        <v>7.859419174322628E-6</v>
      </c>
      <c r="DT22">
        <v>134.80000000000001</v>
      </c>
      <c r="DU22" s="14">
        <f t="shared" si="105"/>
        <v>-1.1133792205988242E-3</v>
      </c>
      <c r="DV22" s="14">
        <f t="shared" si="106"/>
        <v>1.2396132888612452E-6</v>
      </c>
      <c r="DW22" s="89">
        <f t="shared" si="22"/>
        <v>-3.2982656205554333E-3</v>
      </c>
      <c r="DX22" s="89">
        <f t="shared" si="107"/>
        <v>1.0878556103737918E-5</v>
      </c>
      <c r="DZ22">
        <v>45.29</v>
      </c>
      <c r="EA22" s="14">
        <f t="shared" si="108"/>
        <v>1.7509749164294444E-2</v>
      </c>
      <c r="EB22" s="14">
        <f t="shared" si="109"/>
        <v>3.0659131579650997E-4</v>
      </c>
      <c r="EC22" s="89">
        <f t="shared" si="23"/>
        <v>-1.9990711745319818E-2</v>
      </c>
      <c r="ED22" s="89">
        <f t="shared" si="110"/>
        <v>3.9962855608446772E-4</v>
      </c>
      <c r="EF22">
        <v>11</v>
      </c>
      <c r="EG22" s="14">
        <f t="shared" si="111"/>
        <v>-3.6429912785009805E-3</v>
      </c>
      <c r="EH22" s="14">
        <f t="shared" si="112"/>
        <v>1.3271385455234209E-5</v>
      </c>
      <c r="EI22" s="89">
        <f t="shared" si="24"/>
        <v>1.9738503071611143E-3</v>
      </c>
      <c r="EJ22" s="89">
        <f t="shared" si="113"/>
        <v>3.896085035080025E-6</v>
      </c>
      <c r="EL22">
        <v>90.3</v>
      </c>
      <c r="EM22" s="14">
        <f t="shared" si="114"/>
        <v>1.0136710860614587E-2</v>
      </c>
      <c r="EN22" s="14">
        <f t="shared" si="115"/>
        <v>1.0275290707170172E-4</v>
      </c>
      <c r="EO22" s="89">
        <f t="shared" si="25"/>
        <v>-1.2913951289000837E-2</v>
      </c>
      <c r="EP22" s="89">
        <f t="shared" si="116"/>
        <v>1.6677013789468637E-4</v>
      </c>
      <c r="ER22">
        <v>13.82</v>
      </c>
      <c r="ES22" s="14">
        <f t="shared" si="117"/>
        <v>1.0079278994702663E-2</v>
      </c>
      <c r="ET22" s="14">
        <f t="shared" si="118"/>
        <v>1.0159186505305432E-4</v>
      </c>
      <c r="EU22" s="89">
        <f t="shared" si="26"/>
        <v>-1.2441685651569816E-2</v>
      </c>
      <c r="EV22" s="89">
        <f t="shared" si="119"/>
        <v>1.5479554185247825E-4</v>
      </c>
      <c r="EX22">
        <v>119.05</v>
      </c>
      <c r="EY22" s="14">
        <f t="shared" si="120"/>
        <v>2.0977561709987214E-3</v>
      </c>
      <c r="EZ22" s="14">
        <f t="shared" si="121"/>
        <v>4.4005809529632164E-6</v>
      </c>
      <c r="FA22" s="89">
        <f t="shared" si="27"/>
        <v>-4.3298538428188857E-3</v>
      </c>
      <c r="FB22" s="89">
        <f t="shared" si="122"/>
        <v>1.874763430017347E-5</v>
      </c>
      <c r="FD22">
        <v>40.659999999999997</v>
      </c>
      <c r="FE22" s="14">
        <f t="shared" si="123"/>
        <v>0.10872425675255744</v>
      </c>
      <c r="FF22" s="14">
        <f t="shared" si="124"/>
        <v>1.1820964006396031E-2</v>
      </c>
      <c r="FG22" s="89">
        <f t="shared" si="28"/>
        <v>-0.11765456719594469</v>
      </c>
      <c r="FH22" s="89">
        <f t="shared" si="125"/>
        <v>1.3842597182065064E-2</v>
      </c>
      <c r="FJ22">
        <v>135.1</v>
      </c>
      <c r="FK22" s="14">
        <f t="shared" si="126"/>
        <v>4.431321874670332E-3</v>
      </c>
      <c r="FL22" s="14">
        <f t="shared" si="127"/>
        <v>1.9636613556931786E-5</v>
      </c>
      <c r="FM22" s="89">
        <f t="shared" si="29"/>
        <v>-6.4233275257789442E-3</v>
      </c>
      <c r="FN22" s="89">
        <f t="shared" si="128"/>
        <v>4.1259136503429456E-5</v>
      </c>
      <c r="FP22">
        <v>13.55</v>
      </c>
      <c r="FQ22" s="14">
        <f t="shared" si="129"/>
        <v>-4.4378771060454448E-3</v>
      </c>
      <c r="FR22" s="14">
        <f t="shared" si="130"/>
        <v>1.9694753208362293E-5</v>
      </c>
      <c r="FS22" s="89">
        <f t="shared" si="30"/>
        <v>3.6166046064992278E-3</v>
      </c>
      <c r="FT22" s="89">
        <f t="shared" si="131"/>
        <v>1.3079828879751434E-5</v>
      </c>
      <c r="FV22">
        <v>644.20000000000005</v>
      </c>
      <c r="FW22" s="14">
        <f t="shared" si="132"/>
        <v>-1.8645126594791313E-3</v>
      </c>
      <c r="FX22" s="14">
        <f t="shared" si="133"/>
        <v>3.4764074573579431E-6</v>
      </c>
      <c r="FY22" s="89">
        <f t="shared" si="31"/>
        <v>-9.3732172649186826E-4</v>
      </c>
      <c r="FZ22" s="89">
        <f t="shared" si="134"/>
        <v>8.7857201895369671E-7</v>
      </c>
      <c r="GB22">
        <v>79.400000000000006</v>
      </c>
      <c r="GC22" s="14">
        <f t="shared" si="135"/>
        <v>-2.4994925284768616E-2</v>
      </c>
      <c r="GD22" s="14">
        <f t="shared" si="136"/>
        <v>6.2474628999116544E-4</v>
      </c>
      <c r="GE22" s="89">
        <f t="shared" si="32"/>
        <v>2.25954387690235E-2</v>
      </c>
      <c r="GF22" s="89">
        <f t="shared" si="137"/>
        <v>5.1055385316469022E-4</v>
      </c>
      <c r="GH22">
        <v>527.20000000000005</v>
      </c>
      <c r="GI22" s="14">
        <f t="shared" si="138"/>
        <v>-6.0882988672554053E-3</v>
      </c>
      <c r="GJ22" s="14">
        <f t="shared" si="139"/>
        <v>3.7067383097023454E-5</v>
      </c>
      <c r="GK22" s="89">
        <f t="shared" si="33"/>
        <v>1.0352014327357053E-3</v>
      </c>
      <c r="GL22" s="89">
        <f t="shared" si="140"/>
        <v>1.0716420063380569E-6</v>
      </c>
      <c r="GN22">
        <v>28.77</v>
      </c>
      <c r="GO22" s="14">
        <f t="shared" si="141"/>
        <v>2.3021116297219025E-2</v>
      </c>
      <c r="GP22" s="14">
        <f t="shared" si="142"/>
        <v>5.299717955700834E-4</v>
      </c>
      <c r="GQ22" s="89">
        <f t="shared" si="34"/>
        <v>-2.481280351228313E-2</v>
      </c>
      <c r="GR22" s="89">
        <f t="shared" si="143"/>
        <v>6.1567521813917002E-4</v>
      </c>
      <c r="GT22">
        <v>64.02</v>
      </c>
      <c r="GU22" s="14">
        <f t="shared" si="144"/>
        <v>1.1801379201466219E-2</v>
      </c>
      <c r="GV22" s="14">
        <f t="shared" si="145"/>
        <v>1.3927255105679947E-4</v>
      </c>
      <c r="GW22" s="89">
        <f t="shared" si="35"/>
        <v>-1.5055971914419162E-2</v>
      </c>
      <c r="GX22" s="89">
        <f t="shared" si="146"/>
        <v>2.2668229028777859E-4</v>
      </c>
      <c r="GZ22">
        <v>250.3</v>
      </c>
      <c r="HA22" s="14">
        <f t="shared" si="147"/>
        <v>0</v>
      </c>
      <c r="HB22" s="14">
        <f t="shared" si="148"/>
        <v>0</v>
      </c>
      <c r="HC22" s="89">
        <f t="shared" si="36"/>
        <v>-2.2375034030774643E-3</v>
      </c>
      <c r="HD22" s="89">
        <f t="shared" si="149"/>
        <v>5.0064214787832338E-6</v>
      </c>
      <c r="HF22">
        <v>384.8</v>
      </c>
      <c r="HG22" s="14">
        <f t="shared" si="150"/>
        <v>-3.9057464050420271E-3</v>
      </c>
      <c r="HH22" s="14">
        <f t="shared" si="151"/>
        <v>1.5254854980498719E-5</v>
      </c>
      <c r="HI22" s="89">
        <f t="shared" si="37"/>
        <v>-3.1771090595817232E-4</v>
      </c>
      <c r="HJ22" s="89">
        <f t="shared" si="152"/>
        <v>1.0094021976476263E-7</v>
      </c>
      <c r="HL22">
        <v>106.65</v>
      </c>
      <c r="HM22" s="14">
        <f t="shared" si="153"/>
        <v>1.8118962582475341E-2</v>
      </c>
      <c r="HN22" s="14">
        <f t="shared" si="154"/>
        <v>3.2829680506514151E-4</v>
      </c>
      <c r="HO22" s="89">
        <f t="shared" si="38"/>
        <v>-2.2468633450801512E-2</v>
      </c>
      <c r="HP22" s="89">
        <f t="shared" si="155"/>
        <v>5.0483948914647667E-4</v>
      </c>
      <c r="HR22">
        <v>3.7069999999999999</v>
      </c>
      <c r="HS22" s="14">
        <f t="shared" si="156"/>
        <v>2.0558727021036567E-2</v>
      </c>
      <c r="HT22" s="14">
        <f t="shared" si="157"/>
        <v>4.2266125672549911E-4</v>
      </c>
      <c r="HU22" s="14">
        <f t="shared" si="39"/>
        <v>-2.6785187354030793E-2</v>
      </c>
      <c r="HV22" s="14">
        <f t="shared" si="158"/>
        <v>7.1744626159053109E-4</v>
      </c>
      <c r="HX22">
        <v>13.15</v>
      </c>
      <c r="HY22" s="14">
        <f t="shared" si="159"/>
        <v>5.3090757997666929E-3</v>
      </c>
      <c r="HZ22" s="14">
        <f t="shared" si="160"/>
        <v>2.8186285847668351E-5</v>
      </c>
      <c r="IA22" s="89">
        <f t="shared" si="40"/>
        <v>-8.7276591434436064E-3</v>
      </c>
      <c r="IB22" s="89">
        <f t="shared" si="161"/>
        <v>7.6172034124134781E-5</v>
      </c>
      <c r="ID22">
        <v>157.6</v>
      </c>
      <c r="IE22" s="14">
        <f t="shared" si="162"/>
        <v>1.6986882191728718E-2</v>
      </c>
      <c r="IF22" s="14">
        <f t="shared" si="163"/>
        <v>2.8855416659567026E-4</v>
      </c>
      <c r="IG22" s="89">
        <f t="shared" si="41"/>
        <v>-1.8776216966647157E-2</v>
      </c>
      <c r="IH22" s="89">
        <f t="shared" si="164"/>
        <v>3.5254632357860854E-4</v>
      </c>
      <c r="IQ22">
        <v>44.45</v>
      </c>
      <c r="IR22" s="14">
        <f t="shared" si="165"/>
        <v>-1.0175328041652451E-2</v>
      </c>
      <c r="IS22" s="14">
        <f t="shared" si="166"/>
        <v>1.0353730075523872E-4</v>
      </c>
      <c r="IT22" s="89">
        <f t="shared" si="42"/>
        <v>6.4694804865165195E-3</v>
      </c>
      <c r="IU22" s="89">
        <f t="shared" si="167"/>
        <v>4.1854177765418023E-5</v>
      </c>
      <c r="IW22">
        <v>51.29</v>
      </c>
      <c r="IX22" s="14">
        <f t="shared" si="168"/>
        <v>2.5030186200075886E-2</v>
      </c>
      <c r="IY22" s="14">
        <f t="shared" si="169"/>
        <v>6.2651022121046937E-4</v>
      </c>
      <c r="IZ22" s="89">
        <f t="shared" si="43"/>
        <v>-2.987478348294861E-2</v>
      </c>
      <c r="JA22" s="89">
        <f t="shared" si="170"/>
        <v>8.9250268815305905E-4</v>
      </c>
      <c r="JC22">
        <v>133.25</v>
      </c>
      <c r="JD22" s="14">
        <f t="shared" si="171"/>
        <v>2.3731184108393394E-2</v>
      </c>
      <c r="JE22" s="14">
        <f t="shared" si="172"/>
        <v>5.6316909918646316E-4</v>
      </c>
      <c r="JF22" s="89">
        <f t="shared" si="44"/>
        <v>-2.7005103078741113E-2</v>
      </c>
      <c r="JG22" s="89">
        <f t="shared" si="173"/>
        <v>7.2927559229343276E-4</v>
      </c>
      <c r="JI22">
        <v>34.159999999999997</v>
      </c>
      <c r="JJ22" s="14">
        <f t="shared" si="174"/>
        <v>1.3664989493961686E-2</v>
      </c>
      <c r="JK22" s="14">
        <f t="shared" si="175"/>
        <v>1.8673193787008326E-4</v>
      </c>
      <c r="JL22" s="89">
        <f t="shared" si="45"/>
        <v>-1.7873585613924093E-2</v>
      </c>
      <c r="JM22" s="89">
        <f t="shared" si="176"/>
        <v>3.1946506269827431E-4</v>
      </c>
      <c r="JO22">
        <v>75.41</v>
      </c>
      <c r="JP22" s="14">
        <f t="shared" si="177"/>
        <v>5.9496440461971689E-3</v>
      </c>
      <c r="JQ22" s="14">
        <f t="shared" si="178"/>
        <v>3.539826427644942E-5</v>
      </c>
      <c r="JR22" s="89">
        <f t="shared" si="46"/>
        <v>-8.0265157694213076E-3</v>
      </c>
      <c r="JS22" s="89">
        <f t="shared" si="179"/>
        <v>6.4424955396768919E-5</v>
      </c>
      <c r="JU22">
        <v>76.5</v>
      </c>
      <c r="JV22" s="14">
        <f t="shared" si="180"/>
        <v>1.8135212044212579E-2</v>
      </c>
      <c r="JW22" s="14">
        <f t="shared" si="181"/>
        <v>3.2888591588855299E-4</v>
      </c>
      <c r="JX22" s="89">
        <f t="shared" si="47"/>
        <v>-2.2173794143257687E-2</v>
      </c>
      <c r="JY22" s="89">
        <f t="shared" si="182"/>
        <v>4.9167714670756888E-4</v>
      </c>
      <c r="KA22">
        <v>39.08</v>
      </c>
      <c r="KB22" s="14">
        <f t="shared" si="183"/>
        <v>-4.6165765501813396E-3</v>
      </c>
      <c r="KC22" s="14">
        <f t="shared" si="184"/>
        <v>2.131277904368424E-5</v>
      </c>
      <c r="KD22" s="89">
        <f t="shared" si="48"/>
        <v>2.5225323250517842E-3</v>
      </c>
      <c r="KE22" s="89">
        <f t="shared" si="185"/>
        <v>6.3631693309311601E-6</v>
      </c>
      <c r="KG22">
        <v>13.36</v>
      </c>
      <c r="KH22" s="14">
        <f t="shared" si="186"/>
        <v>-3.7495357014793633E-3</v>
      </c>
      <c r="KI22" s="14">
        <f t="shared" si="187"/>
        <v>1.4059017976668342E-5</v>
      </c>
      <c r="KJ22" s="89">
        <f t="shared" si="49"/>
        <v>3.625487967868087E-4</v>
      </c>
      <c r="KK22" s="89">
        <f t="shared" si="188"/>
        <v>1.3144163005156271E-7</v>
      </c>
      <c r="KM22">
        <v>22.33</v>
      </c>
      <c r="KN22" s="14">
        <f t="shared" si="189"/>
        <v>3.0866647980527479E-2</v>
      </c>
      <c r="KO22" s="14">
        <f t="shared" si="190"/>
        <v>9.5274995755380114E-4</v>
      </c>
      <c r="KP22" s="89">
        <f t="shared" si="50"/>
        <v>-3.6537195223719059E-2</v>
      </c>
      <c r="KQ22" s="89">
        <f t="shared" si="191"/>
        <v>1.3349666348161588E-3</v>
      </c>
      <c r="KS22">
        <v>101.4</v>
      </c>
      <c r="KT22" s="14">
        <f t="shared" si="192"/>
        <v>7.8585866125213105E-3</v>
      </c>
      <c r="KU22" s="14">
        <f t="shared" si="193"/>
        <v>6.1757383546499165E-5</v>
      </c>
      <c r="KV22" s="89">
        <f t="shared" si="51"/>
        <v>-9.4074972209243438E-3</v>
      </c>
      <c r="KW22" s="89">
        <f t="shared" si="194"/>
        <v>8.8501003961699253E-5</v>
      </c>
      <c r="LF22" s="14">
        <v>15.91</v>
      </c>
      <c r="LG22" s="14">
        <f t="shared" si="195"/>
        <v>2.8244173805114267E-3</v>
      </c>
      <c r="LH22" s="14">
        <f t="shared" si="196"/>
        <v>7.97733353933503E-6</v>
      </c>
      <c r="LI22" s="89">
        <f t="shared" si="52"/>
        <v>-2.945293755376836E-3</v>
      </c>
      <c r="LJ22" s="89">
        <f t="shared" si="197"/>
        <v>8.6747553054617858E-6</v>
      </c>
      <c r="LL22">
        <v>13.164999999999999</v>
      </c>
      <c r="LM22" s="14">
        <f t="shared" si="198"/>
        <v>-4.9495627411668157E-3</v>
      </c>
      <c r="LN22" s="14">
        <f t="shared" si="199"/>
        <v>2.4498171328746761E-5</v>
      </c>
      <c r="LO22" s="89">
        <f t="shared" si="53"/>
        <v>3.1198357891714483E-3</v>
      </c>
      <c r="LP22" s="89">
        <f t="shared" si="200"/>
        <v>9.733375351395034E-6</v>
      </c>
    </row>
    <row r="23" spans="1:328" ht="15" thickBot="1" x14ac:dyDescent="0.4">
      <c r="A23" s="90" t="s">
        <v>497</v>
      </c>
      <c r="B23" s="109">
        <v>6.9999999999999999E-4</v>
      </c>
      <c r="C23" s="105">
        <v>1.1801999999999999</v>
      </c>
      <c r="D23" s="105">
        <f>AVERAGE($JD$4:$JD$264)</f>
        <v>6.2968555412688397E-4</v>
      </c>
      <c r="E23" s="103">
        <f>SUM($JE$4:$JE$264)/253*100</f>
        <v>2.3146338058623751E-2</v>
      </c>
      <c r="F23" s="104">
        <f>SQRT(SUM($JE$4:$JE$264))</f>
        <v>0.24199222154506969</v>
      </c>
      <c r="G23" s="104">
        <f>SQRT(SUM($JG$3:$JG$264))</f>
        <v>0.29596289700810474</v>
      </c>
      <c r="H23" s="103">
        <f>COVAR($JD$4:$JD$264,$U$4:$U$264)</f>
        <v>9.8116840602030278E-5</v>
      </c>
      <c r="I23" s="105">
        <f t="shared" si="0"/>
        <v>-8.6525897037030705E-5</v>
      </c>
      <c r="J23" s="104">
        <f t="shared" si="1"/>
        <v>8.3470324988867382E-3</v>
      </c>
      <c r="K23" s="104">
        <f t="shared" si="2"/>
        <v>0.14503283041158158</v>
      </c>
      <c r="L23" s="104">
        <f>$AB$279*$JE$269</f>
        <v>0.17116774645174856</v>
      </c>
      <c r="M23" s="106">
        <f t="shared" si="3"/>
        <v>0.35833358061453852</v>
      </c>
      <c r="N23" s="15">
        <v>126.3</v>
      </c>
      <c r="O23" s="107">
        <f t="shared" si="4"/>
        <v>-0.11802</v>
      </c>
      <c r="P23" s="15">
        <f t="shared" si="5"/>
        <v>111.39407399999999</v>
      </c>
      <c r="S23" t="s">
        <v>635</v>
      </c>
      <c r="T23" s="82">
        <v>6123.16</v>
      </c>
      <c r="U23" s="6">
        <f t="shared" si="54"/>
        <v>2.5412062379050705E-3</v>
      </c>
      <c r="V23" s="14">
        <f t="shared" si="55"/>
        <v>6.4577291435676421E-6</v>
      </c>
      <c r="Z23">
        <v>39.450000000000003</v>
      </c>
      <c r="AA23" s="14">
        <f t="shared" si="56"/>
        <v>2.1069251911372523E-2</v>
      </c>
      <c r="AB23" s="14">
        <f t="shared" si="57"/>
        <v>4.4391337610487472E-4</v>
      </c>
      <c r="AC23" s="14">
        <f t="shared" si="58"/>
        <v>1.8528045673467452E-2</v>
      </c>
      <c r="AD23" s="14">
        <f t="shared" si="6"/>
        <v>-1.886604024126257E-2</v>
      </c>
      <c r="AE23" s="14">
        <f t="shared" si="59"/>
        <v>3.5592747438493863E-4</v>
      </c>
      <c r="AG23">
        <v>9.0419999999999998</v>
      </c>
      <c r="AH23" s="14">
        <f t="shared" si="60"/>
        <v>-7.548881318621776E-3</v>
      </c>
      <c r="AI23" s="14">
        <f t="shared" si="61"/>
        <v>5.6985609162636841E-5</v>
      </c>
      <c r="AJ23" s="14">
        <f t="shared" si="7"/>
        <v>7.499959564003668E-3</v>
      </c>
      <c r="AK23" s="14">
        <f t="shared" si="62"/>
        <v>5.6249393461690092E-5</v>
      </c>
      <c r="AM23">
        <v>121.9</v>
      </c>
      <c r="AN23" s="14">
        <f t="shared" si="63"/>
        <v>8.9833188851915283E-3</v>
      </c>
      <c r="AO23" s="14">
        <f t="shared" si="64"/>
        <v>8.070001819303876E-5</v>
      </c>
      <c r="AP23" s="14">
        <f t="shared" si="8"/>
        <v>-9.1730376276261145E-3</v>
      </c>
      <c r="AQ23" s="14">
        <f t="shared" si="65"/>
        <v>8.4144619317844539E-5</v>
      </c>
      <c r="AS23">
        <v>131.5</v>
      </c>
      <c r="AT23" s="14">
        <f t="shared" si="66"/>
        <v>-5.6432697618093962E-3</v>
      </c>
      <c r="AU23" s="14">
        <f t="shared" si="67"/>
        <v>3.1846493604552278E-5</v>
      </c>
      <c r="AV23" s="14">
        <f t="shared" si="9"/>
        <v>5.0520220308395355E-3</v>
      </c>
      <c r="AW23" s="14">
        <f t="shared" si="68"/>
        <v>2.5522926600088024E-5</v>
      </c>
      <c r="AY23" s="14">
        <v>37.74</v>
      </c>
      <c r="AZ23" s="14">
        <f t="shared" si="69"/>
        <v>-9.5847379129874021E-3</v>
      </c>
      <c r="BA23" s="14">
        <f t="shared" si="70"/>
        <v>9.1867200860658096E-5</v>
      </c>
      <c r="BB23" s="14">
        <f t="shared" si="10"/>
        <v>9.1844723543690106E-3</v>
      </c>
      <c r="BC23" s="14">
        <f t="shared" si="71"/>
        <v>8.4354532428168637E-5</v>
      </c>
      <c r="BE23">
        <v>14.843999999999999</v>
      </c>
      <c r="BF23" s="14">
        <f t="shared" si="72"/>
        <v>2.462031337675823E-2</v>
      </c>
      <c r="BG23" s="14">
        <f t="shared" si="73"/>
        <v>6.0615983076978022E-4</v>
      </c>
      <c r="BH23" s="14">
        <f t="shared" si="11"/>
        <v>-2.9294071063486447E-2</v>
      </c>
      <c r="BI23" s="14">
        <f t="shared" si="74"/>
        <v>8.5814259947259396E-4</v>
      </c>
      <c r="BK23">
        <v>81.739999999999995</v>
      </c>
      <c r="BL23" s="14">
        <f t="shared" si="75"/>
        <v>1.3367558391252228E-2</v>
      </c>
      <c r="BM23" s="14">
        <f t="shared" si="76"/>
        <v>1.7869161734353786E-4</v>
      </c>
      <c r="BN23" s="14">
        <f t="shared" si="12"/>
        <v>-1.6146140446677858E-2</v>
      </c>
      <c r="BO23" s="14">
        <f t="shared" si="77"/>
        <v>2.6069785132384665E-4</v>
      </c>
      <c r="BQ23">
        <v>77</v>
      </c>
      <c r="BR23" s="14">
        <f t="shared" si="78"/>
        <v>3.3709353844514982E-3</v>
      </c>
      <c r="BS23" s="14">
        <f t="shared" si="79"/>
        <v>1.136320536614717E-5</v>
      </c>
      <c r="BT23" s="14">
        <f t="shared" si="13"/>
        <v>-4.60224346867469E-3</v>
      </c>
      <c r="BU23" s="14">
        <f t="shared" si="80"/>
        <v>2.1180644944958842E-5</v>
      </c>
      <c r="BX23">
        <v>23.58</v>
      </c>
      <c r="BY23" s="14">
        <f t="shared" si="81"/>
        <v>-2.5477720787986644E-3</v>
      </c>
      <c r="BZ23" s="14">
        <f t="shared" si="82"/>
        <v>6.491142565506068E-6</v>
      </c>
      <c r="CA23" s="14">
        <f t="shared" si="14"/>
        <v>1.9289087658076196E-3</v>
      </c>
      <c r="CB23" s="14">
        <f t="shared" si="83"/>
        <v>3.7206890268094742E-6</v>
      </c>
      <c r="CD23">
        <v>41.99</v>
      </c>
      <c r="CE23" s="14">
        <f t="shared" si="84"/>
        <v>0</v>
      </c>
      <c r="CF23" s="14">
        <f t="shared" si="85"/>
        <v>0</v>
      </c>
      <c r="CG23" s="14">
        <f t="shared" si="15"/>
        <v>-2.4622861928562747E-4</v>
      </c>
      <c r="CH23" s="14">
        <f t="shared" si="86"/>
        <v>6.0628532955306472E-8</v>
      </c>
      <c r="CJ23">
        <v>32.840000000000003</v>
      </c>
      <c r="CK23" s="14">
        <f t="shared" si="87"/>
        <v>-5.4961970419086679E-3</v>
      </c>
      <c r="CL23" s="14">
        <f t="shared" si="88"/>
        <v>3.020818192348559E-5</v>
      </c>
      <c r="CM23" s="14">
        <f t="shared" si="16"/>
        <v>4.9254973322510002E-3</v>
      </c>
      <c r="CN23" s="14">
        <f t="shared" si="89"/>
        <v>2.4260523970011718E-5</v>
      </c>
      <c r="CP23">
        <v>21.25</v>
      </c>
      <c r="CQ23" s="14">
        <f t="shared" si="90"/>
        <v>4.6948443042078847E-3</v>
      </c>
      <c r="CR23" s="14">
        <f t="shared" si="91"/>
        <v>2.2041563040753216E-5</v>
      </c>
      <c r="CS23" s="14">
        <f t="shared" si="17"/>
        <v>-5.4470673712954665E-3</v>
      </c>
      <c r="CT23" s="14">
        <f t="shared" si="92"/>
        <v>2.9670542947431703E-5</v>
      </c>
      <c r="CV23">
        <v>112.95</v>
      </c>
      <c r="CW23" s="14">
        <f t="shared" si="93"/>
        <v>-6.6622498254163285E-3</v>
      </c>
      <c r="CX23" s="14">
        <f t="shared" si="94"/>
        <v>4.4385572736259897E-5</v>
      </c>
      <c r="CY23" s="89">
        <f t="shared" si="18"/>
        <v>6.3751957608880715E-3</v>
      </c>
      <c r="CZ23" s="89">
        <f t="shared" si="95"/>
        <v>4.0643120989645234E-5</v>
      </c>
      <c r="DB23">
        <v>17.77</v>
      </c>
      <c r="DC23" s="14">
        <f t="shared" si="96"/>
        <v>-1.6896652851266045E-3</v>
      </c>
      <c r="DD23" s="14">
        <f t="shared" si="97"/>
        <v>2.8549687757619698E-6</v>
      </c>
      <c r="DE23" s="89">
        <f t="shared" si="19"/>
        <v>1.3289209104032993E-3</v>
      </c>
      <c r="DF23" s="89">
        <f t="shared" si="98"/>
        <v>1.766030786107134E-6</v>
      </c>
      <c r="DH23">
        <v>10.79</v>
      </c>
      <c r="DI23" s="14">
        <f t="shared" si="99"/>
        <v>1.8518523810737264E-3</v>
      </c>
      <c r="DJ23" s="14">
        <f t="shared" si="100"/>
        <v>3.4293572412884299E-6</v>
      </c>
      <c r="DK23" s="89">
        <f t="shared" si="20"/>
        <v>-2.380866177281859E-3</v>
      </c>
      <c r="DL23" s="89">
        <f t="shared" si="101"/>
        <v>5.6685237541247328E-6</v>
      </c>
      <c r="DN23">
        <v>75.3</v>
      </c>
      <c r="DO23" s="14">
        <f t="shared" si="102"/>
        <v>1.3271402080627156E-3</v>
      </c>
      <c r="DP23" s="14">
        <f t="shared" si="103"/>
        <v>1.7613011318567479E-6</v>
      </c>
      <c r="DQ23" s="89">
        <f t="shared" si="21"/>
        <v>-1.1392586621272345E-3</v>
      </c>
      <c r="DR23" s="89">
        <f t="shared" si="104"/>
        <v>1.2979102992319363E-6</v>
      </c>
      <c r="DT23">
        <v>135.9</v>
      </c>
      <c r="DU23" s="14">
        <f t="shared" si="105"/>
        <v>-8.1271226788913725E-3</v>
      </c>
      <c r="DV23" s="14">
        <f t="shared" si="106"/>
        <v>6.6050123037750472E-5</v>
      </c>
      <c r="DW23" s="89">
        <f t="shared" si="22"/>
        <v>6.8730084929891962E-3</v>
      </c>
      <c r="DX23" s="89">
        <f t="shared" si="107"/>
        <v>4.7238245744701624E-5</v>
      </c>
      <c r="DZ23">
        <v>44.91</v>
      </c>
      <c r="EA23" s="14">
        <f t="shared" si="108"/>
        <v>8.4257704684758544E-3</v>
      </c>
      <c r="EB23" s="14">
        <f t="shared" si="109"/>
        <v>7.0993607987439815E-5</v>
      </c>
      <c r="EC23" s="89">
        <f t="shared" si="23"/>
        <v>-8.430765434555022E-3</v>
      </c>
      <c r="ED23" s="89">
        <f t="shared" si="110"/>
        <v>7.1077805812487724E-5</v>
      </c>
      <c r="EF23">
        <v>11.05</v>
      </c>
      <c r="EG23" s="14">
        <f t="shared" si="111"/>
        <v>-4.5351551653913741E-3</v>
      </c>
      <c r="EH23" s="14">
        <f t="shared" si="112"/>
        <v>2.0567632374176063E-5</v>
      </c>
      <c r="EI23" s="89">
        <f t="shared" si="24"/>
        <v>4.7474635419291634E-3</v>
      </c>
      <c r="EJ23" s="89">
        <f t="shared" si="113"/>
        <v>2.2538410081946597E-5</v>
      </c>
      <c r="EL23">
        <v>90.4</v>
      </c>
      <c r="EM23" s="14">
        <f t="shared" si="114"/>
        <v>-1.1068069751912176E-3</v>
      </c>
      <c r="EN23" s="14">
        <f t="shared" si="115"/>
        <v>1.2250216803319325E-6</v>
      </c>
      <c r="EO23" s="89">
        <f t="shared" si="25"/>
        <v>5.0987783565611098E-4</v>
      </c>
      <c r="EP23" s="89">
        <f t="shared" si="116"/>
        <v>2.5997540729336011E-7</v>
      </c>
      <c r="ER23">
        <v>13.75</v>
      </c>
      <c r="ES23" s="14">
        <f t="shared" si="117"/>
        <v>5.0779942269434828E-3</v>
      </c>
      <c r="ET23" s="14">
        <f t="shared" si="118"/>
        <v>2.5786025368871341E-5</v>
      </c>
      <c r="EU23" s="89">
        <f t="shared" si="26"/>
        <v>-5.5638832511305629E-3</v>
      </c>
      <c r="EV23" s="89">
        <f t="shared" si="119"/>
        <v>3.0956796832211203E-5</v>
      </c>
      <c r="EX23">
        <v>119.1</v>
      </c>
      <c r="EY23" s="14">
        <f t="shared" si="120"/>
        <v>-4.1990342838260923E-4</v>
      </c>
      <c r="EZ23" s="14">
        <f t="shared" si="121"/>
        <v>1.7631888916746905E-7</v>
      </c>
      <c r="FA23" s="89">
        <f t="shared" si="27"/>
        <v>-3.1105299830699461E-5</v>
      </c>
      <c r="FB23" s="89">
        <f t="shared" si="122"/>
        <v>9.6753967755771199E-10</v>
      </c>
      <c r="FD23">
        <v>40.130000000000003</v>
      </c>
      <c r="FE23" s="14">
        <f t="shared" si="123"/>
        <v>1.3120623921375175E-2</v>
      </c>
      <c r="FF23" s="14">
        <f t="shared" si="124"/>
        <v>1.7215077208616248E-4</v>
      </c>
      <c r="FG23" s="89">
        <f t="shared" si="28"/>
        <v>-1.6536290430825881E-2</v>
      </c>
      <c r="FH23" s="89">
        <f t="shared" si="125"/>
        <v>2.734489012126236E-4</v>
      </c>
      <c r="FJ23">
        <v>136.30000000000001</v>
      </c>
      <c r="FK23" s="14">
        <f t="shared" si="126"/>
        <v>-8.8430937363339328E-3</v>
      </c>
      <c r="FL23" s="14">
        <f t="shared" si="127"/>
        <v>7.8200306829588433E-5</v>
      </c>
      <c r="FM23" s="89">
        <f t="shared" si="29"/>
        <v>8.2366534699860744E-3</v>
      </c>
      <c r="FN23" s="89">
        <f t="shared" si="128"/>
        <v>6.7842460384633647E-5</v>
      </c>
      <c r="FP23">
        <v>13.62</v>
      </c>
      <c r="FQ23" s="14">
        <f t="shared" si="129"/>
        <v>-5.1527533956563292E-3</v>
      </c>
      <c r="FR23" s="14">
        <f t="shared" si="130"/>
        <v>2.6550867556447832E-5</v>
      </c>
      <c r="FS23" s="89">
        <f t="shared" si="30"/>
        <v>5.2990834178757639E-3</v>
      </c>
      <c r="FT23" s="89">
        <f t="shared" si="131"/>
        <v>2.808028506960589E-5</v>
      </c>
      <c r="FV23">
        <v>640.79999999999995</v>
      </c>
      <c r="FW23" s="14">
        <f t="shared" si="132"/>
        <v>5.2918411429490539E-3</v>
      </c>
      <c r="FX23" s="14">
        <f t="shared" si="133"/>
        <v>2.800358268220835E-5</v>
      </c>
      <c r="FY23" s="89">
        <f t="shared" si="31"/>
        <v>-5.6756555675454411E-3</v>
      </c>
      <c r="FZ23" s="89">
        <f t="shared" si="134"/>
        <v>3.2213066121409561E-5</v>
      </c>
      <c r="GB23">
        <v>78.94</v>
      </c>
      <c r="GC23" s="14">
        <f t="shared" si="135"/>
        <v>5.810298018389024E-3</v>
      </c>
      <c r="GD23" s="14">
        <f t="shared" si="136"/>
        <v>3.3759563062495419E-5</v>
      </c>
      <c r="GE23" s="89">
        <f t="shared" si="32"/>
        <v>-5.6470187317104858E-3</v>
      </c>
      <c r="GF23" s="89">
        <f t="shared" si="137"/>
        <v>3.1888820556289105E-5</v>
      </c>
      <c r="GH23">
        <v>522.70000000000005</v>
      </c>
      <c r="GI23" s="14">
        <f t="shared" si="138"/>
        <v>8.5722974694213729E-3</v>
      </c>
      <c r="GJ23" s="14">
        <f t="shared" si="139"/>
        <v>7.3484283904248069E-5</v>
      </c>
      <c r="GK23" s="89">
        <f t="shared" si="33"/>
        <v>-9.851646434751081E-3</v>
      </c>
      <c r="GL23" s="89">
        <f t="shared" si="140"/>
        <v>9.7054937475343688E-5</v>
      </c>
      <c r="GN23">
        <v>29</v>
      </c>
      <c r="GO23" s="14">
        <f t="shared" si="141"/>
        <v>-7.9626524230175331E-3</v>
      </c>
      <c r="GP23" s="14">
        <f t="shared" si="142"/>
        <v>6.3403833609786996E-5</v>
      </c>
      <c r="GQ23" s="89">
        <f t="shared" si="34"/>
        <v>7.8492278896906912E-3</v>
      </c>
      <c r="GR23" s="89">
        <f t="shared" si="143"/>
        <v>6.1610378464298178E-5</v>
      </c>
      <c r="GT23">
        <v>63.94</v>
      </c>
      <c r="GU23" s="14">
        <f t="shared" si="144"/>
        <v>1.250390910021679E-3</v>
      </c>
      <c r="GV23" s="14">
        <f t="shared" si="145"/>
        <v>1.5634774278648426E-6</v>
      </c>
      <c r="GW23" s="89">
        <f t="shared" si="35"/>
        <v>-2.1288832407794587E-3</v>
      </c>
      <c r="GX23" s="89">
        <f t="shared" si="146"/>
        <v>4.5321438528716507E-6</v>
      </c>
      <c r="GZ23">
        <v>248</v>
      </c>
      <c r="HA23" s="14">
        <f t="shared" si="147"/>
        <v>9.2314522727463596E-3</v>
      </c>
      <c r="HB23" s="14">
        <f t="shared" si="148"/>
        <v>8.5219711063993925E-5</v>
      </c>
      <c r="HC23" s="89">
        <f t="shared" si="36"/>
        <v>-9.3909774773225131E-3</v>
      </c>
      <c r="HD23" s="89">
        <f t="shared" si="149"/>
        <v>8.8190457979578707E-5</v>
      </c>
      <c r="HF23">
        <v>382.3</v>
      </c>
      <c r="HG23" s="14">
        <f t="shared" si="150"/>
        <v>6.5180780891843631E-3</v>
      </c>
      <c r="HH23" s="14">
        <f t="shared" si="151"/>
        <v>4.2485341976705279E-5</v>
      </c>
      <c r="HI23" s="89">
        <f t="shared" si="37"/>
        <v>-7.1359584192321268E-3</v>
      </c>
      <c r="HJ23" s="89">
        <f t="shared" si="152"/>
        <v>5.0921902561009874E-5</v>
      </c>
      <c r="HL23">
        <v>105.65</v>
      </c>
      <c r="HM23" s="14">
        <f t="shared" si="153"/>
        <v>9.4207008552937756E-3</v>
      </c>
      <c r="HN23" s="14">
        <f t="shared" si="154"/>
        <v>8.8749604604932878E-5</v>
      </c>
      <c r="HO23" s="89">
        <f t="shared" si="38"/>
        <v>-1.0951156730922012E-2</v>
      </c>
      <c r="HP23" s="89">
        <f t="shared" si="155"/>
        <v>1.199278337452185E-4</v>
      </c>
      <c r="HR23">
        <v>3.6949999999999998</v>
      </c>
      <c r="HS23" s="14">
        <f t="shared" si="156"/>
        <v>3.2423697684301599E-3</v>
      </c>
      <c r="HT23" s="14">
        <f t="shared" si="157"/>
        <v>1.0512961715229849E-5</v>
      </c>
      <c r="HU23" s="14">
        <f t="shared" si="39"/>
        <v>-6.3004496727376222E-3</v>
      </c>
      <c r="HV23" s="14">
        <f t="shared" si="158"/>
        <v>3.9695666078699614E-5</v>
      </c>
      <c r="HX23">
        <v>13.22</v>
      </c>
      <c r="HY23" s="14">
        <f t="shared" si="159"/>
        <v>-5.3090757997667215E-3</v>
      </c>
      <c r="HZ23" s="14">
        <f t="shared" si="160"/>
        <v>2.8186285847668653E-5</v>
      </c>
      <c r="IA23" s="89">
        <f t="shared" si="40"/>
        <v>2.9293582624605233E-3</v>
      </c>
      <c r="IB23" s="89">
        <f t="shared" si="161"/>
        <v>8.5811398298457356E-6</v>
      </c>
      <c r="ID23">
        <v>157.25</v>
      </c>
      <c r="IE23" s="14">
        <f t="shared" si="162"/>
        <v>2.2232818432287834E-3</v>
      </c>
      <c r="IF23" s="14">
        <f t="shared" si="163"/>
        <v>4.9429821544307766E-6</v>
      </c>
      <c r="IG23" s="89">
        <f t="shared" si="41"/>
        <v>-2.2628440660450149E-3</v>
      </c>
      <c r="IH23" s="89">
        <f t="shared" si="164"/>
        <v>5.1204632672351357E-6</v>
      </c>
      <c r="IQ23">
        <v>44.2</v>
      </c>
      <c r="IR23" s="14">
        <f t="shared" si="165"/>
        <v>5.6401728762611233E-3</v>
      </c>
      <c r="IS23" s="14">
        <f t="shared" si="166"/>
        <v>3.1811550074111672E-5</v>
      </c>
      <c r="IT23" s="89">
        <f t="shared" si="42"/>
        <v>-7.3644572650084783E-3</v>
      </c>
      <c r="IU23" s="89">
        <f t="shared" si="167"/>
        <v>5.4235230808136158E-5</v>
      </c>
      <c r="IW23">
        <v>51.06</v>
      </c>
      <c r="IX23" s="14">
        <f t="shared" si="168"/>
        <v>4.4943895878392674E-3</v>
      </c>
      <c r="IY23" s="14">
        <f t="shared" si="169"/>
        <v>2.0199537767278019E-5</v>
      </c>
      <c r="IZ23" s="89">
        <f t="shared" si="43"/>
        <v>-6.8896505178327322E-3</v>
      </c>
      <c r="JA23" s="89">
        <f t="shared" si="170"/>
        <v>4.7467284257872833E-5</v>
      </c>
      <c r="JC23">
        <v>133.30000000000001</v>
      </c>
      <c r="JD23" s="14">
        <f t="shared" si="171"/>
        <v>-3.7516413870917245E-4</v>
      </c>
      <c r="JE23" s="14">
        <f t="shared" si="172"/>
        <v>1.4074813097339518E-7</v>
      </c>
      <c r="JF23" s="89">
        <f t="shared" si="44"/>
        <v>1.1450306454781182E-5</v>
      </c>
      <c r="JG23" s="89">
        <f t="shared" si="173"/>
        <v>1.311095179084036E-10</v>
      </c>
      <c r="JI23">
        <v>34.14</v>
      </c>
      <c r="JJ23" s="14">
        <f t="shared" si="174"/>
        <v>5.8565155407444515E-4</v>
      </c>
      <c r="JK23" s="14">
        <f t="shared" si="175"/>
        <v>3.4298774278981274E-7</v>
      </c>
      <c r="JL23" s="89">
        <f t="shared" si="45"/>
        <v>-1.9318801733600726E-3</v>
      </c>
      <c r="JM23" s="89">
        <f t="shared" si="176"/>
        <v>3.7321610042217439E-6</v>
      </c>
      <c r="JO23">
        <v>74.569999999999993</v>
      </c>
      <c r="JP23" s="14">
        <f t="shared" si="177"/>
        <v>1.1201610658852298E-2</v>
      </c>
      <c r="JQ23" s="14">
        <f t="shared" si="178"/>
        <v>1.2547608135251342E-4</v>
      </c>
      <c r="JR23" s="89">
        <f t="shared" si="46"/>
        <v>-1.1611069473773853E-2</v>
      </c>
      <c r="JS23" s="89">
        <f t="shared" si="179"/>
        <v>1.3481693432480302E-4</v>
      </c>
      <c r="JU23">
        <v>76.3</v>
      </c>
      <c r="JV23" s="14">
        <f t="shared" si="180"/>
        <v>2.6178025420788799E-3</v>
      </c>
      <c r="JW23" s="14">
        <f t="shared" si="181"/>
        <v>6.8528901493146454E-6</v>
      </c>
      <c r="JX23" s="89">
        <f t="shared" si="47"/>
        <v>-3.4791271250815773E-3</v>
      </c>
      <c r="JY23" s="89">
        <f t="shared" si="182"/>
        <v>1.2104325552478401E-5</v>
      </c>
      <c r="KA23">
        <v>39.200000000000003</v>
      </c>
      <c r="KB23" s="14">
        <f t="shared" si="183"/>
        <v>-3.0659196218350113E-3</v>
      </c>
      <c r="KC23" s="14">
        <f t="shared" si="184"/>
        <v>9.3998631275529382E-6</v>
      </c>
      <c r="KD23" s="89">
        <f t="shared" si="48"/>
        <v>2.6518641787618737E-3</v>
      </c>
      <c r="KE23" s="89">
        <f t="shared" si="185"/>
        <v>7.032383622600387E-6</v>
      </c>
      <c r="KG23">
        <v>13.62</v>
      </c>
      <c r="KH23" s="14">
        <f t="shared" si="186"/>
        <v>-1.9274132612866677E-2</v>
      </c>
      <c r="KI23" s="14">
        <f t="shared" si="187"/>
        <v>3.7149218797837084E-4</v>
      </c>
      <c r="KJ23" s="89">
        <f t="shared" si="49"/>
        <v>1.7781664101325371E-2</v>
      </c>
      <c r="KK23" s="89">
        <f t="shared" si="188"/>
        <v>3.1618757821236341E-4</v>
      </c>
      <c r="KM23">
        <v>22.37</v>
      </c>
      <c r="KN23" s="14">
        <f t="shared" si="189"/>
        <v>-1.7897096499718322E-3</v>
      </c>
      <c r="KO23" s="14">
        <f t="shared" si="190"/>
        <v>3.203060631202298E-6</v>
      </c>
      <c r="KP23" s="89">
        <f t="shared" si="50"/>
        <v>-1.0463342834093092E-3</v>
      </c>
      <c r="KQ23" s="89">
        <f t="shared" si="191"/>
        <v>1.0948154326376724E-6</v>
      </c>
      <c r="KS23">
        <v>101.65</v>
      </c>
      <c r="KT23" s="14">
        <f t="shared" si="192"/>
        <v>-2.4624489172728335E-3</v>
      </c>
      <c r="KU23" s="14">
        <f t="shared" si="193"/>
        <v>6.0636546701781498E-6</v>
      </c>
      <c r="KV23" s="89">
        <f t="shared" si="51"/>
        <v>2.340776687050124E-3</v>
      </c>
      <c r="KW23" s="89">
        <f t="shared" si="194"/>
        <v>5.479235498637354E-6</v>
      </c>
      <c r="LF23" s="14">
        <v>15.885</v>
      </c>
      <c r="LG23" s="14">
        <f t="shared" si="195"/>
        <v>1.5725746282159933E-3</v>
      </c>
      <c r="LH23" s="14">
        <f t="shared" si="196"/>
        <v>2.4729909613086694E-6</v>
      </c>
      <c r="LI23" s="89">
        <f t="shared" si="52"/>
        <v>-1.6781626859688973E-3</v>
      </c>
      <c r="LJ23" s="89">
        <f t="shared" si="197"/>
        <v>2.8162300005783437E-6</v>
      </c>
      <c r="LL23">
        <v>13.145</v>
      </c>
      <c r="LM23" s="14">
        <f t="shared" si="198"/>
        <v>1.520334766428175E-3</v>
      </c>
      <c r="LN23" s="14">
        <f t="shared" si="199"/>
        <v>2.3114178020102135E-6</v>
      </c>
      <c r="LO23" s="89">
        <f t="shared" si="53"/>
        <v>-1.7904067871881331E-3</v>
      </c>
      <c r="LP23" s="89">
        <f t="shared" si="200"/>
        <v>3.2055564636093326E-6</v>
      </c>
    </row>
    <row r="24" spans="1:328" ht="15" thickBot="1" x14ac:dyDescent="0.4">
      <c r="A24" s="90" t="s">
        <v>589</v>
      </c>
      <c r="B24" s="109">
        <v>8.9999999999999998E-4</v>
      </c>
      <c r="C24" s="105">
        <v>0.76300000000000001</v>
      </c>
      <c r="D24" s="105">
        <f>AVERAGE($EG$4:$EG$264)</f>
        <v>-9.5187017462597607E-4</v>
      </c>
      <c r="E24" s="103">
        <f>SUM($EH$4:$EH$264)/253*100</f>
        <v>2.8463575119892472E-2</v>
      </c>
      <c r="F24" s="104">
        <f>SQRT(SUM($EH$3:$EH$264))</f>
        <v>0.26835209157621254</v>
      </c>
      <c r="G24" s="104">
        <f>SQRT(SUM($EJ$3:$EJ$264))</f>
        <v>0.29090174642399602</v>
      </c>
      <c r="H24" s="103">
        <f>COVAR($EG$4:$EG$264,$U$4:$U$264)*100</f>
        <v>6.3434216120622977E-3</v>
      </c>
      <c r="I24" s="105">
        <f t="shared" si="0"/>
        <v>-8.6525897037030705E-5</v>
      </c>
      <c r="J24" s="104">
        <f t="shared" si="1"/>
        <v>8.3470324988867382E-3</v>
      </c>
      <c r="K24" s="104">
        <f t="shared" si="2"/>
        <v>0.14503283041158158</v>
      </c>
      <c r="L24" s="104">
        <f>$AB$279*$EH$269</f>
        <v>0.11066004960403675</v>
      </c>
      <c r="M24" s="106">
        <f t="shared" si="3"/>
        <v>0.30290734869826569</v>
      </c>
      <c r="N24" s="15">
        <v>10.54</v>
      </c>
      <c r="O24" s="107">
        <f t="shared" si="4"/>
        <v>-7.6300000000000007E-2</v>
      </c>
      <c r="P24" s="15">
        <f t="shared" si="5"/>
        <v>9.7357979999999991</v>
      </c>
      <c r="S24" t="s">
        <v>636</v>
      </c>
      <c r="T24" s="82">
        <v>6116.36</v>
      </c>
      <c r="U24" s="6">
        <f t="shared" si="54"/>
        <v>1.1111548001300799E-3</v>
      </c>
      <c r="V24" s="14">
        <f t="shared" si="55"/>
        <v>1.2346649898521176E-6</v>
      </c>
      <c r="Z24">
        <v>39.21</v>
      </c>
      <c r="AA24" s="14">
        <f t="shared" si="56"/>
        <v>6.1022309876430933E-3</v>
      </c>
      <c r="AB24" s="14">
        <f t="shared" si="57"/>
        <v>3.7237223026551602E-5</v>
      </c>
      <c r="AC24" s="14">
        <f t="shared" si="58"/>
        <v>4.9910761875130135E-3</v>
      </c>
      <c r="AD24" s="14">
        <f t="shared" si="6"/>
        <v>-5.3639640103898397E-3</v>
      </c>
      <c r="AE24" s="14">
        <f t="shared" si="59"/>
        <v>2.8772109904757453E-5</v>
      </c>
      <c r="AG24">
        <v>8.8179999999999996</v>
      </c>
      <c r="AH24" s="14">
        <f t="shared" si="60"/>
        <v>2.5085301936667612E-2</v>
      </c>
      <c r="AI24" s="14">
        <f t="shared" si="61"/>
        <v>6.2927237325377983E-4</v>
      </c>
      <c r="AJ24" s="14">
        <f t="shared" si="7"/>
        <v>-2.5162967725184997E-2</v>
      </c>
      <c r="AK24" s="14">
        <f t="shared" si="62"/>
        <v>6.3317494473870179E-4</v>
      </c>
      <c r="AM24">
        <v>122.35</v>
      </c>
      <c r="AN24" s="14">
        <f t="shared" si="63"/>
        <v>-3.6847534014547577E-3</v>
      </c>
      <c r="AO24" s="14">
        <f t="shared" si="64"/>
        <v>1.3577407629532407E-5</v>
      </c>
      <c r="AP24" s="14">
        <f t="shared" si="8"/>
        <v>-4.3725530903875086E-4</v>
      </c>
      <c r="AQ24" s="14">
        <f t="shared" si="65"/>
        <v>1.9119220528257351E-7</v>
      </c>
      <c r="AS24">
        <v>132.1</v>
      </c>
      <c r="AT24" s="14">
        <f t="shared" si="66"/>
        <v>-4.5523599104603006E-3</v>
      </c>
      <c r="AU24" s="14">
        <f t="shared" si="67"/>
        <v>2.0723980754366115E-5</v>
      </c>
      <c r="AV24" s="14">
        <f t="shared" si="9"/>
        <v>-1.9705331649326127E-3</v>
      </c>
      <c r="AW24" s="14">
        <f t="shared" si="68"/>
        <v>3.8830009540993398E-6</v>
      </c>
      <c r="AY24" s="14">
        <v>37.39</v>
      </c>
      <c r="AZ24" s="14">
        <f t="shared" si="69"/>
        <v>9.3172509513818873E-3</v>
      </c>
      <c r="BA24" s="14">
        <f t="shared" si="70"/>
        <v>8.6811165291026681E-5</v>
      </c>
      <c r="BB24" s="14">
        <f t="shared" si="10"/>
        <v>-1.2706451820120391E-2</v>
      </c>
      <c r="BC24" s="14">
        <f t="shared" si="71"/>
        <v>1.6145391785704079E-4</v>
      </c>
      <c r="BE24">
        <v>14.702</v>
      </c>
      <c r="BF24" s="14">
        <f t="shared" si="72"/>
        <v>9.612204246455168E-3</v>
      </c>
      <c r="BG24" s="14">
        <f t="shared" si="73"/>
        <v>9.2394470475570757E-5</v>
      </c>
      <c r="BH24" s="14">
        <f t="shared" si="11"/>
        <v>-2.3118131137862638E-2</v>
      </c>
      <c r="BI24" s="14">
        <f t="shared" si="74"/>
        <v>5.3444798730741406E-4</v>
      </c>
      <c r="BK24">
        <v>80.64</v>
      </c>
      <c r="BL24" s="14">
        <f t="shared" si="75"/>
        <v>1.3548673813072771E-2</v>
      </c>
      <c r="BM24" s="14">
        <f t="shared" si="76"/>
        <v>1.8356656209304387E-4</v>
      </c>
      <c r="BN24" s="14">
        <f t="shared" si="12"/>
        <v>-2.3689640817825798E-2</v>
      </c>
      <c r="BO24" s="14">
        <f t="shared" si="77"/>
        <v>5.6119908207759815E-4</v>
      </c>
      <c r="BQ24">
        <v>76.34</v>
      </c>
      <c r="BR24" s="14">
        <f t="shared" si="78"/>
        <v>8.6083745366001014E-3</v>
      </c>
      <c r="BS24" s="14">
        <f t="shared" si="79"/>
        <v>7.4104112162385005E-5</v>
      </c>
      <c r="BT24" s="14">
        <f t="shared" si="13"/>
        <v>-1.7464609185228807E-2</v>
      </c>
      <c r="BU24" s="14">
        <f t="shared" si="80"/>
        <v>3.050125739927784E-4</v>
      </c>
      <c r="BX24">
        <v>23.64</v>
      </c>
      <c r="BY24" s="14">
        <f t="shared" si="81"/>
        <v>-2.5412974286726439E-3</v>
      </c>
      <c r="BZ24" s="14">
        <f t="shared" si="82"/>
        <v>6.4581926209781919E-6</v>
      </c>
      <c r="CA24" s="14">
        <f t="shared" si="14"/>
        <v>-1.5076608655868731E-3</v>
      </c>
      <c r="CB24" s="14">
        <f t="shared" si="83"/>
        <v>2.2730412856221595E-6</v>
      </c>
      <c r="CD24">
        <v>42.37</v>
      </c>
      <c r="CE24" s="14">
        <f t="shared" si="84"/>
        <v>-9.009069942365857E-3</v>
      </c>
      <c r="CF24" s="14">
        <f t="shared" si="85"/>
        <v>8.1163341226439948E-5</v>
      </c>
      <c r="CG24" s="14">
        <f t="shared" si="15"/>
        <v>3.5532976173934024E-3</v>
      </c>
      <c r="CH24" s="14">
        <f t="shared" si="86"/>
        <v>1.262592395777363E-5</v>
      </c>
      <c r="CJ24">
        <v>32.76</v>
      </c>
      <c r="CK24" s="14">
        <f t="shared" si="87"/>
        <v>2.4390255993590104E-3</v>
      </c>
      <c r="CL24" s="14">
        <f t="shared" si="88"/>
        <v>5.94884587432858E-6</v>
      </c>
      <c r="CM24" s="14">
        <f t="shared" si="16"/>
        <v>-7.8431837609676709E-3</v>
      </c>
      <c r="CN24" s="14">
        <f t="shared" si="89"/>
        <v>6.1515531508306981E-5</v>
      </c>
      <c r="CP24">
        <v>21.29</v>
      </c>
      <c r="CQ24" s="14">
        <f t="shared" si="90"/>
        <v>-1.8805835349622534E-3</v>
      </c>
      <c r="CR24" s="14">
        <f t="shared" si="91"/>
        <v>3.5365944319711249E-6</v>
      </c>
      <c r="CS24" s="14">
        <f t="shared" si="17"/>
        <v>-3.6130962215275798E-3</v>
      </c>
      <c r="CT24" s="14">
        <f t="shared" si="92"/>
        <v>1.3054464306016875E-5</v>
      </c>
      <c r="CV24">
        <v>112.25</v>
      </c>
      <c r="CW24" s="14">
        <f t="shared" si="93"/>
        <v>6.2167162916486676E-3</v>
      </c>
      <c r="CX24" s="14">
        <f t="shared" si="94"/>
        <v>3.8647561450849962E-5</v>
      </c>
      <c r="CY24" s="89">
        <f t="shared" si="18"/>
        <v>-7.9336123829100592E-3</v>
      </c>
      <c r="CZ24" s="89">
        <f t="shared" si="95"/>
        <v>6.2942205442263822E-5</v>
      </c>
      <c r="DB24">
        <v>17.75</v>
      </c>
      <c r="DC24" s="14">
        <f t="shared" si="96"/>
        <v>1.1261262451351167E-3</v>
      </c>
      <c r="DD24" s="14">
        <f t="shared" si="97"/>
        <v>1.2681603199821171E-6</v>
      </c>
      <c r="DE24" s="89">
        <f t="shared" si="19"/>
        <v>-3.7810804254641301E-3</v>
      </c>
      <c r="DF24" s="89">
        <f t="shared" si="98"/>
        <v>1.4296569183828008E-5</v>
      </c>
      <c r="DH24">
        <v>10.79</v>
      </c>
      <c r="DI24" s="14">
        <f t="shared" si="99"/>
        <v>0</v>
      </c>
      <c r="DJ24" s="14">
        <f t="shared" si="100"/>
        <v>0</v>
      </c>
      <c r="DK24" s="89">
        <f t="shared" si="20"/>
        <v>-5.6528387865446682E-3</v>
      </c>
      <c r="DL24" s="89">
        <f t="shared" si="101"/>
        <v>3.1954586346663794E-5</v>
      </c>
      <c r="DN24">
        <v>75.739999999999995</v>
      </c>
      <c r="DO24" s="14">
        <f t="shared" si="102"/>
        <v>-5.8262876678007889E-3</v>
      </c>
      <c r="DP24" s="14">
        <f t="shared" si="103"/>
        <v>3.3945627987967557E-5</v>
      </c>
      <c r="DQ24" s="89">
        <f t="shared" si="21"/>
        <v>3.464149629336498E-3</v>
      </c>
      <c r="DR24" s="89">
        <f t="shared" si="104"/>
        <v>1.2000332654432197E-5</v>
      </c>
      <c r="DT24">
        <v>135.4</v>
      </c>
      <c r="DU24" s="14">
        <f t="shared" si="105"/>
        <v>3.6859606789233345E-3</v>
      </c>
      <c r="DV24" s="14">
        <f t="shared" si="106"/>
        <v>1.3586306126568969E-5</v>
      </c>
      <c r="DW24" s="89">
        <f t="shared" si="22"/>
        <v>-1.0686819105979871E-2</v>
      </c>
      <c r="DX24" s="89">
        <f t="shared" si="107"/>
        <v>1.142081026039364E-4</v>
      </c>
      <c r="DZ24">
        <v>44.65</v>
      </c>
      <c r="EA24" s="14">
        <f t="shared" si="108"/>
        <v>5.806179777138612E-3</v>
      </c>
      <c r="EB24" s="14">
        <f t="shared" si="109"/>
        <v>3.3711723604453385E-5</v>
      </c>
      <c r="EC24" s="89">
        <f t="shared" si="23"/>
        <v>-1.0317465951763735E-2</v>
      </c>
      <c r="ED24" s="89">
        <f t="shared" si="110"/>
        <v>1.0645010366580395E-4</v>
      </c>
      <c r="EF24">
        <v>11.12</v>
      </c>
      <c r="EG24" s="14">
        <f t="shared" si="111"/>
        <v>-6.3148608586743437E-3</v>
      </c>
      <c r="EH24" s="14">
        <f t="shared" si="112"/>
        <v>3.9877467664417267E-5</v>
      </c>
      <c r="EI24" s="89">
        <f t="shared" si="24"/>
        <v>3.1029085120565089E-3</v>
      </c>
      <c r="EJ24" s="89">
        <f t="shared" si="113"/>
        <v>9.6280412341927384E-6</v>
      </c>
      <c r="EL24">
        <v>90.8</v>
      </c>
      <c r="EM24" s="14">
        <f t="shared" si="114"/>
        <v>-4.4150182091167202E-3</v>
      </c>
      <c r="EN24" s="14">
        <f t="shared" si="115"/>
        <v>1.9492385786832211E-5</v>
      </c>
      <c r="EO24" s="89">
        <f t="shared" si="25"/>
        <v>-1.5010402532559912E-4</v>
      </c>
      <c r="EP24" s="89">
        <f t="shared" si="116"/>
        <v>2.2531218418948102E-8</v>
      </c>
      <c r="ER24">
        <v>13.82</v>
      </c>
      <c r="ES24" s="14">
        <f t="shared" si="117"/>
        <v>-5.0779942269435826E-3</v>
      </c>
      <c r="ET24" s="14">
        <f t="shared" si="118"/>
        <v>2.5786025368872354E-5</v>
      </c>
      <c r="EU24" s="89">
        <f t="shared" si="26"/>
        <v>1.1768202613129503E-3</v>
      </c>
      <c r="EV24" s="89">
        <f t="shared" si="119"/>
        <v>1.3849059274366807E-6</v>
      </c>
      <c r="EX24">
        <v>118.8</v>
      </c>
      <c r="EY24" s="14">
        <f t="shared" si="120"/>
        <v>2.5220694327099391E-3</v>
      </c>
      <c r="EZ24" s="14">
        <f t="shared" si="121"/>
        <v>6.3608342234098338E-6</v>
      </c>
      <c r="FA24" s="89">
        <f t="shared" si="27"/>
        <v>-6.2146817262381995E-3</v>
      </c>
      <c r="FB24" s="89">
        <f t="shared" si="122"/>
        <v>3.8622268958439007E-5</v>
      </c>
      <c r="FD24">
        <v>37.82</v>
      </c>
      <c r="FE24" s="14">
        <f t="shared" si="123"/>
        <v>5.9286121048513885E-2</v>
      </c>
      <c r="FF24" s="14">
        <f t="shared" si="124"/>
        <v>3.514844148979041E-3</v>
      </c>
      <c r="FG24" s="89">
        <f t="shared" si="28"/>
        <v>-7.2738506668403952E-2</v>
      </c>
      <c r="FH24" s="89">
        <f t="shared" si="125"/>
        <v>5.290890352349446E-3</v>
      </c>
      <c r="FJ24">
        <v>129.5</v>
      </c>
      <c r="FK24" s="14">
        <f t="shared" si="126"/>
        <v>5.1177457562894643E-2</v>
      </c>
      <c r="FL24" s="14">
        <f t="shared" si="127"/>
        <v>2.6191321626018822E-3</v>
      </c>
      <c r="FM24" s="89">
        <f t="shared" si="29"/>
        <v>-5.4305643701249247E-2</v>
      </c>
      <c r="FN24" s="89">
        <f t="shared" si="128"/>
        <v>2.949102937807032E-3</v>
      </c>
      <c r="FP24">
        <v>13.6</v>
      </c>
      <c r="FQ24" s="14">
        <f t="shared" si="129"/>
        <v>1.469507979359978E-3</v>
      </c>
      <c r="FR24" s="14">
        <f t="shared" si="130"/>
        <v>2.1594537014026455E-6</v>
      </c>
      <c r="FS24" s="89">
        <f t="shared" si="30"/>
        <v>-3.0842263290491506E-3</v>
      </c>
      <c r="FT24" s="89">
        <f t="shared" si="131"/>
        <v>9.5124520487999986E-6</v>
      </c>
      <c r="FV24">
        <v>639.79999999999995</v>
      </c>
      <c r="FW24" s="14">
        <f t="shared" si="132"/>
        <v>1.5617682387319388E-3</v>
      </c>
      <c r="FX24" s="14">
        <f t="shared" si="133"/>
        <v>2.439120031511862E-6</v>
      </c>
      <c r="FY24" s="89">
        <f t="shared" si="31"/>
        <v>-6.3464084367574284E-3</v>
      </c>
      <c r="FZ24" s="89">
        <f t="shared" si="134"/>
        <v>4.0276900046145868E-5</v>
      </c>
      <c r="GB24">
        <v>78</v>
      </c>
      <c r="GC24" s="14">
        <f t="shared" si="135"/>
        <v>1.1979243545109187E-2</v>
      </c>
      <c r="GD24" s="14">
        <f t="shared" si="136"/>
        <v>1.4350227591304013E-4</v>
      </c>
      <c r="GE24" s="89">
        <f t="shared" si="32"/>
        <v>-1.6480229225109076E-2</v>
      </c>
      <c r="GF24" s="89">
        <f t="shared" si="137"/>
        <v>2.7159795531213929E-4</v>
      </c>
      <c r="GH24">
        <v>519.6</v>
      </c>
      <c r="GI24" s="14">
        <f t="shared" si="138"/>
        <v>5.9484009224317572E-3</v>
      </c>
      <c r="GJ24" s="14">
        <f t="shared" si="139"/>
        <v>3.5383473533986982E-5</v>
      </c>
      <c r="GK24" s="89">
        <f t="shared" si="33"/>
        <v>-1.4096018053839273E-2</v>
      </c>
      <c r="GL24" s="89">
        <f t="shared" si="140"/>
        <v>1.9869772497416275E-4</v>
      </c>
      <c r="GN24">
        <v>29.06</v>
      </c>
      <c r="GO24" s="14">
        <f t="shared" si="141"/>
        <v>-2.0668281556627667E-3</v>
      </c>
      <c r="GP24" s="14">
        <f t="shared" si="142"/>
        <v>4.2717786250403537E-6</v>
      </c>
      <c r="GQ24" s="89">
        <f t="shared" si="34"/>
        <v>-1.1010548942823164E-3</v>
      </c>
      <c r="GR24" s="89">
        <f t="shared" si="143"/>
        <v>1.2123218802230428E-6</v>
      </c>
      <c r="GT24">
        <v>63.56</v>
      </c>
      <c r="GU24" s="14">
        <f t="shared" si="144"/>
        <v>5.9608019631801892E-3</v>
      </c>
      <c r="GV24" s="14">
        <f t="shared" si="145"/>
        <v>3.5531160044252796E-5</v>
      </c>
      <c r="GW24" s="89">
        <f t="shared" si="35"/>
        <v>-1.1163825922814456E-2</v>
      </c>
      <c r="GX24" s="89">
        <f t="shared" si="146"/>
        <v>1.2463100923490404E-4</v>
      </c>
      <c r="GZ24">
        <v>250.6</v>
      </c>
      <c r="HA24" s="14">
        <f t="shared" si="147"/>
        <v>-1.0429296296985734E-2</v>
      </c>
      <c r="HB24" s="14">
        <f t="shared" si="148"/>
        <v>1.0877022125032034E-4</v>
      </c>
      <c r="HC24" s="89">
        <f t="shared" si="36"/>
        <v>6.4878254680278708E-3</v>
      </c>
      <c r="HD24" s="89">
        <f t="shared" si="149"/>
        <v>4.2091879303591061E-5</v>
      </c>
      <c r="HF24">
        <v>382.85</v>
      </c>
      <c r="HG24" s="14">
        <f t="shared" si="150"/>
        <v>-1.4376268567653535E-3</v>
      </c>
      <c r="HH24" s="14">
        <f t="shared" si="151"/>
        <v>2.0667709792930303E-6</v>
      </c>
      <c r="HI24" s="89">
        <f t="shared" si="37"/>
        <v>-5.742447482978549E-3</v>
      </c>
      <c r="HJ24" s="89">
        <f t="shared" si="152"/>
        <v>3.2975703094766675E-5</v>
      </c>
      <c r="HL24">
        <v>105.75</v>
      </c>
      <c r="HM24" s="14">
        <f t="shared" si="153"/>
        <v>-9.4607386432164623E-4</v>
      </c>
      <c r="HN24" s="14">
        <f t="shared" si="154"/>
        <v>8.9505575675249267E-7</v>
      </c>
      <c r="HO24" s="89">
        <f t="shared" si="38"/>
        <v>-5.7153876270127843E-3</v>
      </c>
      <c r="HP24" s="89">
        <f t="shared" si="155"/>
        <v>3.2665655727010823E-5</v>
      </c>
      <c r="HR24">
        <v>3.6789999999999998</v>
      </c>
      <c r="HS24" s="14">
        <f t="shared" si="156"/>
        <v>4.339578277527751E-3</v>
      </c>
      <c r="HT24" s="14">
        <f t="shared" si="157"/>
        <v>1.8831939626790722E-5</v>
      </c>
      <c r="HU24" s="14">
        <f t="shared" si="39"/>
        <v>-1.3164149142756133E-2</v>
      </c>
      <c r="HV24" s="14">
        <f t="shared" si="158"/>
        <v>1.7329482265272705E-4</v>
      </c>
      <c r="HX24">
        <v>13.26</v>
      </c>
      <c r="HY24" s="14">
        <f t="shared" si="159"/>
        <v>-3.0211503341762112E-3</v>
      </c>
      <c r="HZ24" s="14">
        <f t="shared" si="160"/>
        <v>9.1273493416930322E-6</v>
      </c>
      <c r="IA24" s="89">
        <f t="shared" si="40"/>
        <v>-1.2493156207780401E-3</v>
      </c>
      <c r="IB24" s="89">
        <f t="shared" si="161"/>
        <v>1.5607895203200197E-6</v>
      </c>
      <c r="ID24">
        <v>157</v>
      </c>
      <c r="IE24" s="14">
        <f t="shared" si="162"/>
        <v>1.5910902322419035E-3</v>
      </c>
      <c r="IF24" s="14">
        <f t="shared" si="163"/>
        <v>2.5315681271355944E-6</v>
      </c>
      <c r="IG24" s="89">
        <f t="shared" si="41"/>
        <v>-4.8152598065014261E-3</v>
      </c>
      <c r="IH24" s="89">
        <f t="shared" si="164"/>
        <v>2.318672700410815E-5</v>
      </c>
      <c r="IQ24">
        <v>47.27</v>
      </c>
      <c r="IR24" s="14">
        <f t="shared" si="165"/>
        <v>-6.7151055721492589E-2</v>
      </c>
      <c r="IS24" s="14">
        <f t="shared" si="166"/>
        <v>4.5092642845110022E-3</v>
      </c>
      <c r="IT24" s="89">
        <f t="shared" si="42"/>
        <v>6.182030224083454E-2</v>
      </c>
      <c r="IU24" s="89">
        <f t="shared" si="167"/>
        <v>3.8217497691481321E-3</v>
      </c>
      <c r="IW24">
        <v>51.38</v>
      </c>
      <c r="IX24" s="14">
        <f t="shared" si="168"/>
        <v>-6.2475798683997632E-3</v>
      </c>
      <c r="IY24" s="14">
        <f t="shared" si="169"/>
        <v>3.9032254212034E-5</v>
      </c>
      <c r="IZ24" s="89">
        <f t="shared" si="43"/>
        <v>-6.0550304889446342E-4</v>
      </c>
      <c r="JA24" s="89">
        <f t="shared" si="170"/>
        <v>3.6663394222049094E-7</v>
      </c>
      <c r="JC24">
        <v>129.94999999999999</v>
      </c>
      <c r="JD24" s="14">
        <f t="shared" si="171"/>
        <v>2.5452466097163881E-2</v>
      </c>
      <c r="JE24" s="14">
        <f t="shared" si="172"/>
        <v>6.4782803042727672E-4</v>
      </c>
      <c r="JF24" s="89">
        <f t="shared" si="44"/>
        <v>-3.1112788717712201E-2</v>
      </c>
      <c r="JG24" s="89">
        <f t="shared" si="173"/>
        <v>9.6800562179299966E-4</v>
      </c>
      <c r="JI24">
        <v>34.15</v>
      </c>
      <c r="JJ24" s="14">
        <f t="shared" si="174"/>
        <v>-2.9286865050449955E-4</v>
      </c>
      <c r="JK24" s="14">
        <f t="shared" si="175"/>
        <v>8.5772046448326707E-8</v>
      </c>
      <c r="JL24" s="89">
        <f t="shared" si="45"/>
        <v>-6.2629036744679557E-3</v>
      </c>
      <c r="JM24" s="89">
        <f t="shared" si="176"/>
        <v>3.9223962435664219E-5</v>
      </c>
      <c r="JO24">
        <v>74</v>
      </c>
      <c r="JP24" s="14">
        <f t="shared" si="177"/>
        <v>7.6731883515335653E-3</v>
      </c>
      <c r="JQ24" s="14">
        <f t="shared" si="178"/>
        <v>5.8877819478110396E-5</v>
      </c>
      <c r="JR24" s="89">
        <f t="shared" si="46"/>
        <v>-1.1117358963306803E-2</v>
      </c>
      <c r="JS24" s="89">
        <f t="shared" si="179"/>
        <v>1.2359567031901812E-4</v>
      </c>
      <c r="JU24">
        <v>76.099999999999994</v>
      </c>
      <c r="JV24" s="14">
        <f t="shared" si="180"/>
        <v>2.6246734227713016E-3</v>
      </c>
      <c r="JW24" s="14">
        <f t="shared" si="181"/>
        <v>6.8889105762020195E-6</v>
      </c>
      <c r="JX24" s="89">
        <f t="shared" si="47"/>
        <v>-9.2686453737766492E-3</v>
      </c>
      <c r="JY24" s="89">
        <f t="shared" si="182"/>
        <v>8.5907787064831281E-5</v>
      </c>
      <c r="KA24">
        <v>39.380000000000003</v>
      </c>
      <c r="KB24" s="14">
        <f t="shared" si="183"/>
        <v>-4.5813264145626682E-3</v>
      </c>
      <c r="KC24" s="14">
        <f t="shared" si="184"/>
        <v>2.0988551716769634E-5</v>
      </c>
      <c r="KD24" s="89">
        <f t="shared" si="48"/>
        <v>1.1096709312720643E-3</v>
      </c>
      <c r="KE24" s="89">
        <f t="shared" si="185"/>
        <v>1.2313695757102105E-6</v>
      </c>
      <c r="KG24">
        <v>13.74</v>
      </c>
      <c r="KH24" s="14">
        <f t="shared" si="186"/>
        <v>-8.7719860728369941E-3</v>
      </c>
      <c r="KI24" s="14">
        <f t="shared" si="187"/>
        <v>7.6947739662046192E-5</v>
      </c>
      <c r="KJ24" s="89">
        <f t="shared" si="49"/>
        <v>3.8314710166030717E-3</v>
      </c>
      <c r="KK24" s="89">
        <f t="shared" si="188"/>
        <v>1.4680170151069377E-5</v>
      </c>
      <c r="KM24">
        <v>22.71</v>
      </c>
      <c r="KN24" s="14">
        <f t="shared" si="189"/>
        <v>-1.5084580615428866E-2</v>
      </c>
      <c r="KO24" s="14">
        <f t="shared" si="190"/>
        <v>2.2754457234337231E-4</v>
      </c>
      <c r="KP24" s="89">
        <f t="shared" si="50"/>
        <v>7.0897061430341066E-3</v>
      </c>
      <c r="KQ24" s="89">
        <f t="shared" si="191"/>
        <v>5.0263933194575545E-5</v>
      </c>
      <c r="KS24">
        <v>101.5</v>
      </c>
      <c r="KT24" s="14">
        <f t="shared" si="192"/>
        <v>1.4767415925136041E-3</v>
      </c>
      <c r="KU24" s="14">
        <f t="shared" si="193"/>
        <v>2.1807657310596157E-6</v>
      </c>
      <c r="KV24" s="89">
        <f t="shared" si="51"/>
        <v>-4.1960050502100688E-3</v>
      </c>
      <c r="KW24" s="89">
        <f t="shared" si="194"/>
        <v>1.7606458381388402E-5</v>
      </c>
      <c r="LF24" s="14">
        <v>15.734999999999999</v>
      </c>
      <c r="LG24" s="14">
        <f t="shared" si="195"/>
        <v>9.4877372051093839E-3</v>
      </c>
      <c r="LH24" s="14">
        <f t="shared" si="196"/>
        <v>9.0017157273216818E-5</v>
      </c>
      <c r="LI24" s="89">
        <f t="shared" si="52"/>
        <v>-9.6211501861697118E-3</v>
      </c>
      <c r="LJ24" s="89">
        <f t="shared" si="197"/>
        <v>9.2566530904833477E-5</v>
      </c>
      <c r="LL24">
        <v>13.18</v>
      </c>
      <c r="LM24" s="14">
        <f t="shared" si="198"/>
        <v>-2.6590708925166798E-3</v>
      </c>
      <c r="LN24" s="14">
        <f t="shared" si="199"/>
        <v>7.0706580114294527E-6</v>
      </c>
      <c r="LO24" s="89">
        <f t="shared" si="53"/>
        <v>-4.495920946861777E-4</v>
      </c>
      <c r="LP24" s="89">
        <f t="shared" si="200"/>
        <v>2.0213305160430496E-7</v>
      </c>
    </row>
    <row r="25" spans="1:328" ht="15" thickBot="1" x14ac:dyDescent="0.4">
      <c r="A25" s="90" t="s">
        <v>607</v>
      </c>
      <c r="B25" s="109">
        <v>-2.9999999999999997E-4</v>
      </c>
      <c r="C25" s="105">
        <v>1.1608000000000001</v>
      </c>
      <c r="D25" s="105">
        <f>AVERAGE($JJ$4:$JJ$264)</f>
        <v>-4.3029344643295321E-4</v>
      </c>
      <c r="E25" s="103">
        <f>SUM($JK$4:$JK$264)/253*100</f>
        <v>2.2907567846926252E-2</v>
      </c>
      <c r="F25" s="104">
        <f>SQRT(SUM($JK$4:$JK$264))</f>
        <v>0.24074082880293368</v>
      </c>
      <c r="G25" s="104">
        <f>SQRT(SUM($JM$3:$JM$264))</f>
        <v>0.29014392163767894</v>
      </c>
      <c r="H25" s="103">
        <f>COVAR($JJ$4:$JJ$264,$U$4:$U$264)*100</f>
        <v>9.6504616831501813E-3</v>
      </c>
      <c r="I25" s="105">
        <f t="shared" si="0"/>
        <v>-8.6525897037030705E-5</v>
      </c>
      <c r="J25" s="104">
        <f t="shared" si="1"/>
        <v>8.3470324988867382E-3</v>
      </c>
      <c r="K25" s="104">
        <f t="shared" si="2"/>
        <v>0.14503283041158158</v>
      </c>
      <c r="L25" s="104">
        <f>$AB$279*$JK$269</f>
        <v>0.16835410954176391</v>
      </c>
      <c r="M25" s="106">
        <f t="shared" si="3"/>
        <v>0.34982081400363829</v>
      </c>
      <c r="N25" s="15">
        <v>31.91</v>
      </c>
      <c r="O25" s="107">
        <f t="shared" si="4"/>
        <v>-0.11608000000000002</v>
      </c>
      <c r="P25" s="15">
        <f t="shared" si="5"/>
        <v>28.205887200000003</v>
      </c>
      <c r="S25" t="s">
        <v>637</v>
      </c>
      <c r="T25" s="82">
        <v>6140.16</v>
      </c>
      <c r="U25" s="6">
        <f t="shared" si="54"/>
        <v>-3.8836521156283936E-3</v>
      </c>
      <c r="V25" s="14">
        <f t="shared" si="55"/>
        <v>1.5082753755224898E-5</v>
      </c>
      <c r="Z25">
        <v>39.46</v>
      </c>
      <c r="AA25" s="14">
        <f t="shared" si="56"/>
        <v>-6.3556842902289792E-3</v>
      </c>
      <c r="AB25" s="14">
        <f t="shared" si="57"/>
        <v>4.0394722797063446E-5</v>
      </c>
      <c r="AC25" s="14">
        <f t="shared" si="58"/>
        <v>-2.4720321746005856E-3</v>
      </c>
      <c r="AD25" s="14">
        <f t="shared" si="6"/>
        <v>1.977271062979253E-3</v>
      </c>
      <c r="AE25" s="14">
        <f t="shared" si="59"/>
        <v>3.9096008564951047E-6</v>
      </c>
      <c r="AG25">
        <v>8.7639999999999993</v>
      </c>
      <c r="AH25" s="14">
        <f t="shared" si="60"/>
        <v>6.1426652025257577E-3</v>
      </c>
      <c r="AI25" s="14">
        <f t="shared" si="61"/>
        <v>3.7732335790320805E-5</v>
      </c>
      <c r="AJ25" s="14">
        <f t="shared" si="7"/>
        <v>-6.3207266100498887E-3</v>
      </c>
      <c r="AK25" s="14">
        <f t="shared" si="62"/>
        <v>3.9951584878992756E-5</v>
      </c>
      <c r="AM25">
        <v>122.5</v>
      </c>
      <c r="AN25" s="14">
        <f t="shared" si="63"/>
        <v>-1.2252400961010211E-3</v>
      </c>
      <c r="AO25" s="14">
        <f t="shared" si="64"/>
        <v>1.5012132930936395E-6</v>
      </c>
      <c r="AP25" s="14">
        <f t="shared" si="8"/>
        <v>2.2497322995997295E-3</v>
      </c>
      <c r="AQ25" s="14">
        <f t="shared" si="65"/>
        <v>5.0612954198622869E-6</v>
      </c>
      <c r="AS25">
        <v>131.96</v>
      </c>
      <c r="AT25" s="14">
        <f t="shared" si="66"/>
        <v>1.0603651678988252E-3</v>
      </c>
      <c r="AU25" s="14">
        <f t="shared" si="67"/>
        <v>1.1243742892931039E-6</v>
      </c>
      <c r="AV25" s="14">
        <f t="shared" si="9"/>
        <v>1.7995821188232421E-4</v>
      </c>
      <c r="AW25" s="14">
        <f t="shared" si="68"/>
        <v>3.2384958023883498E-8</v>
      </c>
      <c r="AY25" s="14">
        <v>37.799999999999997</v>
      </c>
      <c r="AZ25" s="14">
        <f t="shared" si="69"/>
        <v>-1.0905813636519579E-2</v>
      </c>
      <c r="BA25" s="14">
        <f t="shared" si="70"/>
        <v>1.189367710744964E-4</v>
      </c>
      <c r="BB25" s="14">
        <f t="shared" si="10"/>
        <v>1.1428470344497369E-2</v>
      </c>
      <c r="BC25" s="14">
        <f t="shared" si="71"/>
        <v>1.3060993441505581E-4</v>
      </c>
      <c r="BE25">
        <v>15.093999999999999</v>
      </c>
      <c r="BF25" s="14">
        <f t="shared" si="72"/>
        <v>-2.6313774910780751E-2</v>
      </c>
      <c r="BG25" s="14">
        <f t="shared" si="73"/>
        <v>6.9241475005523453E-4</v>
      </c>
      <c r="BH25" s="14">
        <f t="shared" si="11"/>
        <v>2.4367210948769178E-2</v>
      </c>
      <c r="BI25" s="14">
        <f t="shared" si="74"/>
        <v>5.9376096942181651E-4</v>
      </c>
      <c r="BK25">
        <v>82.38</v>
      </c>
      <c r="BL25" s="14">
        <f t="shared" si="75"/>
        <v>-2.1347884684876157E-2</v>
      </c>
      <c r="BM25" s="14">
        <f t="shared" si="76"/>
        <v>4.5573218051876994E-4</v>
      </c>
      <c r="BN25" s="14">
        <f t="shared" si="12"/>
        <v>2.0842656951298926E-2</v>
      </c>
      <c r="BO25" s="14">
        <f t="shared" si="77"/>
        <v>4.3441634878952945E-4</v>
      </c>
      <c r="BQ25">
        <v>77.34</v>
      </c>
      <c r="BR25" s="14">
        <f t="shared" si="78"/>
        <v>-1.3014238862067299E-2</v>
      </c>
      <c r="BS25" s="14">
        <f t="shared" si="79"/>
        <v>1.6937041315894273E-4</v>
      </c>
      <c r="BT25" s="14">
        <f t="shared" si="13"/>
        <v>1.4137352596082713E-2</v>
      </c>
      <c r="BU25" s="14">
        <f t="shared" si="80"/>
        <v>1.9986473842596662E-4</v>
      </c>
      <c r="BX25">
        <v>23.8</v>
      </c>
      <c r="BY25" s="14">
        <f t="shared" si="81"/>
        <v>-6.745388139531538E-3</v>
      </c>
      <c r="BZ25" s="14">
        <f t="shared" si="82"/>
        <v>4.5500261152932743E-5</v>
      </c>
      <c r="CA25" s="14">
        <f t="shared" si="14"/>
        <v>7.1856682024556001E-3</v>
      </c>
      <c r="CB25" s="14">
        <f t="shared" si="83"/>
        <v>5.1633827515781496E-5</v>
      </c>
      <c r="CD25">
        <v>42.52</v>
      </c>
      <c r="CE25" s="14">
        <f t="shared" si="84"/>
        <v>-3.5339888352794993E-3</v>
      </c>
      <c r="CF25" s="14">
        <f t="shared" si="85"/>
        <v>1.2489077087880152E-5</v>
      </c>
      <c r="CG25" s="14">
        <f t="shared" si="15"/>
        <v>4.8963610674425916E-3</v>
      </c>
      <c r="CH25" s="14">
        <f t="shared" si="86"/>
        <v>2.3974351702767554E-5</v>
      </c>
      <c r="CJ25">
        <v>32.840000000000003</v>
      </c>
      <c r="CK25" s="14">
        <f t="shared" si="87"/>
        <v>-2.4390255993589696E-3</v>
      </c>
      <c r="CL25" s="14">
        <f t="shared" si="88"/>
        <v>5.948845874328381E-6</v>
      </c>
      <c r="CM25" s="14">
        <f t="shared" si="16"/>
        <v>3.3607992847825138E-3</v>
      </c>
      <c r="CN25" s="14">
        <f t="shared" si="89"/>
        <v>1.1294971832594656E-5</v>
      </c>
      <c r="CP25">
        <v>22.02</v>
      </c>
      <c r="CQ25" s="14">
        <f t="shared" si="90"/>
        <v>-3.3713652389145789E-2</v>
      </c>
      <c r="CR25" s="14">
        <f t="shared" si="91"/>
        <v>1.1366103574161556E-3</v>
      </c>
      <c r="CS25" s="14">
        <f t="shared" si="17"/>
        <v>3.4425494449173623E-2</v>
      </c>
      <c r="CT25" s="14">
        <f t="shared" si="92"/>
        <v>1.185114668070084E-3</v>
      </c>
      <c r="CV25">
        <v>113.35</v>
      </c>
      <c r="CW25" s="14">
        <f t="shared" si="93"/>
        <v>-9.7518503311742992E-3</v>
      </c>
      <c r="CX25" s="14">
        <f t="shared" si="94"/>
        <v>9.5098584881624283E-5</v>
      </c>
      <c r="CY25" s="89">
        <f t="shared" si="18"/>
        <v>9.9063023239096201E-3</v>
      </c>
      <c r="CZ25" s="89">
        <f t="shared" si="95"/>
        <v>9.8134825732697136E-5</v>
      </c>
      <c r="DB25">
        <v>17.78</v>
      </c>
      <c r="DC25" s="14">
        <f t="shared" si="96"/>
        <v>-1.6887141643337775E-3</v>
      </c>
      <c r="DD25" s="14">
        <f t="shared" si="97"/>
        <v>2.8517555288215284E-6</v>
      </c>
      <c r="DE25" s="89">
        <f t="shared" si="19"/>
        <v>2.0363749888356489E-3</v>
      </c>
      <c r="DF25" s="89">
        <f t="shared" si="98"/>
        <v>4.1468230951553893E-6</v>
      </c>
      <c r="DH25">
        <v>10.965</v>
      </c>
      <c r="DI25" s="14">
        <f t="shared" si="99"/>
        <v>-1.6088602599808269E-2</v>
      </c>
      <c r="DJ25" s="14">
        <f t="shared" si="100"/>
        <v>2.5884313361455738E-4</v>
      </c>
      <c r="DK25" s="89">
        <f t="shared" si="20"/>
        <v>1.7141721463919745E-2</v>
      </c>
      <c r="DL25" s="89">
        <f t="shared" si="101"/>
        <v>2.9383861474660691E-4</v>
      </c>
      <c r="DN25">
        <v>75.5</v>
      </c>
      <c r="DO25" s="14">
        <f t="shared" si="102"/>
        <v>3.1737662186697383E-3</v>
      </c>
      <c r="DP25" s="14">
        <f t="shared" si="103"/>
        <v>1.0072792010769208E-5</v>
      </c>
      <c r="DQ25" s="89">
        <f t="shared" si="21"/>
        <v>-2.1984906308724701E-3</v>
      </c>
      <c r="DR25" s="89">
        <f t="shared" si="104"/>
        <v>4.8333610540340318E-6</v>
      </c>
      <c r="DT25">
        <v>138.1</v>
      </c>
      <c r="DU25" s="14">
        <f t="shared" si="105"/>
        <v>-1.9744699937071772E-2</v>
      </c>
      <c r="DV25" s="14">
        <f t="shared" si="106"/>
        <v>3.8985317560500201E-4</v>
      </c>
      <c r="DW25" s="89">
        <f t="shared" si="22"/>
        <v>2.0265063172155196E-2</v>
      </c>
      <c r="DX25" s="89">
        <f t="shared" si="107"/>
        <v>4.1067278537144084E-4</v>
      </c>
      <c r="DZ25">
        <v>44.77</v>
      </c>
      <c r="EA25" s="14">
        <f t="shared" si="108"/>
        <v>-2.6839649303662346E-3</v>
      </c>
      <c r="EB25" s="14">
        <f t="shared" si="109"/>
        <v>7.2036677474358266E-6</v>
      </c>
      <c r="EC25" s="89">
        <f t="shared" si="23"/>
        <v>4.0704207869435606E-3</v>
      </c>
      <c r="ED25" s="89">
        <f t="shared" si="110"/>
        <v>1.6568325382782236E-5</v>
      </c>
      <c r="EF25">
        <v>10.95</v>
      </c>
      <c r="EG25" s="14">
        <f t="shared" si="111"/>
        <v>1.5405832559926391E-2</v>
      </c>
      <c r="EH25" s="14">
        <f t="shared" si="112"/>
        <v>2.3733967686448814E-4</v>
      </c>
      <c r="EI25" s="89">
        <f t="shared" si="24"/>
        <v>-1.4136182307393276E-2</v>
      </c>
      <c r="EJ25" s="89">
        <f t="shared" si="113"/>
        <v>1.998316502278587E-4</v>
      </c>
      <c r="EL25">
        <v>91.44</v>
      </c>
      <c r="EM25" s="14">
        <f t="shared" si="114"/>
        <v>-7.0237338793075685E-3</v>
      </c>
      <c r="EN25" s="14">
        <f t="shared" si="115"/>
        <v>4.9332837607332948E-5</v>
      </c>
      <c r="EO25" s="89">
        <f t="shared" si="25"/>
        <v>7.6521018390582627E-3</v>
      </c>
      <c r="EP25" s="89">
        <f t="shared" si="116"/>
        <v>5.8554662555318845E-5</v>
      </c>
      <c r="ER25">
        <v>13.8</v>
      </c>
      <c r="ES25" s="14">
        <f t="shared" si="117"/>
        <v>1.448226176364748E-3</v>
      </c>
      <c r="ET25" s="14">
        <f t="shared" si="118"/>
        <v>2.0973590579080583E-6</v>
      </c>
      <c r="EU25" s="89">
        <f t="shared" si="26"/>
        <v>-8.7954486289463021E-4</v>
      </c>
      <c r="EV25" s="89">
        <f t="shared" si="119"/>
        <v>7.7359916584433391E-7</v>
      </c>
      <c r="EX25">
        <v>116.55</v>
      </c>
      <c r="EY25" s="14">
        <f t="shared" si="120"/>
        <v>1.9121041446778377E-2</v>
      </c>
      <c r="EZ25" s="14">
        <f t="shared" si="121"/>
        <v>3.6561422600941653E-4</v>
      </c>
      <c r="FA25" s="89">
        <f t="shared" si="27"/>
        <v>-1.8571109104177239E-2</v>
      </c>
      <c r="FB25" s="89">
        <f t="shared" si="122"/>
        <v>3.4488609335925471E-4</v>
      </c>
      <c r="FD25">
        <v>38.520000000000003</v>
      </c>
      <c r="FE25" s="14">
        <f t="shared" si="123"/>
        <v>-1.8339523699613391E-2</v>
      </c>
      <c r="FF25" s="14">
        <f t="shared" si="124"/>
        <v>3.3633812952868128E-4</v>
      </c>
      <c r="FG25" s="89">
        <f t="shared" si="28"/>
        <v>1.8022991359855928E-2</v>
      </c>
      <c r="FH25" s="89">
        <f t="shared" si="125"/>
        <v>3.2482821755744145E-4</v>
      </c>
      <c r="FJ25">
        <v>130.30000000000001</v>
      </c>
      <c r="FK25" s="14">
        <f t="shared" si="126"/>
        <v>-6.1586029912070904E-3</v>
      </c>
      <c r="FL25" s="14">
        <f t="shared" si="127"/>
        <v>3.7928390803304919E-5</v>
      </c>
      <c r="FM25" s="89">
        <f t="shared" si="29"/>
        <v>6.3308264209559198E-3</v>
      </c>
      <c r="FN25" s="89">
        <f t="shared" si="128"/>
        <v>4.0079363172273538E-5</v>
      </c>
      <c r="FP25">
        <v>13.63</v>
      </c>
      <c r="FQ25" s="14">
        <f t="shared" si="129"/>
        <v>-2.2034529664350204E-3</v>
      </c>
      <c r="FR25" s="14">
        <f t="shared" si="130"/>
        <v>4.8552049752912909E-6</v>
      </c>
      <c r="FS25" s="89">
        <f t="shared" si="30"/>
        <v>2.8935588105949077E-3</v>
      </c>
      <c r="FT25" s="89">
        <f t="shared" si="131"/>
        <v>8.3726825903714164E-6</v>
      </c>
      <c r="FV25">
        <v>645</v>
      </c>
      <c r="FW25" s="14">
        <f t="shared" si="132"/>
        <v>-8.0946892803549775E-3</v>
      </c>
      <c r="FX25" s="14">
        <f t="shared" si="133"/>
        <v>6.5523994545493787E-5</v>
      </c>
      <c r="FY25" s="89">
        <f t="shared" si="31"/>
        <v>9.0697601029420972E-3</v>
      </c>
      <c r="FZ25" s="89">
        <f t="shared" si="134"/>
        <v>8.2260548324920247E-5</v>
      </c>
      <c r="GB25">
        <v>77.5</v>
      </c>
      <c r="GC25" s="14">
        <f t="shared" si="135"/>
        <v>6.4308903302903314E-3</v>
      </c>
      <c r="GD25" s="14">
        <f t="shared" si="136"/>
        <v>4.135635044022169E-5</v>
      </c>
      <c r="GE25" s="89">
        <f t="shared" si="32"/>
        <v>-4.8273811462042696E-3</v>
      </c>
      <c r="GF25" s="89">
        <f t="shared" si="137"/>
        <v>2.3303608730728446E-5</v>
      </c>
      <c r="GH25">
        <v>524.6</v>
      </c>
      <c r="GI25" s="14">
        <f t="shared" si="138"/>
        <v>-9.5767826363288202E-3</v>
      </c>
      <c r="GJ25" s="14">
        <f t="shared" si="139"/>
        <v>9.1714765663489191E-5</v>
      </c>
      <c r="GK25" s="89">
        <f t="shared" si="33"/>
        <v>1.0418214807333641E-2</v>
      </c>
      <c r="GL25" s="89">
        <f t="shared" si="140"/>
        <v>1.0853919977174594E-4</v>
      </c>
      <c r="GN25">
        <v>29.31</v>
      </c>
      <c r="GO25" s="14">
        <f t="shared" si="141"/>
        <v>-8.5660965806642429E-3</v>
      </c>
      <c r="GP25" s="14">
        <f t="shared" si="142"/>
        <v>7.3378010629267636E-5</v>
      </c>
      <c r="GQ25" s="89">
        <f t="shared" si="34"/>
        <v>9.3958265438019075E-3</v>
      </c>
      <c r="GR25" s="89">
        <f t="shared" si="143"/>
        <v>8.8281556441212501E-5</v>
      </c>
      <c r="GT25">
        <v>64.02</v>
      </c>
      <c r="GU25" s="14">
        <f t="shared" si="144"/>
        <v>-7.2111928732017019E-3</v>
      </c>
      <c r="GV25" s="14">
        <f t="shared" si="145"/>
        <v>5.2001302654515015E-5</v>
      </c>
      <c r="GW25" s="89">
        <f t="shared" si="35"/>
        <v>7.6680277137533516E-3</v>
      </c>
      <c r="GX25" s="89">
        <f t="shared" si="146"/>
        <v>5.8798649018889448E-5</v>
      </c>
      <c r="GZ25">
        <v>251.6</v>
      </c>
      <c r="HA25" s="14">
        <f t="shared" si="147"/>
        <v>-3.9824823643174858E-3</v>
      </c>
      <c r="HB25" s="14">
        <f t="shared" si="148"/>
        <v>1.586016578209979E-5</v>
      </c>
      <c r="HC25" s="89">
        <f t="shared" si="36"/>
        <v>4.9907448385110055E-3</v>
      </c>
      <c r="HD25" s="89">
        <f t="shared" si="149"/>
        <v>2.4907534043124241E-5</v>
      </c>
      <c r="HF25">
        <v>382.7</v>
      </c>
      <c r="HG25" s="14">
        <f t="shared" si="150"/>
        <v>3.9187512747586398E-4</v>
      </c>
      <c r="HH25" s="14">
        <f t="shared" si="151"/>
        <v>1.5356611553422464E-7</v>
      </c>
      <c r="HI25" s="89">
        <f t="shared" si="37"/>
        <v>1.0165162214807804E-3</v>
      </c>
      <c r="HJ25" s="89">
        <f t="shared" si="152"/>
        <v>1.033305228533563E-6</v>
      </c>
      <c r="HL25">
        <v>105.65</v>
      </c>
      <c r="HM25" s="14">
        <f t="shared" si="153"/>
        <v>9.4607386432159115E-4</v>
      </c>
      <c r="HN25" s="14">
        <f t="shared" si="154"/>
        <v>8.9505575675238848E-7</v>
      </c>
      <c r="HO25" s="89">
        <f t="shared" si="38"/>
        <v>-8.9217984895971763E-4</v>
      </c>
      <c r="HP25" s="89">
        <f t="shared" si="155"/>
        <v>7.9598488288978459E-7</v>
      </c>
      <c r="HR25">
        <v>3.681</v>
      </c>
      <c r="HS25" s="14">
        <f t="shared" si="156"/>
        <v>-5.4347827424684433E-4</v>
      </c>
      <c r="HT25" s="14">
        <f t="shared" si="157"/>
        <v>2.9536863457832815E-7</v>
      </c>
      <c r="HU25" s="14">
        <f t="shared" si="39"/>
        <v>-7.3402682473113943E-4</v>
      </c>
      <c r="HV25" s="14">
        <f t="shared" si="158"/>
        <v>5.3879537942487893E-7</v>
      </c>
      <c r="HX25">
        <v>13.3</v>
      </c>
      <c r="HY25" s="14">
        <f t="shared" si="159"/>
        <v>-3.0120504699917209E-3</v>
      </c>
      <c r="HZ25" s="14">
        <f t="shared" si="160"/>
        <v>9.0724480337773474E-6</v>
      </c>
      <c r="IA25" s="89">
        <f t="shared" si="40"/>
        <v>1.2161574836119058E-3</v>
      </c>
      <c r="IB25" s="89">
        <f t="shared" si="161"/>
        <v>1.4790390249452429E-6</v>
      </c>
      <c r="ID25">
        <v>157.05000000000001</v>
      </c>
      <c r="IE25" s="14">
        <f t="shared" si="162"/>
        <v>-3.1842063634758089E-4</v>
      </c>
      <c r="IF25" s="14">
        <f t="shared" si="163"/>
        <v>1.0139170165199836E-7</v>
      </c>
      <c r="IG25" s="89">
        <f t="shared" si="41"/>
        <v>1.2622002158986919E-3</v>
      </c>
      <c r="IH25" s="89">
        <f t="shared" si="164"/>
        <v>1.5931493850147044E-6</v>
      </c>
      <c r="IQ25">
        <v>47.66</v>
      </c>
      <c r="IR25" s="14">
        <f t="shared" si="165"/>
        <v>-8.2166268654509343E-3</v>
      </c>
      <c r="IS25" s="14">
        <f t="shared" si="166"/>
        <v>6.7512957046050049E-5</v>
      </c>
      <c r="IT25" s="89">
        <f t="shared" si="42"/>
        <v>7.6059465809628747E-3</v>
      </c>
      <c r="IU25" s="89">
        <f t="shared" si="167"/>
        <v>5.7850423392460845E-5</v>
      </c>
      <c r="IW25">
        <v>52.18</v>
      </c>
      <c r="IX25" s="14">
        <f t="shared" si="168"/>
        <v>-1.5450288026844748E-2</v>
      </c>
      <c r="IY25" s="14">
        <f t="shared" si="169"/>
        <v>2.3871140011246219E-4</v>
      </c>
      <c r="IZ25" s="89">
        <f t="shared" si="43"/>
        <v>1.4431511612481894E-2</v>
      </c>
      <c r="JA25" s="89">
        <f t="shared" si="170"/>
        <v>2.0826852742119976E-4</v>
      </c>
      <c r="JC25">
        <v>129.55000000000001</v>
      </c>
      <c r="JD25" s="14">
        <f t="shared" si="171"/>
        <v>3.0828540793801039E-3</v>
      </c>
      <c r="JE25" s="14">
        <f t="shared" si="172"/>
        <v>9.5039892747505481E-6</v>
      </c>
      <c r="JF25" s="89">
        <f t="shared" si="44"/>
        <v>-1.8110831383059474E-3</v>
      </c>
      <c r="JG25" s="89">
        <f t="shared" si="173"/>
        <v>3.2800221338561196E-6</v>
      </c>
      <c r="JI25">
        <v>34.369999999999997</v>
      </c>
      <c r="JJ25" s="14">
        <f t="shared" si="174"/>
        <v>-6.4215048449434362E-3</v>
      </c>
      <c r="JK25" s="14">
        <f t="shared" si="175"/>
        <v>4.1235724473632026E-5</v>
      </c>
      <c r="JL25" s="89">
        <f t="shared" si="45"/>
        <v>6.6838770771065282E-3</v>
      </c>
      <c r="JM25" s="89">
        <f t="shared" si="176"/>
        <v>4.4674212781870106E-5</v>
      </c>
      <c r="JO25">
        <v>74.25</v>
      </c>
      <c r="JP25" s="14">
        <f t="shared" si="177"/>
        <v>-3.3726844786392302E-3</v>
      </c>
      <c r="JQ25" s="14">
        <f t="shared" si="178"/>
        <v>1.1375000592453977E-5</v>
      </c>
      <c r="JR25" s="89">
        <f t="shared" si="46"/>
        <v>3.9002827758383022E-3</v>
      </c>
      <c r="JS25" s="89">
        <f t="shared" si="179"/>
        <v>1.5212205731500931E-5</v>
      </c>
      <c r="JU25">
        <v>77.180000000000007</v>
      </c>
      <c r="JV25" s="14">
        <f t="shared" si="180"/>
        <v>-1.4092091241832654E-2</v>
      </c>
      <c r="JW25" s="14">
        <f t="shared" si="181"/>
        <v>1.9858703556813659E-4</v>
      </c>
      <c r="JX25" s="89">
        <f t="shared" si="47"/>
        <v>1.5016330233168064E-2</v>
      </c>
      <c r="JY25" s="89">
        <f t="shared" si="182"/>
        <v>2.2549017367155726E-4</v>
      </c>
      <c r="KA25">
        <v>39.51</v>
      </c>
      <c r="KB25" s="14">
        <f t="shared" si="183"/>
        <v>-3.2957312123197808E-3</v>
      </c>
      <c r="KC25" s="14">
        <f t="shared" si="184"/>
        <v>1.0861844223858813E-5</v>
      </c>
      <c r="KD25" s="89">
        <f t="shared" si="48"/>
        <v>3.8258003041294932E-3</v>
      </c>
      <c r="KE25" s="89">
        <f t="shared" si="185"/>
        <v>1.4636747967077323E-5</v>
      </c>
      <c r="KG25">
        <v>13.79</v>
      </c>
      <c r="KH25" s="14">
        <f t="shared" si="186"/>
        <v>-3.6324050110070464E-3</v>
      </c>
      <c r="KI25" s="14">
        <f t="shared" si="187"/>
        <v>1.3194366163989101E-5</v>
      </c>
      <c r="KJ25" s="89">
        <f t="shared" si="49"/>
        <v>3.204622952057101E-3</v>
      </c>
      <c r="KK25" s="89">
        <f t="shared" si="188"/>
        <v>1.0269608264851169E-5</v>
      </c>
      <c r="KM25">
        <v>22.82</v>
      </c>
      <c r="KN25" s="14">
        <f t="shared" si="189"/>
        <v>-4.8319883164624367E-3</v>
      </c>
      <c r="KO25" s="14">
        <f t="shared" si="190"/>
        <v>2.3348111090429493E-5</v>
      </c>
      <c r="KP25" s="89">
        <f t="shared" si="50"/>
        <v>3.5888860429195988E-3</v>
      </c>
      <c r="KQ25" s="89">
        <f t="shared" si="191"/>
        <v>1.2880103029063097E-5</v>
      </c>
      <c r="KS25">
        <v>101.8</v>
      </c>
      <c r="KT25" s="14">
        <f t="shared" si="192"/>
        <v>-2.9513056345803093E-3</v>
      </c>
      <c r="KU25" s="14">
        <f t="shared" si="193"/>
        <v>8.7102049487054825E-6</v>
      </c>
      <c r="KV25" s="89">
        <f t="shared" si="51"/>
        <v>3.6317165994114581E-3</v>
      </c>
      <c r="KW25" s="89">
        <f t="shared" si="194"/>
        <v>1.3189365458440725E-5</v>
      </c>
      <c r="LF25" s="14">
        <v>15.824999999999999</v>
      </c>
      <c r="LG25" s="14">
        <f t="shared" si="195"/>
        <v>-5.7034375138696426E-3</v>
      </c>
      <c r="LH25" s="14">
        <f t="shared" si="196"/>
        <v>3.2529199474615529E-5</v>
      </c>
      <c r="LI25" s="89">
        <f t="shared" si="52"/>
        <v>5.6064412249649314E-3</v>
      </c>
      <c r="LJ25" s="89">
        <f t="shared" si="197"/>
        <v>3.1432183208986278E-5</v>
      </c>
      <c r="LL25">
        <v>13.025</v>
      </c>
      <c r="LM25" s="14">
        <f t="shared" si="198"/>
        <v>1.1829941434930389E-2</v>
      </c>
      <c r="LN25" s="14">
        <f t="shared" si="199"/>
        <v>1.3994751435388286E-4</v>
      </c>
      <c r="LO25" s="89">
        <f t="shared" si="53"/>
        <v>-1.1223514456257787E-2</v>
      </c>
      <c r="LP25" s="89">
        <f t="shared" si="200"/>
        <v>1.2596727674982753E-4</v>
      </c>
    </row>
    <row r="26" spans="1:328" ht="15" thickBot="1" x14ac:dyDescent="0.4">
      <c r="A26" s="90" t="s">
        <v>582</v>
      </c>
      <c r="B26" s="105">
        <v>8.0000000000000004E-4</v>
      </c>
      <c r="C26" s="105">
        <v>1.1608000000000001</v>
      </c>
      <c r="D26" s="105">
        <f>AVERAGE($CE$4:$CE$264)</f>
        <v>-9.1436556930211835E-4</v>
      </c>
      <c r="E26" s="103">
        <f>SUM($CF$4:$CF$264)/253*100</f>
        <v>2.4292382795694172E-2</v>
      </c>
      <c r="F26" s="104">
        <f>SQRT(SUM($CF$3:$CF$264))</f>
        <v>0.24791072682138271</v>
      </c>
      <c r="G26" s="104">
        <f>SQRT(SUM($CH$3:$CH$264))</f>
        <v>0.28926696416958581</v>
      </c>
      <c r="H26" s="103">
        <f>COVAR($CE$4:$CE$264,$U$4:$U$264)*100</f>
        <v>9.6497753741160933E-3</v>
      </c>
      <c r="I26" s="105">
        <f t="shared" si="0"/>
        <v>-8.6525897037030705E-5</v>
      </c>
      <c r="J26" s="104">
        <f t="shared" si="1"/>
        <v>8.3470324988867382E-3</v>
      </c>
      <c r="K26" s="104">
        <f t="shared" si="2"/>
        <v>0.14503283041158158</v>
      </c>
      <c r="L26" s="104">
        <f>$AB$279*$CF$270</f>
        <v>0.16835410954176391</v>
      </c>
      <c r="M26" s="106">
        <f t="shared" si="3"/>
        <v>0.34909380287648328</v>
      </c>
      <c r="N26" s="15">
        <v>40.61</v>
      </c>
      <c r="O26" s="107">
        <f t="shared" si="4"/>
        <v>-0.11608000000000002</v>
      </c>
      <c r="P26" s="15">
        <f t="shared" si="5"/>
        <v>35.895991200000005</v>
      </c>
      <c r="S26" t="s">
        <v>638</v>
      </c>
      <c r="T26" s="82">
        <v>6185.9</v>
      </c>
      <c r="U26" s="6">
        <f t="shared" si="54"/>
        <v>-7.421708145682296E-3</v>
      </c>
      <c r="V26" s="14">
        <f t="shared" si="55"/>
        <v>5.5081751799686947E-5</v>
      </c>
      <c r="Z26">
        <v>39.85</v>
      </c>
      <c r="AA26" s="14">
        <f t="shared" si="56"/>
        <v>-9.834904641754804E-3</v>
      </c>
      <c r="AB26" s="14">
        <f t="shared" si="57"/>
        <v>9.6725349312410194E-5</v>
      </c>
      <c r="AC26" s="14">
        <f t="shared" si="58"/>
        <v>-2.413196496072508E-3</v>
      </c>
      <c r="AD26" s="14">
        <f t="shared" si="6"/>
        <v>1.832106817317861E-3</v>
      </c>
      <c r="AE26" s="14">
        <f t="shared" si="59"/>
        <v>3.3566153900625821E-6</v>
      </c>
      <c r="AG26">
        <v>8.8559999999999999</v>
      </c>
      <c r="AH26" s="14">
        <f t="shared" si="60"/>
        <v>-1.0442773673115704E-2</v>
      </c>
      <c r="AI26" s="14">
        <f t="shared" si="61"/>
        <v>1.0905152198791846E-4</v>
      </c>
      <c r="AJ26" s="14">
        <f t="shared" si="7"/>
        <v>1.0193597339387491E-2</v>
      </c>
      <c r="AK26" s="14">
        <f t="shared" si="62"/>
        <v>1.0390942671756773E-4</v>
      </c>
      <c r="AM26">
        <v>123.05</v>
      </c>
      <c r="AN26" s="14">
        <f t="shared" si="63"/>
        <v>-4.4797468522832003E-3</v>
      </c>
      <c r="AO26" s="14">
        <f t="shared" si="64"/>
        <v>2.0068131860541242E-5</v>
      </c>
      <c r="AP26" s="14">
        <f t="shared" si="8"/>
        <v>1.1640178943626981E-2</v>
      </c>
      <c r="AQ26" s="14">
        <f t="shared" si="65"/>
        <v>1.3549376583965695E-4</v>
      </c>
      <c r="AS26">
        <v>131.13999999999999</v>
      </c>
      <c r="AT26" s="14">
        <f t="shared" si="66"/>
        <v>6.2333915249075797E-3</v>
      </c>
      <c r="AU26" s="14">
        <f t="shared" si="67"/>
        <v>3.8855169902789639E-5</v>
      </c>
      <c r="AV26" s="14">
        <f t="shared" si="9"/>
        <v>4.2626631374173196E-3</v>
      </c>
      <c r="AW26" s="14">
        <f t="shared" si="68"/>
        <v>1.8170297023096467E-5</v>
      </c>
      <c r="AY26" s="14">
        <v>37.770000000000003</v>
      </c>
      <c r="AZ26" s="14">
        <f t="shared" si="69"/>
        <v>7.9396590117630219E-4</v>
      </c>
      <c r="BA26" s="14">
        <f t="shared" si="70"/>
        <v>6.3038185223069763E-7</v>
      </c>
      <c r="BB26" s="14">
        <f t="shared" si="10"/>
        <v>4.3926213766540545E-3</v>
      </c>
      <c r="BC26" s="14">
        <f t="shared" si="71"/>
        <v>1.9295122558638162E-5</v>
      </c>
      <c r="BE26">
        <v>15.606</v>
      </c>
      <c r="BF26" s="14">
        <f t="shared" si="72"/>
        <v>-3.3358141831892903E-2</v>
      </c>
      <c r="BG26" s="14">
        <f t="shared" si="73"/>
        <v>1.1127656264766832E-3</v>
      </c>
      <c r="BH26" s="14">
        <f t="shared" si="11"/>
        <v>4.5193282616833058E-2</v>
      </c>
      <c r="BI26" s="14">
        <f t="shared" si="74"/>
        <v>2.0424327936849449E-3</v>
      </c>
      <c r="BK26">
        <v>84.44</v>
      </c>
      <c r="BL26" s="14">
        <f t="shared" si="75"/>
        <v>-2.4698533972185154E-2</v>
      </c>
      <c r="BM26" s="14">
        <f t="shared" si="76"/>
        <v>6.1001758037518413E-4</v>
      </c>
      <c r="BN26" s="14">
        <f t="shared" si="12"/>
        <v>3.5681561643777795E-2</v>
      </c>
      <c r="BO26" s="14">
        <f t="shared" si="77"/>
        <v>1.2731738413387147E-3</v>
      </c>
      <c r="BQ26">
        <v>79.239999999999995</v>
      </c>
      <c r="BR26" s="14">
        <f t="shared" si="78"/>
        <v>-2.4269935651199091E-2</v>
      </c>
      <c r="BS26" s="14">
        <f t="shared" si="79"/>
        <v>5.8902977651334465E-4</v>
      </c>
      <c r="BT26" s="14">
        <f t="shared" si="13"/>
        <v>3.729097436746602E-2</v>
      </c>
      <c r="BU26" s="14">
        <f t="shared" si="80"/>
        <v>1.3906167692750077E-3</v>
      </c>
      <c r="BX26">
        <v>23.88</v>
      </c>
      <c r="BY26" s="14">
        <f t="shared" si="81"/>
        <v>-3.3557078469723042E-3</v>
      </c>
      <c r="BZ26" s="14">
        <f t="shared" si="82"/>
        <v>1.1260775154231497E-5</v>
      </c>
      <c r="CA26" s="14">
        <f t="shared" si="14"/>
        <v>9.1483034272211647E-3</v>
      </c>
      <c r="CB26" s="14">
        <f t="shared" si="83"/>
        <v>8.3691455596506507E-5</v>
      </c>
      <c r="CD26">
        <v>43.2</v>
      </c>
      <c r="CE26" s="14">
        <f t="shared" si="84"/>
        <v>-1.5865941776317428E-2</v>
      </c>
      <c r="CF26" s="14">
        <f t="shared" si="85"/>
        <v>2.5172810844949466E-4</v>
      </c>
      <c r="CG26" s="14">
        <f t="shared" si="15"/>
        <v>2.5357278881580909E-2</v>
      </c>
      <c r="CH26" s="14">
        <f t="shared" si="86"/>
        <v>6.4299159227826916E-4</v>
      </c>
      <c r="CJ26">
        <v>32.9</v>
      </c>
      <c r="CK26" s="14">
        <f t="shared" si="87"/>
        <v>-1.8253731870985633E-3</v>
      </c>
      <c r="CL26" s="14">
        <f t="shared" si="88"/>
        <v>3.331987272178367E-6</v>
      </c>
      <c r="CM26" s="14">
        <f t="shared" si="16"/>
        <v>1.0289268830076482E-2</v>
      </c>
      <c r="CN26" s="14">
        <f t="shared" si="89"/>
        <v>1.0586905305758346E-4</v>
      </c>
      <c r="CP26">
        <v>21.91</v>
      </c>
      <c r="CQ26" s="14">
        <f t="shared" si="90"/>
        <v>5.0079776871587685E-3</v>
      </c>
      <c r="CR26" s="14">
        <f t="shared" si="91"/>
        <v>2.5079840515080087E-5</v>
      </c>
      <c r="CS26" s="14">
        <f t="shared" si="17"/>
        <v>3.1024269059760244E-3</v>
      </c>
      <c r="CT26" s="14">
        <f t="shared" si="92"/>
        <v>9.6250527069239678E-6</v>
      </c>
      <c r="CV26">
        <v>114.6</v>
      </c>
      <c r="CW26" s="14">
        <f t="shared" si="93"/>
        <v>-1.096742732710114E-2</v>
      </c>
      <c r="CX26" s="14">
        <f t="shared" si="94"/>
        <v>1.2028446217524485E-4</v>
      </c>
      <c r="CY26" s="89">
        <f t="shared" si="18"/>
        <v>1.3353002862711877E-2</v>
      </c>
      <c r="CZ26" s="89">
        <f t="shared" si="95"/>
        <v>1.7830268545159157E-4</v>
      </c>
      <c r="DB26">
        <v>18</v>
      </c>
      <c r="DC26" s="14">
        <f t="shared" si="96"/>
        <v>-1.2297527810406083E-2</v>
      </c>
      <c r="DD26" s="14">
        <f t="shared" si="97"/>
        <v>1.5122919024771104E-4</v>
      </c>
      <c r="DE26" s="89">
        <f t="shared" si="19"/>
        <v>1.622507047771371E-2</v>
      </c>
      <c r="DF26" s="89">
        <f t="shared" si="98"/>
        <v>2.6325291200677702E-4</v>
      </c>
      <c r="DH26">
        <v>11.12</v>
      </c>
      <c r="DI26" s="14">
        <f t="shared" si="99"/>
        <v>-1.4036906952584768E-2</v>
      </c>
      <c r="DJ26" s="14">
        <f t="shared" si="100"/>
        <v>1.9703475679552261E-4</v>
      </c>
      <c r="DK26" s="89">
        <f t="shared" si="20"/>
        <v>2.3085235323604167E-2</v>
      </c>
      <c r="DL26" s="89">
        <f t="shared" si="101"/>
        <v>5.3292808994618158E-4</v>
      </c>
      <c r="DN26">
        <v>75.680000000000007</v>
      </c>
      <c r="DO26" s="14">
        <f t="shared" si="102"/>
        <v>-2.3812684886438725E-3</v>
      </c>
      <c r="DP26" s="14">
        <f t="shared" si="103"/>
        <v>5.6704396150082732E-6</v>
      </c>
      <c r="DQ26" s="89">
        <f t="shared" si="21"/>
        <v>7.33559114819824E-3</v>
      </c>
      <c r="DR26" s="89">
        <f t="shared" si="104"/>
        <v>5.3810897493524372E-5</v>
      </c>
      <c r="DT26">
        <v>138.35</v>
      </c>
      <c r="DU26" s="14">
        <f t="shared" si="105"/>
        <v>-1.8086458176885052E-3</v>
      </c>
      <c r="DV26" s="14">
        <f t="shared" si="106"/>
        <v>3.2711996938421216E-6</v>
      </c>
      <c r="DW26" s="89">
        <f t="shared" si="22"/>
        <v>1.1296220906670144E-2</v>
      </c>
      <c r="DX26" s="89">
        <f t="shared" si="107"/>
        <v>1.2760460677229167E-4</v>
      </c>
      <c r="DZ26">
        <v>44.93</v>
      </c>
      <c r="EA26" s="14">
        <f t="shared" si="108"/>
        <v>-3.5674508291943731E-3</v>
      </c>
      <c r="EB26" s="14">
        <f t="shared" si="109"/>
        <v>1.2726705418719621E-5</v>
      </c>
      <c r="EC26" s="89">
        <f t="shared" si="23"/>
        <v>1.1985517324193564E-2</v>
      </c>
      <c r="ED26" s="89">
        <f t="shared" si="110"/>
        <v>1.4365262552854406E-4</v>
      </c>
      <c r="EF26">
        <v>11.05</v>
      </c>
      <c r="EG26" s="14">
        <f t="shared" si="111"/>
        <v>-9.0909717012520753E-3</v>
      </c>
      <c r="EH26" s="14">
        <f t="shared" si="112"/>
        <v>8.2645766472966048E-5</v>
      </c>
      <c r="EI26" s="89">
        <f t="shared" si="24"/>
        <v>1.5703833702730395E-2</v>
      </c>
      <c r="EJ26" s="89">
        <f t="shared" si="113"/>
        <v>2.4661039296301101E-4</v>
      </c>
      <c r="EL26">
        <v>92.26</v>
      </c>
      <c r="EM26" s="14">
        <f t="shared" si="114"/>
        <v>-8.9276586431193683E-3</v>
      </c>
      <c r="EN26" s="14">
        <f t="shared" si="115"/>
        <v>7.9703088848063962E-5</v>
      </c>
      <c r="EO26" s="89">
        <f t="shared" si="25"/>
        <v>1.5747989680743393E-2</v>
      </c>
      <c r="EP26" s="89">
        <f t="shared" si="116"/>
        <v>2.4799917898480039E-4</v>
      </c>
      <c r="ER26">
        <v>13.77</v>
      </c>
      <c r="ES26" s="14">
        <f t="shared" si="117"/>
        <v>2.17627942259567E-3</v>
      </c>
      <c r="ET26" s="14">
        <f t="shared" si="118"/>
        <v>4.7361921252133428E-6</v>
      </c>
      <c r="EU26" s="89">
        <f t="shared" si="26"/>
        <v>3.7216078423125904E-3</v>
      </c>
      <c r="EV26" s="89">
        <f t="shared" si="119"/>
        <v>1.3850364931962575E-5</v>
      </c>
      <c r="EX26">
        <v>118.25</v>
      </c>
      <c r="EY26" s="14">
        <f t="shared" si="120"/>
        <v>-1.4480661890276218E-2</v>
      </c>
      <c r="EZ26" s="14">
        <f t="shared" si="121"/>
        <v>2.0968956878049801E-4</v>
      </c>
      <c r="FA26" s="89">
        <f t="shared" si="27"/>
        <v>2.0088788002553794E-2</v>
      </c>
      <c r="FB26" s="89">
        <f t="shared" si="122"/>
        <v>4.0355940341154923E-4</v>
      </c>
      <c r="FD26">
        <v>39.270000000000003</v>
      </c>
      <c r="FE26" s="14">
        <f t="shared" si="123"/>
        <v>-1.9283281659993459E-2</v>
      </c>
      <c r="FF26" s="14">
        <f t="shared" si="124"/>
        <v>3.7184495157864008E-4</v>
      </c>
      <c r="FG26" s="89">
        <f t="shared" si="28"/>
        <v>3.4628032092635819E-2</v>
      </c>
      <c r="FH26" s="89">
        <f t="shared" si="125"/>
        <v>1.1991006066086162E-3</v>
      </c>
      <c r="FJ26">
        <v>129.5</v>
      </c>
      <c r="FK26" s="14">
        <f t="shared" si="126"/>
        <v>6.1586029912070253E-3</v>
      </c>
      <c r="FL26" s="14">
        <f t="shared" si="127"/>
        <v>3.7928390803304119E-5</v>
      </c>
      <c r="FM26" s="89">
        <f t="shared" si="29"/>
        <v>-2.0514507518483516E-3</v>
      </c>
      <c r="FN26" s="89">
        <f t="shared" si="128"/>
        <v>4.2084501872591669E-6</v>
      </c>
      <c r="FP26">
        <v>13.69</v>
      </c>
      <c r="FQ26" s="14">
        <f t="shared" si="129"/>
        <v>-4.3923935919162327E-3</v>
      </c>
      <c r="FR26" s="14">
        <f t="shared" si="130"/>
        <v>1.9293121466306783E-5</v>
      </c>
      <c r="FS26" s="89">
        <f t="shared" si="30"/>
        <v>7.8304369069622272E-3</v>
      </c>
      <c r="FT26" s="89">
        <f t="shared" si="131"/>
        <v>6.1315742153916167E-5</v>
      </c>
      <c r="FV26">
        <v>634</v>
      </c>
      <c r="FW26" s="14">
        <f t="shared" si="132"/>
        <v>1.7201362358546461E-2</v>
      </c>
      <c r="FX26" s="14">
        <f t="shared" si="133"/>
        <v>2.9588686699001909E-4</v>
      </c>
      <c r="FY26" s="89">
        <f t="shared" si="31"/>
        <v>-9.3592490182454885E-3</v>
      </c>
      <c r="FZ26" s="89">
        <f t="shared" si="134"/>
        <v>8.7595542185529143E-5</v>
      </c>
      <c r="GB26">
        <v>78.7</v>
      </c>
      <c r="GC26" s="14">
        <f t="shared" si="135"/>
        <v>-1.5365219064056253E-2</v>
      </c>
      <c r="GD26" s="14">
        <f t="shared" si="136"/>
        <v>2.3608995688643772E-4</v>
      </c>
      <c r="GE26" s="89">
        <f t="shared" si="32"/>
        <v>2.4246840922688518E-2</v>
      </c>
      <c r="GF26" s="89">
        <f t="shared" si="137"/>
        <v>5.8790929473016254E-4</v>
      </c>
      <c r="GH26">
        <v>530.6</v>
      </c>
      <c r="GI26" s="14">
        <f t="shared" si="138"/>
        <v>-1.1372374270865982E-2</v>
      </c>
      <c r="GJ26" s="14">
        <f t="shared" si="139"/>
        <v>1.2933089655665456E-4</v>
      </c>
      <c r="GK26" s="89">
        <f t="shared" si="33"/>
        <v>2.293104269427676E-2</v>
      </c>
      <c r="GL26" s="89">
        <f t="shared" si="140"/>
        <v>5.2583271904674354E-4</v>
      </c>
      <c r="GN26">
        <v>29.34</v>
      </c>
      <c r="GO26" s="14">
        <f t="shared" si="141"/>
        <v>-1.0230179920346257E-3</v>
      </c>
      <c r="GP26" s="14">
        <f t="shared" si="142"/>
        <v>1.0465658120265574E-6</v>
      </c>
      <c r="GQ26" s="89">
        <f t="shared" si="34"/>
        <v>6.6189208468264288E-3</v>
      </c>
      <c r="GR26" s="89">
        <f t="shared" si="143"/>
        <v>4.3810113176553492E-5</v>
      </c>
      <c r="GT26">
        <v>63.68</v>
      </c>
      <c r="GU26" s="14">
        <f t="shared" si="144"/>
        <v>5.3249930055893303E-3</v>
      </c>
      <c r="GV26" s="14">
        <f t="shared" si="145"/>
        <v>2.8355550509575289E-5</v>
      </c>
      <c r="GW26" s="89">
        <f t="shared" si="35"/>
        <v>1.8798350738661231E-3</v>
      </c>
      <c r="GX26" s="89">
        <f t="shared" si="146"/>
        <v>3.5337799049372524E-6</v>
      </c>
      <c r="GZ26">
        <v>251.3</v>
      </c>
      <c r="HA26" s="14">
        <f t="shared" si="147"/>
        <v>1.193080276738979E-3</v>
      </c>
      <c r="HB26" s="14">
        <f t="shared" si="148"/>
        <v>1.4234405467435587E-6</v>
      </c>
      <c r="HC26" s="89">
        <f t="shared" si="36"/>
        <v>5.7165249770562785E-3</v>
      </c>
      <c r="HD26" s="89">
        <f t="shared" si="149"/>
        <v>3.2678657813308288E-5</v>
      </c>
      <c r="HF26">
        <v>385.3</v>
      </c>
      <c r="HG26" s="14">
        <f t="shared" si="150"/>
        <v>-6.7708592004554098E-3</v>
      </c>
      <c r="HH26" s="14">
        <f t="shared" si="151"/>
        <v>4.5844534312391671E-5</v>
      </c>
      <c r="HI26" s="89">
        <f t="shared" si="37"/>
        <v>1.8418889106827104E-2</v>
      </c>
      <c r="HJ26" s="89">
        <f t="shared" si="152"/>
        <v>3.3925547592959413E-4</v>
      </c>
      <c r="HL26">
        <v>110</v>
      </c>
      <c r="HM26" s="14">
        <f t="shared" si="153"/>
        <v>-4.0348621730350413E-2</v>
      </c>
      <c r="HN26" s="14">
        <f t="shared" si="154"/>
        <v>1.6280112755389057E-3</v>
      </c>
      <c r="HO26" s="89">
        <f t="shared" si="38"/>
        <v>4.8408929890625854E-2</v>
      </c>
      <c r="HP26" s="89">
        <f t="shared" si="155"/>
        <v>2.3434244931555292E-3</v>
      </c>
      <c r="HR26">
        <v>3.7330000000000001</v>
      </c>
      <c r="HS26" s="14">
        <f t="shared" si="156"/>
        <v>-1.4027745535562708E-2</v>
      </c>
      <c r="HT26" s="14">
        <f t="shared" si="157"/>
        <v>1.9677764481049949E-4</v>
      </c>
      <c r="HU26" s="14">
        <f t="shared" si="39"/>
        <v>2.174826504499848E-2</v>
      </c>
      <c r="HV26" s="14">
        <f t="shared" si="158"/>
        <v>4.7298703246750272E-4</v>
      </c>
      <c r="HX26">
        <v>13.33</v>
      </c>
      <c r="HY26" s="14">
        <f t="shared" si="159"/>
        <v>-2.2530989629092027E-3</v>
      </c>
      <c r="HZ26" s="14">
        <f t="shared" si="160"/>
        <v>5.0764549366625251E-6</v>
      </c>
      <c r="IA26" s="89">
        <f t="shared" si="40"/>
        <v>3.4075272213925801E-3</v>
      </c>
      <c r="IB26" s="89">
        <f t="shared" si="161"/>
        <v>1.1611241764531437E-5</v>
      </c>
      <c r="ID26">
        <v>157.05000000000001</v>
      </c>
      <c r="IE26" s="14">
        <f t="shared" si="162"/>
        <v>0</v>
      </c>
      <c r="IF26" s="14">
        <f t="shared" si="163"/>
        <v>0</v>
      </c>
      <c r="IG26" s="89">
        <f t="shared" si="41"/>
        <v>5.9130365350576891E-3</v>
      </c>
      <c r="IH26" s="89">
        <f t="shared" si="164"/>
        <v>3.4964001064927043E-5</v>
      </c>
      <c r="IQ26">
        <v>48.28</v>
      </c>
      <c r="IR26" s="14">
        <f t="shared" si="165"/>
        <v>-1.2924924558734736E-2</v>
      </c>
      <c r="IS26" s="14">
        <f t="shared" si="166"/>
        <v>1.6705367484898433E-4</v>
      </c>
      <c r="IT26" s="89">
        <f t="shared" si="42"/>
        <v>1.7941773712585297E-2</v>
      </c>
      <c r="IU26" s="89">
        <f t="shared" si="167"/>
        <v>3.2190724395361682E-4</v>
      </c>
      <c r="IW26">
        <v>52.59</v>
      </c>
      <c r="IX26" s="14">
        <f t="shared" si="168"/>
        <v>-7.826707892670471E-3</v>
      </c>
      <c r="IY26" s="14">
        <f t="shared" si="169"/>
        <v>6.1257356437190242E-5</v>
      </c>
      <c r="IZ26" s="89">
        <f t="shared" si="43"/>
        <v>1.3763910810191331E-2</v>
      </c>
      <c r="JA26" s="89">
        <f t="shared" si="170"/>
        <v>1.8944524079090178E-4</v>
      </c>
      <c r="JC26">
        <v>130.19999999999999</v>
      </c>
      <c r="JD26" s="14">
        <f t="shared" si="171"/>
        <v>-5.0048227663497093E-3</v>
      </c>
      <c r="JE26" s="14">
        <f t="shared" si="172"/>
        <v>2.5048250922572357E-5</v>
      </c>
      <c r="JF26" s="89">
        <f t="shared" si="44"/>
        <v>1.4541414816342781E-2</v>
      </c>
      <c r="JG26" s="89">
        <f t="shared" si="173"/>
        <v>2.1145274486095335E-4</v>
      </c>
      <c r="JI26">
        <v>34.67</v>
      </c>
      <c r="JJ26" s="14">
        <f t="shared" si="174"/>
        <v>-8.6906688351897198E-3</v>
      </c>
      <c r="JK26" s="14">
        <f t="shared" si="175"/>
        <v>7.5527724802937839E-5</v>
      </c>
      <c r="JL26" s="89">
        <f t="shared" si="45"/>
        <v>1.7082005940453199E-2</v>
      </c>
      <c r="JM26" s="89">
        <f t="shared" si="176"/>
        <v>2.9179492694967837E-4</v>
      </c>
      <c r="JO26">
        <v>74.319999999999993</v>
      </c>
      <c r="JP26" s="14">
        <f t="shared" si="177"/>
        <v>-9.4231682277399998E-4</v>
      </c>
      <c r="JQ26" s="14">
        <f t="shared" si="178"/>
        <v>8.8796099448288604E-7</v>
      </c>
      <c r="JR26" s="89">
        <f t="shared" si="46"/>
        <v>6.2052752571116684E-3</v>
      </c>
      <c r="JS26" s="89">
        <f t="shared" si="179"/>
        <v>3.8505441016522283E-5</v>
      </c>
      <c r="JU26">
        <v>77.98</v>
      </c>
      <c r="JV26" s="14">
        <f t="shared" si="180"/>
        <v>-1.0312027444978562E-2</v>
      </c>
      <c r="JW26" s="14">
        <f t="shared" si="181"/>
        <v>1.063379100259911E-4</v>
      </c>
      <c r="JX26" s="89">
        <f t="shared" si="47"/>
        <v>2.0259501480240444E-2</v>
      </c>
      <c r="JY26" s="89">
        <f t="shared" si="182"/>
        <v>4.1044740022786472E-4</v>
      </c>
      <c r="KA26">
        <v>39.369999999999997</v>
      </c>
      <c r="KB26" s="14">
        <f t="shared" si="183"/>
        <v>3.5496994676531934E-3</v>
      </c>
      <c r="KC26" s="14">
        <f t="shared" si="184"/>
        <v>1.2600366310657364E-5</v>
      </c>
      <c r="KD26" s="89">
        <f t="shared" si="48"/>
        <v>1.7514445449381302E-3</v>
      </c>
      <c r="KE26" s="89">
        <f t="shared" si="185"/>
        <v>3.0675579939935341E-6</v>
      </c>
      <c r="KG26">
        <v>13.77</v>
      </c>
      <c r="KH26" s="14">
        <f t="shared" si="186"/>
        <v>1.4513790646469855E-3</v>
      </c>
      <c r="KI26" s="14">
        <f t="shared" si="187"/>
        <v>2.1065011892955586E-6</v>
      </c>
      <c r="KJ26" s="89">
        <f t="shared" si="49"/>
        <v>3.5011659887419968E-3</v>
      </c>
      <c r="KK26" s="89">
        <f t="shared" si="188"/>
        <v>1.2258163280723723E-5</v>
      </c>
      <c r="KM26">
        <v>23.1</v>
      </c>
      <c r="KN26" s="14">
        <f t="shared" si="189"/>
        <v>-1.2195273093818355E-2</v>
      </c>
      <c r="KO26" s="14">
        <f t="shared" si="190"/>
        <v>1.4872468583280993E-4</v>
      </c>
      <c r="KP26" s="89">
        <f t="shared" si="50"/>
        <v>1.9002002937460991E-2</v>
      </c>
      <c r="KQ26" s="89">
        <f t="shared" si="191"/>
        <v>3.6107611563527615E-4</v>
      </c>
      <c r="KS26">
        <v>102.5</v>
      </c>
      <c r="KT26" s="14">
        <f t="shared" si="192"/>
        <v>-6.8526944620405069E-3</v>
      </c>
      <c r="KU26" s="14">
        <f t="shared" si="193"/>
        <v>4.6959421390080635E-5</v>
      </c>
      <c r="KV26" s="89">
        <f t="shared" si="51"/>
        <v>1.1586383225416198E-2</v>
      </c>
      <c r="KW26" s="89">
        <f t="shared" si="194"/>
        <v>1.3424427624620587E-4</v>
      </c>
      <c r="LF26" s="14">
        <v>15.66</v>
      </c>
      <c r="LG26" s="14">
        <f t="shared" si="195"/>
        <v>1.048127746758282E-2</v>
      </c>
      <c r="LH26" s="14">
        <f t="shared" si="196"/>
        <v>1.0985717735245934E-4</v>
      </c>
      <c r="LI26" s="89">
        <f t="shared" si="52"/>
        <v>-1.0534855784215631E-2</v>
      </c>
      <c r="LJ26" s="89">
        <f t="shared" si="197"/>
        <v>1.1098318639422154E-4</v>
      </c>
      <c r="LL26">
        <v>13.03</v>
      </c>
      <c r="LM26" s="14">
        <f t="shared" si="198"/>
        <v>-3.8380349732303643E-4</v>
      </c>
      <c r="LN26" s="14">
        <f t="shared" si="199"/>
        <v>1.4730512455739404E-7</v>
      </c>
      <c r="LO26" s="89">
        <f t="shared" si="53"/>
        <v>5.4195639376048684E-3</v>
      </c>
      <c r="LP26" s="89">
        <f t="shared" si="200"/>
        <v>2.9371673273787186E-5</v>
      </c>
    </row>
    <row r="27" spans="1:328" ht="15" thickBot="1" x14ac:dyDescent="0.4">
      <c r="A27" s="90" t="s">
        <v>588</v>
      </c>
      <c r="B27" s="109">
        <v>8.9999999999999998E-4</v>
      </c>
      <c r="C27" s="105">
        <v>1.0041</v>
      </c>
      <c r="D27" s="105">
        <f>AVERAGE($EA$4:$EA$264)</f>
        <v>8.5897741003367392E-4</v>
      </c>
      <c r="E27" s="103">
        <f>SUM($EB$4:$EB$264)/253*100</f>
        <v>2.3787192103450639E-2</v>
      </c>
      <c r="F27" s="104">
        <f>SQRT(SUM($EB$3:$EB$264))</f>
        <v>0.24531937555303315</v>
      </c>
      <c r="G27" s="104">
        <f>SQRT(SUM($ED$3:$ED$264))</f>
        <v>0.28869058080606902</v>
      </c>
      <c r="H27" s="103">
        <f>COVAR($EA$4:$EA$264,$U$4:$U$264)*100</f>
        <v>8.3470055373259557E-3</v>
      </c>
      <c r="I27" s="105">
        <f t="shared" si="0"/>
        <v>-8.6525897037030705E-5</v>
      </c>
      <c r="J27" s="104">
        <f t="shared" si="1"/>
        <v>8.3470324988867382E-3</v>
      </c>
      <c r="K27" s="104">
        <f t="shared" si="2"/>
        <v>0.14503283041158158</v>
      </c>
      <c r="L27" s="104">
        <f>$AB$279*$EB$270</f>
        <v>0.14562746501626905</v>
      </c>
      <c r="M27" s="106">
        <f t="shared" si="3"/>
        <v>0.32361067171704577</v>
      </c>
      <c r="N27" s="15">
        <v>43.67</v>
      </c>
      <c r="O27" s="107">
        <f t="shared" si="4"/>
        <v>-0.10041</v>
      </c>
      <c r="P27" s="15">
        <f t="shared" si="5"/>
        <v>39.285095300000002</v>
      </c>
      <c r="S27" t="s">
        <v>639</v>
      </c>
      <c r="T27" s="82">
        <v>6147.1</v>
      </c>
      <c r="U27" s="6">
        <f t="shared" si="54"/>
        <v>6.2920827063272624E-3</v>
      </c>
      <c r="V27" s="14">
        <f t="shared" si="55"/>
        <v>3.9590304783262605E-5</v>
      </c>
      <c r="Z27">
        <v>39.94</v>
      </c>
      <c r="AA27" s="14">
        <f t="shared" si="56"/>
        <v>-2.255922751445069E-3</v>
      </c>
      <c r="AB27" s="14">
        <f t="shared" si="57"/>
        <v>5.0891874604874905E-6</v>
      </c>
      <c r="AC27" s="14">
        <f t="shared" si="58"/>
        <v>-8.5480054577723313E-3</v>
      </c>
      <c r="AD27" s="14">
        <f t="shared" si="6"/>
        <v>8.3015322758067164E-3</v>
      </c>
      <c r="AE27" s="14">
        <f t="shared" si="59"/>
        <v>6.891543812626064E-5</v>
      </c>
      <c r="AG27">
        <v>9.02</v>
      </c>
      <c r="AH27" s="14">
        <f t="shared" si="60"/>
        <v>-1.8349138668196541E-2</v>
      </c>
      <c r="AI27" s="14">
        <f t="shared" si="61"/>
        <v>3.3669088986470553E-4</v>
      </c>
      <c r="AJ27" s="14">
        <f t="shared" si="7"/>
        <v>1.8375609530593719E-2</v>
      </c>
      <c r="AK27" s="14">
        <f t="shared" si="62"/>
        <v>3.3766302562084674E-4</v>
      </c>
      <c r="AM27">
        <v>123.15</v>
      </c>
      <c r="AN27" s="14">
        <f t="shared" si="63"/>
        <v>-8.1234772948214314E-4</v>
      </c>
      <c r="AO27" s="14">
        <f t="shared" si="64"/>
        <v>6.5990883359479319E-7</v>
      </c>
      <c r="AP27" s="14">
        <f t="shared" si="8"/>
        <v>2.670942302795549E-3</v>
      </c>
      <c r="AQ27" s="14">
        <f t="shared" si="65"/>
        <v>7.1339327848627902E-6</v>
      </c>
      <c r="AS27">
        <v>129.19999999999999</v>
      </c>
      <c r="AT27" s="14">
        <f t="shared" si="66"/>
        <v>1.4903863486971923E-2</v>
      </c>
      <c r="AU27" s="14">
        <f t="shared" si="67"/>
        <v>2.2212514683829488E-4</v>
      </c>
      <c r="AV27" s="14">
        <f t="shared" si="9"/>
        <v>-1.2405342090546074E-2</v>
      </c>
      <c r="AW27" s="14">
        <f t="shared" si="68"/>
        <v>1.5389251238347404E-4</v>
      </c>
      <c r="AY27" s="14">
        <v>37.64</v>
      </c>
      <c r="AZ27" s="14">
        <f t="shared" si="69"/>
        <v>3.4478220071867604E-3</v>
      </c>
      <c r="BA27" s="14">
        <f t="shared" si="70"/>
        <v>1.1887476593241341E-5</v>
      </c>
      <c r="BB27" s="14">
        <f t="shared" si="10"/>
        <v>-2.2911637261701793E-3</v>
      </c>
      <c r="BC27" s="14">
        <f t="shared" si="71"/>
        <v>5.2494312201180199E-6</v>
      </c>
      <c r="BE27">
        <v>15.01</v>
      </c>
      <c r="BF27" s="14">
        <f t="shared" si="72"/>
        <v>3.8938810049198941E-2</v>
      </c>
      <c r="BG27" s="14">
        <f t="shared" si="73"/>
        <v>1.5162309280475964E-3</v>
      </c>
      <c r="BH27" s="14">
        <f t="shared" si="11"/>
        <v>-3.9011927921510307E-2</v>
      </c>
      <c r="BI27" s="14">
        <f t="shared" si="74"/>
        <v>1.5219305201531156E-3</v>
      </c>
      <c r="BK27">
        <v>82.9</v>
      </c>
      <c r="BL27" s="14">
        <f t="shared" si="75"/>
        <v>1.8406160838870509E-2</v>
      </c>
      <c r="BM27" s="14">
        <f t="shared" si="76"/>
        <v>3.3878675682637034E-4</v>
      </c>
      <c r="BN27" s="14">
        <f t="shared" si="12"/>
        <v>-1.7349707520540627E-2</v>
      </c>
      <c r="BO27" s="14">
        <f t="shared" si="77"/>
        <v>3.01012351048304E-4</v>
      </c>
      <c r="BQ27">
        <v>78.02</v>
      </c>
      <c r="BR27" s="14">
        <f t="shared" si="78"/>
        <v>1.5516017751839776E-2</v>
      </c>
      <c r="BS27" s="14">
        <f t="shared" si="79"/>
        <v>2.4074680687540705E-4</v>
      </c>
      <c r="BT27" s="14">
        <f t="shared" si="13"/>
        <v>-1.2775533638555735E-2</v>
      </c>
      <c r="BU27" s="14">
        <f t="shared" si="80"/>
        <v>1.6321425974986914E-4</v>
      </c>
      <c r="BX27">
        <v>23.68</v>
      </c>
      <c r="BY27" s="14">
        <f t="shared" si="81"/>
        <v>8.4104785085962926E-3</v>
      </c>
      <c r="BZ27" s="14">
        <f t="shared" si="82"/>
        <v>7.0736148743560121E-5</v>
      </c>
      <c r="CA27" s="14">
        <f t="shared" si="14"/>
        <v>-7.2426197635798162E-3</v>
      </c>
      <c r="CB27" s="14">
        <f t="shared" si="83"/>
        <v>5.2455541039796954E-5</v>
      </c>
      <c r="CD27">
        <v>42.84</v>
      </c>
      <c r="CE27" s="14">
        <f t="shared" si="84"/>
        <v>8.3682496705165792E-3</v>
      </c>
      <c r="CF27" s="14">
        <f t="shared" si="85"/>
        <v>7.0027602548100836E-5</v>
      </c>
      <c r="CG27" s="14">
        <f t="shared" si="15"/>
        <v>-5.9008488708108021E-3</v>
      </c>
      <c r="CH27" s="14">
        <f t="shared" si="86"/>
        <v>3.4820017396149119E-5</v>
      </c>
      <c r="CJ27">
        <v>32.01</v>
      </c>
      <c r="CK27" s="14">
        <f t="shared" si="87"/>
        <v>2.7424303789554599E-2</v>
      </c>
      <c r="CL27" s="14">
        <f t="shared" si="88"/>
        <v>7.5209243834177878E-4</v>
      </c>
      <c r="CM27" s="14">
        <f t="shared" si="16"/>
        <v>-2.5477275308090849E-2</v>
      </c>
      <c r="CN27" s="14">
        <f t="shared" si="89"/>
        <v>6.4909155712425566E-4</v>
      </c>
      <c r="CP27">
        <v>21.82</v>
      </c>
      <c r="CQ27" s="14">
        <f t="shared" si="90"/>
        <v>4.1161732024503931E-3</v>
      </c>
      <c r="CR27" s="14">
        <f t="shared" si="91"/>
        <v>1.6942881832570725E-5</v>
      </c>
      <c r="CS27" s="14">
        <f t="shared" si="17"/>
        <v>-2.3985914098167325E-3</v>
      </c>
      <c r="CT27" s="14">
        <f t="shared" si="92"/>
        <v>5.7532407512466199E-6</v>
      </c>
      <c r="CV27">
        <v>113.85</v>
      </c>
      <c r="CW27" s="14">
        <f t="shared" si="93"/>
        <v>6.5660117708906743E-3</v>
      </c>
      <c r="CX27" s="14">
        <f t="shared" si="94"/>
        <v>4.3112510575474887E-5</v>
      </c>
      <c r="CY27" s="89">
        <f t="shared" si="18"/>
        <v>-6.1082671337557154E-3</v>
      </c>
      <c r="CZ27" s="89">
        <f t="shared" si="95"/>
        <v>3.7310927377320262E-5</v>
      </c>
      <c r="DB27">
        <v>17.899999999999999</v>
      </c>
      <c r="DC27" s="14">
        <f t="shared" si="96"/>
        <v>5.5710450494554295E-3</v>
      </c>
      <c r="DD27" s="14">
        <f t="shared" si="97"/>
        <v>3.1036542943061847E-5</v>
      </c>
      <c r="DE27" s="89">
        <f t="shared" si="19"/>
        <v>-4.7367451797021617E-3</v>
      </c>
      <c r="DF27" s="89">
        <f t="shared" si="98"/>
        <v>2.2436754897431664E-5</v>
      </c>
      <c r="DH27">
        <v>11.01</v>
      </c>
      <c r="DI27" s="14">
        <f t="shared" si="99"/>
        <v>9.9413380878477578E-3</v>
      </c>
      <c r="DJ27" s="14">
        <f t="shared" si="100"/>
        <v>9.883020297689251E-5</v>
      </c>
      <c r="DK27" s="89">
        <f t="shared" si="20"/>
        <v>-7.8013729835885526E-3</v>
      </c>
      <c r="DL27" s="89">
        <f t="shared" si="101"/>
        <v>6.0861420429065354E-5</v>
      </c>
      <c r="DN27">
        <v>75.86</v>
      </c>
      <c r="DO27" s="14">
        <f t="shared" si="102"/>
        <v>-2.3756115171299583E-3</v>
      </c>
      <c r="DP27" s="14">
        <f t="shared" si="103"/>
        <v>5.6435300803205021E-6</v>
      </c>
      <c r="DQ27" s="89">
        <f t="shared" si="21"/>
        <v>3.8917875460693298E-3</v>
      </c>
      <c r="DR27" s="89">
        <f t="shared" si="104"/>
        <v>1.5146010303740336E-5</v>
      </c>
      <c r="DT27">
        <v>139.30000000000001</v>
      </c>
      <c r="DU27" s="14">
        <f t="shared" si="105"/>
        <v>-6.8431745528252695E-3</v>
      </c>
      <c r="DV27" s="14">
        <f t="shared" si="106"/>
        <v>4.6829037960435327E-5</v>
      </c>
      <c r="DW27" s="89">
        <f t="shared" si="22"/>
        <v>8.5825152868218638E-3</v>
      </c>
      <c r="DX27" s="89">
        <f t="shared" si="107"/>
        <v>7.365956864853098E-5</v>
      </c>
      <c r="DZ27">
        <v>45.13</v>
      </c>
      <c r="EA27" s="14">
        <f t="shared" si="108"/>
        <v>-4.4414907568413181E-3</v>
      </c>
      <c r="EB27" s="14">
        <f t="shared" si="109"/>
        <v>1.9726840143106865E-5</v>
      </c>
      <c r="EC27" s="89">
        <f t="shared" si="23"/>
        <v>6.7838039399775781E-3</v>
      </c>
      <c r="ED27" s="89">
        <f t="shared" si="110"/>
        <v>4.6019995896055314E-5</v>
      </c>
      <c r="EF27">
        <v>11.1</v>
      </c>
      <c r="EG27" s="14">
        <f t="shared" si="111"/>
        <v>-4.5146803545265827E-3</v>
      </c>
      <c r="EH27" s="14">
        <f t="shared" si="112"/>
        <v>2.038233870354827E-5</v>
      </c>
      <c r="EI27" s="89">
        <f t="shared" si="24"/>
        <v>6.5106717485440774E-3</v>
      </c>
      <c r="EJ27" s="89">
        <f t="shared" si="113"/>
        <v>4.2388846617289994E-5</v>
      </c>
      <c r="EL27">
        <v>90.4</v>
      </c>
      <c r="EM27" s="14">
        <f t="shared" si="114"/>
        <v>2.0366410731543667E-2</v>
      </c>
      <c r="EN27" s="14">
        <f t="shared" si="115"/>
        <v>4.1479068608593704E-4</v>
      </c>
      <c r="EO27" s="89">
        <f t="shared" si="25"/>
        <v>-1.8896324767467301E-2</v>
      </c>
      <c r="EP27" s="89">
        <f t="shared" si="116"/>
        <v>3.5707108971759813E-4</v>
      </c>
      <c r="ER27">
        <v>13.87</v>
      </c>
      <c r="ES27" s="14">
        <f t="shared" si="117"/>
        <v>-7.2359215861767428E-3</v>
      </c>
      <c r="ET27" s="14">
        <f t="shared" si="118"/>
        <v>5.2358561201298549E-5</v>
      </c>
      <c r="EU27" s="89">
        <f t="shared" si="26"/>
        <v>8.5290401325034976E-3</v>
      </c>
      <c r="EV27" s="89">
        <f t="shared" si="119"/>
        <v>7.274452558185528E-5</v>
      </c>
      <c r="EX27">
        <v>117.95</v>
      </c>
      <c r="EY27" s="14">
        <f t="shared" si="120"/>
        <v>2.5402215183581785E-3</v>
      </c>
      <c r="EZ27" s="14">
        <f t="shared" si="121"/>
        <v>6.4527253623299299E-6</v>
      </c>
      <c r="FA27" s="89">
        <f t="shared" si="27"/>
        <v>-1.3026925748472525E-3</v>
      </c>
      <c r="FB27" s="89">
        <f t="shared" si="122"/>
        <v>1.6970079445621646E-6</v>
      </c>
      <c r="FD27">
        <v>38.979999999999997</v>
      </c>
      <c r="FE27" s="14">
        <f t="shared" si="123"/>
        <v>7.4121745105035618E-3</v>
      </c>
      <c r="FF27" s="14">
        <f t="shared" si="124"/>
        <v>5.4940330974158717E-5</v>
      </c>
      <c r="FG27" s="89">
        <f t="shared" si="28"/>
        <v>-5.5997562227175527E-3</v>
      </c>
      <c r="FH27" s="89">
        <f t="shared" si="125"/>
        <v>3.1357269753863952E-5</v>
      </c>
      <c r="FJ27">
        <v>129.69999999999999</v>
      </c>
      <c r="FK27" s="14">
        <f t="shared" si="126"/>
        <v>-1.5432101828056291E-3</v>
      </c>
      <c r="FL27" s="14">
        <f t="shared" si="127"/>
        <v>2.3814976683149832E-6</v>
      </c>
      <c r="FM27" s="89">
        <f t="shared" si="29"/>
        <v>2.250336741519168E-3</v>
      </c>
      <c r="FN27" s="89">
        <f t="shared" si="128"/>
        <v>5.0640154502311071E-6</v>
      </c>
      <c r="FP27">
        <v>13.7</v>
      </c>
      <c r="FQ27" s="14">
        <f t="shared" si="129"/>
        <v>-7.3019353372167641E-4</v>
      </c>
      <c r="FR27" s="14">
        <f t="shared" si="130"/>
        <v>5.3318259668894897E-7</v>
      </c>
      <c r="FS27" s="89">
        <f t="shared" si="30"/>
        <v>1.7938462506449592E-3</v>
      </c>
      <c r="FT27" s="89">
        <f t="shared" si="131"/>
        <v>3.2178843709529777E-6</v>
      </c>
      <c r="FV27">
        <v>632.20000000000005</v>
      </c>
      <c r="FW27" s="14">
        <f t="shared" si="132"/>
        <v>2.843154655708485E-3</v>
      </c>
      <c r="FX27" s="14">
        <f t="shared" si="133"/>
        <v>8.0835283962768339E-6</v>
      </c>
      <c r="FY27" s="89">
        <f t="shared" si="31"/>
        <v>-9.3459743293842568E-4</v>
      </c>
      <c r="FZ27" s="89">
        <f t="shared" si="134"/>
        <v>8.7347236165509506E-7</v>
      </c>
      <c r="GB27">
        <v>79.2</v>
      </c>
      <c r="GC27" s="14">
        <f t="shared" si="135"/>
        <v>-6.3331433970225852E-3</v>
      </c>
      <c r="GD27" s="14">
        <f t="shared" si="136"/>
        <v>4.0108705287250771E-5</v>
      </c>
      <c r="GE27" s="89">
        <f t="shared" si="32"/>
        <v>8.9260186995158766E-3</v>
      </c>
      <c r="GF27" s="89">
        <f t="shared" si="137"/>
        <v>7.96738098241071E-5</v>
      </c>
      <c r="GH27">
        <v>519.9</v>
      </c>
      <c r="GI27" s="14">
        <f t="shared" si="138"/>
        <v>2.0371956313969219E-2</v>
      </c>
      <c r="GJ27" s="14">
        <f t="shared" si="139"/>
        <v>4.1501660405827029E-4</v>
      </c>
      <c r="GK27" s="89">
        <f t="shared" si="33"/>
        <v>-1.8073653261014601E-2</v>
      </c>
      <c r="GL27" s="89">
        <f t="shared" si="140"/>
        <v>3.2665694219938371E-4</v>
      </c>
      <c r="GN27">
        <v>29.72</v>
      </c>
      <c r="GO27" s="14">
        <f t="shared" si="141"/>
        <v>-1.2868447134722693E-2</v>
      </c>
      <c r="GP27" s="14">
        <f t="shared" si="142"/>
        <v>1.6559693165915269E-4</v>
      </c>
      <c r="GQ27" s="89">
        <f t="shared" si="34"/>
        <v>1.4346077203881679E-2</v>
      </c>
      <c r="GR27" s="89">
        <f t="shared" si="143"/>
        <v>2.0580993113973359E-4</v>
      </c>
      <c r="GT27">
        <v>63.28</v>
      </c>
      <c r="GU27" s="14">
        <f t="shared" si="144"/>
        <v>6.3012180767290553E-3</v>
      </c>
      <c r="GV27" s="14">
        <f t="shared" si="145"/>
        <v>3.9705349250497012E-5</v>
      </c>
      <c r="GW27" s="89">
        <f t="shared" si="35"/>
        <v>-4.9270800593302902E-3</v>
      </c>
      <c r="GX27" s="89">
        <f t="shared" si="146"/>
        <v>2.4276117911050176E-5</v>
      </c>
      <c r="GZ27">
        <v>250.5</v>
      </c>
      <c r="HA27" s="14">
        <f t="shared" si="147"/>
        <v>3.1885240246270889E-3</v>
      </c>
      <c r="HB27" s="14">
        <f t="shared" si="148"/>
        <v>1.0166685455624128E-5</v>
      </c>
      <c r="HC27" s="89">
        <f t="shared" si="36"/>
        <v>-1.378049650133586E-3</v>
      </c>
      <c r="HD27" s="89">
        <f t="shared" si="149"/>
        <v>1.8990208382332986E-6</v>
      </c>
      <c r="HF27">
        <v>380.05</v>
      </c>
      <c r="HG27" s="14">
        <f t="shared" si="150"/>
        <v>1.3719428620062375E-2</v>
      </c>
      <c r="HH27" s="14">
        <f t="shared" si="151"/>
        <v>1.882227216609866E-4</v>
      </c>
      <c r="HI27" s="89">
        <f t="shared" si="37"/>
        <v>-1.0919089673362008E-2</v>
      </c>
      <c r="HJ27" s="89">
        <f t="shared" si="152"/>
        <v>1.1922651929492085E-4</v>
      </c>
      <c r="HL27">
        <v>111.55</v>
      </c>
      <c r="HM27" s="14">
        <f t="shared" si="153"/>
        <v>-1.399255508612531E-2</v>
      </c>
      <c r="HN27" s="14">
        <f t="shared" si="154"/>
        <v>1.957915978382513E-4</v>
      </c>
      <c r="HO27" s="89">
        <f t="shared" si="38"/>
        <v>1.5134818468537108E-2</v>
      </c>
      <c r="HP27" s="89">
        <f t="shared" si="155"/>
        <v>2.2906273007557192E-4</v>
      </c>
      <c r="HR27">
        <v>3.714</v>
      </c>
      <c r="HS27" s="14">
        <f t="shared" si="156"/>
        <v>5.1027370019328657E-3</v>
      </c>
      <c r="HT27" s="14">
        <f t="shared" si="157"/>
        <v>2.6037924910894813E-5</v>
      </c>
      <c r="HU27" s="14">
        <f t="shared" si="39"/>
        <v>-5.1570760030166416E-3</v>
      </c>
      <c r="HV27" s="14">
        <f t="shared" si="158"/>
        <v>2.6595432900890101E-5</v>
      </c>
      <c r="HX27">
        <v>13.3</v>
      </c>
      <c r="HY27" s="14">
        <f t="shared" si="159"/>
        <v>2.2530989629092591E-3</v>
      </c>
      <c r="HZ27" s="14">
        <f t="shared" si="160"/>
        <v>5.0764549366627792E-6</v>
      </c>
      <c r="IA27" s="89">
        <f t="shared" si="40"/>
        <v>-3.6479335968547764E-3</v>
      </c>
      <c r="IB27" s="89">
        <f t="shared" si="161"/>
        <v>1.3307419527061826E-5</v>
      </c>
      <c r="ID27">
        <v>157.30000000000001</v>
      </c>
      <c r="IE27" s="14">
        <f t="shared" si="162"/>
        <v>-1.5905840795765994E-3</v>
      </c>
      <c r="IF27" s="14">
        <f t="shared" si="163"/>
        <v>2.5299577142025379E-6</v>
      </c>
      <c r="IG27" s="89">
        <f t="shared" si="41"/>
        <v>3.2098704402513233E-3</v>
      </c>
      <c r="IH27" s="89">
        <f t="shared" si="164"/>
        <v>1.0303268243199225E-5</v>
      </c>
      <c r="IQ27">
        <v>48.27</v>
      </c>
      <c r="IR27" s="14">
        <f t="shared" si="165"/>
        <v>2.071465569291741E-4</v>
      </c>
      <c r="IS27" s="14">
        <f t="shared" si="166"/>
        <v>4.2909696047611564E-8</v>
      </c>
      <c r="IT27" s="89">
        <f t="shared" si="42"/>
        <v>-5.2836354789647673E-5</v>
      </c>
      <c r="IU27" s="89">
        <f t="shared" si="167"/>
        <v>2.7916803874575246E-9</v>
      </c>
      <c r="IW27">
        <v>52.41</v>
      </c>
      <c r="IX27" s="14">
        <f t="shared" si="168"/>
        <v>3.4285747871781215E-3</v>
      </c>
      <c r="IY27" s="14">
        <f t="shared" si="169"/>
        <v>1.1755125071273501E-5</v>
      </c>
      <c r="IZ27" s="89">
        <f t="shared" si="43"/>
        <v>-3.5017749815718603E-3</v>
      </c>
      <c r="JA27" s="89">
        <f t="shared" si="170"/>
        <v>1.2262428021562602E-5</v>
      </c>
      <c r="JC27">
        <v>128.75</v>
      </c>
      <c r="JD27" s="14">
        <f t="shared" si="171"/>
        <v>1.1199190230623187E-2</v>
      </c>
      <c r="JE27" s="14">
        <f t="shared" si="172"/>
        <v>1.2542186182168584E-4</v>
      </c>
      <c r="JF27" s="89">
        <f t="shared" si="44"/>
        <v>-8.8039228083172279E-3</v>
      </c>
      <c r="JG27" s="89">
        <f t="shared" si="173"/>
        <v>7.7509056814808303E-5</v>
      </c>
      <c r="JI27">
        <v>33.880000000000003</v>
      </c>
      <c r="JJ27" s="14">
        <f t="shared" si="174"/>
        <v>2.3049889913078447E-2</v>
      </c>
      <c r="JK27" s="14">
        <f t="shared" si="175"/>
        <v>5.3129742500503552E-4</v>
      </c>
      <c r="JL27" s="89">
        <f t="shared" si="45"/>
        <v>-2.1682489113372668E-2</v>
      </c>
      <c r="JM27" s="89">
        <f t="shared" si="176"/>
        <v>4.7013033415152429E-4</v>
      </c>
      <c r="JO27">
        <v>73.790000000000006</v>
      </c>
      <c r="JP27" s="14">
        <f t="shared" si="177"/>
        <v>7.1568734353075515E-3</v>
      </c>
      <c r="JQ27" s="14">
        <f t="shared" si="178"/>
        <v>5.1220837369010917E-5</v>
      </c>
      <c r="JR27" s="89">
        <f t="shared" si="46"/>
        <v>-5.9855636310681935E-3</v>
      </c>
      <c r="JS27" s="89">
        <f t="shared" si="179"/>
        <v>3.5826971981566257E-5</v>
      </c>
      <c r="JU27">
        <v>77.02</v>
      </c>
      <c r="JV27" s="14">
        <f t="shared" si="180"/>
        <v>1.2387255167688627E-2</v>
      </c>
      <c r="JW27" s="14">
        <f t="shared" si="181"/>
        <v>1.5344409058942859E-4</v>
      </c>
      <c r="JX27" s="89">
        <f t="shared" si="47"/>
        <v>-1.023642304292907E-2</v>
      </c>
      <c r="JY27" s="89">
        <f t="shared" si="182"/>
        <v>1.0478435671380924E-4</v>
      </c>
      <c r="KA27">
        <v>39.380000000000003</v>
      </c>
      <c r="KB27" s="14">
        <f t="shared" si="183"/>
        <v>-2.5396825533344398E-4</v>
      </c>
      <c r="KC27" s="14">
        <f t="shared" si="184"/>
        <v>6.4499874717113401E-8</v>
      </c>
      <c r="KD27" s="89">
        <f t="shared" si="48"/>
        <v>1.4326038211841898E-3</v>
      </c>
      <c r="KE27" s="89">
        <f t="shared" si="185"/>
        <v>2.0523537084715422E-6</v>
      </c>
      <c r="KG27">
        <v>13.63</v>
      </c>
      <c r="KH27" s="14">
        <f t="shared" si="186"/>
        <v>1.0219067032122102E-2</v>
      </c>
      <c r="KI27" s="14">
        <f t="shared" si="187"/>
        <v>1.0442933100700482E-4</v>
      </c>
      <c r="KJ27" s="89">
        <f t="shared" si="49"/>
        <v>-9.9154625917241453E-3</v>
      </c>
      <c r="KK27" s="89">
        <f t="shared" si="188"/>
        <v>9.8316398407880903E-5</v>
      </c>
      <c r="KM27">
        <v>22.82</v>
      </c>
      <c r="KN27" s="14">
        <f t="shared" si="189"/>
        <v>1.2195273093818425E-2</v>
      </c>
      <c r="KO27" s="14">
        <f t="shared" si="190"/>
        <v>1.4872468583281161E-4</v>
      </c>
      <c r="KP27" s="89">
        <f t="shared" si="50"/>
        <v>-1.2344103883565332E-2</v>
      </c>
      <c r="KQ27" s="89">
        <f t="shared" si="191"/>
        <v>1.5237690068825273E-4</v>
      </c>
      <c r="KS27">
        <v>102.7</v>
      </c>
      <c r="KT27" s="14">
        <f t="shared" si="192"/>
        <v>-1.9493183560496533E-3</v>
      </c>
      <c r="KU27" s="14">
        <f t="shared" si="193"/>
        <v>3.799842053232123E-6</v>
      </c>
      <c r="KV27" s="89">
        <f t="shared" si="51"/>
        <v>3.1807204777499496E-3</v>
      </c>
      <c r="KW27" s="89">
        <f t="shared" si="194"/>
        <v>1.0116982757577868E-5</v>
      </c>
      <c r="LF27" s="14">
        <v>15.71</v>
      </c>
      <c r="LG27" s="14">
        <f t="shared" si="195"/>
        <v>-3.1877617048728128E-3</v>
      </c>
      <c r="LH27" s="14">
        <f t="shared" si="196"/>
        <v>1.0161824687053622E-5</v>
      </c>
      <c r="LI27" s="89">
        <f t="shared" si="52"/>
        <v>3.0966675327141081E-3</v>
      </c>
      <c r="LJ27" s="89">
        <f t="shared" si="197"/>
        <v>9.5893498081656823E-6</v>
      </c>
      <c r="LL27">
        <v>13.12</v>
      </c>
      <c r="LM27" s="14">
        <f t="shared" si="198"/>
        <v>-6.8833923791892116E-3</v>
      </c>
      <c r="LN27" s="14">
        <f t="shared" si="199"/>
        <v>4.7381090645880117E-5</v>
      </c>
      <c r="LO27" s="89">
        <f t="shared" si="53"/>
        <v>8.0919304613858902E-3</v>
      </c>
      <c r="LP27" s="89">
        <f t="shared" si="200"/>
        <v>6.5479338591904867E-5</v>
      </c>
    </row>
    <row r="28" spans="1:328" ht="15" thickBot="1" x14ac:dyDescent="0.4">
      <c r="A28" s="90" t="s">
        <v>583</v>
      </c>
      <c r="B28" s="105">
        <v>2.0000000000000001E-4</v>
      </c>
      <c r="C28" s="105">
        <v>1.0565</v>
      </c>
      <c r="D28" s="105">
        <f>AVERAGE($CQ$4:$CQ$264)</f>
        <v>-2.8545523848925986E-4</v>
      </c>
      <c r="E28" s="103">
        <f>SUM($CR$4:$CR$264)/253*100</f>
        <v>2.0814289468963468E-2</v>
      </c>
      <c r="F28" s="104">
        <f>SQRT(SUM($CR$3:$CR$264))</f>
        <v>0.22947799972214675</v>
      </c>
      <c r="G28" s="104">
        <f>SQRT(SUM($CT$3:$CT$264))</f>
        <v>0.28046244160460554</v>
      </c>
      <c r="H28" s="103">
        <f>COVAR($CQ$4:$CQ$264,$U$4:$U$264)*100</f>
        <v>8.7833296284341531E-3</v>
      </c>
      <c r="I28" s="105">
        <f t="shared" si="0"/>
        <v>-8.6525897037030705E-5</v>
      </c>
      <c r="J28" s="104">
        <f t="shared" si="1"/>
        <v>8.3470324988867382E-3</v>
      </c>
      <c r="K28" s="104">
        <f t="shared" si="2"/>
        <v>0.14503283041158158</v>
      </c>
      <c r="L28" s="104">
        <f>$AB$279*$CL$270</f>
        <v>0.15620035835327334</v>
      </c>
      <c r="M28" s="106">
        <f t="shared" si="3"/>
        <v>0.32541151754091968</v>
      </c>
      <c r="N28" s="15">
        <v>31.98</v>
      </c>
      <c r="O28" s="107">
        <f t="shared" si="4"/>
        <v>-0.10565000000000001</v>
      </c>
      <c r="P28" s="15">
        <f t="shared" si="5"/>
        <v>28.601313000000001</v>
      </c>
      <c r="S28" t="s">
        <v>640</v>
      </c>
      <c r="T28" s="82">
        <v>6137.67</v>
      </c>
      <c r="U28" s="6">
        <f t="shared" si="54"/>
        <v>1.5352345794290745E-3</v>
      </c>
      <c r="V28" s="14">
        <f t="shared" si="55"/>
        <v>2.3569452138747672E-6</v>
      </c>
      <c r="Z28">
        <v>40.24</v>
      </c>
      <c r="AA28" s="14">
        <f t="shared" si="56"/>
        <v>-7.4831978038147331E-3</v>
      </c>
      <c r="AB28" s="14">
        <f t="shared" si="57"/>
        <v>5.5998249371017645E-5</v>
      </c>
      <c r="AC28" s="14">
        <f t="shared" si="58"/>
        <v>-9.0184323832438081E-3</v>
      </c>
      <c r="AD28" s="14">
        <f t="shared" si="6"/>
        <v>8.6558921069818766E-3</v>
      </c>
      <c r="AE28" s="14">
        <f t="shared" si="59"/>
        <v>7.4924468167711144E-5</v>
      </c>
      <c r="AG28">
        <v>8.7620000000000005</v>
      </c>
      <c r="AH28" s="14">
        <f t="shared" si="60"/>
        <v>2.902014468282544E-2</v>
      </c>
      <c r="AI28" s="14">
        <f t="shared" si="61"/>
        <v>8.4216879741212159E-4</v>
      </c>
      <c r="AJ28" s="14">
        <f t="shared" si="7"/>
        <v>-2.9089286467778915E-2</v>
      </c>
      <c r="AK28" s="14">
        <f t="shared" si="62"/>
        <v>8.4618658720450547E-4</v>
      </c>
      <c r="AM28">
        <v>123</v>
      </c>
      <c r="AN28" s="14">
        <f t="shared" si="63"/>
        <v>1.2187691941294254E-3</v>
      </c>
      <c r="AO28" s="14">
        <f t="shared" si="64"/>
        <v>1.485398348558889E-6</v>
      </c>
      <c r="AP28" s="14">
        <f t="shared" si="8"/>
        <v>3.8465319738678534E-3</v>
      </c>
      <c r="AQ28" s="14">
        <f t="shared" si="65"/>
        <v>1.4795808225987725E-5</v>
      </c>
      <c r="AS28">
        <v>127.68</v>
      </c>
      <c r="AT28" s="14">
        <f t="shared" si="66"/>
        <v>1.1834457647002798E-2</v>
      </c>
      <c r="AU28" s="14">
        <f t="shared" si="67"/>
        <v>1.4005438779870301E-4</v>
      </c>
      <c r="AV28" s="14">
        <f t="shared" si="9"/>
        <v>-4.498793924402931E-3</v>
      </c>
      <c r="AW28" s="14">
        <f t="shared" si="68"/>
        <v>2.0239146774244726E-5</v>
      </c>
      <c r="AY28" s="14">
        <v>42.5</v>
      </c>
      <c r="AZ28" s="14">
        <f t="shared" si="69"/>
        <v>-0.12143676121319222</v>
      </c>
      <c r="BA28" s="14">
        <f t="shared" si="70"/>
        <v>1.4746886973949866E-2</v>
      </c>
      <c r="BB28" s="14">
        <f t="shared" si="10"/>
        <v>0.1250308385675476</v>
      </c>
      <c r="BC28" s="14">
        <f t="shared" si="71"/>
        <v>1.5632710592904147E-2</v>
      </c>
      <c r="BE28">
        <v>14.782</v>
      </c>
      <c r="BF28" s="14">
        <f t="shared" si="72"/>
        <v>1.5306421282675507E-2</v>
      </c>
      <c r="BG28" s="14">
        <f t="shared" si="73"/>
        <v>2.3428653248274171E-4</v>
      </c>
      <c r="BH28" s="14">
        <f t="shared" si="11"/>
        <v>-8.1770755869226604E-3</v>
      </c>
      <c r="BI28" s="14">
        <f t="shared" si="74"/>
        <v>6.6864565154246578E-5</v>
      </c>
      <c r="BK28">
        <v>82.18</v>
      </c>
      <c r="BL28" s="14">
        <f t="shared" si="75"/>
        <v>8.7230986859856662E-3</v>
      </c>
      <c r="BM28" s="14">
        <f t="shared" si="76"/>
        <v>7.6092450685444858E-5</v>
      </c>
      <c r="BN28" s="14">
        <f t="shared" si="12"/>
        <v>-1.6627625000697381E-3</v>
      </c>
      <c r="BO28" s="14">
        <f t="shared" si="77"/>
        <v>2.764779131638166E-6</v>
      </c>
      <c r="BQ28">
        <v>77.78</v>
      </c>
      <c r="BR28" s="14">
        <f t="shared" si="78"/>
        <v>3.0808753509092429E-3</v>
      </c>
      <c r="BS28" s="14">
        <f t="shared" si="79"/>
        <v>9.4917929278401506E-6</v>
      </c>
      <c r="BT28" s="14">
        <f t="shared" si="13"/>
        <v>5.8775892512676307E-3</v>
      </c>
      <c r="BU28" s="14">
        <f t="shared" si="80"/>
        <v>3.4546055406616785E-5</v>
      </c>
      <c r="BX28">
        <v>23.66</v>
      </c>
      <c r="BY28" s="14">
        <f t="shared" si="81"/>
        <v>8.4495146556409176E-4</v>
      </c>
      <c r="BZ28" s="14">
        <f t="shared" si="82"/>
        <v>7.1394297915890656E-7</v>
      </c>
      <c r="CA28" s="14">
        <f t="shared" si="14"/>
        <v>3.1200835523545571E-3</v>
      </c>
      <c r="CB28" s="14">
        <f t="shared" si="83"/>
        <v>9.7349213736734328E-6</v>
      </c>
      <c r="CD28">
        <v>42.53</v>
      </c>
      <c r="CE28" s="14">
        <f t="shared" si="84"/>
        <v>7.262536314005948E-3</v>
      </c>
      <c r="CF28" s="14">
        <f t="shared" si="85"/>
        <v>5.2744433712255104E-5</v>
      </c>
      <c r="CG28" s="14">
        <f t="shared" si="15"/>
        <v>-5.4685314142977667E-4</v>
      </c>
      <c r="CH28" s="14">
        <f t="shared" si="86"/>
        <v>2.9904835829161533E-7</v>
      </c>
      <c r="CJ28">
        <v>31.71</v>
      </c>
      <c r="CK28" s="14">
        <f t="shared" si="87"/>
        <v>9.4162654315156861E-3</v>
      </c>
      <c r="CL28" s="14">
        <f t="shared" si="88"/>
        <v>8.8666054676757284E-5</v>
      </c>
      <c r="CM28" s="14">
        <f t="shared" si="16"/>
        <v>-3.5276448449680156E-3</v>
      </c>
      <c r="CN28" s="14">
        <f t="shared" si="89"/>
        <v>1.2444278152229415E-5</v>
      </c>
      <c r="CP28">
        <v>21.47</v>
      </c>
      <c r="CQ28" s="14">
        <f t="shared" si="90"/>
        <v>1.6170368514235148E-2</v>
      </c>
      <c r="CR28" s="14">
        <f t="shared" si="91"/>
        <v>2.6148081788616745E-4</v>
      </c>
      <c r="CS28" s="14">
        <f t="shared" si="17"/>
        <v>-1.0586220278684904E-2</v>
      </c>
      <c r="CT28" s="14">
        <f t="shared" si="92"/>
        <v>1.1206805978883947E-4</v>
      </c>
      <c r="CV28">
        <v>113.2</v>
      </c>
      <c r="CW28" s="14">
        <f t="shared" si="93"/>
        <v>5.7256267406658847E-3</v>
      </c>
      <c r="CX28" s="14">
        <f t="shared" si="94"/>
        <v>3.2782801573428244E-5</v>
      </c>
      <c r="CY28" s="89">
        <f t="shared" si="18"/>
        <v>-4.101873519798579E-3</v>
      </c>
      <c r="CZ28" s="89">
        <f t="shared" si="95"/>
        <v>1.6825366372424785E-5</v>
      </c>
      <c r="DB28">
        <v>17.93</v>
      </c>
      <c r="DC28" s="14">
        <f t="shared" si="96"/>
        <v>-1.6745747703322995E-3</v>
      </c>
      <c r="DD28" s="14">
        <f t="shared" si="97"/>
        <v>2.8042006614334737E-6</v>
      </c>
      <c r="DE28" s="89">
        <f t="shared" si="19"/>
        <v>4.379758469351026E-3</v>
      </c>
      <c r="DF28" s="89">
        <f t="shared" si="98"/>
        <v>1.9182284249852043E-5</v>
      </c>
      <c r="DH28">
        <v>10.994999999999999</v>
      </c>
      <c r="DI28" s="14">
        <f t="shared" si="99"/>
        <v>1.3633267278641253E-3</v>
      </c>
      <c r="DJ28" s="14">
        <f t="shared" si="100"/>
        <v>1.8586597669087027E-6</v>
      </c>
      <c r="DK28" s="89">
        <f t="shared" si="20"/>
        <v>4.9550187908559079E-3</v>
      </c>
      <c r="DL28" s="89">
        <f t="shared" si="101"/>
        <v>2.4552211217735144E-5</v>
      </c>
      <c r="DN28">
        <v>75.84</v>
      </c>
      <c r="DO28" s="14">
        <f t="shared" si="102"/>
        <v>2.6367831398655241E-4</v>
      </c>
      <c r="DP28" s="14">
        <f t="shared" si="103"/>
        <v>6.9526253266790922E-8</v>
      </c>
      <c r="DQ28" s="89">
        <f t="shared" si="21"/>
        <v>3.3319894829274559E-3</v>
      </c>
      <c r="DR28" s="89">
        <f t="shared" si="104"/>
        <v>1.1102153914339175E-5</v>
      </c>
      <c r="DT28">
        <v>139.30000000000001</v>
      </c>
      <c r="DU28" s="14">
        <f t="shared" si="105"/>
        <v>0</v>
      </c>
      <c r="DV28" s="14">
        <f t="shared" si="106"/>
        <v>0</v>
      </c>
      <c r="DW28" s="89">
        <f t="shared" si="22"/>
        <v>6.4256997781562599E-3</v>
      </c>
      <c r="DX28" s="89">
        <f t="shared" si="107"/>
        <v>4.1289617638997405E-5</v>
      </c>
      <c r="DZ28">
        <v>45</v>
      </c>
      <c r="EA28" s="14">
        <f t="shared" si="108"/>
        <v>2.8847240685901136E-3</v>
      </c>
      <c r="EB28" s="14">
        <f t="shared" si="109"/>
        <v>8.3216329519030979E-6</v>
      </c>
      <c r="EC28" s="89">
        <f t="shared" si="23"/>
        <v>3.132382645386224E-3</v>
      </c>
      <c r="ED28" s="89">
        <f t="shared" si="110"/>
        <v>9.8118210371167997E-6</v>
      </c>
      <c r="EF28">
        <v>11.06</v>
      </c>
      <c r="EG28" s="14">
        <f t="shared" si="111"/>
        <v>3.6101122240995722E-3</v>
      </c>
      <c r="EH28" s="14">
        <f t="shared" si="112"/>
        <v>1.303291027059316E-5</v>
      </c>
      <c r="EI28" s="89">
        <f t="shared" si="24"/>
        <v>1.178297717902167E-3</v>
      </c>
      <c r="EJ28" s="89">
        <f t="shared" si="113"/>
        <v>1.3883855120134548E-6</v>
      </c>
      <c r="EL28">
        <v>89.5</v>
      </c>
      <c r="EM28" s="14">
        <f t="shared" si="114"/>
        <v>1.000564211732117E-2</v>
      </c>
      <c r="EN28" s="14">
        <f t="shared" si="115"/>
        <v>1.0011287417991127E-4</v>
      </c>
      <c r="EO28" s="89">
        <f t="shared" si="25"/>
        <v>-5.2995712513736774E-3</v>
      </c>
      <c r="EP28" s="89">
        <f t="shared" si="116"/>
        <v>2.8085455448386365E-5</v>
      </c>
      <c r="ER28">
        <v>13.88</v>
      </c>
      <c r="ES28" s="14">
        <f t="shared" si="117"/>
        <v>-7.2072075191829032E-4</v>
      </c>
      <c r="ET28" s="14">
        <f t="shared" si="118"/>
        <v>5.1943840224566584E-7</v>
      </c>
      <c r="EU28" s="89">
        <f t="shared" si="26"/>
        <v>4.7989382694324755E-3</v>
      </c>
      <c r="EV28" s="89">
        <f t="shared" si="119"/>
        <v>2.3029808513823562E-5</v>
      </c>
      <c r="EX28">
        <v>118</v>
      </c>
      <c r="EY28" s="14">
        <f t="shared" si="120"/>
        <v>-4.2381861198074496E-4</v>
      </c>
      <c r="EZ28" s="14">
        <f t="shared" si="121"/>
        <v>1.7962221586128526E-7</v>
      </c>
      <c r="FA28" s="89">
        <f t="shared" si="27"/>
        <v>4.3048127156607658E-3</v>
      </c>
      <c r="FB28" s="89">
        <f t="shared" si="122"/>
        <v>1.8531412516914615E-5</v>
      </c>
      <c r="FD28">
        <v>37.81</v>
      </c>
      <c r="FE28" s="14">
        <f t="shared" si="123"/>
        <v>3.0475076176573232E-2</v>
      </c>
      <c r="FF28" s="14">
        <f t="shared" si="124"/>
        <v>9.2873026796794135E-4</v>
      </c>
      <c r="FG28" s="89">
        <f t="shared" si="28"/>
        <v>-2.0477907114590677E-2</v>
      </c>
      <c r="FH28" s="89">
        <f t="shared" si="125"/>
        <v>4.1934467979380349E-4</v>
      </c>
      <c r="FJ28">
        <v>130.30000000000001</v>
      </c>
      <c r="FK28" s="14">
        <f t="shared" si="126"/>
        <v>-4.6153928084013921E-3</v>
      </c>
      <c r="FL28" s="14">
        <f t="shared" si="127"/>
        <v>2.1301850775843291E-5</v>
      </c>
      <c r="FM28" s="89">
        <f t="shared" si="29"/>
        <v>7.3789544681796063E-3</v>
      </c>
      <c r="FN28" s="89">
        <f t="shared" si="128"/>
        <v>5.4448969043467774E-5</v>
      </c>
      <c r="FP28">
        <v>13.73</v>
      </c>
      <c r="FQ28" s="14">
        <f t="shared" si="129"/>
        <v>-2.1873869458005112E-3</v>
      </c>
      <c r="FR28" s="14">
        <f t="shared" si="130"/>
        <v>4.7846616506584882E-6</v>
      </c>
      <c r="FS28" s="89">
        <f t="shared" si="30"/>
        <v>4.6871406302585478E-3</v>
      </c>
      <c r="FT28" s="89">
        <f t="shared" si="131"/>
        <v>2.1969287287820495E-5</v>
      </c>
      <c r="FV28">
        <v>645.4</v>
      </c>
      <c r="FW28" s="14">
        <f t="shared" si="132"/>
        <v>-2.0664479836343969E-2</v>
      </c>
      <c r="FX28" s="14">
        <f t="shared" si="133"/>
        <v>4.2702072690666649E-4</v>
      </c>
      <c r="FY28" s="89">
        <f t="shared" si="31"/>
        <v>2.6161825562591549E-2</v>
      </c>
      <c r="FZ28" s="89">
        <f t="shared" si="134"/>
        <v>6.8444111676746867E-4</v>
      </c>
      <c r="GB28">
        <v>78.739999999999995</v>
      </c>
      <c r="GC28" s="14">
        <f t="shared" si="135"/>
        <v>5.8250133047887719E-3</v>
      </c>
      <c r="GD28" s="14">
        <f t="shared" si="136"/>
        <v>3.393078000096621E-5</v>
      </c>
      <c r="GE28" s="89">
        <f t="shared" si="32"/>
        <v>5.714800801685108E-4</v>
      </c>
      <c r="GF28" s="89">
        <f t="shared" si="137"/>
        <v>3.2658948202940754E-7</v>
      </c>
      <c r="GH28">
        <v>522.20000000000005</v>
      </c>
      <c r="GI28" s="14">
        <f t="shared" si="138"/>
        <v>-4.4141708753585307E-3</v>
      </c>
      <c r="GJ28" s="14">
        <f t="shared" si="139"/>
        <v>1.9484904516863497E-5</v>
      </c>
      <c r="GK28" s="89">
        <f t="shared" si="33"/>
        <v>1.2313414093234627E-2</v>
      </c>
      <c r="GL28" s="89">
        <f t="shared" si="140"/>
        <v>1.5162016663146911E-4</v>
      </c>
      <c r="GN28">
        <v>29.64</v>
      </c>
      <c r="GO28" s="14">
        <f t="shared" si="141"/>
        <v>2.6954194216723027E-3</v>
      </c>
      <c r="GP28" s="14">
        <f t="shared" si="142"/>
        <v>7.2652858587282508E-6</v>
      </c>
      <c r="GQ28" s="89">
        <f t="shared" si="34"/>
        <v>1.2730626314422229E-3</v>
      </c>
      <c r="GR28" s="89">
        <f t="shared" si="143"/>
        <v>1.6206884635745971E-6</v>
      </c>
      <c r="GT28">
        <v>62.96</v>
      </c>
      <c r="GU28" s="14">
        <f t="shared" si="144"/>
        <v>5.0697193502505797E-3</v>
      </c>
      <c r="GV28" s="14">
        <f t="shared" si="145"/>
        <v>2.5702054290305161E-5</v>
      </c>
      <c r="GW28" s="89">
        <f t="shared" si="35"/>
        <v>-1.6900923214720372E-4</v>
      </c>
      <c r="GX28" s="89">
        <f t="shared" si="146"/>
        <v>2.8564120550987397E-8</v>
      </c>
      <c r="GZ28">
        <v>251.5</v>
      </c>
      <c r="HA28" s="14">
        <f t="shared" si="147"/>
        <v>-3.9840690148744591E-3</v>
      </c>
      <c r="HB28" s="14">
        <f t="shared" si="148"/>
        <v>1.5872805915282744E-5</v>
      </c>
      <c r="HC28" s="89">
        <f t="shared" si="36"/>
        <v>8.8786470727052133E-3</v>
      </c>
      <c r="HD28" s="89">
        <f t="shared" si="149"/>
        <v>7.8830373841656852E-5</v>
      </c>
      <c r="HF28">
        <v>384</v>
      </c>
      <c r="HG28" s="14">
        <f t="shared" si="150"/>
        <v>-1.033972957567738E-2</v>
      </c>
      <c r="HH28" s="14">
        <f t="shared" si="151"/>
        <v>1.0691000769813753E-4</v>
      </c>
      <c r="HI28" s="89">
        <f t="shared" si="37"/>
        <v>1.8491411118527895E-2</v>
      </c>
      <c r="HJ28" s="89">
        <f t="shared" si="152"/>
        <v>3.4193228515441704E-4</v>
      </c>
      <c r="HL28">
        <v>110.15</v>
      </c>
      <c r="HM28" s="14">
        <f t="shared" si="153"/>
        <v>1.2629847630189385E-2</v>
      </c>
      <c r="HN28" s="14">
        <f t="shared" si="154"/>
        <v>1.5951305116180043E-4</v>
      </c>
      <c r="HO28" s="89">
        <f t="shared" si="38"/>
        <v>-7.3033481718793088E-3</v>
      </c>
      <c r="HP28" s="89">
        <f t="shared" si="155"/>
        <v>5.3338894519692845E-5</v>
      </c>
      <c r="HR28">
        <v>3.6970000000000001</v>
      </c>
      <c r="HS28" s="14">
        <f t="shared" si="156"/>
        <v>4.5877829760191851E-3</v>
      </c>
      <c r="HT28" s="14">
        <f t="shared" si="157"/>
        <v>2.104775263505145E-5</v>
      </c>
      <c r="HU28" s="14">
        <f t="shared" si="39"/>
        <v>6.0340136009692964E-5</v>
      </c>
      <c r="HV28" s="14">
        <f t="shared" si="158"/>
        <v>3.6409320136682456E-9</v>
      </c>
      <c r="HX28">
        <v>13.4</v>
      </c>
      <c r="HY28" s="14">
        <f t="shared" si="159"/>
        <v>-7.4906717291576257E-3</v>
      </c>
      <c r="HZ28" s="14">
        <f t="shared" si="160"/>
        <v>5.6110162954001295E-5</v>
      </c>
      <c r="IA28" s="89">
        <f t="shared" si="40"/>
        <v>7.6377059474608145E-3</v>
      </c>
      <c r="IB28" s="89">
        <f t="shared" si="161"/>
        <v>5.83345521398783E-5</v>
      </c>
      <c r="ID28">
        <v>157.30000000000001</v>
      </c>
      <c r="IE28" s="14">
        <f t="shared" si="162"/>
        <v>0</v>
      </c>
      <c r="IF28" s="14">
        <f t="shared" si="163"/>
        <v>0</v>
      </c>
      <c r="IG28" s="89">
        <f t="shared" si="41"/>
        <v>4.2162722081840551E-3</v>
      </c>
      <c r="IH28" s="89">
        <f t="shared" si="164"/>
        <v>1.7776951333505249E-5</v>
      </c>
      <c r="IQ28">
        <v>48.06</v>
      </c>
      <c r="IR28" s="14">
        <f t="shared" si="165"/>
        <v>4.3600193640787998E-3</v>
      </c>
      <c r="IS28" s="14">
        <f t="shared" si="166"/>
        <v>1.9009768855142103E-5</v>
      </c>
      <c r="IT28" s="89">
        <f t="shared" si="42"/>
        <v>-1.2647032049797205E-3</v>
      </c>
      <c r="IU28" s="89">
        <f t="shared" si="167"/>
        <v>1.5994741966859769E-6</v>
      </c>
      <c r="IW28">
        <v>52.01</v>
      </c>
      <c r="IX28" s="14">
        <f t="shared" si="168"/>
        <v>7.6614050290937253E-3</v>
      </c>
      <c r="IY28" s="14">
        <f t="shared" si="169"/>
        <v>5.8697127019822629E-5</v>
      </c>
      <c r="IZ28" s="89">
        <f t="shared" si="43"/>
        <v>-4.0993374073501777E-3</v>
      </c>
      <c r="JA28" s="89">
        <f t="shared" si="170"/>
        <v>1.6804567179300478E-5</v>
      </c>
      <c r="JC28">
        <v>129.30000000000001</v>
      </c>
      <c r="JD28" s="14">
        <f t="shared" si="171"/>
        <v>-4.2627462339663779E-3</v>
      </c>
      <c r="JE28" s="14">
        <f t="shared" si="172"/>
        <v>1.8171005455194537E-5</v>
      </c>
      <c r="JF28" s="89">
        <f t="shared" si="44"/>
        <v>1.0977295924071821E-2</v>
      </c>
      <c r="JG28" s="89">
        <f t="shared" si="173"/>
        <v>1.205010258046438E-4</v>
      </c>
      <c r="JI28">
        <v>33.69</v>
      </c>
      <c r="JJ28" s="14">
        <f t="shared" si="174"/>
        <v>5.6238123653922032E-3</v>
      </c>
      <c r="JK28" s="14">
        <f t="shared" si="175"/>
        <v>3.1627265521138246E-5</v>
      </c>
      <c r="JL28" s="89">
        <f t="shared" si="45"/>
        <v>-8.1291928160321866E-6</v>
      </c>
      <c r="JM28" s="89">
        <f t="shared" si="176"/>
        <v>6.6083775840229317E-11</v>
      </c>
      <c r="JO28">
        <v>73.5</v>
      </c>
      <c r="JP28" s="14">
        <f t="shared" si="177"/>
        <v>3.9378148514844788E-3</v>
      </c>
      <c r="JQ28" s="14">
        <f t="shared" si="178"/>
        <v>1.5506385804571728E-5</v>
      </c>
      <c r="JR28" s="89">
        <f t="shared" si="46"/>
        <v>-2.9175613224257041E-4</v>
      </c>
      <c r="JS28" s="89">
        <f t="shared" si="179"/>
        <v>8.5121640701144231E-8</v>
      </c>
      <c r="JU28">
        <v>76.959999999999994</v>
      </c>
      <c r="JV28" s="14">
        <f t="shared" si="180"/>
        <v>7.7932202931176129E-4</v>
      </c>
      <c r="JW28" s="14">
        <f t="shared" si="181"/>
        <v>6.073428253706017E-7</v>
      </c>
      <c r="JX28" s="89">
        <f t="shared" si="47"/>
        <v>6.0871474467947134E-3</v>
      </c>
      <c r="JY28" s="89">
        <f t="shared" si="182"/>
        <v>3.7053364039019401E-5</v>
      </c>
      <c r="KA28">
        <v>39.24</v>
      </c>
      <c r="KB28" s="14">
        <f t="shared" si="183"/>
        <v>3.5614385138171877E-3</v>
      </c>
      <c r="KC28" s="14">
        <f t="shared" si="184"/>
        <v>1.2683844287700379E-5</v>
      </c>
      <c r="KD28" s="89">
        <f t="shared" si="48"/>
        <v>1.106108878679824E-4</v>
      </c>
      <c r="KE28" s="89">
        <f t="shared" si="185"/>
        <v>1.2234768514943376E-8</v>
      </c>
      <c r="KG28">
        <v>13.72</v>
      </c>
      <c r="KH28" s="14">
        <f t="shared" si="186"/>
        <v>-6.5813765892979194E-3</v>
      </c>
      <c r="KI28" s="14">
        <f t="shared" si="187"/>
        <v>4.3314517810158716E-5</v>
      </c>
      <c r="KJ28" s="89">
        <f t="shared" si="49"/>
        <v>9.6967964561916753E-3</v>
      </c>
      <c r="KK28" s="89">
        <f t="shared" si="188"/>
        <v>9.4027861512811434E-5</v>
      </c>
      <c r="KM28">
        <v>22.73</v>
      </c>
      <c r="KN28" s="14">
        <f t="shared" si="189"/>
        <v>3.9517065694778123E-3</v>
      </c>
      <c r="KO28" s="14">
        <f t="shared" si="190"/>
        <v>1.56159848112541E-5</v>
      </c>
      <c r="KP28" s="89">
        <f t="shared" si="50"/>
        <v>1.0638940474368055E-4</v>
      </c>
      <c r="KQ28" s="89">
        <f t="shared" si="191"/>
        <v>1.1318705441714678E-8</v>
      </c>
      <c r="KS28">
        <v>101.3</v>
      </c>
      <c r="KT28" s="14">
        <f t="shared" si="192"/>
        <v>1.3725705679874824E-2</v>
      </c>
      <c r="KU28" s="14">
        <f t="shared" si="193"/>
        <v>1.8839499641054802E-4</v>
      </c>
      <c r="KV28" s="89">
        <f t="shared" si="51"/>
        <v>-1.0376018033176782E-2</v>
      </c>
      <c r="KW28" s="89">
        <f t="shared" si="194"/>
        <v>1.0766175022480976E-4</v>
      </c>
      <c r="LF28" s="14">
        <v>15.52</v>
      </c>
      <c r="LG28" s="14">
        <f t="shared" si="195"/>
        <v>1.2167937512457273E-2</v>
      </c>
      <c r="LH28" s="14">
        <f t="shared" si="196"/>
        <v>1.4805870330706489E-4</v>
      </c>
      <c r="LI28" s="89">
        <f t="shared" si="52"/>
        <v>-1.2236340996545856E-2</v>
      </c>
      <c r="LJ28" s="89">
        <f t="shared" si="197"/>
        <v>1.4972804098374885E-4</v>
      </c>
      <c r="LL28">
        <v>13.06</v>
      </c>
      <c r="LM28" s="14">
        <f t="shared" si="198"/>
        <v>4.5836596676578929E-3</v>
      </c>
      <c r="LN28" s="14">
        <f t="shared" si="199"/>
        <v>2.1009935948913666E-5</v>
      </c>
      <c r="LO28" s="89">
        <f t="shared" si="53"/>
        <v>-1.0603054234690338E-3</v>
      </c>
      <c r="LP28" s="89">
        <f t="shared" si="200"/>
        <v>1.124247591037847E-6</v>
      </c>
    </row>
    <row r="29" spans="1:328" ht="15" thickBot="1" x14ac:dyDescent="0.4">
      <c r="A29" s="90" t="s">
        <v>500</v>
      </c>
      <c r="B29" s="105">
        <v>2.0000000000000001E-4</v>
      </c>
      <c r="C29" s="105">
        <v>1.0565</v>
      </c>
      <c r="D29" s="105">
        <f>AVERAGE($CQ$4:$CQ$264)</f>
        <v>-2.8545523848925986E-4</v>
      </c>
      <c r="E29" s="103">
        <f>SUM($CR$4:$CR$264)/253*100</f>
        <v>2.0814289468963468E-2</v>
      </c>
      <c r="F29" s="104">
        <f>SQRT(SUM($CR$3:$CR$264))</f>
        <v>0.22947799972214675</v>
      </c>
      <c r="G29" s="104">
        <f>SQRT(SUM($CT$3:$CT$264))</f>
        <v>0.28046244160460554</v>
      </c>
      <c r="H29" s="103">
        <f>COVAR($CQ$4:$CQ$264,$U$4:$U$264)*100</f>
        <v>8.7833296284341531E-3</v>
      </c>
      <c r="I29" s="105">
        <f t="shared" si="0"/>
        <v>-8.6525897037030705E-5</v>
      </c>
      <c r="J29" s="104">
        <f t="shared" si="1"/>
        <v>8.3470324988867382E-3</v>
      </c>
      <c r="K29" s="104">
        <f t="shared" si="2"/>
        <v>0.14503283041158158</v>
      </c>
      <c r="L29" s="104">
        <f>$AB$279*$CR$270</f>
        <v>0.15322718532983592</v>
      </c>
      <c r="M29" s="106">
        <f t="shared" si="3"/>
        <v>0.32382986179112866</v>
      </c>
      <c r="N29" s="15">
        <v>20.83</v>
      </c>
      <c r="O29" s="107">
        <f t="shared" si="4"/>
        <v>-0.10565000000000001</v>
      </c>
      <c r="P29" s="15">
        <f t="shared" si="5"/>
        <v>18.629310499999999</v>
      </c>
      <c r="S29" t="s">
        <v>641</v>
      </c>
      <c r="T29" s="82">
        <v>6111.96</v>
      </c>
      <c r="U29" s="6">
        <f t="shared" si="54"/>
        <v>4.197683971192516E-3</v>
      </c>
      <c r="V29" s="14">
        <f t="shared" si="55"/>
        <v>1.762055072200657E-5</v>
      </c>
      <c r="Z29">
        <v>38.17</v>
      </c>
      <c r="AA29" s="14">
        <f t="shared" si="56"/>
        <v>5.2811659034345496E-2</v>
      </c>
      <c r="AB29" s="14">
        <f t="shared" si="57"/>
        <v>2.7890713299599662E-3</v>
      </c>
      <c r="AC29" s="14">
        <f t="shared" si="58"/>
        <v>4.861397506315298E-2</v>
      </c>
      <c r="AD29" s="14">
        <f t="shared" si="6"/>
        <v>-4.8911551574255883E-2</v>
      </c>
      <c r="AE29" s="14">
        <f t="shared" si="59"/>
        <v>2.392339877401093E-3</v>
      </c>
      <c r="AG29">
        <v>8.7379999999999995</v>
      </c>
      <c r="AH29" s="14">
        <f t="shared" si="60"/>
        <v>2.7428588624627938E-3</v>
      </c>
      <c r="AI29" s="14">
        <f t="shared" si="61"/>
        <v>7.523274739390691E-6</v>
      </c>
      <c r="AJ29" s="14">
        <f t="shared" si="7"/>
        <v>-2.7584854146418241E-3</v>
      </c>
      <c r="AK29" s="14">
        <f t="shared" si="62"/>
        <v>7.609241782791676E-6</v>
      </c>
      <c r="AM29">
        <v>121.9</v>
      </c>
      <c r="AN29" s="14">
        <f t="shared" si="63"/>
        <v>8.9833188851915283E-3</v>
      </c>
      <c r="AO29" s="14">
        <f t="shared" si="64"/>
        <v>8.070001819303876E-5</v>
      </c>
      <c r="AP29" s="14">
        <f t="shared" si="8"/>
        <v>-1.0991216408780848E-3</v>
      </c>
      <c r="AQ29" s="14">
        <f t="shared" si="65"/>
        <v>1.2080683814465334E-6</v>
      </c>
      <c r="AS29">
        <v>125.98</v>
      </c>
      <c r="AT29" s="14">
        <f t="shared" si="66"/>
        <v>1.3403969507715798E-2</v>
      </c>
      <c r="AU29" s="14">
        <f t="shared" si="67"/>
        <v>1.796663985637749E-4</v>
      </c>
      <c r="AV29" s="14">
        <f t="shared" si="9"/>
        <v>-1.8161545136401551E-3</v>
      </c>
      <c r="AW29" s="14">
        <f t="shared" si="68"/>
        <v>3.2984172174155083E-6</v>
      </c>
      <c r="AY29" s="14">
        <v>42.16</v>
      </c>
      <c r="AZ29" s="14">
        <f t="shared" si="69"/>
        <v>8.0321716972642527E-3</v>
      </c>
      <c r="BA29" s="14">
        <f t="shared" si="70"/>
        <v>6.45157821743329E-5</v>
      </c>
      <c r="BB29" s="14">
        <f t="shared" si="10"/>
        <v>-2.2954502127712686E-3</v>
      </c>
      <c r="BC29" s="14">
        <f t="shared" si="71"/>
        <v>5.2690916793116625E-6</v>
      </c>
      <c r="BE29">
        <v>14.422000000000001</v>
      </c>
      <c r="BF29" s="14">
        <f t="shared" si="72"/>
        <v>2.4655405868127162E-2</v>
      </c>
      <c r="BG29" s="14">
        <f t="shared" si="73"/>
        <v>6.0788903852207932E-4</v>
      </c>
      <c r="BH29" s="14">
        <f t="shared" si="11"/>
        <v>-1.1194643283319063E-2</v>
      </c>
      <c r="BI29" s="14">
        <f t="shared" si="74"/>
        <v>1.2532003824076063E-4</v>
      </c>
      <c r="BK29">
        <v>79.8</v>
      </c>
      <c r="BL29" s="14">
        <f t="shared" si="75"/>
        <v>2.9388458999500704E-2</v>
      </c>
      <c r="BM29" s="14">
        <f t="shared" si="76"/>
        <v>8.6368152236533386E-4</v>
      </c>
      <c r="BN29" s="14">
        <f t="shared" si="12"/>
        <v>-1.7050333481016106E-2</v>
      </c>
      <c r="BO29" s="14">
        <f t="shared" si="77"/>
        <v>2.907138718138588E-4</v>
      </c>
      <c r="BQ29">
        <v>76.98</v>
      </c>
      <c r="BR29" s="14">
        <f t="shared" si="78"/>
        <v>1.0338680872001097E-2</v>
      </c>
      <c r="BS29" s="14">
        <f t="shared" si="79"/>
        <v>1.0688832217308137E-4</v>
      </c>
      <c r="BT29" s="14">
        <f t="shared" si="13"/>
        <v>4.0857782903916673E-3</v>
      </c>
      <c r="BU29" s="14">
        <f t="shared" si="80"/>
        <v>1.6693584238235855E-5</v>
      </c>
      <c r="BX29">
        <v>23.57</v>
      </c>
      <c r="BY29" s="14">
        <f t="shared" si="81"/>
        <v>3.8111416022010023E-3</v>
      </c>
      <c r="BZ29" s="14">
        <f t="shared" si="82"/>
        <v>1.4524800312027222E-5</v>
      </c>
      <c r="CA29" s="14">
        <f t="shared" si="14"/>
        <v>2.6127866719701503E-3</v>
      </c>
      <c r="CB29" s="14">
        <f t="shared" si="83"/>
        <v>6.8266541932248538E-6</v>
      </c>
      <c r="CD29">
        <v>42.57</v>
      </c>
      <c r="CE29" s="14">
        <f t="shared" si="84"/>
        <v>-9.4007057451881316E-4</v>
      </c>
      <c r="CF29" s="14">
        <f t="shared" si="85"/>
        <v>8.8373268507613141E-7</v>
      </c>
      <c r="CG29" s="14">
        <f t="shared" si="15"/>
        <v>1.1390260212956436E-2</v>
      </c>
      <c r="CH29" s="14">
        <f t="shared" si="86"/>
        <v>1.2973802771885841E-4</v>
      </c>
      <c r="CJ29">
        <v>31.77</v>
      </c>
      <c r="CK29" s="14">
        <f t="shared" si="87"/>
        <v>-1.890359731168784E-3</v>
      </c>
      <c r="CL29" s="14">
        <f t="shared" si="88"/>
        <v>3.5734599132245174E-6</v>
      </c>
      <c r="CM29" s="14">
        <f t="shared" si="16"/>
        <v>1.1243886816452484E-2</v>
      </c>
      <c r="CN29" s="14">
        <f t="shared" si="89"/>
        <v>1.2642499074119395E-4</v>
      </c>
      <c r="CP29">
        <v>21.5</v>
      </c>
      <c r="CQ29" s="14">
        <f t="shared" si="90"/>
        <v>-1.3963232429275271E-3</v>
      </c>
      <c r="CR29" s="14">
        <f t="shared" si="91"/>
        <v>1.9497185987396462E-6</v>
      </c>
      <c r="CS29" s="14">
        <f t="shared" si="17"/>
        <v>1.0379425717952809E-2</v>
      </c>
      <c r="CT29" s="14">
        <f t="shared" si="92"/>
        <v>1.077324782345002E-4</v>
      </c>
      <c r="CV29">
        <v>113.65</v>
      </c>
      <c r="CW29" s="14">
        <f t="shared" si="93"/>
        <v>-3.9673845294697216E-3</v>
      </c>
      <c r="CX29" s="14">
        <f t="shared" si="94"/>
        <v>1.5740140004675684E-5</v>
      </c>
      <c r="CY29" s="89">
        <f t="shared" si="18"/>
        <v>6.6161323747542036E-3</v>
      </c>
      <c r="CZ29" s="89">
        <f t="shared" si="95"/>
        <v>4.3773207600270697E-5</v>
      </c>
      <c r="DB29">
        <v>17.75</v>
      </c>
      <c r="DC29" s="14">
        <f t="shared" si="96"/>
        <v>1.0089771695616739E-2</v>
      </c>
      <c r="DD29" s="14">
        <f t="shared" si="97"/>
        <v>1.0180349286966868E-4</v>
      </c>
      <c r="DE29" s="89">
        <f t="shared" si="19"/>
        <v>-5.7399638534653668E-3</v>
      </c>
      <c r="DF29" s="89">
        <f t="shared" si="98"/>
        <v>3.2947185039088986E-5</v>
      </c>
      <c r="DH29">
        <v>10.97</v>
      </c>
      <c r="DI29" s="14">
        <f t="shared" si="99"/>
        <v>2.2763497195855001E-3</v>
      </c>
      <c r="DJ29" s="14">
        <f t="shared" si="100"/>
        <v>5.1817680458569848E-6</v>
      </c>
      <c r="DK29" s="89">
        <f t="shared" si="20"/>
        <v>7.7150540624650104E-3</v>
      </c>
      <c r="DL29" s="89">
        <f t="shared" si="101"/>
        <v>5.9522059186757861E-5</v>
      </c>
      <c r="DN29">
        <v>75.739999999999995</v>
      </c>
      <c r="DO29" s="14">
        <f t="shared" si="102"/>
        <v>1.3194354731177083E-3</v>
      </c>
      <c r="DP29" s="14">
        <f t="shared" si="103"/>
        <v>1.7409099677213508E-6</v>
      </c>
      <c r="DQ29" s="89">
        <f t="shared" si="21"/>
        <v>4.1042359195082893E-3</v>
      </c>
      <c r="DR29" s="89">
        <f t="shared" si="104"/>
        <v>1.6844752482982053E-5</v>
      </c>
      <c r="DT29">
        <v>140.30000000000001</v>
      </c>
      <c r="DU29" s="14">
        <f t="shared" si="105"/>
        <v>-7.1531063226552326E-3</v>
      </c>
      <c r="DV29" s="14">
        <f t="shared" si="106"/>
        <v>5.1166930063210262E-5</v>
      </c>
      <c r="DW29" s="89">
        <f t="shared" si="22"/>
        <v>1.7698409417089566E-2</v>
      </c>
      <c r="DX29" s="89">
        <f t="shared" si="107"/>
        <v>3.1323369589492464E-4</v>
      </c>
      <c r="DZ29">
        <v>44.72</v>
      </c>
      <c r="EA29" s="14">
        <f t="shared" si="108"/>
        <v>6.2416609234761337E-3</v>
      </c>
      <c r="EB29" s="14">
        <f t="shared" si="109"/>
        <v>3.8958331083648943E-5</v>
      </c>
      <c r="EC29" s="89">
        <f t="shared" si="23"/>
        <v>3.0058196209373882E-3</v>
      </c>
      <c r="ED29" s="89">
        <f t="shared" si="110"/>
        <v>9.0349515936121837E-6</v>
      </c>
      <c r="EF29">
        <v>11.13</v>
      </c>
      <c r="EG29" s="14">
        <f t="shared" si="111"/>
        <v>-6.309169193264721E-3</v>
      </c>
      <c r="EH29" s="14">
        <f t="shared" si="112"/>
        <v>3.980561590924061E-5</v>
      </c>
      <c r="EI29" s="89">
        <f t="shared" si="24"/>
        <v>1.3552290053126803E-2</v>
      </c>
      <c r="EJ29" s="89">
        <f t="shared" si="113"/>
        <v>1.8366456568407968E-4</v>
      </c>
      <c r="EL29">
        <v>88.12</v>
      </c>
      <c r="EM29" s="14">
        <f t="shared" si="114"/>
        <v>1.5539103346667362E-2</v>
      </c>
      <c r="EN29" s="14">
        <f t="shared" si="115"/>
        <v>2.4146373281840879E-4</v>
      </c>
      <c r="EO29" s="89">
        <f t="shared" si="25"/>
        <v>-7.9883989373750255E-3</v>
      </c>
      <c r="EP29" s="89">
        <f t="shared" si="116"/>
        <v>6.3814517582654439E-5</v>
      </c>
      <c r="ER29">
        <v>13.82</v>
      </c>
      <c r="ES29" s="14">
        <f t="shared" si="117"/>
        <v>4.3321367391347372E-3</v>
      </c>
      <c r="ET29" s="14">
        <f t="shared" si="118"/>
        <v>1.8767408726560953E-5</v>
      </c>
      <c r="EU29" s="89">
        <f t="shared" si="26"/>
        <v>2.1943573294826218E-3</v>
      </c>
      <c r="EV29" s="89">
        <f t="shared" si="119"/>
        <v>4.8152040894541037E-6</v>
      </c>
      <c r="EX29">
        <v>116.3</v>
      </c>
      <c r="EY29" s="14">
        <f t="shared" si="120"/>
        <v>1.4511564941046141E-2</v>
      </c>
      <c r="EZ29" s="14">
        <f t="shared" si="121"/>
        <v>2.105855170381995E-4</v>
      </c>
      <c r="FA29" s="89">
        <f t="shared" si="27"/>
        <v>-8.3067992830141851E-3</v>
      </c>
      <c r="FB29" s="89">
        <f t="shared" si="122"/>
        <v>6.9002914328284974E-5</v>
      </c>
      <c r="FD29">
        <v>36.17</v>
      </c>
      <c r="FE29" s="14">
        <f t="shared" si="123"/>
        <v>4.4343571938834911E-2</v>
      </c>
      <c r="FF29" s="14">
        <f t="shared" si="124"/>
        <v>1.9663523722946268E-3</v>
      </c>
      <c r="FG29" s="89">
        <f t="shared" si="28"/>
        <v>-2.7151493968984891E-2</v>
      </c>
      <c r="FH29" s="89">
        <f t="shared" si="125"/>
        <v>7.3720362474782289E-4</v>
      </c>
      <c r="FJ29">
        <v>129.4</v>
      </c>
      <c r="FK29" s="14">
        <f t="shared" si="126"/>
        <v>6.9311020639993733E-3</v>
      </c>
      <c r="FL29" s="14">
        <f t="shared" si="127"/>
        <v>4.8040175821576374E-5</v>
      </c>
      <c r="FM29" s="89">
        <f t="shared" si="29"/>
        <v>-2.3598050637942567E-3</v>
      </c>
      <c r="FN29" s="89">
        <f t="shared" si="128"/>
        <v>5.5686799391090164E-6</v>
      </c>
      <c r="FP29">
        <v>13.73</v>
      </c>
      <c r="FQ29" s="14">
        <f t="shared" si="129"/>
        <v>0</v>
      </c>
      <c r="FR29" s="14">
        <f t="shared" si="130"/>
        <v>0</v>
      </c>
      <c r="FS29" s="89">
        <f t="shared" si="30"/>
        <v>3.7621764422147855E-3</v>
      </c>
      <c r="FT29" s="89">
        <f t="shared" si="131"/>
        <v>1.4153971582355901E-5</v>
      </c>
      <c r="FV29">
        <v>642.79999999999995</v>
      </c>
      <c r="FW29" s="14">
        <f t="shared" si="132"/>
        <v>4.0366457545039274E-3</v>
      </c>
      <c r="FX29" s="14">
        <f t="shared" si="133"/>
        <v>1.6294508947354581E-5</v>
      </c>
      <c r="FY29" s="89">
        <f t="shared" si="31"/>
        <v>4.6154699927840924E-3</v>
      </c>
      <c r="FZ29" s="89">
        <f t="shared" si="134"/>
        <v>2.1302563254290391E-5</v>
      </c>
      <c r="GB29">
        <v>77.12</v>
      </c>
      <c r="GC29" s="14">
        <f t="shared" si="135"/>
        <v>2.0788635213301213E-2</v>
      </c>
      <c r="GD29" s="14">
        <f t="shared" si="136"/>
        <v>4.3216735403170717E-4</v>
      </c>
      <c r="GE29" s="89">
        <f t="shared" si="32"/>
        <v>-1.1048523142980556E-2</v>
      </c>
      <c r="GF29" s="89">
        <f t="shared" si="137"/>
        <v>1.2206986364097693E-4</v>
      </c>
      <c r="GH29">
        <v>517.70000000000005</v>
      </c>
      <c r="GI29" s="14">
        <f t="shared" si="138"/>
        <v>8.654732357172781E-3</v>
      </c>
      <c r="GJ29" s="14">
        <f t="shared" si="139"/>
        <v>7.4904392174293528E-5</v>
      </c>
      <c r="GK29" s="89">
        <f t="shared" si="33"/>
        <v>4.1680883032897756E-3</v>
      </c>
      <c r="GL29" s="89">
        <f t="shared" si="140"/>
        <v>1.7372960104021042E-5</v>
      </c>
      <c r="GN29">
        <v>29.38</v>
      </c>
      <c r="GO29" s="14">
        <f t="shared" si="141"/>
        <v>8.8106296821549059E-3</v>
      </c>
      <c r="GP29" s="14">
        <f t="shared" si="142"/>
        <v>7.7627195396069056E-5</v>
      </c>
      <c r="GQ29" s="89">
        <f t="shared" si="34"/>
        <v>-2.6525326215754378E-3</v>
      </c>
      <c r="GR29" s="89">
        <f t="shared" si="143"/>
        <v>7.0359293085218645E-6</v>
      </c>
      <c r="GT29">
        <v>62.4</v>
      </c>
      <c r="GU29" s="14">
        <f t="shared" si="144"/>
        <v>8.9343287337657739E-3</v>
      </c>
      <c r="GV29" s="14">
        <f t="shared" si="145"/>
        <v>7.9822229922992736E-5</v>
      </c>
      <c r="GW29" s="89">
        <f t="shared" si="35"/>
        <v>-9.3354071205790576E-4</v>
      </c>
      <c r="GX29" s="89">
        <f t="shared" si="146"/>
        <v>8.7149826106958173E-7</v>
      </c>
      <c r="GZ29">
        <v>251.4</v>
      </c>
      <c r="HA29" s="14">
        <f t="shared" si="147"/>
        <v>3.9769338364691292E-4</v>
      </c>
      <c r="HB29" s="14">
        <f t="shared" si="148"/>
        <v>1.5816002739653067E-7</v>
      </c>
      <c r="HC29" s="89">
        <f t="shared" si="36"/>
        <v>7.2080051073174084E-3</v>
      </c>
      <c r="HD29" s="89">
        <f t="shared" si="149"/>
        <v>5.1955337627113841E-5</v>
      </c>
      <c r="HF29">
        <v>383.1</v>
      </c>
      <c r="HG29" s="14">
        <f t="shared" si="150"/>
        <v>2.3465008811233909E-3</v>
      </c>
      <c r="HH29" s="14">
        <f t="shared" si="151"/>
        <v>5.5060663851128502E-6</v>
      </c>
      <c r="HI29" s="89">
        <f t="shared" si="37"/>
        <v>1.0509346197894088E-2</v>
      </c>
      <c r="HJ29" s="89">
        <f t="shared" si="152"/>
        <v>1.1044635750719092E-4</v>
      </c>
      <c r="HL29">
        <v>108.35</v>
      </c>
      <c r="HM29" s="14">
        <f t="shared" si="153"/>
        <v>1.6476345265984182E-2</v>
      </c>
      <c r="HN29" s="14">
        <f t="shared" si="154"/>
        <v>2.7146995332391936E-4</v>
      </c>
      <c r="HO29" s="89">
        <f t="shared" si="38"/>
        <v>-7.4716400509378927E-3</v>
      </c>
      <c r="HP29" s="89">
        <f t="shared" si="155"/>
        <v>5.5825405050779194E-5</v>
      </c>
      <c r="HR29">
        <v>3.6850000000000001</v>
      </c>
      <c r="HS29" s="14">
        <f t="shared" si="156"/>
        <v>3.251154313195009E-3</v>
      </c>
      <c r="HT29" s="14">
        <f t="shared" si="157"/>
        <v>1.0570004368206511E-5</v>
      </c>
      <c r="HU29" s="14">
        <f t="shared" si="39"/>
        <v>5.5307277219777164E-3</v>
      </c>
      <c r="HV29" s="14">
        <f t="shared" si="158"/>
        <v>3.0588949134652823E-5</v>
      </c>
      <c r="HX29">
        <v>13.51</v>
      </c>
      <c r="HY29" s="14">
        <f t="shared" si="159"/>
        <v>-8.1754450152418164E-3</v>
      </c>
      <c r="HZ29" s="14">
        <f t="shared" si="160"/>
        <v>6.6837901197242262E-5</v>
      </c>
      <c r="IA29" s="89">
        <f t="shared" si="40"/>
        <v>9.677878590942858E-3</v>
      </c>
      <c r="IB29" s="89">
        <f t="shared" si="161"/>
        <v>9.3661334021030124E-5</v>
      </c>
      <c r="ID29">
        <v>157.25</v>
      </c>
      <c r="IE29" s="14">
        <f t="shared" si="162"/>
        <v>3.1791448368225726E-4</v>
      </c>
      <c r="IF29" s="14">
        <f t="shared" si="163"/>
        <v>1.0106961893495622E-7</v>
      </c>
      <c r="IG29" s="89">
        <f t="shared" si="41"/>
        <v>6.1812710499457033E-3</v>
      </c>
      <c r="IH29" s="89">
        <f t="shared" si="164"/>
        <v>3.8208111792896857E-5</v>
      </c>
      <c r="IQ29">
        <v>47.62</v>
      </c>
      <c r="IR29" s="14">
        <f t="shared" si="165"/>
        <v>9.1973892496063046E-3</v>
      </c>
      <c r="IS29" s="14">
        <f t="shared" si="166"/>
        <v>8.4591969008773629E-5</v>
      </c>
      <c r="IT29" s="89">
        <f t="shared" si="42"/>
        <v>-3.5167445274763313E-3</v>
      </c>
      <c r="IU29" s="89">
        <f t="shared" si="167"/>
        <v>1.2367492071534725E-5</v>
      </c>
      <c r="IW29">
        <v>51.52</v>
      </c>
      <c r="IX29" s="14">
        <f t="shared" si="168"/>
        <v>9.4659259888828316E-3</v>
      </c>
      <c r="IY29" s="14">
        <f t="shared" si="169"/>
        <v>8.9603754827007406E-5</v>
      </c>
      <c r="IZ29" s="89">
        <f t="shared" si="43"/>
        <v>-2.7082301171908168E-3</v>
      </c>
      <c r="JA29" s="89">
        <f t="shared" si="170"/>
        <v>7.3345103676593853E-6</v>
      </c>
      <c r="JC29">
        <v>127.7</v>
      </c>
      <c r="JD29" s="14">
        <f t="shared" si="171"/>
        <v>1.2451522739318177E-2</v>
      </c>
      <c r="JE29" s="14">
        <f t="shared" si="172"/>
        <v>1.5504041852775765E-4</v>
      </c>
      <c r="JF29" s="89">
        <f t="shared" si="44"/>
        <v>-1.9400532258067368E-3</v>
      </c>
      <c r="JG29" s="89">
        <f t="shared" si="173"/>
        <v>3.7638065189631252E-6</v>
      </c>
      <c r="JI29">
        <v>33.299999999999997</v>
      </c>
      <c r="JJ29" s="14">
        <f t="shared" si="174"/>
        <v>1.1643660432063462E-2</v>
      </c>
      <c r="JK29" s="14">
        <f t="shared" si="175"/>
        <v>1.3557482825720028E-4</v>
      </c>
      <c r="JL29" s="89">
        <f t="shared" si="45"/>
        <v>-2.2934707936258392E-3</v>
      </c>
      <c r="JM29" s="89">
        <f t="shared" si="176"/>
        <v>5.2600082812147367E-6</v>
      </c>
      <c r="JO29">
        <v>75.099999999999994</v>
      </c>
      <c r="JP29" s="14">
        <f t="shared" si="177"/>
        <v>-2.1535152551297988E-2</v>
      </c>
      <c r="JQ29" s="14">
        <f t="shared" si="178"/>
        <v>4.6376279540767624E-4</v>
      </c>
      <c r="JR29" s="89">
        <f t="shared" si="46"/>
        <v>2.7356670671139064E-2</v>
      </c>
      <c r="JS29" s="89">
        <f t="shared" si="179"/>
        <v>7.4838743020916028E-4</v>
      </c>
      <c r="JU29">
        <v>76.540000000000006</v>
      </c>
      <c r="JV29" s="14">
        <f t="shared" si="180"/>
        <v>5.4723263598947525E-3</v>
      </c>
      <c r="JW29" s="14">
        <f t="shared" si="181"/>
        <v>2.9946355789198953E-5</v>
      </c>
      <c r="JX29" s="89">
        <f t="shared" si="47"/>
        <v>5.5394838995184766E-3</v>
      </c>
      <c r="JY29" s="89">
        <f t="shared" si="182"/>
        <v>3.0685881873024429E-5</v>
      </c>
      <c r="KA29">
        <v>39.03</v>
      </c>
      <c r="KB29" s="14">
        <f t="shared" si="183"/>
        <v>5.3660535046388264E-3</v>
      </c>
      <c r="KC29" s="14">
        <f t="shared" si="184"/>
        <v>2.8794530214646632E-5</v>
      </c>
      <c r="KD29" s="89">
        <f t="shared" si="48"/>
        <v>4.978629328762944E-4</v>
      </c>
      <c r="KE29" s="89">
        <f t="shared" si="185"/>
        <v>2.4786749993218563E-7</v>
      </c>
      <c r="KG29">
        <v>13.6</v>
      </c>
      <c r="KH29" s="14">
        <f t="shared" si="186"/>
        <v>8.7848295557328114E-3</v>
      </c>
      <c r="KI29" s="14">
        <f t="shared" si="187"/>
        <v>7.7173230323276742E-5</v>
      </c>
      <c r="KJ29" s="89">
        <f t="shared" si="49"/>
        <v>-3.1976476990722112E-3</v>
      </c>
      <c r="KK29" s="89">
        <f t="shared" si="188"/>
        <v>1.0224950807381806E-5</v>
      </c>
      <c r="KM29">
        <v>22.48</v>
      </c>
      <c r="KN29" s="14">
        <f t="shared" si="189"/>
        <v>1.1059612838961435E-2</v>
      </c>
      <c r="KO29" s="14">
        <f t="shared" si="190"/>
        <v>1.2231503614772062E-4</v>
      </c>
      <c r="KP29" s="89">
        <f t="shared" si="50"/>
        <v>-3.303364571056502E-3</v>
      </c>
      <c r="KQ29" s="89">
        <f t="shared" si="191"/>
        <v>1.0912217489311308E-5</v>
      </c>
      <c r="KS29">
        <v>101.55</v>
      </c>
      <c r="KT29" s="14">
        <f t="shared" si="192"/>
        <v>-2.464876771755982E-3</v>
      </c>
      <c r="KU29" s="14">
        <f t="shared" si="193"/>
        <v>6.0756174999421911E-6</v>
      </c>
      <c r="KV29" s="89">
        <f t="shared" si="51"/>
        <v>7.6766701579790136E-3</v>
      </c>
      <c r="KW29" s="89">
        <f t="shared" si="194"/>
        <v>5.8931264714405536E-5</v>
      </c>
      <c r="LF29" s="14">
        <v>15.645</v>
      </c>
      <c r="LG29" s="14">
        <f t="shared" si="195"/>
        <v>-8.0218623657727778E-3</v>
      </c>
      <c r="LH29" s="14">
        <f t="shared" si="196"/>
        <v>6.4350275815401624E-5</v>
      </c>
      <c r="LI29" s="89">
        <f t="shared" si="52"/>
        <v>7.9734054186314206E-3</v>
      </c>
      <c r="LJ29" s="89">
        <f t="shared" si="197"/>
        <v>6.3575193969860898E-5</v>
      </c>
      <c r="LL29">
        <v>12.99</v>
      </c>
      <c r="LM29" s="14">
        <f t="shared" si="198"/>
        <v>5.3742931657769413E-3</v>
      </c>
      <c r="LN29" s="14">
        <f t="shared" si="199"/>
        <v>2.8883027031716737E-5</v>
      </c>
      <c r="LO29" s="89">
        <f t="shared" si="53"/>
        <v>1.8392956536692102E-4</v>
      </c>
      <c r="LP29" s="89">
        <f t="shared" si="200"/>
        <v>3.3830085016064473E-8</v>
      </c>
    </row>
    <row r="30" spans="1:328" ht="15" thickBot="1" x14ac:dyDescent="0.4">
      <c r="A30" s="90" t="s">
        <v>609</v>
      </c>
      <c r="B30" s="109">
        <v>2.0000000000000001E-4</v>
      </c>
      <c r="C30" s="105">
        <v>0.68130000000000002</v>
      </c>
      <c r="D30" s="105">
        <f>AVERAGE($KB$4:$KB$264)</f>
        <v>1.6040329756498867E-4</v>
      </c>
      <c r="E30" s="103">
        <f>SUM($KC$4:$KC$264)/253*100</f>
        <v>2.4695489888929629E-2</v>
      </c>
      <c r="F30" s="104">
        <f>SQRT(SUM($KC$4:$KC$264))</f>
        <v>0.24995917550470509</v>
      </c>
      <c r="G30" s="104">
        <f>SQRT(SUM($KE$3:$KE$264))</f>
        <v>0.26970649443962863</v>
      </c>
      <c r="H30" s="103">
        <f>COVAR($KB$4:$KB$264,$U$4:$U$264)*100</f>
        <v>5.6641381357546905E-3</v>
      </c>
      <c r="I30" s="105">
        <f t="shared" si="0"/>
        <v>-8.6525897037030705E-5</v>
      </c>
      <c r="J30" s="104">
        <f t="shared" si="1"/>
        <v>8.3470324988867382E-3</v>
      </c>
      <c r="K30" s="104">
        <f t="shared" si="2"/>
        <v>0.14503283041158158</v>
      </c>
      <c r="L30" s="104">
        <f>$AB$279*$KC$269</f>
        <v>9.8810867359410526E-2</v>
      </c>
      <c r="M30" s="106">
        <f t="shared" si="3"/>
        <v>0.27798121254850611</v>
      </c>
      <c r="N30" s="15">
        <v>36.46</v>
      </c>
      <c r="O30" s="107">
        <f t="shared" si="4"/>
        <v>-6.813000000000001E-2</v>
      </c>
      <c r="P30" s="15">
        <f t="shared" si="5"/>
        <v>33.975980200000002</v>
      </c>
      <c r="S30" t="s">
        <v>642</v>
      </c>
      <c r="T30" s="82">
        <v>6129.46</v>
      </c>
      <c r="U30" s="6">
        <f t="shared" si="54"/>
        <v>-2.8591473736658967E-3</v>
      </c>
      <c r="V30" s="14">
        <f t="shared" si="55"/>
        <v>8.1747237043405939E-6</v>
      </c>
      <c r="Z30">
        <v>38.06</v>
      </c>
      <c r="AA30" s="14">
        <f t="shared" si="56"/>
        <v>2.8860048891348514E-3</v>
      </c>
      <c r="AB30" s="14">
        <f t="shared" si="57"/>
        <v>8.3290242201102663E-6</v>
      </c>
      <c r="AC30" s="14">
        <f t="shared" si="58"/>
        <v>5.7451522628007481E-3</v>
      </c>
      <c r="AD30" s="14">
        <f t="shared" si="6"/>
        <v>-6.2149154587181959E-3</v>
      </c>
      <c r="AE30" s="14">
        <f t="shared" si="59"/>
        <v>3.8625174159014403E-5</v>
      </c>
      <c r="AG30">
        <v>8.6440000000000001</v>
      </c>
      <c r="AH30" s="14">
        <f t="shared" si="60"/>
        <v>1.0815891884604543E-2</v>
      </c>
      <c r="AI30" s="14">
        <f t="shared" si="61"/>
        <v>1.1698351725945443E-4</v>
      </c>
      <c r="AJ30" s="14">
        <f t="shared" si="7"/>
        <v>-1.0973360746815227E-2</v>
      </c>
      <c r="AK30" s="14">
        <f t="shared" si="62"/>
        <v>1.2041464607974525E-4</v>
      </c>
      <c r="AM30">
        <v>123.05</v>
      </c>
      <c r="AN30" s="14">
        <f t="shared" si="63"/>
        <v>-9.3897403498389188E-3</v>
      </c>
      <c r="AO30" s="14">
        <f t="shared" si="64"/>
        <v>8.8167223837393104E-5</v>
      </c>
      <c r="AP30" s="14">
        <f t="shared" si="8"/>
        <v>9.1377060845610394E-3</v>
      </c>
      <c r="AQ30" s="14">
        <f t="shared" si="65"/>
        <v>8.349767248782384E-5</v>
      </c>
      <c r="AS30">
        <v>125.84</v>
      </c>
      <c r="AT30" s="14">
        <f t="shared" si="66"/>
        <v>1.1119054437606533E-3</v>
      </c>
      <c r="AU30" s="14">
        <f t="shared" si="67"/>
        <v>1.2363337158645754E-6</v>
      </c>
      <c r="AV30" s="14">
        <f t="shared" si="9"/>
        <v>-1.797152748505886E-3</v>
      </c>
      <c r="AW30" s="14">
        <f t="shared" si="68"/>
        <v>3.2297580014622602E-6</v>
      </c>
      <c r="AY30" s="14">
        <v>41.35</v>
      </c>
      <c r="AZ30" s="14">
        <f t="shared" si="69"/>
        <v>1.9399482763406497E-2</v>
      </c>
      <c r="BA30" s="14">
        <f t="shared" si="70"/>
        <v>3.7633993148770577E-4</v>
      </c>
      <c r="BB30" s="14">
        <f t="shared" si="10"/>
        <v>-1.9847114377963753E-2</v>
      </c>
      <c r="BC30" s="14">
        <f t="shared" si="71"/>
        <v>3.9390794913197552E-4</v>
      </c>
      <c r="BE30">
        <v>14.65</v>
      </c>
      <c r="BF30" s="14">
        <f t="shared" si="72"/>
        <v>-1.5685516968508551E-2</v>
      </c>
      <c r="BG30" s="14">
        <f t="shared" si="73"/>
        <v>2.4603544256936969E-4</v>
      </c>
      <c r="BH30" s="14">
        <f t="shared" si="11"/>
        <v>1.087179472008711E-2</v>
      </c>
      <c r="BI30" s="14">
        <f t="shared" si="74"/>
        <v>1.1819592043571396E-4</v>
      </c>
      <c r="BK30">
        <v>79.900000000000006</v>
      </c>
      <c r="BL30" s="14">
        <f t="shared" si="75"/>
        <v>-1.2523483164660599E-3</v>
      </c>
      <c r="BM30" s="14">
        <f t="shared" si="76"/>
        <v>1.5683763057553745E-6</v>
      </c>
      <c r="BN30" s="14">
        <f t="shared" si="12"/>
        <v>-1.6429064338059794E-3</v>
      </c>
      <c r="BO30" s="14">
        <f t="shared" si="77"/>
        <v>2.6991415502410811E-6</v>
      </c>
      <c r="BQ30">
        <v>77.599999999999994</v>
      </c>
      <c r="BR30" s="14">
        <f t="shared" si="78"/>
        <v>-8.0217793335728652E-3</v>
      </c>
      <c r="BS30" s="14">
        <f t="shared" si="79"/>
        <v>6.4348943676536722E-5</v>
      </c>
      <c r="BT30" s="14">
        <f t="shared" si="13"/>
        <v>6.6696380225626881E-3</v>
      </c>
      <c r="BU30" s="14">
        <f t="shared" si="80"/>
        <v>4.4484071352013927E-5</v>
      </c>
      <c r="BX30">
        <v>23.7</v>
      </c>
      <c r="BY30" s="14">
        <f t="shared" si="81"/>
        <v>-5.5003311930457103E-3</v>
      </c>
      <c r="BZ30" s="14">
        <f t="shared" si="82"/>
        <v>3.0253643233191645E-5</v>
      </c>
      <c r="CA30" s="14">
        <f t="shared" si="14"/>
        <v>4.8271107080515505E-3</v>
      </c>
      <c r="CB30" s="14">
        <f t="shared" si="83"/>
        <v>2.3300997787785941E-5</v>
      </c>
      <c r="CD30">
        <v>42.7</v>
      </c>
      <c r="CE30" s="14">
        <f t="shared" si="84"/>
        <v>-3.0491403945179132E-3</v>
      </c>
      <c r="CF30" s="14">
        <f t="shared" si="85"/>
        <v>9.2972571454808553E-6</v>
      </c>
      <c r="CG30" s="14">
        <f t="shared" si="15"/>
        <v>2.7203554422985999E-3</v>
      </c>
      <c r="CH30" s="14">
        <f t="shared" si="86"/>
        <v>7.4003337324436116E-6</v>
      </c>
      <c r="CJ30">
        <v>32.130000000000003</v>
      </c>
      <c r="CK30" s="14">
        <f t="shared" si="87"/>
        <v>-1.1267724846342381E-2</v>
      </c>
      <c r="CL30" s="14">
        <f t="shared" si="88"/>
        <v>1.2696162321288145E-4</v>
      </c>
      <c r="CM30" s="14">
        <f t="shared" si="16"/>
        <v>1.0620428676855647E-2</v>
      </c>
      <c r="CN30" s="14">
        <f t="shared" si="89"/>
        <v>1.1279350528017779E-4</v>
      </c>
      <c r="CP30">
        <v>21.6</v>
      </c>
      <c r="CQ30" s="14">
        <f t="shared" si="90"/>
        <v>-4.6403795565022254E-3</v>
      </c>
      <c r="CR30" s="14">
        <f t="shared" si="91"/>
        <v>2.1533122428403792E-5</v>
      </c>
      <c r="CS30" s="14">
        <f t="shared" si="17"/>
        <v>3.8130179937698821E-3</v>
      </c>
      <c r="CT30" s="14">
        <f t="shared" si="92"/>
        <v>1.4539106220812896E-5</v>
      </c>
      <c r="CV30">
        <v>114.15</v>
      </c>
      <c r="CW30" s="14">
        <f t="shared" si="93"/>
        <v>-4.389822677252359E-3</v>
      </c>
      <c r="CX30" s="14">
        <f t="shared" si="94"/>
        <v>1.9270543137719069E-5</v>
      </c>
      <c r="CY30" s="89">
        <f t="shared" si="18"/>
        <v>4.080109715693888E-3</v>
      </c>
      <c r="CZ30" s="89">
        <f t="shared" si="95"/>
        <v>1.6647295292099659E-5</v>
      </c>
      <c r="DB30">
        <v>17.8</v>
      </c>
      <c r="DC30" s="14">
        <f t="shared" si="96"/>
        <v>-2.8129413766147236E-3</v>
      </c>
      <c r="DD30" s="14">
        <f t="shared" si="97"/>
        <v>7.9126391882711358E-6</v>
      </c>
      <c r="DE30" s="89">
        <f t="shared" si="19"/>
        <v>2.4158403535491542E-3</v>
      </c>
      <c r="DF30" s="89">
        <f t="shared" si="98"/>
        <v>5.8362846138365021E-6</v>
      </c>
      <c r="DH30">
        <v>10.97</v>
      </c>
      <c r="DI30" s="14">
        <f t="shared" si="99"/>
        <v>0</v>
      </c>
      <c r="DJ30" s="14">
        <f t="shared" si="100"/>
        <v>0</v>
      </c>
      <c r="DK30" s="89">
        <f t="shared" si="20"/>
        <v>-6.102117332432717E-4</v>
      </c>
      <c r="DL30" s="89">
        <f t="shared" si="101"/>
        <v>3.7235835938775777E-7</v>
      </c>
      <c r="DN30">
        <v>75.099999999999994</v>
      </c>
      <c r="DO30" s="14">
        <f t="shared" si="102"/>
        <v>8.4858637035598091E-3</v>
      </c>
      <c r="DP30" s="14">
        <f t="shared" si="103"/>
        <v>7.2009882795393801E-5</v>
      </c>
      <c r="DQ30" s="89">
        <f t="shared" si="21"/>
        <v>-8.3383926576009997E-3</v>
      </c>
      <c r="DR30" s="89">
        <f t="shared" si="104"/>
        <v>6.9528792112334264E-5</v>
      </c>
      <c r="DT30">
        <v>139.69999999999999</v>
      </c>
      <c r="DU30" s="14">
        <f t="shared" si="105"/>
        <v>4.2857208454991956E-3</v>
      </c>
      <c r="DV30" s="14">
        <f t="shared" si="106"/>
        <v>1.836740316554634E-5</v>
      </c>
      <c r="DW30" s="89">
        <f t="shared" si="22"/>
        <v>-5.6309044527673132E-3</v>
      </c>
      <c r="DX30" s="89">
        <f t="shared" si="107"/>
        <v>3.1707084956194755E-5</v>
      </c>
      <c r="DZ30">
        <v>44.64</v>
      </c>
      <c r="EA30" s="14">
        <f t="shared" si="108"/>
        <v>1.7905107737882938E-3</v>
      </c>
      <c r="EB30" s="14">
        <f t="shared" si="109"/>
        <v>3.2059288310519546E-6</v>
      </c>
      <c r="EC30" s="89">
        <f t="shared" si="23"/>
        <v>-1.866917536816733E-3</v>
      </c>
      <c r="ED30" s="89">
        <f t="shared" si="110"/>
        <v>3.4853810892738576E-6</v>
      </c>
      <c r="EF30">
        <v>11.12</v>
      </c>
      <c r="EG30" s="14">
        <f t="shared" si="111"/>
        <v>8.9887646501725057E-4</v>
      </c>
      <c r="EH30" s="14">
        <f t="shared" si="112"/>
        <v>8.0797889936190853E-7</v>
      </c>
      <c r="EI30" s="89">
        <f t="shared" si="24"/>
        <v>-7.4083280421722989E-4</v>
      </c>
      <c r="EJ30" s="89">
        <f t="shared" si="113"/>
        <v>5.4883324380436444E-7</v>
      </c>
      <c r="EL30">
        <v>88.04</v>
      </c>
      <c r="EM30" s="14">
        <f t="shared" si="114"/>
        <v>9.0826527588143359E-4</v>
      </c>
      <c r="EN30" s="14">
        <f t="shared" si="115"/>
        <v>8.2494581137197662E-7</v>
      </c>
      <c r="EO30" s="89">
        <f t="shared" si="25"/>
        <v>-1.5680788998927333E-3</v>
      </c>
      <c r="EP30" s="89">
        <f t="shared" si="116"/>
        <v>2.4588714362888048E-6</v>
      </c>
      <c r="ER30">
        <v>13.83</v>
      </c>
      <c r="ES30" s="14">
        <f t="shared" si="117"/>
        <v>-7.2332733714302797E-4</v>
      </c>
      <c r="ET30" s="14">
        <f t="shared" si="118"/>
        <v>5.2320243665842367E-7</v>
      </c>
      <c r="EU30" s="89">
        <f t="shared" si="26"/>
        <v>1.8331583762640376E-4</v>
      </c>
      <c r="EV30" s="89">
        <f t="shared" si="119"/>
        <v>3.3604696324670029E-8</v>
      </c>
      <c r="EX30">
        <v>116</v>
      </c>
      <c r="EY30" s="14">
        <f t="shared" si="120"/>
        <v>2.5828684182540168E-3</v>
      </c>
      <c r="EZ30" s="14">
        <f t="shared" si="121"/>
        <v>6.6712092660140067E-6</v>
      </c>
      <c r="FA30" s="89">
        <f t="shared" si="27"/>
        <v>-3.0852472698977194E-3</v>
      </c>
      <c r="FB30" s="89">
        <f t="shared" si="122"/>
        <v>9.51875071641133E-6</v>
      </c>
      <c r="FD30">
        <v>37.159999999999997</v>
      </c>
      <c r="FE30" s="14">
        <f t="shared" si="123"/>
        <v>-2.7002867981631054E-2</v>
      </c>
      <c r="FF30" s="14">
        <f t="shared" si="124"/>
        <v>7.291548792333956E-4</v>
      </c>
      <c r="FG30" s="89">
        <f t="shared" si="28"/>
        <v>2.3428148247703357E-2</v>
      </c>
      <c r="FH30" s="89">
        <f t="shared" si="125"/>
        <v>5.4887813031636592E-4</v>
      </c>
      <c r="FJ30">
        <v>131.6</v>
      </c>
      <c r="FK30" s="14">
        <f t="shared" si="126"/>
        <v>-1.6858636824416542E-2</v>
      </c>
      <c r="FL30" s="14">
        <f t="shared" si="127"/>
        <v>2.8421363557757344E-4</v>
      </c>
      <c r="FM30" s="89">
        <f t="shared" si="29"/>
        <v>1.6212234115377921E-2</v>
      </c>
      <c r="FN30" s="89">
        <f t="shared" si="128"/>
        <v>2.6283653501182376E-4</v>
      </c>
      <c r="FP30">
        <v>13.81</v>
      </c>
      <c r="FQ30" s="14">
        <f t="shared" si="129"/>
        <v>-5.8097476413211018E-3</v>
      </c>
      <c r="FR30" s="14">
        <f t="shared" si="130"/>
        <v>3.3753167655836107E-5</v>
      </c>
      <c r="FS30" s="89">
        <f t="shared" si="30"/>
        <v>5.9281700954468266E-3</v>
      </c>
      <c r="FT30" s="89">
        <f t="shared" si="131"/>
        <v>3.5143200680550037E-5</v>
      </c>
      <c r="FV30">
        <v>641</v>
      </c>
      <c r="FW30" s="14">
        <f t="shared" si="132"/>
        <v>2.8041769426874635E-3</v>
      </c>
      <c r="FX30" s="14">
        <f t="shared" si="133"/>
        <v>7.8634083259000093E-6</v>
      </c>
      <c r="FY30" s="89">
        <f t="shared" si="31"/>
        <v>-3.2577318394364802E-3</v>
      </c>
      <c r="FZ30" s="89">
        <f t="shared" si="134"/>
        <v>1.0612816737678193E-5</v>
      </c>
      <c r="GB30">
        <v>75.3</v>
      </c>
      <c r="GC30" s="14">
        <f t="shared" si="135"/>
        <v>2.3882515496442304E-2</v>
      </c>
      <c r="GD30" s="14">
        <f t="shared" si="136"/>
        <v>5.703745464378068E-4</v>
      </c>
      <c r="GE30" s="89">
        <f t="shared" si="32"/>
        <v>-2.3793151437897793E-2</v>
      </c>
      <c r="GF30" s="89">
        <f t="shared" si="137"/>
        <v>5.6611405534673777E-4</v>
      </c>
      <c r="GH30">
        <v>516.79999999999995</v>
      </c>
      <c r="GI30" s="14">
        <f t="shared" si="138"/>
        <v>1.7399714394636507E-3</v>
      </c>
      <c r="GJ30" s="14">
        <f t="shared" si="139"/>
        <v>3.0275006101492088E-6</v>
      </c>
      <c r="GK30" s="89">
        <f t="shared" si="33"/>
        <v>-3.1281627651669904E-3</v>
      </c>
      <c r="GL30" s="89">
        <f t="shared" si="140"/>
        <v>9.7854022853771923E-6</v>
      </c>
      <c r="GN30">
        <v>29.5</v>
      </c>
      <c r="GO30" s="14">
        <f t="shared" si="141"/>
        <v>-4.0760926000429423E-3</v>
      </c>
      <c r="GP30" s="14">
        <f t="shared" si="142"/>
        <v>1.6614530884124835E-5</v>
      </c>
      <c r="GQ30" s="89">
        <f t="shared" si="34"/>
        <v>3.9142636557971937E-3</v>
      </c>
      <c r="GR30" s="89">
        <f t="shared" si="143"/>
        <v>1.5321459967094813E-5</v>
      </c>
      <c r="GT30">
        <v>62.58</v>
      </c>
      <c r="GU30" s="14">
        <f t="shared" si="144"/>
        <v>-2.8804628653541415E-3</v>
      </c>
      <c r="GV30" s="14">
        <f t="shared" si="145"/>
        <v>8.2970663186841906E-6</v>
      </c>
      <c r="GW30" s="89">
        <f t="shared" si="35"/>
        <v>1.9334391059136434E-3</v>
      </c>
      <c r="GX30" s="89">
        <f t="shared" si="146"/>
        <v>3.7381867762761488E-6</v>
      </c>
      <c r="GZ30">
        <v>253.8</v>
      </c>
      <c r="HA30" s="14">
        <f t="shared" si="147"/>
        <v>-9.5012591241402516E-3</v>
      </c>
      <c r="HB30" s="14">
        <f t="shared" si="148"/>
        <v>9.0273924944058378E-5</v>
      </c>
      <c r="HC30" s="89">
        <f t="shared" si="36"/>
        <v>9.2818009235585714E-3</v>
      </c>
      <c r="HD30" s="89">
        <f t="shared" si="149"/>
        <v>8.6151828384572752E-5</v>
      </c>
      <c r="HF30">
        <v>381</v>
      </c>
      <c r="HG30" s="14">
        <f t="shared" si="150"/>
        <v>5.4966765799023681E-3</v>
      </c>
      <c r="HH30" s="14">
        <f t="shared" si="151"/>
        <v>3.0213453424047193E-5</v>
      </c>
      <c r="HI30" s="89">
        <f t="shared" si="37"/>
        <v>-6.218548872403298E-3</v>
      </c>
      <c r="HJ30" s="89">
        <f t="shared" si="152"/>
        <v>3.8670350078468331E-5</v>
      </c>
      <c r="HL30">
        <v>108.25</v>
      </c>
      <c r="HM30" s="14">
        <f t="shared" si="153"/>
        <v>9.2336109976881651E-4</v>
      </c>
      <c r="HN30" s="14">
        <f t="shared" si="154"/>
        <v>8.525957205662783E-7</v>
      </c>
      <c r="HO30" s="89">
        <f t="shared" si="38"/>
        <v>-2.5351287047587724E-3</v>
      </c>
      <c r="HP30" s="89">
        <f t="shared" si="155"/>
        <v>6.4268775496918913E-6</v>
      </c>
      <c r="HR30">
        <v>3.661</v>
      </c>
      <c r="HS30" s="14">
        <f t="shared" si="156"/>
        <v>6.5341915032006833E-3</v>
      </c>
      <c r="HT30" s="14">
        <f t="shared" si="157"/>
        <v>4.2695658600500007E-5</v>
      </c>
      <c r="HU30" s="14">
        <f t="shared" si="39"/>
        <v>-9.6836537577721822E-3</v>
      </c>
      <c r="HV30" s="14">
        <f t="shared" si="158"/>
        <v>9.3773150100415304E-5</v>
      </c>
      <c r="HX30">
        <v>13.73</v>
      </c>
      <c r="HY30" s="14">
        <f t="shared" si="159"/>
        <v>-1.6153067807772273E-2</v>
      </c>
      <c r="HZ30" s="14">
        <f t="shared" si="160"/>
        <v>2.6092159960248892E-4</v>
      </c>
      <c r="IA30" s="89">
        <f t="shared" si="40"/>
        <v>1.3743387328473517E-2</v>
      </c>
      <c r="IB30" s="89">
        <f t="shared" si="161"/>
        <v>1.8888069526044643E-4</v>
      </c>
      <c r="ID30">
        <v>158.25</v>
      </c>
      <c r="IE30" s="14">
        <f t="shared" si="162"/>
        <v>-6.339165443735654E-3</v>
      </c>
      <c r="IF30" s="14">
        <f t="shared" si="163"/>
        <v>4.0185018523052249E-5</v>
      </c>
      <c r="IG30" s="89">
        <f t="shared" si="41"/>
        <v>6.2491363240812564E-3</v>
      </c>
      <c r="IH30" s="89">
        <f t="shared" si="164"/>
        <v>3.9051704796951794E-5</v>
      </c>
      <c r="IQ30">
        <v>47.22</v>
      </c>
      <c r="IR30" s="14">
        <f t="shared" si="165"/>
        <v>8.435309401349898E-3</v>
      </c>
      <c r="IS30" s="14">
        <f t="shared" si="166"/>
        <v>7.115444469650197E-5</v>
      </c>
      <c r="IT30" s="89">
        <f t="shared" si="42"/>
        <v>-1.0216745986121985E-2</v>
      </c>
      <c r="IU30" s="89">
        <f t="shared" si="167"/>
        <v>1.043818985449397E-4</v>
      </c>
      <c r="IW30">
        <v>51.9</v>
      </c>
      <c r="IX30" s="14">
        <f t="shared" si="168"/>
        <v>-7.3487083757446453E-3</v>
      </c>
      <c r="IY30" s="14">
        <f t="shared" si="169"/>
        <v>5.4003514791739501E-5</v>
      </c>
      <c r="IZ30" s="89">
        <f t="shared" si="43"/>
        <v>4.8828037470063238E-3</v>
      </c>
      <c r="JA30" s="89">
        <f t="shared" si="170"/>
        <v>2.3841772431778995E-5</v>
      </c>
      <c r="JC30">
        <v>128.69999999999999</v>
      </c>
      <c r="JD30" s="14">
        <f t="shared" si="171"/>
        <v>-7.8003515635872928E-3</v>
      </c>
      <c r="JE30" s="14">
        <f t="shared" si="172"/>
        <v>6.0845484515558721E-5</v>
      </c>
      <c r="JF30" s="89">
        <f t="shared" si="44"/>
        <v>7.3527016664394354E-3</v>
      </c>
      <c r="JG30" s="89">
        <f t="shared" si="173"/>
        <v>5.4062221795661249E-5</v>
      </c>
      <c r="JI30">
        <v>33.69</v>
      </c>
      <c r="JJ30" s="14">
        <f t="shared" si="174"/>
        <v>-1.1643660432063345E-2</v>
      </c>
      <c r="JK30" s="14">
        <f t="shared" si="175"/>
        <v>1.3557482825719757E-4</v>
      </c>
      <c r="JL30" s="89">
        <f t="shared" si="45"/>
        <v>1.0214875479844033E-2</v>
      </c>
      <c r="JM30" s="89">
        <f t="shared" si="176"/>
        <v>1.0434368106871885E-4</v>
      </c>
      <c r="JO30">
        <v>76.55</v>
      </c>
      <c r="JP30" s="14">
        <f t="shared" si="177"/>
        <v>-1.9123563333603717E-2</v>
      </c>
      <c r="JQ30" s="14">
        <f t="shared" si="178"/>
        <v>3.6571067457435253E-4</v>
      </c>
      <c r="JR30" s="89">
        <f t="shared" si="46"/>
        <v>1.866601303666135E-2</v>
      </c>
      <c r="JS30" s="89">
        <f t="shared" si="179"/>
        <v>3.4842004268481147E-4</v>
      </c>
      <c r="JU30">
        <v>77.02</v>
      </c>
      <c r="JV30" s="14">
        <f t="shared" si="180"/>
        <v>-6.2516483892065024E-3</v>
      </c>
      <c r="JW30" s="14">
        <f t="shared" si="181"/>
        <v>3.9083107582268254E-5</v>
      </c>
      <c r="JX30" s="89">
        <f t="shared" si="47"/>
        <v>5.298685423204965E-3</v>
      </c>
      <c r="JY30" s="89">
        <f t="shared" si="182"/>
        <v>2.8076067214084779E-5</v>
      </c>
      <c r="KA30">
        <v>39.15</v>
      </c>
      <c r="KB30" s="14">
        <f t="shared" si="183"/>
        <v>-3.0698412442884911E-3</v>
      </c>
      <c r="KC30" s="14">
        <f t="shared" si="184"/>
        <v>9.4239252651347123E-6</v>
      </c>
      <c r="KD30" s="89">
        <f t="shared" si="48"/>
        <v>2.6073316061535684E-3</v>
      </c>
      <c r="KE30" s="89">
        <f t="shared" si="185"/>
        <v>6.7981781044473466E-6</v>
      </c>
      <c r="KG30">
        <v>13.64</v>
      </c>
      <c r="KH30" s="14">
        <f t="shared" si="186"/>
        <v>-2.936859673309825E-3</v>
      </c>
      <c r="KI30" s="14">
        <f t="shared" si="187"/>
        <v>8.6251447407134922E-6</v>
      </c>
      <c r="KJ30" s="89">
        <f t="shared" si="49"/>
        <v>1.3897495089489546E-3</v>
      </c>
      <c r="KK30" s="89">
        <f t="shared" si="188"/>
        <v>1.9314036976238605E-6</v>
      </c>
      <c r="KM30">
        <v>22.48</v>
      </c>
      <c r="KN30" s="14">
        <f t="shared" si="189"/>
        <v>0</v>
      </c>
      <c r="KO30" s="14">
        <f t="shared" si="190"/>
        <v>0</v>
      </c>
      <c r="KP30" s="89">
        <f t="shared" si="50"/>
        <v>-2.9177966080083566E-3</v>
      </c>
      <c r="KQ30" s="89">
        <f t="shared" si="191"/>
        <v>8.5135370457050714E-6</v>
      </c>
      <c r="KS30">
        <v>101.7</v>
      </c>
      <c r="KT30" s="14">
        <f t="shared" si="192"/>
        <v>-1.4760150281206525E-3</v>
      </c>
      <c r="KU30" s="14">
        <f t="shared" si="193"/>
        <v>2.1786203632380108E-6</v>
      </c>
      <c r="KV30" s="89">
        <f t="shared" si="51"/>
        <v>1.3131784237576801E-3</v>
      </c>
      <c r="KW30" s="89">
        <f t="shared" si="194"/>
        <v>1.7244375726227053E-6</v>
      </c>
      <c r="LF30" s="14">
        <v>15.72</v>
      </c>
      <c r="LG30" s="14">
        <f t="shared" si="195"/>
        <v>-4.7824098802151322E-3</v>
      </c>
      <c r="LH30" s="14">
        <f t="shared" si="196"/>
        <v>2.2871444262379314E-5</v>
      </c>
      <c r="LI30" s="89">
        <f t="shared" si="52"/>
        <v>4.676380877196731E-3</v>
      </c>
      <c r="LJ30" s="89">
        <f t="shared" si="197"/>
        <v>2.1868538108611267E-5</v>
      </c>
      <c r="LL30">
        <v>12.97</v>
      </c>
      <c r="LM30" s="14">
        <f t="shared" si="198"/>
        <v>1.5408323541556384E-3</v>
      </c>
      <c r="LN30" s="14">
        <f t="shared" si="199"/>
        <v>2.3741643436128067E-6</v>
      </c>
      <c r="LO30" s="89">
        <f t="shared" si="53"/>
        <v>-1.855887904016696E-3</v>
      </c>
      <c r="LP30" s="89">
        <f t="shared" si="200"/>
        <v>3.4443199122754852E-6</v>
      </c>
    </row>
    <row r="31" spans="1:328" ht="15" thickBot="1" x14ac:dyDescent="0.4">
      <c r="A31" s="90" t="s">
        <v>579</v>
      </c>
      <c r="B31" s="105">
        <v>2.0000000000000001E-4</v>
      </c>
      <c r="C31" s="105">
        <v>0.66600000000000004</v>
      </c>
      <c r="D31" s="105">
        <f>AVERAGE($AZ$4:$AZ$264)</f>
        <v>9.930287500247093E-5</v>
      </c>
      <c r="E31" s="104">
        <f>SUM($BA$4:$BA$264)/253*100</f>
        <v>2.3239653604364637E-2</v>
      </c>
      <c r="F31" s="104">
        <f>SQRT(SUM($BA$3:$BA$264))</f>
        <v>0.24247953237137879</v>
      </c>
      <c r="G31" s="104">
        <f>SQRT(SUM($BC$3:$BC$264))</f>
        <v>0.25859161805062769</v>
      </c>
      <c r="H31" s="103">
        <f>COVAR($AZ$4:$AZ$264,$U$4:$U$264)*100</f>
        <v>5.5368239133243204E-3</v>
      </c>
      <c r="I31" s="105">
        <f t="shared" si="0"/>
        <v>-8.6525897037030705E-5</v>
      </c>
      <c r="J31" s="104">
        <f t="shared" si="1"/>
        <v>8.3470324988867382E-3</v>
      </c>
      <c r="K31" s="104">
        <f t="shared" si="2"/>
        <v>0.14503283041158158</v>
      </c>
      <c r="L31" s="104">
        <f>$AB$279*$BA$270</f>
        <v>9.6591865054113338E-2</v>
      </c>
      <c r="M31" s="106">
        <f t="shared" si="3"/>
        <v>0.26647325805493338</v>
      </c>
      <c r="N31" s="15">
        <v>38.29</v>
      </c>
      <c r="O31" s="107">
        <f t="shared" si="4"/>
        <v>-6.6600000000000006E-2</v>
      </c>
      <c r="P31" s="15">
        <f t="shared" si="5"/>
        <v>35.739885999999998</v>
      </c>
      <c r="S31" t="s">
        <v>643</v>
      </c>
      <c r="T31" s="82">
        <v>6134.31</v>
      </c>
      <c r="U31" s="6">
        <f t="shared" si="54"/>
        <v>-7.9094768620845504E-4</v>
      </c>
      <c r="V31" s="14">
        <f t="shared" si="55"/>
        <v>6.2559824231850871E-7</v>
      </c>
      <c r="Z31">
        <v>38.119999999999997</v>
      </c>
      <c r="AA31" s="14">
        <f t="shared" si="56"/>
        <v>-1.5752169179978437E-3</v>
      </c>
      <c r="AB31" s="14">
        <f t="shared" si="57"/>
        <v>2.4813083387466255E-6</v>
      </c>
      <c r="AC31" s="14">
        <f t="shared" si="58"/>
        <v>-7.8426923178938866E-4</v>
      </c>
      <c r="AD31" s="14">
        <f t="shared" si="6"/>
        <v>3.6497010824590231E-4</v>
      </c>
      <c r="AE31" s="14">
        <f t="shared" si="59"/>
        <v>1.3320317991302565E-7</v>
      </c>
      <c r="AG31">
        <v>8.64</v>
      </c>
      <c r="AH31" s="14">
        <f t="shared" si="60"/>
        <v>4.6285582867521241E-4</v>
      </c>
      <c r="AI31" s="14">
        <f t="shared" si="61"/>
        <v>2.1423551813861759E-7</v>
      </c>
      <c r="AJ31" s="14">
        <f t="shared" si="7"/>
        <v>-5.787538771680024E-4</v>
      </c>
      <c r="AK31" s="14">
        <f t="shared" si="62"/>
        <v>3.3495605033699523E-7</v>
      </c>
      <c r="AM31">
        <v>122.4</v>
      </c>
      <c r="AN31" s="14">
        <f t="shared" si="63"/>
        <v>5.2964067588391443E-3</v>
      </c>
      <c r="AO31" s="14">
        <f t="shared" si="64"/>
        <v>2.8051924555076971E-5</v>
      </c>
      <c r="AP31" s="14">
        <f t="shared" si="8"/>
        <v>-6.8019600037965491E-3</v>
      </c>
      <c r="AQ31" s="14">
        <f t="shared" si="65"/>
        <v>4.6266659893247949E-5</v>
      </c>
      <c r="AS31">
        <v>124.1</v>
      </c>
      <c r="AT31" s="14">
        <f t="shared" si="66"/>
        <v>1.3923566539461002E-2</v>
      </c>
      <c r="AU31" s="14">
        <f t="shared" si="67"/>
        <v>1.9386570517879802E-4</v>
      </c>
      <c r="AV31" s="14">
        <f t="shared" si="9"/>
        <v>-1.6499678983948794E-2</v>
      </c>
      <c r="AW31" s="14">
        <f t="shared" si="68"/>
        <v>2.7223940657336153E-4</v>
      </c>
      <c r="AY31" s="14">
        <v>41.89</v>
      </c>
      <c r="AZ31" s="14">
        <f t="shared" si="69"/>
        <v>-1.2974713489243174E-2</v>
      </c>
      <c r="BA31" s="14">
        <f t="shared" si="70"/>
        <v>1.6834319012794878E-4</v>
      </c>
      <c r="BB31" s="14">
        <f t="shared" si="10"/>
        <v>1.1574281554591689E-2</v>
      </c>
      <c r="BC31" s="14">
        <f t="shared" si="71"/>
        <v>1.339639935049614E-4</v>
      </c>
      <c r="BE31">
        <v>14.558</v>
      </c>
      <c r="BF31" s="14">
        <f t="shared" si="72"/>
        <v>6.2996647670101663E-3</v>
      </c>
      <c r="BG31" s="14">
        <f t="shared" si="73"/>
        <v>3.9685776176709253E-5</v>
      </c>
      <c r="BH31" s="14">
        <f t="shared" si="11"/>
        <v>-1.3928869042376718E-2</v>
      </c>
      <c r="BI31" s="14">
        <f t="shared" si="74"/>
        <v>1.9401339279968052E-4</v>
      </c>
      <c r="BK31">
        <v>79.2</v>
      </c>
      <c r="BL31" s="14">
        <f t="shared" si="75"/>
        <v>8.799553951848841E-3</v>
      </c>
      <c r="BM31" s="14">
        <f t="shared" si="76"/>
        <v>7.7432149751498555E-5</v>
      </c>
      <c r="BN31" s="14">
        <f t="shared" si="12"/>
        <v>-1.4041759040130768E-2</v>
      </c>
      <c r="BO31" s="14">
        <f t="shared" si="77"/>
        <v>1.9717099694109414E-4</v>
      </c>
      <c r="BQ31">
        <v>76.92</v>
      </c>
      <c r="BR31" s="14">
        <f t="shared" si="78"/>
        <v>8.80150646859389E-3</v>
      </c>
      <c r="BS31" s="14">
        <f t="shared" si="79"/>
        <v>7.7466516116700084E-5</v>
      </c>
      <c r="BT31" s="14">
        <f t="shared" si="13"/>
        <v>-1.258429003762223E-2</v>
      </c>
      <c r="BU31" s="14">
        <f t="shared" si="80"/>
        <v>1.5836435575099811E-4</v>
      </c>
      <c r="BX31">
        <v>23.75</v>
      </c>
      <c r="BY31" s="14">
        <f t="shared" si="81"/>
        <v>-2.1074823395646983E-3</v>
      </c>
      <c r="BZ31" s="14">
        <f t="shared" si="82"/>
        <v>4.4414818115770945E-6</v>
      </c>
      <c r="CA31" s="14">
        <f t="shared" si="14"/>
        <v>3.4083049624017816E-4</v>
      </c>
      <c r="CB31" s="14">
        <f t="shared" si="83"/>
        <v>1.161654271673261E-7</v>
      </c>
      <c r="CD31">
        <v>42.58</v>
      </c>
      <c r="CE31" s="14">
        <f t="shared" si="84"/>
        <v>2.8142607692456596E-3</v>
      </c>
      <c r="CF31" s="14">
        <f t="shared" si="85"/>
        <v>7.9200636773151725E-6</v>
      </c>
      <c r="CG31" s="14">
        <f t="shared" si="15"/>
        <v>-4.8037223154069886E-3</v>
      </c>
      <c r="CH31" s="14">
        <f t="shared" si="86"/>
        <v>2.307574808353908E-5</v>
      </c>
      <c r="CJ31">
        <v>32.200000000000003</v>
      </c>
      <c r="CK31" s="14">
        <f t="shared" si="87"/>
        <v>-2.1762794225955173E-3</v>
      </c>
      <c r="CL31" s="14">
        <f t="shared" si="88"/>
        <v>4.7361921252126779E-6</v>
      </c>
      <c r="CM31" s="14">
        <f t="shared" si="16"/>
        <v>-1.1806453710263426E-5</v>
      </c>
      <c r="CN31" s="14">
        <f t="shared" si="89"/>
        <v>1.3939234921259302E-10</v>
      </c>
      <c r="CP31">
        <v>21.77</v>
      </c>
      <c r="CQ31" s="14">
        <f t="shared" si="90"/>
        <v>-7.8395605563367065E-3</v>
      </c>
      <c r="CR31" s="14">
        <f t="shared" si="91"/>
        <v>6.1458709716470292E-5</v>
      </c>
      <c r="CS31" s="14">
        <f t="shared" si="17"/>
        <v>5.5007372245659937E-3</v>
      </c>
      <c r="CT31" s="14">
        <f t="shared" si="92"/>
        <v>3.0258110013725991E-5</v>
      </c>
      <c r="CV31">
        <v>113.7</v>
      </c>
      <c r="CW31" s="14">
        <f t="shared" si="93"/>
        <v>3.9499722193142902E-3</v>
      </c>
      <c r="CX31" s="14">
        <f t="shared" si="94"/>
        <v>1.5602280533354658E-5</v>
      </c>
      <c r="CY31" s="89">
        <f t="shared" si="18"/>
        <v>-4.7154842529178384E-3</v>
      </c>
      <c r="CZ31" s="89">
        <f t="shared" si="95"/>
        <v>2.2235791739516104E-5</v>
      </c>
      <c r="DB31">
        <v>17.5</v>
      </c>
      <c r="DC31" s="14">
        <f t="shared" si="96"/>
        <v>1.6997576368571077E-2</v>
      </c>
      <c r="DD31" s="14">
        <f t="shared" si="97"/>
        <v>2.8891760240540591E-4</v>
      </c>
      <c r="DE31" s="89">
        <f t="shared" si="19"/>
        <v>-1.8126016015708974E-2</v>
      </c>
      <c r="DF31" s="89">
        <f t="shared" si="98"/>
        <v>3.2855245660173821E-4</v>
      </c>
      <c r="DH31">
        <v>10.935</v>
      </c>
      <c r="DI31" s="14">
        <f t="shared" si="99"/>
        <v>3.1956201584077623E-3</v>
      </c>
      <c r="DJ31" s="14">
        <f t="shared" si="100"/>
        <v>1.0211988196822051E-5</v>
      </c>
      <c r="DK31" s="89">
        <f t="shared" si="20"/>
        <v>-5.4391834313681237E-3</v>
      </c>
      <c r="DL31" s="89">
        <f t="shared" si="101"/>
        <v>2.9584716400069516E-5</v>
      </c>
      <c r="DN31">
        <v>75.12</v>
      </c>
      <c r="DO31" s="14">
        <f t="shared" si="102"/>
        <v>-2.6627612991858736E-4</v>
      </c>
      <c r="DP31" s="14">
        <f t="shared" si="103"/>
        <v>7.090297736442042E-8</v>
      </c>
      <c r="DQ31" s="89">
        <f t="shared" si="21"/>
        <v>-3.9913742153632888E-4</v>
      </c>
      <c r="DR31" s="89">
        <f t="shared" si="104"/>
        <v>1.5931068127066908E-7</v>
      </c>
      <c r="DT31">
        <v>139.75</v>
      </c>
      <c r="DU31" s="14">
        <f t="shared" si="105"/>
        <v>-3.578457722925432E-4</v>
      </c>
      <c r="DV31" s="14">
        <f t="shared" si="106"/>
        <v>1.2805359674764669E-7</v>
      </c>
      <c r="DW31" s="89">
        <f t="shared" si="22"/>
        <v>-2.8192609729345247E-3</v>
      </c>
      <c r="DX31" s="89">
        <f t="shared" si="107"/>
        <v>7.948232433511722E-6</v>
      </c>
      <c r="DZ31">
        <v>44.75</v>
      </c>
      <c r="EA31" s="14">
        <f t="shared" si="108"/>
        <v>-2.4611266478089099E-3</v>
      </c>
      <c r="EB31" s="14">
        <f t="shared" si="109"/>
        <v>6.0571443765551226E-6</v>
      </c>
      <c r="EC31" s="89">
        <f t="shared" si="23"/>
        <v>9.4822318597173757E-4</v>
      </c>
      <c r="ED31" s="89">
        <f t="shared" si="110"/>
        <v>8.9912721041439236E-7</v>
      </c>
      <c r="EF31">
        <v>11.11</v>
      </c>
      <c r="EG31" s="14">
        <f t="shared" si="111"/>
        <v>8.9968517089761063E-4</v>
      </c>
      <c r="EH31" s="14">
        <f t="shared" si="112"/>
        <v>8.0943340673306285E-7</v>
      </c>
      <c r="EI31" s="89">
        <f t="shared" si="24"/>
        <v>-1.8332130479833217E-3</v>
      </c>
      <c r="EJ31" s="89">
        <f t="shared" si="113"/>
        <v>3.3606700792963009E-6</v>
      </c>
      <c r="EL31">
        <v>88.14</v>
      </c>
      <c r="EM31" s="14">
        <f t="shared" si="114"/>
        <v>-1.1352027555799071E-3</v>
      </c>
      <c r="EN31" s="14">
        <f t="shared" si="115"/>
        <v>1.2886852962762143E-6</v>
      </c>
      <c r="EO31" s="89">
        <f t="shared" si="25"/>
        <v>-7.8957489700093894E-4</v>
      </c>
      <c r="EP31" s="89">
        <f t="shared" si="116"/>
        <v>6.2342851797404335E-7</v>
      </c>
      <c r="ER31">
        <v>13.93</v>
      </c>
      <c r="ES31" s="14">
        <f t="shared" si="117"/>
        <v>-7.2046421150475061E-3</v>
      </c>
      <c r="ET31" s="14">
        <f t="shared" si="118"/>
        <v>5.1906868005916202E-5</v>
      </c>
      <c r="EU31" s="89">
        <f t="shared" si="26"/>
        <v>5.5759203398676556E-3</v>
      </c>
      <c r="EV31" s="89">
        <f t="shared" si="119"/>
        <v>3.1090887636549829E-5</v>
      </c>
      <c r="EX31">
        <v>115.2</v>
      </c>
      <c r="EY31" s="14">
        <f t="shared" si="120"/>
        <v>6.920442844573757E-3</v>
      </c>
      <c r="EZ31" s="14">
        <f t="shared" si="121"/>
        <v>4.7892529165012117E-5</v>
      </c>
      <c r="FA31" s="89">
        <f t="shared" si="27"/>
        <v>-8.4561665478752115E-3</v>
      </c>
      <c r="FB31" s="89">
        <f t="shared" si="122"/>
        <v>7.1506752685403767E-5</v>
      </c>
      <c r="FD31">
        <v>36.86</v>
      </c>
      <c r="FE31" s="14">
        <f t="shared" si="123"/>
        <v>8.105961703960482E-3</v>
      </c>
      <c r="FF31" s="14">
        <f t="shared" si="124"/>
        <v>6.5706615146073915E-5</v>
      </c>
      <c r="FG31" s="89">
        <f t="shared" si="28"/>
        <v>-1.488014485509349E-2</v>
      </c>
      <c r="FH31" s="89">
        <f t="shared" si="125"/>
        <v>2.2141871090856528E-4</v>
      </c>
      <c r="FJ31">
        <v>133.5</v>
      </c>
      <c r="FK31" s="14">
        <f t="shared" si="126"/>
        <v>-1.4334458949087473E-2</v>
      </c>
      <c r="FL31" s="14">
        <f t="shared" si="127"/>
        <v>2.0547671336307394E-4</v>
      </c>
      <c r="FM31" s="89">
        <f t="shared" si="29"/>
        <v>1.2884184618636017E-2</v>
      </c>
      <c r="FN31" s="89">
        <f t="shared" si="128"/>
        <v>1.6600221328709694E-4</v>
      </c>
      <c r="FP31">
        <v>13.78</v>
      </c>
      <c r="FQ31" s="14">
        <f t="shared" si="129"/>
        <v>2.1747018356882979E-3</v>
      </c>
      <c r="FR31" s="14">
        <f t="shared" si="130"/>
        <v>4.7293280741460528E-6</v>
      </c>
      <c r="FS31" s="89">
        <f t="shared" si="30"/>
        <v>-2.6176590296180923E-3</v>
      </c>
      <c r="FT31" s="89">
        <f t="shared" si="131"/>
        <v>6.8521387953411326E-6</v>
      </c>
      <c r="FV31">
        <v>642.79999999999995</v>
      </c>
      <c r="FW31" s="14">
        <f t="shared" si="132"/>
        <v>-2.8041769426874379E-3</v>
      </c>
      <c r="FX31" s="14">
        <f t="shared" si="133"/>
        <v>7.863408325899867E-6</v>
      </c>
      <c r="FY31" s="89">
        <f t="shared" si="31"/>
        <v>9.4774517824412416E-4</v>
      </c>
      <c r="FZ31" s="89">
        <f t="shared" si="134"/>
        <v>8.9822092288498671E-7</v>
      </c>
      <c r="GB31">
        <v>74.78</v>
      </c>
      <c r="GC31" s="14">
        <f t="shared" si="135"/>
        <v>6.9296652568800986E-3</v>
      </c>
      <c r="GD31" s="14">
        <f t="shared" si="136"/>
        <v>4.8020260572411126E-5</v>
      </c>
      <c r="GE31" s="89">
        <f t="shared" si="32"/>
        <v>-8.3271561122604115E-3</v>
      </c>
      <c r="GF31" s="89">
        <f t="shared" si="137"/>
        <v>6.9341528917955927E-5</v>
      </c>
      <c r="GH31">
        <v>522.1</v>
      </c>
      <c r="GI31" s="14">
        <f t="shared" si="138"/>
        <v>-1.0203187948114673E-2</v>
      </c>
      <c r="GJ31" s="14">
        <f t="shared" si="139"/>
        <v>1.0410504430455251E-4</v>
      </c>
      <c r="GK31" s="89">
        <f t="shared" si="33"/>
        <v>6.6255587697503573E-3</v>
      </c>
      <c r="GL31" s="89">
        <f t="shared" si="140"/>
        <v>4.3898029011415868E-5</v>
      </c>
      <c r="GN31">
        <v>29.84</v>
      </c>
      <c r="GO31" s="14">
        <f t="shared" si="141"/>
        <v>-1.1459511989785912E-2</v>
      </c>
      <c r="GP31" s="14">
        <f t="shared" si="142"/>
        <v>1.3132041504404707E-4</v>
      </c>
      <c r="GQ31" s="89">
        <f t="shared" si="34"/>
        <v>1.0323995511221646E-2</v>
      </c>
      <c r="GR31" s="89">
        <f t="shared" si="143"/>
        <v>1.0658488331572469E-4</v>
      </c>
      <c r="GT31">
        <v>62.92</v>
      </c>
      <c r="GU31" s="14">
        <f t="shared" si="144"/>
        <v>-5.4183399493410809E-3</v>
      </c>
      <c r="GV31" s="14">
        <f t="shared" si="145"/>
        <v>2.9358407806625507E-5</v>
      </c>
      <c r="GW31" s="89">
        <f t="shared" si="35"/>
        <v>3.0927600510975797E-3</v>
      </c>
      <c r="GX31" s="89">
        <f t="shared" si="146"/>
        <v>9.5651647336651032E-6</v>
      </c>
      <c r="GZ31">
        <v>253.7</v>
      </c>
      <c r="HA31" s="14">
        <f t="shared" si="147"/>
        <v>3.9408867505115724E-4</v>
      </c>
      <c r="HB31" s="14">
        <f t="shared" si="148"/>
        <v>1.5530588380357661E-7</v>
      </c>
      <c r="HC31" s="89">
        <f t="shared" si="36"/>
        <v>-1.8191397130854024E-3</v>
      </c>
      <c r="HD31" s="89">
        <f t="shared" si="149"/>
        <v>3.3092692957244401E-6</v>
      </c>
      <c r="HF31">
        <v>383</v>
      </c>
      <c r="HG31" s="14">
        <f t="shared" si="150"/>
        <v>-5.235614053945052E-3</v>
      </c>
      <c r="HH31" s="14">
        <f t="shared" si="151"/>
        <v>2.7411654521866941E-5</v>
      </c>
      <c r="HI31" s="89">
        <f t="shared" si="37"/>
        <v>2.4218729505705743E-3</v>
      </c>
      <c r="HJ31" s="89">
        <f t="shared" si="152"/>
        <v>5.86546858870542E-6</v>
      </c>
      <c r="HL31">
        <v>108.5</v>
      </c>
      <c r="HM31" s="14">
        <f t="shared" si="153"/>
        <v>-2.3068060979150595E-3</v>
      </c>
      <c r="HN31" s="14">
        <f t="shared" si="154"/>
        <v>5.3213543733781036E-6</v>
      </c>
      <c r="HO31" s="89">
        <f t="shared" si="38"/>
        <v>-9.406020565699909E-4</v>
      </c>
      <c r="HP31" s="89">
        <f t="shared" si="155"/>
        <v>8.8473222882369633E-7</v>
      </c>
      <c r="HR31">
        <v>3.6280000000000001</v>
      </c>
      <c r="HS31" s="14">
        <f t="shared" si="156"/>
        <v>9.054801885209067E-3</v>
      </c>
      <c r="HT31" s="14">
        <f t="shared" si="157"/>
        <v>8.1989437180385674E-5</v>
      </c>
      <c r="HU31" s="14">
        <f t="shared" si="39"/>
        <v>-1.4042482054629029E-2</v>
      </c>
      <c r="HV31" s="14">
        <f t="shared" si="158"/>
        <v>1.9719130225457832E-4</v>
      </c>
      <c r="HX31">
        <v>13.86</v>
      </c>
      <c r="HY31" s="14">
        <f t="shared" si="159"/>
        <v>-9.4237739818773762E-3</v>
      </c>
      <c r="HZ31" s="14">
        <f t="shared" si="160"/>
        <v>8.8807516061508975E-5</v>
      </c>
      <c r="IA31" s="89">
        <f t="shared" si="40"/>
        <v>6.4113686154079006E-3</v>
      </c>
      <c r="IB31" s="89">
        <f t="shared" si="161"/>
        <v>4.1105647522637418E-5</v>
      </c>
      <c r="ID31">
        <v>162.44999999999999</v>
      </c>
      <c r="IE31" s="14">
        <f t="shared" si="162"/>
        <v>-2.6194201090823717E-2</v>
      </c>
      <c r="IF31" s="14">
        <f t="shared" si="163"/>
        <v>6.8613617078651043E-4</v>
      </c>
      <c r="IG31" s="89">
        <f t="shared" si="41"/>
        <v>2.5088996134624477E-2</v>
      </c>
      <c r="IH31" s="89">
        <f t="shared" si="164"/>
        <v>6.2945772704320194E-4</v>
      </c>
      <c r="IQ31">
        <v>47.56</v>
      </c>
      <c r="IR31" s="14">
        <f t="shared" si="165"/>
        <v>-7.1745401652143206E-3</v>
      </c>
      <c r="IS31" s="14">
        <f t="shared" si="166"/>
        <v>5.1474026582273528E-5</v>
      </c>
      <c r="IT31" s="89">
        <f t="shared" si="42"/>
        <v>4.2434484194396448E-3</v>
      </c>
      <c r="IU31" s="89">
        <f t="shared" si="167"/>
        <v>1.8006854488444821E-5</v>
      </c>
      <c r="IW31">
        <v>52.39</v>
      </c>
      <c r="IX31" s="14">
        <f t="shared" si="168"/>
        <v>-9.3969432482854335E-3</v>
      </c>
      <c r="IY31" s="14">
        <f t="shared" si="169"/>
        <v>8.8302542411497197E-5</v>
      </c>
      <c r="IZ31" s="89">
        <f t="shared" si="43"/>
        <v>5.5099927367399069E-3</v>
      </c>
      <c r="JA31" s="89">
        <f t="shared" si="170"/>
        <v>3.0360019958926531E-5</v>
      </c>
      <c r="JC31">
        <v>128.94999999999999</v>
      </c>
      <c r="JD31" s="14">
        <f t="shared" si="171"/>
        <v>-1.940617725272783E-3</v>
      </c>
      <c r="JE31" s="14">
        <f t="shared" si="172"/>
        <v>3.7659971556429107E-6</v>
      </c>
      <c r="JF31" s="89">
        <f t="shared" si="44"/>
        <v>-1.9546300937538989E-4</v>
      </c>
      <c r="JG31" s="89">
        <f t="shared" si="173"/>
        <v>3.8205788034083755E-8</v>
      </c>
      <c r="JI31">
        <v>33.380000000000003</v>
      </c>
      <c r="JJ31" s="14">
        <f t="shared" si="174"/>
        <v>9.2441391847723382E-3</v>
      </c>
      <c r="JK31" s="14">
        <f t="shared" si="175"/>
        <v>8.5454109267443386E-5</v>
      </c>
      <c r="JL31" s="89">
        <f t="shared" si="45"/>
        <v>-1.2333600730933666E-2</v>
      </c>
      <c r="JM31" s="89">
        <f t="shared" si="176"/>
        <v>1.5211770699008747E-4</v>
      </c>
      <c r="JO31">
        <v>77.489999999999995</v>
      </c>
      <c r="JP31" s="14">
        <f t="shared" si="177"/>
        <v>-1.2204773672166078E-2</v>
      </c>
      <c r="JQ31" s="14">
        <f t="shared" si="178"/>
        <v>1.4895650038879827E-4</v>
      </c>
      <c r="JR31" s="89">
        <f t="shared" si="46"/>
        <v>1.0779830617794705E-2</v>
      </c>
      <c r="JS31" s="89">
        <f t="shared" si="179"/>
        <v>1.1620474814834417E-4</v>
      </c>
      <c r="JU31">
        <v>76.94</v>
      </c>
      <c r="JV31" s="14">
        <f t="shared" si="180"/>
        <v>1.0392310626137899E-3</v>
      </c>
      <c r="JW31" s="14">
        <f t="shared" si="181"/>
        <v>1.0800012015013868E-6</v>
      </c>
      <c r="JX31" s="89">
        <f t="shared" si="47"/>
        <v>-3.8355622154642994E-3</v>
      </c>
      <c r="JY31" s="89">
        <f t="shared" si="182"/>
        <v>1.4711537508697404E-5</v>
      </c>
      <c r="KA31">
        <v>39.57</v>
      </c>
      <c r="KB31" s="14">
        <f t="shared" si="183"/>
        <v>-1.0670832960520864E-2</v>
      </c>
      <c r="KC31" s="14">
        <f t="shared" si="184"/>
        <v>1.1386667607133846E-4</v>
      </c>
      <c r="KD31" s="89">
        <f t="shared" si="48"/>
        <v>9.2336343462895466E-3</v>
      </c>
      <c r="KE31" s="89">
        <f t="shared" si="185"/>
        <v>8.5260003240977982E-5</v>
      </c>
      <c r="KG31">
        <v>13.65</v>
      </c>
      <c r="KH31" s="14">
        <f t="shared" si="186"/>
        <v>-7.3286921565269571E-4</v>
      </c>
      <c r="KI31" s="14">
        <f t="shared" si="187"/>
        <v>5.3709728725139738E-7</v>
      </c>
      <c r="KJ31" s="89">
        <f t="shared" si="49"/>
        <v>-1.9133948314835451E-3</v>
      </c>
      <c r="KK31" s="89">
        <f t="shared" si="188"/>
        <v>3.6610797811479438E-6</v>
      </c>
      <c r="KM31">
        <v>22.25</v>
      </c>
      <c r="KN31" s="14">
        <f t="shared" si="189"/>
        <v>1.0284016413241139E-2</v>
      </c>
      <c r="KO31" s="14">
        <f t="shared" si="190"/>
        <v>1.0576099358781314E-4</v>
      </c>
      <c r="KP31" s="89">
        <f t="shared" si="50"/>
        <v>-1.4846323483634356E-2</v>
      </c>
      <c r="KQ31" s="89">
        <f t="shared" si="191"/>
        <v>2.2041332098071296E-4</v>
      </c>
      <c r="KS31">
        <v>101.75</v>
      </c>
      <c r="KT31" s="14">
        <f t="shared" si="192"/>
        <v>-4.9152126819011744E-4</v>
      </c>
      <c r="KU31" s="14">
        <f t="shared" si="193"/>
        <v>2.4159315708322136E-7</v>
      </c>
      <c r="KV31" s="89">
        <f t="shared" si="51"/>
        <v>-4.9936462336585847E-4</v>
      </c>
      <c r="KW31" s="89">
        <f t="shared" si="194"/>
        <v>2.493650270693257E-7</v>
      </c>
      <c r="LF31" s="14">
        <v>16.114999999999998</v>
      </c>
      <c r="LG31" s="14">
        <f t="shared" si="195"/>
        <v>-2.4816728266340543E-2</v>
      </c>
      <c r="LH31" s="14">
        <f t="shared" si="196"/>
        <v>6.1587000184538574E-4</v>
      </c>
      <c r="LI31" s="89">
        <f t="shared" si="52"/>
        <v>2.4701829350432376E-2</v>
      </c>
      <c r="LJ31" s="89">
        <f t="shared" si="197"/>
        <v>6.1018037325788238E-4</v>
      </c>
      <c r="LL31">
        <v>13.1</v>
      </c>
      <c r="LM31" s="14">
        <f t="shared" si="198"/>
        <v>-9.9732318787532394E-3</v>
      </c>
      <c r="LN31" s="14">
        <f t="shared" si="199"/>
        <v>9.9465354107379863E-5</v>
      </c>
      <c r="LO31" s="89">
        <f t="shared" si="53"/>
        <v>8.7533021510249141E-3</v>
      </c>
      <c r="LP31" s="89">
        <f t="shared" si="200"/>
        <v>7.6620298547137392E-5</v>
      </c>
    </row>
    <row r="32" spans="1:328" ht="15" thickBot="1" x14ac:dyDescent="0.4">
      <c r="A32" s="90" t="s">
        <v>501</v>
      </c>
      <c r="B32" s="109">
        <v>1E-4</v>
      </c>
      <c r="C32" s="105">
        <v>0.51119999999999999</v>
      </c>
      <c r="D32" s="105">
        <f>AVERAGE($DC$4:$DC$264)</f>
        <v>7.7554531965725332E-5</v>
      </c>
      <c r="E32" s="103">
        <f>SUM($DD$4:$DD$264)/253*100</f>
        <v>2.431829228474015E-2</v>
      </c>
      <c r="F32" s="104">
        <f>SQRT(SUM($DD$3:$DD$264))</f>
        <v>0.24804289846797181</v>
      </c>
      <c r="G32" s="104">
        <f>SQRT(SUM($DF$3:$DF$264))</f>
        <v>0.25654919119160979</v>
      </c>
      <c r="H32" s="103">
        <f>COVAR($DC$4:$DC$264,$U$4:$U$264)*100</f>
        <v>4.2500991362866844E-3</v>
      </c>
      <c r="I32" s="105">
        <f t="shared" si="0"/>
        <v>-8.6525897037030705E-5</v>
      </c>
      <c r="J32" s="104">
        <f t="shared" si="1"/>
        <v>8.3470324988867382E-3</v>
      </c>
      <c r="K32" s="104">
        <f t="shared" si="2"/>
        <v>0.14503283041158158</v>
      </c>
      <c r="L32" s="104">
        <f>$AB$279*$DD$270</f>
        <v>7.4140782906400499E-2</v>
      </c>
      <c r="M32" s="106">
        <f t="shared" si="3"/>
        <v>0.25933367643418032</v>
      </c>
      <c r="N32" s="15">
        <v>15.44</v>
      </c>
      <c r="O32" s="107">
        <f t="shared" si="4"/>
        <v>-5.1119999999999999E-2</v>
      </c>
      <c r="P32" s="15">
        <f t="shared" si="5"/>
        <v>14.650707199999999</v>
      </c>
      <c r="S32" t="s">
        <v>644</v>
      </c>
      <c r="T32" s="82">
        <v>6155</v>
      </c>
      <c r="U32" s="6">
        <f t="shared" si="54"/>
        <v>-3.3671572363563121E-3</v>
      </c>
      <c r="V32" s="14">
        <f t="shared" si="55"/>
        <v>1.1337747854346677E-5</v>
      </c>
      <c r="Z32">
        <v>38.11</v>
      </c>
      <c r="AA32" s="14">
        <f t="shared" si="56"/>
        <v>2.6236390023243785E-4</v>
      </c>
      <c r="AB32" s="14">
        <f t="shared" si="57"/>
        <v>6.8834816145176605E-8</v>
      </c>
      <c r="AC32" s="14">
        <f t="shared" si="58"/>
        <v>3.62952113658875E-3</v>
      </c>
      <c r="AD32" s="14">
        <f t="shared" si="6"/>
        <v>-4.1116797731558441E-3</v>
      </c>
      <c r="AE32" s="14">
        <f t="shared" si="59"/>
        <v>1.6905910556978892E-5</v>
      </c>
      <c r="AG32">
        <v>8.6199999999999992</v>
      </c>
      <c r="AH32" s="14">
        <f t="shared" si="60"/>
        <v>2.317498140362704E-3</v>
      </c>
      <c r="AI32" s="14">
        <f t="shared" si="61"/>
        <v>5.3707976305845912E-6</v>
      </c>
      <c r="AJ32" s="14">
        <f t="shared" si="7"/>
        <v>-2.4851780008134658E-3</v>
      </c>
      <c r="AK32" s="14">
        <f t="shared" si="62"/>
        <v>6.1761096957272144E-6</v>
      </c>
      <c r="AM32">
        <v>122.75</v>
      </c>
      <c r="AN32" s="14">
        <f t="shared" si="63"/>
        <v>-2.8553965964041865E-3</v>
      </c>
      <c r="AO32" s="14">
        <f t="shared" si="64"/>
        <v>8.1532897227566123E-6</v>
      </c>
      <c r="AP32" s="14">
        <f t="shared" si="8"/>
        <v>2.1913203378980165E-3</v>
      </c>
      <c r="AQ32" s="14">
        <f t="shared" si="65"/>
        <v>4.8018848232854775E-6</v>
      </c>
      <c r="AS32">
        <v>123.92</v>
      </c>
      <c r="AT32" s="14">
        <f t="shared" si="66"/>
        <v>1.4514961019482875E-3</v>
      </c>
      <c r="AU32" s="14">
        <f t="shared" si="67"/>
        <v>2.1068409339710733E-6</v>
      </c>
      <c r="AV32" s="14">
        <f t="shared" si="9"/>
        <v>-2.7582863220665314E-3</v>
      </c>
      <c r="AW32" s="14">
        <f t="shared" si="68"/>
        <v>7.6081434344993131E-6</v>
      </c>
      <c r="AY32" s="14">
        <v>41.77</v>
      </c>
      <c r="AZ32" s="14">
        <f t="shared" si="69"/>
        <v>2.8687564498593673E-3</v>
      </c>
      <c r="BA32" s="14">
        <f t="shared" si="70"/>
        <v>8.2297635686097201E-6</v>
      </c>
      <c r="BB32" s="14">
        <f t="shared" si="10"/>
        <v>-3.6295813621683255E-3</v>
      </c>
      <c r="BC32" s="14">
        <f t="shared" si="71"/>
        <v>1.3173860864599677E-5</v>
      </c>
      <c r="BE32">
        <v>15.406000000000001</v>
      </c>
      <c r="BF32" s="14">
        <f t="shared" si="72"/>
        <v>-5.6616373234707938E-2</v>
      </c>
      <c r="BG32" s="14">
        <f t="shared" si="73"/>
        <v>3.2054137182517535E-3</v>
      </c>
      <c r="BH32" s="14">
        <f t="shared" si="11"/>
        <v>5.0877178899236424E-2</v>
      </c>
      <c r="BI32" s="14">
        <f t="shared" si="74"/>
        <v>2.588487332744908E-3</v>
      </c>
      <c r="BK32">
        <v>80.06</v>
      </c>
      <c r="BL32" s="14">
        <f t="shared" si="75"/>
        <v>-1.0800054744047402E-2</v>
      </c>
      <c r="BM32" s="14">
        <f t="shared" si="76"/>
        <v>1.1664118247442078E-4</v>
      </c>
      <c r="BN32" s="14">
        <f t="shared" si="12"/>
        <v>7.1333381244635483E-3</v>
      </c>
      <c r="BO32" s="14">
        <f t="shared" si="77"/>
        <v>5.0884512797925131E-5</v>
      </c>
      <c r="BQ32">
        <v>77</v>
      </c>
      <c r="BR32" s="14">
        <f t="shared" si="78"/>
        <v>-1.0395011331048897E-3</v>
      </c>
      <c r="BS32" s="14">
        <f t="shared" si="79"/>
        <v>1.0805626057263497E-6</v>
      </c>
      <c r="BT32" s="14">
        <f t="shared" si="13"/>
        <v>-1.1116122693169124E-3</v>
      </c>
      <c r="BU32" s="14">
        <f t="shared" si="80"/>
        <v>1.2356818372958959E-6</v>
      </c>
      <c r="BX32">
        <v>23.8</v>
      </c>
      <c r="BY32" s="14">
        <f t="shared" si="81"/>
        <v>-2.1030501967787877E-3</v>
      </c>
      <c r="BZ32" s="14">
        <f t="shared" si="82"/>
        <v>4.4228201301712974E-6</v>
      </c>
      <c r="CA32" s="14">
        <f t="shared" si="14"/>
        <v>1.0704098357011047E-3</v>
      </c>
      <c r="CB32" s="14">
        <f t="shared" si="83"/>
        <v>1.1457772163656659E-6</v>
      </c>
      <c r="CD32">
        <v>42.97</v>
      </c>
      <c r="CE32" s="14">
        <f t="shared" si="84"/>
        <v>-9.1175383215703482E-3</v>
      </c>
      <c r="CF32" s="14">
        <f t="shared" si="85"/>
        <v>8.3129505045303846E-5</v>
      </c>
      <c r="CG32" s="14">
        <f t="shared" si="15"/>
        <v>8.2428753212576769E-3</v>
      </c>
      <c r="CH32" s="14">
        <f t="shared" si="86"/>
        <v>6.7944993561798846E-5</v>
      </c>
      <c r="CJ32">
        <v>32.630000000000003</v>
      </c>
      <c r="CK32" s="14">
        <f t="shared" si="87"/>
        <v>-1.3265658054866639E-2</v>
      </c>
      <c r="CL32" s="14">
        <f t="shared" si="88"/>
        <v>1.7597768362864814E-4</v>
      </c>
      <c r="CM32" s="14">
        <f t="shared" si="16"/>
        <v>1.211189164261927E-2</v>
      </c>
      <c r="CN32" s="14">
        <f t="shared" si="89"/>
        <v>1.4669791916255051E-4</v>
      </c>
      <c r="CP32">
        <v>22.03</v>
      </c>
      <c r="CQ32" s="14">
        <f t="shared" si="90"/>
        <v>-1.1872285567795793E-2</v>
      </c>
      <c r="CR32" s="14">
        <f t="shared" si="91"/>
        <v>1.4095116460329226E-4</v>
      </c>
      <c r="CS32" s="14">
        <f t="shared" si="17"/>
        <v>1.0548094096542919E-2</v>
      </c>
      <c r="CT32" s="14">
        <f t="shared" si="92"/>
        <v>1.1126228906952357E-4</v>
      </c>
      <c r="CV32">
        <v>113.8</v>
      </c>
      <c r="CW32" s="14">
        <f t="shared" si="93"/>
        <v>-8.7912093574012932E-4</v>
      </c>
      <c r="CX32" s="14">
        <f t="shared" si="94"/>
        <v>7.7285361965660061E-7</v>
      </c>
      <c r="CY32" s="89">
        <f t="shared" si="18"/>
        <v>4.1958307228422224E-4</v>
      </c>
      <c r="CZ32" s="89">
        <f t="shared" si="95"/>
        <v>1.7604995454746686E-7</v>
      </c>
      <c r="DB32">
        <v>17.54</v>
      </c>
      <c r="DC32" s="14">
        <f t="shared" si="96"/>
        <v>-2.2831060145685209E-3</v>
      </c>
      <c r="DD32" s="14">
        <f t="shared" si="97"/>
        <v>5.212573073758955E-6</v>
      </c>
      <c r="DE32" s="89">
        <f t="shared" si="19"/>
        <v>1.6456079737692123E-3</v>
      </c>
      <c r="DF32" s="89">
        <f t="shared" si="98"/>
        <v>2.7080256033328123E-6</v>
      </c>
      <c r="DH32">
        <v>10.975</v>
      </c>
      <c r="DI32" s="14">
        <f t="shared" si="99"/>
        <v>-3.651304832503859E-3</v>
      </c>
      <c r="DJ32" s="14">
        <f t="shared" si="100"/>
        <v>1.3332026979866035E-5</v>
      </c>
      <c r="DK32" s="89">
        <f t="shared" si="20"/>
        <v>2.5041970211177665E-3</v>
      </c>
      <c r="DL32" s="89">
        <f t="shared" si="101"/>
        <v>6.2710027205750959E-6</v>
      </c>
      <c r="DN32">
        <v>75.239999999999995</v>
      </c>
      <c r="DO32" s="14">
        <f t="shared" si="102"/>
        <v>-1.5961695328219924E-3</v>
      </c>
      <c r="DP32" s="14">
        <f t="shared" si="103"/>
        <v>2.5477571775091773E-6</v>
      </c>
      <c r="DQ32" s="89">
        <f t="shared" si="21"/>
        <v>1.4764387292575025E-3</v>
      </c>
      <c r="DR32" s="89">
        <f t="shared" si="104"/>
        <v>2.1798713212515088E-6</v>
      </c>
      <c r="DT32">
        <v>140.35</v>
      </c>
      <c r="DU32" s="14">
        <f t="shared" si="105"/>
        <v>-4.2841907726829604E-3</v>
      </c>
      <c r="DV32" s="14">
        <f t="shared" si="106"/>
        <v>1.8354290576741821E-5</v>
      </c>
      <c r="DW32" s="89">
        <f t="shared" si="22"/>
        <v>2.3368389705634091E-3</v>
      </c>
      <c r="DX32" s="89">
        <f t="shared" si="107"/>
        <v>5.4608163743438536E-6</v>
      </c>
      <c r="DZ32">
        <v>45.06</v>
      </c>
      <c r="EA32" s="14">
        <f t="shared" si="108"/>
        <v>-6.9034902832339953E-3</v>
      </c>
      <c r="EB32" s="14">
        <f t="shared" si="109"/>
        <v>4.7658178090706187E-5</v>
      </c>
      <c r="EC32" s="89">
        <f t="shared" si="23"/>
        <v>6.3548952465231467E-3</v>
      </c>
      <c r="ED32" s="89">
        <f t="shared" si="110"/>
        <v>4.0384693594282484E-5</v>
      </c>
      <c r="EF32">
        <v>11.09</v>
      </c>
      <c r="EG32" s="14">
        <f t="shared" si="111"/>
        <v>1.8018022892629455E-3</v>
      </c>
      <c r="EH32" s="14">
        <f t="shared" si="112"/>
        <v>3.2464914895931913E-6</v>
      </c>
      <c r="EI32" s="89">
        <f t="shared" si="24"/>
        <v>-2.0025671662775631E-3</v>
      </c>
      <c r="EJ32" s="89">
        <f t="shared" si="113"/>
        <v>4.0102752554529493E-6</v>
      </c>
      <c r="EL32">
        <v>88.36</v>
      </c>
      <c r="EM32" s="14">
        <f t="shared" si="114"/>
        <v>-2.4929191380754444E-3</v>
      </c>
      <c r="EN32" s="14">
        <f t="shared" si="115"/>
        <v>6.214645828982817E-6</v>
      </c>
      <c r="EO32" s="89">
        <f t="shared" si="25"/>
        <v>1.4173014391811788E-3</v>
      </c>
      <c r="EP32" s="89">
        <f t="shared" si="116"/>
        <v>2.0087433695050404E-6</v>
      </c>
      <c r="ER32">
        <v>13.8</v>
      </c>
      <c r="ES32" s="14">
        <f t="shared" si="117"/>
        <v>9.3761956285552343E-3</v>
      </c>
      <c r="ET32" s="14">
        <f t="shared" si="118"/>
        <v>8.7913044464938279E-5</v>
      </c>
      <c r="EU32" s="89">
        <f t="shared" si="26"/>
        <v>-1.0274075145472827E-2</v>
      </c>
      <c r="EV32" s="89">
        <f t="shared" si="119"/>
        <v>1.055566200948225E-4</v>
      </c>
      <c r="EX32">
        <v>114.65</v>
      </c>
      <c r="EY32" s="14">
        <f t="shared" si="120"/>
        <v>4.7857389578773888E-3</v>
      </c>
      <c r="EZ32" s="14">
        <f t="shared" si="121"/>
        <v>2.2903297372945357E-5</v>
      </c>
      <c r="FA32" s="89">
        <f t="shared" si="27"/>
        <v>-5.6277867569175704E-3</v>
      </c>
      <c r="FB32" s="89">
        <f t="shared" si="122"/>
        <v>3.1671983781336785E-5</v>
      </c>
      <c r="FD32">
        <v>38.729999999999997</v>
      </c>
      <c r="FE32" s="14">
        <f t="shared" si="123"/>
        <v>-4.9487541284983561E-2</v>
      </c>
      <c r="FF32" s="14">
        <f t="shared" si="124"/>
        <v>2.4490167424329524E-3</v>
      </c>
      <c r="FG32" s="89">
        <f t="shared" si="28"/>
        <v>4.4861131624491436E-2</v>
      </c>
      <c r="FH32" s="89">
        <f t="shared" si="125"/>
        <v>2.0125211306299459E-3</v>
      </c>
      <c r="FJ32">
        <v>131.9</v>
      </c>
      <c r="FK32" s="14">
        <f t="shared" si="126"/>
        <v>1.2057418117035298E-2</v>
      </c>
      <c r="FL32" s="14">
        <f t="shared" si="127"/>
        <v>1.4538133164901105E-4</v>
      </c>
      <c r="FM32" s="89">
        <f t="shared" si="29"/>
        <v>-1.2968060036294162E-2</v>
      </c>
      <c r="FN32" s="89">
        <f t="shared" si="128"/>
        <v>1.6817058110492976E-4</v>
      </c>
      <c r="FP32">
        <v>13.9</v>
      </c>
      <c r="FQ32" s="14">
        <f t="shared" si="129"/>
        <v>-8.6705745511336425E-3</v>
      </c>
      <c r="FR32" s="14">
        <f t="shared" si="130"/>
        <v>7.5178863046766368E-5</v>
      </c>
      <c r="FS32" s="89">
        <f t="shared" si="30"/>
        <v>8.6044669000975536E-3</v>
      </c>
      <c r="FT32" s="89">
        <f t="shared" si="131"/>
        <v>7.4036850634874409E-5</v>
      </c>
      <c r="FV32">
        <v>640.4</v>
      </c>
      <c r="FW32" s="14">
        <f t="shared" si="132"/>
        <v>3.7406527407979262E-3</v>
      </c>
      <c r="FX32" s="14">
        <f t="shared" si="133"/>
        <v>1.3992482927239037E-5</v>
      </c>
      <c r="FY32" s="89">
        <f t="shared" si="31"/>
        <v>-4.655344796368744E-3</v>
      </c>
      <c r="FZ32" s="89">
        <f t="shared" si="134"/>
        <v>2.1672235173077544E-5</v>
      </c>
      <c r="GB32">
        <v>75.14</v>
      </c>
      <c r="GC32" s="14">
        <f t="shared" si="135"/>
        <v>-4.8025705968552006E-3</v>
      </c>
      <c r="GD32" s="14">
        <f t="shared" si="136"/>
        <v>2.3064684337778117E-5</v>
      </c>
      <c r="GE32" s="89">
        <f t="shared" si="32"/>
        <v>4.4031932224367319E-3</v>
      </c>
      <c r="GF32" s="89">
        <f t="shared" si="137"/>
        <v>1.9388110554112771E-5</v>
      </c>
      <c r="GH32">
        <v>523.70000000000005</v>
      </c>
      <c r="GI32" s="14">
        <f t="shared" si="138"/>
        <v>-3.059860868935377E-3</v>
      </c>
      <c r="GJ32" s="14">
        <f t="shared" si="139"/>
        <v>9.3627485372419604E-6</v>
      </c>
      <c r="GK32" s="89">
        <f t="shared" si="33"/>
        <v>9.5198332269268941E-4</v>
      </c>
      <c r="GL32" s="89">
        <f t="shared" si="140"/>
        <v>9.0627224668501325E-7</v>
      </c>
      <c r="GN32">
        <v>29.63</v>
      </c>
      <c r="GO32" s="14">
        <f t="shared" si="141"/>
        <v>7.062413750086179E-3</v>
      </c>
      <c r="GP32" s="14">
        <f t="shared" si="142"/>
        <v>4.9877687977406323E-5</v>
      </c>
      <c r="GQ32" s="89">
        <f t="shared" si="34"/>
        <v>-7.5443017911034117E-3</v>
      </c>
      <c r="GR32" s="89">
        <f t="shared" si="143"/>
        <v>5.6916489515246143E-5</v>
      </c>
      <c r="GT32">
        <v>63.94</v>
      </c>
      <c r="GU32" s="14">
        <f t="shared" si="144"/>
        <v>-1.6081065441618199E-2</v>
      </c>
      <c r="GV32" s="14">
        <f t="shared" si="145"/>
        <v>2.5860066573760713E-4</v>
      </c>
      <c r="GW32" s="89">
        <f t="shared" si="35"/>
        <v>1.4680898946872084E-2</v>
      </c>
      <c r="GX32" s="89">
        <f t="shared" si="146"/>
        <v>2.1552879388826986E-4</v>
      </c>
      <c r="GZ32">
        <v>254.6</v>
      </c>
      <c r="HA32" s="14">
        <f t="shared" si="147"/>
        <v>-3.5412195180699593E-3</v>
      </c>
      <c r="HB32" s="14">
        <f t="shared" si="148"/>
        <v>1.2540235675159635E-5</v>
      </c>
      <c r="HC32" s="89">
        <f t="shared" si="36"/>
        <v>2.9254730411889395E-3</v>
      </c>
      <c r="HD32" s="89">
        <f t="shared" si="149"/>
        <v>8.5583925147232626E-6</v>
      </c>
      <c r="HF32">
        <v>383</v>
      </c>
      <c r="HG32" s="14">
        <f t="shared" si="150"/>
        <v>0</v>
      </c>
      <c r="HH32" s="14">
        <f t="shared" si="151"/>
        <v>0</v>
      </c>
      <c r="HI32" s="89">
        <f t="shared" si="37"/>
        <v>-1.4094867669341721E-3</v>
      </c>
      <c r="HJ32" s="89">
        <f t="shared" si="152"/>
        <v>1.9866529461625454E-6</v>
      </c>
      <c r="HL32">
        <v>110.95</v>
      </c>
      <c r="HM32" s="14">
        <f t="shared" si="153"/>
        <v>-2.2329476398088657E-2</v>
      </c>
      <c r="HN32" s="14">
        <f t="shared" si="154"/>
        <v>4.9860551621279837E-4</v>
      </c>
      <c r="HO32" s="89">
        <f t="shared" si="38"/>
        <v>2.0180060298624944E-2</v>
      </c>
      <c r="HP32" s="89">
        <f t="shared" si="155"/>
        <v>4.0723483365613867E-4</v>
      </c>
      <c r="HR32">
        <v>3.6349999999999998</v>
      </c>
      <c r="HS32" s="14">
        <f t="shared" si="156"/>
        <v>-1.9275787325923955E-3</v>
      </c>
      <c r="HT32" s="14">
        <f t="shared" si="157"/>
        <v>3.7155597703425058E-6</v>
      </c>
      <c r="HU32" s="14">
        <f t="shared" si="39"/>
        <v>-1.8261208617406084E-3</v>
      </c>
      <c r="HV32" s="14">
        <f t="shared" si="158"/>
        <v>3.3347174016842624E-6</v>
      </c>
      <c r="HX32">
        <v>13.91</v>
      </c>
      <c r="HY32" s="14">
        <f t="shared" si="159"/>
        <v>-3.6010121735944541E-3</v>
      </c>
      <c r="HZ32" s="14">
        <f t="shared" si="160"/>
        <v>1.2967288674375455E-5</v>
      </c>
      <c r="IA32" s="89">
        <f t="shared" si="40"/>
        <v>9.9321106915636979E-4</v>
      </c>
      <c r="IB32" s="89">
        <f t="shared" si="161"/>
        <v>9.8646822789473916E-7</v>
      </c>
      <c r="ID32">
        <v>161.65</v>
      </c>
      <c r="IE32" s="14">
        <f t="shared" si="162"/>
        <v>4.9367579436671756E-3</v>
      </c>
      <c r="IF32" s="14">
        <f t="shared" si="163"/>
        <v>2.4371578994360961E-5</v>
      </c>
      <c r="IG32" s="89">
        <f t="shared" si="41"/>
        <v>-5.360483706091255E-3</v>
      </c>
      <c r="IH32" s="89">
        <f t="shared" si="164"/>
        <v>2.8734785563269836E-5</v>
      </c>
      <c r="IQ32">
        <v>47.43</v>
      </c>
      <c r="IR32" s="14">
        <f t="shared" si="165"/>
        <v>2.7371319330908384E-3</v>
      </c>
      <c r="IS32" s="14">
        <f t="shared" si="166"/>
        <v>7.4918912191455895E-6</v>
      </c>
      <c r="IT32" s="89">
        <f t="shared" si="42"/>
        <v>-4.8964696200750404E-3</v>
      </c>
      <c r="IU32" s="89">
        <f t="shared" si="167"/>
        <v>2.397541474031781E-5</v>
      </c>
      <c r="IW32">
        <v>53.63</v>
      </c>
      <c r="IX32" s="14">
        <f t="shared" si="168"/>
        <v>-2.3392879574705462E-2</v>
      </c>
      <c r="IY32" s="14">
        <f t="shared" si="169"/>
        <v>5.4722681479667202E-4</v>
      </c>
      <c r="IZ32" s="89">
        <f t="shared" si="43"/>
        <v>2.0459865482518543E-2</v>
      </c>
      <c r="JA32" s="89">
        <f t="shared" si="170"/>
        <v>4.1860609556275375E-4</v>
      </c>
      <c r="JC32">
        <v>129.65</v>
      </c>
      <c r="JD32" s="14">
        <f t="shared" si="171"/>
        <v>-5.4137796573197113E-3</v>
      </c>
      <c r="JE32" s="14">
        <f t="shared" si="172"/>
        <v>2.9309010178008732E-5</v>
      </c>
      <c r="JF32" s="89">
        <f t="shared" si="44"/>
        <v>4.4111286640659084E-3</v>
      </c>
      <c r="JG32" s="89">
        <f t="shared" si="173"/>
        <v>1.9458056090943887E-5</v>
      </c>
      <c r="JI32">
        <v>33.97</v>
      </c>
      <c r="JJ32" s="14">
        <f t="shared" si="174"/>
        <v>-1.7520863938803463E-2</v>
      </c>
      <c r="JK32" s="14">
        <f t="shared" si="175"/>
        <v>3.0698067316206363E-4</v>
      </c>
      <c r="JL32" s="89">
        <f t="shared" si="45"/>
        <v>1.5546200938490792E-2</v>
      </c>
      <c r="JM32" s="89">
        <f t="shared" si="176"/>
        <v>2.4168436361993197E-4</v>
      </c>
      <c r="JO32">
        <v>76.97</v>
      </c>
      <c r="JP32" s="14">
        <f t="shared" si="177"/>
        <v>6.7331602296326438E-3</v>
      </c>
      <c r="JQ32" s="14">
        <f t="shared" si="178"/>
        <v>4.5335446677906718E-5</v>
      </c>
      <c r="JR32" s="89">
        <f t="shared" si="46"/>
        <v>-7.5087004784364243E-3</v>
      </c>
      <c r="JS32" s="89">
        <f t="shared" si="179"/>
        <v>5.6380582874871387E-5</v>
      </c>
      <c r="JU32">
        <v>78.02</v>
      </c>
      <c r="JV32" s="14">
        <f t="shared" si="180"/>
        <v>-1.3939306754361376E-2</v>
      </c>
      <c r="JW32" s="14">
        <f t="shared" si="181"/>
        <v>1.9430427279218466E-4</v>
      </c>
      <c r="JX32" s="89">
        <f t="shared" si="47"/>
        <v>1.2380413511853729E-2</v>
      </c>
      <c r="JY32" s="89">
        <f t="shared" si="182"/>
        <v>1.5327463872449038E-4</v>
      </c>
      <c r="KA32">
        <v>39.549999999999997</v>
      </c>
      <c r="KB32" s="14">
        <f t="shared" si="183"/>
        <v>5.0556118367006144E-4</v>
      </c>
      <c r="KC32" s="14">
        <f t="shared" si="184"/>
        <v>2.5559211043387357E-7</v>
      </c>
      <c r="KD32" s="89">
        <f t="shared" si="48"/>
        <v>-1.2884591007212526E-3</v>
      </c>
      <c r="KE32" s="89">
        <f t="shared" si="185"/>
        <v>1.6601268542314189E-6</v>
      </c>
      <c r="KG32">
        <v>13.88</v>
      </c>
      <c r="KH32" s="14">
        <f t="shared" si="186"/>
        <v>-1.6709433447689718E-2</v>
      </c>
      <c r="KI32" s="14">
        <f t="shared" si="187"/>
        <v>2.7920516614277188E-4</v>
      </c>
      <c r="KJ32" s="89">
        <f t="shared" si="49"/>
        <v>1.4801022366417987E-2</v>
      </c>
      <c r="KK32" s="89">
        <f t="shared" si="188"/>
        <v>2.1907026309120551E-4</v>
      </c>
      <c r="KM32">
        <v>22.55</v>
      </c>
      <c r="KN32" s="14">
        <f t="shared" si="189"/>
        <v>-1.3393057336438136E-2</v>
      </c>
      <c r="KO32" s="14">
        <f t="shared" si="190"/>
        <v>1.7937398481711938E-4</v>
      </c>
      <c r="KP32" s="89">
        <f t="shared" si="50"/>
        <v>9.9346966206736512E-3</v>
      </c>
      <c r="KQ32" s="89">
        <f t="shared" si="191"/>
        <v>9.8698196944824458E-5</v>
      </c>
      <c r="KS32">
        <v>99.94</v>
      </c>
      <c r="KT32" s="14">
        <f t="shared" si="192"/>
        <v>1.7948818406645365E-2</v>
      </c>
      <c r="KU32" s="14">
        <f t="shared" si="193"/>
        <v>3.2216008219473148E-4</v>
      </c>
      <c r="KV32" s="89">
        <f t="shared" si="51"/>
        <v>-1.838384161872408E-2</v>
      </c>
      <c r="KW32" s="89">
        <f t="shared" si="194"/>
        <v>3.3796563266233162E-4</v>
      </c>
      <c r="LF32" s="14">
        <v>16</v>
      </c>
      <c r="LG32" s="14">
        <f t="shared" si="195"/>
        <v>7.1617930276198375E-3</v>
      </c>
      <c r="LH32" s="14">
        <f t="shared" si="196"/>
        <v>5.1291279370464121E-5</v>
      </c>
      <c r="LI32" s="89">
        <f t="shared" si="52"/>
        <v>-7.2707376439206115E-3</v>
      </c>
      <c r="LJ32" s="89">
        <f t="shared" si="197"/>
        <v>5.2863625886724242E-5</v>
      </c>
      <c r="LL32">
        <v>12.914999999999999</v>
      </c>
      <c r="LM32" s="14">
        <f t="shared" si="198"/>
        <v>1.4222803659302076E-2</v>
      </c>
      <c r="LN32" s="14">
        <f t="shared" si="199"/>
        <v>2.0228814393105651E-4</v>
      </c>
      <c r="LO32" s="89">
        <f t="shared" si="53"/>
        <v>-1.4835298789985884E-2</v>
      </c>
      <c r="LP32" s="89">
        <f t="shared" si="200"/>
        <v>2.2008609018815665E-4</v>
      </c>
    </row>
    <row r="33" spans="1:328" ht="15" thickBot="1" x14ac:dyDescent="0.4">
      <c r="A33" s="90" t="s">
        <v>592</v>
      </c>
      <c r="B33" s="109">
        <v>2.0000000000000001E-4</v>
      </c>
      <c r="C33" s="105">
        <v>0.72230000000000005</v>
      </c>
      <c r="D33" s="105">
        <f>AVERAGE($EY$4:$EY$264)</f>
        <v>1.1343344451861255E-4</v>
      </c>
      <c r="E33" s="103">
        <f>SUM($EZ$4:$EZ$264)/253*100</f>
        <v>1.9021950352360272E-2</v>
      </c>
      <c r="F33" s="104">
        <f>SQRT(SUM($EZ$3:$EZ$264))</f>
        <v>0.21937532767262477</v>
      </c>
      <c r="G33" s="104">
        <f>SQRT(SUM($FB$3:$FB$264))</f>
        <v>0.24820079140012935</v>
      </c>
      <c r="H33" s="103">
        <f>COVAR($EY$4:$EY$264,$U$4:$U$264)*100</f>
        <v>6.004577831845887E-3</v>
      </c>
      <c r="I33" s="105">
        <f t="shared" si="0"/>
        <v>-8.6525897037030705E-5</v>
      </c>
      <c r="J33" s="104">
        <f t="shared" si="1"/>
        <v>8.3470324988867382E-3</v>
      </c>
      <c r="K33" s="104">
        <f t="shared" si="2"/>
        <v>0.14503283041158158</v>
      </c>
      <c r="L33" s="104">
        <f>$AB$279*$EZ$269</f>
        <v>0.10475721340628538</v>
      </c>
      <c r="M33" s="106">
        <f t="shared" si="3"/>
        <v>0.25947831677101069</v>
      </c>
      <c r="N33" s="15">
        <v>127.25</v>
      </c>
      <c r="O33" s="107">
        <f t="shared" si="4"/>
        <v>-7.2230000000000003E-2</v>
      </c>
      <c r="P33" s="15">
        <f t="shared" si="5"/>
        <v>118.0587325</v>
      </c>
      <c r="S33" t="s">
        <v>645</v>
      </c>
      <c r="T33" s="82">
        <v>6160.55</v>
      </c>
      <c r="U33" s="6">
        <f t="shared" si="54"/>
        <v>-9.0129963756515111E-4</v>
      </c>
      <c r="V33" s="14">
        <f t="shared" si="55"/>
        <v>8.123410366750728E-7</v>
      </c>
      <c r="Z33">
        <v>38.69</v>
      </c>
      <c r="AA33" s="14">
        <f t="shared" si="56"/>
        <v>-1.5104453826652733E-2</v>
      </c>
      <c r="AB33" s="14">
        <f t="shared" si="57"/>
        <v>2.2814452540148439E-4</v>
      </c>
      <c r="AC33" s="14">
        <f t="shared" si="58"/>
        <v>-1.4203154189087581E-2</v>
      </c>
      <c r="AD33" s="14">
        <f t="shared" si="6"/>
        <v>1.3781162477930991E-2</v>
      </c>
      <c r="AE33" s="14">
        <f t="shared" si="59"/>
        <v>1.8992043924313305E-4</v>
      </c>
      <c r="AG33">
        <v>8.89</v>
      </c>
      <c r="AH33" s="14">
        <f t="shared" si="60"/>
        <v>-3.0841964850211689E-2</v>
      </c>
      <c r="AI33" s="14">
        <f t="shared" si="61"/>
        <v>9.5122679582169327E-4</v>
      </c>
      <c r="AJ33" s="14">
        <f t="shared" si="7"/>
        <v>3.072384872749663E-2</v>
      </c>
      <c r="AK33" s="14">
        <f t="shared" si="62"/>
        <v>9.4395488063009629E-4</v>
      </c>
      <c r="AM33">
        <v>122.5</v>
      </c>
      <c r="AN33" s="14">
        <f t="shared" si="63"/>
        <v>2.0387366898483089E-3</v>
      </c>
      <c r="AO33" s="14">
        <f t="shared" si="64"/>
        <v>4.1564472905336392E-6</v>
      </c>
      <c r="AP33" s="14">
        <f t="shared" si="8"/>
        <v>-2.3816419212121806E-3</v>
      </c>
      <c r="AQ33" s="14">
        <f t="shared" si="65"/>
        <v>5.6722182408752465E-6</v>
      </c>
      <c r="AS33">
        <v>124.58</v>
      </c>
      <c r="AT33" s="14">
        <f t="shared" si="66"/>
        <v>-5.3118837173862041E-3</v>
      </c>
      <c r="AU33" s="14">
        <f t="shared" si="67"/>
        <v>2.8216108627032678E-5</v>
      </c>
      <c r="AV33" s="14">
        <f t="shared" si="9"/>
        <v>4.4895625072816281E-3</v>
      </c>
      <c r="AW33" s="14">
        <f t="shared" si="68"/>
        <v>2.0156171506788899E-5</v>
      </c>
      <c r="AY33" s="14">
        <v>41.34</v>
      </c>
      <c r="AZ33" s="14">
        <f t="shared" si="69"/>
        <v>1.0347824255461704E-2</v>
      </c>
      <c r="BA33" s="14">
        <f t="shared" si="70"/>
        <v>1.0707746682192158E-4</v>
      </c>
      <c r="BB33" s="14">
        <f t="shared" si="10"/>
        <v>-1.0864526930750837E-2</v>
      </c>
      <c r="BC33" s="14">
        <f t="shared" si="71"/>
        <v>1.1803794542901019E-4</v>
      </c>
      <c r="BE33">
        <v>15.214</v>
      </c>
      <c r="BF33" s="14">
        <f t="shared" si="72"/>
        <v>1.2540987355664581E-2</v>
      </c>
      <c r="BG33" s="14">
        <f t="shared" si="73"/>
        <v>1.5727636385493891E-4</v>
      </c>
      <c r="BH33" s="14">
        <f t="shared" si="11"/>
        <v>-1.7558811477239679E-2</v>
      </c>
      <c r="BI33" s="14">
        <f t="shared" si="74"/>
        <v>3.0831186049324385E-4</v>
      </c>
      <c r="BK33">
        <v>80.760000000000005</v>
      </c>
      <c r="BL33" s="14">
        <f t="shared" si="75"/>
        <v>-8.7054398802092689E-3</v>
      </c>
      <c r="BM33" s="14">
        <f t="shared" si="76"/>
        <v>7.578468350793797E-5</v>
      </c>
      <c r="BN33" s="14">
        <f t="shared" si="12"/>
        <v>5.6400483804918168E-3</v>
      </c>
      <c r="BO33" s="14">
        <f t="shared" si="77"/>
        <v>3.1810145734288368E-5</v>
      </c>
      <c r="BQ33">
        <v>76.52</v>
      </c>
      <c r="BR33" s="14">
        <f t="shared" si="78"/>
        <v>6.2532772816316943E-3</v>
      </c>
      <c r="BS33" s="14">
        <f t="shared" si="79"/>
        <v>3.910347676097107E-5</v>
      </c>
      <c r="BT33" s="14">
        <f t="shared" si="13"/>
        <v>-7.7816223947191378E-3</v>
      </c>
      <c r="BU33" s="14">
        <f t="shared" si="80"/>
        <v>6.055364709399441E-5</v>
      </c>
      <c r="BX33">
        <v>23.79</v>
      </c>
      <c r="BY33" s="14">
        <f t="shared" si="81"/>
        <v>4.2025636256278842E-4</v>
      </c>
      <c r="BZ33" s="14">
        <f t="shared" si="82"/>
        <v>1.7661541027450588E-7</v>
      </c>
      <c r="CA33" s="14">
        <f t="shared" si="14"/>
        <v>-1.1727426309163687E-3</v>
      </c>
      <c r="CB33" s="14">
        <f t="shared" si="83"/>
        <v>1.3753252783686461E-6</v>
      </c>
      <c r="CD33">
        <v>43.41</v>
      </c>
      <c r="CE33" s="14">
        <f t="shared" si="84"/>
        <v>-1.0187631524598418E-2</v>
      </c>
      <c r="CF33" s="14">
        <f t="shared" si="85"/>
        <v>1.0378783608099148E-4</v>
      </c>
      <c r="CG33" s="14">
        <f t="shared" si="15"/>
        <v>9.7384596545148951E-3</v>
      </c>
      <c r="CH33" s="14">
        <f t="shared" si="86"/>
        <v>9.4837596442614374E-5</v>
      </c>
      <c r="CJ33">
        <v>32.799999999999997</v>
      </c>
      <c r="CK33" s="14">
        <f t="shared" si="87"/>
        <v>-5.196404784868631E-3</v>
      </c>
      <c r="CL33" s="14">
        <f t="shared" si="88"/>
        <v>2.7002622688205604E-5</v>
      </c>
      <c r="CM33" s="14">
        <f t="shared" si="16"/>
        <v>4.4374126207749427E-3</v>
      </c>
      <c r="CN33" s="14">
        <f t="shared" si="89"/>
        <v>1.9690630767012745E-5</v>
      </c>
      <c r="CP33">
        <v>21.93</v>
      </c>
      <c r="CQ33" s="14">
        <f t="shared" si="90"/>
        <v>4.5495983844550661E-3</v>
      </c>
      <c r="CR33" s="14">
        <f t="shared" si="91"/>
        <v>2.0698845459836147E-5</v>
      </c>
      <c r="CS33" s="14">
        <f t="shared" si="17"/>
        <v>-5.4865298806156806E-3</v>
      </c>
      <c r="CT33" s="14">
        <f t="shared" si="92"/>
        <v>3.0102010130888713E-5</v>
      </c>
      <c r="CV33">
        <v>115</v>
      </c>
      <c r="CW33" s="14">
        <f t="shared" si="93"/>
        <v>-1.0489606671019547E-2</v>
      </c>
      <c r="CX33" s="14">
        <f t="shared" si="94"/>
        <v>1.1003184811269779E-4</v>
      </c>
      <c r="CY33" s="89">
        <f t="shared" si="18"/>
        <v>1.0146851607435286E-2</v>
      </c>
      <c r="CZ33" s="89">
        <f t="shared" si="95"/>
        <v>1.0295859754331206E-4</v>
      </c>
      <c r="DB33">
        <v>17.45</v>
      </c>
      <c r="DC33" s="14">
        <f t="shared" si="96"/>
        <v>5.1443382956007132E-3</v>
      </c>
      <c r="DD33" s="14">
        <f t="shared" si="97"/>
        <v>2.6464216499584051E-5</v>
      </c>
      <c r="DE33" s="89">
        <f t="shared" si="19"/>
        <v>-5.5944560247415615E-3</v>
      </c>
      <c r="DF33" s="89">
        <f t="shared" si="98"/>
        <v>3.1297938212767156E-5</v>
      </c>
      <c r="DH33">
        <v>11.13</v>
      </c>
      <c r="DI33" s="14">
        <f t="shared" si="99"/>
        <v>-1.4024206326218492E-2</v>
      </c>
      <c r="DJ33" s="14">
        <f t="shared" si="100"/>
        <v>1.9667836308034678E-4</v>
      </c>
      <c r="DK33" s="89">
        <f t="shared" si="20"/>
        <v>1.3295588541867737E-2</v>
      </c>
      <c r="DL33" s="89">
        <f t="shared" si="101"/>
        <v>1.7677267467464466E-4</v>
      </c>
      <c r="DN33">
        <v>74.94</v>
      </c>
      <c r="DO33" s="14">
        <f t="shared" si="102"/>
        <v>3.9952110672882473E-3</v>
      </c>
      <c r="DP33" s="14">
        <f t="shared" si="103"/>
        <v>1.5961711472182494E-5</v>
      </c>
      <c r="DQ33" s="89">
        <f t="shared" si="21"/>
        <v>-3.906668214584472E-3</v>
      </c>
      <c r="DR33" s="89">
        <f t="shared" si="104"/>
        <v>1.5262056538844628E-5</v>
      </c>
      <c r="DT33">
        <v>141</v>
      </c>
      <c r="DU33" s="14">
        <f t="shared" si="105"/>
        <v>-4.6205875702768706E-3</v>
      </c>
      <c r="DV33" s="14">
        <f t="shared" si="106"/>
        <v>2.1349829494597116E-5</v>
      </c>
      <c r="DW33" s="89">
        <f t="shared" si="22"/>
        <v>3.1426029220670585E-3</v>
      </c>
      <c r="DX33" s="89">
        <f t="shared" si="107"/>
        <v>9.8759531257844144E-6</v>
      </c>
      <c r="DZ33">
        <v>44.44</v>
      </c>
      <c r="EA33" s="14">
        <f t="shared" si="108"/>
        <v>1.3854970232669224E-2</v>
      </c>
      <c r="EB33" s="14">
        <f t="shared" si="109"/>
        <v>1.9196020014815028E-4</v>
      </c>
      <c r="EC33" s="89">
        <f t="shared" si="23"/>
        <v>-1.4035512509332614E-2</v>
      </c>
      <c r="ED33" s="89">
        <f t="shared" si="110"/>
        <v>1.969956113996323E-4</v>
      </c>
      <c r="EF33">
        <v>11.09</v>
      </c>
      <c r="EG33" s="14">
        <f t="shared" si="111"/>
        <v>0</v>
      </c>
      <c r="EH33" s="14">
        <f t="shared" si="112"/>
        <v>0</v>
      </c>
      <c r="EI33" s="89">
        <f t="shared" si="24"/>
        <v>7.8912700832419434E-5</v>
      </c>
      <c r="EJ33" s="89">
        <f t="shared" si="113"/>
        <v>6.227214352666931E-9</v>
      </c>
      <c r="EL33">
        <v>88.94</v>
      </c>
      <c r="EM33" s="14">
        <f t="shared" si="114"/>
        <v>-6.5426065306339997E-3</v>
      </c>
      <c r="EN33" s="14">
        <f t="shared" si="115"/>
        <v>4.2805700214694665E-5</v>
      </c>
      <c r="EO33" s="89">
        <f t="shared" si="25"/>
        <v>5.7910922581255134E-3</v>
      </c>
      <c r="EP33" s="89">
        <f t="shared" si="116"/>
        <v>3.353674954212126E-5</v>
      </c>
      <c r="ER33">
        <v>13.77</v>
      </c>
      <c r="ES33" s="14">
        <f t="shared" si="117"/>
        <v>2.17627942259567E-3</v>
      </c>
      <c r="ET33" s="14">
        <f t="shared" si="118"/>
        <v>4.7361921252133428E-6</v>
      </c>
      <c r="EU33" s="89">
        <f t="shared" si="26"/>
        <v>-2.7952144614770968E-3</v>
      </c>
      <c r="EV33" s="89">
        <f t="shared" si="119"/>
        <v>7.8132238856506968E-6</v>
      </c>
      <c r="EX33">
        <v>114.2</v>
      </c>
      <c r="EY33" s="14">
        <f t="shared" si="120"/>
        <v>3.9327120820035859E-3</v>
      </c>
      <c r="EZ33" s="14">
        <f t="shared" si="121"/>
        <v>1.5466224319936979E-5</v>
      </c>
      <c r="FA33" s="89">
        <f t="shared" si="27"/>
        <v>-4.5100008843479414E-3</v>
      </c>
      <c r="FB33" s="89">
        <f t="shared" si="122"/>
        <v>2.0340107976819213E-5</v>
      </c>
      <c r="FD33">
        <v>38.909999999999997</v>
      </c>
      <c r="FE33" s="14">
        <f t="shared" si="123"/>
        <v>-4.6367934698013291E-3</v>
      </c>
      <c r="FF33" s="14">
        <f t="shared" si="124"/>
        <v>2.1499853681592249E-5</v>
      </c>
      <c r="FG33" s="89">
        <f t="shared" si="28"/>
        <v>8.3013601782442551E-4</v>
      </c>
      <c r="FH33" s="89">
        <f t="shared" si="125"/>
        <v>6.8912580808939492E-7</v>
      </c>
      <c r="FJ33">
        <v>131.69999999999999</v>
      </c>
      <c r="FK33" s="14">
        <f t="shared" si="126"/>
        <v>1.5174509740336296E-3</v>
      </c>
      <c r="FL33" s="14">
        <f t="shared" si="127"/>
        <v>2.3026574585956112E-6</v>
      </c>
      <c r="FM33" s="89">
        <f t="shared" si="29"/>
        <v>-2.2221285014284702E-3</v>
      </c>
      <c r="FN33" s="89">
        <f t="shared" si="128"/>
        <v>4.9378550768607386E-6</v>
      </c>
      <c r="FP33">
        <v>13.89</v>
      </c>
      <c r="FQ33" s="14">
        <f t="shared" si="129"/>
        <v>7.1968337039364299E-4</v>
      </c>
      <c r="FR33" s="14">
        <f t="shared" si="130"/>
        <v>5.1794415362115353E-7</v>
      </c>
      <c r="FS33" s="89">
        <f t="shared" si="30"/>
        <v>-6.4195683853697006E-4</v>
      </c>
      <c r="FT33" s="89">
        <f t="shared" si="131"/>
        <v>4.1210858254438145E-7</v>
      </c>
      <c r="FV33">
        <v>637.20000000000005</v>
      </c>
      <c r="FW33" s="14">
        <f t="shared" si="132"/>
        <v>5.0094030866659929E-3</v>
      </c>
      <c r="FX33" s="14">
        <f t="shared" si="133"/>
        <v>2.5094119284698778E-5</v>
      </c>
      <c r="FY33" s="89">
        <f t="shared" si="31"/>
        <v>-5.5646563049670805E-3</v>
      </c>
      <c r="FZ33" s="89">
        <f t="shared" si="134"/>
        <v>3.0965399792409884E-5</v>
      </c>
      <c r="GB33">
        <v>75.02</v>
      </c>
      <c r="GC33" s="14">
        <f t="shared" si="135"/>
        <v>1.5982954920816216E-3</v>
      </c>
      <c r="GD33" s="14">
        <f t="shared" si="136"/>
        <v>2.5545484800084326E-6</v>
      </c>
      <c r="GE33" s="89">
        <f t="shared" si="32"/>
        <v>-1.6167175497813152E-3</v>
      </c>
      <c r="GF33" s="89">
        <f t="shared" si="137"/>
        <v>2.6137756357708996E-6</v>
      </c>
      <c r="GH33">
        <v>522.20000000000005</v>
      </c>
      <c r="GI33" s="14">
        <f t="shared" si="138"/>
        <v>2.8683450204135437E-3</v>
      </c>
      <c r="GJ33" s="14">
        <f t="shared" si="139"/>
        <v>8.2274031561311726E-6</v>
      </c>
      <c r="GK33" s="89">
        <f t="shared" si="33"/>
        <v>-4.4152545913782428E-3</v>
      </c>
      <c r="GL33" s="89">
        <f t="shared" si="140"/>
        <v>1.9494473106686653E-5</v>
      </c>
      <c r="GN33">
        <v>30.98</v>
      </c>
      <c r="GO33" s="14">
        <f t="shared" si="141"/>
        <v>-4.4554473403248751E-2</v>
      </c>
      <c r="GP33" s="14">
        <f t="shared" si="142"/>
        <v>1.9851011002408004E-3</v>
      </c>
      <c r="GQ33" s="89">
        <f t="shared" si="34"/>
        <v>4.4322059227870698E-2</v>
      </c>
      <c r="GR33" s="89">
        <f t="shared" si="143"/>
        <v>1.9644449341988781E-3</v>
      </c>
      <c r="GT33">
        <v>63.98</v>
      </c>
      <c r="GU33" s="14">
        <f t="shared" si="144"/>
        <v>-6.2539088967653099E-4</v>
      </c>
      <c r="GV33" s="14">
        <f t="shared" si="145"/>
        <v>3.9111376489040295E-7</v>
      </c>
      <c r="GW33" s="89">
        <f t="shared" si="35"/>
        <v>-4.215681161922509E-4</v>
      </c>
      <c r="GX33" s="89">
        <f t="shared" si="146"/>
        <v>1.7771967658988316E-7</v>
      </c>
      <c r="GZ33">
        <v>252.7</v>
      </c>
      <c r="HA33" s="14">
        <f t="shared" si="147"/>
        <v>7.4906717291576587E-3</v>
      </c>
      <c r="HB33" s="14">
        <f t="shared" si="148"/>
        <v>5.611016295400179E-5</v>
      </c>
      <c r="HC33" s="89">
        <f t="shared" si="36"/>
        <v>-7.7975266007284582E-3</v>
      </c>
      <c r="HD33" s="89">
        <f t="shared" si="149"/>
        <v>6.0801421089067908E-5</v>
      </c>
      <c r="HF33">
        <v>380.8</v>
      </c>
      <c r="HG33" s="14">
        <f t="shared" si="150"/>
        <v>5.7606862634357213E-3</v>
      </c>
      <c r="HH33" s="14">
        <f t="shared" si="151"/>
        <v>3.318550622573701E-5</v>
      </c>
      <c r="HI33" s="89">
        <f t="shared" si="37"/>
        <v>-6.6342037586425836E-3</v>
      </c>
      <c r="HJ33" s="89">
        <f t="shared" si="152"/>
        <v>4.4012659511187386E-5</v>
      </c>
      <c r="HL33">
        <v>110.3</v>
      </c>
      <c r="HM33" s="14">
        <f t="shared" si="153"/>
        <v>5.8757231191460891E-3</v>
      </c>
      <c r="HN33" s="14">
        <f t="shared" si="154"/>
        <v>3.4524122172867848E-5</v>
      </c>
      <c r="HO33" s="89">
        <f t="shared" si="38"/>
        <v>-7.606062711725768E-3</v>
      </c>
      <c r="HP33" s="89">
        <f t="shared" si="155"/>
        <v>5.7852189974705144E-5</v>
      </c>
      <c r="HR33">
        <v>3.6480000000000001</v>
      </c>
      <c r="HS33" s="14">
        <f t="shared" si="156"/>
        <v>-3.5699612266023692E-3</v>
      </c>
      <c r="HT33" s="14">
        <f t="shared" si="157"/>
        <v>1.2744623159444292E-5</v>
      </c>
      <c r="HU33" s="14">
        <f t="shared" si="39"/>
        <v>2.8724160576301888E-4</v>
      </c>
      <c r="HV33" s="14">
        <f t="shared" si="158"/>
        <v>8.2507740081317568E-8</v>
      </c>
      <c r="HX33">
        <v>13.96</v>
      </c>
      <c r="HY33" s="14">
        <f t="shared" si="159"/>
        <v>-3.5880913988749212E-3</v>
      </c>
      <c r="HZ33" s="14">
        <f t="shared" si="160"/>
        <v>1.2874399886680188E-5</v>
      </c>
      <c r="IA33" s="89">
        <f t="shared" si="40"/>
        <v>1.1347177695966754E-3</v>
      </c>
      <c r="IB33" s="89">
        <f t="shared" si="161"/>
        <v>1.2875844166384536E-6</v>
      </c>
      <c r="ID33">
        <v>161.5</v>
      </c>
      <c r="IE33" s="14">
        <f t="shared" si="162"/>
        <v>9.2836150873091368E-4</v>
      </c>
      <c r="IF33" s="14">
        <f t="shared" si="163"/>
        <v>8.6185509089313832E-7</v>
      </c>
      <c r="IG33" s="89">
        <f t="shared" si="41"/>
        <v>-1.0919834582581943E-3</v>
      </c>
      <c r="IH33" s="89">
        <f t="shared" si="164"/>
        <v>1.1924278731095256E-6</v>
      </c>
      <c r="IQ33">
        <v>47.85</v>
      </c>
      <c r="IR33" s="14">
        <f t="shared" si="165"/>
        <v>-8.8161780094729962E-3</v>
      </c>
      <c r="IS33" s="14">
        <f t="shared" si="166"/>
        <v>7.7724994694715243E-5</v>
      </c>
      <c r="IT33" s="89">
        <f t="shared" si="42"/>
        <v>6.9513998264964984E-3</v>
      </c>
      <c r="IU33" s="89">
        <f t="shared" si="167"/>
        <v>4.8321959547815547E-5</v>
      </c>
      <c r="IW33">
        <v>54.67</v>
      </c>
      <c r="IX33" s="14">
        <f t="shared" si="168"/>
        <v>-1.9206499912074008E-2</v>
      </c>
      <c r="IY33" s="14">
        <f t="shared" si="169"/>
        <v>3.6888963887249891E-4</v>
      </c>
      <c r="IZ33" s="89">
        <f t="shared" si="43"/>
        <v>1.6637579840955846E-2</v>
      </c>
      <c r="JA33" s="89">
        <f t="shared" si="170"/>
        <v>2.7680906296418035E-4</v>
      </c>
      <c r="JC33">
        <v>130.75</v>
      </c>
      <c r="JD33" s="14">
        <f t="shared" si="171"/>
        <v>-8.448590960358859E-3</v>
      </c>
      <c r="JE33" s="14">
        <f t="shared" si="172"/>
        <v>7.1378689215457431E-5</v>
      </c>
      <c r="JF33" s="89">
        <f t="shared" si="44"/>
        <v>7.8785421654996475E-3</v>
      </c>
      <c r="JG33" s="89">
        <f t="shared" si="173"/>
        <v>6.2071426653555878E-5</v>
      </c>
      <c r="JI33">
        <v>34.049999999999997</v>
      </c>
      <c r="JJ33" s="14">
        <f t="shared" si="174"/>
        <v>-2.3522504230288196E-3</v>
      </c>
      <c r="JK33" s="14">
        <f t="shared" si="175"/>
        <v>5.533082052639261E-6</v>
      </c>
      <c r="JL33" s="89">
        <f t="shared" si="45"/>
        <v>8.0307855294529744E-4</v>
      </c>
      <c r="JM33" s="89">
        <f t="shared" si="176"/>
        <v>6.4493516220071296E-7</v>
      </c>
      <c r="JO33">
        <v>77.8</v>
      </c>
      <c r="JP33" s="14">
        <f t="shared" si="177"/>
        <v>-1.0725695638119821E-2</v>
      </c>
      <c r="JQ33" s="14">
        <f t="shared" si="178"/>
        <v>1.1504054692158256E-4</v>
      </c>
      <c r="JR33" s="89">
        <f t="shared" si="46"/>
        <v>1.0198016435371306E-2</v>
      </c>
      <c r="JS33" s="89">
        <f t="shared" si="179"/>
        <v>1.0399953921610328E-4</v>
      </c>
      <c r="JU33">
        <v>77.7</v>
      </c>
      <c r="JV33" s="14">
        <f t="shared" si="180"/>
        <v>4.1099467049087162E-3</v>
      </c>
      <c r="JW33" s="14">
        <f t="shared" si="181"/>
        <v>1.6891661917190013E-5</v>
      </c>
      <c r="JX33" s="89">
        <f t="shared" si="47"/>
        <v>-5.1965403942631425E-3</v>
      </c>
      <c r="JY33" s="89">
        <f t="shared" si="182"/>
        <v>2.7004032069208536E-5</v>
      </c>
      <c r="KA33">
        <v>39.65</v>
      </c>
      <c r="KB33" s="14">
        <f t="shared" si="183"/>
        <v>-2.5252538671941822E-3</v>
      </c>
      <c r="KC33" s="14">
        <f t="shared" si="184"/>
        <v>6.3769070937791721E-6</v>
      </c>
      <c r="KD33" s="89">
        <f t="shared" si="48"/>
        <v>1.9920864007159744E-3</v>
      </c>
      <c r="KE33" s="89">
        <f t="shared" si="185"/>
        <v>3.9684082279175259E-6</v>
      </c>
      <c r="KG33">
        <v>13.7</v>
      </c>
      <c r="KH33" s="14">
        <f t="shared" si="186"/>
        <v>1.3053122244579262E-2</v>
      </c>
      <c r="KI33" s="14">
        <f t="shared" si="187"/>
        <v>1.7038400033192995E-4</v>
      </c>
      <c r="KJ33" s="89">
        <f t="shared" si="49"/>
        <v>-1.4679913033505149E-2</v>
      </c>
      <c r="KK33" s="89">
        <f t="shared" si="188"/>
        <v>2.1549984667127437E-4</v>
      </c>
      <c r="KM33">
        <v>22.81</v>
      </c>
      <c r="KN33" s="14">
        <f t="shared" si="189"/>
        <v>-1.1463970347609249E-2</v>
      </c>
      <c r="KO33" s="14">
        <f t="shared" si="190"/>
        <v>1.3142261613086412E-4</v>
      </c>
      <c r="KP33" s="89">
        <f t="shared" si="50"/>
        <v>8.4269587481424942E-3</v>
      </c>
      <c r="KQ33" s="89">
        <f t="shared" si="191"/>
        <v>7.1013633742895312E-5</v>
      </c>
      <c r="KS33">
        <v>104.3</v>
      </c>
      <c r="KT33" s="14">
        <f t="shared" si="192"/>
        <v>-4.2701356090667816E-2</v>
      </c>
      <c r="KU33" s="14">
        <f t="shared" si="193"/>
        <v>1.8234058119820135E-3</v>
      </c>
      <c r="KV33" s="89">
        <f t="shared" si="51"/>
        <v>4.2478491963854975E-2</v>
      </c>
      <c r="KW33" s="89">
        <f t="shared" si="194"/>
        <v>1.8044222795232916E-3</v>
      </c>
      <c r="LF33" s="14">
        <v>16.11</v>
      </c>
      <c r="LG33" s="14">
        <f t="shared" si="195"/>
        <v>-6.8514749491017102E-3</v>
      </c>
      <c r="LH33" s="14">
        <f t="shared" si="196"/>
        <v>4.694270897816828E-5</v>
      </c>
      <c r="LI33" s="89">
        <f t="shared" si="52"/>
        <v>6.7448029422146338E-3</v>
      </c>
      <c r="LJ33" s="89">
        <f t="shared" si="197"/>
        <v>4.5492366729307184E-5</v>
      </c>
      <c r="LL33">
        <v>12.98</v>
      </c>
      <c r="LM33" s="14">
        <f t="shared" si="198"/>
        <v>-5.0202847281402398E-3</v>
      </c>
      <c r="LN33" s="14">
        <f t="shared" si="199"/>
        <v>2.5203258751598123E-5</v>
      </c>
      <c r="LO33" s="89">
        <f t="shared" si="53"/>
        <v>4.6396324126441787E-3</v>
      </c>
      <c r="LP33" s="89">
        <f t="shared" si="200"/>
        <v>2.1526188924458441E-5</v>
      </c>
    </row>
    <row r="34" spans="1:328" ht="15" thickBot="1" x14ac:dyDescent="0.4">
      <c r="A34" s="90" t="s">
        <v>600</v>
      </c>
      <c r="B34" s="109">
        <v>-1.0000000000000001E-5</v>
      </c>
      <c r="C34" s="105">
        <v>0.96360000000000001</v>
      </c>
      <c r="D34" s="105">
        <f>AVERAGE($GU$4:$GU$264)</f>
        <v>-9.2945996250987372E-5</v>
      </c>
      <c r="E34" s="103">
        <f>SUM($GV$4:$GV$264)/253*100</f>
        <v>1.618124980212245E-2</v>
      </c>
      <c r="F34" s="104">
        <f>SQRT(SUM($GV$3:$GV$264))</f>
        <v>0.20233280010756979</v>
      </c>
      <c r="G34" s="104">
        <f>SQRT(SUM($GX$3:$GX$264))</f>
        <v>0.24737308060172522</v>
      </c>
      <c r="H34" s="103">
        <f>COVAR($GU$4:$GU$264,$U$4:$U$264)*100</f>
        <v>8.010721883440158E-3</v>
      </c>
      <c r="I34" s="105">
        <f t="shared" si="0"/>
        <v>-8.6525897037030705E-5</v>
      </c>
      <c r="J34" s="104">
        <f t="shared" si="1"/>
        <v>8.3470324988867382E-3</v>
      </c>
      <c r="K34" s="104">
        <f t="shared" si="2"/>
        <v>0.14503283041158158</v>
      </c>
      <c r="L34" s="104">
        <f>$AB$279*$GV$269</f>
        <v>0.13975363538460001</v>
      </c>
      <c r="M34" s="106">
        <f t="shared" si="3"/>
        <v>0.28165321760134687</v>
      </c>
      <c r="N34" s="15">
        <v>61.36</v>
      </c>
      <c r="O34" s="107">
        <f t="shared" si="4"/>
        <v>-9.6360000000000001E-2</v>
      </c>
      <c r="P34" s="15">
        <f t="shared" si="5"/>
        <v>55.447350399999998</v>
      </c>
      <c r="S34" t="s">
        <v>646</v>
      </c>
      <c r="T34" s="82">
        <v>6193.84</v>
      </c>
      <c r="U34" s="6">
        <f t="shared" si="54"/>
        <v>-5.3891904936013563E-3</v>
      </c>
      <c r="V34" s="14">
        <f t="shared" si="55"/>
        <v>2.9043374176323229E-5</v>
      </c>
      <c r="Z34">
        <v>38.79</v>
      </c>
      <c r="AA34" s="14">
        <f t="shared" si="56"/>
        <v>-2.5813127394542228E-3</v>
      </c>
      <c r="AB34" s="14">
        <f t="shared" si="57"/>
        <v>6.6631754588686642E-6</v>
      </c>
      <c r="AC34" s="14">
        <f t="shared" si="58"/>
        <v>2.8078777541471335E-3</v>
      </c>
      <c r="AD34" s="14">
        <f t="shared" si="6"/>
        <v>-3.3393740021910065E-3</v>
      </c>
      <c r="AE34" s="14">
        <f t="shared" si="59"/>
        <v>1.115141872650918E-5</v>
      </c>
      <c r="AG34">
        <v>8.8480000000000008</v>
      </c>
      <c r="AH34" s="14">
        <f t="shared" si="60"/>
        <v>4.7356047458342503E-3</v>
      </c>
      <c r="AI34" s="14">
        <f t="shared" si="61"/>
        <v>2.2425952308767874E-5</v>
      </c>
      <c r="AJ34" s="14">
        <f t="shared" si="7"/>
        <v>-4.9439274747556375E-3</v>
      </c>
      <c r="AK34" s="14">
        <f t="shared" si="62"/>
        <v>2.4442418875643654E-5</v>
      </c>
      <c r="AM34">
        <v>122.75</v>
      </c>
      <c r="AN34" s="14">
        <f t="shared" si="63"/>
        <v>-2.0387366898483171E-3</v>
      </c>
      <c r="AO34" s="14">
        <f t="shared" si="64"/>
        <v>4.1564472905336731E-6</v>
      </c>
      <c r="AP34" s="14">
        <f t="shared" si="8"/>
        <v>8.4354615087010214E-4</v>
      </c>
      <c r="AQ34" s="14">
        <f t="shared" si="65"/>
        <v>7.1157010864776514E-7</v>
      </c>
      <c r="AS34">
        <v>125.38</v>
      </c>
      <c r="AT34" s="14">
        <f t="shared" si="66"/>
        <v>-6.4010460198230127E-3</v>
      </c>
      <c r="AU34" s="14">
        <f t="shared" si="67"/>
        <v>4.097339014789203E-5</v>
      </c>
      <c r="AV34" s="14">
        <f t="shared" si="9"/>
        <v>4.2930988212752982E-3</v>
      </c>
      <c r="AW34" s="14">
        <f t="shared" si="68"/>
        <v>1.8430697489235356E-5</v>
      </c>
      <c r="AY34" s="14">
        <v>41.78</v>
      </c>
      <c r="AZ34" s="14">
        <f t="shared" si="69"/>
        <v>-1.0587201874797433E-2</v>
      </c>
      <c r="BA34" s="14">
        <f t="shared" si="70"/>
        <v>1.1208884353771429E-4</v>
      </c>
      <c r="BB34" s="14">
        <f t="shared" si="10"/>
        <v>9.4226767675622235E-3</v>
      </c>
      <c r="BC34" s="14">
        <f t="shared" si="71"/>
        <v>8.8786837465956866E-5</v>
      </c>
      <c r="BE34">
        <v>15.608000000000001</v>
      </c>
      <c r="BF34" s="14">
        <f t="shared" si="72"/>
        <v>-2.5567546745700671E-2</v>
      </c>
      <c r="BG34" s="14">
        <f t="shared" si="73"/>
        <v>6.5369944659358903E-4</v>
      </c>
      <c r="BH34" s="14">
        <f t="shared" si="11"/>
        <v>1.8635436518915548E-2</v>
      </c>
      <c r="BI34" s="14">
        <f t="shared" si="74"/>
        <v>3.4727949425053122E-4</v>
      </c>
      <c r="BK34">
        <v>81.78</v>
      </c>
      <c r="BL34" s="14">
        <f t="shared" si="75"/>
        <v>-1.2550921491859468E-2</v>
      </c>
      <c r="BM34" s="14">
        <f t="shared" si="76"/>
        <v>1.5752563029481988E-4</v>
      </c>
      <c r="BN34" s="14">
        <f t="shared" si="12"/>
        <v>7.8898052179565206E-3</v>
      </c>
      <c r="BO34" s="14">
        <f t="shared" si="77"/>
        <v>6.2249026377293937E-5</v>
      </c>
      <c r="BQ34">
        <v>77</v>
      </c>
      <c r="BR34" s="14">
        <f t="shared" si="78"/>
        <v>-6.2532772816317472E-3</v>
      </c>
      <c r="BS34" s="14">
        <f t="shared" si="79"/>
        <v>3.9103476760971734E-5</v>
      </c>
      <c r="BT34" s="14">
        <f t="shared" si="13"/>
        <v>3.0723040726338157E-3</v>
      </c>
      <c r="BU34" s="14">
        <f t="shared" si="80"/>
        <v>9.4390523147223298E-6</v>
      </c>
      <c r="BX34">
        <v>23.73</v>
      </c>
      <c r="BY34" s="14">
        <f t="shared" si="81"/>
        <v>2.5252538671939884E-3</v>
      </c>
      <c r="BZ34" s="14">
        <f t="shared" si="82"/>
        <v>6.3769070937781938E-6</v>
      </c>
      <c r="CA34" s="14">
        <f t="shared" si="14"/>
        <v>-4.0211796021187201E-3</v>
      </c>
      <c r="CB34" s="14">
        <f t="shared" si="83"/>
        <v>1.6169885392495669E-5</v>
      </c>
      <c r="CD34">
        <v>43.05</v>
      </c>
      <c r="CE34" s="14">
        <f t="shared" si="84"/>
        <v>8.3275984377623544E-3</v>
      </c>
      <c r="CF34" s="14">
        <f t="shared" si="85"/>
        <v>6.9348895740622003E-5</v>
      </c>
      <c r="CG34" s="14">
        <f t="shared" si="15"/>
        <v>-9.9058878438864264E-3</v>
      </c>
      <c r="CH34" s="14">
        <f t="shared" si="86"/>
        <v>9.8126613975656871E-5</v>
      </c>
      <c r="CJ34">
        <v>32.94</v>
      </c>
      <c r="CK34" s="14">
        <f t="shared" si="87"/>
        <v>-4.2592093593962332E-3</v>
      </c>
      <c r="CL34" s="14">
        <f t="shared" si="88"/>
        <v>1.814086436716847E-5</v>
      </c>
      <c r="CM34" s="14">
        <f t="shared" si="16"/>
        <v>2.4526124517501051E-3</v>
      </c>
      <c r="CN34" s="14">
        <f t="shared" si="89"/>
        <v>6.0153078384796617E-6</v>
      </c>
      <c r="CP34">
        <v>22.27</v>
      </c>
      <c r="CQ34" s="14">
        <f t="shared" si="90"/>
        <v>-1.5384918839479456E-2</v>
      </c>
      <c r="CR34" s="14">
        <f t="shared" si="91"/>
        <v>2.3669572769736987E-4</v>
      </c>
      <c r="CS34" s="14">
        <f t="shared" si="17"/>
        <v>1.3420323080029006E-2</v>
      </c>
      <c r="CT34" s="14">
        <f t="shared" si="92"/>
        <v>1.8010507157235922E-4</v>
      </c>
      <c r="CV34">
        <v>113.8</v>
      </c>
      <c r="CW34" s="14">
        <f t="shared" si="93"/>
        <v>1.0489606671019443E-2</v>
      </c>
      <c r="CX34" s="14">
        <f t="shared" si="94"/>
        <v>1.1003184811269561E-4</v>
      </c>
      <c r="CY34" s="89">
        <f t="shared" si="18"/>
        <v>-1.1142265979075206E-2</v>
      </c>
      <c r="CZ34" s="89">
        <f t="shared" si="95"/>
        <v>1.2415009114845677E-4</v>
      </c>
      <c r="DB34">
        <v>17.14</v>
      </c>
      <c r="DC34" s="14">
        <f t="shared" si="96"/>
        <v>1.792473547880237E-2</v>
      </c>
      <c r="DD34" s="14">
        <f t="shared" si="97"/>
        <v>3.2129614198503641E-4</v>
      </c>
      <c r="DE34" s="89">
        <f t="shared" si="19"/>
        <v>-1.8872100696247774E-2</v>
      </c>
      <c r="DF34" s="89">
        <f t="shared" si="98"/>
        <v>3.561561846893157E-4</v>
      </c>
      <c r="DH34">
        <v>11.12</v>
      </c>
      <c r="DI34" s="14">
        <f t="shared" si="99"/>
        <v>8.9887646501725057E-4</v>
      </c>
      <c r="DJ34" s="14">
        <f t="shared" si="100"/>
        <v>8.0797889936190853E-7</v>
      </c>
      <c r="DK34" s="89">
        <f t="shared" si="20"/>
        <v>-2.7380330940419344E-3</v>
      </c>
      <c r="DL34" s="89">
        <f t="shared" si="101"/>
        <v>7.4968252240688485E-6</v>
      </c>
      <c r="DN34">
        <v>75.680000000000007</v>
      </c>
      <c r="DO34" s="14">
        <f t="shared" si="102"/>
        <v>-9.8261313780816685E-3</v>
      </c>
      <c r="DP34" s="14">
        <f t="shared" si="103"/>
        <v>9.6552857859321143E-5</v>
      </c>
      <c r="DQ34" s="89">
        <f t="shared" si="21"/>
        <v>9.3619824802873043E-3</v>
      </c>
      <c r="DR34" s="89">
        <f t="shared" si="104"/>
        <v>8.7646715961206426E-5</v>
      </c>
      <c r="DT34">
        <v>143.55000000000001</v>
      </c>
      <c r="DU34" s="14">
        <f t="shared" si="105"/>
        <v>-1.7923516188904816E-2</v>
      </c>
      <c r="DV34" s="14">
        <f t="shared" si="106"/>
        <v>3.2125243257393301E-4</v>
      </c>
      <c r="DW34" s="89">
        <f t="shared" si="22"/>
        <v>1.5199981054047929E-2</v>
      </c>
      <c r="DX34" s="89">
        <f t="shared" si="107"/>
        <v>2.3103942404341599E-4</v>
      </c>
      <c r="DZ34">
        <v>45.68</v>
      </c>
      <c r="EA34" s="14">
        <f t="shared" si="108"/>
        <v>-2.7520600576325598E-2</v>
      </c>
      <c r="EB34" s="14">
        <f t="shared" si="109"/>
        <v>7.5738345608165284E-4</v>
      </c>
      <c r="EC34" s="89">
        <f t="shared" si="23"/>
        <v>2.6363363849336297E-2</v>
      </c>
      <c r="ED34" s="89">
        <f t="shared" si="110"/>
        <v>6.9502695345249194E-4</v>
      </c>
      <c r="EF34">
        <v>11.19</v>
      </c>
      <c r="EG34" s="14">
        <f t="shared" si="111"/>
        <v>-8.9767209615581288E-3</v>
      </c>
      <c r="EH34" s="14">
        <f t="shared" si="112"/>
        <v>8.0581519221677094E-5</v>
      </c>
      <c r="EI34" s="89">
        <f t="shared" si="24"/>
        <v>8.3134587140799524E-3</v>
      </c>
      <c r="EJ34" s="89">
        <f t="shared" si="113"/>
        <v>6.9113595790711892E-5</v>
      </c>
      <c r="EL34">
        <v>90.08</v>
      </c>
      <c r="EM34" s="14">
        <f t="shared" si="114"/>
        <v>-1.2736179308829887E-2</v>
      </c>
      <c r="EN34" s="14">
        <f t="shared" si="115"/>
        <v>1.6221026338666654E-4</v>
      </c>
      <c r="EO34" s="89">
        <f t="shared" si="25"/>
        <v>1.1124598077872871E-2</v>
      </c>
      <c r="EP34" s="89">
        <f t="shared" si="116"/>
        <v>1.2375668239421276E-4</v>
      </c>
      <c r="ER34">
        <v>13.83</v>
      </c>
      <c r="ES34" s="14">
        <f t="shared" si="117"/>
        <v>-4.3478329361033982E-3</v>
      </c>
      <c r="ET34" s="14">
        <f t="shared" si="118"/>
        <v>1.8903651240265496E-5</v>
      </c>
      <c r="EU34" s="89">
        <f t="shared" si="26"/>
        <v>2.9886683616199223E-3</v>
      </c>
      <c r="EV34" s="89">
        <f t="shared" si="119"/>
        <v>8.9321385757479109E-6</v>
      </c>
      <c r="EX34">
        <v>114.4</v>
      </c>
      <c r="EY34" s="14">
        <f t="shared" si="120"/>
        <v>-1.7497817237877064E-3</v>
      </c>
      <c r="EZ34" s="14">
        <f t="shared" si="121"/>
        <v>3.0617360809014771E-6</v>
      </c>
      <c r="FA34" s="89">
        <f t="shared" si="27"/>
        <v>4.6990712175168175E-4</v>
      </c>
      <c r="FB34" s="89">
        <f t="shared" si="122"/>
        <v>2.2081270307294985E-7</v>
      </c>
      <c r="FD34">
        <v>38.880000000000003</v>
      </c>
      <c r="FE34" s="14">
        <f t="shared" si="123"/>
        <v>7.7130740422382677E-4</v>
      </c>
      <c r="FF34" s="14">
        <f t="shared" si="124"/>
        <v>5.9491511181049775E-7</v>
      </c>
      <c r="FG34" s="89">
        <f t="shared" si="28"/>
        <v>-6.7533253468977372E-3</v>
      </c>
      <c r="FH34" s="89">
        <f t="shared" si="125"/>
        <v>4.5607403241051443E-5</v>
      </c>
      <c r="FJ34">
        <v>133.19999999999999</v>
      </c>
      <c r="FK34" s="14">
        <f t="shared" si="126"/>
        <v>-1.13251493570534E-2</v>
      </c>
      <c r="FL34" s="14">
        <f t="shared" si="127"/>
        <v>1.2825900795956704E-4</v>
      </c>
      <c r="FM34" s="89">
        <f t="shared" si="29"/>
        <v>1.0073908129192342E-2</v>
      </c>
      <c r="FN34" s="89">
        <f t="shared" si="128"/>
        <v>1.0148362499540755E-4</v>
      </c>
      <c r="FP34">
        <v>14.07</v>
      </c>
      <c r="FQ34" s="14">
        <f t="shared" si="129"/>
        <v>-1.287571436004528E-2</v>
      </c>
      <c r="FR34" s="14">
        <f t="shared" si="130"/>
        <v>1.6578402028147624E-4</v>
      </c>
      <c r="FS34" s="89">
        <f t="shared" si="30"/>
        <v>1.2571750918485076E-2</v>
      </c>
      <c r="FT34" s="89">
        <f t="shared" si="131"/>
        <v>1.5804892115643034E-4</v>
      </c>
      <c r="FV34">
        <v>640.6</v>
      </c>
      <c r="FW34" s="14">
        <f t="shared" si="132"/>
        <v>-5.3216591391642932E-3</v>
      </c>
      <c r="FX34" s="14">
        <f t="shared" si="133"/>
        <v>2.8320055993450846E-5</v>
      </c>
      <c r="FY34" s="89">
        <f t="shared" si="31"/>
        <v>3.812570069862721E-3</v>
      </c>
      <c r="FZ34" s="89">
        <f t="shared" si="134"/>
        <v>1.4535690537613033E-5</v>
      </c>
      <c r="GB34">
        <v>76.2</v>
      </c>
      <c r="GC34" s="14">
        <f t="shared" si="135"/>
        <v>-1.5606718038859392E-2</v>
      </c>
      <c r="GD34" s="14">
        <f t="shared" si="136"/>
        <v>2.4356964794445914E-4</v>
      </c>
      <c r="GE34" s="89">
        <f t="shared" si="32"/>
        <v>1.4577362267163364E-2</v>
      </c>
      <c r="GF34" s="89">
        <f t="shared" si="137"/>
        <v>2.1249949066811822E-4</v>
      </c>
      <c r="GH34">
        <v>527.1</v>
      </c>
      <c r="GI34" s="14">
        <f t="shared" si="138"/>
        <v>-9.3396275961327192E-3</v>
      </c>
      <c r="GJ34" s="14">
        <f t="shared" si="139"/>
        <v>8.7228643634443837E-5</v>
      </c>
      <c r="GK34" s="89">
        <f t="shared" si="33"/>
        <v>6.3040882205880264E-3</v>
      </c>
      <c r="GL34" s="89">
        <f t="shared" si="140"/>
        <v>3.9741528292956708E-5</v>
      </c>
      <c r="GN34">
        <v>30.85</v>
      </c>
      <c r="GO34" s="14">
        <f t="shared" si="141"/>
        <v>4.2050846373256666E-3</v>
      </c>
      <c r="GP34" s="14">
        <f t="shared" si="142"/>
        <v>1.7682736807072333E-5</v>
      </c>
      <c r="GQ34" s="89">
        <f t="shared" si="34"/>
        <v>-5.0995227574221896E-3</v>
      </c>
      <c r="GR34" s="89">
        <f t="shared" si="143"/>
        <v>2.6005132353466812E-5</v>
      </c>
      <c r="GT34">
        <v>65.22</v>
      </c>
      <c r="GU34" s="14">
        <f t="shared" si="144"/>
        <v>-1.9195635839801141E-2</v>
      </c>
      <c r="GV34" s="14">
        <f t="shared" si="145"/>
        <v>3.6847243529425806E-4</v>
      </c>
      <c r="GW34" s="89">
        <f t="shared" si="35"/>
        <v>1.721137699095452E-2</v>
      </c>
      <c r="GX34" s="89">
        <f t="shared" si="146"/>
        <v>2.9623149792475865E-4</v>
      </c>
      <c r="GZ34">
        <v>255.3</v>
      </c>
      <c r="HA34" s="14">
        <f t="shared" si="147"/>
        <v>-1.0236309853289686E-2</v>
      </c>
      <c r="HB34" s="14">
        <f t="shared" si="148"/>
        <v>1.0478203941255552E-4</v>
      </c>
      <c r="HC34" s="89">
        <f t="shared" si="36"/>
        <v>9.1097553369727021E-3</v>
      </c>
      <c r="HD34" s="89">
        <f t="shared" si="149"/>
        <v>8.298764229950263E-5</v>
      </c>
      <c r="HF34">
        <v>381.35</v>
      </c>
      <c r="HG34" s="14">
        <f t="shared" si="150"/>
        <v>-1.4432856930373832E-3</v>
      </c>
      <c r="HH34" s="14">
        <f t="shared" si="151"/>
        <v>2.0830735917263994E-6</v>
      </c>
      <c r="HI34" s="89">
        <f t="shared" si="37"/>
        <v>-8.5252303338802867E-4</v>
      </c>
      <c r="HJ34" s="89">
        <f t="shared" si="152"/>
        <v>7.2679552245712582E-7</v>
      </c>
      <c r="HL34">
        <v>111.2</v>
      </c>
      <c r="HM34" s="14">
        <f t="shared" si="153"/>
        <v>-8.126455557025276E-3</v>
      </c>
      <c r="HN34" s="14">
        <f t="shared" si="154"/>
        <v>6.6039279920306995E-5</v>
      </c>
      <c r="HO34" s="89">
        <f t="shared" si="38"/>
        <v>5.2840207896048316E-3</v>
      </c>
      <c r="HP34" s="89">
        <f t="shared" si="155"/>
        <v>2.7920875704976066E-5</v>
      </c>
      <c r="HR34">
        <v>3.7280000000000002</v>
      </c>
      <c r="HS34" s="14">
        <f t="shared" si="156"/>
        <v>-2.1692824611259785E-2</v>
      </c>
      <c r="HT34" s="14">
        <f t="shared" si="157"/>
        <v>4.7057863961487824E-4</v>
      </c>
      <c r="HU34" s="14">
        <f t="shared" si="39"/>
        <v>1.7160274595814557E-2</v>
      </c>
      <c r="HV34" s="14">
        <f t="shared" si="158"/>
        <v>2.9447502420375845E-4</v>
      </c>
      <c r="HX34">
        <v>13.98</v>
      </c>
      <c r="HY34" s="14">
        <f t="shared" si="159"/>
        <v>-1.4316394714377388E-3</v>
      </c>
      <c r="HZ34" s="14">
        <f t="shared" si="160"/>
        <v>2.0495915761785285E-6</v>
      </c>
      <c r="IA34" s="89">
        <f t="shared" si="40"/>
        <v>-1.431535344895886E-3</v>
      </c>
      <c r="IB34" s="89">
        <f t="shared" si="161"/>
        <v>2.0492934436861831E-6</v>
      </c>
      <c r="ID34">
        <v>163.55000000000001</v>
      </c>
      <c r="IE34" s="14">
        <f t="shared" si="162"/>
        <v>-1.2613611321681765E-2</v>
      </c>
      <c r="IF34" s="14">
        <f t="shared" si="163"/>
        <v>1.5910319057445841E-4</v>
      </c>
      <c r="IG34" s="89">
        <f t="shared" si="41"/>
        <v>1.1759756943162088E-2</v>
      </c>
      <c r="IH34" s="89">
        <f t="shared" si="164"/>
        <v>1.3829188336224893E-4</v>
      </c>
      <c r="IQ34">
        <v>46.9</v>
      </c>
      <c r="IR34" s="14">
        <f t="shared" si="165"/>
        <v>2.0053442446729599E-2</v>
      </c>
      <c r="IS34" s="14">
        <f t="shared" si="166"/>
        <v>4.0214055396429641E-4</v>
      </c>
      <c r="IT34" s="89">
        <f t="shared" si="42"/>
        <v>-2.2699887456000191E-2</v>
      </c>
      <c r="IU34" s="89">
        <f t="shared" si="167"/>
        <v>5.1528489051507484E-4</v>
      </c>
      <c r="IW34">
        <v>54.47</v>
      </c>
      <c r="IX34" s="14">
        <f t="shared" si="168"/>
        <v>3.6650215113248454E-3</v>
      </c>
      <c r="IY34" s="14">
        <f t="shared" si="169"/>
        <v>1.3432382678473854E-5</v>
      </c>
      <c r="IZ34" s="89">
        <f t="shared" si="43"/>
        <v>-7.2001308041427653E-3</v>
      </c>
      <c r="JA34" s="89">
        <f t="shared" si="170"/>
        <v>5.1841883596765546E-5</v>
      </c>
      <c r="JC34">
        <v>131.19999999999999</v>
      </c>
      <c r="JD34" s="14">
        <f t="shared" si="171"/>
        <v>-3.4357735649562628E-3</v>
      </c>
      <c r="JE34" s="14">
        <f t="shared" si="172"/>
        <v>1.1804539989652267E-5</v>
      </c>
      <c r="JF34" s="89">
        <f t="shared" si="44"/>
        <v>1.7177367307835978E-3</v>
      </c>
      <c r="JG34" s="89">
        <f t="shared" si="173"/>
        <v>2.9506194762831221E-6</v>
      </c>
      <c r="JI34">
        <v>34.549999999999997</v>
      </c>
      <c r="JJ34" s="14">
        <f t="shared" si="174"/>
        <v>-1.457751761815753E-2</v>
      </c>
      <c r="JK34" s="14">
        <f t="shared" si="175"/>
        <v>2.1250401990769319E-4</v>
      </c>
      <c r="JL34" s="89">
        <f t="shared" si="45"/>
        <v>1.1899228212033458E-2</v>
      </c>
      <c r="JM34" s="89">
        <f t="shared" si="176"/>
        <v>1.4159163204205297E-4</v>
      </c>
      <c r="JO34">
        <v>77.97</v>
      </c>
      <c r="JP34" s="14">
        <f t="shared" si="177"/>
        <v>-2.1827061371627195E-3</v>
      </c>
      <c r="JQ34" s="14">
        <f t="shared" si="178"/>
        <v>4.7642060812078005E-6</v>
      </c>
      <c r="JR34" s="89">
        <f t="shared" si="46"/>
        <v>9.9728289765453767E-4</v>
      </c>
      <c r="JS34" s="89">
        <f t="shared" si="179"/>
        <v>9.9457317795423108E-7</v>
      </c>
      <c r="JU34">
        <v>81</v>
      </c>
      <c r="JV34" s="14">
        <f t="shared" si="180"/>
        <v>-4.1593897298837015E-2</v>
      </c>
      <c r="JW34" s="14">
        <f t="shared" si="181"/>
        <v>1.7300522925062013E-3</v>
      </c>
      <c r="JX34" s="89">
        <f t="shared" si="47"/>
        <v>3.9253971472001326E-2</v>
      </c>
      <c r="JY34" s="89">
        <f t="shared" si="182"/>
        <v>1.5408742763246938E-3</v>
      </c>
      <c r="KA34">
        <v>40.01</v>
      </c>
      <c r="KB34" s="14">
        <f t="shared" si="183"/>
        <v>-9.0384747882866663E-3</v>
      </c>
      <c r="KC34" s="14">
        <f t="shared" si="184"/>
        <v>8.1694026498493701E-5</v>
      </c>
      <c r="KD34" s="89">
        <f t="shared" si="48"/>
        <v>7.8426024826419981E-3</v>
      </c>
      <c r="KE34" s="89">
        <f t="shared" si="185"/>
        <v>6.1506413700742436E-5</v>
      </c>
      <c r="KG34">
        <v>13.65</v>
      </c>
      <c r="KH34" s="14">
        <f t="shared" si="186"/>
        <v>3.6563112031104792E-3</v>
      </c>
      <c r="KI34" s="14">
        <f t="shared" si="187"/>
        <v>1.33686116139912E-5</v>
      </c>
      <c r="KJ34" s="89">
        <f t="shared" si="49"/>
        <v>-6.0304322840246116E-3</v>
      </c>
      <c r="KK34" s="89">
        <f t="shared" si="188"/>
        <v>3.6366113532206291E-5</v>
      </c>
      <c r="KM34">
        <v>22.41</v>
      </c>
      <c r="KN34" s="14">
        <f t="shared" si="189"/>
        <v>1.7691748483460886E-2</v>
      </c>
      <c r="KO34" s="14">
        <f t="shared" si="190"/>
        <v>3.1299796440204057E-4</v>
      </c>
      <c r="KP34" s="89">
        <f t="shared" si="50"/>
        <v>-2.1846886037164899E-2</v>
      </c>
      <c r="KQ34" s="89">
        <f t="shared" si="191"/>
        <v>4.7728642952087064E-4</v>
      </c>
      <c r="KS34">
        <v>104.2</v>
      </c>
      <c r="KT34" s="14">
        <f t="shared" si="192"/>
        <v>9.5923268746013425E-4</v>
      </c>
      <c r="KU34" s="14">
        <f t="shared" si="193"/>
        <v>9.201273486919916E-7</v>
      </c>
      <c r="KV34" s="89">
        <f t="shared" si="51"/>
        <v>-1.74509925212641E-3</v>
      </c>
      <c r="KW34" s="89">
        <f t="shared" si="194"/>
        <v>3.0453713997721555E-6</v>
      </c>
      <c r="LF34" s="14">
        <v>16.239999999999998</v>
      </c>
      <c r="LG34" s="14">
        <f t="shared" si="195"/>
        <v>-8.0371375446488293E-3</v>
      </c>
      <c r="LH34" s="14">
        <f t="shared" si="196"/>
        <v>6.4595579911603818E-5</v>
      </c>
      <c r="LI34" s="89">
        <f t="shared" si="52"/>
        <v>7.9244347583652588E-3</v>
      </c>
      <c r="LJ34" s="89">
        <f t="shared" si="197"/>
        <v>6.2796666239587452E-5</v>
      </c>
      <c r="LL34">
        <v>13.135</v>
      </c>
      <c r="LM34" s="14">
        <f t="shared" si="198"/>
        <v>-1.18707118615592E-2</v>
      </c>
      <c r="LN34" s="14">
        <f t="shared" si="199"/>
        <v>1.4091380010016228E-4</v>
      </c>
      <c r="LO34" s="89">
        <f t="shared" si="53"/>
        <v>1.087482277698522E-2</v>
      </c>
      <c r="LP34" s="89">
        <f t="shared" si="200"/>
        <v>1.1826177043083653E-4</v>
      </c>
    </row>
    <row r="35" spans="1:328" ht="15" thickBot="1" x14ac:dyDescent="0.4">
      <c r="A35" s="90" t="s">
        <v>596</v>
      </c>
      <c r="B35" s="109">
        <v>5.0000000000000001E-4</v>
      </c>
      <c r="C35" s="105">
        <v>0.98060000000000003</v>
      </c>
      <c r="D35" s="105">
        <f>AVERAGE($FW$4:$FW$264)</f>
        <v>3.8769654031351939E-4</v>
      </c>
      <c r="E35" s="103">
        <f>SUM($FX$4:$FX$264)/253*100</f>
        <v>1.5727362826671903E-2</v>
      </c>
      <c r="F35" s="104">
        <f>SQRT(SUM($FX$3:$FX$264))</f>
        <v>0.1994748805024831</v>
      </c>
      <c r="G35" s="104">
        <f>SQRT(SUM($FZ$3:$FZ$264))</f>
        <v>0.24353661127629656</v>
      </c>
      <c r="H35" s="103">
        <f>COVAR($FW$4:$FW$264,$U$4:$U$264)*100</f>
        <v>8.1518121462523987E-3</v>
      </c>
      <c r="I35" s="105">
        <f t="shared" ref="I35:I52" si="201">AVERAGE($U$4:$U$264)</f>
        <v>-8.6525897037030705E-5</v>
      </c>
      <c r="J35" s="104">
        <f t="shared" ref="J35:J52" si="202">SUM($V$4:$V$264)/252*100</f>
        <v>8.3470324988867382E-3</v>
      </c>
      <c r="K35" s="104">
        <f t="shared" ref="K35:K52" si="203">SQRT((252/252)*SUM($V$4:$V$264))</f>
        <v>0.14503283041158158</v>
      </c>
      <c r="L35" s="104">
        <f>$AB$279*$FX$269</f>
        <v>0.1422191935015969</v>
      </c>
      <c r="M35" s="106">
        <f t="shared" ref="M35:M52" si="204">SQRT((C35*L35)^2+G35^2)</f>
        <v>0.28064071693335746</v>
      </c>
      <c r="N35" s="15">
        <v>605.79999999999995</v>
      </c>
      <c r="O35" s="107">
        <f t="shared" ref="O35:O52" si="205">$C35*$O$1</f>
        <v>-9.8060000000000008E-2</v>
      </c>
      <c r="P35" s="15">
        <f t="shared" ref="P35:P52" si="206">N35*(1+O35)</f>
        <v>546.39525199999991</v>
      </c>
      <c r="S35" t="s">
        <v>647</v>
      </c>
      <c r="T35" s="82">
        <v>6190.84</v>
      </c>
      <c r="U35" s="6">
        <f t="shared" si="54"/>
        <v>4.844695314981838E-4</v>
      </c>
      <c r="V35" s="14">
        <f t="shared" si="55"/>
        <v>2.3471072695006972E-7</v>
      </c>
      <c r="Z35">
        <v>38.56</v>
      </c>
      <c r="AA35" s="14">
        <f t="shared" si="56"/>
        <v>5.9470117095309161E-3</v>
      </c>
      <c r="AB35" s="14">
        <f t="shared" si="57"/>
        <v>3.536694827329783E-5</v>
      </c>
      <c r="AC35" s="14">
        <f t="shared" si="58"/>
        <v>5.4625421780327326E-3</v>
      </c>
      <c r="AD35" s="14">
        <f t="shared" si="6"/>
        <v>-5.850721121464177E-3</v>
      </c>
      <c r="AE35" s="14">
        <f t="shared" si="59"/>
        <v>3.423093764114704E-5</v>
      </c>
      <c r="AG35">
        <v>8.8480000000000008</v>
      </c>
      <c r="AH35" s="14">
        <f t="shared" si="60"/>
        <v>0</v>
      </c>
      <c r="AI35" s="14">
        <f t="shared" si="61"/>
        <v>0</v>
      </c>
      <c r="AJ35" s="14">
        <f t="shared" si="7"/>
        <v>-9.026216241688651E-5</v>
      </c>
      <c r="AK35" s="14">
        <f t="shared" si="62"/>
        <v>8.1472579641724002E-9</v>
      </c>
      <c r="AM35">
        <v>123.65</v>
      </c>
      <c r="AN35" s="14">
        <f t="shared" si="63"/>
        <v>-7.3052272927952759E-3</v>
      </c>
      <c r="AO35" s="14">
        <f t="shared" si="64"/>
        <v>5.3366345799400999E-5</v>
      </c>
      <c r="AP35" s="14">
        <f t="shared" si="8"/>
        <v>1.0004052103708631E-2</v>
      </c>
      <c r="AQ35" s="14">
        <f t="shared" si="65"/>
        <v>1.0008105849371709E-4</v>
      </c>
      <c r="AS35">
        <v>125.64</v>
      </c>
      <c r="AT35" s="14">
        <f t="shared" si="66"/>
        <v>-2.0715488246233938E-3</v>
      </c>
      <c r="AU35" s="14">
        <f t="shared" si="67"/>
        <v>4.2913145327985645E-6</v>
      </c>
      <c r="AV35" s="14">
        <f t="shared" si="9"/>
        <v>5.8375117926491669E-3</v>
      </c>
      <c r="AW35" s="14">
        <f t="shared" si="68"/>
        <v>3.4076543929318087E-5</v>
      </c>
      <c r="AY35" s="14">
        <v>41.62</v>
      </c>
      <c r="AZ35" s="14">
        <f t="shared" si="69"/>
        <v>3.8369351629313725E-3</v>
      </c>
      <c r="BA35" s="14">
        <f t="shared" si="70"/>
        <v>1.4722071444539198E-5</v>
      </c>
      <c r="BB35" s="14">
        <f t="shared" si="10"/>
        <v>-2.041617513914829E-3</v>
      </c>
      <c r="BC35" s="14">
        <f t="shared" si="71"/>
        <v>4.1682020731237671E-6</v>
      </c>
      <c r="BE35">
        <v>15.46</v>
      </c>
      <c r="BF35" s="14">
        <f t="shared" si="72"/>
        <v>9.5275601615341342E-3</v>
      </c>
      <c r="BG35" s="14">
        <f t="shared" si="73"/>
        <v>9.0774402631652338E-5</v>
      </c>
      <c r="BH35" s="14">
        <f t="shared" si="11"/>
        <v>-7.7134683698456101E-3</v>
      </c>
      <c r="BI35" s="14">
        <f t="shared" si="74"/>
        <v>5.9497594292608692E-5</v>
      </c>
      <c r="BK35">
        <v>81.06</v>
      </c>
      <c r="BL35" s="14">
        <f t="shared" si="75"/>
        <v>8.8430937363338513E-3</v>
      </c>
      <c r="BM35" s="14">
        <f t="shared" si="76"/>
        <v>7.8200306829586996E-5</v>
      </c>
      <c r="BN35" s="14">
        <f t="shared" si="12"/>
        <v>-6.2134862240040634E-3</v>
      </c>
      <c r="BO35" s="14">
        <f t="shared" si="77"/>
        <v>3.8607411055888273E-5</v>
      </c>
      <c r="BQ35">
        <v>76.48</v>
      </c>
      <c r="BR35" s="14">
        <f t="shared" si="78"/>
        <v>6.7761531105379313E-3</v>
      </c>
      <c r="BS35" s="14">
        <f t="shared" si="79"/>
        <v>4.5916250977452883E-5</v>
      </c>
      <c r="BT35" s="14">
        <f t="shared" si="13"/>
        <v>-2.4064163452539875E-3</v>
      </c>
      <c r="BU35" s="14">
        <f t="shared" si="80"/>
        <v>5.7908396267055582E-6</v>
      </c>
      <c r="BX35">
        <v>23.68</v>
      </c>
      <c r="BY35" s="14">
        <f t="shared" si="81"/>
        <v>2.109260431867402E-3</v>
      </c>
      <c r="BZ35" s="14">
        <f t="shared" si="82"/>
        <v>4.4489795694414592E-6</v>
      </c>
      <c r="CA35" s="14">
        <f t="shared" si="14"/>
        <v>-2.0847773045096999E-4</v>
      </c>
      <c r="CB35" s="14">
        <f t="shared" si="83"/>
        <v>4.3462964093987297E-8</v>
      </c>
      <c r="CD35">
        <v>42.57</v>
      </c>
      <c r="CE35" s="14">
        <f t="shared" si="84"/>
        <v>1.1212451033678805E-2</v>
      </c>
      <c r="CF35" s="14">
        <f t="shared" si="85"/>
        <v>1.2571905818264489E-4</v>
      </c>
      <c r="CG35" s="14">
        <f t="shared" si="15"/>
        <v>-7.631903395573094E-3</v>
      </c>
      <c r="CH35" s="14">
        <f t="shared" si="86"/>
        <v>5.8245949439360121E-5</v>
      </c>
      <c r="CJ35">
        <v>32.78</v>
      </c>
      <c r="CK35" s="14">
        <f t="shared" si="87"/>
        <v>4.8691514338105504E-3</v>
      </c>
      <c r="CL35" s="14">
        <f t="shared" si="88"/>
        <v>2.370863568537934E-5</v>
      </c>
      <c r="CM35" s="14">
        <f t="shared" si="16"/>
        <v>-1.8893359563468613E-3</v>
      </c>
      <c r="CN35" s="14">
        <f t="shared" si="89"/>
        <v>3.5695903559451091E-6</v>
      </c>
      <c r="CP35">
        <v>22.04</v>
      </c>
      <c r="CQ35" s="14">
        <f t="shared" si="90"/>
        <v>1.03814969845626E-2</v>
      </c>
      <c r="CR35" s="14">
        <f t="shared" si="91"/>
        <v>1.0777547964048236E-4</v>
      </c>
      <c r="CS35" s="14">
        <f t="shared" si="17"/>
        <v>-7.6507866299290002E-3</v>
      </c>
      <c r="CT35" s="14">
        <f t="shared" si="92"/>
        <v>5.853453605670035E-5</v>
      </c>
      <c r="CV35">
        <v>111.6</v>
      </c>
      <c r="CW35" s="14">
        <f t="shared" si="93"/>
        <v>1.952147174502011E-2</v>
      </c>
      <c r="CX35" s="14">
        <f t="shared" si="94"/>
        <v>3.8108785909161849E-4</v>
      </c>
      <c r="CY35" s="89">
        <f t="shared" si="18"/>
        <v>-1.8758206275085169E-2</v>
      </c>
      <c r="CZ35" s="89">
        <f t="shared" si="95"/>
        <v>3.5187030265864462E-4</v>
      </c>
      <c r="DB35">
        <v>17.2</v>
      </c>
      <c r="DC35" s="14">
        <f t="shared" si="96"/>
        <v>-3.4944706497735891E-3</v>
      </c>
      <c r="DD35" s="14">
        <f t="shared" si="97"/>
        <v>1.221132512212905E-5</v>
      </c>
      <c r="DE35" s="89">
        <f t="shared" si="19"/>
        <v>4.8189847371268276E-3</v>
      </c>
      <c r="DF35" s="89">
        <f t="shared" si="98"/>
        <v>2.3222613896661318E-5</v>
      </c>
      <c r="DH35">
        <v>10.925000000000001</v>
      </c>
      <c r="DI35" s="14">
        <f t="shared" si="99"/>
        <v>1.769154784078239E-2</v>
      </c>
      <c r="DJ35" s="14">
        <f t="shared" si="100"/>
        <v>3.1299086500269206E-4</v>
      </c>
      <c r="DK35" s="89">
        <f t="shared" si="20"/>
        <v>-1.445675180492325E-2</v>
      </c>
      <c r="DL35" s="89">
        <f t="shared" si="101"/>
        <v>2.0899767274915165E-4</v>
      </c>
      <c r="DN35">
        <v>75.64</v>
      </c>
      <c r="DO35" s="14">
        <f t="shared" si="102"/>
        <v>5.2868095336615676E-4</v>
      </c>
      <c r="DP35" s="14">
        <f t="shared" si="103"/>
        <v>2.7950355045214841E-7</v>
      </c>
      <c r="DQ35" s="89">
        <f t="shared" si="21"/>
        <v>1.5323693291731824E-3</v>
      </c>
      <c r="DR35" s="89">
        <f t="shared" si="104"/>
        <v>2.3481557609906693E-6</v>
      </c>
      <c r="DT35">
        <v>146.4</v>
      </c>
      <c r="DU35" s="14">
        <f t="shared" si="105"/>
        <v>-1.9659194960138203E-2</v>
      </c>
      <c r="DV35" s="14">
        <f t="shared" si="106"/>
        <v>3.864839464807233E-4</v>
      </c>
      <c r="DW35" s="89">
        <f t="shared" si="22"/>
        <v>2.2626468608134723E-2</v>
      </c>
      <c r="DX35" s="89">
        <f t="shared" si="107"/>
        <v>5.1195708167490605E-4</v>
      </c>
      <c r="DZ35">
        <v>45.63</v>
      </c>
      <c r="EA35" s="14">
        <f t="shared" si="108"/>
        <v>1.0951704084435549E-3</v>
      </c>
      <c r="EB35" s="14">
        <f t="shared" si="109"/>
        <v>1.199398223530423E-6</v>
      </c>
      <c r="EC35" s="89">
        <f t="shared" si="23"/>
        <v>2.2100224614926473E-3</v>
      </c>
      <c r="ED35" s="89">
        <f t="shared" si="110"/>
        <v>4.8841992803020203E-6</v>
      </c>
      <c r="EF35">
        <v>11.35</v>
      </c>
      <c r="EG35" s="14">
        <f t="shared" si="111"/>
        <v>-1.4197221603577793E-2</v>
      </c>
      <c r="EH35" s="14">
        <f t="shared" si="112"/>
        <v>2.01561101261096E-4</v>
      </c>
      <c r="EI35" s="89">
        <f t="shared" si="24"/>
        <v>1.6924890321595245E-2</v>
      </c>
      <c r="EJ35" s="89">
        <f t="shared" si="113"/>
        <v>2.864519123980284E-4</v>
      </c>
      <c r="EL35">
        <v>91</v>
      </c>
      <c r="EM35" s="14">
        <f t="shared" si="114"/>
        <v>-1.0161342125469843E-2</v>
      </c>
      <c r="EN35" s="14">
        <f t="shared" si="115"/>
        <v>1.0325287379084799E-4</v>
      </c>
      <c r="EO35" s="89">
        <f t="shared" si="25"/>
        <v>1.2479329911146161E-2</v>
      </c>
      <c r="EP35" s="89">
        <f t="shared" si="116"/>
        <v>1.5573367503122725E-4</v>
      </c>
      <c r="ER35">
        <v>13.89</v>
      </c>
      <c r="ES35" s="14">
        <f t="shared" si="117"/>
        <v>-4.3290110895855809E-3</v>
      </c>
      <c r="ET35" s="14">
        <f t="shared" si="118"/>
        <v>1.874033701375494E-5</v>
      </c>
      <c r="EU35" s="89">
        <f t="shared" si="26"/>
        <v>6.3518890639122916E-3</v>
      </c>
      <c r="EV35" s="89">
        <f t="shared" si="119"/>
        <v>4.0346494680248569E-5</v>
      </c>
      <c r="EX35">
        <v>114.7</v>
      </c>
      <c r="EY35" s="14">
        <f t="shared" si="120"/>
        <v>-2.6189451896274948E-3</v>
      </c>
      <c r="EZ35" s="14">
        <f t="shared" si="121"/>
        <v>6.858873906272995E-6</v>
      </c>
      <c r="FA35" s="89">
        <f t="shared" si="27"/>
        <v>4.5491222735383795E-3</v>
      </c>
      <c r="FB35" s="89">
        <f t="shared" si="122"/>
        <v>2.0694513459602996E-5</v>
      </c>
      <c r="FD35">
        <v>38.450000000000003</v>
      </c>
      <c r="FE35" s="14">
        <f t="shared" si="123"/>
        <v>1.1121283640585311E-2</v>
      </c>
      <c r="FF35" s="14">
        <f t="shared" si="124"/>
        <v>1.2368294981435047E-4</v>
      </c>
      <c r="FG35" s="89">
        <f t="shared" si="28"/>
        <v>-7.1642740455994296E-3</v>
      </c>
      <c r="FH35" s="89">
        <f t="shared" si="125"/>
        <v>5.132682260044962E-5</v>
      </c>
      <c r="FJ35">
        <v>132.30000000000001</v>
      </c>
      <c r="FK35" s="14">
        <f t="shared" si="126"/>
        <v>6.7796869853785488E-3</v>
      </c>
      <c r="FL35" s="14">
        <f t="shared" si="127"/>
        <v>4.5964155619711273E-5</v>
      </c>
      <c r="FM35" s="89">
        <f t="shared" si="29"/>
        <v>-5.5337275454650416E-3</v>
      </c>
      <c r="FN35" s="89">
        <f t="shared" si="128"/>
        <v>3.0622140547438555E-5</v>
      </c>
      <c r="FP35">
        <v>14.15</v>
      </c>
      <c r="FQ35" s="14">
        <f t="shared" si="129"/>
        <v>-5.6697529629489611E-3</v>
      </c>
      <c r="FR35" s="14">
        <f t="shared" si="130"/>
        <v>3.2146098660868524E-5</v>
      </c>
      <c r="FS35" s="89">
        <f t="shared" si="30"/>
        <v>7.1096968750722217E-3</v>
      </c>
      <c r="FT35" s="89">
        <f t="shared" si="131"/>
        <v>5.0547789655411713E-5</v>
      </c>
      <c r="FV35">
        <v>644.79999999999995</v>
      </c>
      <c r="FW35" s="14">
        <f t="shared" si="132"/>
        <v>-6.5349540173606745E-3</v>
      </c>
      <c r="FX35" s="14">
        <f t="shared" si="133"/>
        <v>4.270562400901842E-5</v>
      </c>
      <c r="FY35" s="89">
        <f t="shared" si="31"/>
        <v>9.3838556489306783E-3</v>
      </c>
      <c r="FZ35" s="89">
        <f t="shared" si="134"/>
        <v>8.8056746839968204E-5</v>
      </c>
      <c r="GB35">
        <v>77.260000000000005</v>
      </c>
      <c r="GC35" s="14">
        <f t="shared" si="135"/>
        <v>-1.3814894545534737E-2</v>
      </c>
      <c r="GD35" s="14">
        <f t="shared" si="136"/>
        <v>1.9085131130424542E-4</v>
      </c>
      <c r="GE35" s="89">
        <f t="shared" si="32"/>
        <v>1.740440450442797E-2</v>
      </c>
      <c r="GF35" s="89">
        <f t="shared" si="137"/>
        <v>3.029132961537526E-4</v>
      </c>
      <c r="GH35">
        <v>526.70000000000005</v>
      </c>
      <c r="GI35" s="14">
        <f t="shared" si="138"/>
        <v>7.5915737181740054E-4</v>
      </c>
      <c r="GJ35" s="14">
        <f t="shared" si="139"/>
        <v>5.7631991518470297E-7</v>
      </c>
      <c r="GK35" s="89">
        <f t="shared" si="33"/>
        <v>3.00671970033713E-3</v>
      </c>
      <c r="GL35" s="89">
        <f t="shared" si="140"/>
        <v>9.0403633563954004E-6</v>
      </c>
      <c r="GN35">
        <v>30.15</v>
      </c>
      <c r="GO35" s="14">
        <f t="shared" si="141"/>
        <v>2.2951827178202485E-2</v>
      </c>
      <c r="GP35" s="14">
        <f t="shared" si="142"/>
        <v>5.2678637081807428E-4</v>
      </c>
      <c r="GQ35" s="89">
        <f t="shared" si="34"/>
        <v>-2.0821537100243537E-2</v>
      </c>
      <c r="GR35" s="89">
        <f t="shared" si="143"/>
        <v>4.3353640721681804E-4</v>
      </c>
      <c r="GT35">
        <v>65.8</v>
      </c>
      <c r="GU35" s="14">
        <f t="shared" si="144"/>
        <v>-8.8536679700984625E-3</v>
      </c>
      <c r="GV35" s="14">
        <f t="shared" si="145"/>
        <v>7.8387436524747427E-5</v>
      </c>
      <c r="GW35" s="89">
        <f t="shared" si="35"/>
        <v>1.1151848280297173E-2</v>
      </c>
      <c r="GX35" s="89">
        <f t="shared" si="146"/>
        <v>1.2436372006676701E-4</v>
      </c>
      <c r="GZ35">
        <v>256.89999999999998</v>
      </c>
      <c r="HA35" s="14">
        <f t="shared" si="147"/>
        <v>-6.2475798683996513E-3</v>
      </c>
      <c r="HB35" s="14">
        <f t="shared" si="148"/>
        <v>3.9032254212032604E-5</v>
      </c>
      <c r="HC35" s="89">
        <f t="shared" si="36"/>
        <v>8.8661597224931055E-3</v>
      </c>
      <c r="HD35" s="89">
        <f t="shared" si="149"/>
        <v>7.8608788224759026E-5</v>
      </c>
      <c r="HF35">
        <v>380</v>
      </c>
      <c r="HG35" s="14">
        <f t="shared" si="150"/>
        <v>3.546335889816126E-3</v>
      </c>
      <c r="HH35" s="14">
        <f t="shared" si="151"/>
        <v>1.2576498243397935E-5</v>
      </c>
      <c r="HI35" s="89">
        <f t="shared" si="37"/>
        <v>6.5617682248415811E-4</v>
      </c>
      <c r="HJ35" s="89">
        <f t="shared" si="152"/>
        <v>4.3056802236540636E-7</v>
      </c>
      <c r="HL35">
        <v>111.45</v>
      </c>
      <c r="HM35" s="14">
        <f t="shared" si="153"/>
        <v>-2.245678015395899E-3</v>
      </c>
      <c r="HN35" s="14">
        <f t="shared" si="154"/>
        <v>5.043069748832464E-6</v>
      </c>
      <c r="HO35" s="89">
        <f t="shared" si="38"/>
        <v>4.4843066462076312E-3</v>
      </c>
      <c r="HP35" s="89">
        <f t="shared" si="155"/>
        <v>2.0109006097221933E-5</v>
      </c>
      <c r="HR35">
        <v>3.6850000000000001</v>
      </c>
      <c r="HS35" s="14">
        <f t="shared" si="156"/>
        <v>1.1601371182044793E-2</v>
      </c>
      <c r="HT35" s="14">
        <f t="shared" si="157"/>
        <v>1.3459181330357942E-4</v>
      </c>
      <c r="HU35" s="14">
        <f t="shared" si="39"/>
        <v>-1.0423557897928643E-2</v>
      </c>
      <c r="HV35" s="14">
        <f t="shared" si="158"/>
        <v>1.0865055925147058E-4</v>
      </c>
      <c r="HX35">
        <v>13.84</v>
      </c>
      <c r="HY35" s="14">
        <f t="shared" si="159"/>
        <v>1.0064786616140837E-2</v>
      </c>
      <c r="HZ35" s="14">
        <f t="shared" si="160"/>
        <v>1.0129992962844773E-4</v>
      </c>
      <c r="IA35" s="89">
        <f t="shared" si="40"/>
        <v>-1.1055616457686379E-2</v>
      </c>
      <c r="IB35" s="89">
        <f t="shared" si="161"/>
        <v>1.2222665525946593E-4</v>
      </c>
      <c r="ID35">
        <v>165</v>
      </c>
      <c r="IE35" s="14">
        <f t="shared" si="162"/>
        <v>-8.8267199161875826E-3</v>
      </c>
      <c r="IF35" s="14">
        <f t="shared" si="163"/>
        <v>7.7910984478822524E-5</v>
      </c>
      <c r="IG35" s="89">
        <f t="shared" si="41"/>
        <v>1.1126475777662265E-2</v>
      </c>
      <c r="IH35" s="89">
        <f t="shared" si="164"/>
        <v>1.237984632309051E-4</v>
      </c>
      <c r="IQ35">
        <v>46.74</v>
      </c>
      <c r="IR35" s="14">
        <f t="shared" si="165"/>
        <v>3.4173463415217678E-3</v>
      </c>
      <c r="IS35" s="14">
        <f t="shared" si="166"/>
        <v>1.1678256017912212E-5</v>
      </c>
      <c r="IT35" s="89">
        <f t="shared" si="42"/>
        <v>-2.4924255265822877E-3</v>
      </c>
      <c r="IU35" s="89">
        <f t="shared" si="167"/>
        <v>6.2121850055589944E-6</v>
      </c>
      <c r="IW35">
        <v>54.44</v>
      </c>
      <c r="IX35" s="14">
        <f t="shared" si="168"/>
        <v>5.5091361231781558E-4</v>
      </c>
      <c r="IY35" s="14">
        <f t="shared" si="169"/>
        <v>3.0350580823706439E-7</v>
      </c>
      <c r="IZ35" s="89">
        <f t="shared" si="43"/>
        <v>3.284092416883888E-4</v>
      </c>
      <c r="JA35" s="89">
        <f t="shared" si="170"/>
        <v>1.0785263002634257E-7</v>
      </c>
      <c r="JC35">
        <v>131.44999999999999</v>
      </c>
      <c r="JD35" s="14">
        <f t="shared" si="171"/>
        <v>-1.9036746659015303E-3</v>
      </c>
      <c r="JE35" s="14">
        <f t="shared" si="172"/>
        <v>3.6239772335953031E-6</v>
      </c>
      <c r="JF35" s="89">
        <f t="shared" si="44"/>
        <v>5.4306925178074228E-3</v>
      </c>
      <c r="JG35" s="89">
        <f t="shared" si="173"/>
        <v>2.9492421222969524E-5</v>
      </c>
      <c r="JI35">
        <v>34.56</v>
      </c>
      <c r="JJ35" s="14">
        <f t="shared" si="174"/>
        <v>-2.8939372217608818E-4</v>
      </c>
      <c r="JK35" s="14">
        <f t="shared" si="175"/>
        <v>8.3748726434930907E-8</v>
      </c>
      <c r="JL35" s="89">
        <f t="shared" si="45"/>
        <v>2.7699413602817989E-3</v>
      </c>
      <c r="JM35" s="89">
        <f t="shared" si="176"/>
        <v>7.6725751393997832E-6</v>
      </c>
      <c r="JO35">
        <v>78.239999999999995</v>
      </c>
      <c r="JP35" s="14">
        <f t="shared" si="177"/>
        <v>-3.4568884050532643E-3</v>
      </c>
      <c r="JQ35" s="14">
        <f t="shared" si="178"/>
        <v>1.1950077444991701E-5</v>
      </c>
      <c r="JR35" s="89">
        <f t="shared" si="46"/>
        <v>5.2766388468925831E-3</v>
      </c>
      <c r="JS35" s="89">
        <f t="shared" si="179"/>
        <v>2.7842917520535889E-5</v>
      </c>
      <c r="JU35">
        <v>80.680000000000007</v>
      </c>
      <c r="JV35" s="14">
        <f t="shared" si="180"/>
        <v>3.9584415864277588E-3</v>
      </c>
      <c r="JW35" s="14">
        <f t="shared" si="181"/>
        <v>1.5669259793160714E-5</v>
      </c>
      <c r="JX35" s="89">
        <f t="shared" si="47"/>
        <v>-5.7200496366827591E-4</v>
      </c>
      <c r="JY35" s="89">
        <f t="shared" si="182"/>
        <v>3.2718967846114565E-7</v>
      </c>
      <c r="KA35">
        <v>39.75</v>
      </c>
      <c r="KB35" s="14">
        <f t="shared" si="183"/>
        <v>6.5195817688027072E-3</v>
      </c>
      <c r="KC35" s="14">
        <f t="shared" si="184"/>
        <v>4.2504946440104638E-5</v>
      </c>
      <c r="KD35" s="89">
        <f t="shared" si="48"/>
        <v>-4.6876149305519997E-3</v>
      </c>
      <c r="KE35" s="89">
        <f t="shared" si="185"/>
        <v>2.197373373713403E-5</v>
      </c>
      <c r="KG35">
        <v>13.97</v>
      </c>
      <c r="KH35" s="14">
        <f t="shared" si="186"/>
        <v>-2.317265163790173E-2</v>
      </c>
      <c r="KI35" s="14">
        <f t="shared" si="187"/>
        <v>5.3697178393154979E-4</v>
      </c>
      <c r="KJ35" s="89">
        <f t="shared" si="49"/>
        <v>2.4213015826699644E-2</v>
      </c>
      <c r="KK35" s="89">
        <f t="shared" si="188"/>
        <v>5.8627013542400747E-4</v>
      </c>
      <c r="KM35">
        <v>22.34</v>
      </c>
      <c r="KN35" s="14">
        <f t="shared" si="189"/>
        <v>3.1284941717810094E-3</v>
      </c>
      <c r="KO35" s="14">
        <f t="shared" si="190"/>
        <v>9.7874757828677441E-6</v>
      </c>
      <c r="KP35" s="89">
        <f t="shared" si="50"/>
        <v>-2.175014235527982E-3</v>
      </c>
      <c r="KQ35" s="89">
        <f t="shared" si="191"/>
        <v>4.7306869247493716E-6</v>
      </c>
      <c r="KS35">
        <v>105.2</v>
      </c>
      <c r="KT35" s="14">
        <f t="shared" si="192"/>
        <v>-9.5511709843429677E-3</v>
      </c>
      <c r="KU35" s="14">
        <f t="shared" si="193"/>
        <v>9.1224867172155013E-5</v>
      </c>
      <c r="KV35" s="89">
        <f t="shared" si="51"/>
        <v>1.133761220844323E-2</v>
      </c>
      <c r="KW35" s="89">
        <f t="shared" si="194"/>
        <v>1.2854145058904099E-4</v>
      </c>
      <c r="LF35" s="14">
        <v>15.6</v>
      </c>
      <c r="LG35" s="14">
        <f t="shared" si="195"/>
        <v>4.0206420478040392E-2</v>
      </c>
      <c r="LH35" s="14">
        <f t="shared" si="196"/>
        <v>1.6165562476569857E-3</v>
      </c>
      <c r="LI35" s="89">
        <f t="shared" si="52"/>
        <v>-4.0291569172599094E-2</v>
      </c>
      <c r="LJ35" s="89">
        <f t="shared" si="197"/>
        <v>1.6234105463903377E-3</v>
      </c>
      <c r="LL35">
        <v>13.17</v>
      </c>
      <c r="LM35" s="14">
        <f t="shared" si="198"/>
        <v>-2.6610926176865008E-3</v>
      </c>
      <c r="LN35" s="14">
        <f t="shared" si="199"/>
        <v>7.0814139199055933E-6</v>
      </c>
      <c r="LO35" s="89">
        <f t="shared" si="53"/>
        <v>4.4761653098831424E-3</v>
      </c>
      <c r="LP35" s="89">
        <f t="shared" si="200"/>
        <v>2.0036055881401248E-5</v>
      </c>
    </row>
    <row r="36" spans="1:328" ht="15" thickBot="1" x14ac:dyDescent="0.4">
      <c r="A36" s="90" t="s">
        <v>590</v>
      </c>
      <c r="B36" s="109">
        <v>2.0000000000000001E-4</v>
      </c>
      <c r="C36" s="105">
        <v>0.88419999999999999</v>
      </c>
      <c r="D36" s="105">
        <f>AVERAGE($EM$4:$EM$264)</f>
        <v>-2.4066924559919793E-4</v>
      </c>
      <c r="E36" s="103">
        <f>SUM($EN$4:$EN$264)/253*100</f>
        <v>1.6011877350918163E-2</v>
      </c>
      <c r="F36" s="104">
        <f>SQRT(SUM($EN$3:$EN$264))</f>
        <v>0.20127108510122102</v>
      </c>
      <c r="G36" s="104">
        <f>SQRT(SUM($EP$3:$EP$264))</f>
        <v>0.23747163585633885</v>
      </c>
      <c r="H36" s="103">
        <f>COVAR($EM$4:$EM$264,$U$4:$U$264)*100</f>
        <v>7.3510243225672466E-3</v>
      </c>
      <c r="I36" s="105">
        <f t="shared" si="201"/>
        <v>-8.6525897037030705E-5</v>
      </c>
      <c r="J36" s="104">
        <f t="shared" si="202"/>
        <v>8.3470324988867382E-3</v>
      </c>
      <c r="K36" s="104">
        <f t="shared" si="203"/>
        <v>0.14503283041158158</v>
      </c>
      <c r="L36" s="104">
        <f>$AB$279*$EN$269</f>
        <v>0.12823802864992043</v>
      </c>
      <c r="M36" s="106">
        <f t="shared" si="204"/>
        <v>0.26315324642756721</v>
      </c>
      <c r="N36" s="15">
        <v>88.88</v>
      </c>
      <c r="O36" s="107">
        <f t="shared" si="205"/>
        <v>-8.8419999999999999E-2</v>
      </c>
      <c r="P36" s="15">
        <f t="shared" si="206"/>
        <v>81.021230400000007</v>
      </c>
      <c r="S36" t="s">
        <v>648</v>
      </c>
      <c r="T36" s="82">
        <v>6144.66</v>
      </c>
      <c r="U36" s="6">
        <f t="shared" si="54"/>
        <v>7.4873682850305654E-3</v>
      </c>
      <c r="V36" s="14">
        <f t="shared" si="55"/>
        <v>5.6060683835681551E-5</v>
      </c>
      <c r="Z36">
        <v>38.07</v>
      </c>
      <c r="AA36" s="14">
        <f t="shared" si="56"/>
        <v>1.2788899347938863E-2</v>
      </c>
      <c r="AB36" s="14">
        <f t="shared" si="57"/>
        <v>1.6355594653171107E-4</v>
      </c>
      <c r="AC36" s="14">
        <f t="shared" si="58"/>
        <v>5.3015310629082974E-3</v>
      </c>
      <c r="AD36" s="14">
        <f t="shared" ref="AD36:AD60" si="207">$AB$268+$AB$269*$U36-$AA36</f>
        <v>-5.5188392767535517E-3</v>
      </c>
      <c r="AE36" s="14">
        <f t="shared" si="59"/>
        <v>3.0457586962637667E-5</v>
      </c>
      <c r="AG36">
        <v>8.6880000000000006</v>
      </c>
      <c r="AH36" s="14">
        <f t="shared" si="60"/>
        <v>1.8248681588399315E-2</v>
      </c>
      <c r="AI36" s="14">
        <f t="shared" si="61"/>
        <v>3.3301437971478416E-4</v>
      </c>
      <c r="AJ36" s="14">
        <f t="shared" ref="AJ36:AJ60" si="208">$AI$269+$AI$270*$U36-$AH36</f>
        <v>-1.81981854858702E-2</v>
      </c>
      <c r="AK36" s="14">
        <f t="shared" si="62"/>
        <v>3.3117395497813681E-4</v>
      </c>
      <c r="AM36">
        <v>122.95</v>
      </c>
      <c r="AN36" s="14">
        <f t="shared" si="63"/>
        <v>5.677225305223757E-3</v>
      </c>
      <c r="AO36" s="14">
        <f t="shared" si="64"/>
        <v>3.2230887166272982E-5</v>
      </c>
      <c r="AP36" s="14">
        <f t="shared" si="8"/>
        <v>-3.847222078668589E-3</v>
      </c>
      <c r="AQ36" s="14">
        <f t="shared" si="65"/>
        <v>1.4801117722595059E-5</v>
      </c>
      <c r="AS36">
        <v>123.96</v>
      </c>
      <c r="AT36" s="14">
        <f t="shared" si="66"/>
        <v>1.3461741750898332E-2</v>
      </c>
      <c r="AU36" s="14">
        <f t="shared" si="67"/>
        <v>1.8121849096787931E-4</v>
      </c>
      <c r="AV36" s="14">
        <f t="shared" si="9"/>
        <v>-1.1006348844555071E-2</v>
      </c>
      <c r="AW36" s="14">
        <f t="shared" si="68"/>
        <v>1.2113971488803875E-4</v>
      </c>
      <c r="AY36" s="14">
        <v>41.77</v>
      </c>
      <c r="AZ36" s="14">
        <f t="shared" si="69"/>
        <v>-3.5975575435957786E-3</v>
      </c>
      <c r="BA36" s="14">
        <f t="shared" si="70"/>
        <v>1.2942420279482893E-5</v>
      </c>
      <c r="BB36" s="14">
        <f t="shared" si="10"/>
        <v>4.7324835295416154E-3</v>
      </c>
      <c r="BC36" s="14">
        <f t="shared" si="71"/>
        <v>2.2396400357382667E-5</v>
      </c>
      <c r="BE36">
        <v>15.598000000000001</v>
      </c>
      <c r="BF36" s="14">
        <f t="shared" si="72"/>
        <v>-8.8866577490303526E-3</v>
      </c>
      <c r="BG36" s="14">
        <f t="shared" si="73"/>
        <v>7.8972685948401218E-5</v>
      </c>
      <c r="BH36" s="14">
        <f t="shared" si="11"/>
        <v>8.7493219237171488E-3</v>
      </c>
      <c r="BI36" s="14">
        <f t="shared" si="74"/>
        <v>7.655063412483755E-5</v>
      </c>
      <c r="BK36">
        <v>81.260000000000005</v>
      </c>
      <c r="BL36" s="14">
        <f t="shared" si="75"/>
        <v>-2.4642693594182446E-3</v>
      </c>
      <c r="BM36" s="14">
        <f t="shared" si="76"/>
        <v>6.0726234757676056E-6</v>
      </c>
      <c r="BN36" s="14">
        <f t="shared" si="12"/>
        <v>3.4671914013764205E-3</v>
      </c>
      <c r="BO36" s="14">
        <f t="shared" si="77"/>
        <v>1.2021416213778587E-5</v>
      </c>
      <c r="BQ36">
        <v>74.900000000000006</v>
      </c>
      <c r="BR36" s="14">
        <f t="shared" si="78"/>
        <v>2.0875378219972082E-2</v>
      </c>
      <c r="BS36" s="14">
        <f t="shared" si="79"/>
        <v>4.357814158268848E-4</v>
      </c>
      <c r="BT36" s="14">
        <f t="shared" si="13"/>
        <v>-1.8190334300870015E-2</v>
      </c>
      <c r="BU36" s="14">
        <f t="shared" si="80"/>
        <v>3.3088826197740824E-4</v>
      </c>
      <c r="BX36">
        <v>23.51</v>
      </c>
      <c r="BY36" s="14">
        <f t="shared" si="81"/>
        <v>7.2049474638267389E-3</v>
      </c>
      <c r="BZ36" s="14">
        <f t="shared" si="82"/>
        <v>5.1911267956503359E-5</v>
      </c>
      <c r="CA36" s="14">
        <f t="shared" si="14"/>
        <v>-6.0620286484237319E-3</v>
      </c>
      <c r="CB36" s="14">
        <f t="shared" si="83"/>
        <v>3.6748191334310057E-5</v>
      </c>
      <c r="CD36">
        <v>41.87</v>
      </c>
      <c r="CE36" s="14">
        <f t="shared" si="84"/>
        <v>1.6580199809009117E-2</v>
      </c>
      <c r="CF36" s="14">
        <f t="shared" si="85"/>
        <v>2.7490302570666597E-4</v>
      </c>
      <c r="CG36" s="14">
        <f t="shared" si="15"/>
        <v>-1.4150677159630847E-2</v>
      </c>
      <c r="CH36" s="14">
        <f t="shared" si="86"/>
        <v>2.0024166407609813E-4</v>
      </c>
      <c r="CJ36">
        <v>32.54</v>
      </c>
      <c r="CK36" s="14">
        <f t="shared" si="87"/>
        <v>7.3484715247918459E-3</v>
      </c>
      <c r="CL36" s="14">
        <f t="shared" si="88"/>
        <v>5.4000033750676595E-5</v>
      </c>
      <c r="CM36" s="14">
        <f t="shared" si="16"/>
        <v>-5.4365867096812358E-3</v>
      </c>
      <c r="CN36" s="14">
        <f t="shared" si="89"/>
        <v>2.9556475051882647E-5</v>
      </c>
      <c r="CP36">
        <v>22.04</v>
      </c>
      <c r="CQ36" s="14">
        <f t="shared" si="90"/>
        <v>0</v>
      </c>
      <c r="CR36" s="14">
        <f t="shared" si="91"/>
        <v>0</v>
      </c>
      <c r="CS36" s="14">
        <f t="shared" si="17"/>
        <v>1.6831070632909555E-3</v>
      </c>
      <c r="CT36" s="14">
        <f t="shared" si="92"/>
        <v>2.8328493864999045E-6</v>
      </c>
      <c r="CV36">
        <v>110</v>
      </c>
      <c r="CW36" s="14">
        <f t="shared" si="93"/>
        <v>1.4440684154794209E-2</v>
      </c>
      <c r="CX36" s="14">
        <f t="shared" si="94"/>
        <v>2.0853335885852455E-4</v>
      </c>
      <c r="CY36" s="89">
        <f t="shared" si="18"/>
        <v>-1.3993335777733634E-2</v>
      </c>
      <c r="CZ36" s="89">
        <f t="shared" si="95"/>
        <v>1.9581344618840014E-4</v>
      </c>
      <c r="DB36">
        <v>17.36</v>
      </c>
      <c r="DC36" s="14">
        <f t="shared" si="96"/>
        <v>-9.2593254127967123E-3</v>
      </c>
      <c r="DD36" s="14">
        <f t="shared" si="97"/>
        <v>8.5735107100063008E-5</v>
      </c>
      <c r="DE36" s="89">
        <f t="shared" si="19"/>
        <v>1.0076944277684867E-2</v>
      </c>
      <c r="DF36" s="89">
        <f t="shared" si="98"/>
        <v>1.0154480597556579E-4</v>
      </c>
      <c r="DH36">
        <v>10.75</v>
      </c>
      <c r="DI36" s="14">
        <f t="shared" si="99"/>
        <v>1.6147986407982158E-2</v>
      </c>
      <c r="DJ36" s="14">
        <f t="shared" si="100"/>
        <v>2.6075746503237651E-4</v>
      </c>
      <c r="DK36" s="89">
        <f t="shared" si="20"/>
        <v>-1.4045276200543176E-2</v>
      </c>
      <c r="DL36" s="89">
        <f t="shared" si="101"/>
        <v>1.9726978354954455E-4</v>
      </c>
      <c r="DN36">
        <v>74.900000000000006</v>
      </c>
      <c r="DO36" s="14">
        <f t="shared" si="102"/>
        <v>9.8313532670828482E-3</v>
      </c>
      <c r="DP36" s="14">
        <f t="shared" si="103"/>
        <v>9.6655507062180589E-5</v>
      </c>
      <c r="DQ36" s="89">
        <f t="shared" si="21"/>
        <v>-8.3337182142083372E-3</v>
      </c>
      <c r="DR36" s="89">
        <f t="shared" si="104"/>
        <v>6.9450859273827799E-5</v>
      </c>
      <c r="DT36">
        <v>144.5</v>
      </c>
      <c r="DU36" s="14">
        <f t="shared" si="105"/>
        <v>1.3063093974724313E-2</v>
      </c>
      <c r="DV36" s="14">
        <f t="shared" si="106"/>
        <v>1.7064442419247866E-4</v>
      </c>
      <c r="DW36" s="89">
        <f t="shared" si="22"/>
        <v>-1.1365537330574698E-2</v>
      </c>
      <c r="DX36" s="89">
        <f t="shared" si="107"/>
        <v>1.2917543881268704E-4</v>
      </c>
      <c r="DZ36">
        <v>45.91</v>
      </c>
      <c r="EA36" s="14">
        <f t="shared" si="108"/>
        <v>-6.117563321819371E-3</v>
      </c>
      <c r="EB36" s="14">
        <f t="shared" si="109"/>
        <v>3.7424580996469657E-5</v>
      </c>
      <c r="EC36" s="89">
        <f t="shared" si="23"/>
        <v>8.427111643873747E-3</v>
      </c>
      <c r="ED36" s="89">
        <f t="shared" si="110"/>
        <v>7.1016210658312489E-5</v>
      </c>
      <c r="EF36">
        <v>11.09</v>
      </c>
      <c r="EG36" s="14">
        <f t="shared" si="111"/>
        <v>2.3173942565136045E-2</v>
      </c>
      <c r="EH36" s="14">
        <f t="shared" si="112"/>
        <v>5.3703161401222419E-4</v>
      </c>
      <c r="EI36" s="89">
        <f t="shared" si="24"/>
        <v>-2.1202848680336235E-2</v>
      </c>
      <c r="EJ36" s="89">
        <f t="shared" si="113"/>
        <v>4.4956079216123602E-4</v>
      </c>
      <c r="EL36">
        <v>88.2</v>
      </c>
      <c r="EM36" s="14">
        <f t="shared" si="114"/>
        <v>3.1252543504104315E-2</v>
      </c>
      <c r="EN36" s="14">
        <f t="shared" si="115"/>
        <v>9.7672147547593277E-4</v>
      </c>
      <c r="EO36" s="89">
        <f t="shared" si="25"/>
        <v>-2.9811309935375622E-2</v>
      </c>
      <c r="EP36" s="89">
        <f t="shared" si="116"/>
        <v>8.8871420006302526E-4</v>
      </c>
      <c r="ER36">
        <v>13.67</v>
      </c>
      <c r="ES36" s="14">
        <f t="shared" si="117"/>
        <v>1.5965506030394219E-2</v>
      </c>
      <c r="ET36" s="14">
        <f t="shared" si="118"/>
        <v>2.5489738280655417E-4</v>
      </c>
      <c r="EU36" s="89">
        <f t="shared" si="26"/>
        <v>-1.469721973113779E-2</v>
      </c>
      <c r="EV36" s="89">
        <f t="shared" si="119"/>
        <v>2.1600826782534598E-4</v>
      </c>
      <c r="EX36">
        <v>114.15</v>
      </c>
      <c r="EY36" s="14">
        <f t="shared" si="120"/>
        <v>4.8066511595204562E-3</v>
      </c>
      <c r="EZ36" s="14">
        <f t="shared" si="121"/>
        <v>2.3103895369319345E-5</v>
      </c>
      <c r="FA36" s="89">
        <f t="shared" si="27"/>
        <v>-3.5926916405284474E-3</v>
      </c>
      <c r="FB36" s="89">
        <f t="shared" si="122"/>
        <v>1.2907433223922987E-5</v>
      </c>
      <c r="FD36">
        <v>39.61</v>
      </c>
      <c r="FE36" s="14">
        <f t="shared" si="123"/>
        <v>-2.9722915682172179E-2</v>
      </c>
      <c r="FF36" s="14">
        <f t="shared" si="124"/>
        <v>8.834517166495168E-4</v>
      </c>
      <c r="FG36" s="89">
        <f t="shared" si="28"/>
        <v>3.146235783678069E-2</v>
      </c>
      <c r="FH36" s="89">
        <f t="shared" si="125"/>
        <v>9.8987996064963529E-4</v>
      </c>
      <c r="FJ36">
        <v>129.80000000000001</v>
      </c>
      <c r="FK36" s="14">
        <f t="shared" si="126"/>
        <v>1.9077266850920389E-2</v>
      </c>
      <c r="FL36" s="14">
        <f t="shared" si="127"/>
        <v>3.6394211050122592E-4</v>
      </c>
      <c r="FM36" s="89">
        <f t="shared" si="29"/>
        <v>-1.8388475692507528E-2</v>
      </c>
      <c r="FN36" s="89">
        <f t="shared" si="128"/>
        <v>3.3813603829394023E-4</v>
      </c>
      <c r="FP36">
        <v>14.06</v>
      </c>
      <c r="FQ36" s="14">
        <f t="shared" si="129"/>
        <v>6.3807377067276738E-3</v>
      </c>
      <c r="FR36" s="14">
        <f t="shared" si="130"/>
        <v>4.0713813682056332E-5</v>
      </c>
      <c r="FS36" s="89">
        <f t="shared" si="30"/>
        <v>-5.3298894231163432E-3</v>
      </c>
      <c r="FT36" s="89">
        <f t="shared" si="131"/>
        <v>2.8407721262647465E-5</v>
      </c>
      <c r="FV36">
        <v>640</v>
      </c>
      <c r="FW36" s="14">
        <f t="shared" si="132"/>
        <v>7.4720148387008361E-3</v>
      </c>
      <c r="FX36" s="14">
        <f t="shared" si="133"/>
        <v>5.5831005749765479E-5</v>
      </c>
      <c r="FY36" s="89">
        <f t="shared" si="31"/>
        <v>-5.5954556467811851E-3</v>
      </c>
      <c r="FZ36" s="89">
        <f t="shared" si="134"/>
        <v>3.1309123895095451E-5</v>
      </c>
      <c r="GB36">
        <v>76.2</v>
      </c>
      <c r="GC36" s="14">
        <f t="shared" si="135"/>
        <v>1.3814894545534692E-2</v>
      </c>
      <c r="GD36" s="14">
        <f t="shared" si="136"/>
        <v>1.9085131130424418E-4</v>
      </c>
      <c r="GE36" s="89">
        <f t="shared" si="32"/>
        <v>-1.1255932717916813E-2</v>
      </c>
      <c r="GF36" s="89">
        <f t="shared" si="137"/>
        <v>1.2669602135027017E-4</v>
      </c>
      <c r="GH36">
        <v>526.6</v>
      </c>
      <c r="GI36" s="14">
        <f t="shared" si="138"/>
        <v>1.8987942713476238E-4</v>
      </c>
      <c r="GJ36" s="14">
        <f t="shared" si="139"/>
        <v>3.6054196849025535E-8</v>
      </c>
      <c r="GK36" s="89">
        <f t="shared" si="33"/>
        <v>2.0584850306602947E-3</v>
      </c>
      <c r="GL36" s="89">
        <f t="shared" si="140"/>
        <v>4.2373606214525143E-6</v>
      </c>
      <c r="GN36">
        <v>29.72</v>
      </c>
      <c r="GO36" s="14">
        <f t="shared" si="141"/>
        <v>1.4364703323635972E-2</v>
      </c>
      <c r="GP36" s="14">
        <f t="shared" si="142"/>
        <v>2.0634470157607833E-4</v>
      </c>
      <c r="GQ36" s="89">
        <f t="shared" si="34"/>
        <v>-1.2909281963223454E-2</v>
      </c>
      <c r="GR36" s="89">
        <f t="shared" si="143"/>
        <v>1.6664956080600639E-4</v>
      </c>
      <c r="GT36">
        <v>65.099999999999994</v>
      </c>
      <c r="GU36" s="14">
        <f t="shared" si="144"/>
        <v>1.069528911674795E-2</v>
      </c>
      <c r="GV36" s="14">
        <f t="shared" si="145"/>
        <v>1.1438920929082715E-4</v>
      </c>
      <c r="GW36" s="89">
        <f t="shared" si="35"/>
        <v>-9.352594401947037E-3</v>
      </c>
      <c r="GX36" s="89">
        <f t="shared" si="146"/>
        <v>8.7471022047331059E-5</v>
      </c>
      <c r="GZ36">
        <v>254</v>
      </c>
      <c r="HA36" s="14">
        <f t="shared" si="147"/>
        <v>1.1352637097301114E-2</v>
      </c>
      <c r="HB36" s="14">
        <f t="shared" si="148"/>
        <v>1.2888236906301746E-4</v>
      </c>
      <c r="HC36" s="89">
        <f t="shared" si="36"/>
        <v>-9.5696609285975762E-3</v>
      </c>
      <c r="HD36" s="89">
        <f t="shared" si="149"/>
        <v>9.1578410288327032E-5</v>
      </c>
      <c r="HF36">
        <v>377.5</v>
      </c>
      <c r="HG36" s="14">
        <f t="shared" si="150"/>
        <v>6.6006840313520927E-3</v>
      </c>
      <c r="HH36" s="14">
        <f t="shared" si="151"/>
        <v>4.3569029681746511E-5</v>
      </c>
      <c r="HI36" s="89">
        <f t="shared" si="37"/>
        <v>-3.8480582405863236E-3</v>
      </c>
      <c r="HJ36" s="89">
        <f t="shared" si="152"/>
        <v>1.4807552222944312E-5</v>
      </c>
      <c r="HL36">
        <v>110.05</v>
      </c>
      <c r="HM36" s="14">
        <f t="shared" si="153"/>
        <v>1.2641251859407314E-2</v>
      </c>
      <c r="HN36" s="14">
        <f t="shared" si="154"/>
        <v>1.5980124857296887E-4</v>
      </c>
      <c r="HO36" s="89">
        <f t="shared" si="38"/>
        <v>-1.1536295583533628E-2</v>
      </c>
      <c r="HP36" s="89">
        <f t="shared" si="155"/>
        <v>1.3308611579065748E-4</v>
      </c>
      <c r="HR36">
        <v>3.6019999999999999</v>
      </c>
      <c r="HS36" s="14">
        <f t="shared" si="156"/>
        <v>2.2781278887535571E-2</v>
      </c>
      <c r="HT36" s="14">
        <f t="shared" si="157"/>
        <v>5.1898666775167398E-4</v>
      </c>
      <c r="HU36" s="14">
        <f t="shared" si="39"/>
        <v>-2.2877545555190518E-2</v>
      </c>
      <c r="HV36" s="14">
        <f t="shared" si="158"/>
        <v>5.2338209062981742E-4</v>
      </c>
      <c r="HX36">
        <v>13.85</v>
      </c>
      <c r="HY36" s="14">
        <f t="shared" si="159"/>
        <v>-7.2228244382400953E-4</v>
      </c>
      <c r="HZ36" s="14">
        <f t="shared" si="160"/>
        <v>5.2169192865638347E-7</v>
      </c>
      <c r="IA36" s="89">
        <f t="shared" si="40"/>
        <v>-6.8629966146280599E-4</v>
      </c>
      <c r="IB36" s="89">
        <f t="shared" si="161"/>
        <v>4.7100722532396212E-7</v>
      </c>
      <c r="ID36">
        <v>161.4</v>
      </c>
      <c r="IE36" s="14">
        <f t="shared" si="162"/>
        <v>2.2059718064732257E-2</v>
      </c>
      <c r="IF36" s="14">
        <f t="shared" si="163"/>
        <v>4.8663116109547464E-4</v>
      </c>
      <c r="IG36" s="89">
        <f t="shared" si="41"/>
        <v>-2.0463586713940718E-2</v>
      </c>
      <c r="IH36" s="89">
        <f t="shared" si="164"/>
        <v>4.1875838119897108E-4</v>
      </c>
      <c r="IQ36">
        <v>46.33</v>
      </c>
      <c r="IR36" s="14">
        <f t="shared" si="165"/>
        <v>8.8106296821549059E-3</v>
      </c>
      <c r="IS36" s="14">
        <f t="shared" si="166"/>
        <v>7.7627195396069056E-5</v>
      </c>
      <c r="IT36" s="89">
        <f t="shared" si="42"/>
        <v>-8.6825418108244633E-3</v>
      </c>
      <c r="IU36" s="89">
        <f t="shared" si="167"/>
        <v>7.5386532296714952E-5</v>
      </c>
      <c r="IW36">
        <v>54.27</v>
      </c>
      <c r="IX36" s="14">
        <f t="shared" si="168"/>
        <v>3.1275897079517407E-3</v>
      </c>
      <c r="IY36" s="14">
        <f t="shared" si="169"/>
        <v>9.7818173812856554E-6</v>
      </c>
      <c r="IZ36" s="89">
        <f t="shared" si="43"/>
        <v>-3.2332023478316213E-3</v>
      </c>
      <c r="JA36" s="89">
        <f t="shared" si="170"/>
        <v>1.0453597422023908E-5</v>
      </c>
      <c r="JC36">
        <v>130.05000000000001</v>
      </c>
      <c r="JD36" s="14">
        <f t="shared" si="171"/>
        <v>1.0707559281229514E-2</v>
      </c>
      <c r="JE36" s="14">
        <f t="shared" si="172"/>
        <v>1.146518257610443E-4</v>
      </c>
      <c r="JF36" s="89">
        <f t="shared" si="44"/>
        <v>-8.3508030520804497E-3</v>
      </c>
      <c r="JG36" s="89">
        <f t="shared" si="173"/>
        <v>6.9735911614636151E-5</v>
      </c>
      <c r="JI36">
        <v>34.14</v>
      </c>
      <c r="JJ36" s="14">
        <f t="shared" si="174"/>
        <v>1.2227226569560341E-2</v>
      </c>
      <c r="JK36" s="14">
        <f t="shared" si="175"/>
        <v>1.4950506958336235E-4</v>
      </c>
      <c r="JL36" s="89">
        <f t="shared" si="45"/>
        <v>-1.0897703920182071E-2</v>
      </c>
      <c r="JM36" s="89">
        <f t="shared" si="176"/>
        <v>1.1875995073195168E-4</v>
      </c>
      <c r="JO36">
        <v>77.09</v>
      </c>
      <c r="JP36" s="14">
        <f t="shared" si="177"/>
        <v>1.4807455255390935E-2</v>
      </c>
      <c r="JQ36" s="14">
        <f t="shared" si="178"/>
        <v>2.1926073114040461E-4</v>
      </c>
      <c r="JR36" s="89">
        <f t="shared" si="46"/>
        <v>-1.3658210583173855E-2</v>
      </c>
      <c r="JS36" s="89">
        <f t="shared" si="179"/>
        <v>1.8654671633432229E-4</v>
      </c>
      <c r="JU36">
        <v>80.34</v>
      </c>
      <c r="JV36" s="14">
        <f t="shared" si="180"/>
        <v>4.2230841548749785E-3</v>
      </c>
      <c r="JW36" s="14">
        <f t="shared" si="181"/>
        <v>1.7834439779156111E-5</v>
      </c>
      <c r="JX36" s="89">
        <f t="shared" si="47"/>
        <v>-2.1142971685518398E-3</v>
      </c>
      <c r="JY36" s="89">
        <f t="shared" si="182"/>
        <v>4.4702525169463267E-6</v>
      </c>
      <c r="KA36">
        <v>39.450000000000003</v>
      </c>
      <c r="KB36" s="14">
        <f t="shared" si="183"/>
        <v>7.5757938084575014E-3</v>
      </c>
      <c r="KC36" s="14">
        <f t="shared" si="184"/>
        <v>5.7392651828263012E-5</v>
      </c>
      <c r="KD36" s="89">
        <f t="shared" si="48"/>
        <v>-6.4193897931048008E-3</v>
      </c>
      <c r="KE36" s="89">
        <f t="shared" si="185"/>
        <v>4.1208565315818099E-5</v>
      </c>
      <c r="KG36">
        <v>13.6</v>
      </c>
      <c r="KH36" s="14">
        <f t="shared" si="186"/>
        <v>2.6842380526864246E-2</v>
      </c>
      <c r="KI36" s="14">
        <f t="shared" si="187"/>
        <v>7.2051339234898088E-4</v>
      </c>
      <c r="KJ36" s="89">
        <f t="shared" si="49"/>
        <v>-2.6563846540374476E-2</v>
      </c>
      <c r="KK36" s="89">
        <f t="shared" si="188"/>
        <v>7.0563794302056502E-4</v>
      </c>
      <c r="KM36">
        <v>22.14</v>
      </c>
      <c r="KN36" s="14">
        <f t="shared" si="189"/>
        <v>8.9928663605638066E-3</v>
      </c>
      <c r="KO36" s="14">
        <f t="shared" si="190"/>
        <v>8.0871645378960131E-5</v>
      </c>
      <c r="KP36" s="89">
        <f t="shared" si="50"/>
        <v>-9.1792065695056393E-3</v>
      </c>
      <c r="KQ36" s="89">
        <f t="shared" si="191"/>
        <v>8.4257833245655488E-5</v>
      </c>
      <c r="KS36">
        <v>103.45</v>
      </c>
      <c r="KT36" s="14">
        <f t="shared" si="192"/>
        <v>1.6774896112057371E-2</v>
      </c>
      <c r="KU36" s="14">
        <f t="shared" si="193"/>
        <v>2.8139713957031751E-4</v>
      </c>
      <c r="KV36" s="89">
        <f t="shared" si="51"/>
        <v>-1.5562380855802941E-2</v>
      </c>
      <c r="KW36" s="89">
        <f t="shared" si="194"/>
        <v>2.4218769790106188E-4</v>
      </c>
      <c r="LF36" s="14">
        <v>15.39</v>
      </c>
      <c r="LG36" s="14">
        <f t="shared" si="195"/>
        <v>1.3552966404703449E-2</v>
      </c>
      <c r="LH36" s="14">
        <f t="shared" si="196"/>
        <v>1.8368289836702035E-4</v>
      </c>
      <c r="LI36" s="89">
        <f t="shared" si="52"/>
        <v>-1.3644262889518968E-2</v>
      </c>
      <c r="LJ36" s="89">
        <f t="shared" si="197"/>
        <v>1.861659097983045E-4</v>
      </c>
      <c r="LL36">
        <v>12.975</v>
      </c>
      <c r="LM36" s="14">
        <f t="shared" si="198"/>
        <v>1.4917086703237385E-2</v>
      </c>
      <c r="LN36" s="14">
        <f t="shared" si="199"/>
        <v>2.2251947571190158E-4</v>
      </c>
      <c r="LO36" s="89">
        <f t="shared" si="53"/>
        <v>-1.3729187775143177E-2</v>
      </c>
      <c r="LP36" s="89">
        <f t="shared" si="200"/>
        <v>1.8849059696514087E-4</v>
      </c>
    </row>
    <row r="37" spans="1:328" ht="15" thickBot="1" x14ac:dyDescent="0.4">
      <c r="A37" s="90" t="s">
        <v>599</v>
      </c>
      <c r="B37" s="109">
        <v>5.0000000000000001E-4</v>
      </c>
      <c r="C37" s="105">
        <v>0.68059999999999998</v>
      </c>
      <c r="D37" s="105">
        <f>AVERAGE($GO$4:$GO$264)</f>
        <v>-5.8985900019543252E-4</v>
      </c>
      <c r="E37" s="103">
        <f>SUM($GP$4:$GP$264)/253*100</f>
        <v>1.7324417427578582E-2</v>
      </c>
      <c r="F37" s="104">
        <f>SQRT(SUM($GP$3:$GP$264))</f>
        <v>0.20935800938051977</v>
      </c>
      <c r="G37" s="104">
        <f>SQRT(SUM($GR$3:$GR$264))</f>
        <v>0.2252063130712878</v>
      </c>
      <c r="H37" s="103">
        <f>COVAR($GO$4:$GO$264,$U$4:$U$264)*100</f>
        <v>5.6584203665232249E-3</v>
      </c>
      <c r="I37" s="105">
        <f t="shared" si="201"/>
        <v>-8.6525897037030705E-5</v>
      </c>
      <c r="J37" s="104">
        <f t="shared" si="202"/>
        <v>8.3470324988867382E-3</v>
      </c>
      <c r="K37" s="104">
        <f t="shared" si="203"/>
        <v>0.14503283041158158</v>
      </c>
      <c r="L37" s="104">
        <f>$AB$279*$GP$269</f>
        <v>9.8709344378122413E-2</v>
      </c>
      <c r="M37" s="106">
        <f t="shared" si="204"/>
        <v>0.23501329347380176</v>
      </c>
      <c r="N37" s="15">
        <v>27.09</v>
      </c>
      <c r="O37" s="107">
        <f t="shared" si="205"/>
        <v>-6.8059999999999996E-2</v>
      </c>
      <c r="P37" s="15">
        <f t="shared" si="206"/>
        <v>25.2462546</v>
      </c>
      <c r="S37" t="s">
        <v>649</v>
      </c>
      <c r="T37" s="82">
        <v>6135.84</v>
      </c>
      <c r="U37" s="6">
        <f>LN(T36/T37)</f>
        <v>1.4364238453702419E-3</v>
      </c>
      <c r="V37" s="14">
        <f t="shared" si="55"/>
        <v>2.0633134635482328E-6</v>
      </c>
      <c r="Z37">
        <v>38.159999999999997</v>
      </c>
      <c r="AA37" s="14">
        <f>LN(Z36/Z37)</f>
        <v>-2.3612761856797088E-3</v>
      </c>
      <c r="AB37" s="14">
        <f t="shared" si="57"/>
        <v>5.5756252250581149E-6</v>
      </c>
      <c r="AC37" s="14">
        <f t="shared" si="58"/>
        <v>-3.797700031049951E-3</v>
      </c>
      <c r="AD37" s="14">
        <f t="shared" si="207"/>
        <v>3.4327487728769849E-3</v>
      </c>
      <c r="AE37" s="14">
        <f t="shared" si="59"/>
        <v>1.1783764137688445E-5</v>
      </c>
      <c r="AG37">
        <v>8.52</v>
      </c>
      <c r="AH37" s="14">
        <f>LN(AG36/AG37)</f>
        <v>1.9526422350355451E-2</v>
      </c>
      <c r="AI37" s="14">
        <f t="shared" si="61"/>
        <v>3.8128116980446088E-4</v>
      </c>
      <c r="AJ37" s="14">
        <f t="shared" si="208"/>
        <v>-1.959755023106351E-2</v>
      </c>
      <c r="AK37" s="14">
        <f t="shared" si="62"/>
        <v>3.8406397505905745E-4</v>
      </c>
      <c r="AM37">
        <v>122.65</v>
      </c>
      <c r="AN37" s="14">
        <f>LN(AM36/AM37)</f>
        <v>2.4429979577032497E-3</v>
      </c>
      <c r="AO37" s="14">
        <f t="shared" si="64"/>
        <v>5.9682390213422495E-6</v>
      </c>
      <c r="AP37" s="14">
        <f t="shared" si="8"/>
        <v>1.703229147905163E-2</v>
      </c>
      <c r="AQ37" s="14">
        <f t="shared" si="65"/>
        <v>2.9009895302737476E-4</v>
      </c>
      <c r="AS37">
        <v>124.3</v>
      </c>
      <c r="AT37" s="14">
        <f>LN(AS36/AS37)</f>
        <v>-2.7390655971179663E-3</v>
      </c>
      <c r="AU37" s="14">
        <f t="shared" si="67"/>
        <v>7.5024803453152012E-6</v>
      </c>
      <c r="AV37" s="14">
        <f t="shared" si="9"/>
        <v>3.181141214877161E-2</v>
      </c>
      <c r="AW37" s="14">
        <f t="shared" si="68"/>
        <v>1.0119659428990139E-3</v>
      </c>
      <c r="AY37" s="14">
        <v>41.29</v>
      </c>
      <c r="AZ37" s="14">
        <f>LN(AY36/AY37)</f>
        <v>1.1558038611085094E-2</v>
      </c>
      <c r="BA37" s="14">
        <f t="shared" si="70"/>
        <v>1.3358825653533385E-4</v>
      </c>
      <c r="BB37" s="14">
        <f t="shared" si="10"/>
        <v>2.9890770758342743E-3</v>
      </c>
      <c r="BC37" s="14">
        <f t="shared" si="71"/>
        <v>8.9345817652779765E-6</v>
      </c>
      <c r="BE37">
        <v>15.94</v>
      </c>
      <c r="BF37" s="14">
        <f>LN(BE36/BE37)</f>
        <v>-2.1688972453762591E-2</v>
      </c>
      <c r="BG37" s="14">
        <f t="shared" si="73"/>
        <v>4.7041152610007248E-4</v>
      </c>
      <c r="BH37" s="14">
        <f t="shared" si="11"/>
        <v>6.1184053042136935E-2</v>
      </c>
      <c r="BI37" s="14">
        <f t="shared" si="74"/>
        <v>3.7434883466630261E-3</v>
      </c>
      <c r="BK37">
        <v>82.56</v>
      </c>
      <c r="BL37" s="14">
        <f>LN(BK36/BK37)</f>
        <v>-1.5871411173671888E-2</v>
      </c>
      <c r="BM37" s="14">
        <f t="shared" si="76"/>
        <v>2.5190169264375687E-4</v>
      </c>
      <c r="BN37" s="14">
        <f t="shared" si="12"/>
        <v>4.9911416105190232E-2</v>
      </c>
      <c r="BO37" s="14">
        <f t="shared" si="77"/>
        <v>2.491149457625443E-3</v>
      </c>
      <c r="BQ37">
        <v>75.06</v>
      </c>
      <c r="BR37" s="14">
        <f>LN(BQ36/BQ37)</f>
        <v>-2.1339031837009775E-3</v>
      </c>
      <c r="BS37" s="14">
        <f t="shared" si="79"/>
        <v>4.5535427974091676E-6</v>
      </c>
      <c r="BT37" s="14">
        <f t="shared" si="13"/>
        <v>3.9034127736367656E-2</v>
      </c>
      <c r="BU37" s="14">
        <f t="shared" si="80"/>
        <v>1.5236631281390668E-3</v>
      </c>
      <c r="BX37">
        <v>23.24</v>
      </c>
      <c r="BY37" s="14">
        <f>LN(BX36/BX37)</f>
        <v>1.1550930568267901E-2</v>
      </c>
      <c r="BZ37" s="14">
        <f t="shared" si="82"/>
        <v>1.334239969929458E-4</v>
      </c>
      <c r="CA37" s="14">
        <f t="shared" si="14"/>
        <v>4.983784926495571E-3</v>
      </c>
      <c r="CB37" s="14">
        <f t="shared" si="83"/>
        <v>2.4838112193564465E-5</v>
      </c>
      <c r="CD37">
        <v>42.09</v>
      </c>
      <c r="CE37" s="14">
        <f>LN(CD36/CD37)</f>
        <v>-5.2406027514274537E-3</v>
      </c>
      <c r="CF37" s="14">
        <f t="shared" si="85"/>
        <v>2.7463917198269E-5</v>
      </c>
      <c r="CG37" s="14">
        <f t="shared" si="15"/>
        <v>3.1046806789529556E-2</v>
      </c>
      <c r="CH37" s="14">
        <f t="shared" si="86"/>
        <v>9.6390421182637851E-4</v>
      </c>
      <c r="CJ37">
        <v>32.78</v>
      </c>
      <c r="CK37" s="14">
        <f>LN(CJ36/CJ37)</f>
        <v>-7.3484715247919778E-3</v>
      </c>
      <c r="CL37" s="14">
        <f t="shared" si="88"/>
        <v>5.4000033750678533E-5</v>
      </c>
      <c r="CM37" s="14">
        <f t="shared" si="16"/>
        <v>3.0949437883368791E-2</v>
      </c>
      <c r="CN37" s="14">
        <f t="shared" si="89"/>
        <v>9.5786770529650333E-4</v>
      </c>
      <c r="CP37">
        <v>21.86</v>
      </c>
      <c r="CQ37" s="14">
        <f>LN(CP36/CP37)</f>
        <v>8.2005015363211878E-3</v>
      </c>
      <c r="CR37" s="14">
        <f t="shared" si="91"/>
        <v>6.7248225447206155E-5</v>
      </c>
      <c r="CS37" s="14">
        <f t="shared" si="17"/>
        <v>1.475884939946006E-2</v>
      </c>
      <c r="CT37" s="14">
        <f t="shared" si="92"/>
        <v>2.1782363559594257E-4</v>
      </c>
      <c r="CV37">
        <v>111.6</v>
      </c>
      <c r="CW37" s="14">
        <f>LN(CV36/CV37)</f>
        <v>-1.4440684154794247E-2</v>
      </c>
      <c r="CX37" s="14">
        <f t="shared" si="94"/>
        <v>2.0853335885852564E-4</v>
      </c>
      <c r="CY37" s="89">
        <f t="shared" si="18"/>
        <v>2.1304134091509729E-2</v>
      </c>
      <c r="CZ37" s="89">
        <f t="shared" si="95"/>
        <v>4.5386612938902709E-4</v>
      </c>
      <c r="DB37">
        <v>17.02</v>
      </c>
      <c r="DC37" s="14">
        <f>LN(DB36/DB37)</f>
        <v>1.9779586086976032E-2</v>
      </c>
      <c r="DD37" s="14">
        <f t="shared" si="97"/>
        <v>3.9123202577209581E-4</v>
      </c>
      <c r="DE37" s="89">
        <f t="shared" si="19"/>
        <v>-8.6672053975568441E-3</v>
      </c>
      <c r="DF37" s="89">
        <f t="shared" si="98"/>
        <v>7.5120449403438493E-5</v>
      </c>
      <c r="DH37">
        <v>10.785</v>
      </c>
      <c r="DI37" s="14">
        <f>LN(DH36/DH37)</f>
        <v>-3.2505252674479138E-3</v>
      </c>
      <c r="DJ37" s="14">
        <f t="shared" si="100"/>
        <v>1.0565914514317331E-5</v>
      </c>
      <c r="DK37" s="89">
        <f t="shared" si="20"/>
        <v>2.8345272984799028E-2</v>
      </c>
      <c r="DL37" s="89">
        <f t="shared" si="101"/>
        <v>8.0345450058277759E-4</v>
      </c>
      <c r="DN37">
        <v>74.239999999999995</v>
      </c>
      <c r="DO37" s="14">
        <f>LN(DN36/DN37)</f>
        <v>8.8508020452289036E-3</v>
      </c>
      <c r="DP37" s="14">
        <f t="shared" si="103"/>
        <v>7.8336696843828141E-5</v>
      </c>
      <c r="DQ37" s="89">
        <f t="shared" si="21"/>
        <v>4.0894849417194221E-3</v>
      </c>
      <c r="DR37" s="89">
        <f t="shared" si="104"/>
        <v>1.6723887088549904E-5</v>
      </c>
      <c r="DT37">
        <v>143.35</v>
      </c>
      <c r="DU37" s="14">
        <f>LN(DT36/DT37)</f>
        <v>7.9903152231079431E-3</v>
      </c>
      <c r="DV37" s="14">
        <f t="shared" si="106"/>
        <v>6.3845137364630544E-5</v>
      </c>
      <c r="DW37" s="89">
        <f t="shared" si="22"/>
        <v>1.9494492039805345E-2</v>
      </c>
      <c r="DX37" s="89">
        <f t="shared" si="107"/>
        <v>3.8003521989003395E-4</v>
      </c>
      <c r="DZ37">
        <v>45.13</v>
      </c>
      <c r="EA37" s="14">
        <f>LN(DZ36/DZ37)</f>
        <v>1.7135744422220739E-2</v>
      </c>
      <c r="EB37" s="14">
        <f t="shared" si="109"/>
        <v>2.9363373690366917E-4</v>
      </c>
      <c r="EC37" s="89">
        <f t="shared" si="23"/>
        <v>5.3947944084635525E-3</v>
      </c>
      <c r="ED37" s="89">
        <f t="shared" si="110"/>
        <v>2.9103806709589611E-5</v>
      </c>
      <c r="EF37">
        <v>11.01</v>
      </c>
      <c r="EG37" s="14">
        <f>LN(EF36/EF37)</f>
        <v>7.2398506276871782E-3</v>
      </c>
      <c r="EH37" s="14">
        <f t="shared" si="112"/>
        <v>5.2415437111222427E-5</v>
      </c>
      <c r="EI37" s="89">
        <f t="shared" si="24"/>
        <v>1.0096859986606331E-2</v>
      </c>
      <c r="EJ37" s="89">
        <f t="shared" si="113"/>
        <v>1.01946581589132E-4</v>
      </c>
      <c r="EL37">
        <v>88.12</v>
      </c>
      <c r="EM37" s="14">
        <f>LN(EL36/EL37)</f>
        <v>9.0744107860324375E-4</v>
      </c>
      <c r="EN37" s="14">
        <f t="shared" si="115"/>
        <v>8.2344931113661844E-7</v>
      </c>
      <c r="EO37" s="89">
        <f t="shared" si="25"/>
        <v>1.8340186084120635E-2</v>
      </c>
      <c r="EP37" s="89">
        <f t="shared" si="116"/>
        <v>3.3636242560017223E-4</v>
      </c>
      <c r="ER37">
        <v>13.44</v>
      </c>
      <c r="ES37" s="14">
        <f>LN(ER36/ER37)</f>
        <v>1.6968315640854811E-2</v>
      </c>
      <c r="ET37" s="14">
        <f t="shared" si="118"/>
        <v>2.8792373568767803E-4</v>
      </c>
      <c r="EU37" s="89">
        <f t="shared" si="26"/>
        <v>-3.7468945805355439E-4</v>
      </c>
      <c r="EV37" s="89">
        <f t="shared" si="119"/>
        <v>1.4039218997646628E-7</v>
      </c>
      <c r="EX37">
        <v>113.6</v>
      </c>
      <c r="EY37" s="14">
        <f>LN(EX36/EX37)</f>
        <v>4.82986668875365E-3</v>
      </c>
      <c r="EZ37" s="14">
        <f t="shared" si="121"/>
        <v>2.3327612231132147E-5</v>
      </c>
      <c r="FA37" s="89">
        <f t="shared" si="27"/>
        <v>1.0930075744672564E-2</v>
      </c>
      <c r="FB37" s="89">
        <f t="shared" si="122"/>
        <v>1.194665557842795E-4</v>
      </c>
      <c r="FD37">
        <v>40.58</v>
      </c>
      <c r="FE37" s="14">
        <f>LN(FD36/FD37)</f>
        <v>-2.4193722763843416E-2</v>
      </c>
      <c r="FF37" s="14">
        <f t="shared" si="124"/>
        <v>5.8533622117371508E-4</v>
      </c>
      <c r="FG37" s="89">
        <f t="shared" si="28"/>
        <v>7.0970734058477758E-2</v>
      </c>
      <c r="FH37" s="89">
        <f t="shared" si="125"/>
        <v>5.0368450927991745E-3</v>
      </c>
      <c r="FJ37">
        <v>129.6</v>
      </c>
      <c r="FK37" s="14">
        <f>LN(FJ36/FJ37)</f>
        <v>1.5420203518154184E-3</v>
      </c>
      <c r="FL37" s="14">
        <f t="shared" si="127"/>
        <v>2.3778267654129467E-6</v>
      </c>
      <c r="FM37" s="89">
        <f t="shared" si="29"/>
        <v>1.0462550675932316E-2</v>
      </c>
      <c r="FN37" s="89">
        <f t="shared" si="128"/>
        <v>1.0946496664645177E-4</v>
      </c>
      <c r="FP37">
        <v>13.92</v>
      </c>
      <c r="FQ37" s="14">
        <f>LN(FP36/FP37)</f>
        <v>1.0007231476245396E-2</v>
      </c>
      <c r="FR37" s="14">
        <f t="shared" si="130"/>
        <v>1.001446818191566E-4</v>
      </c>
      <c r="FS37" s="89">
        <f t="shared" si="30"/>
        <v>-1.0540660174658753E-3</v>
      </c>
      <c r="FT37" s="89">
        <f t="shared" si="131"/>
        <v>1.1110551691763708E-6</v>
      </c>
      <c r="FV37">
        <v>634.79999999999995</v>
      </c>
      <c r="FW37" s="14">
        <f>LN(FV36/FV37)</f>
        <v>8.1581877014636831E-3</v>
      </c>
      <c r="FX37" s="14">
        <f t="shared" si="133"/>
        <v>6.6556026572313297E-5</v>
      </c>
      <c r="FY37" s="89">
        <f t="shared" si="31"/>
        <v>1.3466109059186666E-2</v>
      </c>
      <c r="FZ37" s="89">
        <f t="shared" si="134"/>
        <v>1.813360931939092E-4</v>
      </c>
      <c r="GB37">
        <v>77.72</v>
      </c>
      <c r="GC37" s="14">
        <f>LN(GB36/GB37)</f>
        <v>-1.9751161816638659E-2</v>
      </c>
      <c r="GD37" s="14">
        <f t="shared" si="136"/>
        <v>3.9010839310704492E-4</v>
      </c>
      <c r="GE37" s="89">
        <f t="shared" si="32"/>
        <v>4.3239986641586556E-2</v>
      </c>
      <c r="GF37" s="89">
        <f t="shared" si="137"/>
        <v>1.8696964447645838E-3</v>
      </c>
      <c r="GH37">
        <v>525.1</v>
      </c>
      <c r="GI37" s="14">
        <f>LN(GH36/GH37)</f>
        <v>2.8525264183954973E-3</v>
      </c>
      <c r="GJ37" s="14">
        <f t="shared" si="139"/>
        <v>8.1369069676442435E-6</v>
      </c>
      <c r="GK37" s="89">
        <f t="shared" si="33"/>
        <v>3.0215680559474472E-2</v>
      </c>
      <c r="GL37" s="89">
        <f t="shared" si="140"/>
        <v>9.1298735167220349E-4</v>
      </c>
      <c r="GN37">
        <v>29.88</v>
      </c>
      <c r="GO37" s="14">
        <f>LN(GN36/GN37)</f>
        <v>-5.3691404150580969E-3</v>
      </c>
      <c r="GP37" s="14">
        <f t="shared" si="142"/>
        <v>2.8827668796610232E-5</v>
      </c>
      <c r="GQ37" s="89">
        <f t="shared" si="34"/>
        <v>2.0530772451870891E-2</v>
      </c>
      <c r="GR37" s="89">
        <f t="shared" si="143"/>
        <v>4.2151261747050065E-4</v>
      </c>
      <c r="GT37">
        <v>64.98</v>
      </c>
      <c r="GU37" s="14">
        <f>LN(GT36/GT37)</f>
        <v>1.8450189735690749E-3</v>
      </c>
      <c r="GV37" s="14">
        <f t="shared" si="145"/>
        <v>3.4040950128298825E-6</v>
      </c>
      <c r="GW37" s="89">
        <f t="shared" si="35"/>
        <v>1.8903060119397144E-2</v>
      </c>
      <c r="GX37" s="89">
        <f t="shared" si="146"/>
        <v>3.5732568187754279E-4</v>
      </c>
      <c r="GZ37">
        <v>249.3</v>
      </c>
      <c r="HA37" s="14">
        <f>LN(GZ36/GZ37)</f>
        <v>1.8677276489024404E-2</v>
      </c>
      <c r="HB37" s="14">
        <f t="shared" si="148"/>
        <v>3.4884065704746375E-4</v>
      </c>
      <c r="HC37" s="89">
        <f t="shared" si="36"/>
        <v>7.6348720235281525E-5</v>
      </c>
      <c r="HD37" s="89">
        <f t="shared" si="149"/>
        <v>5.829127081565287E-9</v>
      </c>
      <c r="HF37">
        <v>374.6</v>
      </c>
      <c r="HG37" s="14">
        <f>LN(HF36/HF37)</f>
        <v>7.711778679091166E-3</v>
      </c>
      <c r="HH37" s="14">
        <f t="shared" si="151"/>
        <v>5.9471530395285086E-5</v>
      </c>
      <c r="HI37" s="89">
        <f t="shared" si="37"/>
        <v>2.4487249184893062E-2</v>
      </c>
      <c r="HJ37" s="89">
        <f t="shared" si="152"/>
        <v>5.9962537264304588E-4</v>
      </c>
      <c r="HL37">
        <v>112.1</v>
      </c>
      <c r="HM37" s="14">
        <f>LN(HL36/HL37)</f>
        <v>-1.8456522105643511E-2</v>
      </c>
      <c r="HN37" s="14">
        <f t="shared" si="154"/>
        <v>3.4064320823610757E-4</v>
      </c>
      <c r="HO37" s="89">
        <f t="shared" si="38"/>
        <v>4.2585737368188423E-2</v>
      </c>
      <c r="HP37" s="89">
        <f t="shared" si="155"/>
        <v>1.8135450271923198E-3</v>
      </c>
      <c r="HR37">
        <v>3.6379999999999999</v>
      </c>
      <c r="HS37" s="14">
        <f>LN(HR36/HR37)</f>
        <v>-9.9448333421662226E-3</v>
      </c>
      <c r="HT37" s="14">
        <f t="shared" si="157"/>
        <v>9.8899710203460999E-5</v>
      </c>
      <c r="HU37" s="14">
        <f t="shared" si="39"/>
        <v>3.572442635436246E-2</v>
      </c>
      <c r="HV37" s="14">
        <f t="shared" si="158"/>
        <v>1.276234638348267E-3</v>
      </c>
      <c r="HX37">
        <v>13.86</v>
      </c>
      <c r="HY37" s="14">
        <f>LN(HX36/HX37)</f>
        <v>-7.2176112840962399E-4</v>
      </c>
      <c r="HZ37" s="14">
        <f t="shared" si="160"/>
        <v>5.2093912648313373E-7</v>
      </c>
      <c r="IA37" s="89">
        <f t="shared" si="40"/>
        <v>7.7974966222521596E-3</v>
      </c>
      <c r="IB37" s="89">
        <f t="shared" si="161"/>
        <v>6.0800953574033836E-5</v>
      </c>
      <c r="ID37">
        <v>162.85</v>
      </c>
      <c r="IE37" s="14">
        <f>LN(ID36/ID37)</f>
        <v>-8.9437758863940182E-3</v>
      </c>
      <c r="IF37" s="14">
        <f t="shared" si="163"/>
        <v>7.9991127106043112E-5</v>
      </c>
      <c r="IG37" s="89">
        <f t="shared" si="41"/>
        <v>2.4830132179844443E-2</v>
      </c>
      <c r="IH37" s="89">
        <f t="shared" si="164"/>
        <v>6.1653546406854659E-4</v>
      </c>
      <c r="IQ37">
        <v>46.68</v>
      </c>
      <c r="IR37" s="14">
        <f>+LN(IQ36/IQ37)</f>
        <v>-7.5261079897982397E-3</v>
      </c>
      <c r="IS37" s="14">
        <f t="shared" si="166"/>
        <v>5.6642301474104901E-5</v>
      </c>
      <c r="IT37" s="89">
        <f t="shared" si="42"/>
        <v>2.3837432563384432E-2</v>
      </c>
      <c r="IU37" s="89">
        <f t="shared" si="167"/>
        <v>5.6822319121390048E-4</v>
      </c>
      <c r="IW37">
        <v>54.87</v>
      </c>
      <c r="IX37" s="14">
        <f>LN(IW36/IW37)</f>
        <v>-1.0995162995570447E-2</v>
      </c>
      <c r="IY37" s="14">
        <f t="shared" si="169"/>
        <v>1.2089360929916167E-4</v>
      </c>
      <c r="IZ37" s="89">
        <f t="shared" si="43"/>
        <v>3.0893045896196583E-2</v>
      </c>
      <c r="JA37" s="89">
        <f t="shared" si="170"/>
        <v>9.5438028474450858E-4</v>
      </c>
      <c r="JC37">
        <v>129.15</v>
      </c>
      <c r="JD37" s="14">
        <f>LN(JC36/JC37)</f>
        <v>6.944472352810995E-3</v>
      </c>
      <c r="JE37" s="14">
        <f t="shared" si="172"/>
        <v>4.8225696258956279E-5</v>
      </c>
      <c r="JF37" s="89">
        <f t="shared" si="44"/>
        <v>1.9179650670765935E-2</v>
      </c>
      <c r="JG37" s="89">
        <f t="shared" si="173"/>
        <v>3.678589998526122E-4</v>
      </c>
      <c r="JI37">
        <v>34.840000000000003</v>
      </c>
      <c r="JJ37" s="14">
        <f>LN(JI36/JI37)</f>
        <v>-2.0296434618007606E-2</v>
      </c>
      <c r="JK37" s="14">
        <f t="shared" si="175"/>
        <v>4.1194525820305755E-4</v>
      </c>
      <c r="JL37" s="89">
        <f t="shared" si="45"/>
        <v>4.5002638656109706E-2</v>
      </c>
      <c r="JM37" s="89">
        <f t="shared" si="176"/>
        <v>2.0252374860123797E-3</v>
      </c>
      <c r="JO37">
        <v>76.83</v>
      </c>
      <c r="JP37" s="14">
        <f>LN(JO36/JO37)</f>
        <v>3.3783815916274122E-3</v>
      </c>
      <c r="JQ37" s="14">
        <f t="shared" si="178"/>
        <v>1.1413462178646966E-5</v>
      </c>
      <c r="JR37" s="89">
        <f t="shared" si="46"/>
        <v>1.1388464695902434E-2</v>
      </c>
      <c r="JS37" s="89">
        <f t="shared" si="179"/>
        <v>1.2969712812981613E-4</v>
      </c>
      <c r="JU37">
        <v>80.739999999999995</v>
      </c>
      <c r="JV37" s="14">
        <f>LN(JU36/JU37)</f>
        <v>-4.9664864936584579E-3</v>
      </c>
      <c r="JW37" s="14">
        <f t="shared" si="181"/>
        <v>2.4665988091691884E-5</v>
      </c>
      <c r="JX37" s="89">
        <f t="shared" si="47"/>
        <v>3.3023631482540748E-2</v>
      </c>
      <c r="JY37" s="89">
        <f t="shared" si="182"/>
        <v>1.0905602362946566E-3</v>
      </c>
      <c r="KA37">
        <v>39.03</v>
      </c>
      <c r="KB37" s="14">
        <f>LN(KA36/KA37)</f>
        <v>1.0703466099359613E-2</v>
      </c>
      <c r="KC37" s="14">
        <f t="shared" si="184"/>
        <v>1.1456418654014048E-4</v>
      </c>
      <c r="KD37" s="89">
        <f t="shared" si="48"/>
        <v>4.1732454884754709E-3</v>
      </c>
      <c r="KE37" s="89">
        <f t="shared" si="185"/>
        <v>1.7415977907080872E-5</v>
      </c>
      <c r="KG37">
        <v>14.04</v>
      </c>
      <c r="KH37" s="14">
        <f>LN(KG36/KG37)</f>
        <v>-3.1840605855658663E-2</v>
      </c>
      <c r="KI37" s="14">
        <f t="shared" si="187"/>
        <v>1.0138241812554048E-3</v>
      </c>
      <c r="KJ37" s="89">
        <f t="shared" si="49"/>
        <v>4.759149021340664E-2</v>
      </c>
      <c r="KK37" s="89">
        <f t="shared" si="188"/>
        <v>2.2649499407327799E-3</v>
      </c>
      <c r="KM37">
        <v>22.23</v>
      </c>
      <c r="KN37" s="14">
        <f>LN(KM36/KM37)</f>
        <v>-4.0568006956144299E-3</v>
      </c>
      <c r="KO37" s="14">
        <f t="shared" si="190"/>
        <v>1.6457631883937723E-5</v>
      </c>
      <c r="KP37" s="89">
        <f t="shared" si="50"/>
        <v>2.7019577695785318E-2</v>
      </c>
      <c r="KQ37" s="89">
        <f t="shared" si="191"/>
        <v>7.3005757885857944E-4</v>
      </c>
      <c r="KS37">
        <v>102.85</v>
      </c>
      <c r="KT37" s="14">
        <f>LN(KS36/KS37)</f>
        <v>5.8167880925859856E-3</v>
      </c>
      <c r="KU37" s="14">
        <f t="shared" si="193"/>
        <v>3.383502371405011E-5</v>
      </c>
      <c r="KV37" s="89">
        <f t="shared" si="51"/>
        <v>7.0518463812712651E-3</v>
      </c>
      <c r="KW37" s="89">
        <f t="shared" si="194"/>
        <v>4.972853738504864E-5</v>
      </c>
      <c r="LF37" s="14">
        <v>15.15</v>
      </c>
      <c r="LG37" s="14">
        <f>LN(LF36/LF37)</f>
        <v>1.5717415895409724E-2</v>
      </c>
      <c r="LH37" s="14">
        <f t="shared" si="196"/>
        <v>2.4703716242927828E-4</v>
      </c>
      <c r="LI37" s="89">
        <f t="shared" si="52"/>
        <v>-1.5683854157783748E-2</v>
      </c>
      <c r="LJ37" s="89">
        <f t="shared" si="197"/>
        <v>2.4598328124263055E-4</v>
      </c>
      <c r="LL37">
        <v>12.75</v>
      </c>
      <c r="LM37" s="14">
        <f>LN(LL36/LL37)</f>
        <v>1.7493157447517119E-2</v>
      </c>
      <c r="LN37" s="14">
        <f t="shared" si="199"/>
        <v>3.0601055748362367E-4</v>
      </c>
      <c r="LO37" s="89">
        <f t="shared" si="53"/>
        <v>-3.5677059880929469E-3</v>
      </c>
      <c r="LP37" s="89">
        <f t="shared" si="200"/>
        <v>1.2728526017474271E-5</v>
      </c>
    </row>
    <row r="38" spans="1:328" ht="15" thickBot="1" x14ac:dyDescent="0.4">
      <c r="A38" s="90" t="s">
        <v>601</v>
      </c>
      <c r="B38" s="109">
        <v>5.9999999999999995E-4</v>
      </c>
      <c r="C38" s="105">
        <v>0.8427</v>
      </c>
      <c r="D38" s="105">
        <f>AVERAGE($HA$4:$HA$264)</f>
        <v>5.053472529742988E-4</v>
      </c>
      <c r="E38" s="103">
        <f>SUM($HB$4:$HB$264)/253*100</f>
        <v>1.3257572709230378E-2</v>
      </c>
      <c r="F38" s="104">
        <f>SQRT(SUM($HB$3:$HB$264))</f>
        <v>0.18314382040995228</v>
      </c>
      <c r="G38" s="104">
        <f>SQRT(SUM($HD$3:$HD$264))</f>
        <v>0.2211096478667669</v>
      </c>
      <c r="H38" s="103">
        <f>COVAR($HA$4:$HA$264,$U$4:$U$264)*100</f>
        <v>7.0052860630664144E-3</v>
      </c>
      <c r="I38" s="105">
        <f t="shared" si="201"/>
        <v>-8.6525897037030705E-5</v>
      </c>
      <c r="J38" s="104">
        <f t="shared" si="202"/>
        <v>8.3470324988867382E-3</v>
      </c>
      <c r="K38" s="104">
        <f t="shared" si="203"/>
        <v>0.14503283041158158</v>
      </c>
      <c r="L38" s="104">
        <f>$AB$279*$HB$269</f>
        <v>0.12221916618783979</v>
      </c>
      <c r="M38" s="106">
        <f t="shared" si="204"/>
        <v>0.24392060026175591</v>
      </c>
      <c r="N38" s="15">
        <v>233.3</v>
      </c>
      <c r="O38" s="107">
        <f t="shared" si="205"/>
        <v>-8.4270000000000012E-2</v>
      </c>
      <c r="P38" s="15">
        <f t="shared" si="206"/>
        <v>213.63980899999999</v>
      </c>
      <c r="S38" t="s">
        <v>650</v>
      </c>
      <c r="T38" s="82">
        <v>6104.65</v>
      </c>
      <c r="U38" s="6">
        <f t="shared" si="54"/>
        <v>5.096212243776853E-3</v>
      </c>
      <c r="V38" s="14">
        <f t="shared" si="55"/>
        <v>2.5971379233621105E-5</v>
      </c>
      <c r="Z38">
        <v>37.75</v>
      </c>
      <c r="AA38" s="14">
        <f t="shared" si="56"/>
        <v>1.0802370885052088E-2</v>
      </c>
      <c r="AB38" s="14">
        <f t="shared" si="57"/>
        <v>1.1669121673822102E-4</v>
      </c>
      <c r="AC38" s="14">
        <f t="shared" si="58"/>
        <v>5.7061586412752345E-3</v>
      </c>
      <c r="AD38" s="14">
        <f t="shared" si="207"/>
        <v>-5.9818110625270799E-3</v>
      </c>
      <c r="AE38" s="14">
        <f t="shared" si="59"/>
        <v>3.5782063587771351E-5</v>
      </c>
      <c r="AG38">
        <v>8.5359999999999996</v>
      </c>
      <c r="AH38" s="14">
        <f t="shared" si="60"/>
        <v>-1.8761731582278519E-3</v>
      </c>
      <c r="AI38" s="14">
        <f t="shared" si="61"/>
        <v>3.5200257196546722E-6</v>
      </c>
      <c r="AJ38" s="14">
        <f t="shared" si="208"/>
        <v>1.8786070243277666E-3</v>
      </c>
      <c r="AK38" s="14">
        <f t="shared" si="62"/>
        <v>3.5291643518536258E-6</v>
      </c>
      <c r="AM38">
        <v>123.05</v>
      </c>
      <c r="AN38" s="14">
        <f t="shared" si="63"/>
        <v>-3.2560061325664844E-3</v>
      </c>
      <c r="AO38" s="14">
        <f t="shared" si="64"/>
        <v>1.0601575935310555E-5</v>
      </c>
      <c r="AP38" s="14">
        <f t="shared" si="8"/>
        <v>7.434557194375838E-3</v>
      </c>
      <c r="AQ38" s="14">
        <f t="shared" si="65"/>
        <v>5.5272640676445532E-5</v>
      </c>
      <c r="AS38">
        <v>124.68</v>
      </c>
      <c r="AT38" s="14">
        <f t="shared" si="66"/>
        <v>-3.0524563824710252E-3</v>
      </c>
      <c r="AU38" s="14">
        <f t="shared" si="67"/>
        <v>9.3174899668880975E-6</v>
      </c>
      <c r="AV38" s="14">
        <f t="shared" si="9"/>
        <v>9.0505058442302399E-3</v>
      </c>
      <c r="AW38" s="14">
        <f t="shared" si="68"/>
        <v>8.1911656036445731E-5</v>
      </c>
      <c r="AY38" s="14">
        <v>40.799999999999997</v>
      </c>
      <c r="AZ38" s="14">
        <f t="shared" si="69"/>
        <v>1.1938258487882809E-2</v>
      </c>
      <c r="BA38" s="14">
        <f t="shared" si="70"/>
        <v>1.4252201572350593E-4</v>
      </c>
      <c r="BB38" s="14">
        <f t="shared" si="10"/>
        <v>-9.0182002738163521E-3</v>
      </c>
      <c r="BC38" s="14">
        <f t="shared" si="71"/>
        <v>8.1327936178661329E-5</v>
      </c>
      <c r="BE38">
        <v>15.736000000000001</v>
      </c>
      <c r="BF38" s="14">
        <f t="shared" si="72"/>
        <v>1.2880592275310892E-2</v>
      </c>
      <c r="BG38" s="14">
        <f t="shared" si="73"/>
        <v>1.6590965736279861E-4</v>
      </c>
      <c r="BH38" s="14">
        <f t="shared" si="11"/>
        <v>-7.7429427778892886E-3</v>
      </c>
      <c r="BI38" s="14">
        <f t="shared" si="74"/>
        <v>5.9953162861667891E-5</v>
      </c>
      <c r="BK38">
        <v>81.78</v>
      </c>
      <c r="BL38" s="14">
        <f t="shared" si="75"/>
        <v>9.4925867967562676E-3</v>
      </c>
      <c r="BM38" s="14">
        <f t="shared" si="76"/>
        <v>9.0109204093951416E-5</v>
      </c>
      <c r="BN38" s="14">
        <f t="shared" si="12"/>
        <v>-4.0925034631586355E-3</v>
      </c>
      <c r="BO38" s="14">
        <f t="shared" si="77"/>
        <v>1.6748584595965426E-5</v>
      </c>
      <c r="BQ38">
        <v>73.52</v>
      </c>
      <c r="BR38" s="14">
        <f t="shared" si="78"/>
        <v>2.0730315659443343E-2</v>
      </c>
      <c r="BS38" s="14">
        <f t="shared" si="79"/>
        <v>4.2974598734016187E-4</v>
      </c>
      <c r="BT38" s="14">
        <f t="shared" si="13"/>
        <v>-1.3491308293529063E-2</v>
      </c>
      <c r="BU38" s="14">
        <f t="shared" si="80"/>
        <v>1.8201539947104606E-4</v>
      </c>
      <c r="BX38">
        <v>23.1</v>
      </c>
      <c r="BY38" s="14">
        <f t="shared" si="81"/>
        <v>6.0423144559624406E-3</v>
      </c>
      <c r="BZ38" s="14">
        <f t="shared" si="82"/>
        <v>3.6509563984732687E-5</v>
      </c>
      <c r="CA38" s="14">
        <f t="shared" si="14"/>
        <v>-2.8507821841741625E-3</v>
      </c>
      <c r="CB38" s="14">
        <f t="shared" si="83"/>
        <v>8.1269590616048094E-6</v>
      </c>
      <c r="CD38">
        <v>41.77</v>
      </c>
      <c r="CE38" s="14">
        <f t="shared" si="84"/>
        <v>7.6318042733952143E-3</v>
      </c>
      <c r="CF38" s="14">
        <f t="shared" si="85"/>
        <v>5.8244436467413454E-5</v>
      </c>
      <c r="CG38" s="14">
        <f t="shared" si="15"/>
        <v>-2.0908980047940973E-3</v>
      </c>
      <c r="CH38" s="14">
        <f t="shared" si="86"/>
        <v>4.3718544664519372E-6</v>
      </c>
      <c r="CJ38">
        <v>32.57</v>
      </c>
      <c r="CK38" s="14">
        <f t="shared" si="87"/>
        <v>6.426954027541479E-3</v>
      </c>
      <c r="CL38" s="14">
        <f t="shared" si="88"/>
        <v>4.1305738072131636E-5</v>
      </c>
      <c r="CM38" s="14">
        <f t="shared" si="16"/>
        <v>-1.6283013300195954E-3</v>
      </c>
      <c r="CN38" s="14">
        <f t="shared" si="89"/>
        <v>2.6513652213435833E-6</v>
      </c>
      <c r="CP38">
        <v>21.72</v>
      </c>
      <c r="CQ38" s="14">
        <f t="shared" si="90"/>
        <v>6.4249876826577412E-3</v>
      </c>
      <c r="CR38" s="14">
        <f t="shared" si="91"/>
        <v>4.1280466722303693E-5</v>
      </c>
      <c r="CS38" s="14">
        <f t="shared" si="17"/>
        <v>-1.9100605007340002E-3</v>
      </c>
      <c r="CT38" s="14">
        <f t="shared" si="92"/>
        <v>3.6483311164642195E-6</v>
      </c>
      <c r="CV38">
        <v>109.35</v>
      </c>
      <c r="CW38" s="14">
        <f t="shared" si="93"/>
        <v>2.0367302824433733E-2</v>
      </c>
      <c r="CX38" s="14">
        <f t="shared" si="94"/>
        <v>4.1482702434218635E-4</v>
      </c>
      <c r="CY38" s="89">
        <f t="shared" si="18"/>
        <v>-1.9065985786893835E-2</v>
      </c>
      <c r="CZ38" s="89">
        <f t="shared" si="95"/>
        <v>3.6351181402603772E-4</v>
      </c>
      <c r="DB38">
        <v>16.98</v>
      </c>
      <c r="DC38" s="14">
        <f t="shared" si="96"/>
        <v>2.3529422620268358E-3</v>
      </c>
      <c r="DD38" s="14">
        <f t="shared" si="97"/>
        <v>5.5363372884319627E-6</v>
      </c>
      <c r="DE38" s="89">
        <f t="shared" si="19"/>
        <v>-1.6511379501366356E-4</v>
      </c>
      <c r="DF38" s="89">
        <f t="shared" si="98"/>
        <v>2.7262565303814109E-8</v>
      </c>
      <c r="DH38">
        <v>10.545</v>
      </c>
      <c r="DI38" s="14">
        <f t="shared" si="99"/>
        <v>2.2504465910381875E-2</v>
      </c>
      <c r="DJ38" s="14">
        <f t="shared" si="100"/>
        <v>5.0645098591153989E-4</v>
      </c>
      <c r="DK38" s="89">
        <f t="shared" si="20"/>
        <v>-1.7341567317289273E-2</v>
      </c>
      <c r="DL38" s="89">
        <f t="shared" si="101"/>
        <v>3.0072995702007551E-4</v>
      </c>
      <c r="DN38">
        <v>74.5</v>
      </c>
      <c r="DO38" s="14">
        <f t="shared" si="102"/>
        <v>-3.4960369075688123E-3</v>
      </c>
      <c r="DP38" s="14">
        <f t="shared" si="103"/>
        <v>1.2222274059083305E-5</v>
      </c>
      <c r="DQ38" s="89">
        <f t="shared" si="21"/>
        <v>6.5166631496597453E-3</v>
      </c>
      <c r="DR38" s="89">
        <f t="shared" si="104"/>
        <v>4.2466898606133273E-5</v>
      </c>
      <c r="DT38">
        <v>140.30000000000001</v>
      </c>
      <c r="DU38" s="14">
        <f t="shared" si="105"/>
        <v>2.1506205220963463E-2</v>
      </c>
      <c r="DV38" s="14">
        <f t="shared" si="106"/>
        <v>4.6251686300619613E-4</v>
      </c>
      <c r="DW38" s="89">
        <f t="shared" si="22"/>
        <v>-1.637642362469905E-2</v>
      </c>
      <c r="DX38" s="89">
        <f t="shared" si="107"/>
        <v>2.681872507356012E-4</v>
      </c>
      <c r="DZ38">
        <v>44.86</v>
      </c>
      <c r="EA38" s="14">
        <f t="shared" si="108"/>
        <v>6.0006847468477027E-3</v>
      </c>
      <c r="EB38" s="14">
        <f t="shared" si="109"/>
        <v>3.6008217431050674E-5</v>
      </c>
      <c r="EC38" s="89">
        <f t="shared" si="23"/>
        <v>-9.9976815113579642E-4</v>
      </c>
      <c r="ED38" s="89">
        <f t="shared" si="110"/>
        <v>9.9953635602548858E-7</v>
      </c>
      <c r="EF38">
        <v>11.09</v>
      </c>
      <c r="EG38" s="14">
        <f t="shared" si="111"/>
        <v>-7.2398506276871244E-3</v>
      </c>
      <c r="EH38" s="14">
        <f t="shared" si="112"/>
        <v>5.2415437111221647E-5</v>
      </c>
      <c r="EI38" s="89">
        <f t="shared" si="24"/>
        <v>1.1256073476535032E-2</v>
      </c>
      <c r="EJ38" s="89">
        <f t="shared" si="113"/>
        <v>1.2669919010915544E-4</v>
      </c>
      <c r="EL38">
        <v>86.94</v>
      </c>
      <c r="EM38" s="14">
        <f t="shared" si="114"/>
        <v>1.3481296373496359E-2</v>
      </c>
      <c r="EN38" s="14">
        <f t="shared" si="115"/>
        <v>1.8174535191004608E-4</v>
      </c>
      <c r="EO38" s="89">
        <f t="shared" si="25"/>
        <v>-9.6700719397462675E-3</v>
      </c>
      <c r="EP38" s="89">
        <f t="shared" si="116"/>
        <v>9.3510291319868135E-5</v>
      </c>
      <c r="ER38">
        <v>13.34</v>
      </c>
      <c r="ES38" s="14">
        <f t="shared" si="117"/>
        <v>7.4682946075257444E-3</v>
      </c>
      <c r="ET38" s="14">
        <f t="shared" si="118"/>
        <v>5.5775424344798111E-5</v>
      </c>
      <c r="EU38" s="89">
        <f t="shared" si="26"/>
        <v>-4.1602401016630208E-3</v>
      </c>
      <c r="EV38" s="89">
        <f t="shared" si="119"/>
        <v>1.7307597703485141E-5</v>
      </c>
      <c r="EX38">
        <v>114.75</v>
      </c>
      <c r="EY38" s="14">
        <f t="shared" si="120"/>
        <v>-1.0072342653603562E-2</v>
      </c>
      <c r="EZ38" s="14">
        <f t="shared" si="121"/>
        <v>1.0145208653160164E-4</v>
      </c>
      <c r="FA38" s="89">
        <f t="shared" si="27"/>
        <v>1.3222339722702965E-2</v>
      </c>
      <c r="FB38" s="89">
        <f t="shared" si="122"/>
        <v>1.7483026774256871E-4</v>
      </c>
      <c r="FD38">
        <v>40.81</v>
      </c>
      <c r="FE38" s="14">
        <f t="shared" si="123"/>
        <v>-5.65181502004573E-3</v>
      </c>
      <c r="FF38" s="14">
        <f t="shared" si="124"/>
        <v>3.1943013020814518E-5</v>
      </c>
      <c r="FG38" s="89">
        <f t="shared" si="28"/>
        <v>1.3385656146079101E-2</v>
      </c>
      <c r="FH38" s="89">
        <f t="shared" si="125"/>
        <v>1.7917579046106521E-4</v>
      </c>
      <c r="FJ38">
        <v>131.6</v>
      </c>
      <c r="FK38" s="14">
        <f t="shared" si="126"/>
        <v>-1.5314234973042481E-2</v>
      </c>
      <c r="FL38" s="14">
        <f t="shared" si="127"/>
        <v>2.3452579280955745E-4</v>
      </c>
      <c r="FM38" s="89">
        <f t="shared" si="29"/>
        <v>1.7509130934730083E-2</v>
      </c>
      <c r="FN38" s="89">
        <f t="shared" si="128"/>
        <v>3.0656966608952194E-4</v>
      </c>
      <c r="FP38">
        <v>14.09</v>
      </c>
      <c r="FQ38" s="14">
        <f t="shared" si="129"/>
        <v>-1.2138671004315239E-2</v>
      </c>
      <c r="FR38" s="14">
        <f t="shared" si="130"/>
        <v>1.4734733375100354E-4</v>
      </c>
      <c r="FS38" s="89">
        <f t="shared" si="30"/>
        <v>1.424129989800845E-2</v>
      </c>
      <c r="FT38" s="89">
        <f t="shared" si="131"/>
        <v>2.0281462278501548E-4</v>
      </c>
      <c r="FV38">
        <v>634.20000000000005</v>
      </c>
      <c r="FW38" s="14">
        <f t="shared" si="132"/>
        <v>9.4562654800680842E-4</v>
      </c>
      <c r="FX38" s="14">
        <f t="shared" si="133"/>
        <v>8.9420956829527275E-7</v>
      </c>
      <c r="FY38" s="89">
        <f t="shared" si="31"/>
        <v>3.5593120176291792E-3</v>
      </c>
      <c r="FZ38" s="89">
        <f t="shared" si="134"/>
        <v>1.2668702038839498E-5</v>
      </c>
      <c r="GB38">
        <v>77.78</v>
      </c>
      <c r="GC38" s="14">
        <f t="shared" si="135"/>
        <v>-7.717042183618952E-4</v>
      </c>
      <c r="GD38" s="14">
        <f t="shared" si="136"/>
        <v>5.9552740063754363E-7</v>
      </c>
      <c r="GE38" s="89">
        <f t="shared" si="32"/>
        <v>6.1163836506130491E-3</v>
      </c>
      <c r="GF38" s="89">
        <f t="shared" si="137"/>
        <v>3.7410148961486608E-5</v>
      </c>
      <c r="GH38">
        <v>520.1</v>
      </c>
      <c r="GI38" s="14">
        <f t="shared" si="138"/>
        <v>9.5676198647868527E-3</v>
      </c>
      <c r="GJ38" s="14">
        <f t="shared" si="139"/>
        <v>9.1539349877063999E-5</v>
      </c>
      <c r="GK38" s="89">
        <f t="shared" si="33"/>
        <v>-3.2172038125236301E-3</v>
      </c>
      <c r="GL38" s="89">
        <f t="shared" si="140"/>
        <v>1.0350400371316581E-5</v>
      </c>
      <c r="GN38">
        <v>29.48</v>
      </c>
      <c r="GO38" s="14">
        <f t="shared" si="141"/>
        <v>1.3477292943480641E-2</v>
      </c>
      <c r="GP38" s="14">
        <f t="shared" si="142"/>
        <v>1.8163742508439307E-4</v>
      </c>
      <c r="GQ38" s="89">
        <f t="shared" si="34"/>
        <v>-1.0197605825622336E-2</v>
      </c>
      <c r="GR38" s="89">
        <f t="shared" si="143"/>
        <v>1.0399116457476662E-4</v>
      </c>
      <c r="GT38">
        <v>64.3</v>
      </c>
      <c r="GU38" s="14">
        <f t="shared" si="144"/>
        <v>1.0519898997380596E-2</v>
      </c>
      <c r="GV38" s="14">
        <f t="shared" si="145"/>
        <v>1.1066827491508927E-4</v>
      </c>
      <c r="GW38" s="89">
        <f t="shared" si="35"/>
        <v>-6.5943913471186765E-3</v>
      </c>
      <c r="GX38" s="89">
        <f t="shared" si="146"/>
        <v>4.3485997238953675E-5</v>
      </c>
      <c r="GZ38">
        <v>250.5</v>
      </c>
      <c r="HA38" s="14">
        <f t="shared" si="147"/>
        <v>-4.801929995407195E-3</v>
      </c>
      <c r="HB38" s="14">
        <f t="shared" si="148"/>
        <v>2.3058531680791345E-5</v>
      </c>
      <c r="HC38" s="89">
        <f t="shared" si="36"/>
        <v>8.8436613122147081E-3</v>
      </c>
      <c r="HD38" s="89">
        <f t="shared" si="149"/>
        <v>7.8210345405163169E-5</v>
      </c>
      <c r="HF38">
        <v>374.3</v>
      </c>
      <c r="HG38" s="14">
        <f t="shared" si="150"/>
        <v>8.0117509960482927E-4</v>
      </c>
      <c r="HH38" s="14">
        <f t="shared" si="151"/>
        <v>6.4188154022680811E-7</v>
      </c>
      <c r="HI38" s="89">
        <f t="shared" si="37"/>
        <v>5.8707004568635994E-3</v>
      </c>
      <c r="HJ38" s="89">
        <f t="shared" si="152"/>
        <v>3.4465123854218476E-5</v>
      </c>
      <c r="HL38">
        <v>111.55</v>
      </c>
      <c r="HM38" s="14">
        <f t="shared" si="153"/>
        <v>4.918409199572699E-3</v>
      </c>
      <c r="HN38" s="14">
        <f t="shared" si="154"/>
        <v>2.4190749054441358E-5</v>
      </c>
      <c r="HO38" s="89">
        <f t="shared" si="38"/>
        <v>-7.4897593209194771E-4</v>
      </c>
      <c r="HP38" s="89">
        <f t="shared" si="155"/>
        <v>5.6096494685300189E-7</v>
      </c>
      <c r="HR38">
        <v>3.5390000000000001</v>
      </c>
      <c r="HS38" s="14">
        <f t="shared" si="156"/>
        <v>2.7589878732604187E-2</v>
      </c>
      <c r="HT38" s="14">
        <f t="shared" si="157"/>
        <v>7.6120140847980486E-4</v>
      </c>
      <c r="HU38" s="14">
        <f t="shared" si="39"/>
        <v>-2.4242126781772368E-2</v>
      </c>
      <c r="HV38" s="14">
        <f t="shared" si="158"/>
        <v>5.876807109035251E-4</v>
      </c>
      <c r="HX38">
        <v>13.87</v>
      </c>
      <c r="HY38" s="14">
        <f t="shared" si="159"/>
        <v>-7.2124056498299209E-4</v>
      </c>
      <c r="HZ38" s="14">
        <f t="shared" si="160"/>
        <v>5.2018795257698565E-7</v>
      </c>
      <c r="IA38" s="89">
        <f t="shared" si="40"/>
        <v>4.4190201481211875E-4</v>
      </c>
      <c r="IB38" s="89">
        <f t="shared" si="161"/>
        <v>1.9527739069501001E-7</v>
      </c>
      <c r="ID38">
        <v>162.05000000000001</v>
      </c>
      <c r="IE38" s="14">
        <f t="shared" si="162"/>
        <v>4.9246021346861088E-3</v>
      </c>
      <c r="IF38" s="14">
        <f t="shared" si="163"/>
        <v>2.425170618495498E-5</v>
      </c>
      <c r="IG38" s="89">
        <f t="shared" si="41"/>
        <v>-1.4264740435426283E-3</v>
      </c>
      <c r="IH38" s="89">
        <f t="shared" si="164"/>
        <v>2.0348281969008562E-6</v>
      </c>
      <c r="IQ38">
        <v>46.43</v>
      </c>
      <c r="IR38" s="14">
        <f t="shared" si="165"/>
        <v>5.3700053865248605E-3</v>
      </c>
      <c r="IS38" s="14">
        <f t="shared" si="166"/>
        <v>2.8836957851306016E-5</v>
      </c>
      <c r="IT38" s="89">
        <f t="shared" si="42"/>
        <v>-3.087965175077706E-3</v>
      </c>
      <c r="IU38" s="89">
        <f t="shared" si="167"/>
        <v>9.535528922492687E-6</v>
      </c>
      <c r="IW38">
        <v>55.29</v>
      </c>
      <c r="IX38" s="14">
        <f t="shared" si="168"/>
        <v>-7.62530927895757E-3</v>
      </c>
      <c r="IY38" s="14">
        <f t="shared" si="169"/>
        <v>5.8145341599756416E-5</v>
      </c>
      <c r="IZ38" s="89">
        <f t="shared" si="43"/>
        <v>1.018211682254948E-2</v>
      </c>
      <c r="JA38" s="89">
        <f t="shared" si="170"/>
        <v>1.0367550298804511E-4</v>
      </c>
      <c r="JC38">
        <v>128.85</v>
      </c>
      <c r="JD38" s="14">
        <f t="shared" si="171"/>
        <v>2.3255824434754366E-3</v>
      </c>
      <c r="JE38" s="14">
        <f t="shared" si="172"/>
        <v>5.4083337014011825E-6</v>
      </c>
      <c r="JF38" s="89">
        <f t="shared" si="44"/>
        <v>3.1945567520819699E-3</v>
      </c>
      <c r="JG38" s="89">
        <f t="shared" si="173"/>
        <v>1.0205192842272505E-5</v>
      </c>
      <c r="JI38">
        <v>34.270000000000003</v>
      </c>
      <c r="JJ38" s="14">
        <f t="shared" si="174"/>
        <v>1.6495816097784593E-2</v>
      </c>
      <c r="JK38" s="14">
        <f t="shared" si="175"/>
        <v>2.7211194873192929E-4</v>
      </c>
      <c r="JL38" s="89">
        <f t="shared" si="45"/>
        <v>-1.2054909829183476E-2</v>
      </c>
      <c r="JM38" s="89">
        <f t="shared" si="176"/>
        <v>1.4532085098974438E-4</v>
      </c>
      <c r="JO38">
        <v>75.91</v>
      </c>
      <c r="JP38" s="14">
        <f t="shared" si="177"/>
        <v>1.2046760850866858E-2</v>
      </c>
      <c r="JQ38" s="14">
        <f t="shared" si="178"/>
        <v>1.4512444699797837E-4</v>
      </c>
      <c r="JR38" s="89">
        <f t="shared" si="46"/>
        <v>-9.0850440875759591E-3</v>
      </c>
      <c r="JS38" s="89">
        <f t="shared" si="179"/>
        <v>8.2538026073198886E-5</v>
      </c>
      <c r="JU38">
        <v>79.760000000000005</v>
      </c>
      <c r="JV38" s="14">
        <f t="shared" si="180"/>
        <v>1.221198977121163E-2</v>
      </c>
      <c r="JW38" s="14">
        <f t="shared" si="181"/>
        <v>1.4913269417217748E-4</v>
      </c>
      <c r="JX38" s="89">
        <f t="shared" si="47"/>
        <v>-6.6495348030064802E-3</v>
      </c>
      <c r="JY38" s="89">
        <f t="shared" si="182"/>
        <v>4.4216313096394431E-5</v>
      </c>
      <c r="KA38">
        <v>38.56</v>
      </c>
      <c r="KB38" s="14">
        <f t="shared" si="183"/>
        <v>1.2115111450178691E-2</v>
      </c>
      <c r="KC38" s="14">
        <f t="shared" si="184"/>
        <v>1.4677592545025083E-4</v>
      </c>
      <c r="KD38" s="89">
        <f t="shared" si="48"/>
        <v>-9.1325654122755718E-3</v>
      </c>
      <c r="KE38" s="89">
        <f t="shared" si="185"/>
        <v>8.340375100949209E-5</v>
      </c>
      <c r="KG38">
        <v>13.75</v>
      </c>
      <c r="KH38" s="14">
        <f t="shared" si="186"/>
        <v>2.0871574485084719E-2</v>
      </c>
      <c r="KI38" s="14">
        <f t="shared" si="187"/>
        <v>4.3562262148643944E-4</v>
      </c>
      <c r="KJ38" s="89">
        <f t="shared" si="49"/>
        <v>-1.8533705527326073E-2</v>
      </c>
      <c r="KK38" s="89">
        <f t="shared" si="188"/>
        <v>3.4349824057363704E-4</v>
      </c>
      <c r="KM38">
        <v>22.22</v>
      </c>
      <c r="KN38" s="14">
        <f t="shared" si="189"/>
        <v>4.4994376462123456E-4</v>
      </c>
      <c r="KO38" s="14">
        <f t="shared" si="190"/>
        <v>2.0244939132152892E-7</v>
      </c>
      <c r="KP38" s="89">
        <f t="shared" si="50"/>
        <v>2.444811366113589E-3</v>
      </c>
      <c r="KQ38" s="89">
        <f t="shared" si="191"/>
        <v>5.9771026158781934E-6</v>
      </c>
      <c r="KS38">
        <v>102.8</v>
      </c>
      <c r="KT38" s="14">
        <f t="shared" si="192"/>
        <v>4.8626307790144004E-4</v>
      </c>
      <c r="KU38" s="14">
        <f t="shared" si="193"/>
        <v>2.3645178093018194E-7</v>
      </c>
      <c r="KV38" s="89">
        <f t="shared" si="51"/>
        <v>2.2776553820109706E-3</v>
      </c>
      <c r="KW38" s="89">
        <f t="shared" si="194"/>
        <v>5.1877140392035404E-6</v>
      </c>
      <c r="LF38" s="14">
        <v>14.875</v>
      </c>
      <c r="LG38" s="14">
        <f t="shared" si="195"/>
        <v>1.8318580523684628E-2</v>
      </c>
      <c r="LH38" s="14">
        <f t="shared" si="196"/>
        <v>3.3557039240271778E-4</v>
      </c>
      <c r="LI38" s="89">
        <f t="shared" si="52"/>
        <v>-1.8393258660430557E-2</v>
      </c>
      <c r="LJ38" s="89">
        <f t="shared" si="197"/>
        <v>3.3831196414950366E-4</v>
      </c>
      <c r="LL38">
        <v>12.69</v>
      </c>
      <c r="LM38" s="14">
        <f t="shared" si="198"/>
        <v>4.7169898781388667E-3</v>
      </c>
      <c r="LN38" s="14">
        <f t="shared" si="199"/>
        <v>2.224999351046452E-5</v>
      </c>
      <c r="LO38" s="89">
        <f t="shared" si="53"/>
        <v>-1.8337514090742513E-3</v>
      </c>
      <c r="LP38" s="89">
        <f t="shared" si="200"/>
        <v>3.3626442302818019E-6</v>
      </c>
    </row>
    <row r="39" spans="1:328" ht="15" thickBot="1" x14ac:dyDescent="0.4">
      <c r="A39" s="90" t="s">
        <v>591</v>
      </c>
      <c r="B39" s="100">
        <v>2.0000000000000001E-4</v>
      </c>
      <c r="C39" s="108">
        <v>0.76100000000000001</v>
      </c>
      <c r="D39" s="108">
        <f>AVERAGE($ES$4:$ES$264)</f>
        <v>9.8113185382913272E-5</v>
      </c>
      <c r="E39" s="110">
        <f>SUM($ET$4:$ET$264)/253*100</f>
        <v>1.5117636177281037E-2</v>
      </c>
      <c r="F39" s="104">
        <f>SQRT(SUM($ET$3:$ET$264))</f>
        <v>0.19556998626711877</v>
      </c>
      <c r="G39" s="111">
        <f>SQRT(SUM($EV$3:$EV$264))</f>
        <v>0.21503762782159633</v>
      </c>
      <c r="H39" s="110">
        <f>COVAR($ES$4:$ES$264,$U$4:$U$264)*100</f>
        <v>6.3262214908652104E-3</v>
      </c>
      <c r="I39" s="105">
        <f t="shared" si="201"/>
        <v>-8.6525897037030705E-5</v>
      </c>
      <c r="J39" s="104">
        <f t="shared" si="202"/>
        <v>8.3470324988867382E-3</v>
      </c>
      <c r="K39" s="104">
        <f t="shared" si="203"/>
        <v>0.14503283041158158</v>
      </c>
      <c r="L39" s="104">
        <f>$AB$279*$ET$269</f>
        <v>0.11036998394321358</v>
      </c>
      <c r="M39" s="106">
        <f t="shared" si="204"/>
        <v>0.23085875152911664</v>
      </c>
      <c r="N39" s="15">
        <v>13.46</v>
      </c>
      <c r="O39" s="107">
        <f t="shared" si="205"/>
        <v>-7.6100000000000001E-2</v>
      </c>
      <c r="P39" s="15">
        <f t="shared" si="206"/>
        <v>12.435694</v>
      </c>
      <c r="S39" t="s">
        <v>651</v>
      </c>
      <c r="T39" s="82">
        <v>6054.11</v>
      </c>
      <c r="U39" s="6">
        <f t="shared" si="54"/>
        <v>8.3133956223618386E-3</v>
      </c>
      <c r="V39" s="14">
        <f t="shared" si="55"/>
        <v>6.9112546773904986E-5</v>
      </c>
      <c r="Z39">
        <v>37.270000000000003</v>
      </c>
      <c r="AA39" s="14">
        <f t="shared" si="56"/>
        <v>1.2796762203866541E-2</v>
      </c>
      <c r="AB39" s="14">
        <f t="shared" si="57"/>
        <v>1.6375712290230725E-4</v>
      </c>
      <c r="AC39" s="14">
        <f t="shared" si="58"/>
        <v>4.4833665815047028E-3</v>
      </c>
      <c r="AD39" s="14">
        <f t="shared" si="207"/>
        <v>-4.6805197283190728E-3</v>
      </c>
      <c r="AE39" s="14">
        <f t="shared" si="59"/>
        <v>2.1907264927184047E-5</v>
      </c>
      <c r="AG39">
        <v>8.452</v>
      </c>
      <c r="AH39" s="14">
        <f t="shared" si="60"/>
        <v>9.8894142456418567E-3</v>
      </c>
      <c r="AI39" s="14">
        <f t="shared" si="61"/>
        <v>9.7800514121904099E-5</v>
      </c>
      <c r="AJ39" s="14">
        <f t="shared" si="208"/>
        <v>-9.8223149936323834E-3</v>
      </c>
      <c r="AK39" s="14">
        <f t="shared" si="62"/>
        <v>9.647787183413553E-5</v>
      </c>
      <c r="AM39">
        <v>121.75</v>
      </c>
      <c r="AN39" s="14">
        <f t="shared" si="63"/>
        <v>1.0621014874365658E-2</v>
      </c>
      <c r="AO39" s="14">
        <f t="shared" si="64"/>
        <v>1.1280595696149655E-4</v>
      </c>
      <c r="AP39" s="14">
        <f t="shared" si="8"/>
        <v>-1.1666749895819784E-2</v>
      </c>
      <c r="AQ39" s="14">
        <f t="shared" si="65"/>
        <v>1.3611305313161092E-4</v>
      </c>
      <c r="AS39">
        <v>123.88</v>
      </c>
      <c r="AT39" s="14">
        <f t="shared" si="66"/>
        <v>6.4370997941344153E-3</v>
      </c>
      <c r="AU39" s="14">
        <f t="shared" si="67"/>
        <v>4.143625375964533E-5</v>
      </c>
      <c r="AV39" s="14">
        <f t="shared" si="9"/>
        <v>-8.3196014807994656E-3</v>
      </c>
      <c r="AW39" s="14">
        <f t="shared" si="68"/>
        <v>6.9215768799320667E-5</v>
      </c>
      <c r="AY39" s="14">
        <v>41.21</v>
      </c>
      <c r="AZ39" s="14">
        <f t="shared" si="69"/>
        <v>-9.9988639406100761E-3</v>
      </c>
      <c r="BA39" s="14">
        <f t="shared" si="70"/>
        <v>9.9977280102832457E-5</v>
      </c>
      <c r="BB39" s="14">
        <f t="shared" si="10"/>
        <v>8.9479400370624292E-3</v>
      </c>
      <c r="BC39" s="14">
        <f t="shared" si="71"/>
        <v>8.0065630906864783E-5</v>
      </c>
      <c r="BE39">
        <v>15.757999999999999</v>
      </c>
      <c r="BF39" s="14">
        <f t="shared" si="72"/>
        <v>-1.3970917367382733E-3</v>
      </c>
      <c r="BG39" s="14">
        <f t="shared" si="73"/>
        <v>1.9518653208623645E-6</v>
      </c>
      <c r="BH39" s="14">
        <f t="shared" si="11"/>
        <v>-5.1993320503214381E-3</v>
      </c>
      <c r="BI39" s="14">
        <f t="shared" si="74"/>
        <v>2.7033053769499731E-5</v>
      </c>
      <c r="BK39">
        <v>81.040000000000006</v>
      </c>
      <c r="BL39" s="14">
        <f t="shared" si="75"/>
        <v>9.0898549960682154E-3</v>
      </c>
      <c r="BM39" s="14">
        <f t="shared" si="76"/>
        <v>8.26254638495463E-5</v>
      </c>
      <c r="BN39" s="14">
        <f t="shared" si="12"/>
        <v>-1.3471147284011029E-2</v>
      </c>
      <c r="BO39" s="14">
        <f t="shared" si="77"/>
        <v>1.8147180914751773E-4</v>
      </c>
      <c r="BQ39">
        <v>71.44</v>
      </c>
      <c r="BR39" s="14">
        <f t="shared" si="78"/>
        <v>2.8699541479187931E-2</v>
      </c>
      <c r="BS39" s="14">
        <f t="shared" si="79"/>
        <v>8.2366368111562861E-4</v>
      </c>
      <c r="BT39" s="14">
        <f t="shared" si="13"/>
        <v>-3.1590712218118037E-2</v>
      </c>
      <c r="BU39" s="14">
        <f t="shared" si="80"/>
        <v>9.9797309844795235E-4</v>
      </c>
      <c r="BX39">
        <v>23</v>
      </c>
      <c r="BY39" s="14">
        <f t="shared" si="81"/>
        <v>4.3384015985981411E-3</v>
      </c>
      <c r="BZ39" s="14">
        <f t="shared" si="82"/>
        <v>1.8821728430718906E-5</v>
      </c>
      <c r="CA39" s="14">
        <f t="shared" si="14"/>
        <v>-5.7039588650868289E-3</v>
      </c>
      <c r="CB39" s="14">
        <f t="shared" si="83"/>
        <v>3.2535146734602624E-5</v>
      </c>
      <c r="CD39">
        <v>41.45</v>
      </c>
      <c r="CE39" s="14">
        <f t="shared" si="84"/>
        <v>7.6904969277800809E-3</v>
      </c>
      <c r="CF39" s="14">
        <f t="shared" si="85"/>
        <v>5.9143742996194862E-5</v>
      </c>
      <c r="CG39" s="14">
        <f t="shared" si="15"/>
        <v>-9.0707859176270902E-3</v>
      </c>
      <c r="CH39" s="14">
        <f t="shared" si="86"/>
        <v>8.2279157163421928E-5</v>
      </c>
      <c r="CJ39">
        <v>32.03</v>
      </c>
      <c r="CK39" s="14">
        <f t="shared" si="87"/>
        <v>1.6718655667075422E-2</v>
      </c>
      <c r="CL39" s="14">
        <f t="shared" si="88"/>
        <v>2.7951344731423313E-4</v>
      </c>
      <c r="CM39" s="14">
        <f t="shared" si="16"/>
        <v>-1.8341546123713283E-2</v>
      </c>
      <c r="CN39" s="14">
        <f t="shared" si="89"/>
        <v>3.3641231420830176E-4</v>
      </c>
      <c r="CP39">
        <v>21.76</v>
      </c>
      <c r="CQ39" s="14">
        <f t="shared" si="90"/>
        <v>-1.8399269220072938E-3</v>
      </c>
      <c r="CR39" s="14">
        <f t="shared" si="91"/>
        <v>3.3853310783272345E-6</v>
      </c>
      <c r="CS39" s="14">
        <f t="shared" si="17"/>
        <v>5.5540879817972139E-5</v>
      </c>
      <c r="CT39" s="14">
        <f t="shared" si="92"/>
        <v>3.0847893309544247E-9</v>
      </c>
      <c r="CV39">
        <v>108.7</v>
      </c>
      <c r="CW39" s="14">
        <f t="shared" si="93"/>
        <v>5.9619529956129952E-3</v>
      </c>
      <c r="CX39" s="14">
        <f t="shared" si="94"/>
        <v>3.5544883521898767E-5</v>
      </c>
      <c r="CY39" s="89">
        <f t="shared" si="18"/>
        <v>-6.5602679440668697E-3</v>
      </c>
      <c r="CZ39" s="89">
        <f t="shared" si="95"/>
        <v>4.3037115497951353E-5</v>
      </c>
      <c r="DB39">
        <v>16.91</v>
      </c>
      <c r="DC39" s="14">
        <f t="shared" si="96"/>
        <v>4.131017972712407E-3</v>
      </c>
      <c r="DD39" s="14">
        <f t="shared" si="97"/>
        <v>1.7065309490872925E-5</v>
      </c>
      <c r="DE39" s="89">
        <f t="shared" si="19"/>
        <v>-4.9911865905706001E-3</v>
      </c>
      <c r="DF39" s="89">
        <f t="shared" si="98"/>
        <v>2.4911943581891772E-5</v>
      </c>
      <c r="DH39">
        <v>10.49</v>
      </c>
      <c r="DI39" s="14">
        <f t="shared" si="99"/>
        <v>5.2293915225321442E-3</v>
      </c>
      <c r="DJ39" s="14">
        <f t="shared" si="100"/>
        <v>2.7346535695931057E-5</v>
      </c>
      <c r="DK39" s="89">
        <f t="shared" si="20"/>
        <v>-6.8738056676978312E-3</v>
      </c>
      <c r="DL39" s="89">
        <f t="shared" si="101"/>
        <v>4.724920435727483E-5</v>
      </c>
      <c r="DN39">
        <v>74.7</v>
      </c>
      <c r="DO39" s="14">
        <f t="shared" si="102"/>
        <v>-2.6809667532578241E-3</v>
      </c>
      <c r="DP39" s="14">
        <f t="shared" si="103"/>
        <v>7.1875827320737986E-6</v>
      </c>
      <c r="DQ39" s="89">
        <f t="shared" si="21"/>
        <v>2.3137370805914989E-3</v>
      </c>
      <c r="DR39" s="89">
        <f t="shared" si="104"/>
        <v>5.3533792781040723E-6</v>
      </c>
      <c r="DT39">
        <v>139</v>
      </c>
      <c r="DU39" s="14">
        <f t="shared" si="105"/>
        <v>9.3090539777235283E-3</v>
      </c>
      <c r="DV39" s="14">
        <f t="shared" si="106"/>
        <v>8.665848596017024E-5</v>
      </c>
      <c r="DW39" s="89">
        <f t="shared" si="22"/>
        <v>-1.1814171182667614E-2</v>
      </c>
      <c r="DX39" s="89">
        <f t="shared" si="107"/>
        <v>1.3957464073337389E-4</v>
      </c>
      <c r="DZ39">
        <v>44.5</v>
      </c>
      <c r="EA39" s="14">
        <f t="shared" si="108"/>
        <v>8.0573399198676701E-3</v>
      </c>
      <c r="EB39" s="14">
        <f t="shared" si="109"/>
        <v>6.4920726584293147E-5</v>
      </c>
      <c r="EC39" s="89">
        <f t="shared" si="23"/>
        <v>-9.0433049221982885E-3</v>
      </c>
      <c r="ED39" s="89">
        <f t="shared" si="110"/>
        <v>8.1781363915855792E-5</v>
      </c>
      <c r="EF39">
        <v>10.95</v>
      </c>
      <c r="EG39" s="14">
        <f t="shared" si="111"/>
        <v>1.2704345099765861E-2</v>
      </c>
      <c r="EH39" s="14">
        <f t="shared" si="112"/>
        <v>1.6140038441394484E-4</v>
      </c>
      <c r="EI39" s="89">
        <f t="shared" si="24"/>
        <v>-1.3237460622899275E-2</v>
      </c>
      <c r="EJ39" s="89">
        <f t="shared" si="113"/>
        <v>1.7523036374280886E-4</v>
      </c>
      <c r="EL39">
        <v>86.18</v>
      </c>
      <c r="EM39" s="14">
        <f t="shared" si="114"/>
        <v>8.7800933729540488E-3</v>
      </c>
      <c r="EN39" s="14">
        <f t="shared" si="115"/>
        <v>7.7090039637791607E-5</v>
      </c>
      <c r="EO39" s="89">
        <f t="shared" si="25"/>
        <v>-1.0240854507363702E-2</v>
      </c>
      <c r="EP39" s="89">
        <f t="shared" si="116"/>
        <v>1.0487510104099145E-4</v>
      </c>
      <c r="ER39">
        <v>13.15</v>
      </c>
      <c r="ES39" s="14">
        <f t="shared" si="117"/>
        <v>1.434528186370407E-2</v>
      </c>
      <c r="ET39" s="14">
        <f t="shared" si="118"/>
        <v>2.057871117491169E-4</v>
      </c>
      <c r="EU39" s="89">
        <f t="shared" si="26"/>
        <v>-1.5574640858598603E-2</v>
      </c>
      <c r="EV39" s="89">
        <f t="shared" si="119"/>
        <v>2.4256943787432901E-4</v>
      </c>
      <c r="EX39">
        <v>113.6</v>
      </c>
      <c r="EY39" s="14">
        <f t="shared" si="120"/>
        <v>1.0072342653603588E-2</v>
      </c>
      <c r="EZ39" s="14">
        <f t="shared" si="121"/>
        <v>1.0145208653160216E-4</v>
      </c>
      <c r="FA39" s="89">
        <f t="shared" si="27"/>
        <v>-1.1229012827075757E-2</v>
      </c>
      <c r="FB39" s="89">
        <f t="shared" si="122"/>
        <v>1.2609072907063189E-4</v>
      </c>
      <c r="FD39">
        <v>40.22</v>
      </c>
      <c r="FE39" s="14">
        <f t="shared" si="123"/>
        <v>1.4562765073208488E-2</v>
      </c>
      <c r="FF39" s="14">
        <f t="shared" si="124"/>
        <v>2.1207412657746103E-4</v>
      </c>
      <c r="FG39" s="89">
        <f t="shared" si="28"/>
        <v>-2.0163314949926139E-2</v>
      </c>
      <c r="FH39" s="89">
        <f t="shared" si="125"/>
        <v>4.0655926976991498E-4</v>
      </c>
      <c r="FJ39">
        <v>130.19999999999999</v>
      </c>
      <c r="FK39" s="14">
        <f t="shared" si="126"/>
        <v>1.069528911674795E-2</v>
      </c>
      <c r="FL39" s="14">
        <f t="shared" si="127"/>
        <v>1.1438920929082715E-4</v>
      </c>
      <c r="FM39" s="89">
        <f t="shared" si="29"/>
        <v>-1.1850685725461798E-2</v>
      </c>
      <c r="FN39" s="89">
        <f t="shared" si="128"/>
        <v>1.4043875216366401E-4</v>
      </c>
      <c r="FP39">
        <v>13.94</v>
      </c>
      <c r="FQ39" s="14">
        <f t="shared" si="129"/>
        <v>1.0702920578211006E-2</v>
      </c>
      <c r="FR39" s="14">
        <f t="shared" si="130"/>
        <v>1.1455250890349263E-4</v>
      </c>
      <c r="FS39" s="89">
        <f t="shared" si="30"/>
        <v>-1.0939951418679619E-2</v>
      </c>
      <c r="FT39" s="89">
        <f t="shared" si="131"/>
        <v>1.1968253704307019E-4</v>
      </c>
      <c r="FV39">
        <v>627.4</v>
      </c>
      <c r="FW39" s="14">
        <f t="shared" si="132"/>
        <v>1.0780066347669275E-2</v>
      </c>
      <c r="FX39" s="14">
        <f t="shared" si="133"/>
        <v>1.1620983046015159E-4</v>
      </c>
      <c r="FY39" s="89">
        <f t="shared" si="31"/>
        <v>-1.2121892143193031E-2</v>
      </c>
      <c r="FZ39" s="89">
        <f t="shared" si="134"/>
        <v>1.4694026913120492E-4</v>
      </c>
      <c r="GB39">
        <v>77.5</v>
      </c>
      <c r="GC39" s="14">
        <f t="shared" si="135"/>
        <v>3.6063923683000059E-3</v>
      </c>
      <c r="GD39" s="14">
        <f t="shared" si="136"/>
        <v>1.3006065914132526E-5</v>
      </c>
      <c r="GE39" s="89">
        <f t="shared" si="32"/>
        <v>-4.4584722676349435E-3</v>
      </c>
      <c r="GF39" s="89">
        <f t="shared" si="137"/>
        <v>1.9877974961269876E-5</v>
      </c>
      <c r="GH39">
        <v>515.6</v>
      </c>
      <c r="GI39" s="14">
        <f t="shared" si="138"/>
        <v>8.689829713994561E-3</v>
      </c>
      <c r="GJ39" s="14">
        <f t="shared" si="139"/>
        <v>7.5513140458222791E-5</v>
      </c>
      <c r="GK39" s="89">
        <f t="shared" si="33"/>
        <v>-1.146432512238693E-2</v>
      </c>
      <c r="GL39" s="89">
        <f t="shared" si="140"/>
        <v>1.314307505117921E-4</v>
      </c>
      <c r="GN39">
        <v>28.82</v>
      </c>
      <c r="GO39" s="14">
        <f t="shared" si="141"/>
        <v>2.2642476749759752E-2</v>
      </c>
      <c r="GP39" s="14">
        <f t="shared" si="142"/>
        <v>5.1268175336341101E-4</v>
      </c>
      <c r="GQ39" s="89">
        <f t="shared" si="34"/>
        <v>-2.3420823309451236E-2</v>
      </c>
      <c r="GR39" s="89">
        <f t="shared" si="143"/>
        <v>5.4853496449253439E-4</v>
      </c>
      <c r="GT39">
        <v>63.58</v>
      </c>
      <c r="GU39" s="14">
        <f t="shared" si="144"/>
        <v>1.1260675760917089E-2</v>
      </c>
      <c r="GV39" s="14">
        <f t="shared" si="145"/>
        <v>1.2680281859250568E-4</v>
      </c>
      <c r="GW39" s="89">
        <f t="shared" si="35"/>
        <v>-1.308057106641035E-2</v>
      </c>
      <c r="GX39" s="89">
        <f t="shared" si="146"/>
        <v>1.7110133942341161E-4</v>
      </c>
      <c r="GZ39">
        <v>248</v>
      </c>
      <c r="HA39" s="14">
        <f t="shared" si="147"/>
        <v>1.0030174359937251E-2</v>
      </c>
      <c r="HB39" s="14">
        <f t="shared" si="148"/>
        <v>1.0060439769074264E-4</v>
      </c>
      <c r="HC39" s="89">
        <f t="shared" si="36"/>
        <v>-1.1012987533390107E-2</v>
      </c>
      <c r="HD39" s="89">
        <f t="shared" si="149"/>
        <v>1.212858944106059E-4</v>
      </c>
      <c r="HF39">
        <v>368.35</v>
      </c>
      <c r="HG39" s="14">
        <f t="shared" si="150"/>
        <v>1.602404178156059E-2</v>
      </c>
      <c r="HH39" s="14">
        <f t="shared" si="151"/>
        <v>2.567699150171995E-4</v>
      </c>
      <c r="HI39" s="89">
        <f t="shared" si="37"/>
        <v>-1.8070439577007089E-2</v>
      </c>
      <c r="HJ39" s="89">
        <f t="shared" si="152"/>
        <v>3.2654078650626414E-4</v>
      </c>
      <c r="HL39">
        <v>110.75</v>
      </c>
      <c r="HM39" s="14">
        <f t="shared" si="153"/>
        <v>7.1975119532964819E-3</v>
      </c>
      <c r="HN39" s="14">
        <f t="shared" si="154"/>
        <v>5.180417831784574E-5</v>
      </c>
      <c r="HO39" s="89">
        <f t="shared" si="38"/>
        <v>-9.8449313210532755E-3</v>
      </c>
      <c r="HP39" s="89">
        <f t="shared" si="155"/>
        <v>9.6922672716255793E-5</v>
      </c>
      <c r="HR39">
        <v>3.5129999999999999</v>
      </c>
      <c r="HS39" s="14">
        <f t="shared" si="156"/>
        <v>7.3738280796364292E-3</v>
      </c>
      <c r="HT39" s="14">
        <f t="shared" si="157"/>
        <v>5.4373340548034667E-5</v>
      </c>
      <c r="HU39" s="14">
        <f t="shared" si="39"/>
        <v>-1.1687209646706054E-2</v>
      </c>
      <c r="HV39" s="14">
        <f t="shared" si="158"/>
        <v>1.3659086932605905E-4</v>
      </c>
      <c r="HX39">
        <v>13.83</v>
      </c>
      <c r="HY39" s="14">
        <f t="shared" si="159"/>
        <v>2.8880886500732544E-3</v>
      </c>
      <c r="HZ39" s="14">
        <f t="shared" si="160"/>
        <v>8.3410560506819522E-6</v>
      </c>
      <c r="IA39" s="89">
        <f t="shared" si="40"/>
        <v>-5.6794013235937097E-3</v>
      </c>
      <c r="IB39" s="89">
        <f t="shared" si="161"/>
        <v>3.2255599394437982E-5</v>
      </c>
      <c r="ID39">
        <v>161.4</v>
      </c>
      <c r="IE39" s="14">
        <f t="shared" si="162"/>
        <v>4.0191737517079294E-3</v>
      </c>
      <c r="IF39" s="14">
        <f t="shared" si="163"/>
        <v>1.6153757646417991E-5</v>
      </c>
      <c r="IG39" s="89">
        <f t="shared" si="41"/>
        <v>-4.7519899708631996E-3</v>
      </c>
      <c r="IH39" s="89">
        <f t="shared" si="164"/>
        <v>2.2581408683184431E-5</v>
      </c>
      <c r="IQ39">
        <v>45.11</v>
      </c>
      <c r="IR39" s="14">
        <f t="shared" si="165"/>
        <v>2.8841850611525881E-2</v>
      </c>
      <c r="IS39" s="14">
        <f t="shared" si="166"/>
        <v>8.3185234669757582E-4</v>
      </c>
      <c r="IT39" s="89">
        <f t="shared" si="42"/>
        <v>-3.1351223657908593E-2</v>
      </c>
      <c r="IU39" s="89">
        <f t="shared" si="167"/>
        <v>9.8289922484820751E-4</v>
      </c>
      <c r="IW39">
        <v>54.45</v>
      </c>
      <c r="IX39" s="14">
        <f t="shared" si="168"/>
        <v>1.5309210970872107E-2</v>
      </c>
      <c r="IY39" s="14">
        <f t="shared" si="169"/>
        <v>2.3437194055067089E-4</v>
      </c>
      <c r="IZ39" s="89">
        <f t="shared" si="43"/>
        <v>-1.8674890720712763E-2</v>
      </c>
      <c r="JA39" s="89">
        <f t="shared" si="170"/>
        <v>3.4875154343056369E-4</v>
      </c>
      <c r="JC39">
        <v>128.35</v>
      </c>
      <c r="JD39" s="14">
        <f t="shared" si="171"/>
        <v>3.8880297812245563E-3</v>
      </c>
      <c r="JE39" s="14">
        <f t="shared" si="172"/>
        <v>1.5116775579689072E-5</v>
      </c>
      <c r="JF39" s="89">
        <f t="shared" si="44"/>
        <v>-5.4047570949887179E-3</v>
      </c>
      <c r="JG39" s="89">
        <f t="shared" si="173"/>
        <v>2.9211399255830886E-5</v>
      </c>
      <c r="JI39">
        <v>33.96</v>
      </c>
      <c r="JJ39" s="14">
        <f t="shared" si="174"/>
        <v>9.0869744433709609E-3</v>
      </c>
      <c r="JK39" s="14">
        <f t="shared" si="175"/>
        <v>8.2573104534476978E-5</v>
      </c>
      <c r="JL39" s="89">
        <f t="shared" si="45"/>
        <v>-1.156726343321797E-2</v>
      </c>
      <c r="JM39" s="89">
        <f t="shared" si="176"/>
        <v>1.3380158333346157E-4</v>
      </c>
      <c r="JO39">
        <v>75.680000000000007</v>
      </c>
      <c r="JP39" s="14">
        <f t="shared" si="177"/>
        <v>3.0345032850538577E-3</v>
      </c>
      <c r="JQ39" s="14">
        <f t="shared" si="178"/>
        <v>9.2082101870026537E-6</v>
      </c>
      <c r="JR39" s="89">
        <f t="shared" si="46"/>
        <v>-4.1045854826198009E-3</v>
      </c>
      <c r="JS39" s="89">
        <f t="shared" si="179"/>
        <v>1.6847621984133224E-5</v>
      </c>
      <c r="JU39">
        <v>78.98</v>
      </c>
      <c r="JV39" s="14">
        <f t="shared" si="180"/>
        <v>9.8274697950794451E-3</v>
      </c>
      <c r="JW39" s="14">
        <f t="shared" si="181"/>
        <v>9.6579162573198825E-5</v>
      </c>
      <c r="JX39" s="89">
        <f t="shared" si="47"/>
        <v>-1.1947613112979058E-2</v>
      </c>
      <c r="JY39" s="89">
        <f t="shared" si="182"/>
        <v>1.4274545909742913E-4</v>
      </c>
      <c r="KA39">
        <v>38.21</v>
      </c>
      <c r="KB39" s="14">
        <f t="shared" si="183"/>
        <v>9.1182082835363637E-3</v>
      </c>
      <c r="KC39" s="14">
        <f t="shared" si="184"/>
        <v>8.3141722301951156E-5</v>
      </c>
      <c r="KD39" s="89">
        <f t="shared" si="48"/>
        <v>-1.0197869628111455E-2</v>
      </c>
      <c r="KE39" s="89">
        <f t="shared" si="185"/>
        <v>1.0399654495195807E-4</v>
      </c>
      <c r="KG39">
        <v>13.38</v>
      </c>
      <c r="KH39" s="14">
        <f t="shared" si="186"/>
        <v>2.7277769412497807E-2</v>
      </c>
      <c r="KI39" s="14">
        <f t="shared" si="187"/>
        <v>7.4407670412140092E-4</v>
      </c>
      <c r="KJ39" s="89">
        <f t="shared" si="49"/>
        <v>-2.9520839735464259E-2</v>
      </c>
      <c r="KK39" s="89">
        <f t="shared" si="188"/>
        <v>8.7147997868696554E-4</v>
      </c>
      <c r="KM39">
        <v>21.99</v>
      </c>
      <c r="KN39" s="14">
        <f t="shared" si="189"/>
        <v>1.0404979644814107E-2</v>
      </c>
      <c r="KO39" s="14">
        <f t="shared" si="190"/>
        <v>1.0826360140899589E-4</v>
      </c>
      <c r="KP39" s="89">
        <f t="shared" si="50"/>
        <v>-1.4364044250111433E-2</v>
      </c>
      <c r="KQ39" s="89">
        <f t="shared" si="191"/>
        <v>2.0632576721915931E-4</v>
      </c>
      <c r="KS39">
        <v>101.9</v>
      </c>
      <c r="KT39" s="14">
        <f t="shared" si="192"/>
        <v>8.7934127923855153E-3</v>
      </c>
      <c r="KU39" s="14">
        <f t="shared" si="193"/>
        <v>7.732410853728923E-5</v>
      </c>
      <c r="KV39" s="89">
        <f t="shared" si="51"/>
        <v>-9.4805520647179148E-3</v>
      </c>
      <c r="KW39" s="89">
        <f t="shared" si="194"/>
        <v>8.9880867451827112E-5</v>
      </c>
      <c r="LF39" s="14">
        <v>14.984999999999999</v>
      </c>
      <c r="LG39" s="14">
        <f t="shared" si="195"/>
        <v>-7.3677493369330204E-3</v>
      </c>
      <c r="LH39" s="14">
        <f t="shared" si="196"/>
        <v>5.4283730291876961E-5</v>
      </c>
      <c r="LI39" s="89">
        <f t="shared" si="52"/>
        <v>7.2561040993924866E-3</v>
      </c>
      <c r="LJ39" s="89">
        <f t="shared" si="197"/>
        <v>5.2651046701220447E-5</v>
      </c>
      <c r="LL39">
        <v>12.555</v>
      </c>
      <c r="LM39" s="14">
        <f t="shared" si="198"/>
        <v>1.069528911674795E-2</v>
      </c>
      <c r="LN39" s="14">
        <f t="shared" si="199"/>
        <v>1.1438920929082715E-4</v>
      </c>
      <c r="LO39" s="89">
        <f t="shared" si="53"/>
        <v>-1.1583291172294325E-2</v>
      </c>
      <c r="LP39" s="89">
        <f t="shared" si="200"/>
        <v>1.3417263438215166E-4</v>
      </c>
    </row>
    <row r="40" spans="1:328" ht="15" thickBot="1" x14ac:dyDescent="0.4">
      <c r="A40" s="90" t="s">
        <v>514</v>
      </c>
      <c r="B40" s="109">
        <v>2.0000000000000001E-4</v>
      </c>
      <c r="C40" s="105">
        <v>0.67620000000000002</v>
      </c>
      <c r="D40" s="105">
        <f>AVERAGE($JP$4:$JP$264)</f>
        <v>1.3545130916274461E-4</v>
      </c>
      <c r="E40" s="103">
        <f>SUM($JQ$4:$JQ$264)/253*100</f>
        <v>1.4059546415524465E-2</v>
      </c>
      <c r="F40" s="104">
        <f>SQRT(SUM($JQ$4:$JQ$264))</f>
        <v>0.18860183570494984</v>
      </c>
      <c r="G40" s="104">
        <f>SQRT(SUM($JS$3:$JS$264))</f>
        <v>0.21382865171180079</v>
      </c>
      <c r="H40" s="103">
        <f>COVAR($JP$4:$JP$264,$U$4:$U$264)*100</f>
        <v>5.6211843468508297E-3</v>
      </c>
      <c r="I40" s="105">
        <f t="shared" si="201"/>
        <v>-8.6525897037030705E-5</v>
      </c>
      <c r="J40" s="104">
        <f t="shared" si="202"/>
        <v>8.3470324988867382E-3</v>
      </c>
      <c r="K40" s="104">
        <f t="shared" si="203"/>
        <v>0.14503283041158158</v>
      </c>
      <c r="L40" s="104">
        <f>$AB$279*$JQ$269</f>
        <v>9.8071199924311458E-2</v>
      </c>
      <c r="M40" s="106">
        <f t="shared" si="204"/>
        <v>0.22387601564116091</v>
      </c>
      <c r="N40" s="15">
        <v>75.989999999999995</v>
      </c>
      <c r="O40" s="107">
        <f t="shared" si="205"/>
        <v>-6.762E-2</v>
      </c>
      <c r="P40" s="15">
        <f t="shared" si="206"/>
        <v>70.85155619999999</v>
      </c>
      <c r="S40" t="s">
        <v>652</v>
      </c>
      <c r="T40" s="82">
        <v>6060</v>
      </c>
      <c r="U40" s="6">
        <f t="shared" si="54"/>
        <v>-9.7241984167756128E-4</v>
      </c>
      <c r="V40" s="14">
        <f t="shared" si="55"/>
        <v>9.4560034848821337E-7</v>
      </c>
      <c r="Z40">
        <v>37.119999999999997</v>
      </c>
      <c r="AA40" s="14">
        <f t="shared" si="56"/>
        <v>4.0328055731674722E-3</v>
      </c>
      <c r="AB40" s="14">
        <f t="shared" si="57"/>
        <v>1.6263520790970624E-5</v>
      </c>
      <c r="AC40" s="14">
        <f t="shared" si="58"/>
        <v>5.0052254148450336E-3</v>
      </c>
      <c r="AD40" s="14">
        <f t="shared" si="207"/>
        <v>-5.4289524589819661E-3</v>
      </c>
      <c r="AE40" s="14">
        <f t="shared" si="59"/>
        <v>2.9473524801886336E-5</v>
      </c>
      <c r="AG40">
        <v>8.234</v>
      </c>
      <c r="AH40" s="14">
        <f t="shared" si="60"/>
        <v>2.6131176406097325E-2</v>
      </c>
      <c r="AI40" s="14">
        <f t="shared" si="61"/>
        <v>6.8283838036657749E-4</v>
      </c>
      <c r="AJ40" s="14">
        <f t="shared" si="208"/>
        <v>-2.6250722044915045E-2</v>
      </c>
      <c r="AK40" s="14">
        <f t="shared" si="62"/>
        <v>6.8910040787938868E-4</v>
      </c>
      <c r="AM40">
        <v>120.7</v>
      </c>
      <c r="AN40" s="14">
        <f t="shared" si="63"/>
        <v>8.6616338592133291E-3</v>
      </c>
      <c r="AO40" s="14">
        <f t="shared" si="64"/>
        <v>7.5023901111070788E-5</v>
      </c>
      <c r="AP40" s="14">
        <f t="shared" si="8"/>
        <v>-7.9302658897413593E-3</v>
      </c>
      <c r="AQ40" s="14">
        <f t="shared" si="65"/>
        <v>6.2889117081995317E-5</v>
      </c>
      <c r="AS40">
        <v>125.54</v>
      </c>
      <c r="AT40" s="14">
        <f t="shared" si="66"/>
        <v>-1.3311077784383698E-2</v>
      </c>
      <c r="AU40" s="14">
        <f t="shared" si="67"/>
        <v>1.7718479178191322E-4</v>
      </c>
      <c r="AV40" s="14">
        <f t="shared" si="9"/>
        <v>1.4109239214709083E-2</v>
      </c>
      <c r="AW40" s="14">
        <f t="shared" si="68"/>
        <v>1.9907063121788458E-4</v>
      </c>
      <c r="AY40" s="14">
        <v>42.54</v>
      </c>
      <c r="AZ40" s="14">
        <f t="shared" si="69"/>
        <v>-3.1763864421365098E-2</v>
      </c>
      <c r="BA40" s="14">
        <f t="shared" si="70"/>
        <v>1.0089430829788636E-3</v>
      </c>
      <c r="BB40" s="14">
        <f t="shared" si="10"/>
        <v>3.2063717271933842E-2</v>
      </c>
      <c r="BC40" s="14">
        <f t="shared" si="71"/>
        <v>1.0280819652945085E-3</v>
      </c>
      <c r="BE40">
        <v>15.71</v>
      </c>
      <c r="BF40" s="14">
        <f t="shared" si="72"/>
        <v>3.0507205559664029E-3</v>
      </c>
      <c r="BG40" s="14">
        <f t="shared" si="73"/>
        <v>9.3068959105959584E-6</v>
      </c>
      <c r="BH40" s="14">
        <f t="shared" si="11"/>
        <v>-5.6556598804119226E-3</v>
      </c>
      <c r="BI40" s="14">
        <f t="shared" si="74"/>
        <v>3.1986488682901005E-5</v>
      </c>
      <c r="BK40">
        <v>80.400000000000006</v>
      </c>
      <c r="BL40" s="14">
        <f t="shared" si="75"/>
        <v>7.9286837555072633E-3</v>
      </c>
      <c r="BM40" s="14">
        <f t="shared" si="76"/>
        <v>6.2864026094844764E-5</v>
      </c>
      <c r="BN40" s="14">
        <f t="shared" si="12"/>
        <v>-8.9827248946093338E-3</v>
      </c>
      <c r="BO40" s="14">
        <f t="shared" si="77"/>
        <v>8.0689346532234263E-5</v>
      </c>
      <c r="BQ40">
        <v>70.900000000000006</v>
      </c>
      <c r="BR40" s="14">
        <f t="shared" si="78"/>
        <v>7.5875030301616924E-3</v>
      </c>
      <c r="BS40" s="14">
        <f t="shared" si="79"/>
        <v>5.7570202232712862E-5</v>
      </c>
      <c r="BT40" s="14">
        <f t="shared" si="13"/>
        <v>-7.0327733107678602E-3</v>
      </c>
      <c r="BU40" s="14">
        <f t="shared" si="80"/>
        <v>4.9459900440648729E-5</v>
      </c>
      <c r="BX40">
        <v>23.16</v>
      </c>
      <c r="BY40" s="14">
        <f t="shared" si="81"/>
        <v>-6.9324367756447907E-3</v>
      </c>
      <c r="BZ40" s="14">
        <f t="shared" si="82"/>
        <v>4.805867964831234E-5</v>
      </c>
      <c r="CA40" s="14">
        <f t="shared" si="14"/>
        <v>7.1170276670707508E-3</v>
      </c>
      <c r="CB40" s="14">
        <f t="shared" si="83"/>
        <v>5.0652082813850533E-5</v>
      </c>
      <c r="CD40">
        <v>41.16</v>
      </c>
      <c r="CE40" s="14">
        <f t="shared" si="84"/>
        <v>7.0209706154553599E-3</v>
      </c>
      <c r="CF40" s="14">
        <f t="shared" si="85"/>
        <v>4.9294028383087614E-5</v>
      </c>
      <c r="CG40" s="14">
        <f t="shared" si="15"/>
        <v>-6.0469327942238357E-3</v>
      </c>
      <c r="CH40" s="14">
        <f t="shared" si="86"/>
        <v>3.6565396217859682E-5</v>
      </c>
      <c r="CJ40">
        <v>31.97</v>
      </c>
      <c r="CK40" s="14">
        <f t="shared" si="87"/>
        <v>1.8750005493167999E-3</v>
      </c>
      <c r="CL40" s="14">
        <f t="shared" si="88"/>
        <v>3.5156270599383014E-6</v>
      </c>
      <c r="CM40" s="14">
        <f t="shared" si="16"/>
        <v>-1.3135267954691499E-3</v>
      </c>
      <c r="CN40" s="14">
        <f t="shared" si="89"/>
        <v>1.725352642415454E-6</v>
      </c>
      <c r="CP40">
        <v>21.59</v>
      </c>
      <c r="CQ40" s="14">
        <f t="shared" si="90"/>
        <v>7.8431774610258787E-3</v>
      </c>
      <c r="CR40" s="14">
        <f t="shared" si="91"/>
        <v>6.1515432685144356E-5</v>
      </c>
      <c r="CS40" s="14">
        <f t="shared" si="17"/>
        <v>-7.4847772558819213E-3</v>
      </c>
      <c r="CT40" s="14">
        <f t="shared" si="92"/>
        <v>5.6021890570167305E-5</v>
      </c>
      <c r="CV40">
        <v>109.35</v>
      </c>
      <c r="CW40" s="14">
        <f t="shared" si="93"/>
        <v>-5.9619529956130473E-3</v>
      </c>
      <c r="CX40" s="14">
        <f t="shared" si="94"/>
        <v>3.554488352189939E-5</v>
      </c>
      <c r="CY40" s="89">
        <f t="shared" si="18"/>
        <v>6.0098204403445802E-3</v>
      </c>
      <c r="CZ40" s="89">
        <f t="shared" si="95"/>
        <v>3.6117941725183525E-5</v>
      </c>
      <c r="DB40">
        <v>16.68</v>
      </c>
      <c r="DC40" s="14">
        <f t="shared" si="96"/>
        <v>1.3694765979888366E-2</v>
      </c>
      <c r="DD40" s="14">
        <f t="shared" si="97"/>
        <v>1.8754661524390776E-4</v>
      </c>
      <c r="DE40" s="89">
        <f t="shared" si="19"/>
        <v>-1.3518122170262629E-2</v>
      </c>
      <c r="DF40" s="89">
        <f t="shared" si="98"/>
        <v>1.8273962701014602E-4</v>
      </c>
      <c r="DH40">
        <v>10.37</v>
      </c>
      <c r="DI40" s="14">
        <f t="shared" si="99"/>
        <v>1.1505400166769885E-2</v>
      </c>
      <c r="DJ40" s="14">
        <f t="shared" si="100"/>
        <v>1.3237423299750851E-4</v>
      </c>
      <c r="DK40" s="89">
        <f t="shared" si="20"/>
        <v>-1.0834225993354971E-2</v>
      </c>
      <c r="DL40" s="89">
        <f t="shared" si="101"/>
        <v>1.173804528750885E-4</v>
      </c>
      <c r="DN40">
        <v>74.7</v>
      </c>
      <c r="DO40" s="14">
        <f t="shared" si="102"/>
        <v>0</v>
      </c>
      <c r="DP40" s="14">
        <f t="shared" si="103"/>
        <v>0</v>
      </c>
      <c r="DQ40" s="89">
        <f t="shared" si="21"/>
        <v>7.851897743140527E-4</v>
      </c>
      <c r="DR40" s="89">
        <f t="shared" si="104"/>
        <v>6.1652298168735303E-7</v>
      </c>
      <c r="DT40">
        <v>139.5</v>
      </c>
      <c r="DU40" s="14">
        <f t="shared" si="105"/>
        <v>-3.5906681307285959E-3</v>
      </c>
      <c r="DV40" s="14">
        <f t="shared" si="106"/>
        <v>1.2892897625029989E-5</v>
      </c>
      <c r="DW40" s="89">
        <f t="shared" si="22"/>
        <v>3.6826524778055835E-3</v>
      </c>
      <c r="DX40" s="89">
        <f t="shared" si="107"/>
        <v>1.3561929272287603E-5</v>
      </c>
      <c r="DZ40">
        <v>44.16</v>
      </c>
      <c r="EA40" s="14">
        <f t="shared" si="108"/>
        <v>7.6697872033546647E-3</v>
      </c>
      <c r="EB40" s="14">
        <f t="shared" si="109"/>
        <v>5.8825635744742969E-5</v>
      </c>
      <c r="EC40" s="89">
        <f t="shared" si="23"/>
        <v>-6.6192432885557552E-3</v>
      </c>
      <c r="ED40" s="89">
        <f t="shared" si="110"/>
        <v>4.3814381713090407E-5</v>
      </c>
      <c r="EF40">
        <v>10.85</v>
      </c>
      <c r="EG40" s="14">
        <f t="shared" si="111"/>
        <v>9.1743762760412295E-3</v>
      </c>
      <c r="EH40" s="14">
        <f t="shared" si="112"/>
        <v>8.4169180054388134E-5</v>
      </c>
      <c r="EI40" s="89">
        <f t="shared" si="24"/>
        <v>-8.1599802925818449E-3</v>
      </c>
      <c r="EJ40" s="89">
        <f t="shared" si="113"/>
        <v>6.6585278375324094E-5</v>
      </c>
      <c r="EL40">
        <v>86.7</v>
      </c>
      <c r="EM40" s="14">
        <f t="shared" si="114"/>
        <v>-6.0157515988041293E-3</v>
      </c>
      <c r="EN40" s="14">
        <f t="shared" si="115"/>
        <v>3.618926729851444E-5</v>
      </c>
      <c r="EO40" s="89">
        <f t="shared" si="25"/>
        <v>6.348319001916564E-3</v>
      </c>
      <c r="EP40" s="89">
        <f t="shared" si="116"/>
        <v>4.0301154150094916E-5</v>
      </c>
      <c r="ER40">
        <v>13.25</v>
      </c>
      <c r="ES40" s="14">
        <f t="shared" si="117"/>
        <v>-7.5757938084576558E-3</v>
      </c>
      <c r="ET40" s="14">
        <f t="shared" si="118"/>
        <v>5.739265182826535E-5</v>
      </c>
      <c r="EU40" s="89">
        <f t="shared" si="26"/>
        <v>7.8898899335069234E-3</v>
      </c>
      <c r="EV40" s="89">
        <f t="shared" si="119"/>
        <v>6.2250363162853883E-5</v>
      </c>
      <c r="EX40">
        <v>109.15</v>
      </c>
      <c r="EY40" s="14">
        <f t="shared" si="120"/>
        <v>3.9960423291097953E-2</v>
      </c>
      <c r="EZ40" s="14">
        <f t="shared" si="121"/>
        <v>1.5968354296037237E-3</v>
      </c>
      <c r="FA40" s="89">
        <f t="shared" si="27"/>
        <v>-3.965212942628444E-2</v>
      </c>
      <c r="FB40" s="89">
        <f t="shared" si="122"/>
        <v>1.5722913680388123E-3</v>
      </c>
      <c r="FD40">
        <v>39.72</v>
      </c>
      <c r="FE40" s="14">
        <f t="shared" si="123"/>
        <v>1.250954516753406E-2</v>
      </c>
      <c r="FF40" s="14">
        <f t="shared" si="124"/>
        <v>1.5648872029857476E-4</v>
      </c>
      <c r="FG40" s="89">
        <f t="shared" si="28"/>
        <v>-1.3574243493341966E-2</v>
      </c>
      <c r="FH40" s="89">
        <f t="shared" si="125"/>
        <v>1.8426008641653669E-4</v>
      </c>
      <c r="FJ40">
        <v>130.69999999999999</v>
      </c>
      <c r="FK40" s="14">
        <f t="shared" si="126"/>
        <v>-3.8328908557074405E-3</v>
      </c>
      <c r="FL40" s="14">
        <f t="shared" si="127"/>
        <v>1.4691052311765715E-5</v>
      </c>
      <c r="FM40" s="89">
        <f t="shared" si="29"/>
        <v>3.8171360760296267E-3</v>
      </c>
      <c r="FN40" s="89">
        <f t="shared" si="128"/>
        <v>1.4570527822926856E-5</v>
      </c>
      <c r="FP40">
        <v>14.02</v>
      </c>
      <c r="FQ40" s="14">
        <f t="shared" si="129"/>
        <v>-5.7224762740662105E-3</v>
      </c>
      <c r="FR40" s="14">
        <f t="shared" si="130"/>
        <v>3.2746734707250701E-5</v>
      </c>
      <c r="FS40" s="89">
        <f t="shared" si="30"/>
        <v>6.2813084941310366E-3</v>
      </c>
      <c r="FT40" s="89">
        <f t="shared" si="131"/>
        <v>3.9454836398442712E-5</v>
      </c>
      <c r="FV40">
        <v>626</v>
      </c>
      <c r="FW40" s="14">
        <f t="shared" si="132"/>
        <v>2.2339246564791553E-3</v>
      </c>
      <c r="FX40" s="14">
        <f t="shared" si="133"/>
        <v>4.9904193708255118E-6</v>
      </c>
      <c r="FY40" s="89">
        <f t="shared" si="31"/>
        <v>-1.5869040779991129E-3</v>
      </c>
      <c r="FZ40" s="89">
        <f t="shared" si="134"/>
        <v>2.5182645527702145E-6</v>
      </c>
      <c r="GB40">
        <v>77.2</v>
      </c>
      <c r="GC40" s="14">
        <f t="shared" si="135"/>
        <v>3.8784793285708383E-3</v>
      </c>
      <c r="GD40" s="14">
        <f t="shared" si="136"/>
        <v>1.5042601902151301E-5</v>
      </c>
      <c r="GE40" s="89">
        <f t="shared" si="32"/>
        <v>-2.6226579057538812E-3</v>
      </c>
      <c r="GF40" s="89">
        <f t="shared" si="137"/>
        <v>6.8783344906133343E-6</v>
      </c>
      <c r="GH40">
        <v>510.2</v>
      </c>
      <c r="GI40" s="14">
        <f t="shared" si="138"/>
        <v>1.0528465357321383E-2</v>
      </c>
      <c r="GJ40" s="14">
        <f t="shared" si="139"/>
        <v>1.1084858278031648E-4</v>
      </c>
      <c r="GK40" s="89">
        <f t="shared" si="33"/>
        <v>-1.0199013701900359E-2</v>
      </c>
      <c r="GL40" s="89">
        <f t="shared" si="140"/>
        <v>1.0401988049155126E-4</v>
      </c>
      <c r="GN40">
        <v>29</v>
      </c>
      <c r="GO40" s="14">
        <f t="shared" si="141"/>
        <v>-6.2262394150979878E-3</v>
      </c>
      <c r="GP40" s="14">
        <f t="shared" si="142"/>
        <v>3.8766057254119734E-5</v>
      </c>
      <c r="GQ40" s="89">
        <f t="shared" si="34"/>
        <v>6.8282812320605794E-3</v>
      </c>
      <c r="GR40" s="89">
        <f t="shared" si="143"/>
        <v>4.6625424584110744E-5</v>
      </c>
      <c r="GT40">
        <v>63.3</v>
      </c>
      <c r="GU40" s="14">
        <f t="shared" si="144"/>
        <v>4.4136263325261146E-3</v>
      </c>
      <c r="GV40" s="14">
        <f t="shared" si="145"/>
        <v>1.9480097403167922E-5</v>
      </c>
      <c r="GW40" s="89">
        <f t="shared" si="35"/>
        <v>-4.2791545505320612E-3</v>
      </c>
      <c r="GX40" s="89">
        <f t="shared" si="146"/>
        <v>1.8311163667339248E-5</v>
      </c>
      <c r="GZ40">
        <v>250</v>
      </c>
      <c r="HA40" s="14">
        <f t="shared" si="147"/>
        <v>-8.0321716972642666E-3</v>
      </c>
      <c r="HB40" s="14">
        <f t="shared" si="148"/>
        <v>6.451578217433313E-5</v>
      </c>
      <c r="HC40" s="89">
        <f t="shared" si="36"/>
        <v>8.7585170383667876E-3</v>
      </c>
      <c r="HD40" s="89">
        <f t="shared" si="149"/>
        <v>7.6711620711361329E-5</v>
      </c>
      <c r="HF40">
        <v>367.6</v>
      </c>
      <c r="HG40" s="14">
        <f t="shared" si="150"/>
        <v>2.0381826472905666E-3</v>
      </c>
      <c r="HH40" s="14">
        <f t="shared" si="151"/>
        <v>4.1541885037163818E-6</v>
      </c>
      <c r="HI40" s="89">
        <f t="shared" si="37"/>
        <v>-1.1189561636545092E-3</v>
      </c>
      <c r="HJ40" s="89">
        <f t="shared" si="152"/>
        <v>1.2520628961804167E-6</v>
      </c>
      <c r="HL40">
        <v>111</v>
      </c>
      <c r="HM40" s="14">
        <f t="shared" si="153"/>
        <v>-2.2547923870890937E-3</v>
      </c>
      <c r="HN40" s="14">
        <f t="shared" si="154"/>
        <v>5.0840887088749336E-6</v>
      </c>
      <c r="HO40" s="89">
        <f t="shared" si="38"/>
        <v>1.9262064472321005E-3</v>
      </c>
      <c r="HP40" s="89">
        <f t="shared" si="155"/>
        <v>3.7102712773585107E-6</v>
      </c>
      <c r="HR40">
        <v>3.43</v>
      </c>
      <c r="HS40" s="14">
        <f t="shared" si="156"/>
        <v>2.3910112105841406E-2</v>
      </c>
      <c r="HT40" s="14">
        <f t="shared" si="157"/>
        <v>5.7169346091390379E-4</v>
      </c>
      <c r="HU40" s="14">
        <f t="shared" si="39"/>
        <v>-2.5617468070262162E-2</v>
      </c>
      <c r="HV40" s="14">
        <f t="shared" si="158"/>
        <v>6.5625467033090135E-4</v>
      </c>
      <c r="HX40">
        <v>13.88</v>
      </c>
      <c r="HY40" s="14">
        <f t="shared" si="159"/>
        <v>-3.608809401991609E-3</v>
      </c>
      <c r="HZ40" s="14">
        <f t="shared" si="160"/>
        <v>1.3023505299903035E-5</v>
      </c>
      <c r="IA40" s="89">
        <f t="shared" si="40"/>
        <v>1.6719745760826164E-3</v>
      </c>
      <c r="IB40" s="89">
        <f t="shared" si="161"/>
        <v>2.795498983066645E-6</v>
      </c>
      <c r="ID40">
        <v>162.25</v>
      </c>
      <c r="IE40" s="14">
        <f t="shared" si="162"/>
        <v>-5.2525997483509205E-3</v>
      </c>
      <c r="IF40" s="14">
        <f t="shared" si="163"/>
        <v>2.7589804116376153E-5</v>
      </c>
      <c r="IG40" s="89">
        <f t="shared" si="41"/>
        <v>5.9589895122601983E-3</v>
      </c>
      <c r="IH40" s="89">
        <f t="shared" si="164"/>
        <v>3.5509556007227037E-5</v>
      </c>
      <c r="IQ40">
        <v>45.22</v>
      </c>
      <c r="IR40" s="14">
        <f t="shared" si="165"/>
        <v>-2.435515429519159E-3</v>
      </c>
      <c r="IS40" s="14">
        <f t="shared" si="166"/>
        <v>5.9317354074258938E-6</v>
      </c>
      <c r="IT40" s="89">
        <f t="shared" si="42"/>
        <v>1.5559985387039051E-3</v>
      </c>
      <c r="IU40" s="89">
        <f t="shared" si="167"/>
        <v>2.4211314524486879E-6</v>
      </c>
      <c r="IW40">
        <v>54.5</v>
      </c>
      <c r="IX40" s="14">
        <f t="shared" si="168"/>
        <v>-9.1785229022888577E-4</v>
      </c>
      <c r="IY40" s="14">
        <f t="shared" si="169"/>
        <v>8.4245282667841077E-7</v>
      </c>
      <c r="IZ40" s="89">
        <f t="shared" si="43"/>
        <v>-4.3322303038683329E-4</v>
      </c>
      <c r="JA40" s="89">
        <f t="shared" si="170"/>
        <v>1.8768219405755109E-7</v>
      </c>
      <c r="JC40">
        <v>130.80000000000001</v>
      </c>
      <c r="JD40" s="14">
        <f t="shared" si="171"/>
        <v>-1.8908531705949014E-2</v>
      </c>
      <c r="JE40" s="14">
        <f t="shared" si="172"/>
        <v>3.5753257127487911E-4</v>
      </c>
      <c r="JF40" s="89">
        <f t="shared" si="44"/>
        <v>1.9785478153758668E-2</v>
      </c>
      <c r="JG40" s="89">
        <f t="shared" si="173"/>
        <v>3.9146514577286152E-4</v>
      </c>
      <c r="JI40">
        <v>33.9</v>
      </c>
      <c r="JJ40" s="14">
        <f t="shared" si="174"/>
        <v>1.7683470567419492E-3</v>
      </c>
      <c r="JK40" s="14">
        <f t="shared" si="175"/>
        <v>3.1270513130879144E-6</v>
      </c>
      <c r="JL40" s="89">
        <f t="shared" si="45"/>
        <v>-1.8943092355104244E-3</v>
      </c>
      <c r="JM40" s="89">
        <f t="shared" si="176"/>
        <v>3.5884074797400882E-6</v>
      </c>
      <c r="JO40">
        <v>75.92</v>
      </c>
      <c r="JP40" s="14">
        <f t="shared" si="177"/>
        <v>-3.1662295580495493E-3</v>
      </c>
      <c r="JQ40" s="14">
        <f t="shared" si="178"/>
        <v>1.0025009614266644E-5</v>
      </c>
      <c r="JR40" s="89">
        <f t="shared" si="46"/>
        <v>3.4676116865098843E-3</v>
      </c>
      <c r="JS40" s="89">
        <f t="shared" si="179"/>
        <v>1.2024330808419924E-5</v>
      </c>
      <c r="JU40">
        <v>78.64</v>
      </c>
      <c r="JV40" s="14">
        <f t="shared" si="180"/>
        <v>4.314180019592267E-3</v>
      </c>
      <c r="JW40" s="14">
        <f t="shared" si="181"/>
        <v>1.8612149241449132E-5</v>
      </c>
      <c r="JX40" s="89">
        <f t="shared" si="47"/>
        <v>-3.8209962388748141E-3</v>
      </c>
      <c r="JY40" s="89">
        <f t="shared" si="182"/>
        <v>1.4600012257495475E-5</v>
      </c>
      <c r="KA40">
        <v>38.35</v>
      </c>
      <c r="KB40" s="14">
        <f t="shared" si="183"/>
        <v>-3.6572663544565962E-3</v>
      </c>
      <c r="KC40" s="14">
        <f t="shared" si="184"/>
        <v>1.3375597187440241E-5</v>
      </c>
      <c r="KD40" s="89">
        <f t="shared" si="48"/>
        <v>3.9594131218627284E-3</v>
      </c>
      <c r="KE40" s="89">
        <f t="shared" si="185"/>
        <v>1.5676952269578757E-5</v>
      </c>
      <c r="KG40">
        <v>13.37</v>
      </c>
      <c r="KH40" s="14">
        <f t="shared" si="186"/>
        <v>7.4766358623066945E-4</v>
      </c>
      <c r="KI40" s="14">
        <f t="shared" si="187"/>
        <v>5.5900083817530568E-7</v>
      </c>
      <c r="KJ40" s="89">
        <f t="shared" si="49"/>
        <v>-1.4324729779844768E-3</v>
      </c>
      <c r="KK40" s="89">
        <f t="shared" si="188"/>
        <v>2.0519788326557152E-6</v>
      </c>
      <c r="KM40">
        <v>21.77</v>
      </c>
      <c r="KN40" s="14">
        <f t="shared" si="189"/>
        <v>1.0054929320213801E-2</v>
      </c>
      <c r="KO40" s="14">
        <f t="shared" si="190"/>
        <v>1.0110160363449517E-4</v>
      </c>
      <c r="KP40" s="89">
        <f t="shared" si="50"/>
        <v>-1.1682585698999434E-2</v>
      </c>
      <c r="KQ40" s="89">
        <f t="shared" si="191"/>
        <v>1.3648280861446607E-4</v>
      </c>
      <c r="KS40">
        <v>102.2</v>
      </c>
      <c r="KT40" s="14">
        <f t="shared" si="192"/>
        <v>-2.9397375409249576E-3</v>
      </c>
      <c r="KU40" s="14">
        <f t="shared" si="193"/>
        <v>8.6420568095235173E-6</v>
      </c>
      <c r="KV40" s="89">
        <f t="shared" si="51"/>
        <v>3.4265165648126269E-3</v>
      </c>
      <c r="KW40" s="89">
        <f t="shared" si="194"/>
        <v>1.1741015768935325E-5</v>
      </c>
      <c r="LF40" s="14">
        <v>14.98</v>
      </c>
      <c r="LG40" s="14">
        <f t="shared" si="195"/>
        <v>3.3372267955300572E-4</v>
      </c>
      <c r="LH40" s="14">
        <f t="shared" si="196"/>
        <v>1.1137082684803814E-7</v>
      </c>
      <c r="LI40" s="89">
        <f t="shared" si="52"/>
        <v>-4.3279311848164507E-4</v>
      </c>
      <c r="LJ40" s="89">
        <f t="shared" si="197"/>
        <v>1.8730988340506728E-7</v>
      </c>
      <c r="LL40">
        <v>12.58</v>
      </c>
      <c r="LM40" s="14">
        <f t="shared" si="198"/>
        <v>-1.9892586627461638E-3</v>
      </c>
      <c r="LN40" s="14">
        <f t="shared" si="199"/>
        <v>3.9571500273106553E-6</v>
      </c>
      <c r="LO40" s="89">
        <f t="shared" si="53"/>
        <v>2.3840888849454567E-3</v>
      </c>
      <c r="LP40" s="89">
        <f t="shared" si="200"/>
        <v>5.6838798113204712E-6</v>
      </c>
    </row>
    <row r="41" spans="1:328" ht="15" thickBot="1" x14ac:dyDescent="0.4">
      <c r="A41" s="90" t="s">
        <v>612</v>
      </c>
      <c r="B41" s="109">
        <v>4.0000000000000002E-4</v>
      </c>
      <c r="C41" s="105">
        <v>0.57879999999999998</v>
      </c>
      <c r="D41" s="105">
        <f>AVERAGE($KT$4:$KT$264)</f>
        <v>3.1163315153275175E-4</v>
      </c>
      <c r="E41" s="103">
        <f>SUM($KU$4:$KU$264)/253*100</f>
        <v>1.4701467466278343E-2</v>
      </c>
      <c r="F41" s="104">
        <f>SQRT(SUM($KU$4:$KU$264))</f>
        <v>0.19285930801930254</v>
      </c>
      <c r="G41" s="104">
        <f>SQRT(SUM($KW$3:$KW$264))</f>
        <v>0.21296380073947319</v>
      </c>
      <c r="H41" s="103">
        <f>COVAR($KT$4:$KT$264,$U$4:$U$264)*100</f>
        <v>4.8118428474818349E-3</v>
      </c>
      <c r="I41" s="105">
        <f t="shared" si="201"/>
        <v>-8.6525897037030705E-5</v>
      </c>
      <c r="J41" s="104">
        <f t="shared" si="202"/>
        <v>8.3470324988867382E-3</v>
      </c>
      <c r="K41" s="104">
        <f t="shared" si="203"/>
        <v>0.14503283041158158</v>
      </c>
      <c r="L41" s="104">
        <f>$AB$279*$KU$269</f>
        <v>8.3945002242223413E-2</v>
      </c>
      <c r="M41" s="106">
        <f t="shared" si="204"/>
        <v>0.21843606086526385</v>
      </c>
      <c r="N41" s="15">
        <v>99.98</v>
      </c>
      <c r="O41" s="107">
        <f t="shared" si="205"/>
        <v>-5.7880000000000001E-2</v>
      </c>
      <c r="P41" s="15">
        <f t="shared" si="206"/>
        <v>94.193157600000006</v>
      </c>
      <c r="S41" t="s">
        <v>653</v>
      </c>
      <c r="T41" s="82">
        <v>6074.58</v>
      </c>
      <c r="U41" s="6">
        <f>LN(T40/T41)</f>
        <v>-2.4030509529301587E-3</v>
      </c>
      <c r="V41" s="14">
        <f t="shared" si="55"/>
        <v>5.7746538823785443E-6</v>
      </c>
      <c r="Z41">
        <v>37.14</v>
      </c>
      <c r="AA41" s="14">
        <f>LN(Z40/Z41)</f>
        <v>-5.3864800656000533E-4</v>
      </c>
      <c r="AB41" s="14">
        <f t="shared" si="57"/>
        <v>2.9014167497106754E-7</v>
      </c>
      <c r="AC41" s="14">
        <f t="shared" si="58"/>
        <v>1.8644029463701535E-3</v>
      </c>
      <c r="AD41" s="14">
        <f t="shared" si="207"/>
        <v>-2.3230373896216496E-3</v>
      </c>
      <c r="AE41" s="14">
        <f t="shared" si="59"/>
        <v>5.3965027135801684E-6</v>
      </c>
      <c r="AG41">
        <v>7.9379999999999997</v>
      </c>
      <c r="AH41" s="14">
        <f>LN(AG40/AG41)</f>
        <v>3.6610568986839245E-2</v>
      </c>
      <c r="AI41" s="14">
        <f t="shared" si="61"/>
        <v>1.3403337615401157E-3</v>
      </c>
      <c r="AJ41" s="14">
        <f t="shared" si="208"/>
        <v>-3.675887031099314E-2</v>
      </c>
      <c r="AK41" s="14">
        <f t="shared" si="62"/>
        <v>1.3512145465404129E-3</v>
      </c>
      <c r="AM41">
        <v>121.9</v>
      </c>
      <c r="AN41" s="14">
        <f>LN(AM40/AM41)</f>
        <v>-9.8929083837400351E-3</v>
      </c>
      <c r="AO41" s="14">
        <f t="shared" si="64"/>
        <v>9.7869636289073874E-5</v>
      </c>
      <c r="AP41" s="14">
        <f t="shared" si="8"/>
        <v>4.954202794197218E-3</v>
      </c>
      <c r="AQ41" s="14">
        <f t="shared" si="65"/>
        <v>2.4544125326031522E-5</v>
      </c>
      <c r="AS41">
        <v>125.18</v>
      </c>
      <c r="AT41" s="14">
        <f>LN(AS40/AS41)</f>
        <v>2.8717313928303431E-3</v>
      </c>
      <c r="AU41" s="14">
        <f t="shared" si="67"/>
        <v>8.2468411925673019E-6</v>
      </c>
      <c r="AV41" s="14">
        <f t="shared" si="9"/>
        <v>-1.0626567249596769E-2</v>
      </c>
      <c r="AW41" s="14">
        <f t="shared" si="68"/>
        <v>1.1292393151020263E-4</v>
      </c>
      <c r="AY41" s="14">
        <v>42.2</v>
      </c>
      <c r="AZ41" s="14">
        <f>LN(AY40/AY41)</f>
        <v>8.0245887301249284E-3</v>
      </c>
      <c r="BA41" s="14">
        <f t="shared" si="70"/>
        <v>6.4394024287648018E-5</v>
      </c>
      <c r="BB41" s="14">
        <f t="shared" si="10"/>
        <v>-1.2034561250822848E-2</v>
      </c>
      <c r="BC41" s="14">
        <f t="shared" si="71"/>
        <v>1.4483066449980678E-4</v>
      </c>
      <c r="BE41">
        <v>14.986000000000001</v>
      </c>
      <c r="BF41" s="14">
        <f>LN(BE40/BE41)</f>
        <v>4.7181020325410737E-2</v>
      </c>
      <c r="BG41" s="14">
        <f t="shared" si="73"/>
        <v>2.2260486789468211E-3</v>
      </c>
      <c r="BH41" s="14">
        <f t="shared" si="11"/>
        <v>-6.2521299485671256E-2</v>
      </c>
      <c r="BI41" s="14">
        <f t="shared" si="74"/>
        <v>3.908912889376997E-3</v>
      </c>
      <c r="BK41">
        <v>80.180000000000007</v>
      </c>
      <c r="BL41" s="14">
        <f>LN(BK40/BK41)</f>
        <v>2.7400689705596713E-3</v>
      </c>
      <c r="BM41" s="14">
        <f t="shared" si="76"/>
        <v>7.5079779634239363E-6</v>
      </c>
      <c r="BN41" s="14">
        <f t="shared" si="12"/>
        <v>-1.4410128910807321E-2</v>
      </c>
      <c r="BO41" s="14">
        <f t="shared" si="77"/>
        <v>2.0765181522608501E-4</v>
      </c>
      <c r="BQ41">
        <v>71.8</v>
      </c>
      <c r="BR41" s="14">
        <f>LN(BQ40/BQ41)</f>
        <v>-1.2614042516096604E-2</v>
      </c>
      <c r="BS41" s="14">
        <f t="shared" si="79"/>
        <v>1.5911406859789274E-4</v>
      </c>
      <c r="BT41" s="14">
        <f t="shared" si="13"/>
        <v>2.1741876922741366E-3</v>
      </c>
      <c r="BU41" s="14">
        <f t="shared" si="80"/>
        <v>4.7270921212363355E-6</v>
      </c>
      <c r="BX41">
        <v>23.12</v>
      </c>
      <c r="BY41" s="14">
        <f>LN(BX40/BX41)</f>
        <v>1.7286089006176889E-3</v>
      </c>
      <c r="BZ41" s="14">
        <f t="shared" si="82"/>
        <v>2.9880887312946952E-6</v>
      </c>
      <c r="CA41" s="14">
        <f t="shared" si="14"/>
        <v>-6.4899632513225215E-3</v>
      </c>
      <c r="CB41" s="14">
        <f t="shared" si="83"/>
        <v>4.2119623003516791E-5</v>
      </c>
      <c r="CD41">
        <v>40.46</v>
      </c>
      <c r="CE41" s="14">
        <f>LN(CD40/CD41)</f>
        <v>1.7153079226249274E-2</v>
      </c>
      <c r="CF41" s="14">
        <f t="shared" si="85"/>
        <v>2.9422812694198443E-4</v>
      </c>
      <c r="CG41" s="14">
        <f t="shared" si="15"/>
        <v>-2.3690821121183425E-2</v>
      </c>
      <c r="CH41" s="14">
        <f t="shared" si="86"/>
        <v>5.6125500539591069E-4</v>
      </c>
      <c r="CJ41">
        <v>31.8</v>
      </c>
      <c r="CK41" s="14">
        <f>LN(CJ40/CJ41)</f>
        <v>5.3316732856188726E-3</v>
      </c>
      <c r="CL41" s="14">
        <f t="shared" si="88"/>
        <v>2.8426740024581946E-5</v>
      </c>
      <c r="CM41" s="14">
        <f t="shared" si="16"/>
        <v>-1.1739691911432173E-2</v>
      </c>
      <c r="CN41" s="14">
        <f t="shared" si="89"/>
        <v>1.3782036617534599E-4</v>
      </c>
      <c r="CP41">
        <v>21.68</v>
      </c>
      <c r="CQ41" s="14">
        <f>LN(CP40/CP41)</f>
        <v>-4.1599320447295021E-3</v>
      </c>
      <c r="CR41" s="14">
        <f t="shared" si="91"/>
        <v>1.7305034616767377E-5</v>
      </c>
      <c r="CS41" s="14">
        <f t="shared" si="17"/>
        <v>-2.3185003398310845E-3</v>
      </c>
      <c r="CT41" s="14">
        <f t="shared" si="92"/>
        <v>5.3754438257968542E-6</v>
      </c>
      <c r="CV41">
        <v>112.45</v>
      </c>
      <c r="CW41" s="14">
        <f>LN(CV40/CV41)</f>
        <v>-2.7954931282547883E-2</v>
      </c>
      <c r="CX41" s="14">
        <f t="shared" si="94"/>
        <v>7.8147818301197423E-4</v>
      </c>
      <c r="CY41" s="89">
        <f t="shared" si="18"/>
        <v>2.594107145507888E-2</v>
      </c>
      <c r="CZ41" s="89">
        <f t="shared" si="95"/>
        <v>6.7293918823750827E-4</v>
      </c>
      <c r="DB41">
        <v>16.440000000000001</v>
      </c>
      <c r="DC41" s="14">
        <f>LN(DB40/DB41)</f>
        <v>1.4493007302566824E-2</v>
      </c>
      <c r="DD41" s="14">
        <f t="shared" si="97"/>
        <v>2.1004726067225531E-4</v>
      </c>
      <c r="DE41" s="89">
        <f t="shared" si="19"/>
        <v>-1.7624445669805228E-2</v>
      </c>
      <c r="DF41" s="89">
        <f t="shared" si="98"/>
        <v>3.1062108516791625E-4</v>
      </c>
      <c r="DH41">
        <v>10.220000000000001</v>
      </c>
      <c r="DI41" s="14">
        <f>LN(DH40/DH41)</f>
        <v>1.4570437465877393E-2</v>
      </c>
      <c r="DJ41" s="14">
        <f t="shared" si="100"/>
        <v>2.1229764794704361E-4</v>
      </c>
      <c r="DK41" s="89">
        <f t="shared" si="20"/>
        <v>-2.1287442911644378E-2</v>
      </c>
      <c r="DL41" s="89">
        <f t="shared" si="101"/>
        <v>4.5315522571651851E-4</v>
      </c>
      <c r="DN41">
        <v>75.28</v>
      </c>
      <c r="DO41" s="14">
        <f>LN(DN40/DN41)</f>
        <v>-7.7344031383525117E-3</v>
      </c>
      <c r="DP41" s="14">
        <f t="shared" si="103"/>
        <v>5.9820991906557182E-5</v>
      </c>
      <c r="DQ41" s="89">
        <f t="shared" si="21"/>
        <v>4.8426518076309542E-3</v>
      </c>
      <c r="DR41" s="89">
        <f t="shared" si="104"/>
        <v>2.3451276529951349E-5</v>
      </c>
      <c r="DT41">
        <v>140.5</v>
      </c>
      <c r="DU41" s="14">
        <f>LN(DT40/DT41)</f>
        <v>-7.1428875123801137E-3</v>
      </c>
      <c r="DV41" s="14">
        <f t="shared" si="106"/>
        <v>5.1020842014515772E-5</v>
      </c>
      <c r="DW41" s="89">
        <f t="shared" si="22"/>
        <v>-1.0515116058686614E-3</v>
      </c>
      <c r="DX41" s="89">
        <f t="shared" si="107"/>
        <v>1.1056766572764912E-6</v>
      </c>
      <c r="DZ41">
        <v>44.16</v>
      </c>
      <c r="EA41" s="14">
        <f>LN(DZ40/DZ41)</f>
        <v>0</v>
      </c>
      <c r="EB41" s="14">
        <f t="shared" si="109"/>
        <v>0</v>
      </c>
      <c r="EC41" s="89">
        <f t="shared" si="23"/>
        <v>-5.4471973093585284E-3</v>
      </c>
      <c r="ED41" s="89">
        <f t="shared" si="110"/>
        <v>2.9671958527082791E-5</v>
      </c>
      <c r="EF41">
        <v>11.01</v>
      </c>
      <c r="EG41" s="14">
        <f>LN(EF40/EF41)</f>
        <v>-1.4638870748120029E-2</v>
      </c>
      <c r="EH41" s="14">
        <f t="shared" si="112"/>
        <v>2.1429653678016426E-4</v>
      </c>
      <c r="EI41" s="89">
        <f t="shared" si="24"/>
        <v>1.0715734061494637E-2</v>
      </c>
      <c r="EJ41" s="89">
        <f t="shared" si="113"/>
        <v>1.1482695647667635E-4</v>
      </c>
      <c r="EL41">
        <v>88.9</v>
      </c>
      <c r="EM41" s="14">
        <f>LN(EL40/EL41)</f>
        <v>-2.5058258733362763E-2</v>
      </c>
      <c r="EN41" s="14">
        <f t="shared" si="115"/>
        <v>6.2791633074815115E-4</v>
      </c>
      <c r="EO41" s="89">
        <f t="shared" si="25"/>
        <v>1.9668982903331082E-2</v>
      </c>
      <c r="EP41" s="89">
        <f t="shared" si="116"/>
        <v>3.868688884515304E-4</v>
      </c>
      <c r="ER41">
        <v>13.37</v>
      </c>
      <c r="ES41" s="14">
        <f>LN(ER40/ER41)</f>
        <v>-9.0158386816205395E-3</v>
      </c>
      <c r="ET41" s="14">
        <f t="shared" si="118"/>
        <v>8.1285347133005194E-5</v>
      </c>
      <c r="EU41" s="89">
        <f t="shared" si="26"/>
        <v>4.4053445551173621E-3</v>
      </c>
      <c r="EV41" s="89">
        <f t="shared" si="119"/>
        <v>1.9407060649302189E-5</v>
      </c>
      <c r="EX41">
        <v>109.8</v>
      </c>
      <c r="EY41" s="14">
        <f>LN(EX40/EX41)</f>
        <v>-5.937446079477232E-3</v>
      </c>
      <c r="EZ41" s="14">
        <f t="shared" si="121"/>
        <v>3.5253265946699554E-5</v>
      </c>
      <c r="FA41" s="89">
        <f t="shared" si="27"/>
        <v>1.5715854913389334E-3</v>
      </c>
      <c r="FB41" s="89">
        <f t="shared" si="122"/>
        <v>2.4698809565870368E-6</v>
      </c>
      <c r="FD41">
        <v>38.630000000000003</v>
      </c>
      <c r="FE41" s="14">
        <f>LN(FD40/FD41)</f>
        <v>2.782566249878175E-2</v>
      </c>
      <c r="FF41" s="14">
        <f t="shared" si="124"/>
        <v>7.7426749349610903E-4</v>
      </c>
      <c r="FG41" s="89">
        <f t="shared" si="28"/>
        <v>-4.3362573227443649E-2</v>
      </c>
      <c r="FH41" s="89">
        <f t="shared" si="125"/>
        <v>1.8803127569054128E-3</v>
      </c>
      <c r="FJ41">
        <v>133.1</v>
      </c>
      <c r="FK41" s="14">
        <f>LN(FJ40/FJ41)</f>
        <v>-1.8196104770889725E-2</v>
      </c>
      <c r="FL41" s="14">
        <f t="shared" si="127"/>
        <v>3.3109822883319582E-4</v>
      </c>
      <c r="FM41" s="89">
        <f t="shared" si="29"/>
        <v>1.4544177504553148E-2</v>
      </c>
      <c r="FN41" s="89">
        <f t="shared" si="128"/>
        <v>2.1153309928394982E-4</v>
      </c>
      <c r="FP41">
        <v>14.25</v>
      </c>
      <c r="FQ41" s="14">
        <f>LN(FP40/FP41)</f>
        <v>-1.6272025108215529E-2</v>
      </c>
      <c r="FR41" s="14">
        <f t="shared" si="130"/>
        <v>2.6477880112239663E-4</v>
      </c>
      <c r="FS41" s="89">
        <f t="shared" si="30"/>
        <v>1.4291554812236755E-2</v>
      </c>
      <c r="FT41" s="89">
        <f t="shared" si="131"/>
        <v>2.0424853895116755E-4</v>
      </c>
      <c r="FV41">
        <v>628</v>
      </c>
      <c r="FW41" s="14">
        <f>LN(FV40/FV41)</f>
        <v>-3.1897953681001494E-3</v>
      </c>
      <c r="FX41" s="14">
        <f t="shared" si="133"/>
        <v>1.0174794490353167E-5</v>
      </c>
      <c r="FY41" s="89">
        <f t="shared" si="31"/>
        <v>-2.5088518598223417E-3</v>
      </c>
      <c r="FZ41" s="89">
        <f t="shared" si="134"/>
        <v>6.2943376545340225E-6</v>
      </c>
      <c r="GB41">
        <v>77.239999999999995</v>
      </c>
      <c r="GC41" s="14">
        <f>LN(GB40/GB41)</f>
        <v>-5.1800052958308074E-4</v>
      </c>
      <c r="GD41" s="14">
        <f t="shared" si="136"/>
        <v>2.683245486483521E-7</v>
      </c>
      <c r="GE41" s="89">
        <f t="shared" si="32"/>
        <v>-4.9517058379264477E-3</v>
      </c>
      <c r="GF41" s="89">
        <f t="shared" si="137"/>
        <v>2.4519390705354863E-5</v>
      </c>
      <c r="GH41">
        <v>510.6</v>
      </c>
      <c r="GI41" s="14">
        <f>LN(GH40/GH41)</f>
        <v>-7.8369909967254919E-4</v>
      </c>
      <c r="GJ41" s="14">
        <f t="shared" si="139"/>
        <v>6.1418427882756423E-7</v>
      </c>
      <c r="GK41" s="89">
        <f t="shared" si="33"/>
        <v>-8.7903879058471128E-3</v>
      </c>
      <c r="GL41" s="89">
        <f t="shared" si="140"/>
        <v>7.7270919535263183E-5</v>
      </c>
      <c r="GN41">
        <v>29.24</v>
      </c>
      <c r="GO41" s="14">
        <f>LN(GN40/GN41)</f>
        <v>-8.2418048951036441E-3</v>
      </c>
      <c r="GP41" s="14">
        <f t="shared" si="142"/>
        <v>6.7927347928954394E-5</v>
      </c>
      <c r="GQ41" s="89">
        <f t="shared" si="34"/>
        <v>4.4395416855135487E-3</v>
      </c>
      <c r="GR41" s="89">
        <f t="shared" si="143"/>
        <v>1.9709530377412481E-5</v>
      </c>
      <c r="GT41">
        <v>63.82</v>
      </c>
      <c r="GU41" s="14">
        <f>LN(GT40/GT41)</f>
        <v>-8.181291699967003E-3</v>
      </c>
      <c r="GV41" s="14">
        <f t="shared" si="145"/>
        <v>6.6933533879948975E-5</v>
      </c>
      <c r="GW41" s="89">
        <f t="shared" si="35"/>
        <v>2.0801062330833486E-3</v>
      </c>
      <c r="GX41" s="89">
        <f t="shared" si="146"/>
        <v>4.3268419409121985E-6</v>
      </c>
      <c r="GZ41">
        <v>254.1</v>
      </c>
      <c r="HA41" s="14">
        <f>LN(GZ40/GZ41)</f>
        <v>-1.6266972463871956E-2</v>
      </c>
      <c r="HB41" s="14">
        <f t="shared" si="148"/>
        <v>2.6461439314036844E-4</v>
      </c>
      <c r="HC41" s="89">
        <f t="shared" si="36"/>
        <v>1.1540029756376257E-2</v>
      </c>
      <c r="HD41" s="89">
        <f t="shared" si="149"/>
        <v>1.3317228677804945E-4</v>
      </c>
      <c r="HF41">
        <v>371.7</v>
      </c>
      <c r="HG41" s="14">
        <f>LN(HF40/HF41)</f>
        <v>-1.1091686821674362E-2</v>
      </c>
      <c r="HH41" s="14">
        <f t="shared" si="151"/>
        <v>1.2302551655010471E-4</v>
      </c>
      <c r="HI41" s="89">
        <f t="shared" si="37"/>
        <v>2.5487111163222664E-3</v>
      </c>
      <c r="HJ41" s="89">
        <f t="shared" si="152"/>
        <v>6.4959283544646934E-6</v>
      </c>
      <c r="HL41">
        <v>110.25</v>
      </c>
      <c r="HM41" s="14">
        <f>LN(HL40/HL41)</f>
        <v>6.7796869853787691E-3</v>
      </c>
      <c r="HN41" s="14">
        <f t="shared" si="154"/>
        <v>4.5964155619714261E-5</v>
      </c>
      <c r="HO41" s="89">
        <f t="shared" si="38"/>
        <v>-1.4506806479243527E-2</v>
      </c>
      <c r="HP41" s="89">
        <f t="shared" si="155"/>
        <v>2.1044743422622198E-4</v>
      </c>
      <c r="HR41">
        <v>3.3980000000000001</v>
      </c>
      <c r="HS41" s="14">
        <f>LN(HR40/HR41)</f>
        <v>9.3732379281081836E-3</v>
      </c>
      <c r="HT41" s="14">
        <f t="shared" si="157"/>
        <v>8.7857589256925788E-5</v>
      </c>
      <c r="HU41" s="14">
        <f t="shared" si="39"/>
        <v>-1.9395450678625834E-2</v>
      </c>
      <c r="HV41" s="14">
        <f t="shared" si="158"/>
        <v>3.7618350702700733E-4</v>
      </c>
      <c r="HX41">
        <v>13.88</v>
      </c>
      <c r="HY41" s="14">
        <f>LN(HX40/HX41)</f>
        <v>0</v>
      </c>
      <c r="HZ41" s="14">
        <f t="shared" si="160"/>
        <v>0</v>
      </c>
      <c r="IA41" s="89">
        <f t="shared" si="40"/>
        <v>-4.6631552897447946E-3</v>
      </c>
      <c r="IB41" s="89">
        <f t="shared" si="161"/>
        <v>2.1745017256274859E-5</v>
      </c>
      <c r="ID41">
        <v>163</v>
      </c>
      <c r="IE41" s="14">
        <f>LN(ID40/ID41)</f>
        <v>-4.6118452225629315E-3</v>
      </c>
      <c r="IF41" s="14">
        <f t="shared" si="163"/>
        <v>2.1269116356876536E-5</v>
      </c>
      <c r="IG41" s="89">
        <f t="shared" si="41"/>
        <v>7.2626489120070515E-4</v>
      </c>
      <c r="IH41" s="89">
        <f t="shared" si="164"/>
        <v>5.274606921907721E-7</v>
      </c>
      <c r="IQ41">
        <v>45.48</v>
      </c>
      <c r="IR41" s="14">
        <f>+LN(IQ40/IQ41)</f>
        <v>-5.7332020325114169E-3</v>
      </c>
      <c r="IS41" s="14">
        <f t="shared" si="166"/>
        <v>3.2869605545593039E-5</v>
      </c>
      <c r="IT41" s="89">
        <f t="shared" si="42"/>
        <v>-3.4657862459496012E-4</v>
      </c>
      <c r="IU41" s="89">
        <f t="shared" si="167"/>
        <v>1.2011674302613429E-7</v>
      </c>
      <c r="IW41">
        <v>54.46</v>
      </c>
      <c r="IX41" s="14">
        <f>LN(IW40/IW41)</f>
        <v>7.3421442358473214E-4</v>
      </c>
      <c r="IY41" s="14">
        <f t="shared" si="169"/>
        <v>5.3907081979986049E-7</v>
      </c>
      <c r="IZ41" s="89">
        <f t="shared" si="43"/>
        <v>-8.5131419082832942E-3</v>
      </c>
      <c r="JA41" s="89">
        <f t="shared" si="170"/>
        <v>7.2473585150569325E-5</v>
      </c>
      <c r="JC41">
        <v>131.55000000000001</v>
      </c>
      <c r="JD41" s="14">
        <f>LN(JC40/JC41)</f>
        <v>-5.7175684632034081E-3</v>
      </c>
      <c r="JE41" s="14">
        <f t="shared" si="172"/>
        <v>3.2690589131418183E-5</v>
      </c>
      <c r="JF41" s="89">
        <f t="shared" si="44"/>
        <v>-1.0428062649162359E-3</v>
      </c>
      <c r="JG41" s="89">
        <f t="shared" si="173"/>
        <v>1.0874449061485507E-6</v>
      </c>
      <c r="JI41">
        <v>33.9</v>
      </c>
      <c r="JJ41" s="14">
        <f>LN(JI40/JI41)</f>
        <v>0</v>
      </c>
      <c r="JK41" s="14">
        <f t="shared" si="175"/>
        <v>0</v>
      </c>
      <c r="JL41" s="89">
        <f t="shared" si="45"/>
        <v>-7.6377418949341493E-3</v>
      </c>
      <c r="JM41" s="89">
        <f t="shared" si="176"/>
        <v>5.8335101253632292E-5</v>
      </c>
      <c r="JO41">
        <v>77.05</v>
      </c>
      <c r="JP41" s="14">
        <f>LN(JO40/JO41)</f>
        <v>-1.477440746445223E-2</v>
      </c>
      <c r="JQ41" s="14">
        <f t="shared" si="178"/>
        <v>2.1828311592566178E-4</v>
      </c>
      <c r="JR41" s="89">
        <f t="shared" si="46"/>
        <v>1.0699957887131011E-2</v>
      </c>
      <c r="JS41" s="89">
        <f t="shared" si="179"/>
        <v>1.1448909878637712E-4</v>
      </c>
      <c r="JU41">
        <v>78.06</v>
      </c>
      <c r="JV41" s="14">
        <f>LN(JU40/JU41)</f>
        <v>7.4027140864422148E-3</v>
      </c>
      <c r="JW41" s="14">
        <f t="shared" si="181"/>
        <v>5.4800175845609995E-5</v>
      </c>
      <c r="JX41" s="89">
        <f t="shared" si="47"/>
        <v>-1.5247683445179853E-2</v>
      </c>
      <c r="JY41" s="89">
        <f t="shared" si="182"/>
        <v>2.3249185044441173E-4</v>
      </c>
      <c r="KA41">
        <v>38.4</v>
      </c>
      <c r="KB41" s="14">
        <f>LN(KA40/KA41)</f>
        <v>-1.302931780415906E-3</v>
      </c>
      <c r="KC41" s="14">
        <f t="shared" si="184"/>
        <v>1.6976312244177626E-6</v>
      </c>
      <c r="KD41" s="89">
        <f t="shared" si="48"/>
        <v>-2.8037563252169655E-3</v>
      </c>
      <c r="KE41" s="89">
        <f t="shared" si="185"/>
        <v>7.8610495311941416E-6</v>
      </c>
      <c r="KG41">
        <v>13.76</v>
      </c>
      <c r="KH41" s="14">
        <f>LN(KG40/KG41)</f>
        <v>-2.8752441391345786E-2</v>
      </c>
      <c r="KI41" s="14">
        <f t="shared" si="187"/>
        <v>8.267028859627744E-4</v>
      </c>
      <c r="KJ41" s="89">
        <f t="shared" si="49"/>
        <v>2.3095801920396522E-2</v>
      </c>
      <c r="KK41" s="89">
        <f t="shared" si="188"/>
        <v>5.3341606634619166E-4</v>
      </c>
      <c r="KM41">
        <v>21.43</v>
      </c>
      <c r="KN41" s="14">
        <f>LN(KM40/KM41)</f>
        <v>1.5741065760970414E-2</v>
      </c>
      <c r="KO41" s="14">
        <f t="shared" si="190"/>
        <v>2.4778115129119504E-4</v>
      </c>
      <c r="KP41" s="89">
        <f t="shared" si="50"/>
        <v>-2.4807377191214043E-2</v>
      </c>
      <c r="KQ41" s="89">
        <f t="shared" si="191"/>
        <v>6.1540596310716679E-4</v>
      </c>
      <c r="KS41">
        <v>102.5</v>
      </c>
      <c r="KT41" s="14">
        <f>LN(KS40/KS41)</f>
        <v>-2.9311208088588121E-3</v>
      </c>
      <c r="KU41" s="14">
        <f t="shared" si="193"/>
        <v>8.5914691961251367E-6</v>
      </c>
      <c r="KV41" s="89">
        <f t="shared" si="51"/>
        <v>-3.2763609051048937E-4</v>
      </c>
      <c r="KW41" s="89">
        <f t="shared" si="194"/>
        <v>1.0734540780499758E-7</v>
      </c>
      <c r="LF41" s="14">
        <v>15.17</v>
      </c>
      <c r="LG41" s="14">
        <f>LN(LF40/LF41)</f>
        <v>-1.2603815271367377E-2</v>
      </c>
      <c r="LH41" s="14">
        <f t="shared" si="196"/>
        <v>1.5885615939475353E-4</v>
      </c>
      <c r="LI41" s="89">
        <f t="shared" si="52"/>
        <v>1.2464623334988508E-2</v>
      </c>
      <c r="LJ41" s="89">
        <f t="shared" si="197"/>
        <v>1.5536683488314004E-4</v>
      </c>
      <c r="LL41">
        <v>12.715</v>
      </c>
      <c r="LM41" s="14">
        <f>LN(LL40/LL41)</f>
        <v>-1.0674147601788463E-2</v>
      </c>
      <c r="LN41" s="14">
        <f t="shared" si="199"/>
        <v>1.1393742702476639E-4</v>
      </c>
      <c r="LO41" s="89">
        <f t="shared" si="53"/>
        <v>6.9759379631376623E-3</v>
      </c>
      <c r="LP41" s="89">
        <f t="shared" si="200"/>
        <v>4.8663710465545239E-5</v>
      </c>
    </row>
    <row r="42" spans="1:328" ht="15" thickBot="1" x14ac:dyDescent="0.4">
      <c r="A42" s="90" t="s">
        <v>557</v>
      </c>
      <c r="B42" s="105">
        <v>5.9999999999999995E-4</v>
      </c>
      <c r="C42" s="105">
        <v>0.87619999999999998</v>
      </c>
      <c r="D42" s="105">
        <f>AVERAGE($AN$4:$AN$264)</f>
        <v>5.7018421415834031E-4</v>
      </c>
      <c r="E42" s="104">
        <f>SUM($AO$4:$AO$264)/252*100</f>
        <v>1.150885591130341E-2</v>
      </c>
      <c r="F42" s="104">
        <f>SQRT(SUM($AO$3:$AO$264))</f>
        <v>0.17030066616570999</v>
      </c>
      <c r="G42" s="104">
        <f>SQRT(SUM($AQ$3:$AQ$264))</f>
        <v>0.21272629510333466</v>
      </c>
      <c r="H42" s="104">
        <f>COVAR($AN$4:$AN$264,$U$4:$U$264)*100</f>
        <v>7.2843474660171312E-3</v>
      </c>
      <c r="I42" s="105">
        <f t="shared" si="201"/>
        <v>-8.6525897037030705E-5</v>
      </c>
      <c r="J42" s="104">
        <f t="shared" si="202"/>
        <v>8.3470324988867382E-3</v>
      </c>
      <c r="K42" s="104">
        <f t="shared" si="203"/>
        <v>0.14503283041158158</v>
      </c>
      <c r="L42" s="104">
        <f>$AB$279*$AO$270</f>
        <v>0.12707776600662776</v>
      </c>
      <c r="M42" s="106">
        <f t="shared" si="204"/>
        <v>0.24010478043751948</v>
      </c>
      <c r="N42" s="15">
        <v>123.2</v>
      </c>
      <c r="O42" s="107">
        <f t="shared" si="205"/>
        <v>-8.7620000000000003E-2</v>
      </c>
      <c r="P42" s="15">
        <f t="shared" si="206"/>
        <v>112.405216</v>
      </c>
      <c r="S42" t="s">
        <v>654</v>
      </c>
      <c r="T42" s="82">
        <v>6083.35</v>
      </c>
      <c r="U42" s="6">
        <f t="shared" si="54"/>
        <v>-1.4426800485119495E-3</v>
      </c>
      <c r="V42" s="14">
        <f t="shared" si="55"/>
        <v>2.0813257223744409E-6</v>
      </c>
      <c r="Z42">
        <v>36.76</v>
      </c>
      <c r="AA42" s="14">
        <f t="shared" si="56"/>
        <v>1.0284258437073418E-2</v>
      </c>
      <c r="AB42" s="14">
        <f t="shared" si="57"/>
        <v>1.057659716005158E-4</v>
      </c>
      <c r="AC42" s="14">
        <f t="shared" si="58"/>
        <v>1.1726938485585368E-2</v>
      </c>
      <c r="AD42" s="14">
        <f t="shared" si="207"/>
        <v>-1.216213987876906E-2</v>
      </c>
      <c r="AE42" s="14">
        <f t="shared" si="59"/>
        <v>1.4791764643074469E-4</v>
      </c>
      <c r="AG42">
        <v>7.5919999999999996</v>
      </c>
      <c r="AH42" s="14">
        <f t="shared" si="60"/>
        <v>4.4566293053246941E-2</v>
      </c>
      <c r="AI42" s="14">
        <f t="shared" si="61"/>
        <v>1.9861544765078865E-3</v>
      </c>
      <c r="AJ42" s="14">
        <f t="shared" si="208"/>
        <v>-4.4695290922222033E-2</v>
      </c>
      <c r="AK42" s="14">
        <f t="shared" si="62"/>
        <v>1.9976690306220631E-3</v>
      </c>
      <c r="AM42">
        <v>121.95</v>
      </c>
      <c r="AN42" s="14">
        <f t="shared" si="63"/>
        <v>-4.1008817470344298E-4</v>
      </c>
      <c r="AO42" s="14">
        <f t="shared" si="64"/>
        <v>1.6817231103160158E-7</v>
      </c>
      <c r="AP42" s="14">
        <f t="shared" si="8"/>
        <v>5.2389474395019703E-3</v>
      </c>
      <c r="AQ42" s="14">
        <f t="shared" si="65"/>
        <v>2.7446570273864251E-5</v>
      </c>
      <c r="AS42">
        <v>123.26</v>
      </c>
      <c r="AT42" s="14">
        <f t="shared" si="66"/>
        <v>1.5456755962458364E-2</v>
      </c>
      <c r="AU42" s="14">
        <f t="shared" si="67"/>
        <v>2.3891130488299219E-4</v>
      </c>
      <c r="AV42" s="14">
        <f t="shared" si="9"/>
        <v>-8.4777519790251131E-3</v>
      </c>
      <c r="AW42" s="14">
        <f t="shared" si="68"/>
        <v>7.1872278617864219E-5</v>
      </c>
      <c r="AY42" s="14">
        <v>42.37</v>
      </c>
      <c r="AZ42" s="14">
        <f t="shared" si="69"/>
        <v>-4.020343596501612E-3</v>
      </c>
      <c r="BA42" s="14">
        <f t="shared" si="70"/>
        <v>1.6163162633931517E-5</v>
      </c>
      <c r="BB42" s="14">
        <f t="shared" si="10"/>
        <v>7.4347013576929145E-3</v>
      </c>
      <c r="BC42" s="14">
        <f t="shared" si="71"/>
        <v>5.5274784278080867E-5</v>
      </c>
      <c r="BE42">
        <v>14.948</v>
      </c>
      <c r="BF42" s="14">
        <f t="shared" si="72"/>
        <v>2.5389203188814734E-3</v>
      </c>
      <c r="BG42" s="14">
        <f t="shared" si="73"/>
        <v>6.4461163856292028E-6</v>
      </c>
      <c r="BH42" s="14">
        <f t="shared" si="11"/>
        <v>4.0593620745486819E-3</v>
      </c>
      <c r="BI42" s="14">
        <f t="shared" si="74"/>
        <v>1.6478420452284178E-5</v>
      </c>
      <c r="BK42">
        <v>80.42</v>
      </c>
      <c r="BL42" s="14">
        <f t="shared" si="75"/>
        <v>-2.9887942547670199E-3</v>
      </c>
      <c r="BM42" s="14">
        <f t="shared" si="76"/>
        <v>8.9328910973283454E-6</v>
      </c>
      <c r="BN42" s="14">
        <f t="shared" si="12"/>
        <v>9.6064427641278788E-3</v>
      </c>
      <c r="BO42" s="14">
        <f t="shared" si="77"/>
        <v>9.2283742580464876E-5</v>
      </c>
      <c r="BQ42">
        <v>71.84</v>
      </c>
      <c r="BR42" s="14">
        <f t="shared" si="78"/>
        <v>-5.5694793976576566E-4</v>
      </c>
      <c r="BS42" s="14">
        <f t="shared" si="79"/>
        <v>3.1019100760933094E-7</v>
      </c>
      <c r="BT42" s="14">
        <f t="shared" si="13"/>
        <v>9.0569386849069407E-3</v>
      </c>
      <c r="BU42" s="14">
        <f t="shared" si="80"/>
        <v>8.2028138342163864E-5</v>
      </c>
      <c r="BX42">
        <v>23.3</v>
      </c>
      <c r="BY42" s="14">
        <f t="shared" si="81"/>
        <v>-7.7553167674781608E-3</v>
      </c>
      <c r="BZ42" s="14">
        <f t="shared" si="82"/>
        <v>6.0144938163927911E-5</v>
      </c>
      <c r="CA42" s="14">
        <f t="shared" si="14"/>
        <v>1.1514106012040492E-2</v>
      </c>
      <c r="CB42" s="14">
        <f t="shared" si="83"/>
        <v>1.32574637256507E-4</v>
      </c>
      <c r="CD42">
        <v>40.76</v>
      </c>
      <c r="CE42" s="14">
        <f t="shared" si="84"/>
        <v>-7.3873766149245446E-3</v>
      </c>
      <c r="CF42" s="14">
        <f t="shared" si="85"/>
        <v>5.4573333250734023E-5</v>
      </c>
      <c r="CG42" s="14">
        <f t="shared" si="15"/>
        <v>1.3789818790886803E-2</v>
      </c>
      <c r="CH42" s="14">
        <f t="shared" si="86"/>
        <v>1.9015910228549476E-4</v>
      </c>
      <c r="CJ42">
        <v>31.92</v>
      </c>
      <c r="CK42" s="14">
        <f t="shared" si="87"/>
        <v>-3.7664827954768934E-3</v>
      </c>
      <c r="CL42" s="14">
        <f t="shared" si="88"/>
        <v>1.4186392648623433E-5</v>
      </c>
      <c r="CM42" s="14">
        <f t="shared" si="16"/>
        <v>9.3644757516376034E-3</v>
      </c>
      <c r="CN42" s="14">
        <f t="shared" si="89"/>
        <v>8.7693406103008659E-5</v>
      </c>
      <c r="CP42">
        <v>21.83</v>
      </c>
      <c r="CQ42" s="14">
        <f t="shared" si="90"/>
        <v>-6.8949939904070301E-3</v>
      </c>
      <c r="CR42" s="14">
        <f t="shared" si="91"/>
        <v>4.7540942127749061E-5</v>
      </c>
      <c r="CS42" s="14">
        <f t="shared" si="17"/>
        <v>1.2194046504969509E-2</v>
      </c>
      <c r="CT42" s="14">
        <f t="shared" si="92"/>
        <v>1.4869477016535911E-4</v>
      </c>
      <c r="CV42">
        <v>103.7</v>
      </c>
      <c r="CW42" s="14">
        <f t="shared" si="93"/>
        <v>8.1006563169843018E-2</v>
      </c>
      <c r="CX42" s="14">
        <f t="shared" si="94"/>
        <v>6.5620632765897675E-3</v>
      </c>
      <c r="CY42" s="89">
        <f t="shared" si="18"/>
        <v>-7.9468783916516364E-2</v>
      </c>
      <c r="CZ42" s="89">
        <f t="shared" si="95"/>
        <v>6.3152876171699698E-3</v>
      </c>
      <c r="DB42">
        <v>17.04</v>
      </c>
      <c r="DC42" s="14">
        <f t="shared" si="96"/>
        <v>-3.5846131773135649E-2</v>
      </c>
      <c r="DD42" s="14">
        <f t="shared" si="97"/>
        <v>1.2849451630970051E-3</v>
      </c>
      <c r="DE42" s="89">
        <f t="shared" si="19"/>
        <v>3.841336854118519E-2</v>
      </c>
      <c r="DF42" s="89">
        <f t="shared" si="98"/>
        <v>1.4755868826809161E-3</v>
      </c>
      <c r="DH42">
        <v>10.335000000000001</v>
      </c>
      <c r="DI42" s="14">
        <f t="shared" si="99"/>
        <v>-1.1189608358173241E-2</v>
      </c>
      <c r="DJ42" s="14">
        <f t="shared" si="100"/>
        <v>1.2520733520930046E-4</v>
      </c>
      <c r="DK42" s="89">
        <f t="shared" si="20"/>
        <v>1.7199867000743975E-2</v>
      </c>
      <c r="DL42" s="89">
        <f t="shared" si="101"/>
        <v>2.9583542484328153E-4</v>
      </c>
      <c r="DN42">
        <v>75.2</v>
      </c>
      <c r="DO42" s="14">
        <f t="shared" si="102"/>
        <v>1.0632643213300838E-3</v>
      </c>
      <c r="DP42" s="14">
        <f t="shared" si="103"/>
        <v>1.1305310170135237E-6</v>
      </c>
      <c r="DQ42" s="89">
        <f t="shared" si="21"/>
        <v>2.3790751379925866E-3</v>
      </c>
      <c r="DR42" s="89">
        <f t="shared" si="104"/>
        <v>5.6599985122144447E-6</v>
      </c>
      <c r="DT42">
        <v>138.9</v>
      </c>
      <c r="DU42" s="14">
        <f t="shared" si="105"/>
        <v>1.1453239013502295E-2</v>
      </c>
      <c r="DV42" s="14">
        <f t="shared" si="106"/>
        <v>1.3117668390041104E-4</v>
      </c>
      <c r="DW42" s="89">
        <f t="shared" si="22"/>
        <v>-5.3730811858664655E-3</v>
      </c>
      <c r="DX42" s="89">
        <f t="shared" si="107"/>
        <v>2.8870001429912181E-5</v>
      </c>
      <c r="DZ42">
        <v>44.72</v>
      </c>
      <c r="EA42" s="14">
        <f t="shared" si="108"/>
        <v>-1.2601426878003932E-2</v>
      </c>
      <c r="EB42" s="14">
        <f t="shared" si="109"/>
        <v>1.5879595936167993E-4</v>
      </c>
      <c r="EC42" s="89">
        <f t="shared" si="23"/>
        <v>1.8347577971115324E-2</v>
      </c>
      <c r="ED42" s="89">
        <f t="shared" si="110"/>
        <v>3.3663361740615628E-4</v>
      </c>
      <c r="EF42">
        <v>11.09</v>
      </c>
      <c r="EG42" s="14">
        <f t="shared" si="111"/>
        <v>-7.2398506276871244E-3</v>
      </c>
      <c r="EH42" s="14">
        <f t="shared" si="112"/>
        <v>5.2415437111221647E-5</v>
      </c>
      <c r="EI42" s="89">
        <f t="shared" si="24"/>
        <v>1.1822365600343226E-2</v>
      </c>
      <c r="EJ42" s="89">
        <f t="shared" si="113"/>
        <v>1.3976832838817884E-4</v>
      </c>
      <c r="EL42">
        <v>89.04</v>
      </c>
      <c r="EM42" s="14">
        <f t="shared" si="114"/>
        <v>-1.573564447430552E-3</v>
      </c>
      <c r="EN42" s="14">
        <f t="shared" si="115"/>
        <v>2.4761050702174184E-6</v>
      </c>
      <c r="EO42" s="89">
        <f t="shared" si="25"/>
        <v>6.0410346162674128E-3</v>
      </c>
      <c r="EP42" s="89">
        <f t="shared" si="116"/>
        <v>3.6494099234941167E-5</v>
      </c>
      <c r="ER42">
        <v>13.44</v>
      </c>
      <c r="ES42" s="14">
        <f t="shared" si="117"/>
        <v>-5.2219439811517126E-3</v>
      </c>
      <c r="ET42" s="14">
        <f t="shared" si="118"/>
        <v>2.7268698942286596E-5</v>
      </c>
      <c r="EU42" s="89">
        <f t="shared" si="26"/>
        <v>9.0948062277982303E-3</v>
      </c>
      <c r="EV42" s="89">
        <f t="shared" si="119"/>
        <v>8.2715500321197473E-5</v>
      </c>
      <c r="EX42">
        <v>110.4</v>
      </c>
      <c r="EY42" s="14">
        <f t="shared" si="120"/>
        <v>-5.449604767564703E-3</v>
      </c>
      <c r="EZ42" s="14">
        <f t="shared" si="121"/>
        <v>2.9698192122663941E-5</v>
      </c>
      <c r="FA42" s="89">
        <f t="shared" si="27"/>
        <v>9.1356867659257816E-3</v>
      </c>
      <c r="FB42" s="89">
        <f t="shared" si="122"/>
        <v>8.3460772685111468E-5</v>
      </c>
      <c r="FD42">
        <v>38.799999999999997</v>
      </c>
      <c r="FE42" s="14">
        <f t="shared" si="123"/>
        <v>-4.3910699510376922E-3</v>
      </c>
      <c r="FF42" s="14">
        <f t="shared" si="124"/>
        <v>1.928149531490616E-5</v>
      </c>
      <c r="FG42" s="89">
        <f t="shared" si="28"/>
        <v>1.3784748174953952E-2</v>
      </c>
      <c r="FH42" s="89">
        <f t="shared" si="125"/>
        <v>1.900192822468963E-4</v>
      </c>
      <c r="FJ42">
        <v>134.5</v>
      </c>
      <c r="FK42" s="14">
        <f t="shared" si="126"/>
        <v>-1.046347364082786E-2</v>
      </c>
      <c r="FL42" s="14">
        <f t="shared" si="127"/>
        <v>1.0948428063229945E-4</v>
      </c>
      <c r="FM42" s="89">
        <f t="shared" si="29"/>
        <v>1.3075407013220342E-2</v>
      </c>
      <c r="FN42" s="89">
        <f t="shared" si="128"/>
        <v>1.709662685613717E-4</v>
      </c>
      <c r="FP42">
        <v>14.21</v>
      </c>
      <c r="FQ42" s="14">
        <f t="shared" si="129"/>
        <v>2.8109646056502283E-3</v>
      </c>
      <c r="FR42" s="14">
        <f t="shared" si="130"/>
        <v>7.9015220142183432E-6</v>
      </c>
      <c r="FS42" s="89">
        <f t="shared" si="30"/>
        <v>-4.1709976256994749E-4</v>
      </c>
      <c r="FT42" s="89">
        <f t="shared" si="131"/>
        <v>1.7397221193590657E-7</v>
      </c>
      <c r="FV42">
        <v>630</v>
      </c>
      <c r="FW42" s="14">
        <f t="shared" si="132"/>
        <v>-3.1796529173796842E-3</v>
      </c>
      <c r="FX42" s="14">
        <f t="shared" si="133"/>
        <v>1.0110192675001137E-5</v>
      </c>
      <c r="FY42" s="89">
        <f t="shared" si="31"/>
        <v>8.4123844798784705E-3</v>
      </c>
      <c r="FZ42" s="89">
        <f t="shared" si="134"/>
        <v>7.0768212637300167E-5</v>
      </c>
      <c r="GB42">
        <v>75.92</v>
      </c>
      <c r="GC42" s="14">
        <f t="shared" si="135"/>
        <v>1.7237303258641166E-2</v>
      </c>
      <c r="GD42" s="14">
        <f t="shared" si="136"/>
        <v>2.9712462363036139E-4</v>
      </c>
      <c r="GE42" s="89">
        <f t="shared" si="32"/>
        <v>-1.1121264187761106E-2</v>
      </c>
      <c r="GF42" s="89">
        <f t="shared" si="137"/>
        <v>1.2368251713397769E-4</v>
      </c>
      <c r="GH42">
        <v>518</v>
      </c>
      <c r="GI42" s="14">
        <f t="shared" si="138"/>
        <v>-1.4388737452099556E-2</v>
      </c>
      <c r="GJ42" s="14">
        <f t="shared" si="139"/>
        <v>2.0703576546545242E-4</v>
      </c>
      <c r="GK42" s="89">
        <f t="shared" si="33"/>
        <v>2.1875003394632844E-2</v>
      </c>
      <c r="GL42" s="89">
        <f t="shared" si="140"/>
        <v>4.7851577351519845E-4</v>
      </c>
      <c r="GN42">
        <v>29.39</v>
      </c>
      <c r="GO42" s="14">
        <f t="shared" si="141"/>
        <v>-5.116845549248265E-3</v>
      </c>
      <c r="GP42" s="14">
        <f t="shared" si="142"/>
        <v>2.6182108374861779E-5</v>
      </c>
      <c r="GQ42" s="89">
        <f t="shared" si="34"/>
        <v>8.9016682103095265E-3</v>
      </c>
      <c r="GR42" s="89">
        <f t="shared" si="143"/>
        <v>7.9239696926435214E-5</v>
      </c>
      <c r="GT42">
        <v>64.2</v>
      </c>
      <c r="GU42" s="14">
        <f t="shared" si="144"/>
        <v>-5.9365898458180735E-3</v>
      </c>
      <c r="GV42" s="14">
        <f t="shared" si="145"/>
        <v>3.5243098997470257E-5</v>
      </c>
      <c r="GW42" s="89">
        <f t="shared" si="35"/>
        <v>1.05772732372354E-2</v>
      </c>
      <c r="GX42" s="89">
        <f t="shared" si="146"/>
        <v>1.1187870913513623E-4</v>
      </c>
      <c r="GZ42">
        <v>255.4</v>
      </c>
      <c r="HA42" s="14">
        <f t="shared" si="147"/>
        <v>-5.1030532723205955E-3</v>
      </c>
      <c r="HB42" s="14">
        <f t="shared" si="148"/>
        <v>2.604115270014194E-5</v>
      </c>
      <c r="HC42" s="89">
        <f t="shared" si="36"/>
        <v>9.7702293764585987E-3</v>
      </c>
      <c r="HD42" s="89">
        <f t="shared" si="149"/>
        <v>9.5457382068614584E-5</v>
      </c>
      <c r="HF42">
        <v>371.25</v>
      </c>
      <c r="HG42" s="14">
        <f t="shared" si="150"/>
        <v>1.2113871862970882E-3</v>
      </c>
      <c r="HH42" s="14">
        <f t="shared" si="151"/>
        <v>1.4674589151247763E-6</v>
      </c>
      <c r="HI42" s="89">
        <f t="shared" si="37"/>
        <v>6.5457207993094013E-3</v>
      </c>
      <c r="HJ42" s="89">
        <f t="shared" si="152"/>
        <v>4.2846460782511704E-5</v>
      </c>
      <c r="HL42">
        <v>113.3</v>
      </c>
      <c r="HM42" s="14">
        <f t="shared" si="153"/>
        <v>-2.7288653707005214E-2</v>
      </c>
      <c r="HN42" s="14">
        <f t="shared" si="154"/>
        <v>7.4467062114084938E-4</v>
      </c>
      <c r="HO42" s="89">
        <f t="shared" si="38"/>
        <v>3.2306634530383613E-2</v>
      </c>
      <c r="HP42" s="89">
        <f t="shared" si="155"/>
        <v>1.0437186346797748E-3</v>
      </c>
      <c r="HR42">
        <v>3.431</v>
      </c>
      <c r="HS42" s="14">
        <f t="shared" si="156"/>
        <v>-9.6647406265723476E-3</v>
      </c>
      <c r="HT42" s="14">
        <f t="shared" si="157"/>
        <v>9.3407211378918054E-5</v>
      </c>
      <c r="HU42" s="14">
        <f t="shared" si="39"/>
        <v>1.396613445142926E-2</v>
      </c>
      <c r="HV42" s="14">
        <f t="shared" si="158"/>
        <v>1.9505291151539927E-4</v>
      </c>
      <c r="HX42">
        <v>13.91</v>
      </c>
      <c r="HY42" s="14">
        <f t="shared" si="159"/>
        <v>-2.1590508566930386E-3</v>
      </c>
      <c r="HZ42" s="14">
        <f t="shared" si="160"/>
        <v>4.6615006017869437E-6</v>
      </c>
      <c r="IA42" s="89">
        <f t="shared" si="40"/>
        <v>2.1923975906118008E-3</v>
      </c>
      <c r="IB42" s="89">
        <f t="shared" si="161"/>
        <v>4.806607195320429E-6</v>
      </c>
      <c r="ID42">
        <v>163.5</v>
      </c>
      <c r="IE42" s="14">
        <f t="shared" si="162"/>
        <v>-3.0627895305457668E-3</v>
      </c>
      <c r="IF42" s="14">
        <f t="shared" si="163"/>
        <v>9.380679708420758E-6</v>
      </c>
      <c r="IG42" s="89">
        <f t="shared" si="41"/>
        <v>7.0875767187459898E-3</v>
      </c>
      <c r="IH42" s="89">
        <f t="shared" si="164"/>
        <v>5.0233743744110168E-5</v>
      </c>
      <c r="IQ42">
        <v>47.35</v>
      </c>
      <c r="IR42" s="14">
        <f t="shared" si="165"/>
        <v>-4.0294150749752004E-2</v>
      </c>
      <c r="IS42" s="14">
        <f t="shared" si="166"/>
        <v>1.62361858464374E-3</v>
      </c>
      <c r="IT42" s="89">
        <f t="shared" si="42"/>
        <v>4.3172616060402652E-2</v>
      </c>
      <c r="IU42" s="89">
        <f t="shared" si="167"/>
        <v>1.8638747774989369E-3</v>
      </c>
      <c r="IW42">
        <v>55.59</v>
      </c>
      <c r="IX42" s="14">
        <f t="shared" si="168"/>
        <v>-2.0536841719764599E-2</v>
      </c>
      <c r="IY42" s="14">
        <f t="shared" si="169"/>
        <v>4.2176186782266376E-4</v>
      </c>
      <c r="IZ42" s="89">
        <f t="shared" si="43"/>
        <v>2.383086809242424E-2</v>
      </c>
      <c r="JA42" s="89">
        <f t="shared" si="170"/>
        <v>5.6791027403852378E-4</v>
      </c>
      <c r="JC42">
        <v>131.44999999999999</v>
      </c>
      <c r="JD42" s="14">
        <f t="shared" si="171"/>
        <v>7.6045631041173436E-4</v>
      </c>
      <c r="JE42" s="14">
        <f t="shared" si="172"/>
        <v>5.7829380004502805E-7</v>
      </c>
      <c r="JF42" s="89">
        <f t="shared" si="44"/>
        <v>5.6356173078434832E-3</v>
      </c>
      <c r="JG42" s="89">
        <f t="shared" si="173"/>
        <v>3.1760182440465032E-5</v>
      </c>
      <c r="JI42">
        <v>34.17</v>
      </c>
      <c r="JJ42" s="14">
        <f t="shared" si="174"/>
        <v>-7.9330517407959888E-3</v>
      </c>
      <c r="JK42" s="14">
        <f t="shared" si="175"/>
        <v>6.2933309922146271E-5</v>
      </c>
      <c r="JL42" s="89">
        <f t="shared" si="45"/>
        <v>1.3235493916758247E-2</v>
      </c>
      <c r="JM42" s="89">
        <f t="shared" si="176"/>
        <v>1.7517829922054456E-4</v>
      </c>
      <c r="JO42">
        <v>77.12</v>
      </c>
      <c r="JP42" s="14">
        <f t="shared" si="177"/>
        <v>-9.0808853616552532E-4</v>
      </c>
      <c r="JQ42" s="14">
        <f t="shared" si="178"/>
        <v>8.2462478951524658E-7</v>
      </c>
      <c r="JR42" s="89">
        <f t="shared" si="46"/>
        <v>4.3716752000057041E-3</v>
      </c>
      <c r="JS42" s="89">
        <f t="shared" si="179"/>
        <v>1.9111544054344914E-5</v>
      </c>
      <c r="JU42">
        <v>78.28</v>
      </c>
      <c r="JV42" s="14">
        <f t="shared" si="180"/>
        <v>-2.8143807754065905E-3</v>
      </c>
      <c r="JW42" s="14">
        <f t="shared" si="181"/>
        <v>7.9207391489782015E-6</v>
      </c>
      <c r="JX42" s="89">
        <f t="shared" si="47"/>
        <v>9.3331495070807548E-3</v>
      </c>
      <c r="JY42" s="89">
        <f t="shared" si="182"/>
        <v>8.7107679721521735E-5</v>
      </c>
      <c r="KA42">
        <v>38.54</v>
      </c>
      <c r="KB42" s="14">
        <f t="shared" si="183"/>
        <v>-3.6392033925391667E-3</v>
      </c>
      <c r="KC42" s="14">
        <f t="shared" si="184"/>
        <v>1.324380133226858E-5</v>
      </c>
      <c r="KD42" s="89">
        <f t="shared" si="48"/>
        <v>7.127404507703783E-3</v>
      </c>
      <c r="KE42" s="89">
        <f t="shared" si="185"/>
        <v>5.0799895016436208E-5</v>
      </c>
      <c r="KG42">
        <v>13.59</v>
      </c>
      <c r="KH42" s="14">
        <f t="shared" si="186"/>
        <v>1.2431604342145176E-2</v>
      </c>
      <c r="KI42" s="14">
        <f t="shared" si="187"/>
        <v>1.5454478651964279E-4</v>
      </c>
      <c r="KJ42" s="89">
        <f t="shared" si="49"/>
        <v>-9.5235096455636783E-3</v>
      </c>
      <c r="KK42" s="89">
        <f t="shared" si="188"/>
        <v>9.0697235969144414E-5</v>
      </c>
      <c r="KM42">
        <v>21.57</v>
      </c>
      <c r="KN42" s="14">
        <f t="shared" si="189"/>
        <v>-6.5116509155793943E-3</v>
      </c>
      <c r="KO42" s="14">
        <f t="shared" si="190"/>
        <v>4.2401597646365966E-5</v>
      </c>
      <c r="KP42" s="89">
        <f t="shared" si="50"/>
        <v>1.0259555189587505E-2</v>
      </c>
      <c r="KQ42" s="89">
        <f t="shared" si="191"/>
        <v>1.0525847268819192E-4</v>
      </c>
      <c r="KS42">
        <v>101.7</v>
      </c>
      <c r="KT42" s="14">
        <f t="shared" si="192"/>
        <v>7.8354955239486376E-3</v>
      </c>
      <c r="KU42" s="14">
        <f t="shared" si="193"/>
        <v>6.1394990105819138E-5</v>
      </c>
      <c r="KV42" s="89">
        <f t="shared" si="51"/>
        <v>-4.641996616775175E-3</v>
      </c>
      <c r="KW42" s="89">
        <f t="shared" si="194"/>
        <v>2.154813259015217E-5</v>
      </c>
      <c r="LF42" s="14">
        <v>14.815</v>
      </c>
      <c r="LG42" s="14">
        <f t="shared" si="195"/>
        <v>2.367961233491242E-2</v>
      </c>
      <c r="LH42" s="14">
        <f t="shared" si="196"/>
        <v>5.607240403317364E-4</v>
      </c>
      <c r="LI42" s="89">
        <f t="shared" si="52"/>
        <v>-2.3749688884282711E-2</v>
      </c>
      <c r="LJ42" s="89">
        <f t="shared" si="197"/>
        <v>5.6404772210022177E-4</v>
      </c>
      <c r="LL42">
        <v>12.805</v>
      </c>
      <c r="LM42" s="14">
        <f t="shared" si="198"/>
        <v>-7.0533207774056451E-3</v>
      </c>
      <c r="LN42" s="14">
        <f t="shared" si="199"/>
        <v>4.9749333988982176E-5</v>
      </c>
      <c r="LO42" s="89">
        <f t="shared" si="53"/>
        <v>1.0405995377936423E-2</v>
      </c>
      <c r="LP42" s="89">
        <f t="shared" si="200"/>
        <v>1.082847398056342E-4</v>
      </c>
    </row>
    <row r="43" spans="1:328" ht="15" thickBot="1" x14ac:dyDescent="0.4">
      <c r="A43" s="90" t="s">
        <v>484</v>
      </c>
      <c r="B43" s="109">
        <v>2.9999999999999997E-4</v>
      </c>
      <c r="C43" s="105">
        <v>0.63249999999999995</v>
      </c>
      <c r="D43" s="105">
        <f>AVERAGE($LM$4:$LM$264)</f>
        <v>2.4853772070636618E-4</v>
      </c>
      <c r="E43" s="103">
        <f>SUM($LN$4:$LN$264)/253*100</f>
        <v>1.5232683992307769E-2</v>
      </c>
      <c r="F43" s="104">
        <f>SQRT(SUM($LN$4:$LN$264))</f>
        <v>0.19631273647050682</v>
      </c>
      <c r="G43" s="104">
        <f>SQRT(SUM($LP$4:$LP$264))</f>
        <v>0.2120108313220688</v>
      </c>
      <c r="H43" s="103">
        <f>COVAR($LM$4:$LM$264,$U$4:$U$264)*100</f>
        <v>5.2581388643851666E-3</v>
      </c>
      <c r="I43" s="105">
        <f t="shared" si="201"/>
        <v>-8.6525897037030705E-5</v>
      </c>
      <c r="J43" s="104">
        <f t="shared" si="202"/>
        <v>8.3470324988867382E-3</v>
      </c>
      <c r="K43" s="104">
        <f t="shared" si="203"/>
        <v>0.14503283041158158</v>
      </c>
      <c r="L43" s="104">
        <f>$AB$279*$LN$268</f>
        <v>9.1733265235325337E-2</v>
      </c>
      <c r="M43" s="106">
        <f t="shared" si="204"/>
        <v>0.21980687596493828</v>
      </c>
      <c r="N43" s="15">
        <v>13.455</v>
      </c>
      <c r="O43" s="107">
        <f t="shared" si="205"/>
        <v>-6.3250000000000001E-2</v>
      </c>
      <c r="P43" s="15">
        <f t="shared" si="206"/>
        <v>12.603971249999999</v>
      </c>
      <c r="S43" t="s">
        <v>655</v>
      </c>
      <c r="T43" s="82">
        <v>6089.9</v>
      </c>
      <c r="U43" s="6">
        <f t="shared" si="54"/>
        <v>-1.0761301430767766E-3</v>
      </c>
      <c r="V43" s="14">
        <f t="shared" si="55"/>
        <v>1.1580560848384435E-6</v>
      </c>
      <c r="Z43">
        <v>36.24</v>
      </c>
      <c r="AA43" s="14">
        <f t="shared" si="56"/>
        <v>1.4246816312707683E-2</v>
      </c>
      <c r="AB43" s="14">
        <f t="shared" si="57"/>
        <v>2.0297177504803376E-4</v>
      </c>
      <c r="AC43" s="14">
        <f t="shared" si="58"/>
        <v>1.5322946455784459E-2</v>
      </c>
      <c r="AD43" s="14">
        <f t="shared" si="207"/>
        <v>-1.5749204031275534E-2</v>
      </c>
      <c r="AE43" s="14">
        <f t="shared" si="59"/>
        <v>2.4803742761874553E-4</v>
      </c>
      <c r="AG43">
        <v>7.68</v>
      </c>
      <c r="AH43" s="14">
        <f t="shared" si="60"/>
        <v>-1.1524485851954073E-2</v>
      </c>
      <c r="AI43" s="14">
        <f t="shared" si="61"/>
        <v>1.3281377415188958E-4</v>
      </c>
      <c r="AJ43" s="14">
        <f t="shared" si="208"/>
        <v>1.140285563607823E-2</v>
      </c>
      <c r="AK43" s="14">
        <f t="shared" si="62"/>
        <v>1.3002511665724105E-4</v>
      </c>
      <c r="AM43">
        <v>122.35</v>
      </c>
      <c r="AN43" s="14">
        <f t="shared" si="63"/>
        <v>-3.2746652267513169E-3</v>
      </c>
      <c r="AO43" s="14">
        <f t="shared" si="64"/>
        <v>1.0723432347294254E-5</v>
      </c>
      <c r="AP43" s="14">
        <f t="shared" si="8"/>
        <v>6.939941288290387E-3</v>
      </c>
      <c r="AQ43" s="14">
        <f t="shared" si="65"/>
        <v>4.8162785084917639E-5</v>
      </c>
      <c r="AS43">
        <v>122.78</v>
      </c>
      <c r="AT43" s="14">
        <f t="shared" si="66"/>
        <v>3.9018095347468037E-3</v>
      </c>
      <c r="AU43" s="14">
        <f t="shared" si="67"/>
        <v>1.522411764544107E-5</v>
      </c>
      <c r="AV43" s="14">
        <f t="shared" si="9"/>
        <v>1.3219925316035603E-3</v>
      </c>
      <c r="AW43" s="14">
        <f t="shared" si="68"/>
        <v>1.7476642536155906E-6</v>
      </c>
      <c r="AY43" s="14">
        <v>41.4</v>
      </c>
      <c r="AZ43" s="14">
        <f t="shared" si="69"/>
        <v>2.3159683807199079E-2</v>
      </c>
      <c r="BA43" s="14">
        <f t="shared" si="70"/>
        <v>5.3637095404943927E-4</v>
      </c>
      <c r="BB43" s="14">
        <f t="shared" si="10"/>
        <v>-2.0629766143440781E-2</v>
      </c>
      <c r="BC43" s="14">
        <f t="shared" si="71"/>
        <v>4.2558725113305549E-4</v>
      </c>
      <c r="BE43">
        <v>15.25</v>
      </c>
      <c r="BF43" s="14">
        <f t="shared" si="72"/>
        <v>-2.0001991430183184E-2</v>
      </c>
      <c r="BG43" s="14">
        <f t="shared" si="73"/>
        <v>4.0007966117312153E-4</v>
      </c>
      <c r="BH43" s="14">
        <f t="shared" si="11"/>
        <v>2.398679317534284E-2</v>
      </c>
      <c r="BI43" s="14">
        <f t="shared" si="74"/>
        <v>5.7536624683667383E-4</v>
      </c>
      <c r="BK43">
        <v>80.760000000000005</v>
      </c>
      <c r="BL43" s="14">
        <f t="shared" si="75"/>
        <v>-4.2188919755088809E-3</v>
      </c>
      <c r="BM43" s="14">
        <f t="shared" si="76"/>
        <v>1.7799049501013226E-5</v>
      </c>
      <c r="BN43" s="14">
        <f t="shared" si="12"/>
        <v>8.6579759505771813E-3</v>
      </c>
      <c r="BO43" s="14">
        <f t="shared" si="77"/>
        <v>7.4960547560772847E-5</v>
      </c>
      <c r="BQ43">
        <v>71.94</v>
      </c>
      <c r="BR43" s="14">
        <f t="shared" si="78"/>
        <v>-1.3910142735336724E-3</v>
      </c>
      <c r="BS43" s="14">
        <f t="shared" si="79"/>
        <v>1.9349207091744104E-6</v>
      </c>
      <c r="BT43" s="14">
        <f t="shared" si="13"/>
        <v>7.6347531785266884E-3</v>
      </c>
      <c r="BU43" s="14">
        <f t="shared" si="80"/>
        <v>5.8289456097023373E-5</v>
      </c>
      <c r="BX43">
        <v>23.25</v>
      </c>
      <c r="BY43" s="14">
        <f t="shared" si="81"/>
        <v>2.148228538289605E-3</v>
      </c>
      <c r="BZ43" s="14">
        <f t="shared" si="82"/>
        <v>4.6148858527218927E-6</v>
      </c>
      <c r="CA43" s="14">
        <f t="shared" si="14"/>
        <v>5.9557937523962512E-4</v>
      </c>
      <c r="CB43" s="14">
        <f t="shared" si="83"/>
        <v>3.5471479221082221E-7</v>
      </c>
      <c r="CD43">
        <v>41.05</v>
      </c>
      <c r="CE43" s="14">
        <f t="shared" si="84"/>
        <v>-7.0896275439131396E-3</v>
      </c>
      <c r="CF43" s="14">
        <f t="shared" si="85"/>
        <v>5.0262818711411858E-5</v>
      </c>
      <c r="CG43" s="14">
        <f t="shared" si="15"/>
        <v>1.1950541093598773E-2</v>
      </c>
      <c r="CH43" s="14">
        <f t="shared" si="86"/>
        <v>1.4281543242979295E-4</v>
      </c>
      <c r="CJ43">
        <v>32.11</v>
      </c>
      <c r="CK43" s="14">
        <f t="shared" si="87"/>
        <v>-5.9347355198144658E-3</v>
      </c>
      <c r="CL43" s="14">
        <f t="shared" si="88"/>
        <v>3.5221085690147476E-5</v>
      </c>
      <c r="CM43" s="14">
        <f t="shared" si="16"/>
        <v>1.0102485255351533E-2</v>
      </c>
      <c r="CN43" s="14">
        <f t="shared" si="89"/>
        <v>1.0206020833459512E-4</v>
      </c>
      <c r="CP43">
        <v>21.73</v>
      </c>
      <c r="CQ43" s="14">
        <f t="shared" si="90"/>
        <v>4.5913762935140944E-3</v>
      </c>
      <c r="CR43" s="14">
        <f t="shared" si="91"/>
        <v>2.1080736268643223E-5</v>
      </c>
      <c r="CS43" s="14">
        <f t="shared" si="17"/>
        <v>-6.9534324282243985E-4</v>
      </c>
      <c r="CT43" s="14">
        <f t="shared" si="92"/>
        <v>4.8350222533882655E-7</v>
      </c>
      <c r="CV43">
        <v>103.2</v>
      </c>
      <c r="CW43" s="14">
        <f t="shared" si="93"/>
        <v>4.8332621880192942E-3</v>
      </c>
      <c r="CX43" s="14">
        <f t="shared" si="94"/>
        <v>2.3360423378137057E-5</v>
      </c>
      <c r="CY43" s="89">
        <f t="shared" si="18"/>
        <v>-3.7185799542754595E-3</v>
      </c>
      <c r="CZ43" s="89">
        <f t="shared" si="95"/>
        <v>1.3827836876339278E-5</v>
      </c>
      <c r="DB43">
        <v>17</v>
      </c>
      <c r="DC43" s="14">
        <f t="shared" si="96"/>
        <v>2.3501773449534514E-3</v>
      </c>
      <c r="DD43" s="14">
        <f t="shared" si="97"/>
        <v>5.5233335527324538E-6</v>
      </c>
      <c r="DE43" s="89">
        <f t="shared" si="19"/>
        <v>-4.6180811114978466E-4</v>
      </c>
      <c r="DF43" s="89">
        <f t="shared" si="98"/>
        <v>2.1326673152373186E-7</v>
      </c>
      <c r="DH43">
        <v>10.37</v>
      </c>
      <c r="DI43" s="14">
        <f t="shared" si="99"/>
        <v>-3.3808291077041838E-3</v>
      </c>
      <c r="DJ43" s="14">
        <f t="shared" si="100"/>
        <v>1.1430005455499868E-5</v>
      </c>
      <c r="DK43" s="89">
        <f t="shared" si="20"/>
        <v>7.8749236973631159E-3</v>
      </c>
      <c r="DL43" s="89">
        <f t="shared" si="101"/>
        <v>6.2014423239291168E-5</v>
      </c>
      <c r="DN43">
        <v>74.8</v>
      </c>
      <c r="DO43" s="14">
        <f t="shared" si="102"/>
        <v>5.3333459753626029E-3</v>
      </c>
      <c r="DP43" s="14">
        <f t="shared" si="103"/>
        <v>2.8444579292916473E-5</v>
      </c>
      <c r="DQ43" s="89">
        <f t="shared" si="21"/>
        <v>-2.6455693739399827E-3</v>
      </c>
      <c r="DR43" s="89">
        <f t="shared" si="104"/>
        <v>6.9990373123291918E-6</v>
      </c>
      <c r="DT43">
        <v>138.6</v>
      </c>
      <c r="DU43" s="14">
        <f t="shared" si="105"/>
        <v>2.1621630044953172E-3</v>
      </c>
      <c r="DV43" s="14">
        <f t="shared" si="106"/>
        <v>4.674948858008217E-6</v>
      </c>
      <c r="DW43" s="89">
        <f t="shared" si="22"/>
        <v>2.2175060171901184E-3</v>
      </c>
      <c r="DX43" s="89">
        <f t="shared" si="107"/>
        <v>4.9173329362743815E-6</v>
      </c>
      <c r="DZ43">
        <v>44.24</v>
      </c>
      <c r="EA43" s="14">
        <f t="shared" si="108"/>
        <v>1.0791471632764386E-2</v>
      </c>
      <c r="EB43" s="14">
        <f t="shared" si="109"/>
        <v>1.1645586000075846E-4</v>
      </c>
      <c r="EC43" s="89">
        <f t="shared" si="23"/>
        <v>-6.3787534252873488E-3</v>
      </c>
      <c r="ED43" s="89">
        <f t="shared" si="110"/>
        <v>4.0688495260615085E-5</v>
      </c>
      <c r="EF43">
        <v>11.39</v>
      </c>
      <c r="EG43" s="14">
        <f t="shared" si="111"/>
        <v>-2.6691976096815222E-2</v>
      </c>
      <c r="EH43" s="14">
        <f t="shared" si="112"/>
        <v>7.1246158795295516E-4</v>
      </c>
      <c r="EI43" s="89">
        <f t="shared" si="24"/>
        <v>3.0261236123012791E-2</v>
      </c>
      <c r="EJ43" s="89">
        <f t="shared" si="113"/>
        <v>9.1574241169273425E-4</v>
      </c>
      <c r="EL43">
        <v>88.76</v>
      </c>
      <c r="EM43" s="14">
        <f t="shared" si="114"/>
        <v>3.1496089028962013E-3</v>
      </c>
      <c r="EN43" s="14">
        <f t="shared" si="115"/>
        <v>9.920036241203013E-6</v>
      </c>
      <c r="EO43" s="89">
        <f t="shared" si="25"/>
        <v>1.4365415760693272E-4</v>
      </c>
      <c r="EP43" s="89">
        <f t="shared" si="116"/>
        <v>2.0636516997757463E-8</v>
      </c>
      <c r="ER43">
        <v>13.5</v>
      </c>
      <c r="ES43" s="14">
        <f t="shared" si="117"/>
        <v>-4.4543503493803087E-3</v>
      </c>
      <c r="ET43" s="14">
        <f t="shared" si="118"/>
        <v>1.9841237035024477E-5</v>
      </c>
      <c r="EU43" s="89">
        <f t="shared" si="26"/>
        <v>7.3166136258368628E-3</v>
      </c>
      <c r="EV43" s="89">
        <f t="shared" si="119"/>
        <v>5.3532834949781645E-5</v>
      </c>
      <c r="EX43">
        <v>111.2</v>
      </c>
      <c r="EY43" s="14">
        <f t="shared" si="120"/>
        <v>-7.2202479734870201E-3</v>
      </c>
      <c r="EZ43" s="14">
        <f t="shared" si="121"/>
        <v>5.2131980798643419E-5</v>
      </c>
      <c r="FA43" s="89">
        <f t="shared" si="27"/>
        <v>9.9471241424549158E-3</v>
      </c>
      <c r="FB43" s="89">
        <f t="shared" si="122"/>
        <v>9.8945278705409441E-5</v>
      </c>
      <c r="FD43">
        <v>39.19</v>
      </c>
      <c r="FE43" s="14">
        <f t="shared" si="123"/>
        <v>-1.0001365582312396E-2</v>
      </c>
      <c r="FF43" s="14">
        <f t="shared" si="124"/>
        <v>1.0002731351106297E-4</v>
      </c>
      <c r="FG43" s="89">
        <f t="shared" si="28"/>
        <v>1.6425131142716386E-2</v>
      </c>
      <c r="FH43" s="89">
        <f t="shared" si="125"/>
        <v>2.6978493305543171E-4</v>
      </c>
      <c r="FJ43">
        <v>135.19999999999999</v>
      </c>
      <c r="FK43" s="14">
        <f t="shared" si="126"/>
        <v>-5.1909645669698063E-3</v>
      </c>
      <c r="FL43" s="14">
        <f t="shared" si="127"/>
        <v>2.6946113135536031E-5</v>
      </c>
      <c r="FM43" s="89">
        <f t="shared" si="29"/>
        <v>7.0567014067082264E-3</v>
      </c>
      <c r="FN43" s="89">
        <f t="shared" si="128"/>
        <v>4.9797034743437861E-5</v>
      </c>
      <c r="FP43">
        <v>13.96</v>
      </c>
      <c r="FQ43" s="14">
        <f t="shared" si="129"/>
        <v>1.7749844774782874E-2</v>
      </c>
      <c r="FR43" s="14">
        <f t="shared" si="130"/>
        <v>3.1505698952888692E-4</v>
      </c>
      <c r="FS43" s="89">
        <f t="shared" si="30"/>
        <v>-1.5877082475595553E-2</v>
      </c>
      <c r="FT43" s="89">
        <f t="shared" si="131"/>
        <v>2.520817479368634E-4</v>
      </c>
      <c r="FV43">
        <v>630</v>
      </c>
      <c r="FW43" s="14">
        <f t="shared" si="132"/>
        <v>0</v>
      </c>
      <c r="FX43" s="14">
        <f t="shared" si="133"/>
        <v>0</v>
      </c>
      <c r="FY43" s="89">
        <f t="shared" si="31"/>
        <v>3.9305063980201007E-3</v>
      </c>
      <c r="FZ43" s="89">
        <f t="shared" si="134"/>
        <v>1.5448880544876944E-5</v>
      </c>
      <c r="GB43">
        <v>75.680000000000007</v>
      </c>
      <c r="GC43" s="14">
        <f t="shared" si="135"/>
        <v>3.1662295580495133E-3</v>
      </c>
      <c r="GD43" s="14">
        <f t="shared" si="136"/>
        <v>1.0025009614266416E-5</v>
      </c>
      <c r="GE43" s="89">
        <f t="shared" si="32"/>
        <v>1.5696314448694045E-3</v>
      </c>
      <c r="GF43" s="89">
        <f t="shared" si="137"/>
        <v>2.4637428727228142E-6</v>
      </c>
      <c r="GH43">
        <v>516.20000000000005</v>
      </c>
      <c r="GI43" s="14">
        <f t="shared" si="138"/>
        <v>3.480954974969508E-3</v>
      </c>
      <c r="GJ43" s="14">
        <f t="shared" si="139"/>
        <v>1.2117047537764968E-5</v>
      </c>
      <c r="GK43" s="89">
        <f t="shared" si="33"/>
        <v>1.9729579268558668E-3</v>
      </c>
      <c r="GL43" s="89">
        <f t="shared" si="140"/>
        <v>3.8925629811434002E-6</v>
      </c>
      <c r="GN43">
        <v>29.76</v>
      </c>
      <c r="GO43" s="14">
        <f t="shared" si="141"/>
        <v>-1.2510729534065148E-2</v>
      </c>
      <c r="GP43" s="14">
        <f t="shared" si="142"/>
        <v>1.5651835347452994E-4</v>
      </c>
      <c r="GQ43" s="89">
        <f t="shared" si="34"/>
        <v>1.5391723470932862E-2</v>
      </c>
      <c r="GR43" s="89">
        <f t="shared" si="143"/>
        <v>2.3690515140566555E-4</v>
      </c>
      <c r="GT43">
        <v>64.42</v>
      </c>
      <c r="GU43" s="14">
        <f t="shared" si="144"/>
        <v>-3.4209332071372519E-3</v>
      </c>
      <c r="GV43" s="14">
        <f t="shared" si="145"/>
        <v>1.1702784007694365E-5</v>
      </c>
      <c r="GW43" s="89">
        <f t="shared" si="35"/>
        <v>6.7819672323587172E-3</v>
      </c>
      <c r="GX43" s="89">
        <f t="shared" si="146"/>
        <v>4.5995079540787357E-5</v>
      </c>
      <c r="GZ43">
        <v>255.3</v>
      </c>
      <c r="HA43" s="14">
        <f t="shared" si="147"/>
        <v>3.9161935100072171E-4</v>
      </c>
      <c r="HB43" s="14">
        <f t="shared" si="148"/>
        <v>1.5336571607822648E-7</v>
      </c>
      <c r="HC43" s="89">
        <f t="shared" si="36"/>
        <v>3.1564611523763318E-3</v>
      </c>
      <c r="HD43" s="89">
        <f t="shared" si="149"/>
        <v>9.96324700646092E-6</v>
      </c>
      <c r="HF43">
        <v>368.3</v>
      </c>
      <c r="HG43" s="14">
        <f t="shared" si="150"/>
        <v>7.9778666658898191E-3</v>
      </c>
      <c r="HH43" s="14">
        <f t="shared" si="151"/>
        <v>6.3646356538715943E-5</v>
      </c>
      <c r="HI43" s="89">
        <f t="shared" si="37"/>
        <v>-2.1625429302330875E-3</v>
      </c>
      <c r="HJ43" s="89">
        <f t="shared" si="152"/>
        <v>4.6765919251011083E-6</v>
      </c>
      <c r="HL43">
        <v>113.2</v>
      </c>
      <c r="HM43" s="14">
        <f t="shared" si="153"/>
        <v>8.8300226487807762E-4</v>
      </c>
      <c r="HN43" s="14">
        <f t="shared" si="154"/>
        <v>7.7969299977981478E-7</v>
      </c>
      <c r="HO43" s="89">
        <f t="shared" si="38"/>
        <v>2.6166897245736673E-3</v>
      </c>
      <c r="HP43" s="89">
        <f t="shared" si="155"/>
        <v>6.8470651146894149E-6</v>
      </c>
      <c r="HR43">
        <v>3.4060000000000001</v>
      </c>
      <c r="HS43" s="14">
        <f t="shared" si="156"/>
        <v>7.313181635816117E-3</v>
      </c>
      <c r="HT43" s="14">
        <f t="shared" si="157"/>
        <v>5.3482625638438098E-5</v>
      </c>
      <c r="HU43" s="14">
        <f t="shared" si="39"/>
        <v>-4.7181197647004451E-3</v>
      </c>
      <c r="HV43" s="14">
        <f t="shared" si="158"/>
        <v>2.2260654114056984E-5</v>
      </c>
      <c r="HX43">
        <v>13.93</v>
      </c>
      <c r="HY43" s="14">
        <f t="shared" si="159"/>
        <v>-1.4367818563627496E-3</v>
      </c>
      <c r="HZ43" s="14">
        <f t="shared" si="160"/>
        <v>2.064342102773189E-6</v>
      </c>
      <c r="IA43" s="89">
        <f t="shared" si="40"/>
        <v>9.10647189307751E-4</v>
      </c>
      <c r="IB43" s="89">
        <f t="shared" si="161"/>
        <v>8.2927830339410686E-7</v>
      </c>
      <c r="ID43">
        <v>162.80000000000001</v>
      </c>
      <c r="IE43" s="14">
        <f t="shared" si="162"/>
        <v>4.2905367688681256E-3</v>
      </c>
      <c r="IF43" s="14">
        <f t="shared" si="163"/>
        <v>1.8408705765009335E-5</v>
      </c>
      <c r="IG43" s="89">
        <f t="shared" si="41"/>
        <v>-1.2080899607556806E-3</v>
      </c>
      <c r="IH43" s="89">
        <f t="shared" si="164"/>
        <v>1.459481353278662E-6</v>
      </c>
      <c r="IQ43">
        <v>47.96</v>
      </c>
      <c r="IR43" s="14">
        <f t="shared" si="165"/>
        <v>-1.2800510527226193E-2</v>
      </c>
      <c r="IS43" s="14">
        <f t="shared" si="166"/>
        <v>1.6385306975762857E-4</v>
      </c>
      <c r="IT43" s="89">
        <f t="shared" si="42"/>
        <v>1.4611804573166385E-2</v>
      </c>
      <c r="IU43" s="89">
        <f t="shared" si="167"/>
        <v>2.1350483288440608E-4</v>
      </c>
      <c r="IW43">
        <v>56.15</v>
      </c>
      <c r="IX43" s="14">
        <f t="shared" si="168"/>
        <v>-1.0023352219074017E-2</v>
      </c>
      <c r="IY43" s="14">
        <f t="shared" si="169"/>
        <v>1.0046758970761602E-4</v>
      </c>
      <c r="IZ43" s="89">
        <f t="shared" si="43"/>
        <v>1.1998287977949568E-2</v>
      </c>
      <c r="JA43" s="89">
        <f t="shared" si="170"/>
        <v>1.4395891440180915E-4</v>
      </c>
      <c r="JC43">
        <v>131.85</v>
      </c>
      <c r="JD43" s="14">
        <f t="shared" si="171"/>
        <v>-3.0383616234055106E-3</v>
      </c>
      <c r="JE43" s="14">
        <f t="shared" si="172"/>
        <v>9.2316413545833708E-6</v>
      </c>
      <c r="JF43" s="89">
        <f t="shared" si="44"/>
        <v>7.8671436455789983E-3</v>
      </c>
      <c r="JG43" s="89">
        <f t="shared" si="173"/>
        <v>6.1891949140174016E-5</v>
      </c>
      <c r="JI43">
        <v>34.020000000000003</v>
      </c>
      <c r="JJ43" s="14">
        <f t="shared" si="174"/>
        <v>4.3994791594846212E-3</v>
      </c>
      <c r="JK43" s="14">
        <f t="shared" si="175"/>
        <v>1.9355416874739508E-5</v>
      </c>
      <c r="JL43" s="89">
        <f t="shared" si="45"/>
        <v>-6.3856560979898714E-4</v>
      </c>
      <c r="JM43" s="89">
        <f t="shared" si="176"/>
        <v>4.0776603801795231E-7</v>
      </c>
      <c r="JO43">
        <v>77.680000000000007</v>
      </c>
      <c r="JP43" s="14">
        <f t="shared" si="177"/>
        <v>-7.2351736807793367E-3</v>
      </c>
      <c r="JQ43" s="14">
        <f t="shared" si="178"/>
        <v>5.2347738191042017E-5</v>
      </c>
      <c r="JR43" s="89">
        <f t="shared" si="46"/>
        <v>9.8007747682168165E-3</v>
      </c>
      <c r="JS43" s="89">
        <f t="shared" si="179"/>
        <v>9.6055186057315389E-5</v>
      </c>
      <c r="JU43">
        <v>78.900000000000006</v>
      </c>
      <c r="JV43" s="14">
        <f t="shared" si="180"/>
        <v>-7.8890853239530854E-3</v>
      </c>
      <c r="JW43" s="14">
        <f t="shared" si="181"/>
        <v>6.2237667248611961E-5</v>
      </c>
      <c r="JX43" s="89">
        <f t="shared" si="47"/>
        <v>1.2696741344602585E-2</v>
      </c>
      <c r="JY43" s="89">
        <f t="shared" si="182"/>
        <v>1.6120724077174067E-4</v>
      </c>
      <c r="KA43">
        <v>38.94</v>
      </c>
      <c r="KB43" s="14">
        <f t="shared" si="183"/>
        <v>-1.0325336957833241E-2</v>
      </c>
      <c r="KC43" s="14">
        <f t="shared" si="184"/>
        <v>1.06612583292797E-4</v>
      </c>
      <c r="KD43" s="89">
        <f t="shared" si="48"/>
        <v>1.2908779757110311E-2</v>
      </c>
      <c r="KE43" s="89">
        <f t="shared" si="185"/>
        <v>1.6663659481758094E-4</v>
      </c>
      <c r="KG43">
        <v>13.22</v>
      </c>
      <c r="KH43" s="14">
        <f t="shared" si="186"/>
        <v>2.7603393739511952E-2</v>
      </c>
      <c r="KI43" s="14">
        <f t="shared" si="187"/>
        <v>7.6194734593852762E-4</v>
      </c>
      <c r="KJ43" s="89">
        <f t="shared" si="49"/>
        <v>-2.571559232650069E-2</v>
      </c>
      <c r="KK43" s="89">
        <f t="shared" si="188"/>
        <v>6.6129168870278116E-4</v>
      </c>
      <c r="KM43">
        <v>22.05</v>
      </c>
      <c r="KN43" s="14">
        <f t="shared" si="189"/>
        <v>-2.200914149178999E-2</v>
      </c>
      <c r="KO43" s="14">
        <f t="shared" si="190"/>
        <v>4.8440230920563174E-4</v>
      </c>
      <c r="KP43" s="89">
        <f t="shared" si="50"/>
        <v>2.4230523405438884E-2</v>
      </c>
      <c r="KQ43" s="89">
        <f t="shared" si="191"/>
        <v>5.8711826450152157E-4</v>
      </c>
      <c r="KS43">
        <v>101.55</v>
      </c>
      <c r="KT43" s="14">
        <f t="shared" si="192"/>
        <v>1.4760150281206794E-3</v>
      </c>
      <c r="KU43" s="14">
        <f t="shared" si="193"/>
        <v>2.17862036323809E-6</v>
      </c>
      <c r="KV43" s="89">
        <f t="shared" si="51"/>
        <v>9.4884434692932523E-4</v>
      </c>
      <c r="KW43" s="89">
        <f t="shared" si="194"/>
        <v>9.0030559469973767E-7</v>
      </c>
      <c r="LF43" s="14">
        <v>14.494999999999999</v>
      </c>
      <c r="LG43" s="14">
        <f t="shared" si="195"/>
        <v>2.1836418651909724E-2</v>
      </c>
      <c r="LH43" s="14">
        <f t="shared" si="196"/>
        <v>4.7682917954147089E-4</v>
      </c>
      <c r="LI43" s="89">
        <f t="shared" si="52"/>
        <v>-2.1914728727712576E-2</v>
      </c>
      <c r="LJ43" s="89">
        <f t="shared" si="197"/>
        <v>4.8025533520923083E-4</v>
      </c>
      <c r="LL43">
        <v>12.765000000000001</v>
      </c>
      <c r="LM43" s="14">
        <f t="shared" si="198"/>
        <v>3.128668958041442E-3</v>
      </c>
      <c r="LN43" s="14">
        <f t="shared" si="199"/>
        <v>9.7885694490121229E-6</v>
      </c>
      <c r="LO43" s="89">
        <f t="shared" si="53"/>
        <v>-6.1594685244516049E-4</v>
      </c>
      <c r="LP43" s="89">
        <f t="shared" si="200"/>
        <v>3.7939052503710032E-7</v>
      </c>
    </row>
    <row r="44" spans="1:328" ht="15" thickBot="1" x14ac:dyDescent="0.4">
      <c r="A44" s="90" t="s">
        <v>605</v>
      </c>
      <c r="B44" s="109">
        <v>5.9999999999999995E-4</v>
      </c>
      <c r="C44" s="105">
        <v>0.70960000000000001</v>
      </c>
      <c r="D44" s="105">
        <f>AVERAGE($IE$4:$IE$264)</f>
        <v>5.2105462952666036E-4</v>
      </c>
      <c r="E44" s="103">
        <f>SUM($IF$4:$IF$264)/253*100</f>
        <v>1.259998963574095E-2</v>
      </c>
      <c r="F44" s="104">
        <f>SQRT(SUM($IF$3:$IF$264))</f>
        <v>0.17854403876473895</v>
      </c>
      <c r="G44" s="104">
        <f>SQRT(SUM($IH$3:$IH$264))</f>
        <v>0.21038096593837197</v>
      </c>
      <c r="H44" s="103">
        <f>COVAR($IE$4:$IE$264,$U$4:$U$264)*100</f>
        <v>5.899486498372606E-3</v>
      </c>
      <c r="I44" s="105">
        <f t="shared" si="201"/>
        <v>-8.6525897037030705E-5</v>
      </c>
      <c r="J44" s="104">
        <f t="shared" si="202"/>
        <v>8.3470324988867382E-3</v>
      </c>
      <c r="K44" s="104">
        <f t="shared" si="203"/>
        <v>0.14503283041158158</v>
      </c>
      <c r="L44" s="104">
        <f>$AB$279*$IF$269</f>
        <v>0.10291529646005829</v>
      </c>
      <c r="M44" s="106">
        <f t="shared" si="204"/>
        <v>0.22269562418302152</v>
      </c>
      <c r="N44" s="15">
        <v>159.1</v>
      </c>
      <c r="O44" s="107">
        <f t="shared" si="205"/>
        <v>-7.0960000000000009E-2</v>
      </c>
      <c r="P44" s="15">
        <f t="shared" si="206"/>
        <v>147.81026399999999</v>
      </c>
      <c r="S44" t="s">
        <v>656</v>
      </c>
      <c r="T44" s="82">
        <v>6102.39</v>
      </c>
      <c r="U44" s="6">
        <f t="shared" si="54"/>
        <v>-2.0488364973501655E-3</v>
      </c>
      <c r="V44" s="14">
        <f t="shared" si="55"/>
        <v>4.1977309928740942E-6</v>
      </c>
      <c r="Z44">
        <v>35.799999999999997</v>
      </c>
      <c r="AA44" s="14">
        <f t="shared" si="56"/>
        <v>1.2215587768124111E-2</v>
      </c>
      <c r="AB44" s="14">
        <f t="shared" si="57"/>
        <v>1.492205845207434E-4</v>
      </c>
      <c r="AC44" s="14">
        <f t="shared" si="58"/>
        <v>1.4264424265474276E-2</v>
      </c>
      <c r="AD44" s="14">
        <f t="shared" si="207"/>
        <v>-1.4714415876009621E-2</v>
      </c>
      <c r="AE44" s="14">
        <f t="shared" si="59"/>
        <v>2.1651403457216396E-4</v>
      </c>
      <c r="AG44">
        <v>7.7320000000000002</v>
      </c>
      <c r="AH44" s="14">
        <f t="shared" si="60"/>
        <v>-6.7480141865036954E-3</v>
      </c>
      <c r="AI44" s="14">
        <f t="shared" si="61"/>
        <v>4.553569546125513E-5</v>
      </c>
      <c r="AJ44" s="14">
        <f t="shared" si="208"/>
        <v>6.6068325729069571E-3</v>
      </c>
      <c r="AK44" s="14">
        <f t="shared" si="62"/>
        <v>4.3650236646424364E-5</v>
      </c>
      <c r="AM44">
        <v>120.75</v>
      </c>
      <c r="AN44" s="14">
        <f t="shared" si="63"/>
        <v>1.316349735599864E-2</v>
      </c>
      <c r="AO44" s="14">
        <f t="shared" si="64"/>
        <v>1.732776626413832E-4</v>
      </c>
      <c r="AP44" s="14">
        <f t="shared" si="8"/>
        <v>1.5493818462655878E-3</v>
      </c>
      <c r="AQ44" s="14">
        <f t="shared" si="65"/>
        <v>2.4005841055373617E-6</v>
      </c>
      <c r="AS44">
        <v>123.46</v>
      </c>
      <c r="AT44" s="14">
        <f t="shared" si="66"/>
        <v>-5.5230809663995295E-3</v>
      </c>
      <c r="AU44" s="14">
        <f t="shared" si="67"/>
        <v>3.0504423361404762E-5</v>
      </c>
      <c r="AV44" s="14">
        <f t="shared" si="9"/>
        <v>2.7411590943154415E-2</v>
      </c>
      <c r="AW44" s="14">
        <f t="shared" si="68"/>
        <v>7.5139531803482512E-4</v>
      </c>
      <c r="AY44" s="14">
        <v>41.92</v>
      </c>
      <c r="AZ44" s="14">
        <f t="shared" si="69"/>
        <v>-1.2482159181518144E-2</v>
      </c>
      <c r="BA44" s="14">
        <f t="shared" si="70"/>
        <v>1.558042978327577E-4</v>
      </c>
      <c r="BB44" s="14">
        <f t="shared" si="10"/>
        <v>2.3409364783787006E-2</v>
      </c>
      <c r="BC44" s="14">
        <f t="shared" si="71"/>
        <v>5.4799835958040729E-4</v>
      </c>
      <c r="BE44">
        <v>15.3</v>
      </c>
      <c r="BF44" s="14">
        <f t="shared" si="72"/>
        <v>-3.273325344969249E-3</v>
      </c>
      <c r="BG44" s="14">
        <f t="shared" si="73"/>
        <v>1.0714658814018054E-5</v>
      </c>
      <c r="BH44" s="14">
        <f t="shared" si="11"/>
        <v>3.2071734692214172E-2</v>
      </c>
      <c r="BI44" s="14">
        <f t="shared" si="74"/>
        <v>1.0285961661677741E-3</v>
      </c>
      <c r="BK44">
        <v>80.8</v>
      </c>
      <c r="BL44" s="14">
        <f t="shared" si="75"/>
        <v>-4.9517208241283773E-4</v>
      </c>
      <c r="BM44" s="14">
        <f t="shared" si="76"/>
        <v>2.4519539120106615E-7</v>
      </c>
      <c r="BN44" s="14">
        <f t="shared" si="12"/>
        <v>2.5618566662776305E-2</v>
      </c>
      <c r="BO44" s="14">
        <f t="shared" si="77"/>
        <v>6.5631095785511349E-4</v>
      </c>
      <c r="BQ44">
        <v>71.86</v>
      </c>
      <c r="BR44" s="14">
        <f t="shared" si="78"/>
        <v>1.1126565821050927E-3</v>
      </c>
      <c r="BS44" s="14">
        <f t="shared" si="79"/>
        <v>1.2380046697017869E-6</v>
      </c>
      <c r="BT44" s="14">
        <f t="shared" si="13"/>
        <v>2.655299254440361E-2</v>
      </c>
      <c r="BU44" s="14">
        <f t="shared" si="80"/>
        <v>7.0506141306315366E-4</v>
      </c>
      <c r="BX44">
        <v>23.11</v>
      </c>
      <c r="BY44" s="14">
        <f t="shared" si="81"/>
        <v>6.0397077470760877E-3</v>
      </c>
      <c r="BZ44" s="14">
        <f t="shared" si="82"/>
        <v>3.647806967009091E-5</v>
      </c>
      <c r="CA44" s="14">
        <f t="shared" si="14"/>
        <v>6.3408076310231482E-3</v>
      </c>
      <c r="CB44" s="14">
        <f t="shared" si="83"/>
        <v>4.020584141364139E-5</v>
      </c>
      <c r="CD44">
        <v>41.42</v>
      </c>
      <c r="CE44" s="14">
        <f t="shared" si="84"/>
        <v>-8.9730200690010028E-3</v>
      </c>
      <c r="CF44" s="14">
        <f t="shared" si="85"/>
        <v>8.0515089158694761E-5</v>
      </c>
      <c r="CG44" s="14">
        <f t="shared" si="15"/>
        <v>2.8469927370973515E-2</v>
      </c>
      <c r="CH44" s="14">
        <f t="shared" si="86"/>
        <v>8.105367645085069E-4</v>
      </c>
      <c r="CJ44">
        <v>32.299999999999997</v>
      </c>
      <c r="CK44" s="14">
        <f t="shared" si="87"/>
        <v>-5.8997221271882708E-3</v>
      </c>
      <c r="CL44" s="14">
        <f t="shared" si="88"/>
        <v>3.4806721178034898E-5</v>
      </c>
      <c r="CM44" s="14">
        <f t="shared" si="16"/>
        <v>2.3646869925451879E-2</v>
      </c>
      <c r="CN44" s="14">
        <f t="shared" si="89"/>
        <v>5.5917445727124058E-4</v>
      </c>
      <c r="CP44">
        <v>21.88</v>
      </c>
      <c r="CQ44" s="14">
        <f t="shared" si="90"/>
        <v>-6.8791832854421748E-3</v>
      </c>
      <c r="CR44" s="14">
        <f t="shared" si="91"/>
        <v>4.7323162674706992E-5</v>
      </c>
      <c r="CS44" s="14">
        <f t="shared" si="17"/>
        <v>2.4096139319671979E-2</v>
      </c>
      <c r="CT44" s="14">
        <f t="shared" si="92"/>
        <v>5.8062393011304198E-4</v>
      </c>
      <c r="CV44">
        <v>103</v>
      </c>
      <c r="CW44" s="14">
        <f t="shared" si="93"/>
        <v>1.9398648178266761E-3</v>
      </c>
      <c r="CX44" s="14">
        <f t="shared" si="94"/>
        <v>3.7630755114417233E-6</v>
      </c>
      <c r="CY44" s="89">
        <f t="shared" si="18"/>
        <v>3.1918984027181573E-3</v>
      </c>
      <c r="CZ44" s="89">
        <f t="shared" si="95"/>
        <v>1.0188215413274723E-5</v>
      </c>
      <c r="DB44">
        <v>16.79</v>
      </c>
      <c r="DC44" s="14">
        <f t="shared" si="96"/>
        <v>1.2429872966766668E-2</v>
      </c>
      <c r="DD44" s="14">
        <f t="shared" si="97"/>
        <v>1.5450174196995681E-4</v>
      </c>
      <c r="DE44" s="89">
        <f t="shared" si="19"/>
        <v>-4.0960178558359754E-3</v>
      </c>
      <c r="DF44" s="89">
        <f t="shared" si="98"/>
        <v>1.677736227532714E-5</v>
      </c>
      <c r="DH44">
        <v>10.435</v>
      </c>
      <c r="DI44" s="14">
        <f t="shared" si="99"/>
        <v>-6.2485182877282464E-3</v>
      </c>
      <c r="DJ44" s="14">
        <f t="shared" si="100"/>
        <v>3.9043980792074339E-5</v>
      </c>
      <c r="DK44" s="89">
        <f t="shared" si="20"/>
        <v>2.5137783507113168E-2</v>
      </c>
      <c r="DL44" s="89">
        <f t="shared" si="101"/>
        <v>6.3190815965049078E-4</v>
      </c>
      <c r="DN44">
        <v>74.88</v>
      </c>
      <c r="DO44" s="14">
        <f t="shared" si="102"/>
        <v>-1.0689471889050444E-3</v>
      </c>
      <c r="DP44" s="14">
        <f t="shared" si="103"/>
        <v>1.1426480926679967E-6</v>
      </c>
      <c r="DQ44" s="89">
        <f t="shared" si="21"/>
        <v>1.0920896473002893E-2</v>
      </c>
      <c r="DR44" s="89">
        <f t="shared" si="104"/>
        <v>1.1926597977404703E-4</v>
      </c>
      <c r="DT44">
        <v>142.1</v>
      </c>
      <c r="DU44" s="14">
        <f t="shared" si="105"/>
        <v>-2.4938948347252066E-2</v>
      </c>
      <c r="DV44" s="14">
        <f t="shared" si="106"/>
        <v>6.2195114466690653E-4</v>
      </c>
      <c r="DW44" s="89">
        <f t="shared" si="22"/>
        <v>4.5463853412875607E-2</v>
      </c>
      <c r="DX44" s="89">
        <f t="shared" si="107"/>
        <v>2.0669619671474411E-3</v>
      </c>
      <c r="DZ44">
        <v>44.67</v>
      </c>
      <c r="EA44" s="14">
        <f t="shared" si="108"/>
        <v>-9.6727781499479915E-3</v>
      </c>
      <c r="EB44" s="14">
        <f t="shared" si="109"/>
        <v>9.3562637138111282E-5</v>
      </c>
      <c r="EC44" s="89">
        <f t="shared" si="23"/>
        <v>2.6745731821476767E-2</v>
      </c>
      <c r="ED44" s="89">
        <f t="shared" si="110"/>
        <v>7.1533417066635494E-4</v>
      </c>
      <c r="EF44">
        <v>11.64</v>
      </c>
      <c r="EG44" s="14">
        <f t="shared" si="111"/>
        <v>-2.1711664844201027E-2</v>
      </c>
      <c r="EH44" s="14">
        <f t="shared" si="112"/>
        <v>4.7139639030691484E-4</v>
      </c>
      <c r="EI44" s="89">
        <f t="shared" si="24"/>
        <v>3.4901241232385923E-2</v>
      </c>
      <c r="EJ44" s="89">
        <f t="shared" si="113"/>
        <v>1.2180966395611951E-3</v>
      </c>
      <c r="EL44">
        <v>90.42</v>
      </c>
      <c r="EM44" s="14">
        <f t="shared" si="114"/>
        <v>-1.8529383802065889E-2</v>
      </c>
      <c r="EN44" s="14">
        <f t="shared" si="115"/>
        <v>3.4333806408426177E-4</v>
      </c>
      <c r="EO44" s="89">
        <f t="shared" si="25"/>
        <v>3.2971118326879892E-2</v>
      </c>
      <c r="EP44" s="89">
        <f t="shared" si="116"/>
        <v>1.0870946437251151E-3</v>
      </c>
      <c r="ER44">
        <v>13.45</v>
      </c>
      <c r="ES44" s="14">
        <f t="shared" si="117"/>
        <v>3.7105793965357746E-3</v>
      </c>
      <c r="ET44" s="14">
        <f t="shared" si="118"/>
        <v>1.3768399457995792E-5</v>
      </c>
      <c r="EU44" s="89">
        <f t="shared" si="26"/>
        <v>8.7467831610116772E-3</v>
      </c>
      <c r="EV44" s="89">
        <f t="shared" si="119"/>
        <v>7.6506215665757431E-5</v>
      </c>
      <c r="EX44">
        <v>112.6</v>
      </c>
      <c r="EY44" s="14">
        <f t="shared" si="120"/>
        <v>-1.2511333889107979E-2</v>
      </c>
      <c r="EZ44" s="14">
        <f t="shared" si="121"/>
        <v>1.565334756847418E-4</v>
      </c>
      <c r="FA44" s="89">
        <f t="shared" si="27"/>
        <v>2.4345358823820891E-2</v>
      </c>
      <c r="FB44" s="89">
        <f t="shared" si="122"/>
        <v>5.9269649626059369E-4</v>
      </c>
      <c r="FD44">
        <v>38.729999999999997</v>
      </c>
      <c r="FE44" s="14">
        <f t="shared" si="123"/>
        <v>1.1807118684879291E-2</v>
      </c>
      <c r="FF44" s="14">
        <f t="shared" si="124"/>
        <v>1.3940805163882567E-4</v>
      </c>
      <c r="FG44" s="89">
        <f t="shared" si="28"/>
        <v>2.2814386733910626E-2</v>
      </c>
      <c r="FH44" s="89">
        <f t="shared" si="125"/>
        <v>5.2049624204443719E-4</v>
      </c>
      <c r="FJ44">
        <v>135.5</v>
      </c>
      <c r="FK44" s="14">
        <f t="shared" si="126"/>
        <v>-2.2164767108919558E-3</v>
      </c>
      <c r="FL44" s="14">
        <f t="shared" si="127"/>
        <v>4.9127690099264223E-6</v>
      </c>
      <c r="FM44" s="89">
        <f t="shared" si="29"/>
        <v>1.1166952428481855E-2</v>
      </c>
      <c r="FN44" s="89">
        <f t="shared" si="128"/>
        <v>1.2470082653997681E-4</v>
      </c>
      <c r="FP44">
        <v>14.31</v>
      </c>
      <c r="FQ44" s="14">
        <f t="shared" si="129"/>
        <v>-2.4762496234133069E-2</v>
      </c>
      <c r="FR44" s="14">
        <f t="shared" si="130"/>
        <v>6.1318121974545444E-4</v>
      </c>
      <c r="FS44" s="89">
        <f t="shared" si="30"/>
        <v>3.1582849805199584E-2</v>
      </c>
      <c r="FT44" s="89">
        <f t="shared" si="131"/>
        <v>9.9747640181779536E-4</v>
      </c>
      <c r="FV44">
        <v>634</v>
      </c>
      <c r="FW44" s="14">
        <f t="shared" si="132"/>
        <v>-6.3291350516475123E-3</v>
      </c>
      <c r="FX44" s="14">
        <f t="shared" si="133"/>
        <v>4.005795050199316E-5</v>
      </c>
      <c r="FY44" s="89">
        <f t="shared" si="31"/>
        <v>2.2623576213186319E-2</v>
      </c>
      <c r="FZ44" s="89">
        <f t="shared" si="134"/>
        <v>5.1182620067384977E-4</v>
      </c>
      <c r="GB44">
        <v>76.099999999999994</v>
      </c>
      <c r="GC44" s="14">
        <f t="shared" si="135"/>
        <v>-5.5343401240171043E-3</v>
      </c>
      <c r="GD44" s="14">
        <f t="shared" si="136"/>
        <v>3.0628920608305658E-5</v>
      </c>
      <c r="GE44" s="89">
        <f t="shared" si="32"/>
        <v>2.3374257214764892E-2</v>
      </c>
      <c r="GF44" s="89">
        <f t="shared" si="137"/>
        <v>5.4635590034198868E-4</v>
      </c>
      <c r="GH44">
        <v>513</v>
      </c>
      <c r="GI44" s="14">
        <f t="shared" si="138"/>
        <v>6.2184421137440006E-3</v>
      </c>
      <c r="GJ44" s="14">
        <f t="shared" si="139"/>
        <v>3.866902232198495E-5</v>
      </c>
      <c r="GK44" s="89">
        <f t="shared" si="33"/>
        <v>1.8531581090028167E-2</v>
      </c>
      <c r="GL44" s="89">
        <f t="shared" si="140"/>
        <v>3.4341949769628954E-4</v>
      </c>
      <c r="GN44">
        <v>30.05</v>
      </c>
      <c r="GO44" s="14">
        <f t="shared" si="141"/>
        <v>-9.6974510163254386E-3</v>
      </c>
      <c r="GP44" s="14">
        <f t="shared" si="142"/>
        <v>9.4040556214031282E-5</v>
      </c>
      <c r="GQ44" s="89">
        <f t="shared" si="34"/>
        <v>2.1159817582247643E-2</v>
      </c>
      <c r="GR44" s="89">
        <f t="shared" si="143"/>
        <v>4.4773788011399652E-4</v>
      </c>
      <c r="GT44">
        <v>63.8</v>
      </c>
      <c r="GU44" s="14">
        <f t="shared" si="144"/>
        <v>9.6709535523087191E-3</v>
      </c>
      <c r="GV44" s="14">
        <f t="shared" si="145"/>
        <v>9.3527342610912637E-5</v>
      </c>
      <c r="GW44" s="89">
        <f t="shared" si="35"/>
        <v>5.8396700488118139E-3</v>
      </c>
      <c r="GX44" s="89">
        <f t="shared" si="146"/>
        <v>3.4101746278989774E-5</v>
      </c>
      <c r="GZ44">
        <v>255.6</v>
      </c>
      <c r="HA44" s="14">
        <f t="shared" si="147"/>
        <v>-1.1743982559415578E-3</v>
      </c>
      <c r="HB44" s="14">
        <f t="shared" si="148"/>
        <v>1.3792112635585726E-6</v>
      </c>
      <c r="HC44" s="89">
        <f t="shared" si="36"/>
        <v>1.5347695795028598E-2</v>
      </c>
      <c r="HD44" s="89">
        <f t="shared" si="149"/>
        <v>2.3555176621673852E-4</v>
      </c>
      <c r="HF44">
        <v>370</v>
      </c>
      <c r="HG44" s="14">
        <f t="shared" si="150"/>
        <v>-4.6051821872504653E-3</v>
      </c>
      <c r="HH44" s="14">
        <f t="shared" si="151"/>
        <v>2.1207702977768978E-5</v>
      </c>
      <c r="HI44" s="89">
        <f t="shared" si="37"/>
        <v>2.8856713766285791E-2</v>
      </c>
      <c r="HJ44" s="89">
        <f t="shared" si="152"/>
        <v>8.3270992938934787E-4</v>
      </c>
      <c r="HL44">
        <v>113.85</v>
      </c>
      <c r="HM44" s="14">
        <f t="shared" si="153"/>
        <v>-5.7256267406660191E-3</v>
      </c>
      <c r="HN44" s="14">
        <f t="shared" si="154"/>
        <v>3.2782801573429782E-5</v>
      </c>
      <c r="HO44" s="89">
        <f t="shared" si="38"/>
        <v>2.3640663024560898E-2</v>
      </c>
      <c r="HP44" s="89">
        <f t="shared" si="155"/>
        <v>5.5888094824084076E-4</v>
      </c>
      <c r="HR44">
        <v>3.48</v>
      </c>
      <c r="HS44" s="14">
        <f t="shared" si="156"/>
        <v>-2.1493711545886342E-2</v>
      </c>
      <c r="HT44" s="14">
        <f t="shared" si="157"/>
        <v>4.6197963601776786E-4</v>
      </c>
      <c r="HU44" s="14">
        <f t="shared" si="39"/>
        <v>4.0289487038912261E-2</v>
      </c>
      <c r="HV44" s="14">
        <f t="shared" si="158"/>
        <v>1.623242765858679E-3</v>
      </c>
      <c r="HX44">
        <v>13.97</v>
      </c>
      <c r="HY44" s="14">
        <f t="shared" si="159"/>
        <v>-2.8673854771562026E-3</v>
      </c>
      <c r="HZ44" s="14">
        <f t="shared" si="160"/>
        <v>8.2218994746063032E-6</v>
      </c>
      <c r="IA44" s="89">
        <f t="shared" si="40"/>
        <v>7.6532289009337874E-3</v>
      </c>
      <c r="IB44" s="89">
        <f t="shared" si="161"/>
        <v>5.8571912610088186E-5</v>
      </c>
      <c r="ID44">
        <v>163.75</v>
      </c>
      <c r="IE44" s="14">
        <f t="shared" si="162"/>
        <v>-5.8184209469213056E-3</v>
      </c>
      <c r="IF44" s="14">
        <f t="shared" si="163"/>
        <v>3.3854022315572626E-5</v>
      </c>
      <c r="IG44" s="89">
        <f t="shared" si="41"/>
        <v>1.7847888057086446E-2</v>
      </c>
      <c r="IH44" s="89">
        <f t="shared" si="164"/>
        <v>3.1854710809828897E-4</v>
      </c>
      <c r="IQ44">
        <v>49.46</v>
      </c>
      <c r="IR44" s="14">
        <f t="shared" si="165"/>
        <v>-3.079693193395662E-2</v>
      </c>
      <c r="IS44" s="14">
        <f t="shared" si="166"/>
        <v>9.48451016544757E-4</v>
      </c>
      <c r="IT44" s="89">
        <f t="shared" si="42"/>
        <v>4.274044908408163E-2</v>
      </c>
      <c r="IU44" s="89">
        <f t="shared" si="167"/>
        <v>1.8267459879089743E-3</v>
      </c>
      <c r="IW44">
        <v>54.85</v>
      </c>
      <c r="IX44" s="14">
        <f t="shared" si="168"/>
        <v>2.342449446321293E-2</v>
      </c>
      <c r="IY44" s="14">
        <f t="shared" si="169"/>
        <v>5.4870694085709323E-4</v>
      </c>
      <c r="IZ44" s="89">
        <f t="shared" si="43"/>
        <v>-8.9254954771263561E-3</v>
      </c>
      <c r="JA44" s="89">
        <f t="shared" si="170"/>
        <v>7.9664469512203044E-5</v>
      </c>
      <c r="JC44">
        <v>132.44999999999999</v>
      </c>
      <c r="JD44" s="14">
        <f t="shared" si="171"/>
        <v>-4.5403029187829859E-3</v>
      </c>
      <c r="JE44" s="14">
        <f t="shared" si="172"/>
        <v>2.0614350594309301E-5</v>
      </c>
      <c r="JF44" s="89">
        <f t="shared" si="44"/>
        <v>2.4249684377938705E-2</v>
      </c>
      <c r="JG44" s="89">
        <f t="shared" si="173"/>
        <v>5.8804719242964445E-4</v>
      </c>
      <c r="JI44">
        <v>34.369999999999997</v>
      </c>
      <c r="JJ44" s="14">
        <f t="shared" si="174"/>
        <v>-1.0235503894026639E-2</v>
      </c>
      <c r="JK44" s="14">
        <f t="shared" si="175"/>
        <v>1.0476553996463449E-4</v>
      </c>
      <c r="JL44" s="89">
        <f t="shared" si="45"/>
        <v>2.8632411195999151E-2</v>
      </c>
      <c r="JM44" s="89">
        <f t="shared" si="176"/>
        <v>8.1981497089677756E-4</v>
      </c>
      <c r="JO44">
        <v>78.33</v>
      </c>
      <c r="JP44" s="14">
        <f t="shared" si="177"/>
        <v>-8.332847396077538E-3</v>
      </c>
      <c r="JQ44" s="14">
        <f t="shared" si="178"/>
        <v>6.9436345726316205E-5</v>
      </c>
      <c r="JR44" s="89">
        <f t="shared" si="46"/>
        <v>1.9424343534597363E-2</v>
      </c>
      <c r="JS44" s="89">
        <f t="shared" si="179"/>
        <v>3.7730512175005435E-4</v>
      </c>
      <c r="JU44">
        <v>78.3</v>
      </c>
      <c r="JV44" s="14">
        <f t="shared" si="180"/>
        <v>7.6336248550712051E-3</v>
      </c>
      <c r="JW44" s="14">
        <f t="shared" si="181"/>
        <v>5.827222842796088E-5</v>
      </c>
      <c r="JX44" s="89">
        <f t="shared" si="47"/>
        <v>1.3420135533102109E-2</v>
      </c>
      <c r="JY44" s="89">
        <f t="shared" si="182"/>
        <v>1.8010003772682984E-4</v>
      </c>
      <c r="KA44">
        <v>39.159999999999997</v>
      </c>
      <c r="KB44" s="14">
        <f t="shared" si="183"/>
        <v>-5.6338177182560199E-3</v>
      </c>
      <c r="KC44" s="14">
        <f t="shared" si="184"/>
        <v>3.1739902082535469E-5</v>
      </c>
      <c r="KD44" s="89">
        <f t="shared" si="48"/>
        <v>1.6807459124901329E-2</v>
      </c>
      <c r="KE44" s="89">
        <f t="shared" si="185"/>
        <v>2.8249068223522896E-4</v>
      </c>
      <c r="KG44">
        <v>13.9</v>
      </c>
      <c r="KH44" s="14">
        <f t="shared" si="186"/>
        <v>-5.0158005713105851E-2</v>
      </c>
      <c r="KI44" s="14">
        <f t="shared" si="187"/>
        <v>2.5158255371159591E-3</v>
      </c>
      <c r="KJ44" s="89">
        <f t="shared" si="49"/>
        <v>6.1732948752479977E-2</v>
      </c>
      <c r="KK44" s="89">
        <f t="shared" si="188"/>
        <v>3.8109569616763192E-3</v>
      </c>
      <c r="KM44">
        <v>21.73</v>
      </c>
      <c r="KN44" s="14">
        <f t="shared" si="189"/>
        <v>1.4618807624516651E-2</v>
      </c>
      <c r="KO44" s="14">
        <f t="shared" si="190"/>
        <v>2.1370953636262618E-4</v>
      </c>
      <c r="KP44" s="89">
        <f t="shared" si="50"/>
        <v>2.0960915343543017E-3</v>
      </c>
      <c r="KQ44" s="89">
        <f t="shared" si="191"/>
        <v>4.3935997203917709E-6</v>
      </c>
      <c r="KS44">
        <v>103.25</v>
      </c>
      <c r="KT44" s="14">
        <f t="shared" si="192"/>
        <v>-1.660194381474844E-2</v>
      </c>
      <c r="KU44" s="14">
        <f t="shared" si="193"/>
        <v>2.7562453842806399E-4</v>
      </c>
      <c r="KV44" s="89">
        <f t="shared" si="51"/>
        <v>2.6324626401224738E-2</v>
      </c>
      <c r="KW44" s="89">
        <f t="shared" si="194"/>
        <v>6.9298595516405844E-4</v>
      </c>
      <c r="LF44" s="14">
        <v>14.065</v>
      </c>
      <c r="LG44" s="14">
        <f t="shared" si="195"/>
        <v>3.0114320431798628E-2</v>
      </c>
      <c r="LH44" s="14">
        <f t="shared" si="196"/>
        <v>9.0687229506904426E-4</v>
      </c>
      <c r="LI44" s="89">
        <f t="shared" si="52"/>
        <v>-3.0114457556822551E-2</v>
      </c>
      <c r="LJ44" s="89">
        <f t="shared" si="197"/>
        <v>9.0688055394166683E-4</v>
      </c>
      <c r="LL44">
        <v>12.685</v>
      </c>
      <c r="LM44" s="14">
        <f t="shared" si="198"/>
        <v>6.2868576422020388E-3</v>
      </c>
      <c r="LN44" s="14">
        <f t="shared" si="199"/>
        <v>3.9524579013314179E-5</v>
      </c>
      <c r="LO44" s="89">
        <f t="shared" si="53"/>
        <v>4.2007662968896334E-3</v>
      </c>
      <c r="LP44" s="89">
        <f t="shared" si="200"/>
        <v>1.7646437481083844E-5</v>
      </c>
    </row>
    <row r="45" spans="1:328" ht="15" thickBot="1" x14ac:dyDescent="0.4">
      <c r="A45" s="90" t="s">
        <v>594</v>
      </c>
      <c r="B45" s="109">
        <v>-1E-4</v>
      </c>
      <c r="C45" s="105">
        <v>0.56189999999999996</v>
      </c>
      <c r="D45" s="105">
        <f>AVERAGE($FK$4:$FK$264)</f>
        <v>-1.7912929070532479E-4</v>
      </c>
      <c r="E45" s="103">
        <f>SUM($FL$4:$FL$264)/253*100</f>
        <v>1.411477445277223E-2</v>
      </c>
      <c r="F45" s="104">
        <f>SQRT(SUM($FL$3:$FL$264))</f>
        <v>0.1889719009946022</v>
      </c>
      <c r="G45" s="104">
        <f>SQRT(SUM($FN$3:$FN$264))</f>
        <v>0.20619717358915496</v>
      </c>
      <c r="H45" s="103">
        <f>COVAR($FK$4:$FK$264,$U$4:$U$264)*100</f>
        <v>4.6711364611179886E-3</v>
      </c>
      <c r="I45" s="105">
        <f t="shared" si="201"/>
        <v>-8.6525897037030705E-5</v>
      </c>
      <c r="J45" s="104">
        <f t="shared" si="202"/>
        <v>8.3470324988867382E-3</v>
      </c>
      <c r="K45" s="104">
        <f t="shared" si="203"/>
        <v>0.14503283041158158</v>
      </c>
      <c r="L45" s="104">
        <f>$AB$279*$FL$269</f>
        <v>8.1493947408267681E-2</v>
      </c>
      <c r="M45" s="106">
        <f t="shared" si="204"/>
        <v>0.21122057476045344</v>
      </c>
      <c r="N45" s="15">
        <v>140.19999999999999</v>
      </c>
      <c r="O45" s="107">
        <f t="shared" si="205"/>
        <v>-5.6189999999999997E-2</v>
      </c>
      <c r="P45" s="15">
        <f t="shared" si="206"/>
        <v>132.32216199999999</v>
      </c>
      <c r="S45" t="s">
        <v>657</v>
      </c>
      <c r="T45" s="82">
        <v>6087.79</v>
      </c>
      <c r="U45" s="6">
        <f t="shared" si="54"/>
        <v>2.3953718453701848E-3</v>
      </c>
      <c r="V45" s="14">
        <f t="shared" si="55"/>
        <v>5.7378062775921643E-6</v>
      </c>
      <c r="Z45">
        <v>36.29</v>
      </c>
      <c r="AA45" s="14">
        <f t="shared" si="56"/>
        <v>-1.3594327818324438E-2</v>
      </c>
      <c r="AB45" s="14">
        <f t="shared" si="57"/>
        <v>1.8480574883206967E-4</v>
      </c>
      <c r="AC45" s="14">
        <f t="shared" si="58"/>
        <v>-1.5989699663694623E-2</v>
      </c>
      <c r="AD45" s="14">
        <f t="shared" si="207"/>
        <v>1.5648146736721654E-2</v>
      </c>
      <c r="AE45" s="14">
        <f t="shared" si="59"/>
        <v>2.4486449629397257E-4</v>
      </c>
      <c r="AG45">
        <v>7.55</v>
      </c>
      <c r="AH45" s="14">
        <f t="shared" si="60"/>
        <v>2.3819998085151214E-2</v>
      </c>
      <c r="AI45" s="14">
        <f t="shared" si="61"/>
        <v>5.6739230877660748E-4</v>
      </c>
      <c r="AJ45" s="14">
        <f t="shared" si="208"/>
        <v>-2.3871851111059272E-2</v>
      </c>
      <c r="AK45" s="14">
        <f t="shared" si="62"/>
        <v>5.6986527546858178E-4</v>
      </c>
      <c r="AM45">
        <v>120.8</v>
      </c>
      <c r="AN45" s="14">
        <f t="shared" si="63"/>
        <v>-4.1399296803249278E-4</v>
      </c>
      <c r="AO45" s="14">
        <f t="shared" si="64"/>
        <v>1.713901775803526E-7</v>
      </c>
      <c r="AP45" s="14">
        <f t="shared" si="8"/>
        <v>-1.5121340991711444E-3</v>
      </c>
      <c r="AQ45" s="14">
        <f t="shared" si="65"/>
        <v>2.2865495338761286E-6</v>
      </c>
      <c r="AS45">
        <v>123</v>
      </c>
      <c r="AT45" s="14">
        <f t="shared" si="66"/>
        <v>3.7328615933322632E-3</v>
      </c>
      <c r="AU45" s="14">
        <f t="shared" si="67"/>
        <v>1.3934255674975082E-5</v>
      </c>
      <c r="AV45" s="14">
        <f t="shared" si="9"/>
        <v>-6.9433867527970514E-3</v>
      </c>
      <c r="AW45" s="14">
        <f t="shared" si="68"/>
        <v>4.8210619598917584E-5</v>
      </c>
      <c r="AY45" s="14">
        <v>41.85</v>
      </c>
      <c r="AZ45" s="14">
        <f t="shared" si="69"/>
        <v>1.671243077302331E-3</v>
      </c>
      <c r="BA45" s="14">
        <f t="shared" si="70"/>
        <v>2.793053423430965E-6</v>
      </c>
      <c r="BB45" s="14">
        <f t="shared" si="10"/>
        <v>-3.3913533566422333E-3</v>
      </c>
      <c r="BC45" s="14">
        <f t="shared" si="71"/>
        <v>1.1501277589608543E-5</v>
      </c>
      <c r="BE45">
        <v>15.308</v>
      </c>
      <c r="BF45" s="14">
        <f t="shared" si="72"/>
        <v>-5.2273916506604052E-4</v>
      </c>
      <c r="BG45" s="14">
        <f t="shared" si="73"/>
        <v>2.7325623469394116E-7</v>
      </c>
      <c r="BH45" s="14">
        <f t="shared" si="11"/>
        <v>-8.0511002189293471E-3</v>
      </c>
      <c r="BI45" s="14">
        <f t="shared" si="74"/>
        <v>6.4820214735244187E-5</v>
      </c>
      <c r="BK45">
        <v>79.78</v>
      </c>
      <c r="BL45" s="14">
        <f t="shared" si="75"/>
        <v>1.2704119049789119E-2</v>
      </c>
      <c r="BM45" s="14">
        <f t="shared" si="76"/>
        <v>1.6139464083121479E-4</v>
      </c>
      <c r="BN45" s="14">
        <f t="shared" si="12"/>
        <v>-1.8733760060685681E-2</v>
      </c>
      <c r="BO45" s="14">
        <f t="shared" si="77"/>
        <v>3.5095376601134196E-4</v>
      </c>
      <c r="BQ45">
        <v>72.5</v>
      </c>
      <c r="BR45" s="14">
        <f t="shared" si="78"/>
        <v>-8.8667801752564789E-3</v>
      </c>
      <c r="BS45" s="14">
        <f t="shared" si="79"/>
        <v>7.8619790676321319E-5</v>
      </c>
      <c r="BT45" s="14">
        <f t="shared" si="13"/>
        <v>4.2684808290124939E-3</v>
      </c>
      <c r="BU45" s="14">
        <f t="shared" si="80"/>
        <v>1.8219928587647188E-5</v>
      </c>
      <c r="BX45">
        <v>23.18</v>
      </c>
      <c r="BY45" s="14">
        <f t="shared" si="81"/>
        <v>-3.0244136253163591E-3</v>
      </c>
      <c r="BZ45" s="14">
        <f t="shared" si="82"/>
        <v>9.147077776999243E-6</v>
      </c>
      <c r="CA45" s="14">
        <f t="shared" si="14"/>
        <v>8.9089968162343533E-4</v>
      </c>
      <c r="CB45" s="14">
        <f t="shared" si="83"/>
        <v>7.9370224271673842E-7</v>
      </c>
      <c r="CD45">
        <v>42.23</v>
      </c>
      <c r="CE45" s="14">
        <f t="shared" si="84"/>
        <v>-1.936701297841403E-2</v>
      </c>
      <c r="CF45" s="14">
        <f t="shared" si="85"/>
        <v>3.7508119170605748E-4</v>
      </c>
      <c r="CG45" s="14">
        <f t="shared" si="15"/>
        <v>1.6820370317366343E-2</v>
      </c>
      <c r="CH45" s="14">
        <f t="shared" si="86"/>
        <v>2.8292485761333873E-4</v>
      </c>
      <c r="CJ45">
        <v>32.5</v>
      </c>
      <c r="CK45" s="14">
        <f t="shared" si="87"/>
        <v>-6.1728591070810794E-3</v>
      </c>
      <c r="CL45" s="14">
        <f t="shared" si="88"/>
        <v>3.8104189555873818E-5</v>
      </c>
      <c r="CM45" s="14">
        <f t="shared" si="16"/>
        <v>3.4678159076079944E-3</v>
      </c>
      <c r="CN45" s="14">
        <f t="shared" si="89"/>
        <v>1.2025747169059058E-5</v>
      </c>
      <c r="CP45">
        <v>21.75</v>
      </c>
      <c r="CQ45" s="14">
        <f t="shared" si="90"/>
        <v>5.9592200190872659E-3</v>
      </c>
      <c r="CR45" s="14">
        <f t="shared" si="91"/>
        <v>3.5512303235890433E-5</v>
      </c>
      <c r="CS45" s="14">
        <f t="shared" si="17"/>
        <v>-8.8051607249770656E-3</v>
      </c>
      <c r="CT45" s="14">
        <f t="shared" si="92"/>
        <v>7.7530855392678644E-5</v>
      </c>
      <c r="CV45">
        <v>101.5</v>
      </c>
      <c r="CW45" s="14">
        <f t="shared" si="93"/>
        <v>1.4670189747793839E-2</v>
      </c>
      <c r="CX45" s="14">
        <f t="shared" si="94"/>
        <v>2.1521446723627547E-4</v>
      </c>
      <c r="CY45" s="89">
        <f t="shared" si="18"/>
        <v>-1.5588628989532116E-2</v>
      </c>
      <c r="CZ45" s="89">
        <f t="shared" si="95"/>
        <v>2.4300535377328109E-4</v>
      </c>
      <c r="DB45">
        <v>17.2</v>
      </c>
      <c r="DC45" s="14">
        <f t="shared" si="96"/>
        <v>-2.4125912729957906E-2</v>
      </c>
      <c r="DD45" s="14">
        <f t="shared" si="97"/>
        <v>5.820596650535449E-4</v>
      </c>
      <c r="DE45" s="89">
        <f t="shared" si="19"/>
        <v>2.2752098353383494E-2</v>
      </c>
      <c r="DF45" s="89">
        <f t="shared" si="98"/>
        <v>5.1765797948203588E-4</v>
      </c>
      <c r="DH45">
        <v>10.75</v>
      </c>
      <c r="DI45" s="14">
        <f t="shared" si="99"/>
        <v>-2.9740214044507721E-2</v>
      </c>
      <c r="DJ45" s="14">
        <f t="shared" si="100"/>
        <v>8.8448033141313434E-4</v>
      </c>
      <c r="DK45" s="89">
        <f t="shared" si="20"/>
        <v>2.6948637609188853E-2</v>
      </c>
      <c r="DL45" s="89">
        <f t="shared" si="101"/>
        <v>7.2622906899138791E-4</v>
      </c>
      <c r="DN45">
        <v>74.3</v>
      </c>
      <c r="DO45" s="14">
        <f t="shared" si="102"/>
        <v>7.7758804456230582E-3</v>
      </c>
      <c r="DP45" s="14">
        <f t="shared" si="103"/>
        <v>6.0464316704623053E-5</v>
      </c>
      <c r="DQ45" s="89">
        <f t="shared" si="21"/>
        <v>-8.7140285848436774E-3</v>
      </c>
      <c r="DR45" s="89">
        <f t="shared" si="104"/>
        <v>7.5934294177472701E-5</v>
      </c>
      <c r="DT45">
        <v>141.30000000000001</v>
      </c>
      <c r="DU45" s="14">
        <f t="shared" si="105"/>
        <v>5.6457454125731221E-3</v>
      </c>
      <c r="DV45" s="14">
        <f t="shared" si="106"/>
        <v>3.1874441263590453E-5</v>
      </c>
      <c r="DW45" s="89">
        <f t="shared" si="22"/>
        <v>-9.4374889751778438E-3</v>
      </c>
      <c r="DX45" s="89">
        <f t="shared" si="107"/>
        <v>8.9066198156603353E-5</v>
      </c>
      <c r="DZ45">
        <v>44.39</v>
      </c>
      <c r="EA45" s="14">
        <f t="shared" si="108"/>
        <v>6.2879165180833793E-3</v>
      </c>
      <c r="EB45" s="14">
        <f t="shared" si="109"/>
        <v>3.9537894138385807E-5</v>
      </c>
      <c r="EC45" s="89">
        <f t="shared" si="23"/>
        <v>-8.2827854842773673E-3</v>
      </c>
      <c r="ED45" s="89">
        <f t="shared" si="110"/>
        <v>6.8604535378555856E-5</v>
      </c>
      <c r="EF45">
        <v>12.05</v>
      </c>
      <c r="EG45" s="14">
        <f t="shared" si="111"/>
        <v>-3.4617217633372228E-2</v>
      </c>
      <c r="EH45" s="14">
        <f t="shared" si="112"/>
        <v>1.1983517566762571E-3</v>
      </c>
      <c r="EI45" s="89">
        <f t="shared" si="24"/>
        <v>3.3317451652687027E-2</v>
      </c>
      <c r="EJ45" s="89">
        <f t="shared" si="113"/>
        <v>1.1100525846291375E-3</v>
      </c>
      <c r="EL45">
        <v>90</v>
      </c>
      <c r="EM45" s="14">
        <f t="shared" si="114"/>
        <v>4.6558115361939557E-3</v>
      </c>
      <c r="EN45" s="14">
        <f t="shared" si="115"/>
        <v>2.1676581060556723E-5</v>
      </c>
      <c r="EO45" s="89">
        <f t="shared" si="25"/>
        <v>-7.0050029911374115E-3</v>
      </c>
      <c r="EP45" s="89">
        <f t="shared" si="116"/>
        <v>4.9070066905844081E-5</v>
      </c>
      <c r="ER45">
        <v>13.5</v>
      </c>
      <c r="ES45" s="14">
        <f t="shared" si="117"/>
        <v>-3.710579396535713E-3</v>
      </c>
      <c r="ET45" s="14">
        <f t="shared" si="118"/>
        <v>1.3768399457995337E-5</v>
      </c>
      <c r="EU45" s="89">
        <f t="shared" si="26"/>
        <v>1.7165795127854645E-3</v>
      </c>
      <c r="EV45" s="89">
        <f t="shared" si="119"/>
        <v>2.9466452237147824E-6</v>
      </c>
      <c r="EX45">
        <v>111.6</v>
      </c>
      <c r="EY45" s="14">
        <f t="shared" si="120"/>
        <v>8.9206657583793623E-3</v>
      </c>
      <c r="EZ45" s="14">
        <f t="shared" si="121"/>
        <v>7.9578277572722039E-5</v>
      </c>
      <c r="FA45" s="89">
        <f t="shared" si="27"/>
        <v>-1.0803091666438239E-2</v>
      </c>
      <c r="FB45" s="89">
        <f t="shared" si="122"/>
        <v>1.1670678955346731E-4</v>
      </c>
      <c r="FD45">
        <v>38.4</v>
      </c>
      <c r="FE45" s="14">
        <f t="shared" si="123"/>
        <v>8.5570339329796054E-3</v>
      </c>
      <c r="FF45" s="14">
        <f t="shared" si="124"/>
        <v>7.3222829730164416E-5</v>
      </c>
      <c r="FG45" s="89">
        <f t="shared" si="28"/>
        <v>-1.6404683525645909E-2</v>
      </c>
      <c r="FH45" s="89">
        <f t="shared" si="125"/>
        <v>2.691136415765983E-4</v>
      </c>
      <c r="FJ45">
        <v>136.1</v>
      </c>
      <c r="FK45" s="14">
        <f t="shared" si="126"/>
        <v>-4.4182693376647771E-3</v>
      </c>
      <c r="FL45" s="14">
        <f t="shared" si="127"/>
        <v>1.9521103940148746E-5</v>
      </c>
      <c r="FM45" s="89">
        <f t="shared" si="29"/>
        <v>2.6982844037892651E-3</v>
      </c>
      <c r="FN45" s="89">
        <f t="shared" si="128"/>
        <v>7.28073872373239E-6</v>
      </c>
      <c r="FP45">
        <v>14.33</v>
      </c>
      <c r="FQ45" s="14">
        <f t="shared" si="129"/>
        <v>-1.3966482717208647E-3</v>
      </c>
      <c r="FR45" s="14">
        <f t="shared" si="130"/>
        <v>1.9506263949008782E-6</v>
      </c>
      <c r="FS45" s="89">
        <f t="shared" si="30"/>
        <v>7.6534005308275996E-4</v>
      </c>
      <c r="FT45" s="89">
        <f t="shared" si="131"/>
        <v>5.8574539685272182E-7</v>
      </c>
      <c r="FV45">
        <v>628.79999999999995</v>
      </c>
      <c r="FW45" s="14">
        <f t="shared" si="132"/>
        <v>8.2357133222291396E-3</v>
      </c>
      <c r="FX45" s="14">
        <f t="shared" si="133"/>
        <v>6.7826973925942536E-5</v>
      </c>
      <c r="FY45" s="89">
        <f t="shared" si="31"/>
        <v>-1.0562830649437411E-2</v>
      </c>
      <c r="FZ45" s="89">
        <f t="shared" si="134"/>
        <v>1.1157339132869435E-4</v>
      </c>
      <c r="GB45">
        <v>76.180000000000007</v>
      </c>
      <c r="GC45" s="14">
        <f t="shared" si="135"/>
        <v>-1.0506961828179407E-3</v>
      </c>
      <c r="GD45" s="14">
        <f t="shared" si="136"/>
        <v>1.1039624685881915E-6</v>
      </c>
      <c r="GE45" s="89">
        <f t="shared" si="32"/>
        <v>-8.4565608943124883E-4</v>
      </c>
      <c r="GF45" s="89">
        <f t="shared" si="137"/>
        <v>7.1513422159215235E-7</v>
      </c>
      <c r="GH45">
        <v>508.2</v>
      </c>
      <c r="GI45" s="14">
        <f t="shared" si="138"/>
        <v>9.400774284705888E-3</v>
      </c>
      <c r="GJ45" s="14">
        <f t="shared" si="139"/>
        <v>8.8374557151987501E-5</v>
      </c>
      <c r="GK45" s="89">
        <f t="shared" si="33"/>
        <v>-1.3712991659333195E-2</v>
      </c>
      <c r="GL45" s="89">
        <f t="shared" si="140"/>
        <v>1.8804614024894175E-4</v>
      </c>
      <c r="GN45">
        <v>30.45</v>
      </c>
      <c r="GO45" s="14">
        <f t="shared" si="141"/>
        <v>-1.3223333174689428E-2</v>
      </c>
      <c r="GP45" s="14">
        <f t="shared" si="142"/>
        <v>1.7485654024884198E-4</v>
      </c>
      <c r="GQ45" s="89">
        <f t="shared" si="34"/>
        <v>1.1761130387724358E-2</v>
      </c>
      <c r="GR45" s="89">
        <f t="shared" si="143"/>
        <v>1.3832418799705331E-4</v>
      </c>
      <c r="GT45">
        <v>63.4</v>
      </c>
      <c r="GU45" s="14">
        <f t="shared" si="144"/>
        <v>6.2893289075639184E-3</v>
      </c>
      <c r="GV45" s="14">
        <f t="shared" si="145"/>
        <v>3.9555658107519154E-5</v>
      </c>
      <c r="GW45" s="89">
        <f t="shared" si="35"/>
        <v>-9.0774344108250742E-3</v>
      </c>
      <c r="GX45" s="89">
        <f t="shared" si="146"/>
        <v>8.239981548283116E-5</v>
      </c>
      <c r="GZ45">
        <v>254.2</v>
      </c>
      <c r="HA45" s="14">
        <f t="shared" si="147"/>
        <v>5.4923637480261611E-3</v>
      </c>
      <c r="HB45" s="14">
        <f t="shared" si="148"/>
        <v>3.0166059540631979E-5</v>
      </c>
      <c r="HC45" s="89">
        <f t="shared" si="36"/>
        <v>-7.3219086915693073E-3</v>
      </c>
      <c r="HD45" s="89">
        <f t="shared" si="149"/>
        <v>5.3610346887678165E-5</v>
      </c>
      <c r="HF45">
        <v>366</v>
      </c>
      <c r="HG45" s="14">
        <f t="shared" si="150"/>
        <v>1.0869672236903891E-2</v>
      </c>
      <c r="HH45" s="14">
        <f t="shared" si="151"/>
        <v>1.1814977453771924E-4</v>
      </c>
      <c r="HI45" s="89">
        <f t="shared" si="37"/>
        <v>-1.4385265706049245E-2</v>
      </c>
      <c r="HJ45" s="89">
        <f t="shared" si="152"/>
        <v>2.0693586943363646E-4</v>
      </c>
      <c r="HL45">
        <v>114.05</v>
      </c>
      <c r="HM45" s="14">
        <f t="shared" si="153"/>
        <v>-1.7551562206484384E-3</v>
      </c>
      <c r="HN45" s="14">
        <f t="shared" si="154"/>
        <v>3.0805733588809099E-6</v>
      </c>
      <c r="HO45" s="89">
        <f t="shared" si="38"/>
        <v>-2.0410330922183938E-3</v>
      </c>
      <c r="HP45" s="89">
        <f t="shared" si="155"/>
        <v>4.165816083530578E-6</v>
      </c>
      <c r="HR45">
        <v>3.944</v>
      </c>
      <c r="HS45" s="14">
        <f t="shared" si="156"/>
        <v>-0.12516314295400605</v>
      </c>
      <c r="HT45" s="14">
        <f t="shared" si="157"/>
        <v>1.5665812354124953E-2</v>
      </c>
      <c r="HU45" s="14">
        <f t="shared" si="39"/>
        <v>0.11955871397814442</v>
      </c>
      <c r="HV45" s="14">
        <f t="shared" si="158"/>
        <v>1.4294286088107747E-2</v>
      </c>
      <c r="HX45">
        <v>14</v>
      </c>
      <c r="HY45" s="14">
        <f t="shared" si="159"/>
        <v>-2.1451563463881357E-3</v>
      </c>
      <c r="HZ45" s="14">
        <f t="shared" si="160"/>
        <v>4.6016957504492955E-6</v>
      </c>
      <c r="IA45" s="89">
        <f t="shared" si="40"/>
        <v>-1.0694719729600639E-3</v>
      </c>
      <c r="IB45" s="89">
        <f t="shared" si="161"/>
        <v>1.1437703009470917E-6</v>
      </c>
      <c r="ID45">
        <v>162.35</v>
      </c>
      <c r="IE45" s="14">
        <f t="shared" si="162"/>
        <v>8.586375966506285E-3</v>
      </c>
      <c r="IF45" s="14">
        <f t="shared" si="163"/>
        <v>7.3725852238196738E-5</v>
      </c>
      <c r="IG45" s="89">
        <f t="shared" si="41"/>
        <v>-1.0032187159028198E-2</v>
      </c>
      <c r="IH45" s="89">
        <f t="shared" si="164"/>
        <v>1.0064477919377028E-4</v>
      </c>
      <c r="IQ45">
        <v>50.72</v>
      </c>
      <c r="IR45" s="14">
        <f t="shared" si="165"/>
        <v>-2.5156048035700294E-2</v>
      </c>
      <c r="IS45" s="14">
        <f t="shared" si="166"/>
        <v>6.3282675277446057E-4</v>
      </c>
      <c r="IT45" s="89">
        <f t="shared" si="42"/>
        <v>2.1839230287235511E-2</v>
      </c>
      <c r="IU45" s="89">
        <f t="shared" si="167"/>
        <v>4.7695197953890483E-4</v>
      </c>
      <c r="IW45">
        <v>54.58</v>
      </c>
      <c r="IX45" s="14">
        <f t="shared" si="168"/>
        <v>4.9346714410469297E-3</v>
      </c>
      <c r="IY45" s="14">
        <f t="shared" si="169"/>
        <v>2.4350982231084183E-5</v>
      </c>
      <c r="IZ45" s="89">
        <f t="shared" si="43"/>
        <v>-9.2984034837921628E-3</v>
      </c>
      <c r="JA45" s="89">
        <f t="shared" si="170"/>
        <v>8.6460307347398233E-5</v>
      </c>
      <c r="JC45">
        <v>131.69999999999999</v>
      </c>
      <c r="JD45" s="14">
        <f t="shared" si="171"/>
        <v>5.678606968843293E-3</v>
      </c>
      <c r="JE45" s="14">
        <f t="shared" si="172"/>
        <v>3.2246577106595614E-5</v>
      </c>
      <c r="JF45" s="89">
        <f t="shared" si="44"/>
        <v>-8.3811807701600384E-3</v>
      </c>
      <c r="JG45" s="89">
        <f t="shared" si="173"/>
        <v>7.0244191102100412E-5</v>
      </c>
      <c r="JI45">
        <v>34.590000000000003</v>
      </c>
      <c r="JJ45" s="14">
        <f t="shared" si="174"/>
        <v>-6.3805320873350389E-3</v>
      </c>
      <c r="JK45" s="14">
        <f t="shared" si="175"/>
        <v>4.0711189717512029E-5</v>
      </c>
      <c r="JL45" s="89">
        <f t="shared" si="45"/>
        <v>2.7338894262873533E-3</v>
      </c>
      <c r="JM45" s="89">
        <f t="shared" si="176"/>
        <v>7.4741513951657935E-6</v>
      </c>
      <c r="JO45">
        <v>77.88</v>
      </c>
      <c r="JP45" s="14">
        <f t="shared" si="177"/>
        <v>5.7614908751482579E-3</v>
      </c>
      <c r="JQ45" s="14">
        <f t="shared" si="178"/>
        <v>3.3194777104416638E-5</v>
      </c>
      <c r="JR45" s="89">
        <f t="shared" si="46"/>
        <v>-7.511008248856429E-3</v>
      </c>
      <c r="JS45" s="89">
        <f t="shared" si="179"/>
        <v>5.6415244914389321E-5</v>
      </c>
      <c r="JU45">
        <v>77.260000000000005</v>
      </c>
      <c r="JV45" s="14">
        <f t="shared" si="180"/>
        <v>1.3371245758622023E-2</v>
      </c>
      <c r="JW45" s="14">
        <f t="shared" si="181"/>
        <v>1.7879021313746743E-4</v>
      </c>
      <c r="JX45" s="89">
        <f t="shared" si="47"/>
        <v>-1.6786053708966565E-2</v>
      </c>
      <c r="JY45" s="89">
        <f t="shared" si="182"/>
        <v>2.8177159912031016E-4</v>
      </c>
      <c r="KA45">
        <v>38.97</v>
      </c>
      <c r="KB45" s="14">
        <f t="shared" si="183"/>
        <v>4.8636983116917649E-3</v>
      </c>
      <c r="KC45" s="14">
        <f t="shared" si="184"/>
        <v>2.3655561267153325E-5</v>
      </c>
      <c r="KD45" s="89">
        <f t="shared" si="48"/>
        <v>-6.6279192325840704E-3</v>
      </c>
      <c r="KE45" s="89">
        <f t="shared" si="185"/>
        <v>4.3929313353657813E-5</v>
      </c>
      <c r="KG45">
        <v>14.34</v>
      </c>
      <c r="KH45" s="14">
        <f t="shared" si="186"/>
        <v>-3.1163995034828196E-2</v>
      </c>
      <c r="KI45" s="14">
        <f t="shared" si="187"/>
        <v>9.7119458653079646E-4</v>
      </c>
      <c r="KJ45" s="89">
        <f t="shared" si="49"/>
        <v>2.8148948897265363E-2</v>
      </c>
      <c r="KK45" s="89">
        <f t="shared" si="188"/>
        <v>7.9236332402085683E-4</v>
      </c>
      <c r="KM45">
        <v>22.05</v>
      </c>
      <c r="KN45" s="14">
        <f t="shared" si="189"/>
        <v>-1.4618807624516693E-2</v>
      </c>
      <c r="KO45" s="14">
        <f t="shared" si="190"/>
        <v>2.137095363626274E-4</v>
      </c>
      <c r="KP45" s="89">
        <f t="shared" si="50"/>
        <v>9.5047434111515013E-3</v>
      </c>
      <c r="KQ45" s="89">
        <f t="shared" si="191"/>
        <v>9.0340147311827876E-5</v>
      </c>
      <c r="KS45">
        <v>104.65</v>
      </c>
      <c r="KT45" s="14">
        <f t="shared" si="192"/>
        <v>-1.3468217050866704E-2</v>
      </c>
      <c r="KU45" s="14">
        <f t="shared" si="193"/>
        <v>1.8139287052925662E-4</v>
      </c>
      <c r="KV45" s="89">
        <f t="shared" si="51"/>
        <v>1.2199508597890825E-2</v>
      </c>
      <c r="KW45" s="89">
        <f t="shared" si="194"/>
        <v>1.4882801003001216E-4</v>
      </c>
      <c r="LF45" s="14">
        <v>14.14</v>
      </c>
      <c r="LG45" s="14">
        <f t="shared" si="195"/>
        <v>-5.3182185266066259E-3</v>
      </c>
      <c r="LH45" s="14">
        <f t="shared" si="196"/>
        <v>2.8283448296741953E-5</v>
      </c>
      <c r="LI45" s="89">
        <f t="shared" si="52"/>
        <v>5.2003436261082664E-3</v>
      </c>
      <c r="LJ45" s="89">
        <f t="shared" si="197"/>
        <v>2.7043573829604874E-5</v>
      </c>
      <c r="LL45">
        <v>12.664999999999999</v>
      </c>
      <c r="LM45" s="14">
        <f t="shared" si="198"/>
        <v>1.5779095976066635E-3</v>
      </c>
      <c r="LN45" s="14">
        <f t="shared" si="199"/>
        <v>2.4897986982192227E-6</v>
      </c>
      <c r="LO45" s="89">
        <f t="shared" si="53"/>
        <v>-3.1014377532860753E-3</v>
      </c>
      <c r="LP45" s="89">
        <f t="shared" si="200"/>
        <v>9.6189161375081782E-6</v>
      </c>
    </row>
    <row r="46" spans="1:328" ht="15" thickBot="1" x14ac:dyDescent="0.4">
      <c r="A46" s="90" t="s">
        <v>595</v>
      </c>
      <c r="B46" s="109">
        <v>5.0000000000000001E-4</v>
      </c>
      <c r="C46" s="105">
        <v>0.39240000000000003</v>
      </c>
      <c r="D46" s="105">
        <f>AVERAGE($FQ$4:$FQ$264)</f>
        <v>4.8224829717765733E-4</v>
      </c>
      <c r="E46" s="103">
        <f>SUM($FR$4:$FR$264)/253*100</f>
        <v>1.4713108408428356E-2</v>
      </c>
      <c r="F46" s="104">
        <f>SQRT(SUM($FR$3:$FR$264))</f>
        <v>0.19293564801073892</v>
      </c>
      <c r="G46" s="104">
        <f>SQRT(SUM($FT$3:$FT$264))</f>
        <v>0.20035526597070272</v>
      </c>
      <c r="H46" s="103">
        <f>COVAR($FQ$4:$FQ$264,$U$4:$U$264)*100</f>
        <v>3.2621627767954312E-3</v>
      </c>
      <c r="I46" s="105">
        <f t="shared" si="201"/>
        <v>-8.6525897037030705E-5</v>
      </c>
      <c r="J46" s="104">
        <f t="shared" si="202"/>
        <v>8.3470324988867382E-3</v>
      </c>
      <c r="K46" s="104">
        <f t="shared" si="203"/>
        <v>0.14503283041158158</v>
      </c>
      <c r="L46" s="104">
        <f>$AB$279*$FR$269</f>
        <v>5.6910882653504614E-2</v>
      </c>
      <c r="M46" s="106">
        <f t="shared" si="204"/>
        <v>0.20159599016130431</v>
      </c>
      <c r="N46" s="15">
        <v>12.45</v>
      </c>
      <c r="O46" s="107">
        <f t="shared" si="205"/>
        <v>-3.9240000000000004E-2</v>
      </c>
      <c r="P46" s="15">
        <f t="shared" si="206"/>
        <v>11.961461999999999</v>
      </c>
      <c r="S46" t="s">
        <v>658</v>
      </c>
      <c r="T46" s="82">
        <v>6079.25</v>
      </c>
      <c r="U46" s="6">
        <f t="shared" si="54"/>
        <v>1.4037927716904453E-3</v>
      </c>
      <c r="V46" s="14">
        <f t="shared" si="55"/>
        <v>1.9706341458503426E-6</v>
      </c>
      <c r="Z46">
        <v>36.32</v>
      </c>
      <c r="AA46" s="14">
        <f t="shared" si="56"/>
        <v>-8.2633250811365569E-4</v>
      </c>
      <c r="AB46" s="14">
        <f t="shared" si="57"/>
        <v>6.8282541396540487E-7</v>
      </c>
      <c r="AC46" s="14">
        <f t="shared" si="58"/>
        <v>-2.2301252798041012E-3</v>
      </c>
      <c r="AD46" s="14">
        <f t="shared" si="207"/>
        <v>1.8643778234333479E-3</v>
      </c>
      <c r="AE46" s="14">
        <f t="shared" si="59"/>
        <v>3.475904668510068E-6</v>
      </c>
      <c r="AG46">
        <v>7.8959999999999999</v>
      </c>
      <c r="AH46" s="14">
        <f t="shared" si="60"/>
        <v>-4.4808738870247188E-2</v>
      </c>
      <c r="AI46" s="14">
        <f t="shared" si="61"/>
        <v>2.0078230791420013E-3</v>
      </c>
      <c r="AJ46" s="14">
        <f t="shared" si="208"/>
        <v>4.4736955104958162E-2</v>
      </c>
      <c r="AK46" s="14">
        <f t="shared" si="62"/>
        <v>2.0013951520630423E-3</v>
      </c>
      <c r="AM46">
        <v>121.1</v>
      </c>
      <c r="AN46" s="14">
        <f t="shared" si="63"/>
        <v>-2.4803650583319539E-3</v>
      </c>
      <c r="AO46" s="14">
        <f t="shared" si="64"/>
        <v>6.1522108225940765E-6</v>
      </c>
      <c r="AP46" s="14">
        <f t="shared" si="8"/>
        <v>7.3172227742887945E-3</v>
      </c>
      <c r="AQ46" s="14">
        <f t="shared" si="65"/>
        <v>5.3541749128570599E-5</v>
      </c>
      <c r="AS46">
        <v>125.46</v>
      </c>
      <c r="AT46" s="14">
        <f t="shared" si="66"/>
        <v>-1.9802627296179643E-2</v>
      </c>
      <c r="AU46" s="14">
        <f t="shared" si="67"/>
        <v>3.9214404783139908E-4</v>
      </c>
      <c r="AV46" s="14">
        <f t="shared" si="9"/>
        <v>2.6793696507752523E-2</v>
      </c>
      <c r="AW46" s="14">
        <f t="shared" si="68"/>
        <v>7.1790217254954971E-4</v>
      </c>
      <c r="AY46" s="14">
        <v>42.32</v>
      </c>
      <c r="AZ46" s="14">
        <f t="shared" si="69"/>
        <v>-1.1167990614559581E-2</v>
      </c>
      <c r="BA46" s="14">
        <f t="shared" si="70"/>
        <v>1.2472401436689089E-4</v>
      </c>
      <c r="BB46" s="14">
        <f t="shared" si="10"/>
        <v>1.4588428001945174E-2</v>
      </c>
      <c r="BC46" s="14">
        <f t="shared" si="71"/>
        <v>2.1282223156793805E-4</v>
      </c>
      <c r="BE46">
        <v>15.282</v>
      </c>
      <c r="BF46" s="14">
        <f t="shared" si="72"/>
        <v>1.6999023380807859E-3</v>
      </c>
      <c r="BG46" s="14">
        <f t="shared" si="73"/>
        <v>2.8896679590125225E-6</v>
      </c>
      <c r="BH46" s="14">
        <f t="shared" si="11"/>
        <v>4.9163450768964596E-3</v>
      </c>
      <c r="BI46" s="14">
        <f t="shared" si="74"/>
        <v>2.4170448915124055E-5</v>
      </c>
      <c r="BK46">
        <v>78.28</v>
      </c>
      <c r="BL46" s="14">
        <f t="shared" si="75"/>
        <v>1.8980703949385065E-2</v>
      </c>
      <c r="BM46" s="14">
        <f t="shared" si="76"/>
        <v>3.6026712241420182E-4</v>
      </c>
      <c r="BN46" s="14">
        <f t="shared" si="12"/>
        <v>-1.2348080024451036E-2</v>
      </c>
      <c r="BO46" s="14">
        <f t="shared" si="77"/>
        <v>1.5247508029024668E-4</v>
      </c>
      <c r="BQ46">
        <v>72.84</v>
      </c>
      <c r="BR46" s="14">
        <f t="shared" si="78"/>
        <v>-4.6786929987781061E-3</v>
      </c>
      <c r="BS46" s="14">
        <f t="shared" si="79"/>
        <v>2.1890168176815266E-5</v>
      </c>
      <c r="BT46" s="14">
        <f t="shared" si="13"/>
        <v>1.3194193180712223E-2</v>
      </c>
      <c r="BU46" s="14">
        <f t="shared" si="80"/>
        <v>1.7408673368995292E-4</v>
      </c>
      <c r="BX46">
        <v>23.12</v>
      </c>
      <c r="BY46" s="14">
        <f t="shared" si="81"/>
        <v>2.591794107428803E-3</v>
      </c>
      <c r="BZ46" s="14">
        <f t="shared" si="82"/>
        <v>6.717396695302665E-6</v>
      </c>
      <c r="CA46" s="14">
        <f t="shared" si="14"/>
        <v>1.1739721015483866E-3</v>
      </c>
      <c r="CB46" s="14">
        <f t="shared" si="83"/>
        <v>1.3782104952139354E-6</v>
      </c>
      <c r="CD46">
        <v>41.49</v>
      </c>
      <c r="CE46" s="14">
        <f t="shared" si="84"/>
        <v>1.7678434601075606E-2</v>
      </c>
      <c r="CF46" s="14">
        <f t="shared" si="85"/>
        <v>3.1252704994450719E-4</v>
      </c>
      <c r="CG46" s="14">
        <f t="shared" si="15"/>
        <v>-1.126539598354228E-2</v>
      </c>
      <c r="CH46" s="14">
        <f t="shared" si="86"/>
        <v>1.2690914666601053E-4</v>
      </c>
      <c r="CJ46">
        <v>32.049999999999997</v>
      </c>
      <c r="CK46" s="14">
        <f t="shared" si="87"/>
        <v>1.3942905969012886E-2</v>
      </c>
      <c r="CL46" s="14">
        <f t="shared" si="88"/>
        <v>1.9440462686073516E-4</v>
      </c>
      <c r="CM46" s="14">
        <f t="shared" si="16"/>
        <v>-8.3350815452677175E-3</v>
      </c>
      <c r="CN46" s="14">
        <f t="shared" si="89"/>
        <v>6.9473584366262482E-5</v>
      </c>
      <c r="CP46">
        <v>21.9</v>
      </c>
      <c r="CQ46" s="14">
        <f t="shared" si="90"/>
        <v>-6.8728792877619524E-3</v>
      </c>
      <c r="CR46" s="14">
        <f t="shared" si="91"/>
        <v>4.723646970414724E-5</v>
      </c>
      <c r="CS46" s="14">
        <f t="shared" si="17"/>
        <v>1.2181576134267775E-2</v>
      </c>
      <c r="CT46" s="14">
        <f t="shared" si="92"/>
        <v>1.4839079711496223E-4</v>
      </c>
      <c r="CV46">
        <v>101.9</v>
      </c>
      <c r="CW46" s="14">
        <f t="shared" si="93"/>
        <v>-3.9331417468372026E-3</v>
      </c>
      <c r="CX46" s="14">
        <f t="shared" si="94"/>
        <v>1.5469604000713601E-5</v>
      </c>
      <c r="CY46" s="89">
        <f t="shared" si="18"/>
        <v>5.4738293618838236E-3</v>
      </c>
      <c r="CZ46" s="89">
        <f t="shared" si="95"/>
        <v>2.9962807883021469E-5</v>
      </c>
      <c r="DB46">
        <v>17.27</v>
      </c>
      <c r="DC46" s="14">
        <f t="shared" si="96"/>
        <v>-4.0615083391798441E-3</v>
      </c>
      <c r="DD46" s="14">
        <f t="shared" si="97"/>
        <v>1.6495849989227414E-5</v>
      </c>
      <c r="DE46" s="89">
        <f t="shared" si="19"/>
        <v>6.6334116311190551E-3</v>
      </c>
      <c r="DF46" s="89">
        <f t="shared" si="98"/>
        <v>4.4002149867865564E-5</v>
      </c>
      <c r="DH46">
        <v>10.51</v>
      </c>
      <c r="DI46" s="14">
        <f t="shared" si="99"/>
        <v>2.2578569684812009E-2</v>
      </c>
      <c r="DJ46" s="14">
        <f t="shared" si="100"/>
        <v>5.0979180901191182E-4</v>
      </c>
      <c r="DK46" s="89">
        <f t="shared" si="20"/>
        <v>-1.6557888956316318E-2</v>
      </c>
      <c r="DL46" s="89">
        <f t="shared" si="101"/>
        <v>2.7416368668970186E-4</v>
      </c>
      <c r="DN46">
        <v>74.099999999999994</v>
      </c>
      <c r="DO46" s="14">
        <f t="shared" si="102"/>
        <v>2.6954194216723027E-3</v>
      </c>
      <c r="DP46" s="14">
        <f t="shared" si="103"/>
        <v>7.2652858587282508E-6</v>
      </c>
      <c r="DQ46" s="89">
        <f t="shared" si="21"/>
        <v>7.5210688990801815E-4</v>
      </c>
      <c r="DR46" s="89">
        <f t="shared" si="104"/>
        <v>5.6566477384711177E-7</v>
      </c>
      <c r="DT46">
        <v>141.9</v>
      </c>
      <c r="DU46" s="14">
        <f t="shared" si="105"/>
        <v>-4.237294475515155E-3</v>
      </c>
      <c r="DV46" s="14">
        <f t="shared" si="106"/>
        <v>1.7954664472231254E-5</v>
      </c>
      <c r="DW46" s="89">
        <f t="shared" si="22"/>
        <v>1.032914143429481E-2</v>
      </c>
      <c r="DX46" s="89">
        <f t="shared" si="107"/>
        <v>1.0669116276966585E-4</v>
      </c>
      <c r="DZ46">
        <v>44.07</v>
      </c>
      <c r="EA46" s="14">
        <f t="shared" si="108"/>
        <v>7.2349399920481955E-3</v>
      </c>
      <c r="EB46" s="14">
        <f t="shared" si="109"/>
        <v>5.2344356688538344E-5</v>
      </c>
      <c r="EC46" s="89">
        <f t="shared" si="23"/>
        <v>-1.4796229039492868E-3</v>
      </c>
      <c r="ED46" s="89">
        <f t="shared" si="110"/>
        <v>2.1892839378913205E-6</v>
      </c>
      <c r="EF46">
        <v>12.19</v>
      </c>
      <c r="EG46" s="14">
        <f t="shared" si="111"/>
        <v>-1.1551283556516001E-2</v>
      </c>
      <c r="EH46" s="14">
        <f t="shared" si="112"/>
        <v>1.3343215180303694E-4</v>
      </c>
      <c r="EI46" s="89">
        <f t="shared" si="24"/>
        <v>1.6140763626448743E-2</v>
      </c>
      <c r="EJ46" s="89">
        <f t="shared" si="113"/>
        <v>2.6052425044489078E-4</v>
      </c>
      <c r="EL46">
        <v>88.66</v>
      </c>
      <c r="EM46" s="14">
        <f t="shared" si="114"/>
        <v>1.500084101335767E-2</v>
      </c>
      <c r="EN46" s="14">
        <f t="shared" si="115"/>
        <v>2.2502523110803357E-4</v>
      </c>
      <c r="EO46" s="89">
        <f t="shared" si="25"/>
        <v>-1.0525299364819621E-2</v>
      </c>
      <c r="EP46" s="89">
        <f t="shared" si="116"/>
        <v>1.1078192671907231E-4</v>
      </c>
      <c r="ER46">
        <v>13.43</v>
      </c>
      <c r="ES46" s="14">
        <f t="shared" si="117"/>
        <v>5.1986749092376768E-3</v>
      </c>
      <c r="ET46" s="14">
        <f t="shared" si="118"/>
        <v>2.7026220811937367E-5</v>
      </c>
      <c r="EU46" s="89">
        <f t="shared" si="26"/>
        <v>-1.3188658224502357E-3</v>
      </c>
      <c r="EV46" s="89">
        <f t="shared" si="119"/>
        <v>1.7394070576273368E-6</v>
      </c>
      <c r="EX46">
        <v>110</v>
      </c>
      <c r="EY46" s="14">
        <f t="shared" si="120"/>
        <v>1.4440684154794209E-2</v>
      </c>
      <c r="EZ46" s="14">
        <f t="shared" si="121"/>
        <v>2.0853335885852455E-4</v>
      </c>
      <c r="FA46" s="89">
        <f t="shared" si="27"/>
        <v>-1.0748008591868363E-2</v>
      </c>
      <c r="FB46" s="89">
        <f t="shared" si="122"/>
        <v>1.1551968869087615E-4</v>
      </c>
      <c r="FD46">
        <v>37.049999999999997</v>
      </c>
      <c r="FE46" s="14">
        <f t="shared" si="123"/>
        <v>3.5789107851585289E-2</v>
      </c>
      <c r="FF46" s="14">
        <f t="shared" si="124"/>
        <v>1.2808602408124039E-3</v>
      </c>
      <c r="FG46" s="89">
        <f t="shared" si="28"/>
        <v>-2.6375014498508504E-2</v>
      </c>
      <c r="FH46" s="89">
        <f t="shared" si="125"/>
        <v>6.956413897965338E-4</v>
      </c>
      <c r="FJ46">
        <v>136.6</v>
      </c>
      <c r="FK46" s="14">
        <f t="shared" si="126"/>
        <v>-3.6670374792693149E-3</v>
      </c>
      <c r="FL46" s="14">
        <f t="shared" si="127"/>
        <v>1.3447163874365851E-5</v>
      </c>
      <c r="FM46" s="89">
        <f t="shared" si="29"/>
        <v>6.2841001939419345E-3</v>
      </c>
      <c r="FN46" s="89">
        <f t="shared" si="128"/>
        <v>3.9489915247501059E-5</v>
      </c>
      <c r="FP46">
        <v>14.03</v>
      </c>
      <c r="FQ46" s="14">
        <f t="shared" si="129"/>
        <v>2.1157347725710998E-2</v>
      </c>
      <c r="FR46" s="14">
        <f t="shared" si="130"/>
        <v>4.4763336278664834E-4</v>
      </c>
      <c r="FS46" s="89">
        <f t="shared" si="30"/>
        <v>-1.8759900832602729E-2</v>
      </c>
      <c r="FT46" s="89">
        <f t="shared" si="131"/>
        <v>3.519338792490886E-4</v>
      </c>
      <c r="FV46">
        <v>632.4</v>
      </c>
      <c r="FW46" s="14">
        <f t="shared" si="132"/>
        <v>-5.708864220320204E-3</v>
      </c>
      <c r="FX46" s="14">
        <f t="shared" si="133"/>
        <v>3.259113068605221E-5</v>
      </c>
      <c r="FY46" s="89">
        <f t="shared" si="31"/>
        <v>1.0950547256461813E-2</v>
      </c>
      <c r="FZ46" s="89">
        <f t="shared" si="134"/>
        <v>1.1991448521600334E-4</v>
      </c>
      <c r="GB46">
        <v>76.599999999999994</v>
      </c>
      <c r="GC46" s="14">
        <f t="shared" si="135"/>
        <v>-5.4981156960874477E-3</v>
      </c>
      <c r="GD46" s="14">
        <f t="shared" si="136"/>
        <v>3.022927620756316E-5</v>
      </c>
      <c r="GE46" s="89">
        <f t="shared" si="32"/>
        <v>1.1623642087543674E-2</v>
      </c>
      <c r="GF46" s="89">
        <f t="shared" si="137"/>
        <v>1.3510905537931665E-4</v>
      </c>
      <c r="GH46">
        <v>514.20000000000005</v>
      </c>
      <c r="GI46" s="14">
        <f t="shared" si="138"/>
        <v>-1.1737223945725531E-2</v>
      </c>
      <c r="GJ46" s="14">
        <f t="shared" si="139"/>
        <v>1.3776242595211279E-4</v>
      </c>
      <c r="GK46" s="89">
        <f t="shared" si="33"/>
        <v>1.9237460248510682E-2</v>
      </c>
      <c r="GL46" s="89">
        <f t="shared" si="140"/>
        <v>3.700798768130287E-4</v>
      </c>
      <c r="GN46">
        <v>30.53</v>
      </c>
      <c r="GO46" s="14">
        <f t="shared" si="141"/>
        <v>-2.6238125908804636E-3</v>
      </c>
      <c r="GP46" s="14">
        <f t="shared" si="142"/>
        <v>6.8843925120628512E-6</v>
      </c>
      <c r="GQ46" s="89">
        <f t="shared" si="34"/>
        <v>6.414848155226761E-3</v>
      </c>
      <c r="GR46" s="89">
        <f t="shared" si="143"/>
        <v>4.1150276854616182E-5</v>
      </c>
      <c r="GT46">
        <v>63.94</v>
      </c>
      <c r="GU46" s="14">
        <f t="shared" si="144"/>
        <v>-8.4812821885151754E-3</v>
      </c>
      <c r="GV46" s="14">
        <f t="shared" si="145"/>
        <v>7.193214756122477E-5</v>
      </c>
      <c r="GW46" s="89">
        <f t="shared" si="35"/>
        <v>1.3130761867921718E-2</v>
      </c>
      <c r="GX46" s="89">
        <f t="shared" si="146"/>
        <v>1.7241690723206706E-4</v>
      </c>
      <c r="GZ46">
        <v>252.9</v>
      </c>
      <c r="HA46" s="14">
        <f t="shared" si="147"/>
        <v>5.1272050794342319E-3</v>
      </c>
      <c r="HB46" s="14">
        <f t="shared" si="148"/>
        <v>2.6288231926576187E-5</v>
      </c>
      <c r="HC46" s="89">
        <f t="shared" si="36"/>
        <v>-4.5233633116120112E-4</v>
      </c>
      <c r="HD46" s="89">
        <f t="shared" si="149"/>
        <v>2.0460815648837581E-7</v>
      </c>
      <c r="HF46">
        <v>368.8</v>
      </c>
      <c r="HG46" s="14">
        <f t="shared" si="150"/>
        <v>-7.6211582810724893E-3</v>
      </c>
      <c r="HH46" s="14">
        <f t="shared" si="151"/>
        <v>5.8082053545159779E-5</v>
      </c>
      <c r="HI46" s="89">
        <f t="shared" si="37"/>
        <v>1.5391614058602839E-2</v>
      </c>
      <c r="HJ46" s="89">
        <f t="shared" si="152"/>
        <v>2.3690178332898057E-4</v>
      </c>
      <c r="HL46">
        <v>112.35</v>
      </c>
      <c r="HM46" s="14">
        <f t="shared" si="153"/>
        <v>1.5017950099058893E-2</v>
      </c>
      <c r="HN46" s="14">
        <f t="shared" si="154"/>
        <v>2.2553882517782303E-4</v>
      </c>
      <c r="HO46" s="89">
        <f t="shared" si="38"/>
        <v>-9.9895325840469607E-3</v>
      </c>
      <c r="HP46" s="89">
        <f t="shared" si="155"/>
        <v>9.9790761247735955E-5</v>
      </c>
      <c r="HR46">
        <v>3.86</v>
      </c>
      <c r="HS46" s="14">
        <f t="shared" si="156"/>
        <v>2.152825326364961E-2</v>
      </c>
      <c r="HT46" s="14">
        <f t="shared" si="157"/>
        <v>4.6346568858384005E-4</v>
      </c>
      <c r="HU46" s="14">
        <f t="shared" si="39"/>
        <v>-1.721513014195029E-2</v>
      </c>
      <c r="HV46" s="14">
        <f t="shared" si="158"/>
        <v>2.9636070580428542E-4</v>
      </c>
      <c r="HX46">
        <v>14.11</v>
      </c>
      <c r="HY46" s="14">
        <f t="shared" si="159"/>
        <v>-7.8264362494639608E-3</v>
      </c>
      <c r="HZ46" s="14">
        <f t="shared" si="160"/>
        <v>6.1253104366923515E-5</v>
      </c>
      <c r="IA46" s="89">
        <f t="shared" si="40"/>
        <v>7.8636288490218434E-3</v>
      </c>
      <c r="IB46" s="89">
        <f t="shared" si="161"/>
        <v>6.1836658675168602E-5</v>
      </c>
      <c r="ID46">
        <v>162.94999999999999</v>
      </c>
      <c r="IE46" s="14">
        <f t="shared" si="162"/>
        <v>-3.6889067347155345E-3</v>
      </c>
      <c r="IF46" s="14">
        <f t="shared" si="163"/>
        <v>1.3608032897429627E-5</v>
      </c>
      <c r="IG46" s="89">
        <f t="shared" si="41"/>
        <v>7.7201715546687125E-3</v>
      </c>
      <c r="IH46" s="89">
        <f t="shared" si="164"/>
        <v>5.9601048833515926E-5</v>
      </c>
      <c r="IQ46">
        <v>50.22</v>
      </c>
      <c r="IR46" s="14">
        <f t="shared" si="165"/>
        <v>9.9069563995314892E-3</v>
      </c>
      <c r="IS46" s="14">
        <f t="shared" si="166"/>
        <v>9.8147785102217932E-5</v>
      </c>
      <c r="IT46" s="89">
        <f t="shared" si="42"/>
        <v>-7.0211553717491135E-3</v>
      </c>
      <c r="IU46" s="89">
        <f t="shared" si="167"/>
        <v>4.9296622754241435E-5</v>
      </c>
      <c r="IW46">
        <v>54.73</v>
      </c>
      <c r="IX46" s="14">
        <f t="shared" si="168"/>
        <v>-2.7444898756343477E-3</v>
      </c>
      <c r="IY46" s="14">
        <f t="shared" si="169"/>
        <v>7.5322246774594376E-6</v>
      </c>
      <c r="IZ46" s="89">
        <f t="shared" si="43"/>
        <v>6.0475836547486247E-3</v>
      </c>
      <c r="JA46" s="89">
        <f t="shared" si="170"/>
        <v>3.6573268061182731E-5</v>
      </c>
      <c r="JC46">
        <v>129</v>
      </c>
      <c r="JD46" s="14">
        <f t="shared" si="171"/>
        <v>2.0714204387563235E-2</v>
      </c>
      <c r="JE46" s="14">
        <f t="shared" si="172"/>
        <v>4.29078263409744E-4</v>
      </c>
      <c r="JF46" s="89">
        <f t="shared" si="44"/>
        <v>-1.4307357233520479E-2</v>
      </c>
      <c r="JG46" s="89">
        <f t="shared" si="173"/>
        <v>2.0470047100757077E-4</v>
      </c>
      <c r="JI46">
        <v>34.4</v>
      </c>
      <c r="JJ46" s="14">
        <f t="shared" si="174"/>
        <v>5.5080585697247133E-3</v>
      </c>
      <c r="JK46" s="14">
        <f t="shared" si="175"/>
        <v>3.0338709207517854E-5</v>
      </c>
      <c r="JL46" s="89">
        <f t="shared" si="45"/>
        <v>-1.9501995219138677E-4</v>
      </c>
      <c r="JM46" s="89">
        <f t="shared" si="176"/>
        <v>3.8032781752730784E-8</v>
      </c>
      <c r="JO46">
        <v>77.47</v>
      </c>
      <c r="JP46" s="14">
        <f t="shared" si="177"/>
        <v>5.2784158601878062E-3</v>
      </c>
      <c r="JQ46" s="14">
        <f t="shared" si="178"/>
        <v>2.7861673993082177E-5</v>
      </c>
      <c r="JR46" s="89">
        <f t="shared" si="46"/>
        <v>-1.8086564587611732E-3</v>
      </c>
      <c r="JS46" s="89">
        <f t="shared" si="179"/>
        <v>3.2712381858185075E-6</v>
      </c>
      <c r="JU46">
        <v>77.44</v>
      </c>
      <c r="JV46" s="14">
        <f t="shared" si="180"/>
        <v>-2.3270857301862036E-3</v>
      </c>
      <c r="JW46" s="14">
        <f t="shared" si="181"/>
        <v>5.4153279956362561E-6</v>
      </c>
      <c r="JX46" s="89">
        <f t="shared" si="47"/>
        <v>8.8576166215470677E-3</v>
      </c>
      <c r="JY46" s="89">
        <f t="shared" si="182"/>
        <v>7.8457372214306887E-5</v>
      </c>
      <c r="KA46">
        <v>39.17</v>
      </c>
      <c r="KB46" s="14">
        <f t="shared" si="183"/>
        <v>-5.1190283271221769E-3</v>
      </c>
      <c r="KC46" s="14">
        <f t="shared" si="184"/>
        <v>2.6204451013879274E-5</v>
      </c>
      <c r="KD46" s="89">
        <f t="shared" si="48"/>
        <v>8.6134487355693304E-3</v>
      </c>
      <c r="KE46" s="89">
        <f t="shared" si="185"/>
        <v>7.4191499120280894E-5</v>
      </c>
      <c r="KG46">
        <v>14.22</v>
      </c>
      <c r="KH46" s="14">
        <f t="shared" si="186"/>
        <v>8.4034107963793792E-3</v>
      </c>
      <c r="KI46" s="14">
        <f t="shared" si="187"/>
        <v>7.0617313012705509E-5</v>
      </c>
      <c r="KJ46" s="89">
        <f t="shared" si="49"/>
        <v>-5.4883026211115862E-3</v>
      </c>
      <c r="KK46" s="89">
        <f t="shared" si="188"/>
        <v>3.0121465660900307E-5</v>
      </c>
      <c r="KM46">
        <v>21.57</v>
      </c>
      <c r="KN46" s="14">
        <f t="shared" si="189"/>
        <v>2.2009141491790066E-2</v>
      </c>
      <c r="KO46" s="14">
        <f t="shared" si="190"/>
        <v>4.844023092056351E-4</v>
      </c>
      <c r="KP46" s="89">
        <f t="shared" si="50"/>
        <v>-1.8250743929027698E-2</v>
      </c>
      <c r="KQ46" s="89">
        <f t="shared" si="191"/>
        <v>3.3308965396294137E-4</v>
      </c>
      <c r="KS46">
        <v>104.95</v>
      </c>
      <c r="KT46" s="14">
        <f t="shared" si="192"/>
        <v>-2.8625973746332026E-3</v>
      </c>
      <c r="KU46" s="14">
        <f t="shared" si="193"/>
        <v>8.1944637292569035E-6</v>
      </c>
      <c r="KV46" s="89">
        <f t="shared" si="51"/>
        <v>6.0613798968836242E-3</v>
      </c>
      <c r="KW46" s="89">
        <f t="shared" si="194"/>
        <v>3.6740326254344935E-5</v>
      </c>
      <c r="LF46" s="14">
        <v>14.61</v>
      </c>
      <c r="LG46" s="14">
        <f t="shared" si="195"/>
        <v>-3.2698565294181352E-2</v>
      </c>
      <c r="LH46" s="14">
        <f t="shared" si="196"/>
        <v>1.0691961722978413E-3</v>
      </c>
      <c r="LI46" s="89">
        <f t="shared" si="52"/>
        <v>3.262854534193179E-2</v>
      </c>
      <c r="LJ46" s="89">
        <f t="shared" si="197"/>
        <v>1.0646219711304987E-3</v>
      </c>
      <c r="LL46">
        <v>12.685</v>
      </c>
      <c r="LM46" s="14">
        <f t="shared" si="198"/>
        <v>-1.5779095976067856E-3</v>
      </c>
      <c r="LN46" s="14">
        <f t="shared" si="199"/>
        <v>2.4897986982196081E-6</v>
      </c>
      <c r="LO46" s="89">
        <f t="shared" si="53"/>
        <v>4.9363580173085678E-3</v>
      </c>
      <c r="LP46" s="89">
        <f t="shared" si="200"/>
        <v>2.4367630475046576E-5</v>
      </c>
    </row>
    <row r="47" spans="1:328" ht="15" thickBot="1" x14ac:dyDescent="0.4">
      <c r="A47" s="90" t="s">
        <v>581</v>
      </c>
      <c r="B47" s="105">
        <f>0.00007</f>
        <v>6.9999999999999994E-5</v>
      </c>
      <c r="C47" s="105">
        <v>0.76429999999999998</v>
      </c>
      <c r="D47" s="105">
        <f>AVERAGE($BY$4:$BY$264)</f>
        <v>-4.2305311647339527E-18</v>
      </c>
      <c r="E47" s="103">
        <f>SUM($BZ$4:$BZ$264)/253*100</f>
        <v>9.9763712454616453E-3</v>
      </c>
      <c r="F47" s="104">
        <f>SQRT(SUM($BZ$3:$BZ$264))</f>
        <v>0.15887170689275659</v>
      </c>
      <c r="G47" s="104">
        <f>SQRT(SUM($CB$3:$CB$264))</f>
        <v>0.18936136121203498</v>
      </c>
      <c r="H47" s="103">
        <f>COVAR($BY$4:$BY$264,$U$4:$U$264)*100</f>
        <v>6.3541148843414301E-3</v>
      </c>
      <c r="I47" s="105">
        <f t="shared" si="201"/>
        <v>-8.6525897037030705E-5</v>
      </c>
      <c r="J47" s="104">
        <f t="shared" si="202"/>
        <v>8.3470324988867382E-3</v>
      </c>
      <c r="K47" s="104">
        <f t="shared" si="203"/>
        <v>0.14503283041158158</v>
      </c>
      <c r="L47" s="104">
        <f>$AB$279*$BZ$270</f>
        <v>0.1108485922835718</v>
      </c>
      <c r="M47" s="106">
        <f t="shared" si="204"/>
        <v>0.20744992427638759</v>
      </c>
      <c r="N47" s="15">
        <v>21.52</v>
      </c>
      <c r="O47" s="107">
        <f t="shared" si="205"/>
        <v>-7.6429999999999998E-2</v>
      </c>
      <c r="P47" s="15">
        <f t="shared" si="206"/>
        <v>19.875226399999999</v>
      </c>
      <c r="S47" t="s">
        <v>659</v>
      </c>
      <c r="T47" s="82">
        <v>5949.69</v>
      </c>
      <c r="U47" s="6">
        <f t="shared" si="54"/>
        <v>2.1542215746125176E-2</v>
      </c>
      <c r="V47" s="14">
        <f t="shared" si="55"/>
        <v>4.6406705925260345E-4</v>
      </c>
      <c r="Z47">
        <v>34.619999999999997</v>
      </c>
      <c r="AA47" s="14">
        <f t="shared" si="56"/>
        <v>4.7937003985029453E-2</v>
      </c>
      <c r="AB47" s="14">
        <f t="shared" si="57"/>
        <v>2.2979563510607298E-3</v>
      </c>
      <c r="AC47" s="14">
        <f t="shared" si="58"/>
        <v>2.6394788238904277E-2</v>
      </c>
      <c r="AD47" s="14">
        <f t="shared" si="207"/>
        <v>-2.6269158174698826E-2</v>
      </c>
      <c r="AE47" s="14">
        <f t="shared" si="59"/>
        <v>6.9006867120734617E-4</v>
      </c>
      <c r="AG47">
        <v>8.1880000000000006</v>
      </c>
      <c r="AH47" s="14">
        <f t="shared" si="60"/>
        <v>-3.6313365667862724E-2</v>
      </c>
      <c r="AI47" s="14">
        <f t="shared" si="61"/>
        <v>1.3186605261279111E-3</v>
      </c>
      <c r="AJ47" s="14">
        <f t="shared" si="208"/>
        <v>3.6646364204359842E-2</v>
      </c>
      <c r="AK47" s="14">
        <f t="shared" si="62"/>
        <v>1.3429560093985865E-3</v>
      </c>
      <c r="AM47">
        <v>118.35</v>
      </c>
      <c r="AN47" s="14">
        <f t="shared" si="63"/>
        <v>2.2970314599053545E-2</v>
      </c>
      <c r="AO47" s="14">
        <f t="shared" si="64"/>
        <v>5.276353527794924E-4</v>
      </c>
      <c r="AP47" s="14">
        <f t="shared" si="8"/>
        <v>-1.8109843188190269E-2</v>
      </c>
      <c r="AQ47" s="14">
        <f t="shared" si="65"/>
        <v>3.279664203008415E-4</v>
      </c>
      <c r="AS47">
        <v>125</v>
      </c>
      <c r="AT47" s="14">
        <f t="shared" si="66"/>
        <v>3.6732453662959904E-3</v>
      </c>
      <c r="AU47" s="14">
        <f t="shared" si="67"/>
        <v>1.3492731521014965E-5</v>
      </c>
      <c r="AV47" s="14">
        <f t="shared" si="9"/>
        <v>3.3534438185225356E-3</v>
      </c>
      <c r="AW47" s="14">
        <f t="shared" si="68"/>
        <v>1.1245585443987004E-5</v>
      </c>
      <c r="AY47" s="14">
        <v>41.85</v>
      </c>
      <c r="AZ47" s="14">
        <f t="shared" si="69"/>
        <v>1.1167990614559493E-2</v>
      </c>
      <c r="BA47" s="14">
        <f t="shared" si="70"/>
        <v>1.2472401436688891E-4</v>
      </c>
      <c r="BB47" s="14">
        <f t="shared" si="10"/>
        <v>-7.7296044474344733E-3</v>
      </c>
      <c r="BC47" s="14">
        <f t="shared" si="71"/>
        <v>5.9746784913798793E-5</v>
      </c>
      <c r="BE47">
        <v>14.374000000000001</v>
      </c>
      <c r="BF47" s="14">
        <f t="shared" si="72"/>
        <v>6.1254646179124059E-2</v>
      </c>
      <c r="BG47" s="14">
        <f t="shared" si="73"/>
        <v>3.7521316785296775E-3</v>
      </c>
      <c r="BH47" s="14">
        <f t="shared" si="11"/>
        <v>-5.4585360928520399E-2</v>
      </c>
      <c r="BI47" s="14">
        <f t="shared" si="74"/>
        <v>2.9795616276968415E-3</v>
      </c>
      <c r="BK47">
        <v>76.14</v>
      </c>
      <c r="BL47" s="14">
        <f t="shared" si="75"/>
        <v>2.7718391573524265E-2</v>
      </c>
      <c r="BM47" s="14">
        <f t="shared" si="76"/>
        <v>7.6830923142322098E-4</v>
      </c>
      <c r="BN47" s="14">
        <f t="shared" si="12"/>
        <v>-2.1041555977175025E-2</v>
      </c>
      <c r="BO47" s="14">
        <f t="shared" si="77"/>
        <v>4.4274707794059003E-4</v>
      </c>
      <c r="BQ47">
        <v>71.459999999999994</v>
      </c>
      <c r="BR47" s="14">
        <f t="shared" si="78"/>
        <v>1.9127402264143698E-2</v>
      </c>
      <c r="BS47" s="14">
        <f t="shared" si="79"/>
        <v>3.6585751737436945E-4</v>
      </c>
      <c r="BT47" s="14">
        <f t="shared" si="13"/>
        <v>-1.0566113828790233E-2</v>
      </c>
      <c r="BU47" s="14">
        <f t="shared" si="80"/>
        <v>1.1164276144295219E-4</v>
      </c>
      <c r="BX47">
        <v>22.93</v>
      </c>
      <c r="BY47" s="14">
        <f t="shared" si="81"/>
        <v>8.2519469343636381E-3</v>
      </c>
      <c r="BZ47" s="14">
        <f t="shared" si="82"/>
        <v>6.8094628207553443E-5</v>
      </c>
      <c r="CA47" s="14">
        <f t="shared" si="14"/>
        <v>-4.4655827488776735E-3</v>
      </c>
      <c r="CB47" s="14">
        <f t="shared" si="83"/>
        <v>1.994142928707388E-5</v>
      </c>
      <c r="CD47">
        <v>40.76</v>
      </c>
      <c r="CE47" s="14">
        <f t="shared" si="84"/>
        <v>1.7751225990252497E-2</v>
      </c>
      <c r="CF47" s="14">
        <f t="shared" si="85"/>
        <v>3.1510602415701574E-4</v>
      </c>
      <c r="CG47" s="14">
        <f t="shared" si="15"/>
        <v>-1.1306903673737899E-2</v>
      </c>
      <c r="CH47" s="14">
        <f t="shared" si="86"/>
        <v>1.2784607068718758E-4</v>
      </c>
      <c r="CJ47">
        <v>31.28</v>
      </c>
      <c r="CK47" s="14">
        <f t="shared" si="87"/>
        <v>2.4318267689568573E-2</v>
      </c>
      <c r="CL47" s="14">
        <f t="shared" si="88"/>
        <v>5.9137814342151483E-4</v>
      </c>
      <c r="CM47" s="14">
        <f t="shared" si="16"/>
        <v>-1.8681417986875413E-2</v>
      </c>
      <c r="CN47" s="14">
        <f t="shared" si="89"/>
        <v>3.4899537800035221E-4</v>
      </c>
      <c r="CP47">
        <v>21.45</v>
      </c>
      <c r="CQ47" s="14">
        <f t="shared" si="90"/>
        <v>2.0761991448429225E-2</v>
      </c>
      <c r="CR47" s="14">
        <f t="shared" si="91"/>
        <v>4.3106028890464823E-4</v>
      </c>
      <c r="CS47" s="14">
        <f t="shared" si="17"/>
        <v>-1.5424821800429853E-2</v>
      </c>
      <c r="CT47" s="14">
        <f t="shared" si="92"/>
        <v>2.3792512757501603E-4</v>
      </c>
      <c r="CV47">
        <v>98.34</v>
      </c>
      <c r="CW47" s="14">
        <f t="shared" si="93"/>
        <v>3.5561078244885753E-2</v>
      </c>
      <c r="CX47" s="14">
        <f t="shared" si="94"/>
        <v>1.2645902859388868E-3</v>
      </c>
      <c r="CY47" s="89">
        <f t="shared" si="18"/>
        <v>-3.4011804321693512E-2</v>
      </c>
      <c r="CZ47" s="89">
        <f t="shared" si="95"/>
        <v>1.1568028332171695E-3</v>
      </c>
      <c r="DB47">
        <v>17.2</v>
      </c>
      <c r="DC47" s="14">
        <f t="shared" si="96"/>
        <v>4.0615083391797938E-3</v>
      </c>
      <c r="DD47" s="14">
        <f t="shared" si="97"/>
        <v>1.6495849989227007E-5</v>
      </c>
      <c r="DE47" s="89">
        <f t="shared" si="19"/>
        <v>-1.4758281460351846E-3</v>
      </c>
      <c r="DF47" s="89">
        <f t="shared" si="98"/>
        <v>2.17806871662965E-6</v>
      </c>
      <c r="DH47">
        <v>10.37</v>
      </c>
      <c r="DI47" s="14">
        <f t="shared" si="99"/>
        <v>1.3410162647423915E-2</v>
      </c>
      <c r="DJ47" s="14">
        <f t="shared" si="100"/>
        <v>1.7983246223036357E-4</v>
      </c>
      <c r="DK47" s="89">
        <f t="shared" si="20"/>
        <v>-7.3587129672337721E-3</v>
      </c>
      <c r="DL47" s="89">
        <f t="shared" si="101"/>
        <v>5.4150656534134466E-5</v>
      </c>
      <c r="DN47">
        <v>72.84</v>
      </c>
      <c r="DO47" s="14">
        <f t="shared" si="102"/>
        <v>1.7150277442633817E-2</v>
      </c>
      <c r="DP47" s="14">
        <f t="shared" si="103"/>
        <v>2.9413201635931436E-4</v>
      </c>
      <c r="DQ47" s="89">
        <f t="shared" si="21"/>
        <v>-1.3687438073023552E-2</v>
      </c>
      <c r="DR47" s="89">
        <f t="shared" si="104"/>
        <v>1.8734596100285469E-4</v>
      </c>
      <c r="DT47">
        <v>137.85</v>
      </c>
      <c r="DU47" s="14">
        <f t="shared" si="105"/>
        <v>2.8956446696191216E-2</v>
      </c>
      <c r="DV47" s="14">
        <f t="shared" si="106"/>
        <v>8.3847580526936322E-4</v>
      </c>
      <c r="DW47" s="89">
        <f t="shared" si="22"/>
        <v>-2.2830090109098741E-2</v>
      </c>
      <c r="DX47" s="89">
        <f t="shared" si="107"/>
        <v>5.2121301438956818E-4</v>
      </c>
      <c r="DZ47">
        <v>43.12</v>
      </c>
      <c r="EA47" s="14">
        <f t="shared" si="108"/>
        <v>2.179235225315395E-2</v>
      </c>
      <c r="EB47" s="14">
        <f t="shared" si="109"/>
        <v>4.7490661672554404E-4</v>
      </c>
      <c r="EC47" s="89">
        <f t="shared" si="23"/>
        <v>-1.6009974549835285E-2</v>
      </c>
      <c r="ED47" s="89">
        <f t="shared" si="110"/>
        <v>2.5631928508637353E-4</v>
      </c>
      <c r="EF47">
        <v>11.7</v>
      </c>
      <c r="EG47" s="14">
        <f t="shared" si="111"/>
        <v>4.102710168946979E-2</v>
      </c>
      <c r="EH47" s="14">
        <f t="shared" si="112"/>
        <v>1.6832230730380949E-3</v>
      </c>
      <c r="EI47" s="89">
        <f t="shared" si="24"/>
        <v>-3.6417058678183921E-2</v>
      </c>
      <c r="EJ47" s="89">
        <f t="shared" si="113"/>
        <v>1.3262021627702908E-3</v>
      </c>
      <c r="EL47">
        <v>85.88</v>
      </c>
      <c r="EM47" s="14">
        <f t="shared" si="114"/>
        <v>3.1857856306327106E-2</v>
      </c>
      <c r="EN47" s="14">
        <f t="shared" si="115"/>
        <v>1.0149230084345858E-3</v>
      </c>
      <c r="EO47" s="89">
        <f t="shared" si="25"/>
        <v>-2.7358485361924791E-2</v>
      </c>
      <c r="EP47" s="89">
        <f t="shared" si="116"/>
        <v>7.48486721298653E-4</v>
      </c>
      <c r="ER47">
        <v>12.82</v>
      </c>
      <c r="ES47" s="14">
        <f t="shared" si="117"/>
        <v>4.6484559042622275E-2</v>
      </c>
      <c r="ET47" s="14">
        <f t="shared" si="118"/>
        <v>2.1608142293870363E-3</v>
      </c>
      <c r="EU47" s="89">
        <f t="shared" si="26"/>
        <v>-4.2584240914721162E-2</v>
      </c>
      <c r="EV47" s="89">
        <f t="shared" si="119"/>
        <v>1.8134175742830119E-3</v>
      </c>
      <c r="EX47">
        <v>106.75</v>
      </c>
      <c r="EY47" s="14">
        <f t="shared" si="120"/>
        <v>2.9990713683682325E-2</v>
      </c>
      <c r="EZ47" s="14">
        <f t="shared" si="121"/>
        <v>8.994429072566102E-4</v>
      </c>
      <c r="FA47" s="89">
        <f t="shared" si="27"/>
        <v>-2.6278572049276316E-2</v>
      </c>
      <c r="FB47" s="89">
        <f t="shared" si="122"/>
        <v>6.9056334894900646E-4</v>
      </c>
      <c r="FD47">
        <v>35.58</v>
      </c>
      <c r="FE47" s="14">
        <f t="shared" si="123"/>
        <v>4.0484669504406857E-2</v>
      </c>
      <c r="FF47" s="14">
        <f t="shared" si="124"/>
        <v>1.6390084648810505E-3</v>
      </c>
      <c r="FG47" s="89">
        <f t="shared" si="28"/>
        <v>-3.1010304903568431E-2</v>
      </c>
      <c r="FH47" s="89">
        <f t="shared" si="125"/>
        <v>9.6163901021228027E-4</v>
      </c>
      <c r="FJ47">
        <v>136.19999999999999</v>
      </c>
      <c r="FK47" s="14">
        <f t="shared" si="126"/>
        <v>2.9325534212777198E-3</v>
      </c>
      <c r="FL47" s="14">
        <f t="shared" si="127"/>
        <v>8.5998695686476602E-6</v>
      </c>
      <c r="FM47" s="89">
        <f t="shared" si="29"/>
        <v>-3.00347434329449E-4</v>
      </c>
      <c r="FN47" s="89">
        <f t="shared" si="128"/>
        <v>9.0208581308282683E-8</v>
      </c>
      <c r="FP47">
        <v>13.83</v>
      </c>
      <c r="FQ47" s="14">
        <f t="shared" si="129"/>
        <v>1.4357748437702768E-2</v>
      </c>
      <c r="FR47" s="14">
        <f t="shared" si="130"/>
        <v>2.0614494020035627E-4</v>
      </c>
      <c r="FS47" s="89">
        <f t="shared" si="30"/>
        <v>-1.1949726317612892E-2</v>
      </c>
      <c r="FT47" s="89">
        <f t="shared" si="131"/>
        <v>1.4279595906585015E-4</v>
      </c>
      <c r="FV47">
        <v>611.6</v>
      </c>
      <c r="FW47" s="14">
        <f t="shared" si="132"/>
        <v>3.3443631280409648E-2</v>
      </c>
      <c r="FX47" s="14">
        <f t="shared" si="133"/>
        <v>1.1184764732199946E-3</v>
      </c>
      <c r="FY47" s="89">
        <f t="shared" si="31"/>
        <v>-2.8175520956861912E-2</v>
      </c>
      <c r="FZ47" s="89">
        <f t="shared" si="134"/>
        <v>7.9385998119056473E-4</v>
      </c>
      <c r="GB47">
        <v>74.900000000000006</v>
      </c>
      <c r="GC47" s="14">
        <f t="shared" si="135"/>
        <v>2.2443186223371651E-2</v>
      </c>
      <c r="GD47" s="14">
        <f t="shared" si="136"/>
        <v>5.0369660785693914E-4</v>
      </c>
      <c r="GE47" s="89">
        <f t="shared" si="32"/>
        <v>-1.6289650572481211E-2</v>
      </c>
      <c r="GF47" s="89">
        <f t="shared" si="137"/>
        <v>2.6535271577353745E-4</v>
      </c>
      <c r="GH47">
        <v>494.25</v>
      </c>
      <c r="GI47" s="14">
        <f t="shared" si="138"/>
        <v>3.9570832781062902E-2</v>
      </c>
      <c r="GJ47" s="14">
        <f t="shared" si="139"/>
        <v>1.5658508069868423E-3</v>
      </c>
      <c r="GK47" s="89">
        <f t="shared" si="33"/>
        <v>-3.2029352015044692E-2</v>
      </c>
      <c r="GL47" s="89">
        <f t="shared" si="140"/>
        <v>1.0258793905036474E-3</v>
      </c>
      <c r="GN47">
        <v>29.94</v>
      </c>
      <c r="GO47" s="14">
        <f t="shared" si="141"/>
        <v>1.9514427755304181E-2</v>
      </c>
      <c r="GP47" s="14">
        <f t="shared" si="142"/>
        <v>3.8081289061698621E-4</v>
      </c>
      <c r="GQ47" s="89">
        <f t="shared" si="34"/>
        <v>-1.5705049939470417E-2</v>
      </c>
      <c r="GR47" s="89">
        <f t="shared" si="143"/>
        <v>2.4664859360125975E-4</v>
      </c>
      <c r="GT47">
        <v>62.84</v>
      </c>
      <c r="GU47" s="14">
        <f t="shared" si="144"/>
        <v>1.7353330244274903E-2</v>
      </c>
      <c r="GV47" s="14">
        <f t="shared" si="145"/>
        <v>3.0113807056686605E-4</v>
      </c>
      <c r="GW47" s="89">
        <f t="shared" si="35"/>
        <v>-1.2677881429497622E-2</v>
      </c>
      <c r="GX47" s="89">
        <f t="shared" si="146"/>
        <v>1.6072867754040067E-4</v>
      </c>
      <c r="GZ47">
        <v>249.3</v>
      </c>
      <c r="HA47" s="14">
        <f t="shared" si="147"/>
        <v>1.4337163146407249E-2</v>
      </c>
      <c r="HB47" s="14">
        <f t="shared" si="148"/>
        <v>2.0555424708669821E-4</v>
      </c>
      <c r="HC47" s="89">
        <f t="shared" si="36"/>
        <v>-9.6395835322387012E-3</v>
      </c>
      <c r="HD47" s="89">
        <f t="shared" si="149"/>
        <v>9.2921570675007562E-5</v>
      </c>
      <c r="HF47">
        <v>358.3</v>
      </c>
      <c r="HG47" s="14">
        <f t="shared" si="150"/>
        <v>2.8883867371530637E-2</v>
      </c>
      <c r="HH47" s="14">
        <f t="shared" si="151"/>
        <v>8.3427779433617216E-4</v>
      </c>
      <c r="HI47" s="89">
        <f t="shared" si="37"/>
        <v>-2.1074005128932732E-2</v>
      </c>
      <c r="HJ47" s="89">
        <f t="shared" si="152"/>
        <v>4.4411369217428311E-4</v>
      </c>
      <c r="HL47">
        <v>111.5</v>
      </c>
      <c r="HM47" s="14">
        <f t="shared" si="153"/>
        <v>7.5944077311647269E-3</v>
      </c>
      <c r="HN47" s="14">
        <f t="shared" si="154"/>
        <v>5.7675028787174575E-5</v>
      </c>
      <c r="HO47" s="89">
        <f t="shared" si="38"/>
        <v>-2.5351781442667764E-3</v>
      </c>
      <c r="HP47" s="89">
        <f t="shared" si="155"/>
        <v>6.4271282231679364E-6</v>
      </c>
      <c r="HR47">
        <v>3.859</v>
      </c>
      <c r="HS47" s="14">
        <f t="shared" si="156"/>
        <v>2.5910092125779207E-4</v>
      </c>
      <c r="HT47" s="14">
        <f t="shared" si="157"/>
        <v>6.7133287396636563E-8</v>
      </c>
      <c r="HU47" s="14">
        <f t="shared" si="39"/>
        <v>4.0886504092811525E-3</v>
      </c>
      <c r="HV47" s="14">
        <f t="shared" si="158"/>
        <v>1.6717062169314936E-5</v>
      </c>
      <c r="HX47">
        <v>13.79</v>
      </c>
      <c r="HY47" s="14">
        <f t="shared" si="159"/>
        <v>2.2940074059512292E-2</v>
      </c>
      <c r="HZ47" s="14">
        <f t="shared" si="160"/>
        <v>5.2624699785590876E-4</v>
      </c>
      <c r="IA47" s="89">
        <f t="shared" si="40"/>
        <v>-2.2891527374512638E-2</v>
      </c>
      <c r="IB47" s="89">
        <f t="shared" si="161"/>
        <v>5.2402202553806143E-4</v>
      </c>
      <c r="ID47">
        <v>160.1</v>
      </c>
      <c r="IE47" s="14">
        <f t="shared" si="162"/>
        <v>1.7644785280901559E-2</v>
      </c>
      <c r="IF47" s="14">
        <f t="shared" si="163"/>
        <v>3.1133844760912032E-4</v>
      </c>
      <c r="IG47" s="89">
        <f t="shared" si="41"/>
        <v>-1.3594396655988775E-2</v>
      </c>
      <c r="IH47" s="89">
        <f t="shared" si="164"/>
        <v>1.8480762044035881E-4</v>
      </c>
      <c r="IQ47">
        <v>50.18</v>
      </c>
      <c r="IR47" s="14">
        <f t="shared" si="165"/>
        <v>7.9681279116260693E-4</v>
      </c>
      <c r="IS47" s="14">
        <f t="shared" si="166"/>
        <v>6.3491062416034424E-7</v>
      </c>
      <c r="IT47" s="89">
        <f t="shared" si="42"/>
        <v>2.1106453528338875E-3</v>
      </c>
      <c r="IU47" s="89">
        <f t="shared" si="167"/>
        <v>4.4548238054392856E-6</v>
      </c>
      <c r="IW47">
        <v>56.19</v>
      </c>
      <c r="IX47" s="14">
        <f t="shared" si="168"/>
        <v>-2.6326799968280089E-2</v>
      </c>
      <c r="IY47" s="14">
        <f t="shared" si="169"/>
        <v>6.9310039656983252E-4</v>
      </c>
      <c r="IZ47" s="89">
        <f t="shared" si="43"/>
        <v>2.9656663301321051E-2</v>
      </c>
      <c r="JA47" s="89">
        <f t="shared" si="170"/>
        <v>8.7951767816792288E-4</v>
      </c>
      <c r="JC47">
        <v>124.9</v>
      </c>
      <c r="JD47" s="14">
        <f t="shared" si="171"/>
        <v>3.229898723014011E-2</v>
      </c>
      <c r="JE47" s="14">
        <f t="shared" si="172"/>
        <v>1.0432245760927539E-3</v>
      </c>
      <c r="JF47" s="89">
        <f t="shared" si="44"/>
        <v>-2.5860333544793342E-2</v>
      </c>
      <c r="JG47" s="89">
        <f t="shared" si="173"/>
        <v>6.6875685104796371E-4</v>
      </c>
      <c r="JI47">
        <v>33.18</v>
      </c>
      <c r="JJ47" s="14">
        <f t="shared" si="174"/>
        <v>3.6109279617054263E-2</v>
      </c>
      <c r="JK47" s="14">
        <f t="shared" si="175"/>
        <v>1.3038800744626104E-3</v>
      </c>
      <c r="JL47" s="89">
        <f t="shared" si="45"/>
        <v>-3.0764957300539665E-2</v>
      </c>
      <c r="JM47" s="89">
        <f t="shared" si="176"/>
        <v>9.4648259770402886E-4</v>
      </c>
      <c r="JO47">
        <v>75.47</v>
      </c>
      <c r="JP47" s="14">
        <f t="shared" si="177"/>
        <v>2.615553834703413E-2</v>
      </c>
      <c r="JQ47" s="14">
        <f t="shared" si="178"/>
        <v>6.841121862231728E-4</v>
      </c>
      <c r="JR47" s="89">
        <f t="shared" si="46"/>
        <v>-2.2667555274646835E-2</v>
      </c>
      <c r="JS47" s="89">
        <f t="shared" si="179"/>
        <v>5.1381806212916963E-4</v>
      </c>
      <c r="JU47">
        <v>75.040000000000006</v>
      </c>
      <c r="JV47" s="14">
        <f t="shared" si="180"/>
        <v>3.1482138270352157E-2</v>
      </c>
      <c r="JW47" s="14">
        <f t="shared" si="181"/>
        <v>9.9112503007357192E-4</v>
      </c>
      <c r="JX47" s="89">
        <f t="shared" si="47"/>
        <v>-2.4916882149720643E-2</v>
      </c>
      <c r="JY47" s="89">
        <f t="shared" si="182"/>
        <v>6.2085101606306728E-4</v>
      </c>
      <c r="KA47">
        <v>38.75</v>
      </c>
      <c r="KB47" s="14">
        <f t="shared" si="183"/>
        <v>1.078039187838398E-2</v>
      </c>
      <c r="KC47" s="14">
        <f t="shared" si="184"/>
        <v>1.1621684905152729E-4</v>
      </c>
      <c r="KD47" s="89">
        <f t="shared" si="48"/>
        <v>-7.2676103533655476E-3</v>
      </c>
      <c r="KE47" s="89">
        <f t="shared" si="185"/>
        <v>5.2818160248346102E-5</v>
      </c>
      <c r="KG47">
        <v>14.21</v>
      </c>
      <c r="KH47" s="14">
        <f t="shared" si="186"/>
        <v>7.0348226608559568E-4</v>
      </c>
      <c r="KI47" s="14">
        <f t="shared" si="187"/>
        <v>4.9488729869692484E-7</v>
      </c>
      <c r="KJ47" s="89">
        <f t="shared" si="49"/>
        <v>2.232331686169888E-3</v>
      </c>
      <c r="KK47" s="89">
        <f t="shared" si="188"/>
        <v>4.9833047570780952E-6</v>
      </c>
      <c r="KM47">
        <v>21.13</v>
      </c>
      <c r="KN47" s="14">
        <f t="shared" si="189"/>
        <v>2.0609628773099825E-2</v>
      </c>
      <c r="KO47" s="14">
        <f t="shared" si="190"/>
        <v>4.2475679816498418E-4</v>
      </c>
      <c r="KP47" s="89">
        <f t="shared" si="50"/>
        <v>-1.6820252047709119E-2</v>
      </c>
      <c r="KQ47" s="89">
        <f t="shared" si="191"/>
        <v>2.8292087894846282E-4</v>
      </c>
      <c r="KS47">
        <v>104.9</v>
      </c>
      <c r="KT47" s="14">
        <f t="shared" si="192"/>
        <v>4.7653086439048656E-4</v>
      </c>
      <c r="KU47" s="14">
        <f t="shared" si="193"/>
        <v>2.2708166471674429E-7</v>
      </c>
      <c r="KV47" s="89">
        <f t="shared" si="51"/>
        <v>2.7378503871590049E-3</v>
      </c>
      <c r="KW47" s="89">
        <f t="shared" si="194"/>
        <v>7.4958247424667131E-6</v>
      </c>
      <c r="LF47" s="14">
        <v>14.545</v>
      </c>
      <c r="LG47" s="14">
        <f t="shared" si="195"/>
        <v>4.4589338154430759E-3</v>
      </c>
      <c r="LH47" s="14">
        <f t="shared" si="196"/>
        <v>1.9882090770501745E-5</v>
      </c>
      <c r="LI47" s="89">
        <f t="shared" si="52"/>
        <v>-4.5287866769503204E-3</v>
      </c>
      <c r="LJ47" s="89">
        <f t="shared" si="197"/>
        <v>2.0509908765322725E-5</v>
      </c>
      <c r="LL47">
        <v>12.49</v>
      </c>
      <c r="LM47" s="14">
        <f t="shared" si="198"/>
        <v>1.5491868913758899E-2</v>
      </c>
      <c r="LN47" s="14">
        <f t="shared" si="199"/>
        <v>2.3999800244108932E-4</v>
      </c>
      <c r="LO47" s="89">
        <f t="shared" si="53"/>
        <v>-1.2116374543328607E-2</v>
      </c>
      <c r="LP47" s="89">
        <f t="shared" si="200"/>
        <v>1.4680653207422152E-4</v>
      </c>
    </row>
    <row r="48" spans="1:328" ht="15" thickBot="1" x14ac:dyDescent="0.4">
      <c r="A48" s="90" t="s">
        <v>586</v>
      </c>
      <c r="B48" s="109">
        <v>6.9999999999999999E-4</v>
      </c>
      <c r="C48" s="105">
        <v>0.56820000000000004</v>
      </c>
      <c r="D48" s="105">
        <f>AVERAGE($DO$4:$DO$264)</f>
        <v>6.449805792357881E-4</v>
      </c>
      <c r="E48" s="103">
        <f>SUM($DP$4:$DP$264)/253*100</f>
        <v>9.3748805496933641E-3</v>
      </c>
      <c r="F48" s="104">
        <f>SQRT(SUM($DP$3:$DP$264))</f>
        <v>0.15400794716742447</v>
      </c>
      <c r="G48" s="104">
        <f>SQRT(SUM($DR$3:$DR$264))</f>
        <v>0.17934153396194399</v>
      </c>
      <c r="H48" s="103">
        <f>COVAR($DO$4:$DO$264,$U$4:$U$264)*100</f>
        <v>4.7239677031993919E-3</v>
      </c>
      <c r="I48" s="105">
        <f t="shared" si="201"/>
        <v>-8.6525897037030705E-5</v>
      </c>
      <c r="J48" s="104">
        <f t="shared" si="202"/>
        <v>8.3470324988867382E-3</v>
      </c>
      <c r="K48" s="104">
        <f t="shared" si="203"/>
        <v>0.14503283041158158</v>
      </c>
      <c r="L48" s="104">
        <f>$AB$279*$DP$270</f>
        <v>8.2407654239860656E-2</v>
      </c>
      <c r="M48" s="106">
        <f t="shared" si="204"/>
        <v>0.18535338008420926</v>
      </c>
      <c r="N48" s="15">
        <v>80.099999999999994</v>
      </c>
      <c r="O48" s="107">
        <f t="shared" si="205"/>
        <v>-5.6820000000000009E-2</v>
      </c>
      <c r="P48" s="15">
        <f t="shared" si="206"/>
        <v>75.548717999999994</v>
      </c>
      <c r="S48" t="s">
        <v>660</v>
      </c>
      <c r="T48" s="82">
        <v>5925.44</v>
      </c>
      <c r="U48" s="6">
        <f t="shared" si="54"/>
        <v>4.0841714925922779E-3</v>
      </c>
      <c r="V48" s="14">
        <f t="shared" si="55"/>
        <v>1.6680456780903435E-5</v>
      </c>
      <c r="Z48">
        <v>34.799999999999997</v>
      </c>
      <c r="AA48" s="14">
        <f t="shared" si="56"/>
        <v>-5.1858370323654137E-3</v>
      </c>
      <c r="AB48" s="14">
        <f t="shared" si="57"/>
        <v>2.6892905726252522E-5</v>
      </c>
      <c r="AC48" s="14">
        <f t="shared" si="58"/>
        <v>-9.2700085249576916E-3</v>
      </c>
      <c r="AD48" s="14">
        <f t="shared" si="207"/>
        <v>8.969662309376944E-3</v>
      </c>
      <c r="AE48" s="14">
        <f t="shared" si="59"/>
        <v>8.0454841944257327E-5</v>
      </c>
      <c r="AG48">
        <v>7.8860000000000001</v>
      </c>
      <c r="AH48" s="14">
        <f t="shared" si="60"/>
        <v>3.7580632343607666E-2</v>
      </c>
      <c r="AI48" s="14">
        <f t="shared" si="61"/>
        <v>1.4123039273454107E-3</v>
      </c>
      <c r="AJ48" s="14">
        <f t="shared" si="208"/>
        <v>-3.7598540496606561E-2</v>
      </c>
      <c r="AK48" s="14">
        <f t="shared" si="62"/>
        <v>1.4136502474749635E-3</v>
      </c>
      <c r="AM48">
        <v>118.75</v>
      </c>
      <c r="AN48" s="14">
        <f t="shared" si="63"/>
        <v>-3.3741069547576471E-3</v>
      </c>
      <c r="AO48" s="14">
        <f t="shared" si="64"/>
        <v>1.1384597742143922E-5</v>
      </c>
      <c r="AP48" s="14">
        <f t="shared" si="8"/>
        <v>9.2901671007601817E-3</v>
      </c>
      <c r="AQ48" s="14">
        <f t="shared" si="65"/>
        <v>8.6307204760046835E-5</v>
      </c>
      <c r="AS48">
        <v>122.42</v>
      </c>
      <c r="AT48" s="14">
        <f t="shared" si="66"/>
        <v>2.0855981879377344E-2</v>
      </c>
      <c r="AU48" s="14">
        <f t="shared" si="67"/>
        <v>4.3497198015291617E-4</v>
      </c>
      <c r="AV48" s="14">
        <f t="shared" si="9"/>
        <v>-1.2236994553456835E-2</v>
      </c>
      <c r="AW48" s="14">
        <f t="shared" si="68"/>
        <v>1.4974403570133224E-4</v>
      </c>
      <c r="AY48" s="14">
        <v>41.51</v>
      </c>
      <c r="AZ48" s="14">
        <f t="shared" si="69"/>
        <v>8.1574348705370156E-3</v>
      </c>
      <c r="BA48" s="14">
        <f t="shared" si="70"/>
        <v>6.6543743667053261E-5</v>
      </c>
      <c r="BB48" s="14">
        <f t="shared" si="10"/>
        <v>-3.9166952480333772E-3</v>
      </c>
      <c r="BC48" s="14">
        <f t="shared" si="71"/>
        <v>1.534050166596724E-5</v>
      </c>
      <c r="BE48">
        <v>14.571999999999999</v>
      </c>
      <c r="BF48" s="14">
        <f t="shared" si="72"/>
        <v>-1.3680860100066342E-2</v>
      </c>
      <c r="BG48" s="14">
        <f t="shared" si="73"/>
        <v>1.8716593307758724E-4</v>
      </c>
      <c r="BH48" s="14">
        <f t="shared" si="11"/>
        <v>2.2721063669266281E-2</v>
      </c>
      <c r="BI48" s="14">
        <f t="shared" si="74"/>
        <v>5.1624673426285206E-4</v>
      </c>
      <c r="BK48">
        <v>76.28</v>
      </c>
      <c r="BL48" s="14">
        <f t="shared" si="75"/>
        <v>-1.8370297778670568E-3</v>
      </c>
      <c r="BM48" s="14">
        <f t="shared" si="76"/>
        <v>3.374678404770288E-6</v>
      </c>
      <c r="BN48" s="14">
        <f t="shared" si="12"/>
        <v>1.0490233007172192E-2</v>
      </c>
      <c r="BO48" s="14">
        <f t="shared" si="77"/>
        <v>1.1004498854476492E-4</v>
      </c>
      <c r="BQ48">
        <v>71.48</v>
      </c>
      <c r="BR48" s="14">
        <f t="shared" si="78"/>
        <v>-2.7983769596366003E-4</v>
      </c>
      <c r="BS48" s="14">
        <f t="shared" si="79"/>
        <v>7.8309136082249831E-8</v>
      </c>
      <c r="BT48" s="14">
        <f t="shared" si="13"/>
        <v>1.0887970756975195E-2</v>
      </c>
      <c r="BU48" s="14">
        <f t="shared" si="80"/>
        <v>1.18547907204747E-4</v>
      </c>
      <c r="BX48">
        <v>22.61</v>
      </c>
      <c r="BY48" s="14">
        <f t="shared" si="81"/>
        <v>1.4053810579934569E-2</v>
      </c>
      <c r="BZ48" s="14">
        <f t="shared" si="82"/>
        <v>1.9750959181668082E-4</v>
      </c>
      <c r="CA48" s="14">
        <f t="shared" si="14"/>
        <v>-9.3466674966319711E-3</v>
      </c>
      <c r="CB48" s="14">
        <f t="shared" si="83"/>
        <v>8.7360193292596559E-5</v>
      </c>
      <c r="CD48">
        <v>40.86</v>
      </c>
      <c r="CE48" s="14">
        <f t="shared" si="84"/>
        <v>-2.450381034951917E-3</v>
      </c>
      <c r="CF48" s="14">
        <f t="shared" si="85"/>
        <v>6.0043672164520277E-6</v>
      </c>
      <c r="CG48" s="14">
        <f t="shared" si="15"/>
        <v>1.0293159644264565E-2</v>
      </c>
      <c r="CH48" s="14">
        <f t="shared" si="86"/>
        <v>1.0594913546231663E-4</v>
      </c>
      <c r="CJ48">
        <v>31.44</v>
      </c>
      <c r="CK48" s="14">
        <f t="shared" si="87"/>
        <v>-5.1020518838955104E-3</v>
      </c>
      <c r="CL48" s="14">
        <f t="shared" si="88"/>
        <v>2.6030933425961728E-5</v>
      </c>
      <c r="CM48" s="14">
        <f t="shared" si="16"/>
        <v>1.2036401093259503E-2</v>
      </c>
      <c r="CN48" s="14">
        <f t="shared" si="89"/>
        <v>1.4487495127781856E-4</v>
      </c>
      <c r="CP48">
        <v>21.3</v>
      </c>
      <c r="CQ48" s="14">
        <f t="shared" si="90"/>
        <v>7.0175726586465398E-3</v>
      </c>
      <c r="CR48" s="14">
        <f t="shared" si="91"/>
        <v>4.9246326019383462E-5</v>
      </c>
      <c r="CS48" s="14">
        <f t="shared" si="17"/>
        <v>-4.0760056979504723E-4</v>
      </c>
      <c r="CT48" s="14">
        <f t="shared" si="92"/>
        <v>1.6613822449724716E-7</v>
      </c>
      <c r="CV48">
        <v>97.16</v>
      </c>
      <c r="CW48" s="14">
        <f t="shared" si="93"/>
        <v>1.2071757849821733E-2</v>
      </c>
      <c r="CX48" s="14">
        <f t="shared" si="94"/>
        <v>1.4572733758473261E-4</v>
      </c>
      <c r="CY48" s="89">
        <f t="shared" si="18"/>
        <v>-1.0138655381759181E-2</v>
      </c>
      <c r="CZ48" s="89">
        <f t="shared" si="95"/>
        <v>1.0279233295007441E-4</v>
      </c>
      <c r="DB48">
        <v>17.11</v>
      </c>
      <c r="DC48" s="14">
        <f t="shared" si="96"/>
        <v>5.2462959153053487E-3</v>
      </c>
      <c r="DD48" s="14">
        <f t="shared" si="97"/>
        <v>2.7523620830949587E-5</v>
      </c>
      <c r="DE48" s="89">
        <f t="shared" si="19"/>
        <v>-2.0447552320863398E-3</v>
      </c>
      <c r="DF48" s="89">
        <f t="shared" si="98"/>
        <v>4.1810239591444611E-6</v>
      </c>
      <c r="DH48">
        <v>10.295</v>
      </c>
      <c r="DI48" s="14">
        <f t="shared" si="99"/>
        <v>7.2586817616831422E-3</v>
      </c>
      <c r="DJ48" s="14">
        <f t="shared" si="100"/>
        <v>5.2688460917391488E-5</v>
      </c>
      <c r="DK48" s="89">
        <f t="shared" si="20"/>
        <v>1.6821377437151782E-4</v>
      </c>
      <c r="DL48" s="89">
        <f t="shared" si="101"/>
        <v>2.8295873888311907E-8</v>
      </c>
      <c r="DN48">
        <v>72.52</v>
      </c>
      <c r="DO48" s="14">
        <f t="shared" si="102"/>
        <v>4.4028689727569218E-3</v>
      </c>
      <c r="DP48" s="14">
        <f t="shared" si="103"/>
        <v>1.9385255191265592E-5</v>
      </c>
      <c r="DQ48" s="89">
        <f t="shared" si="21"/>
        <v>-2.5549922274706056E-4</v>
      </c>
      <c r="DR48" s="89">
        <f t="shared" si="104"/>
        <v>6.527985282435207E-8</v>
      </c>
      <c r="DT48">
        <v>137</v>
      </c>
      <c r="DU48" s="14">
        <f t="shared" si="105"/>
        <v>6.1852116416807089E-3</v>
      </c>
      <c r="DV48" s="14">
        <f t="shared" si="106"/>
        <v>3.8256843052382571E-5</v>
      </c>
      <c r="DW48" s="89">
        <f t="shared" si="22"/>
        <v>1.4838080078927278E-3</v>
      </c>
      <c r="DX48" s="89">
        <f t="shared" si="107"/>
        <v>2.2016862042865855E-6</v>
      </c>
      <c r="DZ48">
        <v>42.96</v>
      </c>
      <c r="EA48" s="14">
        <f t="shared" si="108"/>
        <v>3.7174764001323521E-3</v>
      </c>
      <c r="EB48" s="14">
        <f t="shared" si="109"/>
        <v>1.3819630785540992E-5</v>
      </c>
      <c r="EC48" s="89">
        <f t="shared" si="23"/>
        <v>3.2745756343359714E-3</v>
      </c>
      <c r="ED48" s="89">
        <f t="shared" si="110"/>
        <v>1.072284558498683E-5</v>
      </c>
      <c r="EF48">
        <v>11.78</v>
      </c>
      <c r="EG48" s="14">
        <f t="shared" si="111"/>
        <v>-6.8143364197301654E-3</v>
      </c>
      <c r="EH48" s="14">
        <f t="shared" si="112"/>
        <v>4.643518084126093E-5</v>
      </c>
      <c r="EI48" s="89">
        <f t="shared" si="24"/>
        <v>1.2343592173439288E-2</v>
      </c>
      <c r="EJ48" s="89">
        <f t="shared" si="113"/>
        <v>1.5236426774419164E-4</v>
      </c>
      <c r="EL48">
        <v>85.46</v>
      </c>
      <c r="EM48" s="14">
        <f t="shared" si="114"/>
        <v>4.9025427947014272E-3</v>
      </c>
      <c r="EN48" s="14">
        <f t="shared" si="115"/>
        <v>2.4034925853878882E-5</v>
      </c>
      <c r="EO48" s="89">
        <f t="shared" si="25"/>
        <v>6.6205476418403335E-4</v>
      </c>
      <c r="EP48" s="89">
        <f t="shared" si="116"/>
        <v>4.3831651077877603E-7</v>
      </c>
      <c r="ER48">
        <v>12.96</v>
      </c>
      <c r="ES48" s="14">
        <f t="shared" si="117"/>
        <v>-1.0861239431604703E-2</v>
      </c>
      <c r="ET48" s="14">
        <f t="shared" si="118"/>
        <v>1.1796652199064486E-4</v>
      </c>
      <c r="EU48" s="89">
        <f t="shared" si="26"/>
        <v>1.5678360832093095E-2</v>
      </c>
      <c r="EV48" s="89">
        <f t="shared" si="119"/>
        <v>2.458109983813109E-4</v>
      </c>
      <c r="EX48">
        <v>106.4</v>
      </c>
      <c r="EY48" s="14">
        <f t="shared" si="120"/>
        <v>3.2840752011897975E-3</v>
      </c>
      <c r="EZ48" s="14">
        <f t="shared" si="121"/>
        <v>1.0785149927069809E-5</v>
      </c>
      <c r="FA48" s="89">
        <f t="shared" si="27"/>
        <v>1.2982464644774368E-3</v>
      </c>
      <c r="FB48" s="89">
        <f t="shared" si="122"/>
        <v>1.6854438825281648E-6</v>
      </c>
      <c r="FD48">
        <v>35.340000000000003</v>
      </c>
      <c r="FE48" s="14">
        <f t="shared" si="123"/>
        <v>6.7682153461385893E-3</v>
      </c>
      <c r="FF48" s="14">
        <f t="shared" si="124"/>
        <v>4.5808738971705902E-5</v>
      </c>
      <c r="FG48" s="89">
        <f t="shared" si="28"/>
        <v>5.4004184252835399E-3</v>
      </c>
      <c r="FH48" s="89">
        <f t="shared" si="125"/>
        <v>2.9164519168141949E-5</v>
      </c>
      <c r="FJ48">
        <v>134</v>
      </c>
      <c r="FK48" s="14">
        <f t="shared" si="126"/>
        <v>1.6284593764500515E-2</v>
      </c>
      <c r="FL48" s="14">
        <f t="shared" si="127"/>
        <v>2.6518799407480908E-4</v>
      </c>
      <c r="FM48" s="89">
        <f t="shared" si="29"/>
        <v>-1.2975447227135959E-2</v>
      </c>
      <c r="FN48" s="89">
        <f t="shared" si="128"/>
        <v>1.6836223074419025E-4</v>
      </c>
      <c r="FP48">
        <v>13.82</v>
      </c>
      <c r="FQ48" s="14">
        <f t="shared" si="129"/>
        <v>7.2332733714302591E-4</v>
      </c>
      <c r="FR48" s="14">
        <f t="shared" si="130"/>
        <v>5.232024366584207E-7</v>
      </c>
      <c r="FS48" s="89">
        <f t="shared" si="30"/>
        <v>2.1574327647645233E-3</v>
      </c>
      <c r="FT48" s="89">
        <f t="shared" si="131"/>
        <v>4.6545161344794947E-6</v>
      </c>
      <c r="FV48">
        <v>612.20000000000005</v>
      </c>
      <c r="FW48" s="14">
        <f t="shared" si="132"/>
        <v>-9.8055245640489086E-4</v>
      </c>
      <c r="FX48" s="14">
        <f t="shared" si="133"/>
        <v>9.6148311976166546E-7</v>
      </c>
      <c r="FY48" s="89">
        <f t="shared" si="31"/>
        <v>7.430025840529618E-3</v>
      </c>
      <c r="FZ48" s="89">
        <f t="shared" si="134"/>
        <v>5.5205283990937853E-5</v>
      </c>
      <c r="GB48">
        <v>76.72</v>
      </c>
      <c r="GC48" s="14">
        <f t="shared" si="135"/>
        <v>-2.4008540052008927E-2</v>
      </c>
      <c r="GD48" s="14">
        <f t="shared" si="136"/>
        <v>5.7640999542891676E-4</v>
      </c>
      <c r="GE48" s="89">
        <f t="shared" si="32"/>
        <v>3.1414156703162124E-2</v>
      </c>
      <c r="GF48" s="89">
        <f t="shared" si="137"/>
        <v>9.8684924137082582E-4</v>
      </c>
      <c r="GH48">
        <v>486.45</v>
      </c>
      <c r="GI48" s="14">
        <f t="shared" si="138"/>
        <v>1.5907340629289685E-2</v>
      </c>
      <c r="GJ48" s="14">
        <f t="shared" si="139"/>
        <v>2.5304348589625037E-4</v>
      </c>
      <c r="GK48" s="89">
        <f t="shared" si="33"/>
        <v>-6.5221335447858304E-3</v>
      </c>
      <c r="GL48" s="89">
        <f t="shared" si="140"/>
        <v>4.2538225976020582E-5</v>
      </c>
      <c r="GN48">
        <v>29.63</v>
      </c>
      <c r="GO48" s="14">
        <f t="shared" si="141"/>
        <v>1.0408017406008581E-2</v>
      </c>
      <c r="GP48" s="14">
        <f t="shared" si="142"/>
        <v>1.083268263237776E-4</v>
      </c>
      <c r="GQ48" s="89">
        <f t="shared" si="34"/>
        <v>-5.7786970049936021E-3</v>
      </c>
      <c r="GR48" s="89">
        <f t="shared" si="143"/>
        <v>3.3393339075522024E-5</v>
      </c>
      <c r="GT48">
        <v>62.54</v>
      </c>
      <c r="GU48" s="14">
        <f t="shared" si="144"/>
        <v>4.7854613577251728E-3</v>
      </c>
      <c r="GV48" s="14">
        <f t="shared" si="145"/>
        <v>2.2900640406280856E-5</v>
      </c>
      <c r="GW48" s="89">
        <f t="shared" si="35"/>
        <v>1.0508700240233352E-3</v>
      </c>
      <c r="GX48" s="89">
        <f t="shared" si="146"/>
        <v>1.104327807390805E-6</v>
      </c>
      <c r="GZ48">
        <v>248</v>
      </c>
      <c r="HA48" s="14">
        <f t="shared" si="147"/>
        <v>5.2282443645301413E-3</v>
      </c>
      <c r="HB48" s="14">
        <f t="shared" si="148"/>
        <v>2.7334539135241181E-5</v>
      </c>
      <c r="HC48" s="89">
        <f t="shared" si="36"/>
        <v>4.8456536502513789E-4</v>
      </c>
      <c r="HD48" s="89">
        <f t="shared" si="149"/>
        <v>2.3480359298194512E-7</v>
      </c>
      <c r="HF48">
        <v>354</v>
      </c>
      <c r="HG48" s="14">
        <f t="shared" si="150"/>
        <v>1.2073711177133616E-2</v>
      </c>
      <c r="HH48" s="14">
        <f t="shared" si="151"/>
        <v>1.457745015888412E-4</v>
      </c>
      <c r="HI48" s="89">
        <f t="shared" si="37"/>
        <v>-2.5022855374567093E-3</v>
      </c>
      <c r="HJ48" s="89">
        <f t="shared" si="152"/>
        <v>6.261432910965012E-6</v>
      </c>
      <c r="HL48">
        <v>109.9</v>
      </c>
      <c r="HM48" s="14">
        <f t="shared" si="153"/>
        <v>1.4453729490597674E-2</v>
      </c>
      <c r="HN48" s="14">
        <f t="shared" si="154"/>
        <v>2.0891029618737289E-4</v>
      </c>
      <c r="HO48" s="89">
        <f t="shared" si="38"/>
        <v>-8.0171264719664272E-3</v>
      </c>
      <c r="HP48" s="89">
        <f t="shared" si="155"/>
        <v>6.4274316867504852E-5</v>
      </c>
      <c r="HR48">
        <v>3.8570000000000002</v>
      </c>
      <c r="HS48" s="14">
        <f t="shared" si="156"/>
        <v>5.184033293909974E-4</v>
      </c>
      <c r="HT48" s="14">
        <f t="shared" si="157"/>
        <v>2.6874201192367095E-7</v>
      </c>
      <c r="HU48" s="14">
        <f t="shared" si="39"/>
        <v>5.377311897268049E-3</v>
      </c>
      <c r="HV48" s="14">
        <f t="shared" si="158"/>
        <v>2.8915483240500506E-5</v>
      </c>
      <c r="HX48">
        <v>13.82</v>
      </c>
      <c r="HY48" s="14">
        <f t="shared" si="159"/>
        <v>-2.1731265343134607E-3</v>
      </c>
      <c r="HZ48" s="14">
        <f t="shared" si="160"/>
        <v>4.722478934137233E-6</v>
      </c>
      <c r="IA48" s="89">
        <f t="shared" si="40"/>
        <v>2.729228040260582E-3</v>
      </c>
      <c r="IB48" s="89">
        <f t="shared" si="161"/>
        <v>7.4486856957446172E-6</v>
      </c>
      <c r="ID48">
        <v>157.85</v>
      </c>
      <c r="IE48" s="14">
        <f t="shared" si="162"/>
        <v>1.4153404998668446E-2</v>
      </c>
      <c r="IF48" s="14">
        <f t="shared" si="163"/>
        <v>2.0031887305633296E-4</v>
      </c>
      <c r="IG48" s="89">
        <f t="shared" si="41"/>
        <v>-9.2481364759528575E-3</v>
      </c>
      <c r="IH48" s="89">
        <f t="shared" si="164"/>
        <v>8.5528028277849732E-5</v>
      </c>
      <c r="IQ48">
        <v>50</v>
      </c>
      <c r="IR48" s="14">
        <f t="shared" si="165"/>
        <v>3.5935355101302181E-3</v>
      </c>
      <c r="IS48" s="14">
        <f t="shared" si="166"/>
        <v>1.2913497462566847E-5</v>
      </c>
      <c r="IT48" s="89">
        <f t="shared" si="42"/>
        <v>2.8204761395975728E-4</v>
      </c>
      <c r="IU48" s="89">
        <f t="shared" si="167"/>
        <v>7.9550856540392266E-8</v>
      </c>
      <c r="IW48">
        <v>55.74</v>
      </c>
      <c r="IX48" s="14">
        <f t="shared" si="168"/>
        <v>8.0407830703046208E-3</v>
      </c>
      <c r="IY48" s="14">
        <f t="shared" si="169"/>
        <v>6.46541923836974E-5</v>
      </c>
      <c r="IZ48" s="89">
        <f t="shared" si="43"/>
        <v>-3.5142565432282492E-3</v>
      </c>
      <c r="JA48" s="89">
        <f t="shared" si="170"/>
        <v>1.2349999051622563E-5</v>
      </c>
      <c r="JC48">
        <v>122.9</v>
      </c>
      <c r="JD48" s="14">
        <f t="shared" si="171"/>
        <v>1.6142400559542861E-2</v>
      </c>
      <c r="JE48" s="14">
        <f t="shared" si="172"/>
        <v>2.6057709582472967E-4</v>
      </c>
      <c r="JF48" s="89">
        <f t="shared" si="44"/>
        <v>-8.2819187239891179E-3</v>
      </c>
      <c r="JG48" s="89">
        <f t="shared" si="173"/>
        <v>6.8590177750761544E-5</v>
      </c>
      <c r="JI48">
        <v>33.270000000000003</v>
      </c>
      <c r="JJ48" s="14">
        <f t="shared" si="174"/>
        <v>-2.7088052680870156E-3</v>
      </c>
      <c r="JK48" s="14">
        <f t="shared" si="175"/>
        <v>7.3376259804159682E-6</v>
      </c>
      <c r="JL48" s="89">
        <f t="shared" si="45"/>
        <v>9.4515838773996646E-3</v>
      </c>
      <c r="JM48" s="89">
        <f t="shared" si="176"/>
        <v>8.9332437791521274E-5</v>
      </c>
      <c r="JO48">
        <v>75.98</v>
      </c>
      <c r="JP48" s="14">
        <f t="shared" si="177"/>
        <v>-6.7349214627025712E-3</v>
      </c>
      <c r="JQ48" s="14">
        <f t="shared" si="178"/>
        <v>4.5359167108771743E-5</v>
      </c>
      <c r="JR48" s="89">
        <f t="shared" si="46"/>
        <v>1.1037546286631941E-2</v>
      </c>
      <c r="JS48" s="89">
        <f t="shared" si="179"/>
        <v>1.2182742802954255E-4</v>
      </c>
      <c r="JU48">
        <v>75.06</v>
      </c>
      <c r="JV48" s="14">
        <f t="shared" si="180"/>
        <v>-2.6648900890552434E-4</v>
      </c>
      <c r="JW48" s="14">
        <f t="shared" si="181"/>
        <v>7.1016391867448633E-8</v>
      </c>
      <c r="JX48" s="89">
        <f t="shared" si="47"/>
        <v>8.3840460713618878E-3</v>
      </c>
      <c r="JY48" s="89">
        <f t="shared" si="182"/>
        <v>7.0292228526718705E-5</v>
      </c>
      <c r="KA48">
        <v>38.81</v>
      </c>
      <c r="KB48" s="14">
        <f t="shared" si="183"/>
        <v>-1.5471895814589526E-3</v>
      </c>
      <c r="KC48" s="14">
        <f t="shared" si="184"/>
        <v>2.3937956009751289E-6</v>
      </c>
      <c r="KD48" s="89">
        <f t="shared" si="48"/>
        <v>5.8807570061011876E-3</v>
      </c>
      <c r="KE48" s="89">
        <f t="shared" si="185"/>
        <v>3.4583302964808207E-5</v>
      </c>
      <c r="KG48">
        <v>14.3</v>
      </c>
      <c r="KH48" s="14">
        <f t="shared" si="186"/>
        <v>-6.3135951568523245E-3</v>
      </c>
      <c r="KI48" s="14">
        <f t="shared" si="187"/>
        <v>3.9861483804629127E-5</v>
      </c>
      <c r="KJ48" s="89">
        <f t="shared" si="49"/>
        <v>1.0175006946596387E-2</v>
      </c>
      <c r="KK48" s="89">
        <f t="shared" si="188"/>
        <v>1.0353076636328473E-4</v>
      </c>
      <c r="KM48">
        <v>21.23</v>
      </c>
      <c r="KN48" s="14">
        <f t="shared" si="189"/>
        <v>-4.7214440871994438E-3</v>
      </c>
      <c r="KO48" s="14">
        <f t="shared" si="190"/>
        <v>2.2292034268550589E-5</v>
      </c>
      <c r="KP48" s="89">
        <f t="shared" si="50"/>
        <v>9.8956636008149575E-3</v>
      </c>
      <c r="KQ48" s="89">
        <f t="shared" si="191"/>
        <v>9.7924158100494047E-5</v>
      </c>
      <c r="KS48">
        <v>104.25</v>
      </c>
      <c r="KT48" s="14">
        <f t="shared" si="192"/>
        <v>6.2156547233407555E-3</v>
      </c>
      <c r="KU48" s="14">
        <f t="shared" si="193"/>
        <v>3.8634363639788247E-5</v>
      </c>
      <c r="KV48" s="89">
        <f t="shared" si="51"/>
        <v>-2.3039729012610168E-3</v>
      </c>
      <c r="KW48" s="89">
        <f t="shared" si="194"/>
        <v>5.3082911297451069E-6</v>
      </c>
      <c r="LF48" s="14">
        <v>14.795</v>
      </c>
      <c r="LG48" s="14">
        <f t="shared" si="195"/>
        <v>-1.7041993905008001E-2</v>
      </c>
      <c r="LH48" s="14">
        <f t="shared" si="196"/>
        <v>2.9042955625832985E-4</v>
      </c>
      <c r="LI48" s="89">
        <f t="shared" si="52"/>
        <v>1.6979610399992268E-2</v>
      </c>
      <c r="LJ48" s="89">
        <f t="shared" si="197"/>
        <v>2.883071693355256E-4</v>
      </c>
      <c r="LL48">
        <v>12.574999999999999</v>
      </c>
      <c r="LM48" s="14">
        <f t="shared" si="198"/>
        <v>-6.7823918483165043E-3</v>
      </c>
      <c r="LN48" s="14">
        <f t="shared" si="199"/>
        <v>4.6000839184110168E-5</v>
      </c>
      <c r="LO48" s="89">
        <f t="shared" si="53"/>
        <v>1.0919881054372887E-2</v>
      </c>
      <c r="LP48" s="89">
        <f t="shared" si="200"/>
        <v>1.1924380224165193E-4</v>
      </c>
    </row>
    <row r="49" spans="1:328" ht="15" thickBot="1" x14ac:dyDescent="0.4">
      <c r="A49" s="90" t="s">
        <v>576</v>
      </c>
      <c r="B49" s="105">
        <v>-4.0000000000000002E-4</v>
      </c>
      <c r="C49" s="105">
        <v>1.0244</v>
      </c>
      <c r="D49" s="105">
        <f>AVERAGE($AA$4:$AA$264)</f>
        <v>-5.2492155022543674E-4</v>
      </c>
      <c r="E49" s="104">
        <f>SUM($AB$4:$AB$264)/253*100</f>
        <v>1.9331177082078949E-2</v>
      </c>
      <c r="F49" s="104">
        <f>SQRT(SUM($AB$4:$AB$264))</f>
        <v>0.22115125597124638</v>
      </c>
      <c r="G49" s="104">
        <f>SQRT(SUM($AE$4:$AE$264))</f>
        <v>0.16360065904504986</v>
      </c>
      <c r="H49" s="104">
        <f>COVAR($AA$4:$AA$264,$U$4:$U$264)*100</f>
        <v>8.5164795501140086E-3</v>
      </c>
      <c r="I49" s="105">
        <f t="shared" si="201"/>
        <v>-8.6525897037030705E-5</v>
      </c>
      <c r="J49" s="104">
        <f t="shared" si="202"/>
        <v>8.3470324988867382E-3</v>
      </c>
      <c r="K49" s="104">
        <f t="shared" si="203"/>
        <v>0.14503283041158158</v>
      </c>
      <c r="L49" s="104">
        <f>$AB$279*$AB$269</f>
        <v>0.14857163147362415</v>
      </c>
      <c r="M49" s="106">
        <f t="shared" si="204"/>
        <v>0.22344805943140525</v>
      </c>
      <c r="N49" s="15">
        <v>37.880000000000003</v>
      </c>
      <c r="O49" s="107">
        <f t="shared" si="205"/>
        <v>-0.10244</v>
      </c>
      <c r="P49" s="15">
        <f t="shared" si="206"/>
        <v>33.999572800000003</v>
      </c>
      <c r="S49" t="s">
        <v>661</v>
      </c>
      <c r="T49" s="82">
        <v>5936.58</v>
      </c>
      <c r="U49" s="6">
        <f t="shared" si="54"/>
        <v>-1.8782641194409102E-3</v>
      </c>
      <c r="V49" s="14">
        <f t="shared" si="55"/>
        <v>3.5278761023791379E-6</v>
      </c>
      <c r="Z49">
        <v>34.69</v>
      </c>
      <c r="AA49" s="14">
        <f t="shared" si="56"/>
        <v>3.1659257987702782E-3</v>
      </c>
      <c r="AB49" s="14">
        <f t="shared" si="57"/>
        <v>1.0023086163319224E-5</v>
      </c>
      <c r="AC49" s="14">
        <f t="shared" si="58"/>
        <v>5.0441899182111886E-3</v>
      </c>
      <c r="AD49" s="14">
        <f t="shared" si="207"/>
        <v>-5.4900195627255472E-3</v>
      </c>
      <c r="AE49" s="14">
        <f t="shared" si="59"/>
        <v>3.0140314799109207E-5</v>
      </c>
      <c r="AG49">
        <v>8.2379999999999995</v>
      </c>
      <c r="AH49" s="14">
        <f t="shared" si="60"/>
        <v>-4.3668560558453473E-2</v>
      </c>
      <c r="AI49" s="14">
        <f t="shared" si="61"/>
        <v>1.9069431812473183E-3</v>
      </c>
      <c r="AJ49" s="14">
        <f t="shared" si="208"/>
        <v>4.3530807449652709E-2</v>
      </c>
      <c r="AK49" s="14">
        <f t="shared" si="62"/>
        <v>1.8949311972187397E-3</v>
      </c>
      <c r="AM49">
        <v>118.2</v>
      </c>
      <c r="AN49" s="14">
        <f t="shared" si="63"/>
        <v>4.6423379427527342E-3</v>
      </c>
      <c r="AO49" s="14">
        <f t="shared" si="64"/>
        <v>2.1551301574721688E-5</v>
      </c>
      <c r="AP49" s="14">
        <f t="shared" si="8"/>
        <v>-1.0637809410696294E-2</v>
      </c>
      <c r="AQ49" s="14">
        <f t="shared" si="65"/>
        <v>1.1316298905829864E-4</v>
      </c>
      <c r="AS49">
        <v>122.66</v>
      </c>
      <c r="AT49" s="14">
        <f t="shared" si="66"/>
        <v>-1.9585447749138501E-3</v>
      </c>
      <c r="AU49" s="14">
        <f t="shared" si="67"/>
        <v>3.8358976353423436E-6</v>
      </c>
      <c r="AV49" s="14">
        <f t="shared" si="9"/>
        <v>-7.3903648794812725E-3</v>
      </c>
      <c r="AW49" s="14">
        <f t="shared" si="68"/>
        <v>5.4617493051870242E-5</v>
      </c>
      <c r="AY49" s="14">
        <v>41.68</v>
      </c>
      <c r="AZ49" s="14">
        <f t="shared" si="69"/>
        <v>-4.0870353801641746E-3</v>
      </c>
      <c r="BA49" s="14">
        <f t="shared" si="70"/>
        <v>1.6703858198713719E-5</v>
      </c>
      <c r="BB49" s="14">
        <f t="shared" si="10"/>
        <v>-7.2618534301593495E-4</v>
      </c>
      <c r="BC49" s="14">
        <f t="shared" si="71"/>
        <v>5.2734515241117108E-7</v>
      </c>
      <c r="BE49">
        <v>14.928000000000001</v>
      </c>
      <c r="BF49" s="14">
        <f t="shared" si="72"/>
        <v>-2.4136764958670728E-2</v>
      </c>
      <c r="BG49" s="14">
        <f t="shared" si="73"/>
        <v>5.8258342267011518E-4</v>
      </c>
      <c r="BH49" s="14">
        <f t="shared" si="11"/>
        <v>6.4229235424268019E-3</v>
      </c>
      <c r="BI49" s="14">
        <f t="shared" si="74"/>
        <v>4.125394683186046E-5</v>
      </c>
      <c r="BK49">
        <v>76.52</v>
      </c>
      <c r="BL49" s="14">
        <f t="shared" si="75"/>
        <v>-3.1413638398337948E-3</v>
      </c>
      <c r="BM49" s="14">
        <f t="shared" si="76"/>
        <v>9.868166774215324E-6</v>
      </c>
      <c r="BN49" s="14">
        <f t="shared" si="12"/>
        <v>-1.0507267686257753E-2</v>
      </c>
      <c r="BO49" s="14">
        <f t="shared" si="77"/>
        <v>1.1040267423067635E-4</v>
      </c>
      <c r="BQ49">
        <v>72.52</v>
      </c>
      <c r="BR49" s="14">
        <f t="shared" si="78"/>
        <v>-1.444469559542292E-2</v>
      </c>
      <c r="BS49" s="14">
        <f t="shared" si="79"/>
        <v>2.0864923084443031E-4</v>
      </c>
      <c r="BT49" s="14">
        <f t="shared" si="13"/>
        <v>1.9557136004033915E-3</v>
      </c>
      <c r="BU49" s="14">
        <f t="shared" si="80"/>
        <v>3.8248156868027964E-6</v>
      </c>
      <c r="BX49">
        <v>22.68</v>
      </c>
      <c r="BY49" s="14">
        <f t="shared" si="81"/>
        <v>-3.0911925696728579E-3</v>
      </c>
      <c r="BZ49" s="14">
        <f t="shared" si="82"/>
        <v>9.5554715028006863E-6</v>
      </c>
      <c r="CA49" s="14">
        <f t="shared" si="14"/>
        <v>-2.5919674884751264E-3</v>
      </c>
      <c r="CB49" s="14">
        <f t="shared" si="83"/>
        <v>6.7182954613120546E-6</v>
      </c>
      <c r="CD49">
        <v>41.1</v>
      </c>
      <c r="CE49" s="14">
        <f t="shared" si="84"/>
        <v>-5.8565321127129833E-3</v>
      </c>
      <c r="CF49" s="14">
        <f t="shared" si="85"/>
        <v>3.4298968387238402E-5</v>
      </c>
      <c r="CG49" s="14">
        <f t="shared" si="15"/>
        <v>-2.0812255681691054E-3</v>
      </c>
      <c r="CH49" s="14">
        <f t="shared" si="86"/>
        <v>4.3314998656008155E-6</v>
      </c>
      <c r="CJ49">
        <v>31.43</v>
      </c>
      <c r="CK49" s="14">
        <f t="shared" si="87"/>
        <v>3.181167515295915E-4</v>
      </c>
      <c r="CL49" s="14">
        <f t="shared" si="88"/>
        <v>1.0119826760373985E-7</v>
      </c>
      <c r="CM49" s="14">
        <f t="shared" si="16"/>
        <v>-8.0250817948703985E-3</v>
      </c>
      <c r="CN49" s="14">
        <f t="shared" si="89"/>
        <v>6.4401937814360303E-5</v>
      </c>
      <c r="CP49">
        <v>21.42</v>
      </c>
      <c r="CQ49" s="14">
        <f t="shared" si="90"/>
        <v>-5.6179923042233727E-3</v>
      </c>
      <c r="CR49" s="14">
        <f t="shared" si="91"/>
        <v>3.1561837530313038E-5</v>
      </c>
      <c r="CS49" s="14">
        <f t="shared" si="17"/>
        <v>-2.1346618910315597E-3</v>
      </c>
      <c r="CT49" s="14">
        <f t="shared" si="92"/>
        <v>4.556781389022434E-6</v>
      </c>
      <c r="CV49">
        <v>99.86</v>
      </c>
      <c r="CW49" s="14">
        <f t="shared" si="93"/>
        <v>-2.7410100938491534E-2</v>
      </c>
      <c r="CX49" s="14">
        <f t="shared" si="94"/>
        <v>7.5131363345829448E-4</v>
      </c>
      <c r="CY49" s="89">
        <f t="shared" si="18"/>
        <v>2.5011984538483752E-2</v>
      </c>
      <c r="CZ49" s="89">
        <f t="shared" si="95"/>
        <v>6.2559937055335028E-4</v>
      </c>
      <c r="DB49">
        <v>17.25</v>
      </c>
      <c r="DC49" s="14">
        <f t="shared" si="96"/>
        <v>-8.1490555732667263E-3</v>
      </c>
      <c r="DD49" s="14">
        <f t="shared" si="97"/>
        <v>6.6407106736189497E-5</v>
      </c>
      <c r="DE49" s="89">
        <f t="shared" si="19"/>
        <v>4.401069937096048E-3</v>
      </c>
      <c r="DF49" s="89">
        <f t="shared" si="98"/>
        <v>1.9369416591210612E-5</v>
      </c>
      <c r="DH49">
        <v>10.385</v>
      </c>
      <c r="DI49" s="14">
        <f t="shared" si="99"/>
        <v>-8.7041168483228213E-3</v>
      </c>
      <c r="DJ49" s="14">
        <f t="shared" si="100"/>
        <v>7.5761650109257208E-5</v>
      </c>
      <c r="DK49" s="89">
        <f t="shared" si="20"/>
        <v>6.101317137061097E-4</v>
      </c>
      <c r="DL49" s="89">
        <f t="shared" si="101"/>
        <v>3.7226070806995423E-7</v>
      </c>
      <c r="DN49">
        <v>72.66</v>
      </c>
      <c r="DO49" s="14">
        <f t="shared" si="102"/>
        <v>-1.928640906405597E-3</v>
      </c>
      <c r="DP49" s="14">
        <f t="shared" si="103"/>
        <v>3.7196557458610027E-6</v>
      </c>
      <c r="DQ49" s="89">
        <f t="shared" si="21"/>
        <v>-1.6484041610282437E-3</v>
      </c>
      <c r="DR49" s="89">
        <f t="shared" si="104"/>
        <v>2.7172362780952282E-6</v>
      </c>
      <c r="DT49">
        <v>137.75</v>
      </c>
      <c r="DU49" s="14">
        <f t="shared" si="105"/>
        <v>-5.459522204898982E-3</v>
      </c>
      <c r="DV49" s="14">
        <f t="shared" si="106"/>
        <v>2.980638270578504E-5</v>
      </c>
      <c r="DW49" s="89">
        <f t="shared" si="22"/>
        <v>-4.2792602816357469E-3</v>
      </c>
      <c r="DX49" s="89">
        <f t="shared" si="107"/>
        <v>1.8312068557985251E-5</v>
      </c>
      <c r="DZ49">
        <v>42.66</v>
      </c>
      <c r="EA49" s="14">
        <f t="shared" si="108"/>
        <v>7.0077371574048001E-3</v>
      </c>
      <c r="EB49" s="14">
        <f t="shared" si="109"/>
        <v>4.910838006727191E-5</v>
      </c>
      <c r="EC49" s="89">
        <f t="shared" si="23"/>
        <v>-1.3665957770235352E-2</v>
      </c>
      <c r="ED49" s="89">
        <f t="shared" si="110"/>
        <v>1.86758401777856E-4</v>
      </c>
      <c r="EF49">
        <v>11.91</v>
      </c>
      <c r="EG49" s="14">
        <f t="shared" si="111"/>
        <v>-1.0975205143768135E-2</v>
      </c>
      <c r="EH49" s="14">
        <f t="shared" si="112"/>
        <v>1.2045512794779451E-4</v>
      </c>
      <c r="EI49" s="89">
        <f t="shared" si="24"/>
        <v>6.1318306515963277E-3</v>
      </c>
      <c r="EJ49" s="89">
        <f t="shared" si="113"/>
        <v>3.7599347139856245E-5</v>
      </c>
      <c r="EL49">
        <v>86.84</v>
      </c>
      <c r="EM49" s="14">
        <f t="shared" si="114"/>
        <v>-1.6018914794212264E-2</v>
      </c>
      <c r="EN49" s="14">
        <f t="shared" si="115"/>
        <v>2.5660563118423257E-4</v>
      </c>
      <c r="EO49" s="89">
        <f t="shared" si="25"/>
        <v>9.5632244587229957E-3</v>
      </c>
      <c r="EP49" s="89">
        <f t="shared" si="116"/>
        <v>9.1455262047917732E-5</v>
      </c>
      <c r="ER49">
        <v>12.81</v>
      </c>
      <c r="ES49" s="14">
        <f t="shared" si="117"/>
        <v>1.164157501548577E-2</v>
      </c>
      <c r="ET49" s="14">
        <f t="shared" si="118"/>
        <v>1.3552626884118251E-4</v>
      </c>
      <c r="EU49" s="89">
        <f t="shared" si="26"/>
        <v>-1.7169894790771151E-2</v>
      </c>
      <c r="EV49" s="89">
        <f t="shared" si="119"/>
        <v>2.9480528712615031E-4</v>
      </c>
      <c r="EX49">
        <v>104.65</v>
      </c>
      <c r="EY49" s="14">
        <f t="shared" si="120"/>
        <v>1.6584128015535261E-2</v>
      </c>
      <c r="EZ49" s="14">
        <f t="shared" si="121"/>
        <v>2.750333020356615E-4</v>
      </c>
      <c r="FA49" s="89">
        <f t="shared" si="27"/>
        <v>-2.1821139019068285E-2</v>
      </c>
      <c r="FB49" s="89">
        <f t="shared" si="122"/>
        <v>4.7616210808950439E-4</v>
      </c>
      <c r="FD49">
        <v>36.06</v>
      </c>
      <c r="FE49" s="14">
        <f t="shared" si="123"/>
        <v>-2.0168750883620856E-2</v>
      </c>
      <c r="FF49" s="14">
        <f t="shared" si="124"/>
        <v>4.0677851220555705E-4</v>
      </c>
      <c r="FG49" s="89">
        <f t="shared" si="28"/>
        <v>1.9345664612184614E-3</v>
      </c>
      <c r="FH49" s="89">
        <f t="shared" si="125"/>
        <v>3.7425473928713209E-6</v>
      </c>
      <c r="FJ49">
        <v>133.4</v>
      </c>
      <c r="FK49" s="14">
        <f t="shared" si="126"/>
        <v>4.4876664693879768E-3</v>
      </c>
      <c r="FL49" s="14">
        <f t="shared" si="127"/>
        <v>2.013915034046915E-5</v>
      </c>
      <c r="FM49" s="89">
        <f t="shared" si="29"/>
        <v>-8.8172891786295737E-3</v>
      </c>
      <c r="FN49" s="89">
        <f t="shared" si="128"/>
        <v>7.7744588459578178E-5</v>
      </c>
      <c r="FP49">
        <v>13.78</v>
      </c>
      <c r="FQ49" s="14">
        <f t="shared" si="129"/>
        <v>2.8985527540114791E-3</v>
      </c>
      <c r="FR49" s="14">
        <f t="shared" si="130"/>
        <v>8.4016080677875296E-6</v>
      </c>
      <c r="FS49" s="89">
        <f t="shared" si="30"/>
        <v>-5.3522882071284084E-3</v>
      </c>
      <c r="FT49" s="89">
        <f t="shared" si="131"/>
        <v>2.864698905216583E-5</v>
      </c>
      <c r="FV49">
        <v>611.20000000000005</v>
      </c>
      <c r="FW49" s="14">
        <f t="shared" si="132"/>
        <v>1.6347886590015043E-3</v>
      </c>
      <c r="FX49" s="14">
        <f t="shared" si="133"/>
        <v>2.6725339595999368E-6</v>
      </c>
      <c r="FY49" s="89">
        <f t="shared" si="31"/>
        <v>-8.5161163484165428E-3</v>
      </c>
      <c r="FZ49" s="89">
        <f t="shared" si="134"/>
        <v>7.2524237659767516E-5</v>
      </c>
      <c r="GB49">
        <v>77.239999999999995</v>
      </c>
      <c r="GC49" s="14">
        <f t="shared" si="135"/>
        <v>-6.7550269851308397E-3</v>
      </c>
      <c r="GD49" s="14">
        <f t="shared" si="136"/>
        <v>4.5630389569845839E-5</v>
      </c>
      <c r="GE49" s="89">
        <f t="shared" si="32"/>
        <v>3.1843355099178509E-5</v>
      </c>
      <c r="GF49" s="89">
        <f t="shared" si="137"/>
        <v>1.013999263972378E-9</v>
      </c>
      <c r="GH49">
        <v>485</v>
      </c>
      <c r="GI49" s="14">
        <f t="shared" si="138"/>
        <v>2.9852304839535484E-3</v>
      </c>
      <c r="GJ49" s="14">
        <f t="shared" si="139"/>
        <v>8.9116010423255373E-6</v>
      </c>
      <c r="GK49" s="89">
        <f t="shared" si="33"/>
        <v>-1.44050998454473E-2</v>
      </c>
      <c r="GL49" s="89">
        <f t="shared" si="140"/>
        <v>2.0750690155730582E-4</v>
      </c>
      <c r="GN49">
        <v>29.8</v>
      </c>
      <c r="GO49" s="14">
        <f t="shared" si="141"/>
        <v>-5.7210319258849578E-3</v>
      </c>
      <c r="GP49" s="14">
        <f t="shared" si="142"/>
        <v>3.2730206296994949E-5</v>
      </c>
      <c r="GQ49" s="89">
        <f t="shared" si="34"/>
        <v>1.0979117694339341E-3</v>
      </c>
      <c r="GR49" s="89">
        <f t="shared" si="143"/>
        <v>1.2054102534615522E-6</v>
      </c>
      <c r="GT49">
        <v>62.94</v>
      </c>
      <c r="GU49" s="14">
        <f t="shared" si="144"/>
        <v>-6.3755396065656124E-3</v>
      </c>
      <c r="GV49" s="14">
        <f t="shared" si="145"/>
        <v>4.0647505274886803E-5</v>
      </c>
      <c r="GW49" s="89">
        <f t="shared" si="35"/>
        <v>-8.8782298931479754E-4</v>
      </c>
      <c r="GX49" s="89">
        <f t="shared" si="146"/>
        <v>7.8822966035586305E-7</v>
      </c>
      <c r="GZ49">
        <v>247.4</v>
      </c>
      <c r="HA49" s="14">
        <f t="shared" si="147"/>
        <v>2.4222862065947171E-3</v>
      </c>
      <c r="HB49" s="14">
        <f t="shared" si="148"/>
        <v>5.8674704666590242E-6</v>
      </c>
      <c r="HC49" s="89">
        <f t="shared" si="36"/>
        <v>-8.1655911666906299E-3</v>
      </c>
      <c r="HD49" s="89">
        <f t="shared" si="149"/>
        <v>6.6676879101536043E-5</v>
      </c>
      <c r="HF49">
        <v>355.25</v>
      </c>
      <c r="HG49" s="14">
        <f t="shared" si="150"/>
        <v>-3.5248538434355789E-3</v>
      </c>
      <c r="HH49" s="14">
        <f t="shared" si="151"/>
        <v>1.2424594617582572E-5</v>
      </c>
      <c r="HI49" s="89">
        <f t="shared" si="37"/>
        <v>-6.7816496722310207E-3</v>
      </c>
      <c r="HJ49" s="89">
        <f t="shared" si="152"/>
        <v>4.5990772276871113E-5</v>
      </c>
      <c r="HL49">
        <v>110.25</v>
      </c>
      <c r="HM49" s="14">
        <f t="shared" si="153"/>
        <v>-3.1796529173796842E-3</v>
      </c>
      <c r="HN49" s="14">
        <f t="shared" si="154"/>
        <v>1.0110192675001137E-5</v>
      </c>
      <c r="HO49" s="89">
        <f t="shared" si="38"/>
        <v>-5.9263759907461702E-3</v>
      </c>
      <c r="HP49" s="89">
        <f t="shared" si="155"/>
        <v>3.5121932383692651E-5</v>
      </c>
      <c r="HR49">
        <v>3.9009999999999998</v>
      </c>
      <c r="HS49" s="14">
        <f t="shared" si="156"/>
        <v>-1.134325129842857E-2</v>
      </c>
      <c r="HT49" s="14">
        <f t="shared" si="157"/>
        <v>1.2866935001930145E-4</v>
      </c>
      <c r="HU49" s="14">
        <f t="shared" si="39"/>
        <v>-2.2865156525629822E-4</v>
      </c>
      <c r="HV49" s="14">
        <f t="shared" si="158"/>
        <v>5.2281538294155203E-8</v>
      </c>
      <c r="HX49">
        <v>13.89</v>
      </c>
      <c r="HY49" s="14">
        <f t="shared" si="159"/>
        <v>-5.0523384267285518E-3</v>
      </c>
      <c r="HZ49" s="14">
        <f t="shared" si="160"/>
        <v>2.5526123578197936E-5</v>
      </c>
      <c r="IA49" s="89">
        <f t="shared" si="40"/>
        <v>-1.1893768539724368E-4</v>
      </c>
      <c r="IB49" s="89">
        <f t="shared" si="161"/>
        <v>1.4146173007653714E-8</v>
      </c>
      <c r="ID49">
        <v>158.94999999999999</v>
      </c>
      <c r="IE49" s="14">
        <f t="shared" si="162"/>
        <v>-6.9444723528110461E-3</v>
      </c>
      <c r="IF49" s="14">
        <f t="shared" si="163"/>
        <v>4.822569625895699E-5</v>
      </c>
      <c r="IG49" s="89">
        <f t="shared" si="41"/>
        <v>2.2030588015068339E-3</v>
      </c>
      <c r="IH49" s="89">
        <f t="shared" si="164"/>
        <v>4.8534680828967278E-6</v>
      </c>
      <c r="IQ49">
        <v>50.26</v>
      </c>
      <c r="IR49" s="14">
        <f t="shared" si="165"/>
        <v>-5.1865266873000462E-3</v>
      </c>
      <c r="IS49" s="14">
        <f t="shared" si="166"/>
        <v>2.6900059078075592E-5</v>
      </c>
      <c r="IT49" s="89">
        <f t="shared" si="42"/>
        <v>-1.8624585576662231E-3</v>
      </c>
      <c r="IU49" s="89">
        <f t="shared" si="167"/>
        <v>3.4687518790241482E-6</v>
      </c>
      <c r="IW49">
        <v>55.61</v>
      </c>
      <c r="IX49" s="14">
        <f t="shared" si="168"/>
        <v>2.3349808543295177E-3</v>
      </c>
      <c r="IY49" s="14">
        <f t="shared" si="169"/>
        <v>5.4521355900854042E-6</v>
      </c>
      <c r="IZ49" s="89">
        <f t="shared" si="43"/>
        <v>-1.1311905995973365E-2</v>
      </c>
      <c r="JA49" s="89">
        <f t="shared" si="170"/>
        <v>1.2795921726173817E-4</v>
      </c>
      <c r="JC49">
        <v>123.25</v>
      </c>
      <c r="JD49" s="14">
        <f t="shared" si="171"/>
        <v>-2.8437963508103374E-3</v>
      </c>
      <c r="JE49" s="14">
        <f t="shared" si="172"/>
        <v>8.0871776848821909E-6</v>
      </c>
      <c r="JF49" s="89">
        <f t="shared" si="44"/>
        <v>-5.3399920838700906E-3</v>
      </c>
      <c r="JG49" s="89">
        <f t="shared" si="173"/>
        <v>2.8515515455795232E-5</v>
      </c>
      <c r="JI49">
        <v>33.770000000000003</v>
      </c>
      <c r="JJ49" s="14">
        <f t="shared" si="174"/>
        <v>-1.4916744367090926E-2</v>
      </c>
      <c r="JK49" s="14">
        <f t="shared" si="175"/>
        <v>2.2250926251313888E-4</v>
      </c>
      <c r="JL49" s="89">
        <f t="shared" si="45"/>
        <v>5.8789866862088373E-3</v>
      </c>
      <c r="JM49" s="89">
        <f t="shared" si="176"/>
        <v>3.4562484456620767E-5</v>
      </c>
      <c r="JO49">
        <v>75.98</v>
      </c>
      <c r="JP49" s="14">
        <f t="shared" si="177"/>
        <v>0</v>
      </c>
      <c r="JQ49" s="14">
        <f t="shared" si="178"/>
        <v>0</v>
      </c>
      <c r="JR49" s="89">
        <f t="shared" si="46"/>
        <v>-4.8899997793008859E-3</v>
      </c>
      <c r="JS49" s="89">
        <f t="shared" si="179"/>
        <v>2.3912097841562713E-5</v>
      </c>
      <c r="JU49">
        <v>75.08</v>
      </c>
      <c r="JV49" s="14">
        <f t="shared" si="180"/>
        <v>-2.6641801143326485E-4</v>
      </c>
      <c r="JW49" s="14">
        <f t="shared" si="181"/>
        <v>7.0978556816055239E-8</v>
      </c>
      <c r="JX49" s="89">
        <f t="shared" si="47"/>
        <v>-9.1325833426471707E-3</v>
      </c>
      <c r="JY49" s="89">
        <f t="shared" si="182"/>
        <v>8.3404078510396565E-5</v>
      </c>
      <c r="KA49">
        <v>38.270000000000003</v>
      </c>
      <c r="KB49" s="14">
        <f t="shared" si="183"/>
        <v>1.4011645943204021E-2</v>
      </c>
      <c r="KC49" s="14">
        <f t="shared" si="184"/>
        <v>1.9632622203770572E-4</v>
      </c>
      <c r="KD49" s="89">
        <f t="shared" si="48"/>
        <v>-1.8940035250565295E-2</v>
      </c>
      <c r="KE49" s="89">
        <f t="shared" si="185"/>
        <v>3.5872493529265598E-4</v>
      </c>
      <c r="KG49">
        <v>14.38</v>
      </c>
      <c r="KH49" s="14">
        <f t="shared" si="186"/>
        <v>-5.5788150270389978E-3</v>
      </c>
      <c r="KI49" s="14">
        <f t="shared" si="187"/>
        <v>3.1123177105916135E-5</v>
      </c>
      <c r="KJ49" s="89">
        <f t="shared" si="49"/>
        <v>-1.0044544648818397E-3</v>
      </c>
      <c r="KK49" s="89">
        <f t="shared" si="188"/>
        <v>1.0089287720210629E-6</v>
      </c>
      <c r="KM49">
        <v>21.48</v>
      </c>
      <c r="KN49" s="14">
        <f t="shared" si="189"/>
        <v>-1.170699392549924E-2</v>
      </c>
      <c r="KO49" s="14">
        <f t="shared" si="190"/>
        <v>1.3705370677167611E-4</v>
      </c>
      <c r="KP49" s="89">
        <f t="shared" si="50"/>
        <v>1.2542953950254645E-3</v>
      </c>
      <c r="KQ49" s="89">
        <f t="shared" si="191"/>
        <v>1.573256937982086E-6</v>
      </c>
      <c r="KS49">
        <v>104.1</v>
      </c>
      <c r="KT49" s="14">
        <f t="shared" si="192"/>
        <v>1.4398850579877662E-3</v>
      </c>
      <c r="KU49" s="14">
        <f t="shared" si="193"/>
        <v>2.0732689802164328E-6</v>
      </c>
      <c r="KV49" s="89">
        <f t="shared" si="51"/>
        <v>-5.396720124919669E-3</v>
      </c>
      <c r="KW49" s="89">
        <f t="shared" si="194"/>
        <v>2.9124588106712968E-5</v>
      </c>
      <c r="LF49" s="14">
        <v>14.475</v>
      </c>
      <c r="LG49" s="14">
        <f t="shared" si="195"/>
        <v>2.1866262393113949E-2</v>
      </c>
      <c r="LH49" s="14">
        <f t="shared" si="196"/>
        <v>4.7813343104450933E-4</v>
      </c>
      <c r="LI49" s="89">
        <f t="shared" si="52"/>
        <v>-2.201293201546187E-2</v>
      </c>
      <c r="LJ49" s="89">
        <f t="shared" si="197"/>
        <v>4.8456917591734619E-4</v>
      </c>
      <c r="LL49">
        <v>12.675000000000001</v>
      </c>
      <c r="LM49" s="14">
        <f t="shared" si="198"/>
        <v>-7.9208334914441098E-3</v>
      </c>
      <c r="LN49" s="14">
        <f t="shared" si="199"/>
        <v>6.2739603199182684E-5</v>
      </c>
      <c r="LO49" s="89">
        <f t="shared" si="53"/>
        <v>3.4597792761116488E-3</v>
      </c>
      <c r="LP49" s="89">
        <f t="shared" si="200"/>
        <v>1.1970072639411644E-5</v>
      </c>
    </row>
    <row r="50" spans="1:328" ht="15" thickBot="1" x14ac:dyDescent="0.4">
      <c r="A50" s="90" t="s">
        <v>604</v>
      </c>
      <c r="B50" s="100">
        <v>-2E-3</v>
      </c>
      <c r="C50" s="102">
        <v>0.42130000000000001</v>
      </c>
      <c r="D50" s="101">
        <f>AVERAGE($HY$4:$HY$264)</f>
        <v>-2.0875560061411129E-4</v>
      </c>
      <c r="E50" s="112">
        <f>SUM($HZ$4:$HZ$264)/253*100</f>
        <v>8.0268779912156061E-3</v>
      </c>
      <c r="F50" s="113">
        <f>SQRT(SUM($HZ$3:$HZ$264))</f>
        <v>0.14250614484216281</v>
      </c>
      <c r="G50" s="114">
        <f>SQRT(SUM($IB$3:$IB$264))</f>
        <v>0.1579175982448757</v>
      </c>
      <c r="H50" s="110">
        <f>COVAR($HY$4:$HY$264,$U$4:$U$264)*100</f>
        <v>3.5022562228262952E-3</v>
      </c>
      <c r="I50" s="102">
        <f t="shared" si="201"/>
        <v>-8.6525897037030705E-5</v>
      </c>
      <c r="J50" s="104">
        <f t="shared" si="202"/>
        <v>8.3470324988867382E-3</v>
      </c>
      <c r="K50" s="104">
        <f t="shared" si="203"/>
        <v>0.14503283041158158</v>
      </c>
      <c r="L50" s="104">
        <f>$AB$279*$HZ$269</f>
        <v>6.1102331452399322E-2</v>
      </c>
      <c r="M50" s="106">
        <f t="shared" si="204"/>
        <v>0.1600019988106717</v>
      </c>
      <c r="N50" s="15">
        <v>13.46</v>
      </c>
      <c r="O50" s="107">
        <f t="shared" si="205"/>
        <v>-4.2130000000000001E-2</v>
      </c>
      <c r="P50" s="15">
        <f t="shared" si="206"/>
        <v>12.8929302</v>
      </c>
      <c r="S50" t="s">
        <v>662</v>
      </c>
      <c r="T50" s="82">
        <v>5935.69</v>
      </c>
      <c r="U50" s="6">
        <f t="shared" si="54"/>
        <v>1.4992920505817084E-4</v>
      </c>
      <c r="V50" s="14">
        <f t="shared" si="55"/>
        <v>2.2478766529375039E-8</v>
      </c>
      <c r="Z50">
        <v>34.22</v>
      </c>
      <c r="AA50" s="14">
        <f t="shared" si="56"/>
        <v>1.3641192517610999E-2</v>
      </c>
      <c r="AB50" s="14">
        <f t="shared" si="57"/>
        <v>1.8608213330252631E-4</v>
      </c>
      <c r="AC50" s="14">
        <f t="shared" si="58"/>
        <v>1.3491263312552829E-2</v>
      </c>
      <c r="AD50" s="14">
        <f t="shared" si="207"/>
        <v>-1.3887605039949409E-2</v>
      </c>
      <c r="AE50" s="14">
        <f t="shared" si="59"/>
        <v>1.9286557374562823E-4</v>
      </c>
      <c r="AG50">
        <v>8.4139999999999997</v>
      </c>
      <c r="AH50" s="14">
        <f t="shared" si="60"/>
        <v>-2.1139389154440205E-2</v>
      </c>
      <c r="AI50" s="14">
        <f t="shared" si="61"/>
        <v>4.4687377382286416E-4</v>
      </c>
      <c r="AJ50" s="14">
        <f t="shared" si="208"/>
        <v>2.1042402731461875E-2</v>
      </c>
      <c r="AK50" s="14">
        <f t="shared" si="62"/>
        <v>4.4278271271303417E-4</v>
      </c>
      <c r="AM50">
        <v>118.3</v>
      </c>
      <c r="AN50" s="14">
        <f t="shared" si="63"/>
        <v>-8.4566601234325805E-4</v>
      </c>
      <c r="AO50" s="14">
        <f t="shared" si="64"/>
        <v>7.1515100443254752E-7</v>
      </c>
      <c r="AP50" s="14">
        <f t="shared" si="8"/>
        <v>6.1505604084096492E-3</v>
      </c>
      <c r="AQ50" s="14">
        <f t="shared" si="65"/>
        <v>3.7829393337496268E-5</v>
      </c>
      <c r="AS50">
        <v>122.28</v>
      </c>
      <c r="AT50" s="14">
        <f t="shared" si="66"/>
        <v>3.1028031752038006E-3</v>
      </c>
      <c r="AU50" s="14">
        <f t="shared" si="67"/>
        <v>9.6273875440547862E-6</v>
      </c>
      <c r="AV50" s="14">
        <f t="shared" si="9"/>
        <v>4.5942738885726767E-3</v>
      </c>
      <c r="AW50" s="14">
        <f t="shared" si="68"/>
        <v>2.1107352563220703E-5</v>
      </c>
      <c r="AY50" s="14">
        <v>41.9</v>
      </c>
      <c r="AZ50" s="14">
        <f t="shared" si="69"/>
        <v>-5.2644294829805446E-3</v>
      </c>
      <c r="BA50" s="14">
        <f t="shared" si="70"/>
        <v>2.7714217781274804E-5</v>
      </c>
      <c r="BB50" s="14">
        <f t="shared" si="10"/>
        <v>9.0406217539006732E-3</v>
      </c>
      <c r="BC50" s="14">
        <f t="shared" si="71"/>
        <v>8.1732841697102081E-5</v>
      </c>
      <c r="BE50">
        <v>14.592000000000001</v>
      </c>
      <c r="BF50" s="14">
        <f t="shared" si="72"/>
        <v>2.2765210773012426E-2</v>
      </c>
      <c r="BG50" s="14">
        <f t="shared" si="73"/>
        <v>5.1825482153968101E-4</v>
      </c>
      <c r="BH50" s="14">
        <f t="shared" si="11"/>
        <v>-1.509772370218538E-2</v>
      </c>
      <c r="BI50" s="14">
        <f t="shared" si="74"/>
        <v>2.279412609875302E-4</v>
      </c>
      <c r="BK50">
        <v>77.38</v>
      </c>
      <c r="BL50" s="14">
        <f t="shared" si="75"/>
        <v>-1.1176204700314751E-2</v>
      </c>
      <c r="BM50" s="14">
        <f t="shared" si="76"/>
        <v>1.2490755150333752E-4</v>
      </c>
      <c r="BN50" s="14">
        <f t="shared" si="12"/>
        <v>1.8685128755036178E-2</v>
      </c>
      <c r="BO50" s="14">
        <f t="shared" si="77"/>
        <v>3.4913403659227985E-4</v>
      </c>
      <c r="BQ50">
        <v>71.78</v>
      </c>
      <c r="BR50" s="14">
        <f t="shared" si="78"/>
        <v>1.0256500167189061E-2</v>
      </c>
      <c r="BS50" s="14">
        <f t="shared" si="79"/>
        <v>1.0519579567954924E-4</v>
      </c>
      <c r="BT50" s="14">
        <f t="shared" si="13"/>
        <v>-8.334511156976223E-4</v>
      </c>
      <c r="BU50" s="14">
        <f t="shared" si="80"/>
        <v>6.9464076225761135E-7</v>
      </c>
      <c r="BX50">
        <v>22.6</v>
      </c>
      <c r="BY50" s="14">
        <f t="shared" si="81"/>
        <v>3.5335725813110445E-3</v>
      </c>
      <c r="BZ50" s="14">
        <f t="shared" si="82"/>
        <v>1.2486135187393198E-5</v>
      </c>
      <c r="CA50" s="14">
        <f t="shared" si="14"/>
        <v>6.4045707734399155E-4</v>
      </c>
      <c r="CB50" s="14">
        <f t="shared" si="83"/>
        <v>4.1018526792000757E-7</v>
      </c>
      <c r="CD50">
        <v>41.14</v>
      </c>
      <c r="CE50" s="14">
        <f t="shared" si="84"/>
        <v>-9.7276272262217071E-4</v>
      </c>
      <c r="CF50" s="14">
        <f t="shared" si="85"/>
        <v>9.4626731452329829E-7</v>
      </c>
      <c r="CG50" s="14">
        <f t="shared" si="15"/>
        <v>8.005861803829506E-3</v>
      </c>
      <c r="CH50" s="14">
        <f t="shared" si="86"/>
        <v>6.4093823222016228E-5</v>
      </c>
      <c r="CJ50">
        <v>31.45</v>
      </c>
      <c r="CK50" s="14">
        <f t="shared" si="87"/>
        <v>-6.3613233697323553E-4</v>
      </c>
      <c r="CL50" s="14">
        <f t="shared" si="88"/>
        <v>4.0466435014303006E-7</v>
      </c>
      <c r="CM50" s="14">
        <f t="shared" si="16"/>
        <v>6.8192540723801091E-3</v>
      </c>
      <c r="CN50" s="14">
        <f t="shared" si="89"/>
        <v>4.65022261036727E-5</v>
      </c>
      <c r="CP50">
        <v>21.4</v>
      </c>
      <c r="CQ50" s="14">
        <f t="shared" si="90"/>
        <v>9.3414299179714387E-4</v>
      </c>
      <c r="CR50" s="14">
        <f t="shared" si="91"/>
        <v>8.7262312912371875E-7</v>
      </c>
      <c r="CS50" s="14">
        <f t="shared" si="17"/>
        <v>4.9389007532886151E-3</v>
      </c>
      <c r="CT50" s="14">
        <f t="shared" si="92"/>
        <v>2.4392740650834848E-5</v>
      </c>
      <c r="CV50">
        <v>99.48</v>
      </c>
      <c r="CW50" s="14">
        <f t="shared" si="93"/>
        <v>3.8125861372593018E-3</v>
      </c>
      <c r="CX50" s="14">
        <f t="shared" si="94"/>
        <v>1.4535813054021804E-5</v>
      </c>
      <c r="CY50" s="89">
        <f t="shared" si="18"/>
        <v>-2.10171307792724E-3</v>
      </c>
      <c r="CZ50" s="89">
        <f t="shared" si="95"/>
        <v>4.4171978619303933E-6</v>
      </c>
      <c r="DB50">
        <v>17.22</v>
      </c>
      <c r="DC50" s="14">
        <f t="shared" si="96"/>
        <v>1.7406444777841182E-3</v>
      </c>
      <c r="DD50" s="14">
        <f t="shared" si="97"/>
        <v>3.0298431980403454E-6</v>
      </c>
      <c r="DE50" s="89">
        <f t="shared" si="19"/>
        <v>1.1043247247599802E-3</v>
      </c>
      <c r="DF50" s="89">
        <f t="shared" si="98"/>
        <v>1.219533097716206E-6</v>
      </c>
      <c r="DH50">
        <v>10.375</v>
      </c>
      <c r="DI50" s="14">
        <f t="shared" si="99"/>
        <v>9.6339121131352957E-4</v>
      </c>
      <c r="DJ50" s="14">
        <f t="shared" si="100"/>
        <v>9.2812262603614975E-7</v>
      </c>
      <c r="DK50" s="89">
        <f t="shared" si="20"/>
        <v>5.6671474008629123E-3</v>
      </c>
      <c r="DL50" s="89">
        <f t="shared" si="101"/>
        <v>3.2116559663107262E-5</v>
      </c>
      <c r="DN50">
        <v>72.400000000000006</v>
      </c>
      <c r="DO50" s="14">
        <f t="shared" si="102"/>
        <v>3.5847274013850999E-3</v>
      </c>
      <c r="DP50" s="14">
        <f t="shared" si="103"/>
        <v>1.2850270542241171E-5</v>
      </c>
      <c r="DQ50" s="89">
        <f t="shared" si="21"/>
        <v>1.6631231083234343E-4</v>
      </c>
      <c r="DR50" s="89">
        <f t="shared" si="104"/>
        <v>2.7659784734394018E-8</v>
      </c>
      <c r="DT50">
        <v>134.94999999999999</v>
      </c>
      <c r="DU50" s="14">
        <f t="shared" si="105"/>
        <v>2.0536108569010378E-2</v>
      </c>
      <c r="DV50" s="14">
        <f t="shared" si="106"/>
        <v>4.2173175515818149E-4</v>
      </c>
      <c r="DW50" s="89">
        <f t="shared" si="22"/>
        <v>-1.376026141748902E-2</v>
      </c>
      <c r="DX50" s="89">
        <f t="shared" si="107"/>
        <v>1.8934479427763694E-4</v>
      </c>
      <c r="DZ50">
        <v>42.7</v>
      </c>
      <c r="EA50" s="14">
        <f t="shared" si="108"/>
        <v>-9.3720719137453895E-4</v>
      </c>
      <c r="EB50" s="14">
        <f t="shared" si="109"/>
        <v>8.7835731956415168E-7</v>
      </c>
      <c r="EC50" s="89">
        <f t="shared" si="23"/>
        <v>7.2288808538833998E-3</v>
      </c>
      <c r="ED50" s="89">
        <f t="shared" si="110"/>
        <v>5.2256718399641989E-5</v>
      </c>
      <c r="EF50">
        <v>12.14</v>
      </c>
      <c r="EG50" s="14">
        <f t="shared" si="111"/>
        <v>-1.9127402264143476E-2</v>
      </c>
      <c r="EH50" s="14">
        <f t="shared" si="112"/>
        <v>3.65857517374361E-4</v>
      </c>
      <c r="EI50" s="89">
        <f t="shared" si="24"/>
        <v>2.4124451367314732E-2</v>
      </c>
      <c r="EJ50" s="89">
        <f t="shared" si="113"/>
        <v>5.8198915377393368E-4</v>
      </c>
      <c r="EL50">
        <v>87.28</v>
      </c>
      <c r="EM50" s="14">
        <f t="shared" si="114"/>
        <v>-5.0539965147242223E-3</v>
      </c>
      <c r="EN50" s="14">
        <f t="shared" si="115"/>
        <v>2.5542880770844584E-5</v>
      </c>
      <c r="EO50" s="89">
        <f t="shared" si="25"/>
        <v>1.000184817530617E-2</v>
      </c>
      <c r="EP50" s="89">
        <f t="shared" si="116"/>
        <v>1.0003696692187536E-4</v>
      </c>
      <c r="ER50">
        <v>13.01</v>
      </c>
      <c r="ES50" s="14">
        <f t="shared" si="117"/>
        <v>-1.5492176615770972E-2</v>
      </c>
      <c r="ET50" s="14">
        <f t="shared" si="118"/>
        <v>2.4000753629424093E-4</v>
      </c>
      <c r="EU50" s="89">
        <f t="shared" si="26"/>
        <v>1.9778486402813343E-2</v>
      </c>
      <c r="EV50" s="89">
        <f t="shared" si="119"/>
        <v>3.911885243862723E-4</v>
      </c>
      <c r="EX50">
        <v>105.5</v>
      </c>
      <c r="EY50" s="14">
        <f t="shared" si="120"/>
        <v>-8.089504024112364E-3</v>
      </c>
      <c r="EZ50" s="14">
        <f t="shared" si="121"/>
        <v>6.5440075356130133E-5</v>
      </c>
      <c r="FA50" s="89">
        <f t="shared" si="27"/>
        <v>1.2168008044060725E-2</v>
      </c>
      <c r="FB50" s="89">
        <f t="shared" si="122"/>
        <v>1.480604197603265E-4</v>
      </c>
      <c r="FD50">
        <v>35.89</v>
      </c>
      <c r="FE50" s="14">
        <f t="shared" si="123"/>
        <v>4.7255126156553568E-3</v>
      </c>
      <c r="FF50" s="14">
        <f t="shared" si="124"/>
        <v>2.2330469480717931E-5</v>
      </c>
      <c r="FG50" s="89">
        <f t="shared" si="28"/>
        <v>5.8831906796686312E-3</v>
      </c>
      <c r="FH50" s="89">
        <f t="shared" si="125"/>
        <v>3.4611932573339852E-5</v>
      </c>
      <c r="FJ50">
        <v>131.30000000000001</v>
      </c>
      <c r="FK50" s="14">
        <f t="shared" si="126"/>
        <v>1.5867352172772804E-2</v>
      </c>
      <c r="FL50" s="14">
        <f t="shared" si="127"/>
        <v>2.5177286497479783E-4</v>
      </c>
      <c r="FM50" s="89">
        <f t="shared" si="29"/>
        <v>-1.2950141306361362E-2</v>
      </c>
      <c r="FN50" s="89">
        <f t="shared" si="128"/>
        <v>1.6770615985472676E-4</v>
      </c>
      <c r="FP50">
        <v>14.06</v>
      </c>
      <c r="FQ50" s="14">
        <f t="shared" si="129"/>
        <v>-2.011562079700642E-2</v>
      </c>
      <c r="FR50" s="14">
        <f t="shared" si="130"/>
        <v>4.0463820004895719E-4</v>
      </c>
      <c r="FS50" s="89">
        <f t="shared" si="30"/>
        <v>2.2722674621494496E-2</v>
      </c>
      <c r="FT50" s="89">
        <f t="shared" si="131"/>
        <v>5.1631994195431002E-4</v>
      </c>
      <c r="FV50">
        <v>613.79999999999995</v>
      </c>
      <c r="FW50" s="14">
        <f t="shared" si="132"/>
        <v>-4.2449043333249101E-3</v>
      </c>
      <c r="FX50" s="14">
        <f t="shared" si="133"/>
        <v>1.8019212799080601E-5</v>
      </c>
      <c r="FY50" s="89">
        <f t="shared" si="31"/>
        <v>1.0010391031319321E-2</v>
      </c>
      <c r="FZ50" s="89">
        <f t="shared" si="134"/>
        <v>1.002079285999183E-4</v>
      </c>
      <c r="GB50">
        <v>76.5</v>
      </c>
      <c r="GC50" s="14">
        <f t="shared" si="135"/>
        <v>9.6267167278235484E-3</v>
      </c>
      <c r="GD50" s="14">
        <f t="shared" si="136"/>
        <v>9.2673674957757733E-5</v>
      </c>
      <c r="GE50" s="89">
        <f t="shared" si="32"/>
        <v>-2.9460311014462368E-3</v>
      </c>
      <c r="GF50" s="89">
        <f t="shared" si="137"/>
        <v>8.6790992506885269E-6</v>
      </c>
      <c r="GH50">
        <v>487.15</v>
      </c>
      <c r="GI50" s="14">
        <f t="shared" si="138"/>
        <v>-4.423192933867043E-3</v>
      </c>
      <c r="GJ50" s="14">
        <f t="shared" si="139"/>
        <v>1.956463573021134E-5</v>
      </c>
      <c r="GK50" s="89">
        <f t="shared" si="33"/>
        <v>1.2740917635693114E-2</v>
      </c>
      <c r="GL50" s="89">
        <f t="shared" si="140"/>
        <v>1.6233098219951581E-4</v>
      </c>
      <c r="GN50">
        <v>29.58</v>
      </c>
      <c r="GO50" s="14">
        <f t="shared" si="141"/>
        <v>7.4099362287052047E-3</v>
      </c>
      <c r="GP50" s="14">
        <f t="shared" si="142"/>
        <v>5.4907154913477914E-5</v>
      </c>
      <c r="GQ50" s="89">
        <f t="shared" si="34"/>
        <v>-3.2553469500441849E-3</v>
      </c>
      <c r="GR50" s="89">
        <f t="shared" si="143"/>
        <v>1.0597283765161978E-5</v>
      </c>
      <c r="GT50">
        <v>62.92</v>
      </c>
      <c r="GU50" s="14">
        <f t="shared" si="144"/>
        <v>3.1781344618375744E-4</v>
      </c>
      <c r="GV50" s="14">
        <f t="shared" si="145"/>
        <v>1.0100538657519609E-7</v>
      </c>
      <c r="GW50" s="89">
        <f t="shared" si="35"/>
        <v>4.8463890647150957E-3</v>
      </c>
      <c r="GX50" s="89">
        <f t="shared" si="146"/>
        <v>2.3487486966590059E-5</v>
      </c>
      <c r="GZ50">
        <v>247.2</v>
      </c>
      <c r="HA50" s="14">
        <f t="shared" si="147"/>
        <v>8.087343748517811E-4</v>
      </c>
      <c r="HB50" s="14">
        <f t="shared" si="148"/>
        <v>6.5405128906690123E-7</v>
      </c>
      <c r="HC50" s="89">
        <f t="shared" si="36"/>
        <v>4.3162764760557148E-3</v>
      </c>
      <c r="HD50" s="89">
        <f t="shared" si="149"/>
        <v>1.8630242617751938E-5</v>
      </c>
      <c r="HF50">
        <v>356.8</v>
      </c>
      <c r="HG50" s="14">
        <f t="shared" si="150"/>
        <v>-4.3536337286443271E-3</v>
      </c>
      <c r="HH50" s="14">
        <f t="shared" si="151"/>
        <v>1.8954126643189508E-5</v>
      </c>
      <c r="HI50" s="89">
        <f t="shared" si="37"/>
        <v>1.2905147750475274E-2</v>
      </c>
      <c r="HJ50" s="89">
        <f t="shared" si="152"/>
        <v>1.6654283846159705E-4</v>
      </c>
      <c r="HL50">
        <v>107.35</v>
      </c>
      <c r="HM50" s="14">
        <f t="shared" si="153"/>
        <v>2.66559900021653E-2</v>
      </c>
      <c r="HN50" s="14">
        <f t="shared" si="154"/>
        <v>7.1054180299553646E-4</v>
      </c>
      <c r="HO50" s="89">
        <f t="shared" si="38"/>
        <v>-2.1016859937085748E-2</v>
      </c>
      <c r="HP50" s="89">
        <f t="shared" si="155"/>
        <v>4.4170840161507997E-4</v>
      </c>
      <c r="HR50">
        <v>3.9329999999999998</v>
      </c>
      <c r="HS50" s="14">
        <f t="shared" si="156"/>
        <v>-8.1695629251530722E-3</v>
      </c>
      <c r="HT50" s="14">
        <f t="shared" si="157"/>
        <v>6.6741758388035616E-5</v>
      </c>
      <c r="HU50" s="14">
        <f t="shared" si="39"/>
        <v>1.3169036572157986E-2</v>
      </c>
      <c r="HV50" s="14">
        <f t="shared" si="158"/>
        <v>1.7342352423883458E-4</v>
      </c>
      <c r="HX50">
        <v>13.86</v>
      </c>
      <c r="HY50" s="14">
        <f t="shared" si="159"/>
        <v>2.1621630044953172E-3</v>
      </c>
      <c r="HZ50" s="14">
        <f t="shared" si="160"/>
        <v>4.674948858008217E-6</v>
      </c>
      <c r="IA50" s="89">
        <f t="shared" si="40"/>
        <v>-1.8999260619447914E-3</v>
      </c>
      <c r="IB50" s="89">
        <f t="shared" si="161"/>
        <v>3.6097190408570436E-6</v>
      </c>
      <c r="ID50">
        <v>159.1</v>
      </c>
      <c r="IE50" s="14">
        <f t="shared" si="162"/>
        <v>-9.4324798692950441E-4</v>
      </c>
      <c r="IF50" s="14">
        <f t="shared" si="163"/>
        <v>8.8971676484656249E-7</v>
      </c>
      <c r="IG50" s="89">
        <f t="shared" si="41"/>
        <v>5.353557349459419E-3</v>
      </c>
      <c r="IH50" s="89">
        <f t="shared" si="164"/>
        <v>2.8660576293950959E-5</v>
      </c>
      <c r="IQ50">
        <v>50.18</v>
      </c>
      <c r="IR50" s="14">
        <f t="shared" si="165"/>
        <v>1.5929911771698788E-3</v>
      </c>
      <c r="IS50" s="14">
        <f t="shared" si="166"/>
        <v>2.537620890541076E-6</v>
      </c>
      <c r="IT50" s="89">
        <f t="shared" si="42"/>
        <v>1.7220660434178314E-3</v>
      </c>
      <c r="IU50" s="89">
        <f t="shared" si="167"/>
        <v>2.9655114578927441E-6</v>
      </c>
      <c r="IW50">
        <v>54.99</v>
      </c>
      <c r="IX50" s="14">
        <f t="shared" si="168"/>
        <v>1.1211690679749158E-2</v>
      </c>
      <c r="IY50" s="14">
        <f t="shared" si="169"/>
        <v>1.2570200789837414E-4</v>
      </c>
      <c r="IZ50" s="89">
        <f t="shared" si="43"/>
        <v>-7.3780093243363005E-3</v>
      </c>
      <c r="JA50" s="89">
        <f t="shared" si="170"/>
        <v>5.4435021589993393E-5</v>
      </c>
      <c r="JC50">
        <v>124.15</v>
      </c>
      <c r="JD50" s="14">
        <f t="shared" si="171"/>
        <v>-7.2756990313762038E-3</v>
      </c>
      <c r="JE50" s="14">
        <f t="shared" si="172"/>
        <v>5.293579639516863E-5</v>
      </c>
      <c r="JF50" s="89">
        <f t="shared" si="44"/>
        <v>1.4312969479033764E-2</v>
      </c>
      <c r="JG50" s="89">
        <f t="shared" si="173"/>
        <v>2.0486109530775206E-4</v>
      </c>
      <c r="JI50">
        <v>33.49</v>
      </c>
      <c r="JJ50" s="14">
        <f t="shared" si="174"/>
        <v>8.3259475913631219E-3</v>
      </c>
      <c r="JK50" s="14">
        <f t="shared" si="175"/>
        <v>6.9321403294125372E-5</v>
      </c>
      <c r="JL50" s="89">
        <f t="shared" si="45"/>
        <v>-2.392848510155786E-3</v>
      </c>
      <c r="JM50" s="89">
        <f t="shared" si="176"/>
        <v>5.7257239925547649E-6</v>
      </c>
      <c r="JO50">
        <v>76.569999999999993</v>
      </c>
      <c r="JP50" s="14">
        <f t="shared" si="177"/>
        <v>-7.7352073655524104E-3</v>
      </c>
      <c r="JQ50" s="14">
        <f t="shared" si="178"/>
        <v>5.9833432988096259E-5</v>
      </c>
      <c r="JR50" s="89">
        <f t="shared" si="46"/>
        <v>1.1566170148729875E-2</v>
      </c>
      <c r="JS50" s="89">
        <f t="shared" si="179"/>
        <v>1.3377629190937005E-4</v>
      </c>
      <c r="JU50">
        <v>74.44</v>
      </c>
      <c r="JV50" s="14">
        <f t="shared" si="180"/>
        <v>8.5607799442580356E-3</v>
      </c>
      <c r="JW50" s="14">
        <f t="shared" si="181"/>
        <v>7.3286953254010615E-5</v>
      </c>
      <c r="JX50" s="89">
        <f t="shared" si="47"/>
        <v>-1.3419755282211209E-3</v>
      </c>
      <c r="JY50" s="89">
        <f t="shared" si="182"/>
        <v>1.8008983183443566E-6</v>
      </c>
      <c r="KA50">
        <v>38.32</v>
      </c>
      <c r="KB50" s="14">
        <f t="shared" si="183"/>
        <v>-1.3056536650487799E-3</v>
      </c>
      <c r="KC50" s="14">
        <f t="shared" si="184"/>
        <v>1.7047314930553114E-6</v>
      </c>
      <c r="KD50" s="89">
        <f t="shared" si="48"/>
        <v>5.1640017043549109E-3</v>
      </c>
      <c r="KE50" s="89">
        <f t="shared" si="185"/>
        <v>2.6666913602580424E-5</v>
      </c>
      <c r="KG50">
        <v>14.38</v>
      </c>
      <c r="KH50" s="14">
        <f t="shared" si="186"/>
        <v>0</v>
      </c>
      <c r="KI50" s="14">
        <f t="shared" si="187"/>
        <v>0</v>
      </c>
      <c r="KJ50" s="89">
        <f t="shared" si="49"/>
        <v>3.3255082909128147E-3</v>
      </c>
      <c r="KK50" s="89">
        <f t="shared" si="188"/>
        <v>1.1059005392929869E-5</v>
      </c>
      <c r="KM50">
        <v>21.84</v>
      </c>
      <c r="KN50" s="14">
        <f t="shared" si="189"/>
        <v>-1.6620881236040295E-2</v>
      </c>
      <c r="KO50" s="14">
        <f t="shared" si="190"/>
        <v>2.7625369306255636E-4</v>
      </c>
      <c r="KP50" s="89">
        <f t="shared" si="50"/>
        <v>2.0993303181119406E-2</v>
      </c>
      <c r="KQ50" s="89">
        <f t="shared" si="191"/>
        <v>4.4071877845439816E-4</v>
      </c>
      <c r="KS50">
        <v>104.35</v>
      </c>
      <c r="KT50" s="14">
        <f t="shared" si="192"/>
        <v>-2.3986579022865734E-3</v>
      </c>
      <c r="KU50" s="14">
        <f t="shared" si="193"/>
        <v>5.7535597322018246E-6</v>
      </c>
      <c r="KV50" s="89">
        <f t="shared" si="51"/>
        <v>5.9066159899871292E-3</v>
      </c>
      <c r="KW50" s="89">
        <f t="shared" si="194"/>
        <v>3.4888112453171634E-5</v>
      </c>
      <c r="LF50" s="14">
        <v>14.125</v>
      </c>
      <c r="LG50" s="14">
        <f t="shared" si="195"/>
        <v>2.4476746426554383E-2</v>
      </c>
      <c r="LH50" s="14">
        <f t="shared" si="196"/>
        <v>5.9911111562984277E-4</v>
      </c>
      <c r="LI50" s="89">
        <f t="shared" si="52"/>
        <v>-2.4543454546554825E-2</v>
      </c>
      <c r="LJ50" s="89">
        <f t="shared" si="197"/>
        <v>6.0238116107880267E-4</v>
      </c>
      <c r="LL50">
        <v>12.44</v>
      </c>
      <c r="LM50" s="14">
        <f t="shared" si="198"/>
        <v>1.8714462166213645E-2</v>
      </c>
      <c r="LN50" s="14">
        <f t="shared" si="199"/>
        <v>3.5023109417064188E-4</v>
      </c>
      <c r="LO50" s="89">
        <f t="shared" si="53"/>
        <v>-1.5018153440452412E-2</v>
      </c>
      <c r="LP50" s="89">
        <f t="shared" si="200"/>
        <v>2.2554493276097262E-4</v>
      </c>
    </row>
    <row r="51" spans="1:328" ht="15" thickBot="1" x14ac:dyDescent="0.4">
      <c r="A51" s="90" t="s">
        <v>606</v>
      </c>
      <c r="B51" s="105"/>
      <c r="C51" s="105"/>
      <c r="D51" s="105"/>
      <c r="E51" s="105"/>
      <c r="F51" s="104"/>
      <c r="G51" s="105"/>
      <c r="H51" s="105"/>
      <c r="I51" s="105">
        <f t="shared" si="201"/>
        <v>-8.6525897037030705E-5</v>
      </c>
      <c r="J51" s="104">
        <f t="shared" si="202"/>
        <v>8.3470324988867382E-3</v>
      </c>
      <c r="K51" s="104">
        <f t="shared" si="203"/>
        <v>0.14503283041158158</v>
      </c>
      <c r="L51" s="104"/>
      <c r="M51" s="106">
        <f t="shared" si="204"/>
        <v>0</v>
      </c>
      <c r="N51" s="15"/>
      <c r="O51" s="107">
        <f t="shared" si="205"/>
        <v>0</v>
      </c>
      <c r="P51" s="15">
        <f t="shared" si="206"/>
        <v>0</v>
      </c>
      <c r="S51" t="s">
        <v>663</v>
      </c>
      <c r="T51" s="82">
        <v>5973.33</v>
      </c>
      <c r="U51" s="6">
        <f t="shared" si="54"/>
        <v>-6.3212800611079853E-3</v>
      </c>
      <c r="V51" s="14">
        <f t="shared" si="55"/>
        <v>3.9958581610961377E-5</v>
      </c>
      <c r="Z51">
        <v>34.78</v>
      </c>
      <c r="AA51" s="14">
        <f t="shared" si="56"/>
        <v>-1.6232240462089584E-2</v>
      </c>
      <c r="AB51" s="14">
        <f t="shared" si="57"/>
        <v>2.6348563041909826E-4</v>
      </c>
      <c r="AC51" s="14">
        <f t="shared" si="58"/>
        <v>-9.9109604009815985E-3</v>
      </c>
      <c r="AD51" s="14">
        <f t="shared" si="207"/>
        <v>9.3567211674905632E-3</v>
      </c>
      <c r="AE51" s="14">
        <f t="shared" si="59"/>
        <v>8.7548231006165974E-5</v>
      </c>
      <c r="AG51">
        <v>8.2219999999999995</v>
      </c>
      <c r="AH51" s="14">
        <f t="shared" si="60"/>
        <v>2.3083496692642452E-2</v>
      </c>
      <c r="AI51" s="14">
        <f t="shared" si="61"/>
        <v>5.3284781955923507E-4</v>
      </c>
      <c r="AJ51" s="14">
        <f t="shared" si="208"/>
        <v>-2.3310554421870723E-2</v>
      </c>
      <c r="AK51" s="14">
        <f t="shared" si="62"/>
        <v>5.4338194745499674E-4</v>
      </c>
      <c r="AM51">
        <v>117.2</v>
      </c>
      <c r="AN51" s="14">
        <f t="shared" si="63"/>
        <v>9.3418938414287153E-3</v>
      </c>
      <c r="AO51" s="14">
        <f t="shared" si="64"/>
        <v>8.727098054452376E-5</v>
      </c>
      <c r="AP51" s="14">
        <f>$AO$269+$AO$270*$U68-$AN51</f>
        <v>-2.3349445186316237E-2</v>
      </c>
      <c r="AQ51" s="14">
        <f t="shared" si="65"/>
        <v>5.4519659050878647E-4</v>
      </c>
      <c r="AS51">
        <v>123.4</v>
      </c>
      <c r="AT51" s="14">
        <f t="shared" si="66"/>
        <v>-9.1176144486537648E-3</v>
      </c>
      <c r="AU51" s="14">
        <f t="shared" si="67"/>
        <v>8.3130893234299892E-5</v>
      </c>
      <c r="AV51" s="14">
        <f>$AU$269+$AU$270*$U68-$AT51</f>
        <v>-1.2317081525482091E-2</v>
      </c>
      <c r="AW51" s="14">
        <f t="shared" si="68"/>
        <v>1.5171049730537223E-4</v>
      </c>
      <c r="AY51" s="14">
        <v>41.8</v>
      </c>
      <c r="AZ51" s="14">
        <f t="shared" si="69"/>
        <v>2.3894873973814854E-3</v>
      </c>
      <c r="BA51" s="14">
        <f t="shared" si="70"/>
        <v>5.7096500222449449E-6</v>
      </c>
      <c r="BB51" s="14">
        <f>$BA$269+$BA$270*$U68-$AZ51</f>
        <v>-1.3292693509793136E-2</v>
      </c>
      <c r="BC51" s="14">
        <f t="shared" si="71"/>
        <v>1.7669570074529658E-4</v>
      </c>
      <c r="BE51">
        <v>15.013999999999999</v>
      </c>
      <c r="BF51" s="14">
        <f t="shared" si="72"/>
        <v>-2.8509665818834986E-2</v>
      </c>
      <c r="BG51" s="14">
        <f t="shared" si="73"/>
        <v>8.1280104510164793E-4</v>
      </c>
      <c r="BH51" s="14">
        <f>$BG$269+$BG$270*$U68-$BF51</f>
        <v>-7.1998080989219664E-3</v>
      </c>
      <c r="BI51" s="14">
        <f t="shared" si="74"/>
        <v>5.1837236661302336E-5</v>
      </c>
      <c r="BK51">
        <v>78.58</v>
      </c>
      <c r="BL51" s="14">
        <f t="shared" si="75"/>
        <v>-1.5388864857946861E-2</v>
      </c>
      <c r="BM51" s="14">
        <f t="shared" si="76"/>
        <v>2.3681716161615186E-4</v>
      </c>
      <c r="BN51" s="14">
        <f>$BM$269+$BM$270*$U68-$BL51</f>
        <v>-1.3260699147175231E-2</v>
      </c>
      <c r="BO51" s="14">
        <f t="shared" si="77"/>
        <v>1.7584614187189391E-4</v>
      </c>
      <c r="BQ51">
        <v>71.98</v>
      </c>
      <c r="BR51" s="14">
        <f t="shared" si="78"/>
        <v>-2.782416931423449E-3</v>
      </c>
      <c r="BS51" s="14">
        <f t="shared" si="79"/>
        <v>7.7418439802718823E-6</v>
      </c>
      <c r="BT51" s="14">
        <f>$BS$269+$BS$270*$U68-$BR51</f>
        <v>-2.5242428691680748E-2</v>
      </c>
      <c r="BU51" s="14">
        <f t="shared" si="80"/>
        <v>6.3718020625458741E-4</v>
      </c>
      <c r="BX51">
        <v>22.66</v>
      </c>
      <c r="BY51" s="14">
        <f t="shared" si="81"/>
        <v>-2.6513493216200308E-3</v>
      </c>
      <c r="BZ51" s="14">
        <f t="shared" si="82"/>
        <v>7.0296532252549974E-6</v>
      </c>
      <c r="CA51" s="14">
        <f>$BZ$269+$BZ$270*$U68-$BY51</f>
        <v>-1.0020663338614542E-2</v>
      </c>
      <c r="CB51" s="14">
        <f t="shared" si="83"/>
        <v>1.0041369374585353E-4</v>
      </c>
      <c r="CD51">
        <v>41.55</v>
      </c>
      <c r="CE51" s="14">
        <f t="shared" si="84"/>
        <v>-9.9166370766459681E-3</v>
      </c>
      <c r="CF51" s="14">
        <f t="shared" si="85"/>
        <v>9.8339690909909493E-5</v>
      </c>
      <c r="CG51" s="14">
        <f>+$CF$269+$CF$270*$U68-$CE51</f>
        <v>-8.6356176610228683E-3</v>
      </c>
      <c r="CH51" s="14">
        <f t="shared" si="86"/>
        <v>7.4573892387370074E-5</v>
      </c>
      <c r="CJ51">
        <v>31.88</v>
      </c>
      <c r="CK51" s="14">
        <f t="shared" si="87"/>
        <v>-1.3579870775564771E-2</v>
      </c>
      <c r="CL51" s="14">
        <f t="shared" si="88"/>
        <v>1.8441289028103814E-4</v>
      </c>
      <c r="CM51" s="14">
        <f>$CL$269+$CL$270*$U68-$CK51</f>
        <v>-3.9753138836955085E-3</v>
      </c>
      <c r="CN51" s="14">
        <f t="shared" si="89"/>
        <v>1.5803120473902268E-5</v>
      </c>
      <c r="CP51">
        <v>21.25</v>
      </c>
      <c r="CQ51" s="14">
        <f t="shared" si="90"/>
        <v>7.0340266573799817E-3</v>
      </c>
      <c r="CR51" s="14">
        <f t="shared" si="91"/>
        <v>4.9477531016732201E-5</v>
      </c>
      <c r="CS51" s="14">
        <f>$CR$269+$CR$270*$U68-$CQ51</f>
        <v>-2.4447445963330299E-2</v>
      </c>
      <c r="CT51" s="14">
        <f t="shared" si="92"/>
        <v>5.9767761412995492E-4</v>
      </c>
      <c r="CV51">
        <v>100.9</v>
      </c>
      <c r="CW51" s="14">
        <f t="shared" si="93"/>
        <v>-1.417330842435934E-2</v>
      </c>
      <c r="CX51" s="14">
        <f t="shared" si="94"/>
        <v>2.0088267169201545E-4</v>
      </c>
      <c r="CY51" s="89">
        <f>$CX$269+$CX$270*$U68-$CW51</f>
        <v>8.861874689502957E-3</v>
      </c>
      <c r="CZ51" s="89">
        <f t="shared" si="95"/>
        <v>7.8532823012453123E-5</v>
      </c>
      <c r="DB51">
        <v>17.16</v>
      </c>
      <c r="DC51" s="14">
        <f t="shared" si="96"/>
        <v>3.4904049397683459E-3</v>
      </c>
      <c r="DD51" s="14">
        <f t="shared" si="97"/>
        <v>1.2182926643559271E-5</v>
      </c>
      <c r="DE51" s="89">
        <f>$DD$269+$DD$270*$U68-$DC51</f>
        <v>-1.1912865847673506E-2</v>
      </c>
      <c r="DF51" s="89">
        <f t="shared" si="98"/>
        <v>1.4191637270466581E-4</v>
      </c>
      <c r="DH51">
        <v>10.5</v>
      </c>
      <c r="DI51" s="14">
        <f t="shared" si="99"/>
        <v>-1.1976191046715649E-2</v>
      </c>
      <c r="DJ51" s="14">
        <f t="shared" si="100"/>
        <v>1.4342915198743209E-4</v>
      </c>
      <c r="DK51" s="89">
        <f>$DJ$269+$DJ$270*$U68-$DI51</f>
        <v>-6.5576384105521905E-3</v>
      </c>
      <c r="DL51" s="89">
        <f t="shared" si="101"/>
        <v>4.3002621523549457E-5</v>
      </c>
      <c r="DN51">
        <v>72.38</v>
      </c>
      <c r="DO51" s="14">
        <f t="shared" si="102"/>
        <v>2.7628125607445317E-4</v>
      </c>
      <c r="DP51" s="14">
        <f t="shared" si="103"/>
        <v>7.6331332458077559E-8</v>
      </c>
      <c r="DQ51" s="89">
        <f>$DP$269+$DP$270*$U68-$DO51</f>
        <v>-9.0490165609878187E-3</v>
      </c>
      <c r="DR51" s="89">
        <f t="shared" si="104"/>
        <v>8.1884700721031808E-5</v>
      </c>
      <c r="DT51">
        <v>136.44999999999999</v>
      </c>
      <c r="DU51" s="14">
        <f t="shared" si="105"/>
        <v>-1.1053907690333846E-2</v>
      </c>
      <c r="DV51" s="14">
        <f t="shared" si="106"/>
        <v>1.2218887522642174E-4</v>
      </c>
      <c r="DW51" s="89">
        <f>$DV$269+$DV$270*$U68-$DU51</f>
        <v>-1.0393923281052217E-2</v>
      </c>
      <c r="DX51" s="89">
        <f t="shared" si="107"/>
        <v>1.0803364117239929E-4</v>
      </c>
      <c r="DZ51">
        <v>42.99</v>
      </c>
      <c r="EA51" s="14">
        <f t="shared" si="108"/>
        <v>-6.7686102736112278E-3</v>
      </c>
      <c r="EB51" s="14">
        <f t="shared" si="109"/>
        <v>4.5814085036035463E-5</v>
      </c>
      <c r="EC51" s="89">
        <f>$EB$269+$EB$270*$U68-$EA51</f>
        <v>-9.071223446317507E-3</v>
      </c>
      <c r="ED51" s="89">
        <f t="shared" si="110"/>
        <v>8.2287094813020465E-5</v>
      </c>
      <c r="EF51">
        <v>12.46</v>
      </c>
      <c r="EG51" s="14">
        <f t="shared" si="111"/>
        <v>-2.6017727727954913E-2</v>
      </c>
      <c r="EH51" s="14">
        <f t="shared" si="112"/>
        <v>6.7692215612599391E-4</v>
      </c>
      <c r="EI51" s="89">
        <f>$EH$268+$EH$269*$U68-$EG51</f>
        <v>1.4197387992564387E-2</v>
      </c>
      <c r="EJ51" s="89">
        <f t="shared" si="113"/>
        <v>2.0156582581141143E-4</v>
      </c>
      <c r="EL51">
        <v>88.9</v>
      </c>
      <c r="EM51" s="14">
        <f t="shared" si="114"/>
        <v>-1.8390800995043571E-2</v>
      </c>
      <c r="EN51" s="14">
        <f t="shared" si="115"/>
        <v>3.3822156123929558E-4</v>
      </c>
      <c r="EO51" s="89">
        <f>$EN$268+$EN$269*$U68-$EM51</f>
        <v>3.8498778049619164E-3</v>
      </c>
      <c r="EP51" s="89">
        <f t="shared" si="116"/>
        <v>1.4821559113138384E-5</v>
      </c>
      <c r="ER51">
        <v>13.07</v>
      </c>
      <c r="ES51" s="14">
        <f t="shared" si="117"/>
        <v>-4.6012351117167049E-3</v>
      </c>
      <c r="ET51" s="14">
        <f t="shared" si="118"/>
        <v>2.1171364553294637E-5</v>
      </c>
      <c r="EU51" s="89">
        <f>$ET$268+$ET$269*$U68-$ES51</f>
        <v>-7.8857616623752881E-3</v>
      </c>
      <c r="EV51" s="89">
        <f t="shared" si="119"/>
        <v>6.2185236995787864E-5</v>
      </c>
      <c r="EX51">
        <v>106.75</v>
      </c>
      <c r="EY51" s="14">
        <f t="shared" si="120"/>
        <v>-1.1778699192612763E-2</v>
      </c>
      <c r="EZ51" s="14">
        <f t="shared" si="121"/>
        <v>1.3873775467005656E-4</v>
      </c>
      <c r="FA51" s="89">
        <f>$EZ$268+$EZ$269*$U68-$EY51</f>
        <v>-6.3111280352606824E-5</v>
      </c>
      <c r="FB51" s="89">
        <f t="shared" si="122"/>
        <v>3.9830337077453363E-9</v>
      </c>
      <c r="FD51">
        <v>36.68</v>
      </c>
      <c r="FE51" s="14">
        <f t="shared" si="123"/>
        <v>-2.1772942228748145E-2</v>
      </c>
      <c r="FF51" s="14">
        <f t="shared" si="124"/>
        <v>4.7406101329640425E-4</v>
      </c>
      <c r="FG51" s="89">
        <f>$FF$268+$FF$269*$U68-$FE51</f>
        <v>-1.6911157095271998E-2</v>
      </c>
      <c r="FH51" s="89">
        <f t="shared" si="125"/>
        <v>2.8598723430096846E-4</v>
      </c>
      <c r="FJ51">
        <v>133.80000000000001</v>
      </c>
      <c r="FK51" s="14">
        <f t="shared" si="126"/>
        <v>-1.8861366385377554E-2</v>
      </c>
      <c r="FL51" s="14">
        <f t="shared" si="127"/>
        <v>3.5575114192345033E-4</v>
      </c>
      <c r="FM51" s="89">
        <f>$FL$268+$FL$269*$U68-$FK51</f>
        <v>9.3936614085545714E-3</v>
      </c>
      <c r="FN51" s="89">
        <f t="shared" si="128"/>
        <v>8.8240874658567452E-5</v>
      </c>
      <c r="FP51">
        <v>13.94</v>
      </c>
      <c r="FQ51" s="14">
        <f t="shared" si="129"/>
        <v>8.5714810501411835E-3</v>
      </c>
      <c r="FR51" s="14">
        <f t="shared" si="130"/>
        <v>7.34702873929294E-5</v>
      </c>
      <c r="FS51" s="89">
        <f>$FR$268+$FR$269*$U68-$FQ51</f>
        <v>-1.4613370056913454E-2</v>
      </c>
      <c r="FT51" s="89">
        <f t="shared" si="131"/>
        <v>2.1355058442029472E-4</v>
      </c>
      <c r="FV51">
        <v>618</v>
      </c>
      <c r="FW51" s="14">
        <f t="shared" si="132"/>
        <v>-6.8193152720550602E-3</v>
      </c>
      <c r="FX51" s="14">
        <f t="shared" si="133"/>
        <v>4.6503060779683382E-5</v>
      </c>
      <c r="FY51" s="89">
        <f>$FX$268+$FX$269*$U68-$FW51</f>
        <v>-9.0287386526159089E-3</v>
      </c>
      <c r="FZ51" s="89">
        <f t="shared" si="134"/>
        <v>8.1518121657240544E-5</v>
      </c>
      <c r="GB51">
        <v>77.14</v>
      </c>
      <c r="GC51" s="14">
        <f t="shared" si="135"/>
        <v>-8.3312119475915762E-3</v>
      </c>
      <c r="GD51" s="14">
        <f t="shared" si="136"/>
        <v>6.9409092515692629E-5</v>
      </c>
      <c r="GE51" s="89">
        <f>$GD$268+$GD$269*$U68-$GC51</f>
        <v>-7.895457891191348E-3</v>
      </c>
      <c r="GF51" s="89">
        <f t="shared" si="137"/>
        <v>6.2338255311575726E-5</v>
      </c>
      <c r="GH51">
        <v>490.6</v>
      </c>
      <c r="GI51" s="14">
        <f t="shared" si="138"/>
        <v>-7.057047953038729E-3</v>
      </c>
      <c r="GJ51" s="14">
        <f t="shared" si="139"/>
        <v>4.9801925811488114E-5</v>
      </c>
      <c r="GK51" s="89">
        <f>$GJ$268+$GJ$269*$U68-$GI51</f>
        <v>-1.8356986032599096E-2</v>
      </c>
      <c r="GL51" s="89">
        <f t="shared" si="140"/>
        <v>3.3697893620103828E-4</v>
      </c>
      <c r="GN51">
        <v>30.16</v>
      </c>
      <c r="GO51" s="14">
        <f t="shared" si="141"/>
        <v>-1.9418085857101627E-2</v>
      </c>
      <c r="GP51" s="14">
        <f t="shared" si="142"/>
        <v>3.7706205835377022E-4</v>
      </c>
      <c r="GQ51" s="89">
        <f>$GP$268+$GP$269*$U68-$GO51</f>
        <v>8.5714761272106827E-3</v>
      </c>
      <c r="GR51" s="89">
        <f t="shared" si="143"/>
        <v>7.347020299934265E-5</v>
      </c>
      <c r="GT51">
        <v>62.96</v>
      </c>
      <c r="GU51" s="14">
        <f t="shared" si="144"/>
        <v>-6.3552591907073169E-4</v>
      </c>
      <c r="GV51" s="14">
        <f t="shared" si="145"/>
        <v>4.0389319381069819E-7</v>
      </c>
      <c r="GW51" s="89">
        <f>$GV$268+$GV$269*$U68-$GU51</f>
        <v>-1.54391128345627E-2</v>
      </c>
      <c r="GX51" s="89">
        <f t="shared" si="146"/>
        <v>2.3836620511835869E-4</v>
      </c>
      <c r="GZ51">
        <v>245.6</v>
      </c>
      <c r="HA51" s="14">
        <f t="shared" si="147"/>
        <v>6.4935293105483115E-3</v>
      </c>
      <c r="HB51" s="14">
        <f t="shared" si="148"/>
        <v>4.2165922906950028E-5</v>
      </c>
      <c r="HC51" s="89">
        <f>$HB$268+$HB$269*$U68-$HA51</f>
        <v>-1.9942586053685398E-2</v>
      </c>
      <c r="HD51" s="89">
        <f t="shared" si="149"/>
        <v>3.9770673850864736E-4</v>
      </c>
      <c r="HF51">
        <v>359.6</v>
      </c>
      <c r="HG51" s="14">
        <f t="shared" si="150"/>
        <v>-7.8169018916109043E-3</v>
      </c>
      <c r="HH51" s="14">
        <f t="shared" si="151"/>
        <v>6.1103955183070132E-5</v>
      </c>
      <c r="HI51" s="89">
        <f>$HH$268+$HH$269*$U68-$HG51</f>
        <v>-1.5860137113746928E-2</v>
      </c>
      <c r="HJ51" s="89">
        <f t="shared" si="152"/>
        <v>2.5154394926685275E-4</v>
      </c>
      <c r="HL51">
        <v>107.85</v>
      </c>
      <c r="HM51" s="14">
        <f t="shared" si="153"/>
        <v>-4.6468485103753586E-3</v>
      </c>
      <c r="HN51" s="14">
        <f t="shared" si="154"/>
        <v>2.1593201078377688E-5</v>
      </c>
      <c r="HO51" s="89">
        <f>$HN$268+$HN$269*$U68-$HM51</f>
        <v>-1.491365531593131E-2</v>
      </c>
      <c r="HP51" s="89">
        <f t="shared" si="155"/>
        <v>2.2241711488240622E-4</v>
      </c>
      <c r="HR51">
        <v>4.0149999999999997</v>
      </c>
      <c r="HS51" s="14">
        <f t="shared" si="156"/>
        <v>-2.0634853949052439E-2</v>
      </c>
      <c r="HT51" s="14">
        <f t="shared" si="157"/>
        <v>4.2579719749872506E-4</v>
      </c>
      <c r="HU51" s="14">
        <f>+$HT$268+$HT$269*$U68-$HS51</f>
        <v>-2.6863315371903965E-3</v>
      </c>
      <c r="HV51" s="14">
        <f t="shared" si="158"/>
        <v>7.2163771277037181E-6</v>
      </c>
      <c r="HX51">
        <v>13.85</v>
      </c>
      <c r="HY51" s="14">
        <f t="shared" si="159"/>
        <v>7.2176112840967711E-4</v>
      </c>
      <c r="HZ51" s="14">
        <f t="shared" si="160"/>
        <v>5.2093912648321039E-7</v>
      </c>
      <c r="IA51" s="89">
        <f>$HZ$268+$HZ$269*$U68-$HY51</f>
        <v>-9.7454559259457559E-3</v>
      </c>
      <c r="IB51" s="89">
        <f t="shared" si="161"/>
        <v>9.4973911204551253E-5</v>
      </c>
      <c r="ID51">
        <v>159.19999999999999</v>
      </c>
      <c r="IE51" s="14">
        <f t="shared" si="162"/>
        <v>-6.2833806654144465E-4</v>
      </c>
      <c r="IF51" s="14">
        <f t="shared" si="163"/>
        <v>3.9480872586504093E-7</v>
      </c>
      <c r="IG51" s="89">
        <f>$IF$268+$IF$269*$U68-$IE51</f>
        <v>-1.0601744602178236E-2</v>
      </c>
      <c r="IH51" s="89">
        <f t="shared" si="164"/>
        <v>1.1239698860981536E-4</v>
      </c>
      <c r="IQ51">
        <v>50.44</v>
      </c>
      <c r="IR51" s="14">
        <f t="shared" si="165"/>
        <v>-5.1679701584425612E-3</v>
      </c>
      <c r="IS51" s="14">
        <f t="shared" si="166"/>
        <v>2.6707915558552831E-5</v>
      </c>
      <c r="IT51" s="89">
        <f>$IS$268+$IS$269*$U68-$IR51</f>
        <v>-9.2292316913081922E-3</v>
      </c>
      <c r="IU51" s="89">
        <f t="shared" si="167"/>
        <v>8.5178717611847471E-5</v>
      </c>
      <c r="IW51">
        <v>55.72</v>
      </c>
      <c r="IX51" s="14">
        <f t="shared" si="168"/>
        <v>-1.3187798391881554E-2</v>
      </c>
      <c r="IY51" s="14">
        <f t="shared" si="169"/>
        <v>1.739180264249137E-4</v>
      </c>
      <c r="IZ51" s="89">
        <f>$IY$268+$IY$269*$U68-$IX51</f>
        <v>-4.8719833370351028E-3</v>
      </c>
      <c r="JA51" s="89">
        <f t="shared" si="170"/>
        <v>2.3736221636347697E-5</v>
      </c>
      <c r="JC51">
        <v>124.75</v>
      </c>
      <c r="JD51" s="14">
        <f t="shared" si="171"/>
        <v>-4.8212226774523685E-3</v>
      </c>
      <c r="JE51" s="14">
        <f t="shared" si="172"/>
        <v>2.3244188105580984E-5</v>
      </c>
      <c r="JF51" s="89">
        <f>$JE$268+$JE$269*$U68-$JD51</f>
        <v>-1.4154458784812241E-2</v>
      </c>
      <c r="JG51" s="89">
        <f t="shared" si="173"/>
        <v>2.0034870349094842E-4</v>
      </c>
      <c r="JI51">
        <v>33.479999999999997</v>
      </c>
      <c r="JJ51" s="14">
        <f t="shared" si="174"/>
        <v>2.9864118483877112E-4</v>
      </c>
      <c r="JK51" s="14">
        <f t="shared" si="175"/>
        <v>8.9186557281905056E-8</v>
      </c>
      <c r="JL51" s="89">
        <f>$JK$268+$JK$269*$U68-$JJ51</f>
        <v>-1.9950895922507608E-2</v>
      </c>
      <c r="JM51" s="89">
        <f t="shared" si="176"/>
        <v>3.9803824811073072E-4</v>
      </c>
      <c r="JO51">
        <v>76.099999999999994</v>
      </c>
      <c r="JP51" s="14">
        <f t="shared" si="177"/>
        <v>6.1570902573919121E-3</v>
      </c>
      <c r="JQ51" s="14">
        <f t="shared" si="178"/>
        <v>3.7909760437670399E-5</v>
      </c>
      <c r="JR51" s="89">
        <f>$JQ$268+$JQ$269*$U68-$JP51</f>
        <v>-1.7230345472426085E-2</v>
      </c>
      <c r="JS51" s="89">
        <f t="shared" si="179"/>
        <v>2.9688480509915409E-4</v>
      </c>
      <c r="JU51">
        <v>74.319999999999993</v>
      </c>
      <c r="JV51" s="14">
        <f t="shared" si="180"/>
        <v>1.6133372684670503E-3</v>
      </c>
      <c r="JW51" s="14">
        <f t="shared" si="181"/>
        <v>2.6028571418247233E-6</v>
      </c>
      <c r="JX51" s="89">
        <f>$JW$268+$JW$269*$U68-$JV51</f>
        <v>-2.2794540085047246E-2</v>
      </c>
      <c r="JY51" s="89">
        <f t="shared" si="182"/>
        <v>5.1959105768882574E-4</v>
      </c>
      <c r="KA51">
        <v>38.4</v>
      </c>
      <c r="KB51" s="14">
        <f t="shared" si="183"/>
        <v>-2.0855064910213707E-3</v>
      </c>
      <c r="KC51" s="14">
        <f t="shared" si="184"/>
        <v>4.3493373240922701E-6</v>
      </c>
      <c r="KD51" s="89">
        <f>$KC$268+$KC$269*$U68-$KB51</f>
        <v>-9.0727732753240614E-3</v>
      </c>
      <c r="KE51" s="89">
        <f t="shared" si="185"/>
        <v>8.2315214905434499E-5</v>
      </c>
      <c r="KG51">
        <v>14.19</v>
      </c>
      <c r="KH51" s="14">
        <f t="shared" si="186"/>
        <v>1.3300861120949343E-2</v>
      </c>
      <c r="KI51" s="14">
        <f t="shared" si="187"/>
        <v>1.7691290655878181E-4</v>
      </c>
      <c r="KJ51" s="89">
        <f>$KI$268+$KI$269*$U68-$KH51</f>
        <v>-2.6909559703780984E-2</v>
      </c>
      <c r="KK51" s="89">
        <f t="shared" si="188"/>
        <v>7.2412440345135331E-4</v>
      </c>
      <c r="KM51">
        <v>22.3</v>
      </c>
      <c r="KN51" s="14">
        <f t="shared" si="189"/>
        <v>-2.0843527589368773E-2</v>
      </c>
      <c r="KO51" s="14">
        <f t="shared" si="190"/>
        <v>4.344526423687772E-4</v>
      </c>
      <c r="KP51" s="89">
        <f>$KO$268+$KO$269*$U68-$KN51</f>
        <v>-1.2033941696334635E-4</v>
      </c>
      <c r="KQ51" s="89">
        <f t="shared" si="191"/>
        <v>1.4481575275078132E-8</v>
      </c>
      <c r="KS51">
        <v>104.25</v>
      </c>
      <c r="KT51" s="14">
        <f t="shared" si="192"/>
        <v>9.5877284429878658E-4</v>
      </c>
      <c r="KU51" s="14">
        <f t="shared" si="193"/>
        <v>9.192453669647853E-7</v>
      </c>
      <c r="KV51" s="89">
        <f>$KU$268+$KU$269*$U68-$KT51</f>
        <v>-1.0208225844094379E-2</v>
      </c>
      <c r="KW51" s="89">
        <f t="shared" si="194"/>
        <v>1.0420787488403639E-4</v>
      </c>
      <c r="LF51" s="14">
        <v>13.805</v>
      </c>
      <c r="LG51" s="14">
        <f t="shared" si="195"/>
        <v>2.2915431650386866E-2</v>
      </c>
      <c r="LH51" s="14">
        <f t="shared" si="196"/>
        <v>5.2511700772355212E-4</v>
      </c>
      <c r="LI51" s="89">
        <f>$LH$267+$LH$268*$U68-$LG51</f>
        <v>-2.311879483041232E-2</v>
      </c>
      <c r="LJ51" s="89">
        <f t="shared" si="197"/>
        <v>5.3447867441069939E-4</v>
      </c>
      <c r="LL51">
        <v>12.44</v>
      </c>
      <c r="LM51" s="14">
        <f t="shared" si="198"/>
        <v>0</v>
      </c>
      <c r="LN51" s="14">
        <f t="shared" si="199"/>
        <v>0</v>
      </c>
      <c r="LO51" s="89">
        <f>$LN$267+$LN$268*$U68-$LM51</f>
        <v>-1.0244711510661215E-2</v>
      </c>
      <c r="LP51" s="89">
        <f t="shared" si="200"/>
        <v>1.0495411393667438E-4</v>
      </c>
    </row>
    <row r="52" spans="1:328" ht="15" thickBot="1" x14ac:dyDescent="0.4">
      <c r="A52" s="90" t="s">
        <v>613</v>
      </c>
      <c r="B52" s="105"/>
      <c r="C52" s="105"/>
      <c r="D52" s="105"/>
      <c r="E52" s="105"/>
      <c r="F52" s="105"/>
      <c r="G52" s="105"/>
      <c r="H52" s="105"/>
      <c r="I52" s="105">
        <f t="shared" si="201"/>
        <v>-8.6525897037030705E-5</v>
      </c>
      <c r="J52" s="104">
        <f t="shared" si="202"/>
        <v>8.3470324988867382E-3</v>
      </c>
      <c r="K52" s="104">
        <f t="shared" si="203"/>
        <v>0.14503283041158158</v>
      </c>
      <c r="L52" s="104"/>
      <c r="M52" s="106">
        <f t="shared" si="204"/>
        <v>0</v>
      </c>
      <c r="N52" s="15"/>
      <c r="O52" s="107">
        <f t="shared" si="205"/>
        <v>0</v>
      </c>
      <c r="P52" s="15">
        <f t="shared" si="206"/>
        <v>0</v>
      </c>
      <c r="S52" t="s">
        <v>664</v>
      </c>
      <c r="T52" s="82">
        <v>5944.57</v>
      </c>
      <c r="U52" s="6">
        <f t="shared" si="54"/>
        <v>4.8263630047917453E-3</v>
      </c>
      <c r="V52" s="14">
        <f t="shared" si="55"/>
        <v>2.3293779854022405E-5</v>
      </c>
      <c r="Z52">
        <v>34.61</v>
      </c>
      <c r="AA52" s="14">
        <f t="shared" si="56"/>
        <v>4.8998512788841105E-3</v>
      </c>
      <c r="AB52" s="14">
        <f t="shared" si="57"/>
        <v>2.4008542555182254E-5</v>
      </c>
      <c r="AC52" s="14">
        <f t="shared" si="58"/>
        <v>7.348827409236515E-5</v>
      </c>
      <c r="AD52" s="14">
        <f t="shared" si="207"/>
        <v>-3.557250167754468E-4</v>
      </c>
      <c r="AE52" s="14">
        <f t="shared" si="59"/>
        <v>1.265402875598919E-7</v>
      </c>
      <c r="AG52">
        <v>8.15</v>
      </c>
      <c r="AH52" s="14">
        <f t="shared" si="60"/>
        <v>8.795561222915145E-3</v>
      </c>
      <c r="AI52" s="14">
        <f t="shared" si="61"/>
        <v>7.7361897226048564E-5</v>
      </c>
      <c r="AJ52" s="14">
        <f t="shared" si="208"/>
        <v>-8.798551326518831E-3</v>
      </c>
      <c r="AK52" s="14">
        <f t="shared" si="62"/>
        <v>7.7414505445386284E-5</v>
      </c>
      <c r="AM52">
        <v>116.1</v>
      </c>
      <c r="AN52" s="14">
        <f t="shared" si="63"/>
        <v>9.4299884390665663E-3</v>
      </c>
      <c r="AO52" s="14">
        <f t="shared" si="64"/>
        <v>8.8924681960929098E-5</v>
      </c>
      <c r="AP52" s="14">
        <f>$AO$269+$AO$270*$U69-$AN52</f>
        <v>-1.2539742686224506E-2</v>
      </c>
      <c r="AQ52" s="14">
        <f t="shared" si="65"/>
        <v>1.5724514663672097E-4</v>
      </c>
      <c r="AS52">
        <v>121.06</v>
      </c>
      <c r="AT52" s="14">
        <f t="shared" si="66"/>
        <v>1.9144821007746282E-2</v>
      </c>
      <c r="AU52" s="14">
        <f t="shared" si="67"/>
        <v>3.6652417141864335E-4</v>
      </c>
      <c r="AV52" s="14">
        <f>$AU$269+$AU$270*$U69-$AT52</f>
        <v>-2.4140783331951542E-2</v>
      </c>
      <c r="AW52" s="14">
        <f t="shared" si="68"/>
        <v>5.8277741988022936E-4</v>
      </c>
      <c r="AY52" s="14">
        <v>42.1</v>
      </c>
      <c r="AZ52" s="14">
        <f t="shared" si="69"/>
        <v>-7.1514011576252401E-3</v>
      </c>
      <c r="BA52" s="14">
        <f t="shared" si="70"/>
        <v>5.1142538517283622E-5</v>
      </c>
      <c r="BB52" s="14">
        <f>$BA$269+$BA$270*$U69-$AZ52</f>
        <v>4.5316153454736906E-3</v>
      </c>
      <c r="BC52" s="14">
        <f t="shared" si="71"/>
        <v>2.0535537639332637E-5</v>
      </c>
      <c r="BE52">
        <v>14.086</v>
      </c>
      <c r="BF52" s="14">
        <f t="shared" si="72"/>
        <v>6.3801702827591913E-2</v>
      </c>
      <c r="BG52" s="14">
        <f t="shared" si="73"/>
        <v>4.0706572837003498E-3</v>
      </c>
      <c r="BH52" s="14">
        <f>$BG$269+$BG$270*$U69-$BF52</f>
        <v>-7.5034042885120819E-2</v>
      </c>
      <c r="BI52" s="14">
        <f t="shared" si="74"/>
        <v>5.6301075916861502E-3</v>
      </c>
      <c r="BK52">
        <v>76.400000000000006</v>
      </c>
      <c r="BL52" s="14">
        <f t="shared" si="75"/>
        <v>2.8134517957838775E-2</v>
      </c>
      <c r="BM52" s="14">
        <f t="shared" si="76"/>
        <v>7.9155110071995249E-4</v>
      </c>
      <c r="BN52" s="14">
        <f>$BM$269+$BM$270*$U69-$BL52</f>
        <v>-3.6380251628761621E-2</v>
      </c>
      <c r="BO52" s="14">
        <f t="shared" si="77"/>
        <v>1.3235227085720126E-3</v>
      </c>
      <c r="BQ52">
        <v>70.2</v>
      </c>
      <c r="BR52" s="14">
        <f t="shared" si="78"/>
        <v>2.503999161911926E-2</v>
      </c>
      <c r="BS52" s="14">
        <f t="shared" si="79"/>
        <v>6.2700118028556281E-4</v>
      </c>
      <c r="BT52" s="14">
        <f>$BS$269+$BS$270*$U69-$BR52</f>
        <v>-3.1933409178947311E-2</v>
      </c>
      <c r="BU52" s="14">
        <f t="shared" si="80"/>
        <v>1.0197426217900764E-3</v>
      </c>
      <c r="BX52">
        <v>22.42</v>
      </c>
      <c r="BY52" s="14">
        <f t="shared" si="81"/>
        <v>1.0647837955846421E-2</v>
      </c>
      <c r="BZ52" s="14">
        <f t="shared" si="82"/>
        <v>1.1337645313396369E-4</v>
      </c>
      <c r="CA52" s="14">
        <f>$BZ$269+$BZ$270*$U69-$BY52</f>
        <v>-1.3813817379611329E-2</v>
      </c>
      <c r="CB52" s="14">
        <f t="shared" si="83"/>
        <v>1.9082155059725202E-4</v>
      </c>
      <c r="CD52">
        <v>41.48</v>
      </c>
      <c r="CE52" s="14">
        <f t="shared" si="84"/>
        <v>1.6861379401306885E-3</v>
      </c>
      <c r="CF52" s="14">
        <f t="shared" si="85"/>
        <v>2.8430611531481613E-6</v>
      </c>
      <c r="CG52" s="14">
        <f>+$CF$269+$CF$270*$U69-$CE52</f>
        <v>-5.8008637220308655E-3</v>
      </c>
      <c r="CH52" s="14">
        <f t="shared" si="86"/>
        <v>3.3650019921573788E-5</v>
      </c>
      <c r="CJ52">
        <v>31.8</v>
      </c>
      <c r="CK52" s="14">
        <f t="shared" si="87"/>
        <v>2.5125641358831386E-3</v>
      </c>
      <c r="CL52" s="14">
        <f t="shared" si="88"/>
        <v>6.3129785369261827E-6</v>
      </c>
      <c r="CM52" s="14">
        <f>$CL$269+$CL$270*$U69-$CK52</f>
        <v>-6.6724880393174008E-3</v>
      </c>
      <c r="CN52" s="14">
        <f t="shared" si="89"/>
        <v>4.4522096634833773E-5</v>
      </c>
      <c r="CP52">
        <v>21.1</v>
      </c>
      <c r="CQ52" s="14">
        <f t="shared" si="90"/>
        <v>7.0838548884050419E-3</v>
      </c>
      <c r="CR52" s="14">
        <f t="shared" si="91"/>
        <v>5.0181000079980008E-5</v>
      </c>
      <c r="CS52" s="14">
        <f>$CR$269+$CR$270*$U69-$CQ52</f>
        <v>-1.1356983582906712E-2</v>
      </c>
      <c r="CT52" s="14">
        <f t="shared" si="92"/>
        <v>1.2898107610241258E-4</v>
      </c>
      <c r="CV52">
        <v>100.05</v>
      </c>
      <c r="CW52" s="14">
        <f t="shared" si="93"/>
        <v>8.4598663298209847E-3</v>
      </c>
      <c r="CX52" s="14">
        <f t="shared" si="94"/>
        <v>7.156933831843878E-5</v>
      </c>
      <c r="CY52" s="89">
        <f>$CX$269+$CX$270*$U69-$CW52</f>
        <v>-9.8086908940124007E-3</v>
      </c>
      <c r="CZ52" s="89">
        <f t="shared" si="95"/>
        <v>9.6210417054281791E-5</v>
      </c>
      <c r="DB52">
        <v>16.989999999999998</v>
      </c>
      <c r="DC52" s="14">
        <f t="shared" si="96"/>
        <v>9.9561583759756305E-3</v>
      </c>
      <c r="DD52" s="14">
        <f t="shared" si="97"/>
        <v>9.912508960750971E-5</v>
      </c>
      <c r="DE52" s="89">
        <f>$DD$269+$DD$270*$U69-$DC52</f>
        <v>-1.2020534512870332E-2</v>
      </c>
      <c r="DF52" s="89">
        <f t="shared" si="98"/>
        <v>1.4449324997510679E-4</v>
      </c>
      <c r="DH52">
        <v>10.494999999999999</v>
      </c>
      <c r="DI52" s="14">
        <f t="shared" si="99"/>
        <v>4.7630389088134897E-4</v>
      </c>
      <c r="DJ52" s="14">
        <f t="shared" si="100"/>
        <v>2.2686539646871198E-7</v>
      </c>
      <c r="DK52" s="89">
        <f>$DJ$269+$DJ$270*$U69-$DI52</f>
        <v>-4.8101619415321355E-3</v>
      </c>
      <c r="DL52" s="89">
        <f t="shared" si="101"/>
        <v>2.3137657903764205E-5</v>
      </c>
      <c r="DN52">
        <v>72.599999999999994</v>
      </c>
      <c r="DO52" s="14">
        <f t="shared" si="102"/>
        <v>-3.034903695154047E-3</v>
      </c>
      <c r="DP52" s="14">
        <f t="shared" si="103"/>
        <v>9.2106404388596884E-6</v>
      </c>
      <c r="DQ52" s="89">
        <f>$DP$269+$DP$270*$U69-$DO52</f>
        <v>1.3291945383004278E-3</v>
      </c>
      <c r="DR52" s="89">
        <f t="shared" si="104"/>
        <v>1.7667581206476874E-6</v>
      </c>
      <c r="DT52">
        <v>135.55000000000001</v>
      </c>
      <c r="DU52" s="14">
        <f t="shared" si="105"/>
        <v>6.6176712096728072E-3</v>
      </c>
      <c r="DV52" s="14">
        <f t="shared" si="106"/>
        <v>4.3793572239332355E-5</v>
      </c>
      <c r="DW52" s="89">
        <f>$DV$269+$DV$270*$U69-$DU52</f>
        <v>-1.2139196333486708E-2</v>
      </c>
      <c r="DX52" s="89">
        <f t="shared" si="107"/>
        <v>1.4736008762293714E-4</v>
      </c>
      <c r="DZ52">
        <v>42.76</v>
      </c>
      <c r="EA52" s="14">
        <f t="shared" si="108"/>
        <v>5.3644443513458911E-3</v>
      </c>
      <c r="EB52" s="14">
        <f t="shared" si="109"/>
        <v>2.8777263198686836E-5</v>
      </c>
      <c r="EC52" s="89">
        <f>$EB$269+$EB$270*$U69-$EA52</f>
        <v>-8.7157160239905926E-3</v>
      </c>
      <c r="ED52" s="89">
        <f t="shared" si="110"/>
        <v>7.5963705810846378E-5</v>
      </c>
      <c r="EF52">
        <v>12.6</v>
      </c>
      <c r="EG52" s="14">
        <f t="shared" si="111"/>
        <v>-1.1173300598125076E-2</v>
      </c>
      <c r="EH52" s="14">
        <f t="shared" si="112"/>
        <v>1.2484264625606218E-4</v>
      </c>
      <c r="EI52" s="89">
        <f>$EH$268+$EH$269*$U69-$EG52</f>
        <v>8.8428252607802831E-3</v>
      </c>
      <c r="EJ52" s="89">
        <f t="shared" si="113"/>
        <v>7.8195558592693889E-5</v>
      </c>
      <c r="EL52">
        <v>87.62</v>
      </c>
      <c r="EM52" s="14">
        <f t="shared" si="114"/>
        <v>1.4502860134106401E-2</v>
      </c>
      <c r="EN52" s="14">
        <f t="shared" si="115"/>
        <v>2.1033295206945274E-4</v>
      </c>
      <c r="EO52" s="89">
        <f>$EN$268+$EN$269*$U69-$EM52</f>
        <v>-1.8046485682311205E-2</v>
      </c>
      <c r="EP52" s="89">
        <f t="shared" si="116"/>
        <v>3.2567564548186331E-4</v>
      </c>
      <c r="ER52">
        <v>13.1</v>
      </c>
      <c r="ES52" s="14">
        <f t="shared" si="117"/>
        <v>-2.2927025709752733E-3</v>
      </c>
      <c r="ET52" s="14">
        <f t="shared" si="118"/>
        <v>5.2564850789566279E-6</v>
      </c>
      <c r="EU52" s="89">
        <f>$ET$268+$ET$269*$U69-$ES52</f>
        <v>-7.2930494110780286E-4</v>
      </c>
      <c r="EV52" s="89">
        <f t="shared" si="119"/>
        <v>5.3188569712425575E-7</v>
      </c>
      <c r="EX52">
        <v>106.8</v>
      </c>
      <c r="EY52" s="14">
        <f t="shared" si="120"/>
        <v>-4.682744173605029E-4</v>
      </c>
      <c r="EZ52" s="14">
        <f t="shared" si="121"/>
        <v>2.1928092995431846E-7</v>
      </c>
      <c r="FA52" s="89">
        <f>$EZ$268+$EZ$269*$U69-$EY52</f>
        <v>-2.3898806759083623E-3</v>
      </c>
      <c r="FB52" s="89">
        <f t="shared" si="122"/>
        <v>5.7115296450802108E-6</v>
      </c>
      <c r="FD52">
        <v>36.07</v>
      </c>
      <c r="FE52" s="14">
        <f t="shared" si="123"/>
        <v>1.6770152472816494E-2</v>
      </c>
      <c r="FF52" s="14">
        <f t="shared" si="124"/>
        <v>2.8123801396151316E-4</v>
      </c>
      <c r="FG52" s="89">
        <f>$FF$268+$FF$269*$U69-$FE52</f>
        <v>-2.7638874680467732E-2</v>
      </c>
      <c r="FH52" s="89">
        <f t="shared" si="125"/>
        <v>7.6390739360260025E-4</v>
      </c>
      <c r="FJ52">
        <v>134.4</v>
      </c>
      <c r="FK52" s="14">
        <f t="shared" si="126"/>
        <v>-4.4742803949210774E-3</v>
      </c>
      <c r="FL52" s="14">
        <f t="shared" si="127"/>
        <v>2.0019185052375112E-5</v>
      </c>
      <c r="FM52" s="89">
        <f>$FL$268+$FL$269*$U69-$FK52</f>
        <v>1.9952448876418651E-3</v>
      </c>
      <c r="FN52" s="89">
        <f t="shared" si="128"/>
        <v>3.9810021616609993E-6</v>
      </c>
      <c r="FP52">
        <v>14.01</v>
      </c>
      <c r="FQ52" s="14">
        <f t="shared" si="129"/>
        <v>-5.0089550165378846E-3</v>
      </c>
      <c r="FR52" s="14">
        <f t="shared" si="130"/>
        <v>2.5089630357700038E-5</v>
      </c>
      <c r="FS52" s="89">
        <f>$FR$268+$FR$269*$U69-$FQ52</f>
        <v>3.8475677001891338E-3</v>
      </c>
      <c r="FT52" s="89">
        <f t="shared" si="131"/>
        <v>1.4803777207538699E-5</v>
      </c>
      <c r="FV52">
        <v>610.6</v>
      </c>
      <c r="FW52" s="14">
        <f t="shared" si="132"/>
        <v>1.2046377156913269E-2</v>
      </c>
      <c r="FX52" s="14">
        <f t="shared" si="133"/>
        <v>1.4511520260660182E-4</v>
      </c>
      <c r="FY52" s="89">
        <f>$FX$268+$FX$269*$U69-$FW52</f>
        <v>-1.5698151882732804E-2</v>
      </c>
      <c r="FZ52" s="89">
        <f t="shared" si="134"/>
        <v>2.464319725333475E-4</v>
      </c>
      <c r="GB52">
        <v>75.98</v>
      </c>
      <c r="GC52" s="14">
        <f t="shared" si="135"/>
        <v>1.5151805020602246E-2</v>
      </c>
      <c r="GD52" s="14">
        <f t="shared" si="136"/>
        <v>2.2957719538234744E-4</v>
      </c>
      <c r="GE52" s="89">
        <f>$GD$268+$GD$269*$U69-$GC52</f>
        <v>-1.8452110417853156E-2</v>
      </c>
      <c r="GF52" s="89">
        <f t="shared" si="137"/>
        <v>3.4048037887264495E-4</v>
      </c>
      <c r="GH52">
        <v>481.75</v>
      </c>
      <c r="GI52" s="14">
        <f t="shared" si="138"/>
        <v>1.8203824529913159E-2</v>
      </c>
      <c r="GJ52" s="14">
        <f t="shared" si="139"/>
        <v>3.3137922751586804E-4</v>
      </c>
      <c r="GK52" s="89">
        <f>$GJ$268+$GJ$269*$U69-$GI52</f>
        <v>-2.458340442017852E-2</v>
      </c>
      <c r="GL52" s="89">
        <f t="shared" si="140"/>
        <v>6.0434377288605282E-4</v>
      </c>
      <c r="GN52">
        <v>29.91</v>
      </c>
      <c r="GO52" s="14">
        <f t="shared" si="141"/>
        <v>8.3236704978985731E-3</v>
      </c>
      <c r="GP52" s="14">
        <f t="shared" si="142"/>
        <v>6.9283490557587086E-5</v>
      </c>
      <c r="GQ52" s="89">
        <f>$GP$268+$GP$269*$U69-$GO52</f>
        <v>-1.0705271434460652E-2</v>
      </c>
      <c r="GR52" s="89">
        <f t="shared" si="143"/>
        <v>1.1460283648547923E-4</v>
      </c>
      <c r="GT52">
        <v>62.16</v>
      </c>
      <c r="GU52" s="14">
        <f t="shared" si="144"/>
        <v>1.2787898049755907E-2</v>
      </c>
      <c r="GV52" s="14">
        <f t="shared" si="145"/>
        <v>1.6353033653095092E-4</v>
      </c>
      <c r="GW52" s="89">
        <f>$GV$268+$GV$269*$U69-$GU52</f>
        <v>-1.6877696260850852E-2</v>
      </c>
      <c r="GX52" s="89">
        <f t="shared" si="146"/>
        <v>2.8485663107353886E-4</v>
      </c>
      <c r="GZ52">
        <v>245.2</v>
      </c>
      <c r="HA52" s="14">
        <f t="shared" si="147"/>
        <v>1.6299922109311916E-3</v>
      </c>
      <c r="HB52" s="14">
        <f t="shared" si="148"/>
        <v>2.6568746076963541E-6</v>
      </c>
      <c r="HC52" s="89">
        <f>$HB$268+$HB$269*$U69-$HA52</f>
        <v>-4.597910384955382E-3</v>
      </c>
      <c r="HD52" s="89">
        <f t="shared" si="149"/>
        <v>2.1140779908080548E-5</v>
      </c>
      <c r="HF52">
        <v>358.2</v>
      </c>
      <c r="HG52" s="14">
        <f t="shared" si="150"/>
        <v>3.9008129708539073E-3</v>
      </c>
      <c r="HH52" s="14">
        <f t="shared" si="151"/>
        <v>1.5216341833582087E-5</v>
      </c>
      <c r="HI52" s="89">
        <f>$HH$268+$HH$269*$U69-$HG52</f>
        <v>-9.3916400196947403E-3</v>
      </c>
      <c r="HJ52" s="89">
        <f t="shared" si="152"/>
        <v>8.8202902259531824E-5</v>
      </c>
      <c r="HL52">
        <v>105.15</v>
      </c>
      <c r="HM52" s="14">
        <f t="shared" si="153"/>
        <v>2.535347068645645E-2</v>
      </c>
      <c r="HN52" s="14">
        <f t="shared" si="154"/>
        <v>6.4279847584900655E-4</v>
      </c>
      <c r="HO52" s="89">
        <f>$HN$268+$HN$269*$U69-$HM52</f>
        <v>-3.0694102997316612E-2</v>
      </c>
      <c r="HP52" s="89">
        <f t="shared" si="155"/>
        <v>9.4212795880988063E-4</v>
      </c>
      <c r="HR52">
        <v>4.0199999999999996</v>
      </c>
      <c r="HS52" s="14">
        <f t="shared" si="156"/>
        <v>-1.2445552322047188E-3</v>
      </c>
      <c r="HT52" s="14">
        <f t="shared" si="157"/>
        <v>1.5489177260081415E-6</v>
      </c>
      <c r="HU52" s="14">
        <f>+$HT$268+$HT$269*$U69-$HS52</f>
        <v>-6.095599107184959E-3</v>
      </c>
      <c r="HV52" s="14">
        <f t="shared" si="158"/>
        <v>3.715632847551407E-5</v>
      </c>
      <c r="HX52">
        <v>13.77</v>
      </c>
      <c r="HY52" s="14">
        <f t="shared" si="159"/>
        <v>5.7929198927841059E-3</v>
      </c>
      <c r="HZ52" s="14">
        <f t="shared" si="160"/>
        <v>3.3557920884213818E-5</v>
      </c>
      <c r="IA52" s="89">
        <f>$HZ$268+$HZ$269*$U69-$HY52</f>
        <v>-9.5766672841646576E-3</v>
      </c>
      <c r="IB52" s="89">
        <f t="shared" si="161"/>
        <v>9.1712556271589683E-5</v>
      </c>
      <c r="ID52">
        <v>159.4</v>
      </c>
      <c r="IE52" s="14">
        <f t="shared" si="162"/>
        <v>-1.2554929458320908E-3</v>
      </c>
      <c r="IF52" s="14">
        <f t="shared" si="163"/>
        <v>1.5762625370341414E-6</v>
      </c>
      <c r="IG52" s="89">
        <f>$IF$268+$IF$269*$U69-$IE52</f>
        <v>-1.1488914570248752E-3</v>
      </c>
      <c r="IH52" s="89">
        <f t="shared" si="164"/>
        <v>1.3199515800247405E-6</v>
      </c>
      <c r="IQ52">
        <v>49.64</v>
      </c>
      <c r="IR52" s="14">
        <f t="shared" si="165"/>
        <v>1.5987550760312195E-2</v>
      </c>
      <c r="IS52" s="14">
        <f t="shared" si="166"/>
        <v>2.5560177931355905E-4</v>
      </c>
      <c r="IT52" s="89">
        <f>$IS$268+$IS$269*$U69-$IR52</f>
        <v>-2.0389922950469829E-2</v>
      </c>
      <c r="IU52" s="89">
        <f t="shared" si="167"/>
        <v>4.1574895792609627E-4</v>
      </c>
      <c r="IW52">
        <v>55.08</v>
      </c>
      <c r="IX52" s="14">
        <f t="shared" si="168"/>
        <v>1.155247505115079E-2</v>
      </c>
      <c r="IY52" s="14">
        <f t="shared" si="169"/>
        <v>1.3345967980746143E-4</v>
      </c>
      <c r="IZ52" s="89">
        <f>$IY$268+$IY$269*$U69-$IX52</f>
        <v>-1.7258020467382222E-2</v>
      </c>
      <c r="JA52" s="89">
        <f t="shared" si="170"/>
        <v>2.9783927045258371E-4</v>
      </c>
      <c r="JC52">
        <v>123.3</v>
      </c>
      <c r="JD52" s="14">
        <f t="shared" si="171"/>
        <v>1.1691324461329509E-2</v>
      </c>
      <c r="JE52" s="14">
        <f t="shared" si="172"/>
        <v>1.3668706766008172E-4</v>
      </c>
      <c r="JF52" s="89">
        <f>$JE$268+$JE$269*$U69-$JD52</f>
        <v>-1.5988188148268336E-2</v>
      </c>
      <c r="JG52" s="89">
        <f t="shared" si="173"/>
        <v>2.5562216026442808E-4</v>
      </c>
      <c r="JI52">
        <v>32.6</v>
      </c>
      <c r="JJ52" s="14">
        <f t="shared" si="174"/>
        <v>2.6635957248612459E-2</v>
      </c>
      <c r="JK52" s="14">
        <f t="shared" si="175"/>
        <v>7.0947421854991057E-4</v>
      </c>
      <c r="JL52" s="89">
        <f>$JK$268+$JK$269*$U69-$JJ52</f>
        <v>-3.1850683030512639E-2</v>
      </c>
      <c r="JM52" s="89">
        <f t="shared" si="176"/>
        <v>1.0144660095101857E-3</v>
      </c>
      <c r="JO52">
        <v>77.3</v>
      </c>
      <c r="JP52" s="14">
        <f t="shared" si="177"/>
        <v>-1.564569072573611E-2</v>
      </c>
      <c r="JQ52" s="14">
        <f t="shared" si="178"/>
        <v>2.4478763828538494E-4</v>
      </c>
      <c r="JR52" s="89">
        <f>$JQ$268+$JQ$269*$U69-$JP52</f>
        <v>1.2982719004749808E-2</v>
      </c>
      <c r="JS52" s="89">
        <f t="shared" si="179"/>
        <v>1.6855099275629186E-4</v>
      </c>
      <c r="JU52">
        <v>74.02</v>
      </c>
      <c r="JV52" s="14">
        <f t="shared" si="180"/>
        <v>4.0447675475731833E-3</v>
      </c>
      <c r="JW52" s="14">
        <f t="shared" si="181"/>
        <v>1.6360144513901184E-5</v>
      </c>
      <c r="JX52" s="89">
        <f>$JW$268+$JW$269*$U69-$JV52</f>
        <v>-9.2001639724339501E-3</v>
      </c>
      <c r="JY52" s="89">
        <f t="shared" si="182"/>
        <v>8.4643017119671643E-5</v>
      </c>
      <c r="KA52">
        <v>38.06</v>
      </c>
      <c r="KB52" s="14">
        <f t="shared" si="183"/>
        <v>8.8935977256776409E-3</v>
      </c>
      <c r="KC52" s="14">
        <f t="shared" si="184"/>
        <v>7.9096080506178509E-5</v>
      </c>
      <c r="KD52" s="89">
        <f>$KC$268+$KC$269*$U69-$KB52</f>
        <v>-1.157816240108132E-2</v>
      </c>
      <c r="KE52" s="89">
        <f t="shared" si="185"/>
        <v>1.3405384458581318E-4</v>
      </c>
      <c r="KG52">
        <v>13.97</v>
      </c>
      <c r="KH52" s="14">
        <f t="shared" si="186"/>
        <v>1.5625317903080815E-2</v>
      </c>
      <c r="KI52" s="14">
        <f t="shared" si="187"/>
        <v>2.4415055957233785E-4</v>
      </c>
      <c r="KJ52" s="89">
        <f>$KI$268+$KI$269*$U69-$KH52</f>
        <v>-1.9678232977369155E-2</v>
      </c>
      <c r="KK52" s="89">
        <f t="shared" si="188"/>
        <v>3.8723285311161889E-4</v>
      </c>
      <c r="KM52">
        <v>22.27</v>
      </c>
      <c r="KN52" s="14">
        <f t="shared" si="189"/>
        <v>1.346197196796827E-3</v>
      </c>
      <c r="KO52" s="14">
        <f t="shared" si="190"/>
        <v>1.8122468926636351E-6</v>
      </c>
      <c r="KP52" s="89">
        <f>$KO$268+$KO$269*$U69-$KN52</f>
        <v>-8.0130797659683072E-3</v>
      </c>
      <c r="KQ52" s="89">
        <f t="shared" si="191"/>
        <v>6.4209447335770702E-5</v>
      </c>
      <c r="KS52">
        <v>104.4</v>
      </c>
      <c r="KT52" s="14">
        <f t="shared" si="192"/>
        <v>-1.4378147696275827E-3</v>
      </c>
      <c r="KU52" s="14">
        <f t="shared" si="193"/>
        <v>2.0673113117592187E-6</v>
      </c>
      <c r="KV52" s="89">
        <f>$KU$268+$KU$269*$U69-$KT52</f>
        <v>-6.1277386111313289E-4</v>
      </c>
      <c r="KW52" s="89">
        <f t="shared" si="194"/>
        <v>3.7549180486349706E-7</v>
      </c>
      <c r="LF52" s="14">
        <v>13.994999999999999</v>
      </c>
      <c r="LG52" s="14">
        <f t="shared" si="195"/>
        <v>-1.3669277585299037E-2</v>
      </c>
      <c r="LH52" s="14">
        <f t="shared" si="196"/>
        <v>1.8684914970395867E-4</v>
      </c>
      <c r="LI52" s="89">
        <f>$LH$267+$LH$268*$U69-$LG52</f>
        <v>1.3543027326987717E-2</v>
      </c>
      <c r="LJ52" s="89">
        <f t="shared" si="197"/>
        <v>1.8341358917953608E-4</v>
      </c>
      <c r="LL52">
        <v>12.515000000000001</v>
      </c>
      <c r="LM52" s="14">
        <f t="shared" si="198"/>
        <v>-6.0108375727041894E-3</v>
      </c>
      <c r="LN52" s="14">
        <f t="shared" si="199"/>
        <v>3.613016832543239E-5</v>
      </c>
      <c r="LO52" s="89">
        <f>$LN$267+$LN$268*$U69-$LM52</f>
        <v>3.6328878336863895E-3</v>
      </c>
      <c r="LP52" s="89">
        <f t="shared" si="200"/>
        <v>1.3197874012146588E-5</v>
      </c>
    </row>
    <row r="53" spans="1:328" x14ac:dyDescent="0.35">
      <c r="M53" s="6"/>
      <c r="S53" t="s">
        <v>665</v>
      </c>
      <c r="T53" s="82">
        <v>5923.81</v>
      </c>
      <c r="U53" s="6">
        <f t="shared" si="54"/>
        <v>3.4983748705079551E-3</v>
      </c>
      <c r="V53" s="14">
        <f t="shared" si="55"/>
        <v>1.2238626734601551E-5</v>
      </c>
      <c r="Z53">
        <v>34.25</v>
      </c>
      <c r="AA53" s="14">
        <f t="shared" si="56"/>
        <v>1.0456092939018497E-2</v>
      </c>
      <c r="AB53" s="14">
        <f t="shared" si="57"/>
        <v>1.0932987954939246E-4</v>
      </c>
      <c r="AC53" s="14">
        <f t="shared" si="58"/>
        <v>6.9577180685105417E-3</v>
      </c>
      <c r="AD53" s="14">
        <f t="shared" si="207"/>
        <v>-7.2723577216701474E-3</v>
      </c>
      <c r="AE53" s="14">
        <f t="shared" si="59"/>
        <v>5.2887186831935418E-5</v>
      </c>
      <c r="AG53">
        <v>8.0920000000000005</v>
      </c>
      <c r="AH53" s="14">
        <f t="shared" si="60"/>
        <v>7.1420079472722438E-3</v>
      </c>
      <c r="AI53" s="14">
        <f t="shared" si="61"/>
        <v>5.1008277518899893E-5</v>
      </c>
      <c r="AJ53" s="14">
        <f t="shared" si="208"/>
        <v>-7.171690612375034E-3</v>
      </c>
      <c r="AK53" s="14">
        <f t="shared" si="62"/>
        <v>5.1433146239628189E-5</v>
      </c>
      <c r="AM53">
        <v>116.9</v>
      </c>
      <c r="AN53" s="14">
        <f t="shared" si="63"/>
        <v>-6.8669797741770485E-3</v>
      </c>
      <c r="AO53" s="14">
        <f t="shared" si="64"/>
        <v>4.7155411218956671E-5</v>
      </c>
      <c r="AP53" s="14">
        <f>$AO$269+$AO$270*$U70-$AN53</f>
        <v>1.0721115478491045E-2</v>
      </c>
      <c r="AQ53" s="14">
        <f t="shared" si="65"/>
        <v>1.1494231710314027E-4</v>
      </c>
      <c r="AS53">
        <v>120.92</v>
      </c>
      <c r="AT53" s="14">
        <f t="shared" si="66"/>
        <v>1.1571205522838241E-3</v>
      </c>
      <c r="AU53" s="14">
        <f t="shared" si="67"/>
        <v>1.3389279725176221E-6</v>
      </c>
      <c r="AV53" s="14">
        <f>$AU$269+$AU$270*$U70-$AT53</f>
        <v>4.3515660037442639E-3</v>
      </c>
      <c r="AW53" s="14">
        <f t="shared" si="68"/>
        <v>1.8936126684942823E-5</v>
      </c>
      <c r="AY53" s="14">
        <v>41.83</v>
      </c>
      <c r="AZ53" s="14">
        <f t="shared" si="69"/>
        <v>6.4339552342288281E-3</v>
      </c>
      <c r="BA53" s="14">
        <f t="shared" si="70"/>
        <v>4.1395779956060531E-5</v>
      </c>
      <c r="BB53" s="14">
        <f>$BA$269+$BA$270*$U70-$AZ53</f>
        <v>-3.7604852740905918E-3</v>
      </c>
      <c r="BC53" s="14">
        <f t="shared" si="71"/>
        <v>1.4141249496652194E-5</v>
      </c>
      <c r="BE53">
        <v>13.484</v>
      </c>
      <c r="BF53" s="14">
        <f t="shared" si="72"/>
        <v>4.3677598951404231E-2</v>
      </c>
      <c r="BG53" s="14">
        <f t="shared" si="73"/>
        <v>1.9077326501597081E-3</v>
      </c>
      <c r="BH53" s="14">
        <f>$BG$269+$BG$270*$U70-$BF53</f>
        <v>-3.9268606636761516E-2</v>
      </c>
      <c r="BI53" s="14">
        <f t="shared" si="74"/>
        <v>1.5420234671927105E-3</v>
      </c>
      <c r="BK53">
        <v>75.959999999999994</v>
      </c>
      <c r="BL53" s="14">
        <f t="shared" si="75"/>
        <v>5.7758102283897994E-3</v>
      </c>
      <c r="BM53" s="14">
        <f t="shared" si="76"/>
        <v>3.3359983794372224E-5</v>
      </c>
      <c r="BN53" s="14">
        <f>$BM$269+$BM$270*$U70-$BL53</f>
        <v>-9.83126340091337E-4</v>
      </c>
      <c r="BO53" s="14">
        <f t="shared" si="77"/>
        <v>9.6653740058138723E-7</v>
      </c>
      <c r="BQ53">
        <v>70.12</v>
      </c>
      <c r="BR53" s="14">
        <f t="shared" si="78"/>
        <v>1.1402509787316571E-3</v>
      </c>
      <c r="BS53" s="14">
        <f t="shared" si="79"/>
        <v>1.3001722944985019E-6</v>
      </c>
      <c r="BT53" s="14">
        <f>$BS$269+$BS$270*$U70-$BR53</f>
        <v>5.4696971628221906E-3</v>
      </c>
      <c r="BU53" s="14">
        <f t="shared" si="80"/>
        <v>2.991758705298512E-5</v>
      </c>
      <c r="BX53">
        <v>22.4</v>
      </c>
      <c r="BY53" s="14">
        <f t="shared" si="81"/>
        <v>8.9245878301979164E-4</v>
      </c>
      <c r="BZ53" s="14">
        <f t="shared" si="82"/>
        <v>7.9648267938916757E-7</v>
      </c>
      <c r="CA53" s="14">
        <f>$BZ$269+$BZ$270*$U70-$BY53</f>
        <v>2.0160894009646733E-3</v>
      </c>
      <c r="CB53" s="14">
        <f t="shared" si="83"/>
        <v>4.0646164726820958E-6</v>
      </c>
      <c r="CD53">
        <v>40.81</v>
      </c>
      <c r="CE53" s="14">
        <f t="shared" si="84"/>
        <v>1.6284233943612218E-2</v>
      </c>
      <c r="CF53" s="14">
        <f t="shared" si="85"/>
        <v>2.6517627513029235E-4</v>
      </c>
      <c r="CG53" s="14">
        <f>+$CF$269+$CF$270*$U70-$CE53</f>
        <v>-1.1173116932007917E-2</v>
      </c>
      <c r="CH53" s="14">
        <f t="shared" si="86"/>
        <v>1.24838541976322E-4</v>
      </c>
      <c r="CJ53">
        <v>31.65</v>
      </c>
      <c r="CK53" s="14">
        <f t="shared" si="87"/>
        <v>4.728141195946116E-3</v>
      </c>
      <c r="CL53" s="14">
        <f t="shared" si="88"/>
        <v>2.2355319168802768E-5</v>
      </c>
      <c r="CM53" s="14">
        <f>$CL$269+$CL$270*$U70-$CK53</f>
        <v>-3.2825058473158128E-4</v>
      </c>
      <c r="CN53" s="14">
        <f t="shared" si="89"/>
        <v>1.0774844637662502E-7</v>
      </c>
      <c r="CP53">
        <v>21.12</v>
      </c>
      <c r="CQ53" s="14">
        <f t="shared" si="90"/>
        <v>-9.4741835603993918E-4</v>
      </c>
      <c r="CR53" s="14">
        <f t="shared" si="91"/>
        <v>8.9760154136142099E-7</v>
      </c>
      <c r="CS53" s="14">
        <f>$CR$269+$CR$270*$U70-$CQ53</f>
        <v>5.0711736306436111E-3</v>
      </c>
      <c r="CT53" s="14">
        <f t="shared" si="92"/>
        <v>2.5716801992135106E-5</v>
      </c>
      <c r="CV53">
        <v>99.36</v>
      </c>
      <c r="CW53" s="14">
        <f t="shared" si="93"/>
        <v>6.920442844573757E-3</v>
      </c>
      <c r="CX53" s="14">
        <f t="shared" si="94"/>
        <v>4.7892529165012117E-5</v>
      </c>
      <c r="CY53" s="89">
        <f>$CX$269+$CX$270*$U70-$CW53</f>
        <v>-5.7370882960751952E-3</v>
      </c>
      <c r="CZ53" s="89">
        <f t="shared" si="95"/>
        <v>3.2914182116962986E-5</v>
      </c>
      <c r="DB53">
        <v>16.78</v>
      </c>
      <c r="DC53" s="14">
        <f t="shared" si="96"/>
        <v>1.2437234644780363E-2</v>
      </c>
      <c r="DD53" s="14">
        <f t="shared" si="97"/>
        <v>1.5468480560932492E-4</v>
      </c>
      <c r="DE53" s="89">
        <f>$DD$269+$DD$270*$U70-$DC53</f>
        <v>-1.0438679324025609E-2</v>
      </c>
      <c r="DF53" s="89">
        <f t="shared" si="98"/>
        <v>1.0896602602983976E-4</v>
      </c>
      <c r="DH53">
        <v>10.29</v>
      </c>
      <c r="DI53" s="14">
        <f t="shared" si="99"/>
        <v>1.9726403426638079E-2</v>
      </c>
      <c r="DJ53" s="14">
        <f t="shared" si="100"/>
        <v>3.8913099215047854E-4</v>
      </c>
      <c r="DK53" s="89">
        <f>$DJ$269+$DJ$270*$U70-$DI53</f>
        <v>-1.4986222265241947E-2</v>
      </c>
      <c r="DL53" s="89">
        <f t="shared" si="101"/>
        <v>2.2458685778323348E-4</v>
      </c>
      <c r="DN53">
        <v>72.260000000000005</v>
      </c>
      <c r="DO53" s="14">
        <f t="shared" si="102"/>
        <v>4.694196111256003E-3</v>
      </c>
      <c r="DP53" s="14">
        <f t="shared" si="103"/>
        <v>2.2035477130930982E-5</v>
      </c>
      <c r="DQ53" s="89">
        <f>$DP$269+$DP$270*$U70-$DO53</f>
        <v>-1.8839474155344627E-3</v>
      </c>
      <c r="DR53" s="89">
        <f t="shared" si="104"/>
        <v>3.5492578644989817E-6</v>
      </c>
      <c r="DT53">
        <v>135.35</v>
      </c>
      <c r="DU53" s="14">
        <f t="shared" si="105"/>
        <v>1.4765598843644349E-3</v>
      </c>
      <c r="DV53" s="14">
        <f t="shared" si="106"/>
        <v>2.1802290921143134E-6</v>
      </c>
      <c r="DW53" s="89">
        <f>$DV$269+$DV$270*$U70-$DU53</f>
        <v>3.1791132146701158E-3</v>
      </c>
      <c r="DX53" s="89">
        <f t="shared" si="107"/>
        <v>1.0106760831690158E-5</v>
      </c>
      <c r="DZ53">
        <v>42.55</v>
      </c>
      <c r="EA53" s="14">
        <f t="shared" si="108"/>
        <v>4.9232311374613419E-3</v>
      </c>
      <c r="EB53" s="14">
        <f t="shared" si="109"/>
        <v>2.4238204832868898E-5</v>
      </c>
      <c r="EC53" s="89">
        <f>$EB$269+$EB$270*$U70-$EA53</f>
        <v>-2.9408521107274991E-4</v>
      </c>
      <c r="ED53" s="89">
        <f t="shared" si="110"/>
        <v>8.6486111371703869E-8</v>
      </c>
      <c r="EF53">
        <v>12.65</v>
      </c>
      <c r="EG53" s="14">
        <f t="shared" si="111"/>
        <v>-3.9604012160970167E-3</v>
      </c>
      <c r="EH53" s="14">
        <f t="shared" si="112"/>
        <v>1.5684777792462727E-5</v>
      </c>
      <c r="EI53" s="89">
        <f>$EH$268+$EH$269*$U70-$EG53</f>
        <v>7.694121305564695E-3</v>
      </c>
      <c r="EJ53" s="89">
        <f t="shared" si="113"/>
        <v>5.9199502664744566E-5</v>
      </c>
      <c r="EL53">
        <v>87.76</v>
      </c>
      <c r="EM53" s="14">
        <f t="shared" si="114"/>
        <v>-1.5965335812224252E-3</v>
      </c>
      <c r="EN53" s="14">
        <f t="shared" si="115"/>
        <v>2.5489194759709025E-6</v>
      </c>
      <c r="EO53" s="89">
        <f>$EN$268+$EN$269*$U70-$EM53</f>
        <v>5.080380636408954E-3</v>
      </c>
      <c r="EP53" s="89">
        <f t="shared" si="116"/>
        <v>2.5810267410799049E-5</v>
      </c>
      <c r="ER53">
        <v>13.21</v>
      </c>
      <c r="ES53" s="14">
        <f t="shared" si="117"/>
        <v>-8.36188832712822E-3</v>
      </c>
      <c r="ET53" s="14">
        <f t="shared" si="118"/>
        <v>6.9921176395363184E-5</v>
      </c>
      <c r="EU53" s="89">
        <f>$ET$268+$ET$269*$U70-$ES53</f>
        <v>1.1388180578877766E-2</v>
      </c>
      <c r="EV53" s="89">
        <f t="shared" si="119"/>
        <v>1.2969065689712875E-4</v>
      </c>
      <c r="EX53">
        <v>107</v>
      </c>
      <c r="EY53" s="14">
        <f t="shared" si="120"/>
        <v>-1.8709079358117313E-3</v>
      </c>
      <c r="EZ53" s="14">
        <f t="shared" si="121"/>
        <v>3.5002965042833132E-6</v>
      </c>
      <c r="FA53" s="89">
        <f>$EZ$268+$EZ$269*$U70-$EY53</f>
        <v>4.7534715277154065E-3</v>
      </c>
      <c r="FB53" s="89">
        <f t="shared" si="122"/>
        <v>2.259549156480104E-5</v>
      </c>
      <c r="FD53">
        <v>34.869999999999997</v>
      </c>
      <c r="FE53" s="14">
        <f t="shared" si="123"/>
        <v>3.3834634227887864E-2</v>
      </c>
      <c r="FF53" s="14">
        <f t="shared" si="124"/>
        <v>1.1447824733349611E-3</v>
      </c>
      <c r="FG53" s="89">
        <f>$FF$268+$FF$269*$U70-$FE53</f>
        <v>-2.6928826091471722E-2</v>
      </c>
      <c r="FH53" s="89">
        <f t="shared" si="125"/>
        <v>7.2516167466472816E-4</v>
      </c>
      <c r="FJ53">
        <v>133.1</v>
      </c>
      <c r="FK53" s="14">
        <f t="shared" si="126"/>
        <v>9.7197026879832886E-3</v>
      </c>
      <c r="FL53" s="14">
        <f t="shared" si="127"/>
        <v>9.447262034278956E-5</v>
      </c>
      <c r="FM53" s="89">
        <f>$FL$268+$FL$269*$U70-$FK53</f>
        <v>-7.7328516810738672E-3</v>
      </c>
      <c r="FN53" s="89">
        <f t="shared" si="128"/>
        <v>5.9796995121486937E-5</v>
      </c>
      <c r="FP53">
        <v>14.08</v>
      </c>
      <c r="FQ53" s="14">
        <f t="shared" si="129"/>
        <v>-4.9839903809807372E-3</v>
      </c>
      <c r="FR53" s="14">
        <f t="shared" si="130"/>
        <v>2.4840160117708513E-5</v>
      </c>
      <c r="FS53" s="89">
        <f>$FR$268+$FR$269*$U70-$FQ53</f>
        <v>6.9413321412784001E-3</v>
      </c>
      <c r="FT53" s="89">
        <f t="shared" si="131"/>
        <v>4.818209189554458E-5</v>
      </c>
      <c r="FV53">
        <v>611.4</v>
      </c>
      <c r="FW53" s="14">
        <f t="shared" si="132"/>
        <v>-1.309329155956618E-3</v>
      </c>
      <c r="FX53" s="14">
        <f t="shared" si="133"/>
        <v>1.7143428386380697E-6</v>
      </c>
      <c r="FY53" s="89">
        <f>$FX$268+$FX$269*$U70-$FW53</f>
        <v>5.4511979891571491E-3</v>
      </c>
      <c r="FZ53" s="89">
        <f t="shared" si="134"/>
        <v>2.9715559516990945E-5</v>
      </c>
      <c r="GB53">
        <v>75.959999999999994</v>
      </c>
      <c r="GC53" s="14">
        <f t="shared" si="135"/>
        <v>2.6326181539454028E-4</v>
      </c>
      <c r="GD53" s="14">
        <f t="shared" si="136"/>
        <v>6.9306783444829007E-8</v>
      </c>
      <c r="GE53" s="89">
        <f>$GD$268+$GD$269*$U70-$GC53</f>
        <v>4.6966140548331901E-3</v>
      </c>
      <c r="GF53" s="89">
        <f t="shared" si="137"/>
        <v>2.2058183580056658E-5</v>
      </c>
      <c r="GH53">
        <v>479.6</v>
      </c>
      <c r="GI53" s="14">
        <f t="shared" si="138"/>
        <v>4.4728841411164578E-3</v>
      </c>
      <c r="GJ53" s="14">
        <f t="shared" si="139"/>
        <v>2.0006692539851113E-5</v>
      </c>
      <c r="GK53" s="89">
        <f>$GJ$268+$GJ$269*$U70-$GI53</f>
        <v>1.3108972807987914E-3</v>
      </c>
      <c r="GL53" s="89">
        <f t="shared" si="140"/>
        <v>1.7184516808056655E-6</v>
      </c>
      <c r="GN53">
        <v>29.42</v>
      </c>
      <c r="GO53" s="14">
        <f t="shared" si="141"/>
        <v>1.6518157468565033E-2</v>
      </c>
      <c r="GP53" s="14">
        <f t="shared" si="142"/>
        <v>2.7284952615631077E-4</v>
      </c>
      <c r="GQ53" s="89">
        <f>$GP$268+$GP$269*$U70-$GO53</f>
        <v>-1.3490464293084427E-2</v>
      </c>
      <c r="GR53" s="89">
        <f t="shared" si="143"/>
        <v>1.819926268429859E-4</v>
      </c>
      <c r="GT53">
        <v>61.94</v>
      </c>
      <c r="GU53" s="14">
        <f t="shared" si="144"/>
        <v>3.5455315143352686E-3</v>
      </c>
      <c r="GV53" s="14">
        <f t="shared" si="145"/>
        <v>1.2570793719144543E-5</v>
      </c>
      <c r="GW53" s="89">
        <f>$GV$268+$GV$269*$U70-$GU53</f>
        <v>2.320069826113394E-5</v>
      </c>
      <c r="GX53" s="89">
        <f t="shared" si="146"/>
        <v>5.3827239980418338E-10</v>
      </c>
      <c r="GZ53">
        <v>245.1</v>
      </c>
      <c r="HA53" s="14">
        <f t="shared" si="147"/>
        <v>4.0791352798931561E-4</v>
      </c>
      <c r="HB53" s="14">
        <f t="shared" si="148"/>
        <v>1.6639344631669016E-7</v>
      </c>
      <c r="HC53" s="89">
        <f>$HB$268+$HB$269*$U70-$HA53</f>
        <v>3.3218058945459566E-3</v>
      </c>
      <c r="HD53" s="89">
        <f t="shared" si="149"/>
        <v>1.1034394401040262E-5</v>
      </c>
      <c r="HF53">
        <v>357.05</v>
      </c>
      <c r="HG53" s="14">
        <f t="shared" si="150"/>
        <v>3.2156616314922867E-3</v>
      </c>
      <c r="HH53" s="14">
        <f t="shared" si="151"/>
        <v>1.0340479728251635E-5</v>
      </c>
      <c r="HI53" s="89">
        <f>$HH$268+$HH$269*$U70-$HG53</f>
        <v>2.9148305242346329E-3</v>
      </c>
      <c r="HJ53" s="89">
        <f t="shared" si="152"/>
        <v>8.496236985009944E-6</v>
      </c>
      <c r="HL53">
        <v>104.05</v>
      </c>
      <c r="HM53" s="14">
        <f t="shared" si="153"/>
        <v>1.0516349309065334E-2</v>
      </c>
      <c r="HN53" s="14">
        <f t="shared" si="154"/>
        <v>1.1059360279027892E-4</v>
      </c>
      <c r="HO53" s="89">
        <f>$HN$268+$HN$269*$U70-$HM53</f>
        <v>-6.7702258774946962E-3</v>
      </c>
      <c r="HP53" s="89">
        <f t="shared" si="155"/>
        <v>4.5835958432298828E-5</v>
      </c>
      <c r="HR53">
        <v>4</v>
      </c>
      <c r="HS53" s="14">
        <f t="shared" si="156"/>
        <v>4.9875415110389679E-3</v>
      </c>
      <c r="HT53" s="14">
        <f t="shared" si="157"/>
        <v>2.4875570324336872E-5</v>
      </c>
      <c r="HU53" s="14">
        <f>+$HT$268+$HT$269*$U70-$HS53</f>
        <v>-2.1155271690245251E-3</v>
      </c>
      <c r="HV53" s="14">
        <f t="shared" si="158"/>
        <v>4.4754552028809216E-6</v>
      </c>
      <c r="HX53">
        <v>13.72</v>
      </c>
      <c r="HY53" s="14">
        <f t="shared" si="159"/>
        <v>3.6376904428242129E-3</v>
      </c>
      <c r="HZ53" s="14">
        <f t="shared" si="160"/>
        <v>1.3232791757814618E-5</v>
      </c>
      <c r="IA53" s="89">
        <f>$HZ$268+$HZ$269*$U70-$HY53</f>
        <v>-4.0730164274995302E-3</v>
      </c>
      <c r="IB53" s="89">
        <f t="shared" si="161"/>
        <v>1.6589462818681037E-5</v>
      </c>
      <c r="ID53">
        <v>160.19999999999999</v>
      </c>
      <c r="IE53" s="14">
        <f t="shared" si="162"/>
        <v>-5.0062682781440828E-3</v>
      </c>
      <c r="IF53" s="14">
        <f t="shared" si="163"/>
        <v>2.5062722072751721E-5</v>
      </c>
      <c r="IG53" s="89">
        <f>$IF$268+$IF$269*$U70-$IE53</f>
        <v>8.2416651005376151E-3</v>
      </c>
      <c r="IH53" s="89">
        <f t="shared" si="164"/>
        <v>6.7925043629419695E-5</v>
      </c>
      <c r="IQ53">
        <v>49.58</v>
      </c>
      <c r="IR53" s="14">
        <f t="shared" si="165"/>
        <v>1.2094337293621382E-3</v>
      </c>
      <c r="IS53" s="14">
        <f t="shared" si="166"/>
        <v>1.4627299457188096E-6</v>
      </c>
      <c r="IT53" s="89">
        <f>$IS$268+$IS$269*$U70-$IR53</f>
        <v>7.7507146578363693E-4</v>
      </c>
      <c r="IU53" s="89">
        <f t="shared" si="167"/>
        <v>6.0073577707199547E-7</v>
      </c>
      <c r="IW53">
        <v>53.69</v>
      </c>
      <c r="IX53" s="14">
        <f t="shared" si="168"/>
        <v>2.555990942597592E-2</v>
      </c>
      <c r="IY53" s="14">
        <f t="shared" si="169"/>
        <v>6.533089698640927E-4</v>
      </c>
      <c r="IZ53" s="89">
        <f>$IY$268+$IY$269*$U70-$IX53</f>
        <v>-2.3370873823265245E-2</v>
      </c>
      <c r="JA53" s="89">
        <f t="shared" si="170"/>
        <v>5.4619774326298458E-4</v>
      </c>
      <c r="JC53">
        <v>122.35</v>
      </c>
      <c r="JD53" s="14">
        <f t="shared" si="171"/>
        <v>7.7346202816180182E-3</v>
      </c>
      <c r="JE53" s="14">
        <f t="shared" si="172"/>
        <v>5.9824350900816787E-5</v>
      </c>
      <c r="JF53" s="89">
        <f>$JE$268+$JE$269*$U70-$JD53</f>
        <v>-2.6514532441478294E-3</v>
      </c>
      <c r="JG53" s="89">
        <f t="shared" si="173"/>
        <v>7.0302043059020485E-6</v>
      </c>
      <c r="JI53">
        <v>33.56</v>
      </c>
      <c r="JJ53" s="14">
        <f t="shared" si="174"/>
        <v>-2.9022593226343447E-2</v>
      </c>
      <c r="JK53" s="14">
        <f t="shared" si="175"/>
        <v>8.4231091758179655E-4</v>
      </c>
      <c r="JL53" s="89">
        <f>$JK$268+$JK$269*$U70-$JJ53</f>
        <v>3.3033710237947746E-2</v>
      </c>
      <c r="JM53" s="89">
        <f t="shared" si="176"/>
        <v>1.0912260120846938E-3</v>
      </c>
      <c r="JO53">
        <v>78.319999999999993</v>
      </c>
      <c r="JP53" s="14">
        <f t="shared" si="177"/>
        <v>-1.310904262887861E-2</v>
      </c>
      <c r="JQ53" s="14">
        <f t="shared" si="178"/>
        <v>1.7184699864575663E-4</v>
      </c>
      <c r="JR53" s="89">
        <f>$JQ$268+$JQ$269*$U70-$JP53</f>
        <v>1.5820394561379323E-2</v>
      </c>
      <c r="JS53" s="89">
        <f t="shared" si="179"/>
        <v>2.5028488407772046E-4</v>
      </c>
      <c r="JU53">
        <v>73.16</v>
      </c>
      <c r="JV53" s="14">
        <f t="shared" si="180"/>
        <v>1.1686503435345046E-2</v>
      </c>
      <c r="JW53" s="14">
        <f t="shared" si="181"/>
        <v>1.3657436254433156E-4</v>
      </c>
      <c r="JX53" s="89">
        <f>$JW$268+$JW$269*$U70-$JV53</f>
        <v>-6.6011189854379634E-3</v>
      </c>
      <c r="JY53" s="89">
        <f t="shared" si="182"/>
        <v>4.3574771859909531E-5</v>
      </c>
      <c r="KA53">
        <v>38.22</v>
      </c>
      <c r="KB53" s="14">
        <f t="shared" si="183"/>
        <v>-4.1950769441234997E-3</v>
      </c>
      <c r="KC53" s="14">
        <f t="shared" si="184"/>
        <v>1.759867056711656E-5</v>
      </c>
      <c r="KD53" s="89">
        <f>$KC$268+$KC$269*$U70-$KB53</f>
        <v>6.9253698628054519E-3</v>
      </c>
      <c r="KE53" s="89">
        <f t="shared" si="185"/>
        <v>4.7960747736654002E-5</v>
      </c>
      <c r="KG53">
        <v>13.91</v>
      </c>
      <c r="KH53" s="14">
        <f t="shared" si="186"/>
        <v>4.3041673335190104E-3</v>
      </c>
      <c r="KI53" s="14">
        <f t="shared" si="187"/>
        <v>1.8525856434932148E-5</v>
      </c>
      <c r="KJ53" s="89">
        <f>$KI$268+$KI$269*$U70-$KH53</f>
        <v>-2.25076347409828E-3</v>
      </c>
      <c r="KK53" s="89">
        <f t="shared" si="188"/>
        <v>5.0659362163349585E-6</v>
      </c>
      <c r="KM53">
        <v>22.11</v>
      </c>
      <c r="KN53" s="14">
        <f t="shared" si="189"/>
        <v>7.2104863999212969E-3</v>
      </c>
      <c r="KO53" s="14">
        <f t="shared" si="190"/>
        <v>5.1991114123449986E-5</v>
      </c>
      <c r="KP53" s="89">
        <f>$KO$268+$KO$269*$U70-$KN53</f>
        <v>-4.7413366714244478E-3</v>
      </c>
      <c r="KQ53" s="89">
        <f t="shared" si="191"/>
        <v>2.2480273431794261E-5</v>
      </c>
      <c r="KS53">
        <v>104.15</v>
      </c>
      <c r="KT53" s="14">
        <f t="shared" si="192"/>
        <v>2.3975077415574462E-3</v>
      </c>
      <c r="KU53" s="14">
        <f t="shared" si="193"/>
        <v>5.748043370827886E-6</v>
      </c>
      <c r="KV53" s="89">
        <f>$KU$268+$KU$269*$U70-$KT53</f>
        <v>1.5210849407019771E-4</v>
      </c>
      <c r="KW53" s="89">
        <f t="shared" si="194"/>
        <v>2.3136993968303371E-8</v>
      </c>
      <c r="LF53" s="14">
        <v>14.13</v>
      </c>
      <c r="LG53" s="14">
        <f t="shared" si="195"/>
        <v>-9.6000737290193421E-3</v>
      </c>
      <c r="LH53" s="14">
        <f t="shared" si="196"/>
        <v>9.2161415602607343E-5</v>
      </c>
      <c r="LI53" s="89">
        <f>$LH$267+$LH$268*$U70-$LG53</f>
        <v>9.5231000259455544E-3</v>
      </c>
      <c r="LJ53" s="89">
        <f t="shared" si="197"/>
        <v>9.0689434104164221E-5</v>
      </c>
      <c r="LL53">
        <v>12.484999999999999</v>
      </c>
      <c r="LM53" s="14">
        <f t="shared" si="198"/>
        <v>2.4000011520011952E-3</v>
      </c>
      <c r="LN53" s="14">
        <f t="shared" si="199"/>
        <v>5.7600055296070642E-6</v>
      </c>
      <c r="LO53" s="89">
        <f>$LN$267+$LN$268*$U70-$LM53</f>
        <v>2.4905252635831505E-4</v>
      </c>
      <c r="LP53" s="89">
        <f t="shared" si="200"/>
        <v>6.2027160885459207E-8</v>
      </c>
    </row>
    <row r="54" spans="1:328" x14ac:dyDescent="0.35">
      <c r="S54" t="s">
        <v>666</v>
      </c>
      <c r="T54" s="82">
        <v>5829.16</v>
      </c>
      <c r="U54" s="6">
        <f t="shared" si="54"/>
        <v>1.6106915318722013E-2</v>
      </c>
      <c r="V54" s="14">
        <f t="shared" si="55"/>
        <v>2.5943272108448187E-4</v>
      </c>
      <c r="Z54">
        <v>33.72</v>
      </c>
      <c r="AA54" s="14">
        <f t="shared" si="56"/>
        <v>1.5595431574579622E-2</v>
      </c>
      <c r="AB54" s="14">
        <f t="shared" si="57"/>
        <v>2.4321748599739502E-4</v>
      </c>
      <c r="AC54" s="14">
        <f t="shared" si="58"/>
        <v>-5.1148374414239188E-4</v>
      </c>
      <c r="AD54" s="14">
        <f t="shared" si="207"/>
        <v>5.0449247791920816E-4</v>
      </c>
      <c r="AE54" s="14">
        <f t="shared" si="59"/>
        <v>2.5451266027706271E-7</v>
      </c>
      <c r="AG54">
        <v>8.0640000000000001</v>
      </c>
      <c r="AH54" s="14">
        <f t="shared" si="60"/>
        <v>3.4662079764863291E-3</v>
      </c>
      <c r="AI54" s="14">
        <f t="shared" si="61"/>
        <v>1.2014597736257452E-5</v>
      </c>
      <c r="AJ54" s="14">
        <f t="shared" si="208"/>
        <v>-3.2424589785800166E-3</v>
      </c>
      <c r="AK54" s="14">
        <f t="shared" si="62"/>
        <v>1.0513540227774164E-5</v>
      </c>
      <c r="AM54">
        <v>114.2</v>
      </c>
      <c r="AN54" s="14">
        <f t="shared" si="63"/>
        <v>2.3367571256112992E-2</v>
      </c>
      <c r="AO54" s="14">
        <f t="shared" si="64"/>
        <v>5.4604338640951817E-4</v>
      </c>
      <c r="AP54" s="14">
        <f t="shared" ref="AP54:AP60" si="209">$AO$269+$AO$270*$U72-$AN54</f>
        <v>-1.6866566445407887E-2</v>
      </c>
      <c r="AQ54" s="14">
        <f t="shared" si="65"/>
        <v>2.8448106365735923E-4</v>
      </c>
      <c r="AS54">
        <v>117.96</v>
      </c>
      <c r="AT54" s="14">
        <f t="shared" si="66"/>
        <v>2.4783585964181801E-2</v>
      </c>
      <c r="AU54" s="14">
        <f t="shared" si="67"/>
        <v>6.1422613324398914E-4</v>
      </c>
      <c r="AV54" s="14">
        <f t="shared" ref="AV54:AV60" si="210">$AU$269+$AU$270*$U72-$AT54</f>
        <v>-1.5282241455726039E-2</v>
      </c>
      <c r="AW54" s="14">
        <f t="shared" si="68"/>
        <v>2.3354690391111152E-4</v>
      </c>
      <c r="AY54" s="14">
        <v>41.57</v>
      </c>
      <c r="AZ54" s="14">
        <f t="shared" si="69"/>
        <v>6.2350321895609136E-3</v>
      </c>
      <c r="BA54" s="14">
        <f t="shared" si="70"/>
        <v>3.8875626404860758E-5</v>
      </c>
      <c r="BB54" s="14">
        <f t="shared" ref="BB54:BB60" si="211">$BA$269+$BA$270*$U72-$AZ54</f>
        <v>-1.5496758737316499E-3</v>
      </c>
      <c r="BC54" s="14">
        <f t="shared" si="71"/>
        <v>2.4014953136259523E-6</v>
      </c>
      <c r="BE54">
        <v>13.266</v>
      </c>
      <c r="BF54" s="14">
        <f t="shared" si="72"/>
        <v>1.6299426268450084E-2</v>
      </c>
      <c r="BG54" s="14">
        <f t="shared" si="73"/>
        <v>2.6567129668064065E-4</v>
      </c>
      <c r="BH54" s="14">
        <f t="shared" ref="BH54:BH60" si="212">$BG$269+$BG$270*$U72-$BF54</f>
        <v>-5.9454003982519002E-3</v>
      </c>
      <c r="BI54" s="14">
        <f t="shared" si="74"/>
        <v>3.534778589553385E-5</v>
      </c>
      <c r="BK54">
        <v>75.38</v>
      </c>
      <c r="BL54" s="14">
        <f t="shared" si="75"/>
        <v>7.6648981050958104E-3</v>
      </c>
      <c r="BM54" s="14">
        <f t="shared" si="76"/>
        <v>5.8750662961501341E-5</v>
      </c>
      <c r="BN54" s="14">
        <f t="shared" ref="BN54:BN60" si="213">$BM$269+$BM$270*$U72-$BL54</f>
        <v>2.0834908380241712E-3</v>
      </c>
      <c r="BO54" s="14">
        <f t="shared" si="77"/>
        <v>4.3409340721306635E-6</v>
      </c>
      <c r="BQ54">
        <v>68.8</v>
      </c>
      <c r="BR54" s="14">
        <f t="shared" si="78"/>
        <v>1.9004315113735893E-2</v>
      </c>
      <c r="BS54" s="14">
        <f t="shared" si="79"/>
        <v>3.611639929421705E-4</v>
      </c>
      <c r="BT54" s="14">
        <f t="shared" ref="BT54:BT60" si="214">$BS$269+$BS$270*$U72-$BR54</f>
        <v>-7.2619421699011803E-3</v>
      </c>
      <c r="BU54" s="14">
        <f t="shared" si="80"/>
        <v>5.2735804078989063E-5</v>
      </c>
      <c r="BX54">
        <v>22.17</v>
      </c>
      <c r="BY54" s="14">
        <f t="shared" si="81"/>
        <v>1.032093523277388E-2</v>
      </c>
      <c r="BZ54" s="14">
        <f t="shared" si="82"/>
        <v>1.0652170407911323E-4</v>
      </c>
      <c r="CA54" s="14">
        <f t="shared" ref="CA54:CA60" si="215">$BZ$269+$BZ$270*$U72-$BY54</f>
        <v>-5.1035511003590063E-3</v>
      </c>
      <c r="CB54" s="14">
        <f t="shared" si="83"/>
        <v>2.6046233833975624E-5</v>
      </c>
      <c r="CD54">
        <v>41.01</v>
      </c>
      <c r="CE54" s="14">
        <f t="shared" si="84"/>
        <v>-4.8887899862535087E-3</v>
      </c>
      <c r="CF54" s="14">
        <f t="shared" si="85"/>
        <v>2.3900267529692581E-5</v>
      </c>
      <c r="CG54" s="14">
        <f t="shared" ref="CG54:CG60" si="216">+$CF$269+$CF$270*$U72-$CE54</f>
        <v>1.3506510123512682E-2</v>
      </c>
      <c r="CH54" s="14">
        <f t="shared" si="86"/>
        <v>1.8242581571655057E-4</v>
      </c>
      <c r="CJ54">
        <v>31.18</v>
      </c>
      <c r="CK54" s="14">
        <f t="shared" si="87"/>
        <v>1.4961284960554698E-2</v>
      </c>
      <c r="CL54" s="14">
        <f t="shared" si="88"/>
        <v>2.2384004767092019E-4</v>
      </c>
      <c r="CM54" s="14">
        <f t="shared" ref="CM54:CM60" si="217">$CL$269+$CL$270*$U72-$CK54</f>
        <v>-7.3079384858578261E-3</v>
      </c>
      <c r="CN54" s="14">
        <f t="shared" si="89"/>
        <v>5.3405964913081979E-5</v>
      </c>
      <c r="CP54">
        <v>20.86</v>
      </c>
      <c r="CQ54" s="14">
        <f t="shared" si="90"/>
        <v>1.2387009265434302E-2</v>
      </c>
      <c r="CR54" s="14">
        <f t="shared" si="91"/>
        <v>1.5343799854195526E-4</v>
      </c>
      <c r="CS54" s="14">
        <f t="shared" ref="CS54:CS60" si="218">$CR$269+$CR$270*$U72-$CQ54</f>
        <v>-5.0717255602186614E-3</v>
      </c>
      <c r="CT54" s="14">
        <f t="shared" si="92"/>
        <v>2.5722400158175295E-5</v>
      </c>
      <c r="CV54">
        <v>97.08</v>
      </c>
      <c r="CW54" s="14">
        <f t="shared" si="93"/>
        <v>2.3214237326768028E-2</v>
      </c>
      <c r="CX54" s="14">
        <f t="shared" si="94"/>
        <v>5.3890081466350997E-4</v>
      </c>
      <c r="CY54" s="89">
        <f t="shared" ref="CY54:CY60" si="219">$CX$269+$CX$270*$U72-$CW54</f>
        <v>-2.1068439845952407E-2</v>
      </c>
      <c r="CZ54" s="89">
        <f t="shared" si="95"/>
        <v>4.4387915754251505E-4</v>
      </c>
      <c r="DB54">
        <v>16.52</v>
      </c>
      <c r="DC54" s="14">
        <f t="shared" si="96"/>
        <v>1.5615932946228164E-2</v>
      </c>
      <c r="DD54" s="14">
        <f t="shared" si="97"/>
        <v>2.4385736178109422E-4</v>
      </c>
      <c r="DE54" s="89">
        <f t="shared" ref="DE54:DE60" si="220">$DD$269+$DD$270*$U72-$DC54</f>
        <v>-1.2073118909213271E-2</v>
      </c>
      <c r="DF54" s="89">
        <f t="shared" si="98"/>
        <v>1.4576020019600305E-4</v>
      </c>
      <c r="DH54">
        <v>10.24</v>
      </c>
      <c r="DI54" s="14">
        <f t="shared" si="99"/>
        <v>4.8709302345965122E-3</v>
      </c>
      <c r="DJ54" s="14">
        <f t="shared" si="100"/>
        <v>2.3725961350306433E-5</v>
      </c>
      <c r="DK54" s="89">
        <f t="shared" ref="DK54:DK60" si="221">$DJ$269+$DJ$270*$U72-$DI54</f>
        <v>3.318155810121611E-3</v>
      </c>
      <c r="DL54" s="89">
        <f t="shared" si="101"/>
        <v>1.1010157980243805E-5</v>
      </c>
      <c r="DN54">
        <v>71.58</v>
      </c>
      <c r="DO54" s="14">
        <f t="shared" si="102"/>
        <v>9.4550203816145279E-3</v>
      </c>
      <c r="DP54" s="14">
        <f t="shared" si="103"/>
        <v>8.9397410416746132E-5</v>
      </c>
      <c r="DQ54" s="89">
        <f t="shared" ref="DQ54:DQ60" si="222">$DP$269+$DP$270*$U72-$DO54</f>
        <v>-4.9283244977493812E-3</v>
      </c>
      <c r="DR54" s="89">
        <f t="shared" si="104"/>
        <v>2.428838235511669E-5</v>
      </c>
      <c r="DT54">
        <v>131.85</v>
      </c>
      <c r="DU54" s="14">
        <f t="shared" si="105"/>
        <v>2.6199103261014423E-2</v>
      </c>
      <c r="DV54" s="14">
        <f t="shared" si="106"/>
        <v>6.8639301168129654E-4</v>
      </c>
      <c r="DW54" s="89">
        <f t="shared" ref="DW54:DW60" si="223">$DV$269+$DV$270*$U72-$DU54</f>
        <v>-1.7675231245369721E-2</v>
      </c>
      <c r="DX54" s="89">
        <f t="shared" si="107"/>
        <v>3.1241379957729407E-4</v>
      </c>
      <c r="DZ54">
        <v>41.5</v>
      </c>
      <c r="EA54" s="14">
        <f t="shared" si="108"/>
        <v>2.4986427782730532E-2</v>
      </c>
      <c r="EB54" s="14">
        <f t="shared" si="109"/>
        <v>6.2432157334160819E-4</v>
      </c>
      <c r="EC54" s="89">
        <f t="shared" ref="EC54:EC60" si="224">$EB$269+$EB$270*$U72-$EA54</f>
        <v>-1.7324045985847403E-2</v>
      </c>
      <c r="ED54" s="89">
        <f t="shared" si="110"/>
        <v>3.0012256931975551E-4</v>
      </c>
      <c r="EF54">
        <v>12.29</v>
      </c>
      <c r="EG54" s="14">
        <f t="shared" si="111"/>
        <v>2.887129159558589E-2</v>
      </c>
      <c r="EH54" s="14">
        <f t="shared" si="112"/>
        <v>8.335514783973484E-4</v>
      </c>
      <c r="EI54" s="89">
        <f t="shared" ref="EI54:EI60" si="225">$EH$268+$EH$269*$U72-$EG54</f>
        <v>-2.2832662663186898E-2</v>
      </c>
      <c r="EJ54" s="89">
        <f t="shared" si="113"/>
        <v>5.2133048429088905E-4</v>
      </c>
      <c r="EL54">
        <v>86.56</v>
      </c>
      <c r="EM54" s="14">
        <f t="shared" si="114"/>
        <v>1.3768000868803478E-2</v>
      </c>
      <c r="EN54" s="14">
        <f t="shared" si="115"/>
        <v>1.8955784792337331E-4</v>
      </c>
      <c r="EO54" s="89">
        <f t="shared" ref="EO54:EO60" si="226">$EN$268+$EN$269*$U72-$EM54</f>
        <v>-7.613117904154477E-3</v>
      </c>
      <c r="EP54" s="89">
        <f t="shared" si="116"/>
        <v>5.7959564222557454E-5</v>
      </c>
      <c r="ER54">
        <v>12.99</v>
      </c>
      <c r="ES54" s="14">
        <f t="shared" si="117"/>
        <v>1.6794287851725837E-2</v>
      </c>
      <c r="ET54" s="14">
        <f t="shared" si="118"/>
        <v>2.8204810444662601E-4</v>
      </c>
      <c r="EU54" s="89">
        <f t="shared" ref="EU54:EU60" si="227">$ET$268+$ET$269*$U72-$ES54</f>
        <v>-1.1469128457812821E-2</v>
      </c>
      <c r="EV54" s="89">
        <f t="shared" si="119"/>
        <v>1.315409075818119E-4</v>
      </c>
      <c r="EX54">
        <v>105.7</v>
      </c>
      <c r="EY54" s="14">
        <f t="shared" si="120"/>
        <v>1.2223941585714097E-2</v>
      </c>
      <c r="EZ54" s="14">
        <f t="shared" si="121"/>
        <v>1.4942474789095048E-4</v>
      </c>
      <c r="FA54" s="89">
        <f t="shared" ref="FA54:FA60" si="228">$EZ$268+$EZ$269*$U72-$EY54</f>
        <v>-7.1594177615046722E-3</v>
      </c>
      <c r="FB54" s="89">
        <f t="shared" si="122"/>
        <v>5.1257262683748574E-5</v>
      </c>
      <c r="FD54">
        <v>34.6</v>
      </c>
      <c r="FE54" s="14">
        <f t="shared" si="123"/>
        <v>7.7731786238810349E-3</v>
      </c>
      <c r="FF54" s="14">
        <f t="shared" si="124"/>
        <v>6.0422305918761059E-5</v>
      </c>
      <c r="FG54" s="89">
        <f t="shared" ref="FG54:FG60" si="229">$FF$268+$FF$269*$U72-$FE54</f>
        <v>5.8884593111348292E-3</v>
      </c>
      <c r="FH54" s="89">
        <f t="shared" si="125"/>
        <v>3.4673953058890466E-5</v>
      </c>
      <c r="FJ54">
        <v>129.80000000000001</v>
      </c>
      <c r="FK54" s="14">
        <f t="shared" si="126"/>
        <v>2.5105921131076261E-2</v>
      </c>
      <c r="FL54" s="14">
        <f t="shared" si="127"/>
        <v>6.3030727583982156E-4</v>
      </c>
      <c r="FM54" s="89">
        <f t="shared" ref="FM54:FM60" si="230">$FL$268+$FL$269*$U72-$FK54</f>
        <v>-2.1421654293441932E-2</v>
      </c>
      <c r="FN54" s="89">
        <f t="shared" si="128"/>
        <v>4.5888727266773919E-4</v>
      </c>
      <c r="FP54">
        <v>13.82</v>
      </c>
      <c r="FQ54" s="14">
        <f t="shared" si="129"/>
        <v>1.8638532390372414E-2</v>
      </c>
      <c r="FR54" s="14">
        <f t="shared" si="130"/>
        <v>3.4739488966696163E-4</v>
      </c>
      <c r="FS54" s="89">
        <f t="shared" ref="FS54:FS60" si="231">$FR$268+$FR$269*$U72-$FQ54</f>
        <v>-1.5495808939424361E-2</v>
      </c>
      <c r="FT54" s="89">
        <f t="shared" si="131"/>
        <v>2.4012009468714395E-4</v>
      </c>
      <c r="FV54">
        <v>607.20000000000005</v>
      </c>
      <c r="FW54" s="14">
        <f t="shared" si="132"/>
        <v>6.8931833753138102E-3</v>
      </c>
      <c r="FX54" s="14">
        <f t="shared" si="133"/>
        <v>4.7515977045702694E-5</v>
      </c>
      <c r="FY54" s="89">
        <f t="shared" ref="FY54:FY60" si="232">$FX$268+$FX$269*$U72-$FW54</f>
        <v>2.1093134435912729E-4</v>
      </c>
      <c r="FZ54" s="89">
        <f t="shared" si="134"/>
        <v>4.4492032033148743E-8</v>
      </c>
      <c r="GB54">
        <v>74.06</v>
      </c>
      <c r="GC54" s="14">
        <f t="shared" si="135"/>
        <v>2.5331310458618431E-2</v>
      </c>
      <c r="GD54" s="14">
        <f t="shared" si="136"/>
        <v>6.4167528955091154E-4</v>
      </c>
      <c r="GE54" s="89">
        <f t="shared" ref="GE54:GE60" si="233">$GD$268+$GD$269*$U72-$GC54</f>
        <v>-1.7231864784382163E-2</v>
      </c>
      <c r="GF54" s="89">
        <f t="shared" si="137"/>
        <v>2.9693716394723013E-4</v>
      </c>
      <c r="GH54">
        <v>470.95</v>
      </c>
      <c r="GI54" s="14">
        <f t="shared" si="138"/>
        <v>1.8200491884533179E-2</v>
      </c>
      <c r="GJ54" s="14">
        <f t="shared" si="139"/>
        <v>3.312579048389581E-4</v>
      </c>
      <c r="GK54" s="89">
        <f t="shared" ref="GK54:GK60" si="234">$GJ$268+$GJ$269*$U72-$GI54</f>
        <v>-7.7936010350660549E-3</v>
      </c>
      <c r="GL54" s="89">
        <f t="shared" si="140"/>
        <v>6.074021709378268E-5</v>
      </c>
      <c r="GN54">
        <v>29.19</v>
      </c>
      <c r="GO54" s="14">
        <f t="shared" si="141"/>
        <v>7.8485303072679934E-3</v>
      </c>
      <c r="GP54" s="14">
        <f t="shared" si="142"/>
        <v>6.1599427984104229E-5</v>
      </c>
      <c r="GQ54" s="89">
        <f t="shared" ref="GQ54:GQ60" si="235">$GP$268+$GP$269*$U72-$GO54</f>
        <v>-2.764846360491121E-3</v>
      </c>
      <c r="GR54" s="89">
        <f t="shared" si="143"/>
        <v>7.6443753971209983E-6</v>
      </c>
      <c r="GT54">
        <v>60.38</v>
      </c>
      <c r="GU54" s="14">
        <f t="shared" si="144"/>
        <v>2.5508250266363865E-2</v>
      </c>
      <c r="GV54" s="14">
        <f t="shared" si="145"/>
        <v>6.5067083165145213E-4</v>
      </c>
      <c r="GW54" s="89">
        <f t="shared" ref="GW54:GW60" si="236">$GV$268+$GV$269*$U72-$GU54</f>
        <v>-1.9028626623821703E-2</v>
      </c>
      <c r="GX54" s="89">
        <f t="shared" si="146"/>
        <v>3.620886311888161E-4</v>
      </c>
      <c r="GZ54">
        <v>242.1</v>
      </c>
      <c r="HA54" s="14">
        <f t="shared" si="147"/>
        <v>1.2315426590054052E-2</v>
      </c>
      <c r="HB54" s="14">
        <f t="shared" si="148"/>
        <v>1.5166973209501037E-4</v>
      </c>
      <c r="HC54" s="89">
        <f t="shared" ref="HC54:HC60" si="237">$HB$268+$HB$269*$U72-$HA54</f>
        <v>-6.0400365489890065E-3</v>
      </c>
      <c r="HD54" s="89">
        <f t="shared" si="149"/>
        <v>3.6482041513123025E-5</v>
      </c>
      <c r="HF54">
        <v>350.35</v>
      </c>
      <c r="HG54" s="14">
        <f t="shared" si="150"/>
        <v>1.894317317857603E-2</v>
      </c>
      <c r="HH54" s="14">
        <f t="shared" si="151"/>
        <v>3.5884381007352228E-4</v>
      </c>
      <c r="HI54" s="89">
        <f t="shared" ref="HI54:HI60" si="238">$HH$268+$HH$269*$U72-$HG54</f>
        <v>-8.3955935914806108E-3</v>
      </c>
      <c r="HJ54" s="89">
        <f t="shared" si="152"/>
        <v>7.0485991753310308E-5</v>
      </c>
      <c r="HL54">
        <v>104</v>
      </c>
      <c r="HM54" s="14">
        <f t="shared" si="153"/>
        <v>4.8065369827065462E-4</v>
      </c>
      <c r="HN54" s="14">
        <f t="shared" si="154"/>
        <v>2.3102797766125749E-7</v>
      </c>
      <c r="HO54" s="89">
        <f t="shared" ref="HO54:HO60" si="239">$HN$268+$HN$269*$U72-$HM54</f>
        <v>6.7192079772362473E-3</v>
      </c>
      <c r="HP54" s="89">
        <f t="shared" si="155"/>
        <v>4.5147755841355223E-5</v>
      </c>
      <c r="HR54">
        <v>4.0209999999999999</v>
      </c>
      <c r="HS54" s="14">
        <f t="shared" si="156"/>
        <v>-5.2362667952463816E-3</v>
      </c>
      <c r="HT54" s="14">
        <f t="shared" si="157"/>
        <v>2.7418489950999813E-5</v>
      </c>
      <c r="HU54" s="14">
        <f t="shared" ref="HU54:HU60" si="240">+$HT$268+$HT$269*$U72-$HS54</f>
        <v>1.1989771795560227E-2</v>
      </c>
      <c r="HV54" s="14">
        <f t="shared" si="158"/>
        <v>1.4375462770961151E-4</v>
      </c>
      <c r="HX54">
        <v>13.62</v>
      </c>
      <c r="HY54" s="14">
        <f t="shared" si="159"/>
        <v>7.3153215763729152E-3</v>
      </c>
      <c r="HZ54" s="14">
        <f t="shared" si="160"/>
        <v>5.3513929765747114E-5</v>
      </c>
      <c r="IA54" s="89">
        <f t="shared" ref="IA54:IA60" si="241">$HZ$268+$HZ$269*$U72-$HY54</f>
        <v>-6.4779632943025422E-3</v>
      </c>
      <c r="IB54" s="89">
        <f t="shared" si="161"/>
        <v>4.1964008442331042E-5</v>
      </c>
      <c r="ID54">
        <v>157.4</v>
      </c>
      <c r="IE54" s="14">
        <f t="shared" si="162"/>
        <v>1.7632698650955871E-2</v>
      </c>
      <c r="IF54" s="14">
        <f t="shared" si="163"/>
        <v>3.1091206171542102E-4</v>
      </c>
      <c r="IG54" s="89">
        <f t="shared" ref="IG54:IG60" si="242">$IF$268+$IF$269*$U72-$IE54</f>
        <v>-1.225370639613238E-2</v>
      </c>
      <c r="IH54" s="89">
        <f t="shared" si="164"/>
        <v>1.501533204426156E-4</v>
      </c>
      <c r="IQ54">
        <v>49</v>
      </c>
      <c r="IR54" s="14">
        <f t="shared" si="165"/>
        <v>1.1767228496417755E-2</v>
      </c>
      <c r="IS54" s="14">
        <f t="shared" si="166"/>
        <v>1.3846766648690606E-4</v>
      </c>
      <c r="IT54" s="89">
        <f t="shared" ref="IT54:IT60" si="243">$IS$268+$IS$269*$U72-$IR54</f>
        <v>-7.355167932753497E-3</v>
      </c>
      <c r="IU54" s="89">
        <f t="shared" si="167"/>
        <v>5.4098495319005351E-5</v>
      </c>
      <c r="IW54">
        <v>52.6</v>
      </c>
      <c r="IX54" s="14">
        <f t="shared" si="168"/>
        <v>2.0510644690813866E-2</v>
      </c>
      <c r="IY54" s="14">
        <f t="shared" si="169"/>
        <v>4.2068654563281105E-4</v>
      </c>
      <c r="IZ54" s="89">
        <f t="shared" ref="IZ54:IZ60" si="244">$IY$268+$IY$269*$U72-$IX54</f>
        <v>-1.5320998401754996E-2</v>
      </c>
      <c r="JA54" s="89">
        <f t="shared" si="170"/>
        <v>2.3473299202657916E-4</v>
      </c>
      <c r="JC54">
        <v>119.95</v>
      </c>
      <c r="JD54" s="14">
        <f t="shared" si="171"/>
        <v>1.9810800602976932E-2</v>
      </c>
      <c r="JE54" s="14">
        <f t="shared" si="172"/>
        <v>3.924678205309112E-4</v>
      </c>
      <c r="JF54" s="89">
        <f t="shared" ref="JF54:JF60" si="245">$JE$268+$JE$269*$U72-$JD54</f>
        <v>-1.1162425942403815E-2</v>
      </c>
      <c r="JG54" s="89">
        <f t="shared" si="173"/>
        <v>1.245997529196497E-4</v>
      </c>
      <c r="JI54">
        <v>33.11</v>
      </c>
      <c r="JJ54" s="14">
        <f t="shared" si="174"/>
        <v>1.3499530039850582E-2</v>
      </c>
      <c r="JK54" s="14">
        <f t="shared" si="175"/>
        <v>1.8223731129682826E-4</v>
      </c>
      <c r="JL54" s="89">
        <f t="shared" ref="JL54:JL60" si="246">$JK$268+$JK$269*$U72-$JJ54</f>
        <v>-5.981809902591409E-3</v>
      </c>
      <c r="JM54" s="89">
        <f t="shared" si="176"/>
        <v>3.5782049710740641E-5</v>
      </c>
      <c r="JO54">
        <v>75.02</v>
      </c>
      <c r="JP54" s="14">
        <f t="shared" si="177"/>
        <v>4.3048253568513627E-2</v>
      </c>
      <c r="JQ54" s="14">
        <f t="shared" si="178"/>
        <v>1.8531521352990461E-3</v>
      </c>
      <c r="JR54" s="89">
        <f t="shared" ref="JR54:JR60" si="247">$JQ$268+$JQ$269*$U72-$JP54</f>
        <v>-3.8294202606405897E-2</v>
      </c>
      <c r="JS54" s="89">
        <f t="shared" si="179"/>
        <v>1.4664459532604643E-3</v>
      </c>
      <c r="JU54">
        <v>71.94</v>
      </c>
      <c r="JV54" s="14">
        <f t="shared" si="180"/>
        <v>1.6816385255187003E-2</v>
      </c>
      <c r="JW54" s="14">
        <f t="shared" si="181"/>
        <v>2.8279081305087087E-4</v>
      </c>
      <c r="JX54" s="89">
        <f t="shared" ref="JX54:JX60" si="248">$JW$268+$JW$269*$U72-$JV54</f>
        <v>-7.8386350855984051E-3</v>
      </c>
      <c r="JY54" s="89">
        <f t="shared" si="182"/>
        <v>6.1444200005174318E-5</v>
      </c>
      <c r="KA54">
        <v>37.36</v>
      </c>
      <c r="KB54" s="14">
        <f t="shared" si="183"/>
        <v>2.2758325451485168E-2</v>
      </c>
      <c r="KC54" s="14">
        <f t="shared" si="184"/>
        <v>5.1794137735571759E-4</v>
      </c>
      <c r="KD54" s="89">
        <f t="shared" ref="KD54:KD60" si="249">$KC$268+$KC$269*$U72-$KB54</f>
        <v>-1.7969927166238207E-2</v>
      </c>
      <c r="KE54" s="89">
        <f t="shared" si="185"/>
        <v>3.2291828235990591E-4</v>
      </c>
      <c r="KG54">
        <v>13.91</v>
      </c>
      <c r="KH54" s="14">
        <f t="shared" si="186"/>
        <v>0</v>
      </c>
      <c r="KI54" s="14">
        <f t="shared" si="187"/>
        <v>0</v>
      </c>
      <c r="KJ54" s="89">
        <f t="shared" ref="KJ54:KJ60" si="250">$KI$268+$KI$269*$U72-$KH54</f>
        <v>4.3743232093868215E-3</v>
      </c>
      <c r="KK54" s="89">
        <f t="shared" si="188"/>
        <v>1.9134703540180222E-5</v>
      </c>
      <c r="KM54">
        <v>22.3</v>
      </c>
      <c r="KN54" s="14">
        <f t="shared" si="189"/>
        <v>-8.5566835967182397E-3</v>
      </c>
      <c r="KO54" s="14">
        <f t="shared" si="190"/>
        <v>7.3216834174346987E-5</v>
      </c>
      <c r="KP54" s="89">
        <f t="shared" ref="KP54:KP60" si="251">$KO$268+$KO$269*$U72-$KN54</f>
        <v>1.4498300841531661E-2</v>
      </c>
      <c r="KQ54" s="89">
        <f t="shared" si="191"/>
        <v>2.1020072729155767E-4</v>
      </c>
      <c r="KS54">
        <v>104.1</v>
      </c>
      <c r="KT54" s="14">
        <f t="shared" si="192"/>
        <v>4.8019208605799401E-4</v>
      </c>
      <c r="KU54" s="14">
        <f t="shared" si="193"/>
        <v>2.3058443951272792E-7</v>
      </c>
      <c r="KV54" s="89">
        <f t="shared" ref="KV54:KV60" si="252">$KU$268+$KU$269*$U72-$KT54</f>
        <v>3.8178923517828136E-3</v>
      </c>
      <c r="KW54" s="89">
        <f t="shared" si="194"/>
        <v>1.4576302009801703E-5</v>
      </c>
      <c r="LF54" s="14">
        <v>13.744999999999999</v>
      </c>
      <c r="LG54" s="14">
        <f t="shared" si="195"/>
        <v>2.76250750792271E-2</v>
      </c>
      <c r="LH54" s="14">
        <f t="shared" si="196"/>
        <v>7.6314477313293419E-4</v>
      </c>
      <c r="LI54" s="89">
        <f t="shared" ref="LI54:LI60" si="253">$LH$267+$LH$268*$U72-$LG54</f>
        <v>-2.7683319509920579E-2</v>
      </c>
      <c r="LJ54" s="89">
        <f t="shared" si="197"/>
        <v>7.6636617908834939E-4</v>
      </c>
      <c r="LL54">
        <v>12.335000000000001</v>
      </c>
      <c r="LM54" s="14">
        <f t="shared" si="198"/>
        <v>1.2087173750416399E-2</v>
      </c>
      <c r="LN54" s="14">
        <f t="shared" si="199"/>
        <v>1.4609976927275524E-4</v>
      </c>
      <c r="LO54" s="89">
        <f t="shared" ref="LO54:LO60" si="254">$LN$267+$LN$268*$U72-$LM54</f>
        <v>-7.5274322042271965E-3</v>
      </c>
      <c r="LP54" s="89">
        <f t="shared" si="200"/>
        <v>5.6662235589236711E-5</v>
      </c>
    </row>
    <row r="55" spans="1:328" x14ac:dyDescent="0.35">
      <c r="S55" t="s">
        <v>667</v>
      </c>
      <c r="T55" s="82">
        <v>5845.99</v>
      </c>
      <c r="U55" s="6">
        <f t="shared" si="54"/>
        <v>-2.8830484674773308E-3</v>
      </c>
      <c r="V55" s="14">
        <f t="shared" si="55"/>
        <v>8.311968465823386E-6</v>
      </c>
      <c r="Z55">
        <v>33.5</v>
      </c>
      <c r="AA55" s="14">
        <f t="shared" si="56"/>
        <v>6.5456943026340024E-3</v>
      </c>
      <c r="AB55" s="14">
        <f t="shared" si="57"/>
        <v>4.2846113903535241E-5</v>
      </c>
      <c r="AC55" s="14">
        <f t="shared" si="58"/>
        <v>9.4287427701113327E-3</v>
      </c>
      <c r="AD55" s="14">
        <f t="shared" si="207"/>
        <v>-9.8990891527177792E-3</v>
      </c>
      <c r="AE55" s="14">
        <f t="shared" si="59"/>
        <v>9.7991966053454806E-5</v>
      </c>
      <c r="AG55">
        <v>8.1519999999999992</v>
      </c>
      <c r="AH55" s="14">
        <f t="shared" si="60"/>
        <v>-1.085358459141079E-2</v>
      </c>
      <c r="AI55" s="14">
        <f t="shared" si="61"/>
        <v>1.1780029848290971E-4</v>
      </c>
      <c r="AJ55" s="14">
        <f t="shared" si="208"/>
        <v>1.0695635317214494E-2</v>
      </c>
      <c r="AK55" s="14">
        <f t="shared" si="62"/>
        <v>1.1439661483884599E-4</v>
      </c>
      <c r="AM55">
        <v>114.2</v>
      </c>
      <c r="AN55" s="14">
        <f t="shared" si="63"/>
        <v>0</v>
      </c>
      <c r="AO55" s="14">
        <f t="shared" si="64"/>
        <v>0</v>
      </c>
      <c r="AP55" s="14">
        <f t="shared" si="209"/>
        <v>-1.5513162021647809E-2</v>
      </c>
      <c r="AQ55" s="14">
        <f t="shared" si="65"/>
        <v>2.4065819590989593E-4</v>
      </c>
      <c r="AS55">
        <v>118.7</v>
      </c>
      <c r="AT55" s="14">
        <f t="shared" si="66"/>
        <v>-6.2537176685469728E-3</v>
      </c>
      <c r="AU55" s="14">
        <f t="shared" si="67"/>
        <v>3.9108984677896586E-5</v>
      </c>
      <c r="AV55" s="14">
        <f t="shared" si="210"/>
        <v>-1.7452110046600151E-2</v>
      </c>
      <c r="AW55" s="14">
        <f t="shared" si="68"/>
        <v>3.045761450786419E-4</v>
      </c>
      <c r="AY55" s="14">
        <v>41.28</v>
      </c>
      <c r="AZ55" s="14">
        <f t="shared" si="69"/>
        <v>7.0006320912387367E-3</v>
      </c>
      <c r="BA55" s="14">
        <f t="shared" si="70"/>
        <v>4.9008849676881651E-5</v>
      </c>
      <c r="BB55" s="14">
        <f t="shared" si="211"/>
        <v>-1.9048253532025591E-2</v>
      </c>
      <c r="BC55" s="14">
        <f t="shared" si="71"/>
        <v>3.628359626203254E-4</v>
      </c>
      <c r="BE55">
        <v>13.51</v>
      </c>
      <c r="BF55" s="14">
        <f t="shared" si="72"/>
        <v>-1.8225780868743179E-2</v>
      </c>
      <c r="BG55" s="14">
        <f t="shared" si="73"/>
        <v>3.3217908827544483E-4</v>
      </c>
      <c r="BH55" s="14">
        <f t="shared" si="212"/>
        <v>-2.0865388794122475E-2</v>
      </c>
      <c r="BI55" s="14">
        <f t="shared" si="74"/>
        <v>4.3536444952989176E-4</v>
      </c>
      <c r="BK55">
        <v>77.319999999999993</v>
      </c>
      <c r="BL55" s="14">
        <f t="shared" si="75"/>
        <v>-2.5410666501140766E-2</v>
      </c>
      <c r="BM55" s="14">
        <f t="shared" si="76"/>
        <v>6.4570197203219751E-4</v>
      </c>
      <c r="BN55" s="14">
        <f t="shared" si="213"/>
        <v>-6.0578364622388622E-3</v>
      </c>
      <c r="BO55" s="14">
        <f t="shared" si="77"/>
        <v>3.6697382603230657E-5</v>
      </c>
      <c r="BQ55">
        <v>69.400000000000006</v>
      </c>
      <c r="BR55" s="14">
        <f t="shared" si="78"/>
        <v>-8.6831225734609937E-3</v>
      </c>
      <c r="BS55" s="14">
        <f t="shared" si="79"/>
        <v>7.5396617625747876E-5</v>
      </c>
      <c r="BT55" s="14">
        <f t="shared" si="214"/>
        <v>-2.2261184975933698E-2</v>
      </c>
      <c r="BU55" s="14">
        <f t="shared" si="80"/>
        <v>4.955603565327362E-4</v>
      </c>
      <c r="BX55">
        <v>22.2</v>
      </c>
      <c r="BY55" s="14">
        <f t="shared" si="81"/>
        <v>-1.3522652500135386E-3</v>
      </c>
      <c r="BZ55" s="14">
        <f t="shared" si="82"/>
        <v>1.828621306394178E-6</v>
      </c>
      <c r="CA55" s="14">
        <f t="shared" si="215"/>
        <v>-1.263307569171828E-2</v>
      </c>
      <c r="CB55" s="14">
        <f t="shared" si="83"/>
        <v>1.5959460143268332E-4</v>
      </c>
      <c r="CD55">
        <v>41.73</v>
      </c>
      <c r="CE55" s="14">
        <f t="shared" si="84"/>
        <v>-1.7404355199493318E-2</v>
      </c>
      <c r="CF55" s="14">
        <f t="shared" si="85"/>
        <v>3.0291157991013006E-4</v>
      </c>
      <c r="CG55" s="14">
        <f t="shared" si="216"/>
        <v>-3.1425501585628096E-3</v>
      </c>
      <c r="CH55" s="14">
        <f t="shared" si="86"/>
        <v>9.8756214990831406E-6</v>
      </c>
      <c r="CJ55">
        <v>31.53</v>
      </c>
      <c r="CK55" s="14">
        <f t="shared" si="87"/>
        <v>-1.1162609927339045E-2</v>
      </c>
      <c r="CL55" s="14">
        <f t="shared" si="88"/>
        <v>1.2460386038992818E-4</v>
      </c>
      <c r="CM55" s="14">
        <f t="shared" si="217"/>
        <v>-8.2432283485279808E-3</v>
      </c>
      <c r="CN55" s="14">
        <f t="shared" si="89"/>
        <v>6.7950813605975342E-5</v>
      </c>
      <c r="CP55">
        <v>21.42</v>
      </c>
      <c r="CQ55" s="14">
        <f t="shared" si="90"/>
        <v>-2.6491615446976455E-2</v>
      </c>
      <c r="CR55" s="14">
        <f t="shared" si="91"/>
        <v>7.0180568899048154E-4</v>
      </c>
      <c r="CS55" s="14">
        <f t="shared" si="218"/>
        <v>7.2627685217642769E-3</v>
      </c>
      <c r="CT55" s="14">
        <f t="shared" si="92"/>
        <v>5.2747806600730057E-5</v>
      </c>
      <c r="CV55">
        <v>98.08</v>
      </c>
      <c r="CW55" s="14">
        <f t="shared" si="93"/>
        <v>-1.0248091329500662E-2</v>
      </c>
      <c r="CX55" s="14">
        <f t="shared" si="94"/>
        <v>1.0502337589778664E-4</v>
      </c>
      <c r="CY55" s="89">
        <f t="shared" si="219"/>
        <v>4.3891940456647896E-3</v>
      </c>
      <c r="CZ55" s="89">
        <f t="shared" si="95"/>
        <v>1.9265024370499243E-5</v>
      </c>
      <c r="DB55">
        <v>16.899999999999999</v>
      </c>
      <c r="DC55" s="14">
        <f t="shared" si="96"/>
        <v>-2.2741853836195716E-2</v>
      </c>
      <c r="DD55" s="14">
        <f t="shared" si="97"/>
        <v>5.1719191590688979E-4</v>
      </c>
      <c r="DE55" s="89">
        <f t="shared" si="220"/>
        <v>1.3440976838402563E-2</v>
      </c>
      <c r="DF55" s="89">
        <f t="shared" si="98"/>
        <v>1.8065985837047415E-4</v>
      </c>
      <c r="DH55">
        <v>10.414999999999999</v>
      </c>
      <c r="DI55" s="14">
        <f t="shared" si="99"/>
        <v>-1.6945455101573526E-2</v>
      </c>
      <c r="DJ55" s="14">
        <f t="shared" si="100"/>
        <v>2.8714844859944425E-4</v>
      </c>
      <c r="DK55" s="89">
        <f t="shared" si="221"/>
        <v>-3.5502046566041751E-3</v>
      </c>
      <c r="DL55" s="89">
        <f t="shared" si="101"/>
        <v>1.2603953103773968E-5</v>
      </c>
      <c r="DN55">
        <v>71.7</v>
      </c>
      <c r="DO55" s="14">
        <f t="shared" si="102"/>
        <v>-1.675042267694955E-3</v>
      </c>
      <c r="DP55" s="14">
        <f t="shared" si="103"/>
        <v>2.8057665985646572E-6</v>
      </c>
      <c r="DQ55" s="89">
        <f t="shared" si="222"/>
        <v>-8.0740545831385156E-3</v>
      </c>
      <c r="DR55" s="89">
        <f t="shared" si="104"/>
        <v>6.5190357411500072E-5</v>
      </c>
      <c r="DT55">
        <v>132.4</v>
      </c>
      <c r="DU55" s="14">
        <f t="shared" si="105"/>
        <v>-4.1627307036122586E-3</v>
      </c>
      <c r="DV55" s="14">
        <f t="shared" si="106"/>
        <v>1.7328326910796211E-5</v>
      </c>
      <c r="DW55" s="89">
        <f t="shared" si="223"/>
        <v>-1.9485436345828531E-2</v>
      </c>
      <c r="DX55" s="89">
        <f t="shared" si="107"/>
        <v>3.7968222958733553E-4</v>
      </c>
      <c r="DZ55">
        <v>41.34</v>
      </c>
      <c r="EA55" s="14">
        <f t="shared" si="108"/>
        <v>3.862872983030393E-3</v>
      </c>
      <c r="EB55" s="14">
        <f t="shared" si="109"/>
        <v>1.4921787683026128E-5</v>
      </c>
      <c r="EC55" s="89">
        <f t="shared" si="224"/>
        <v>-2.1428093236324806E-2</v>
      </c>
      <c r="ED55" s="89">
        <f t="shared" si="110"/>
        <v>4.5916317974462891E-4</v>
      </c>
      <c r="EF55">
        <v>12.59</v>
      </c>
      <c r="EG55" s="14">
        <f t="shared" si="111"/>
        <v>-2.4116924478312401E-2</v>
      </c>
      <c r="EH55" s="14">
        <f t="shared" si="112"/>
        <v>5.8162604629262394E-4</v>
      </c>
      <c r="EI55" s="89">
        <f t="shared" si="225"/>
        <v>1.0985490305158694E-2</v>
      </c>
      <c r="EJ55" s="89">
        <f t="shared" si="113"/>
        <v>1.2068099724473566E-4</v>
      </c>
      <c r="EL55">
        <v>85.78</v>
      </c>
      <c r="EM55" s="14">
        <f t="shared" si="114"/>
        <v>9.051936009437005E-3</v>
      </c>
      <c r="EN55" s="14">
        <f t="shared" si="115"/>
        <v>8.1937545518942327E-5</v>
      </c>
      <c r="EO55" s="89">
        <f t="shared" si="226"/>
        <v>-2.5112216606950122E-2</v>
      </c>
      <c r="EP55" s="89">
        <f t="shared" si="116"/>
        <v>6.3062342291438144E-4</v>
      </c>
      <c r="ER55">
        <v>12.95</v>
      </c>
      <c r="ES55" s="14">
        <f t="shared" si="117"/>
        <v>3.0840425369615407E-3</v>
      </c>
      <c r="ET55" s="14">
        <f t="shared" si="118"/>
        <v>9.5113183697881768E-6</v>
      </c>
      <c r="EU55" s="89">
        <f t="shared" si="227"/>
        <v>-1.6878697066148921E-2</v>
      </c>
      <c r="EV55" s="89">
        <f t="shared" si="119"/>
        <v>2.8489041465082419E-4</v>
      </c>
      <c r="EX55">
        <v>105.9</v>
      </c>
      <c r="EY55" s="14">
        <f t="shared" si="120"/>
        <v>-1.8903597311688953E-3</v>
      </c>
      <c r="EZ55" s="14">
        <f t="shared" si="121"/>
        <v>3.573459913224938E-6</v>
      </c>
      <c r="FA55" s="89">
        <f t="shared" si="228"/>
        <v>-1.119260868727006E-2</v>
      </c>
      <c r="FB55" s="89">
        <f t="shared" si="122"/>
        <v>1.2527448922635323E-4</v>
      </c>
      <c r="FD55">
        <v>34.950000000000003</v>
      </c>
      <c r="FE55" s="14">
        <f t="shared" si="123"/>
        <v>-1.0064786616140709E-2</v>
      </c>
      <c r="FF55" s="14">
        <f t="shared" si="124"/>
        <v>1.0129992962844514E-4</v>
      </c>
      <c r="FG55" s="89">
        <f t="shared" si="229"/>
        <v>-3.2462211267006019E-2</v>
      </c>
      <c r="FH55" s="89">
        <f t="shared" si="125"/>
        <v>1.0537951603437326E-3</v>
      </c>
      <c r="FJ55">
        <v>131.1</v>
      </c>
      <c r="FK55" s="14">
        <f t="shared" si="126"/>
        <v>-9.9655864996643934E-3</v>
      </c>
      <c r="FL55" s="14">
        <f t="shared" si="127"/>
        <v>9.9312914282293212E-5</v>
      </c>
      <c r="FM55" s="89">
        <f t="shared" si="230"/>
        <v>-4.6765447267514346E-4</v>
      </c>
      <c r="FN55" s="89">
        <f t="shared" si="128"/>
        <v>2.1870070581306649E-7</v>
      </c>
      <c r="FP55">
        <v>13.96</v>
      </c>
      <c r="FQ55" s="14">
        <f t="shared" si="129"/>
        <v>-1.0079278994702668E-2</v>
      </c>
      <c r="FR55" s="14">
        <f t="shared" si="130"/>
        <v>1.0159186505305443E-4</v>
      </c>
      <c r="FS55" s="89">
        <f t="shared" si="231"/>
        <v>3.3631128485093319E-3</v>
      </c>
      <c r="FT55" s="89">
        <f t="shared" si="131"/>
        <v>1.1310528031808553E-5</v>
      </c>
      <c r="FV55">
        <v>606</v>
      </c>
      <c r="FW55" s="14">
        <f t="shared" si="132"/>
        <v>1.9782400121057205E-3</v>
      </c>
      <c r="FX55" s="14">
        <f t="shared" si="133"/>
        <v>3.9134335454960417E-6</v>
      </c>
      <c r="FY55" s="89">
        <f t="shared" si="232"/>
        <v>-1.9511299448795795E-2</v>
      </c>
      <c r="FZ55" s="89">
        <f t="shared" si="134"/>
        <v>3.806908061805791E-4</v>
      </c>
      <c r="GB55">
        <v>75</v>
      </c>
      <c r="GC55" s="14">
        <f t="shared" si="135"/>
        <v>-1.2612538050843764E-2</v>
      </c>
      <c r="GD55" s="14">
        <f t="shared" si="136"/>
        <v>1.5907611608398183E-4</v>
      </c>
      <c r="GE55" s="89">
        <f t="shared" si="233"/>
        <v>-5.4000039362580004E-3</v>
      </c>
      <c r="GF55" s="89">
        <f t="shared" si="137"/>
        <v>2.91600425116019E-5</v>
      </c>
      <c r="GH55">
        <v>471.4</v>
      </c>
      <c r="GI55" s="14">
        <f t="shared" si="138"/>
        <v>-9.5505923320455676E-4</v>
      </c>
      <c r="GJ55" s="14">
        <f t="shared" si="139"/>
        <v>9.1213813892927591E-7</v>
      </c>
      <c r="GK55" s="89">
        <f t="shared" si="234"/>
        <v>-2.7088724329828777E-2</v>
      </c>
      <c r="GL55" s="89">
        <f t="shared" si="140"/>
        <v>7.3379898581745753E-4</v>
      </c>
      <c r="GN55">
        <v>30.86</v>
      </c>
      <c r="GO55" s="14">
        <f t="shared" si="141"/>
        <v>-5.5634662068991377E-2</v>
      </c>
      <c r="GP55" s="14">
        <f t="shared" si="142"/>
        <v>3.0952156235308677E-3</v>
      </c>
      <c r="GQ55" s="89">
        <f t="shared" si="235"/>
        <v>4.3618549227250336E-2</v>
      </c>
      <c r="GR55" s="89">
        <f t="shared" si="143"/>
        <v>1.9025778366900609E-3</v>
      </c>
      <c r="GT55">
        <v>60.5</v>
      </c>
      <c r="GU55" s="14">
        <f t="shared" si="144"/>
        <v>-1.9854407581029973E-3</v>
      </c>
      <c r="GV55" s="14">
        <f t="shared" si="145"/>
        <v>3.9419750039366047E-6</v>
      </c>
      <c r="GW55" s="89">
        <f t="shared" si="236"/>
        <v>-1.5744991704873295E-2</v>
      </c>
      <c r="GX55" s="89">
        <f t="shared" si="146"/>
        <v>2.4790476378652889E-4</v>
      </c>
      <c r="GZ55">
        <v>242.2</v>
      </c>
      <c r="HA55" s="14">
        <f t="shared" si="147"/>
        <v>-4.1296717497902859E-4</v>
      </c>
      <c r="HB55" s="14">
        <f t="shared" si="148"/>
        <v>1.7054188761015961E-7</v>
      </c>
      <c r="HC55" s="89">
        <f t="shared" si="237"/>
        <v>-1.4484135810232807E-2</v>
      </c>
      <c r="HD55" s="89">
        <f t="shared" si="149"/>
        <v>2.0979019016926836E-4</v>
      </c>
      <c r="HF55">
        <v>349.5</v>
      </c>
      <c r="HG55" s="14">
        <f t="shared" si="150"/>
        <v>2.4290931426780502E-3</v>
      </c>
      <c r="HH55" s="14">
        <f t="shared" si="151"/>
        <v>5.9004934958055261E-6</v>
      </c>
      <c r="HI55" s="89">
        <f t="shared" si="238"/>
        <v>-2.8618690846459637E-2</v>
      </c>
      <c r="HJ55" s="89">
        <f t="shared" si="152"/>
        <v>8.1902946576523268E-4</v>
      </c>
      <c r="HL55">
        <v>104.75</v>
      </c>
      <c r="HM55" s="14">
        <f t="shared" si="153"/>
        <v>-7.1856596608744858E-3</v>
      </c>
      <c r="HN55" s="14">
        <f t="shared" si="154"/>
        <v>5.1633704761918832E-5</v>
      </c>
      <c r="HO55" s="89">
        <f t="shared" si="239"/>
        <v>-1.4339423812476279E-2</v>
      </c>
      <c r="HP55" s="89">
        <f t="shared" si="155"/>
        <v>2.0561907527381174E-4</v>
      </c>
      <c r="HR55">
        <v>4.0949999999999998</v>
      </c>
      <c r="HS55" s="14">
        <f t="shared" si="156"/>
        <v>-1.8236089389895713E-2</v>
      </c>
      <c r="HT55" s="14">
        <f t="shared" si="157"/>
        <v>3.3255495623626702E-4</v>
      </c>
      <c r="HU55" s="14">
        <f t="shared" si="240"/>
        <v>-7.2929928762709914E-3</v>
      </c>
      <c r="HV55" s="14">
        <f t="shared" si="158"/>
        <v>5.3187745093339428E-5</v>
      </c>
      <c r="HX55">
        <v>13.9</v>
      </c>
      <c r="HY55" s="14">
        <f t="shared" si="159"/>
        <v>-2.0349539415279842E-2</v>
      </c>
      <c r="HZ55" s="14">
        <f t="shared" si="160"/>
        <v>4.1410375441402786E-4</v>
      </c>
      <c r="IA55" s="89">
        <f t="shared" si="241"/>
        <v>1.0601907413773082E-2</v>
      </c>
      <c r="IB55" s="89">
        <f t="shared" si="161"/>
        <v>1.1240044081021665E-4</v>
      </c>
      <c r="ID55">
        <v>159</v>
      </c>
      <c r="IE55" s="14">
        <f t="shared" si="162"/>
        <v>-1.011386623692867E-2</v>
      </c>
      <c r="IF55" s="14">
        <f t="shared" si="163"/>
        <v>1.022902902584857E-4</v>
      </c>
      <c r="IG55" s="89">
        <f t="shared" si="242"/>
        <v>-2.3355514423241096E-3</v>
      </c>
      <c r="IH55" s="89">
        <f t="shared" si="164"/>
        <v>5.4548005397422289E-6</v>
      </c>
      <c r="IQ55">
        <v>49.25</v>
      </c>
      <c r="IR55" s="14">
        <f t="shared" si="165"/>
        <v>-5.0890695074712932E-3</v>
      </c>
      <c r="IS55" s="14">
        <f t="shared" si="166"/>
        <v>2.589862845187411E-5</v>
      </c>
      <c r="IT55" s="89">
        <f t="shared" si="243"/>
        <v>-1.0688991438198851E-2</v>
      </c>
      <c r="IU55" s="89">
        <f t="shared" si="167"/>
        <v>1.1425453796588833E-4</v>
      </c>
      <c r="IW55">
        <v>56.2</v>
      </c>
      <c r="IX55" s="14">
        <f t="shared" si="168"/>
        <v>-6.6200637155981235E-2</v>
      </c>
      <c r="IY55" s="14">
        <f t="shared" si="169"/>
        <v>4.3825243598578836E-3</v>
      </c>
      <c r="IZ55" s="89">
        <f t="shared" si="244"/>
        <v>4.6434026980104987E-2</v>
      </c>
      <c r="JA55" s="89">
        <f t="shared" si="170"/>
        <v>2.156118861589118E-3</v>
      </c>
      <c r="JC55">
        <v>120.75</v>
      </c>
      <c r="JD55" s="14">
        <f t="shared" si="171"/>
        <v>-6.6473032469785082E-3</v>
      </c>
      <c r="JE55" s="14">
        <f t="shared" si="172"/>
        <v>4.4186640457291015E-5</v>
      </c>
      <c r="JF55" s="89">
        <f t="shared" si="245"/>
        <v>-1.4356364657550989E-2</v>
      </c>
      <c r="JG55" s="89">
        <f t="shared" si="173"/>
        <v>2.0610520618057914E-4</v>
      </c>
      <c r="JI55">
        <v>33.380000000000003</v>
      </c>
      <c r="JJ55" s="14">
        <f t="shared" si="174"/>
        <v>-8.1215666745342342E-3</v>
      </c>
      <c r="JK55" s="14">
        <f t="shared" si="175"/>
        <v>6.5959845248905058E-5</v>
      </c>
      <c r="JL55" s="89">
        <f t="shared" si="246"/>
        <v>-1.3525338683521893E-2</v>
      </c>
      <c r="JM55" s="89">
        <f t="shared" si="176"/>
        <v>1.8293478650397373E-4</v>
      </c>
      <c r="JO55">
        <v>73.709999999999994</v>
      </c>
      <c r="JP55" s="14">
        <f t="shared" si="177"/>
        <v>1.7616269452543822E-2</v>
      </c>
      <c r="JQ55" s="14">
        <f t="shared" si="178"/>
        <v>3.1033294942462862E-4</v>
      </c>
      <c r="JR55" s="89">
        <f t="shared" si="247"/>
        <v>-2.9851467077558945E-2</v>
      </c>
      <c r="JS55" s="89">
        <f t="shared" si="179"/>
        <v>8.9111008668258556E-4</v>
      </c>
      <c r="JU55">
        <v>72.3</v>
      </c>
      <c r="JV55" s="14">
        <f t="shared" si="180"/>
        <v>-4.9916908972411078E-3</v>
      </c>
      <c r="JW55" s="14">
        <f t="shared" si="181"/>
        <v>2.4916978013599736E-5</v>
      </c>
      <c r="JX55" s="89">
        <f t="shared" si="248"/>
        <v>-1.8403594728064986E-2</v>
      </c>
      <c r="JY55" s="89">
        <f t="shared" si="182"/>
        <v>3.3869229891486132E-4</v>
      </c>
      <c r="KA55">
        <v>37.22</v>
      </c>
      <c r="KB55" s="14">
        <f t="shared" si="183"/>
        <v>3.7543621465372587E-3</v>
      </c>
      <c r="KC55" s="14">
        <f t="shared" si="184"/>
        <v>1.4095235127351853E-5</v>
      </c>
      <c r="KD55" s="89">
        <f t="shared" si="249"/>
        <v>-1.6083347863666511E-2</v>
      </c>
      <c r="KE55" s="89">
        <f t="shared" si="185"/>
        <v>2.5867407850370611E-4</v>
      </c>
      <c r="KG55">
        <v>13.79</v>
      </c>
      <c r="KH55" s="14">
        <f t="shared" si="186"/>
        <v>8.6643141301412183E-3</v>
      </c>
      <c r="KI55" s="14">
        <f t="shared" si="187"/>
        <v>7.5070339345764784E-5</v>
      </c>
      <c r="KJ55" s="89">
        <f t="shared" si="250"/>
        <v>-2.3593214359805693E-2</v>
      </c>
      <c r="KK55" s="89">
        <f t="shared" si="188"/>
        <v>5.5663976382774156E-4</v>
      </c>
      <c r="KM55">
        <v>22.42</v>
      </c>
      <c r="KN55" s="14">
        <f t="shared" si="189"/>
        <v>-5.3667391779407868E-3</v>
      </c>
      <c r="KO55" s="14">
        <f t="shared" si="190"/>
        <v>2.8801889404044551E-5</v>
      </c>
      <c r="KP55" s="89">
        <f t="shared" si="251"/>
        <v>-1.7572361191705591E-2</v>
      </c>
      <c r="KQ55" s="89">
        <f t="shared" si="191"/>
        <v>3.0878787785176072E-4</v>
      </c>
      <c r="KS55">
        <v>103.55</v>
      </c>
      <c r="KT55" s="14">
        <f t="shared" si="192"/>
        <v>5.2973877793300126E-3</v>
      </c>
      <c r="KU55" s="14">
        <f t="shared" si="193"/>
        <v>2.8062317284594963E-5</v>
      </c>
      <c r="KV55" s="89">
        <f t="shared" si="252"/>
        <v>-1.5541416743185014E-2</v>
      </c>
      <c r="KW55" s="89">
        <f t="shared" si="194"/>
        <v>2.4153563438535148E-4</v>
      </c>
      <c r="LF55" s="14">
        <v>13.695</v>
      </c>
      <c r="LG55" s="14">
        <f t="shared" si="195"/>
        <v>3.6443189021675183E-3</v>
      </c>
      <c r="LH55" s="14">
        <f t="shared" si="196"/>
        <v>1.3281060260695467E-5</v>
      </c>
      <c r="LI55" s="89">
        <f t="shared" si="253"/>
        <v>-3.8583357984631316E-3</v>
      </c>
      <c r="LJ55" s="89">
        <f t="shared" si="197"/>
        <v>1.4886755133702131E-5</v>
      </c>
      <c r="LL55">
        <v>12.32</v>
      </c>
      <c r="LM55" s="14">
        <f t="shared" si="198"/>
        <v>1.2167918759463684E-3</v>
      </c>
      <c r="LN55" s="14">
        <f t="shared" si="199"/>
        <v>1.4805824693690824E-6</v>
      </c>
      <c r="LO55" s="89">
        <f t="shared" si="254"/>
        <v>-1.2548354280297245E-2</v>
      </c>
      <c r="LP55" s="89">
        <f t="shared" si="200"/>
        <v>1.5746119514385419E-4</v>
      </c>
    </row>
    <row r="56" spans="1:328" x14ac:dyDescent="0.35">
      <c r="S56" t="s">
        <v>668</v>
      </c>
      <c r="T56" s="82">
        <v>5817.79</v>
      </c>
      <c r="U56" s="6">
        <f t="shared" si="54"/>
        <v>4.8354915726510394E-3</v>
      </c>
      <c r="V56" s="14">
        <f t="shared" si="55"/>
        <v>2.3381978749179223E-5</v>
      </c>
      <c r="Z56">
        <v>32.840000000000003</v>
      </c>
      <c r="AA56" s="14">
        <f t="shared" si="56"/>
        <v>1.9898154246793115E-2</v>
      </c>
      <c r="AB56" s="14">
        <f t="shared" si="57"/>
        <v>3.9593654242917086E-4</v>
      </c>
      <c r="AC56" s="14">
        <f t="shared" si="58"/>
        <v>1.5062662674142076E-2</v>
      </c>
      <c r="AD56" s="14">
        <f t="shared" si="207"/>
        <v>-1.5344676679769392E-2</v>
      </c>
      <c r="AE56" s="14">
        <f t="shared" si="59"/>
        <v>2.354591024066586E-4</v>
      </c>
      <c r="AG56">
        <v>8.1180000000000003</v>
      </c>
      <c r="AH56" s="14">
        <f t="shared" si="60"/>
        <v>4.1794775037175937E-3</v>
      </c>
      <c r="AI56" s="14">
        <f t="shared" si="61"/>
        <v>1.7468032204081449E-5</v>
      </c>
      <c r="AJ56" s="14">
        <f t="shared" si="208"/>
        <v>-4.1822841231073079E-3</v>
      </c>
      <c r="AK56" s="14">
        <f t="shared" si="62"/>
        <v>1.7491500486395463E-5</v>
      </c>
      <c r="AM56">
        <v>114.3</v>
      </c>
      <c r="AN56" s="14">
        <f t="shared" si="63"/>
        <v>-8.7527357885504168E-4</v>
      </c>
      <c r="AO56" s="14">
        <f t="shared" si="64"/>
        <v>7.6610383784171285E-7</v>
      </c>
      <c r="AP56" s="14">
        <f t="shared" si="209"/>
        <v>3.4822942371679237E-4</v>
      </c>
      <c r="AQ56" s="14">
        <f t="shared" si="65"/>
        <v>1.2126373154212933E-7</v>
      </c>
      <c r="AS56">
        <v>118.48</v>
      </c>
      <c r="AT56" s="14">
        <f t="shared" si="66"/>
        <v>1.8551316560790443E-3</v>
      </c>
      <c r="AU56" s="14">
        <f t="shared" si="67"/>
        <v>3.4415134613865774E-6</v>
      </c>
      <c r="AV56" s="14">
        <f t="shared" si="210"/>
        <v>-2.9552164082431898E-3</v>
      </c>
      <c r="AW56" s="14">
        <f t="shared" si="68"/>
        <v>8.7333040195497788E-6</v>
      </c>
      <c r="AY56" s="14">
        <v>40.92</v>
      </c>
      <c r="AZ56" s="14">
        <f t="shared" si="69"/>
        <v>8.7591800898815537E-3</v>
      </c>
      <c r="BA56" s="14">
        <f t="shared" si="70"/>
        <v>7.6723235846977423E-5</v>
      </c>
      <c r="BB56" s="14">
        <f t="shared" si="211"/>
        <v>-9.4158468409909733E-3</v>
      </c>
      <c r="BC56" s="14">
        <f t="shared" si="71"/>
        <v>8.8658171732999692E-5</v>
      </c>
      <c r="BE56">
        <v>13.858000000000001</v>
      </c>
      <c r="BF56" s="14">
        <f t="shared" si="72"/>
        <v>-2.5432531233082079E-2</v>
      </c>
      <c r="BG56" s="14">
        <f t="shared" si="73"/>
        <v>6.4681364492169546E-4</v>
      </c>
      <c r="BH56" s="14">
        <f t="shared" si="212"/>
        <v>2.0001119572146134E-2</v>
      </c>
      <c r="BI56" s="14">
        <f t="shared" si="74"/>
        <v>4.0004478413928715E-4</v>
      </c>
      <c r="BK56">
        <v>79.02</v>
      </c>
      <c r="BL56" s="14">
        <f t="shared" si="75"/>
        <v>-2.1748330643114516E-2</v>
      </c>
      <c r="BM56" s="14">
        <f t="shared" si="76"/>
        <v>4.7298988576223384E-4</v>
      </c>
      <c r="BN56" s="14">
        <f t="shared" si="213"/>
        <v>1.8338177782461357E-2</v>
      </c>
      <c r="BO56" s="14">
        <f t="shared" si="77"/>
        <v>3.3628876438115935E-4</v>
      </c>
      <c r="BQ56">
        <v>68.400000000000006</v>
      </c>
      <c r="BR56" s="14">
        <f t="shared" si="78"/>
        <v>1.4514042884254012E-2</v>
      </c>
      <c r="BS56" s="14">
        <f t="shared" si="79"/>
        <v>2.106574408459645E-4</v>
      </c>
      <c r="BT56" s="14">
        <f t="shared" si="214"/>
        <v>-1.6399443500072188E-2</v>
      </c>
      <c r="BU56" s="14">
        <f t="shared" si="80"/>
        <v>2.6894174711205996E-4</v>
      </c>
      <c r="BX56">
        <v>22.29</v>
      </c>
      <c r="BY56" s="14">
        <f t="shared" si="81"/>
        <v>-4.0458585195436835E-3</v>
      </c>
      <c r="BZ56" s="14">
        <f t="shared" si="82"/>
        <v>1.6368971160164206E-5</v>
      </c>
      <c r="CA56" s="14">
        <f t="shared" si="215"/>
        <v>3.1327498140287739E-3</v>
      </c>
      <c r="CB56" s="14">
        <f t="shared" si="83"/>
        <v>9.8141213972973164E-6</v>
      </c>
      <c r="CD56">
        <v>41.99</v>
      </c>
      <c r="CE56" s="14">
        <f t="shared" si="84"/>
        <v>-6.2112000926407476E-3</v>
      </c>
      <c r="CF56" s="14">
        <f t="shared" si="85"/>
        <v>3.857900659082043E-5</v>
      </c>
      <c r="CG56" s="14">
        <f t="shared" si="216"/>
        <v>5.5180788243407251E-3</v>
      </c>
      <c r="CH56" s="14">
        <f t="shared" si="86"/>
        <v>3.044919391163752E-5</v>
      </c>
      <c r="CJ56">
        <v>31.44</v>
      </c>
      <c r="CK56" s="14">
        <f t="shared" si="87"/>
        <v>2.8585059959636717E-3</v>
      </c>
      <c r="CL56" s="14">
        <f t="shared" si="88"/>
        <v>8.1710565289602629E-6</v>
      </c>
      <c r="CM56" s="14">
        <f t="shared" si="217"/>
        <v>-3.8438364628478241E-3</v>
      </c>
      <c r="CN56" s="14">
        <f t="shared" si="89"/>
        <v>1.4775078753118472E-5</v>
      </c>
      <c r="CP56">
        <v>21.02</v>
      </c>
      <c r="CQ56" s="14">
        <f t="shared" si="90"/>
        <v>1.8850699570797828E-2</v>
      </c>
      <c r="CR56" s="14">
        <f t="shared" si="91"/>
        <v>3.5534887430847741E-4</v>
      </c>
      <c r="CS56" s="14">
        <f t="shared" si="218"/>
        <v>-2.0009661166213898E-2</v>
      </c>
      <c r="CT56" s="14">
        <f t="shared" si="92"/>
        <v>4.0038653998668853E-4</v>
      </c>
      <c r="CV56">
        <v>97.8</v>
      </c>
      <c r="CW56" s="14">
        <f t="shared" si="93"/>
        <v>2.8588951471295279E-3</v>
      </c>
      <c r="CX56" s="14">
        <f t="shared" si="94"/>
        <v>8.1732814622807652E-6</v>
      </c>
      <c r="CY56" s="89">
        <f t="shared" si="219"/>
        <v>-3.268605998335926E-3</v>
      </c>
      <c r="CZ56" s="89">
        <f t="shared" si="95"/>
        <v>1.0683785172357596E-5</v>
      </c>
      <c r="DB56">
        <v>17.02</v>
      </c>
      <c r="DC56" s="14">
        <f t="shared" si="96"/>
        <v>-7.0755012162003472E-3</v>
      </c>
      <c r="DD56" s="14">
        <f t="shared" si="97"/>
        <v>5.006271746045259E-5</v>
      </c>
      <c r="DE56" s="89">
        <f t="shared" si="220"/>
        <v>6.5179516018352788E-3</v>
      </c>
      <c r="DF56" s="89">
        <f t="shared" si="98"/>
        <v>4.2483693083867079E-5</v>
      </c>
      <c r="DH56">
        <v>10.52</v>
      </c>
      <c r="DI56" s="14">
        <f t="shared" si="99"/>
        <v>-1.0031132596628474E-2</v>
      </c>
      <c r="DJ56" s="14">
        <f t="shared" si="100"/>
        <v>1.0062362117114232E-4</v>
      </c>
      <c r="DK56" s="89">
        <f t="shared" si="221"/>
        <v>9.0625793988182261E-3</v>
      </c>
      <c r="DL56" s="89">
        <f t="shared" si="101"/>
        <v>8.2130345359884518E-5</v>
      </c>
      <c r="DN56">
        <v>71.819999999999993</v>
      </c>
      <c r="DO56" s="14">
        <f t="shared" si="102"/>
        <v>-1.6722411923619951E-3</v>
      </c>
      <c r="DP56" s="14">
        <f t="shared" si="103"/>
        <v>2.7963906054322673E-6</v>
      </c>
      <c r="DQ56" s="89">
        <f t="shared" si="222"/>
        <v>1.6413732524515256E-3</v>
      </c>
      <c r="DR56" s="89">
        <f t="shared" si="104"/>
        <v>2.6941061538632997E-6</v>
      </c>
      <c r="DT56">
        <v>129.6</v>
      </c>
      <c r="DU56" s="14">
        <f t="shared" si="105"/>
        <v>2.1374859584733612E-2</v>
      </c>
      <c r="DV56" s="14">
        <f t="shared" si="106"/>
        <v>4.5688462226707837E-4</v>
      </c>
      <c r="DW56" s="89">
        <f t="shared" si="223"/>
        <v>-2.3121949336678976E-2</v>
      </c>
      <c r="DX56" s="89">
        <f t="shared" si="107"/>
        <v>5.3462454112794934E-4</v>
      </c>
      <c r="DZ56">
        <v>40.28</v>
      </c>
      <c r="EA56" s="14">
        <f t="shared" si="108"/>
        <v>2.5975486403260736E-2</v>
      </c>
      <c r="EB56" s="14">
        <f t="shared" si="109"/>
        <v>6.747258938859834E-4</v>
      </c>
      <c r="EC56" s="89">
        <f t="shared" si="224"/>
        <v>-2.6367046590631559E-2</v>
      </c>
      <c r="ED56" s="89">
        <f t="shared" si="110"/>
        <v>6.952211459125353E-4</v>
      </c>
      <c r="EF56">
        <v>12.44</v>
      </c>
      <c r="EG56" s="14">
        <f t="shared" si="111"/>
        <v>1.1985760745222349E-2</v>
      </c>
      <c r="EH56" s="14">
        <f t="shared" si="112"/>
        <v>1.4365846064171299E-4</v>
      </c>
      <c r="EI56" s="89">
        <f t="shared" si="225"/>
        <v>-1.2067197278400258E-2</v>
      </c>
      <c r="EJ56" s="89">
        <f t="shared" si="113"/>
        <v>1.4561725015583058E-4</v>
      </c>
      <c r="EL56">
        <v>85.68</v>
      </c>
      <c r="EM56" s="14">
        <f t="shared" si="114"/>
        <v>1.1664529492410678E-3</v>
      </c>
      <c r="EN56" s="14">
        <f t="shared" si="115"/>
        <v>1.3606124827931851E-6</v>
      </c>
      <c r="EO56" s="89">
        <f t="shared" si="226"/>
        <v>-2.1037873956839346E-3</v>
      </c>
      <c r="EP56" s="89">
        <f t="shared" si="116"/>
        <v>4.4259214062385916E-6</v>
      </c>
      <c r="ER56">
        <v>12.65</v>
      </c>
      <c r="ES56" s="14">
        <f t="shared" si="117"/>
        <v>2.3438572972017381E-2</v>
      </c>
      <c r="ET56" s="14">
        <f t="shared" si="118"/>
        <v>5.493667029645837E-4</v>
      </c>
      <c r="EU56" s="89">
        <f t="shared" si="227"/>
        <v>-2.4217436932369135E-2</v>
      </c>
      <c r="EV56" s="89">
        <f t="shared" si="119"/>
        <v>5.8648425157327661E-4</v>
      </c>
      <c r="EX56">
        <v>103.55</v>
      </c>
      <c r="EY56" s="14">
        <f t="shared" si="120"/>
        <v>2.2440664765767761E-2</v>
      </c>
      <c r="EZ56" s="14">
        <f t="shared" si="121"/>
        <v>5.0358343512957066E-4</v>
      </c>
      <c r="FA56" s="89">
        <f t="shared" si="228"/>
        <v>-2.3169749441933427E-2</v>
      </c>
      <c r="FB56" s="89">
        <f t="shared" si="122"/>
        <v>5.368372892019744E-4</v>
      </c>
      <c r="FD56">
        <v>35.32</v>
      </c>
      <c r="FE56" s="14">
        <f t="shared" si="123"/>
        <v>-1.0530907055939882E-2</v>
      </c>
      <c r="FF56" s="14">
        <f t="shared" si="124"/>
        <v>1.1090000342084439E-4</v>
      </c>
      <c r="FG56" s="89">
        <f t="shared" si="229"/>
        <v>6.2542561217340149E-3</v>
      </c>
      <c r="FH56" s="89">
        <f t="shared" si="125"/>
        <v>3.9115719636247403E-5</v>
      </c>
      <c r="FJ56">
        <v>129.4</v>
      </c>
      <c r="FK56" s="14">
        <f t="shared" si="126"/>
        <v>1.3052008702853966E-2</v>
      </c>
      <c r="FL56" s="14">
        <f t="shared" si="127"/>
        <v>1.7035493117937569E-4</v>
      </c>
      <c r="FM56" s="89">
        <f t="shared" si="230"/>
        <v>-1.387477303836205E-2</v>
      </c>
      <c r="FN56" s="89">
        <f t="shared" si="128"/>
        <v>1.9250932686605847E-4</v>
      </c>
      <c r="FP56">
        <v>13.73</v>
      </c>
      <c r="FQ56" s="14">
        <f t="shared" si="129"/>
        <v>1.6612877554346792E-2</v>
      </c>
      <c r="FR56" s="14">
        <f t="shared" si="130"/>
        <v>2.7598770063571947E-4</v>
      </c>
      <c r="FS56" s="89">
        <f t="shared" si="231"/>
        <v>-1.6617616342838287E-2</v>
      </c>
      <c r="FT56" s="89">
        <f t="shared" si="131"/>
        <v>2.7614517291776614E-4</v>
      </c>
      <c r="FV56">
        <v>595.6</v>
      </c>
      <c r="FW56" s="14">
        <f t="shared" si="132"/>
        <v>1.7310685259460518E-2</v>
      </c>
      <c r="FX56" s="14">
        <f t="shared" si="133"/>
        <v>2.9965982415210368E-4</v>
      </c>
      <c r="FY56" s="89">
        <f t="shared" si="232"/>
        <v>-1.8072017716124027E-2</v>
      </c>
      <c r="FZ56" s="89">
        <f t="shared" si="134"/>
        <v>3.2659782433190073E-4</v>
      </c>
      <c r="GB56">
        <v>72.38</v>
      </c>
      <c r="GC56" s="14">
        <f t="shared" si="135"/>
        <v>3.5558095400714029E-2</v>
      </c>
      <c r="GD56" s="14">
        <f t="shared" si="136"/>
        <v>1.2643781485262803E-3</v>
      </c>
      <c r="GE56" s="89">
        <f t="shared" si="233"/>
        <v>-3.5794932869825172E-2</v>
      </c>
      <c r="GF56" s="89">
        <f t="shared" si="137"/>
        <v>1.2812772191552904E-3</v>
      </c>
      <c r="GH56">
        <v>468.45</v>
      </c>
      <c r="GI56" s="14">
        <f t="shared" si="138"/>
        <v>6.2776181048334618E-3</v>
      </c>
      <c r="GJ56" s="14">
        <f t="shared" si="139"/>
        <v>3.9408489070132861E-5</v>
      </c>
      <c r="GK56" s="89">
        <f t="shared" si="234"/>
        <v>-8.1461508314068197E-3</v>
      </c>
      <c r="GL56" s="89">
        <f t="shared" si="140"/>
        <v>6.6359773368030023E-5</v>
      </c>
      <c r="GN56">
        <v>30.56</v>
      </c>
      <c r="GO56" s="14">
        <f t="shared" si="141"/>
        <v>9.7688826366950279E-3</v>
      </c>
      <c r="GP56" s="14">
        <f t="shared" si="142"/>
        <v>9.5431067969521601E-5</v>
      </c>
      <c r="GQ56" s="89">
        <f t="shared" si="235"/>
        <v>-1.0144329169435376E-2</v>
      </c>
      <c r="GR56" s="89">
        <f t="shared" si="143"/>
        <v>1.0290741429785742E-4</v>
      </c>
      <c r="GT56">
        <v>59.96</v>
      </c>
      <c r="GU56" s="14">
        <f t="shared" si="144"/>
        <v>8.9656918023988657E-3</v>
      </c>
      <c r="GV56" s="14">
        <f t="shared" si="145"/>
        <v>8.0383629495602216E-5</v>
      </c>
      <c r="GW56" s="89">
        <f t="shared" si="236"/>
        <v>-1.0215157390040063E-2</v>
      </c>
      <c r="GX56" s="89">
        <f t="shared" si="146"/>
        <v>1.0434944050329012E-4</v>
      </c>
      <c r="GZ56">
        <v>239.8</v>
      </c>
      <c r="HA56" s="14">
        <f t="shared" si="147"/>
        <v>9.9585885255779275E-3</v>
      </c>
      <c r="HB56" s="14">
        <f t="shared" si="148"/>
        <v>9.9173485421772366E-5</v>
      </c>
      <c r="HC56" s="89">
        <f t="shared" si="237"/>
        <v>-1.044254208587809E-2</v>
      </c>
      <c r="HD56" s="89">
        <f t="shared" si="149"/>
        <v>1.0904668521533514E-4</v>
      </c>
      <c r="HF56">
        <v>342.1</v>
      </c>
      <c r="HG56" s="14">
        <f t="shared" si="150"/>
        <v>2.14004696903058E-2</v>
      </c>
      <c r="HH56" s="14">
        <f t="shared" si="151"/>
        <v>4.5798010296569725E-4</v>
      </c>
      <c r="HI56" s="89">
        <f t="shared" si="238"/>
        <v>-2.2581277683507293E-2</v>
      </c>
      <c r="HJ56" s="89">
        <f t="shared" si="152"/>
        <v>5.0991410181966445E-4</v>
      </c>
      <c r="HL56">
        <v>104.05</v>
      </c>
      <c r="HM56" s="14">
        <f t="shared" si="153"/>
        <v>6.7050059626036452E-3</v>
      </c>
      <c r="HN56" s="14">
        <f t="shared" si="154"/>
        <v>4.4957104958550433E-5</v>
      </c>
      <c r="HO56" s="89">
        <f t="shared" si="239"/>
        <v>-8.6756172186748162E-3</v>
      </c>
      <c r="HP56" s="89">
        <f t="shared" si="155"/>
        <v>7.5266334124966959E-5</v>
      </c>
      <c r="HR56">
        <v>4.1050000000000004</v>
      </c>
      <c r="HS56" s="14">
        <f t="shared" si="156"/>
        <v>-2.4390255993589696E-3</v>
      </c>
      <c r="HT56" s="14">
        <f t="shared" si="157"/>
        <v>5.948845874328381E-6</v>
      </c>
      <c r="HU56" s="14">
        <f t="shared" si="240"/>
        <v>-1.1137238128039345E-3</v>
      </c>
      <c r="HV56" s="14">
        <f t="shared" si="158"/>
        <v>1.2403807312065332E-6</v>
      </c>
      <c r="HX56">
        <v>13.81</v>
      </c>
      <c r="HY56" s="14">
        <f t="shared" si="159"/>
        <v>6.4958727154452349E-3</v>
      </c>
      <c r="HZ56" s="14">
        <f t="shared" si="160"/>
        <v>4.219636233526585E-5</v>
      </c>
      <c r="IA56" s="89">
        <f t="shared" si="241"/>
        <v>-9.0377851812746615E-3</v>
      </c>
      <c r="IB56" s="89">
        <f t="shared" si="161"/>
        <v>8.1681560982867872E-5</v>
      </c>
      <c r="ID56">
        <v>156.30000000000001</v>
      </c>
      <c r="IE56" s="14">
        <f t="shared" si="162"/>
        <v>1.7126964792800636E-2</v>
      </c>
      <c r="IF56" s="14">
        <f t="shared" si="163"/>
        <v>2.9333292301383251E-4</v>
      </c>
      <c r="IG56" s="89">
        <f t="shared" si="242"/>
        <v>-1.7439713631520221E-2</v>
      </c>
      <c r="IH56" s="89">
        <f t="shared" si="164"/>
        <v>3.0414361154943218E-4</v>
      </c>
      <c r="IQ56">
        <v>49.53</v>
      </c>
      <c r="IR56" s="14">
        <f t="shared" si="165"/>
        <v>-5.6691789820484404E-3</v>
      </c>
      <c r="IS56" s="14">
        <f t="shared" si="166"/>
        <v>3.2139590330499793E-5</v>
      </c>
      <c r="IT56" s="89">
        <f t="shared" si="243"/>
        <v>3.6355192204995963E-3</v>
      </c>
      <c r="IU56" s="89">
        <f t="shared" si="167"/>
        <v>1.3217000002621993E-5</v>
      </c>
      <c r="IW56">
        <v>56.57</v>
      </c>
      <c r="IX56" s="14">
        <f t="shared" si="168"/>
        <v>-6.5620524554189427E-3</v>
      </c>
      <c r="IY56" s="14">
        <f t="shared" si="169"/>
        <v>4.3060532427669774E-5</v>
      </c>
      <c r="IZ56" s="89">
        <f t="shared" si="244"/>
        <v>3.7843841613093522E-3</v>
      </c>
      <c r="JA56" s="89">
        <f t="shared" si="170"/>
        <v>1.4321563480369089E-5</v>
      </c>
      <c r="JC56">
        <v>120.35</v>
      </c>
      <c r="JD56" s="14">
        <f t="shared" si="171"/>
        <v>3.3181283036012059E-3</v>
      </c>
      <c r="JE56" s="14">
        <f t="shared" si="172"/>
        <v>1.1009975439159417E-5</v>
      </c>
      <c r="JF56" s="89">
        <f t="shared" si="245"/>
        <v>-4.1362035283149263E-3</v>
      </c>
      <c r="JG56" s="89">
        <f t="shared" si="173"/>
        <v>1.7108179627644847E-5</v>
      </c>
      <c r="JI56">
        <v>32.99</v>
      </c>
      <c r="JJ56" s="14">
        <f t="shared" si="174"/>
        <v>1.1752432993198879E-2</v>
      </c>
      <c r="JK56" s="14">
        <f t="shared" si="175"/>
        <v>1.3811968125962957E-4</v>
      </c>
      <c r="JL56" s="89">
        <f t="shared" si="246"/>
        <v>-1.3545554261498902E-2</v>
      </c>
      <c r="JM56" s="89">
        <f t="shared" si="176"/>
        <v>1.8348204025121106E-4</v>
      </c>
      <c r="JO56">
        <v>73.680000000000007</v>
      </c>
      <c r="JP56" s="14">
        <f t="shared" si="177"/>
        <v>4.070832541458672E-4</v>
      </c>
      <c r="JQ56" s="14">
        <f t="shared" si="178"/>
        <v>1.657167758059887E-7</v>
      </c>
      <c r="JR56" s="89">
        <f t="shared" si="247"/>
        <v>-1.0768701266686751E-3</v>
      </c>
      <c r="JS56" s="89">
        <f t="shared" si="179"/>
        <v>1.1596492697114083E-6</v>
      </c>
      <c r="JU56">
        <v>72.06</v>
      </c>
      <c r="JV56" s="14">
        <f t="shared" si="180"/>
        <v>3.3250238447716947E-3</v>
      </c>
      <c r="JW56" s="14">
        <f t="shared" si="181"/>
        <v>1.1055783568300342E-5</v>
      </c>
      <c r="JX56" s="89">
        <f t="shared" si="248"/>
        <v>-4.6824038880216769E-3</v>
      </c>
      <c r="JY56" s="89">
        <f t="shared" si="182"/>
        <v>2.1924906170560517E-5</v>
      </c>
      <c r="KA56">
        <v>37.42</v>
      </c>
      <c r="KB56" s="14">
        <f t="shared" si="183"/>
        <v>-5.3590696318389138E-3</v>
      </c>
      <c r="KC56" s="14">
        <f t="shared" si="184"/>
        <v>2.8719627318898071E-5</v>
      </c>
      <c r="KD56" s="89">
        <f t="shared" si="249"/>
        <v>4.6827226986094119E-3</v>
      </c>
      <c r="KE56" s="89">
        <f t="shared" si="185"/>
        <v>2.1927891872071813E-5</v>
      </c>
      <c r="KG56">
        <v>13.7</v>
      </c>
      <c r="KH56" s="14">
        <f t="shared" si="186"/>
        <v>6.5478589711312381E-3</v>
      </c>
      <c r="KI56" s="14">
        <f t="shared" si="187"/>
        <v>4.2874457105823838E-5</v>
      </c>
      <c r="KJ56" s="89">
        <f t="shared" si="250"/>
        <v>-8.3361128222984564E-3</v>
      </c>
      <c r="KK56" s="89">
        <f t="shared" si="188"/>
        <v>6.9490776986088737E-5</v>
      </c>
      <c r="KM56">
        <v>22.72</v>
      </c>
      <c r="KN56" s="14">
        <f t="shared" si="189"/>
        <v>-1.329217620893659E-2</v>
      </c>
      <c r="KO56" s="14">
        <f t="shared" si="190"/>
        <v>1.766819483694199E-4</v>
      </c>
      <c r="KP56" s="89">
        <f t="shared" si="251"/>
        <v>1.001358997710434E-2</v>
      </c>
      <c r="KQ56" s="89">
        <f t="shared" si="191"/>
        <v>1.002719842295645E-4</v>
      </c>
      <c r="KS56">
        <v>102</v>
      </c>
      <c r="KT56" s="14">
        <f t="shared" si="192"/>
        <v>1.5081774557322033E-2</v>
      </c>
      <c r="KU56" s="14">
        <f t="shared" si="193"/>
        <v>2.274599237978862E-4</v>
      </c>
      <c r="KV56" s="89">
        <f t="shared" si="252"/>
        <v>-1.5426277133211121E-2</v>
      </c>
      <c r="KW56" s="89">
        <f t="shared" si="194"/>
        <v>2.3797002619063235E-4</v>
      </c>
      <c r="LF56" s="14">
        <v>13.585000000000001</v>
      </c>
      <c r="LG56" s="14">
        <f t="shared" si="195"/>
        <v>8.0645598367302743E-3</v>
      </c>
      <c r="LH56" s="14">
        <f t="shared" si="196"/>
        <v>6.5037125360203034E-5</v>
      </c>
      <c r="LI56" s="89">
        <f t="shared" si="253"/>
        <v>-8.1725348124913524E-3</v>
      </c>
      <c r="LJ56" s="89">
        <f t="shared" si="197"/>
        <v>6.679032526138307E-5</v>
      </c>
      <c r="LL56">
        <v>12.115</v>
      </c>
      <c r="LM56" s="14">
        <f t="shared" si="198"/>
        <v>1.6779603836884708E-2</v>
      </c>
      <c r="LN56" s="14">
        <f t="shared" si="199"/>
        <v>2.8155510492279599E-4</v>
      </c>
      <c r="LO56" s="89">
        <f t="shared" si="254"/>
        <v>-1.7293179993156042E-2</v>
      </c>
      <c r="LP56" s="89">
        <f t="shared" si="200"/>
        <v>2.9905407427569241E-4</v>
      </c>
    </row>
    <row r="57" spans="1:328" x14ac:dyDescent="0.35">
      <c r="B57" s="97" t="s">
        <v>894</v>
      </c>
      <c r="C57" s="97" t="s">
        <v>895</v>
      </c>
      <c r="D57" s="97" t="s">
        <v>899</v>
      </c>
      <c r="E57" s="97" t="s">
        <v>900</v>
      </c>
      <c r="F57" s="97" t="s">
        <v>896</v>
      </c>
      <c r="G57" s="97" t="s">
        <v>906</v>
      </c>
      <c r="S57" t="s">
        <v>669</v>
      </c>
      <c r="T57" s="82">
        <v>5789.57</v>
      </c>
      <c r="U57" s="6">
        <f t="shared" si="54"/>
        <v>4.8624416923799089E-3</v>
      </c>
      <c r="V57" s="14">
        <f t="shared" si="55"/>
        <v>2.3643339211794393E-5</v>
      </c>
      <c r="Z57">
        <v>32.69</v>
      </c>
      <c r="AA57" s="14">
        <f t="shared" si="56"/>
        <v>4.578063848108385E-3</v>
      </c>
      <c r="AB57" s="14">
        <f t="shared" si="57"/>
        <v>2.0958668597356954E-5</v>
      </c>
      <c r="AC57" s="14">
        <f t="shared" si="58"/>
        <v>-2.8437784427152394E-4</v>
      </c>
      <c r="AD57" s="14">
        <f t="shared" si="207"/>
        <v>3.0214215655938181E-6</v>
      </c>
      <c r="AE57" s="14">
        <f t="shared" si="59"/>
        <v>9.1289882770353991E-12</v>
      </c>
      <c r="AG57">
        <v>7.9939999999999998</v>
      </c>
      <c r="AH57" s="14">
        <f t="shared" si="60"/>
        <v>1.5392558127574309E-2</v>
      </c>
      <c r="AI57" s="14">
        <f t="shared" si="61"/>
        <v>2.3693084571075392E-4</v>
      </c>
      <c r="AJ57" s="14">
        <f t="shared" si="208"/>
        <v>-1.5394823049557473E-2</v>
      </c>
      <c r="AK57" s="14">
        <f t="shared" si="62"/>
        <v>2.3700057672718604E-4</v>
      </c>
      <c r="AM57">
        <v>112.85</v>
      </c>
      <c r="AN57" s="14">
        <f t="shared" si="63"/>
        <v>1.2767067537220386E-2</v>
      </c>
      <c r="AO57" s="14">
        <f t="shared" si="64"/>
        <v>1.6299801349994663E-4</v>
      </c>
      <c r="AP57" s="14">
        <f t="shared" si="209"/>
        <v>-7.8827876224628717E-3</v>
      </c>
      <c r="AQ57" s="14">
        <f t="shared" si="65"/>
        <v>6.2138340700853848E-5</v>
      </c>
      <c r="AS57">
        <v>117.16</v>
      </c>
      <c r="AT57" s="14">
        <f t="shared" si="66"/>
        <v>1.1203648000010761E-2</v>
      </c>
      <c r="AU57" s="14">
        <f t="shared" si="67"/>
        <v>1.2552172850814511E-4</v>
      </c>
      <c r="AV57" s="14">
        <f t="shared" si="210"/>
        <v>-4.1410449831938145E-3</v>
      </c>
      <c r="AW57" s="14">
        <f t="shared" si="68"/>
        <v>1.7148253552834658E-5</v>
      </c>
      <c r="AY57" s="14">
        <v>40.57</v>
      </c>
      <c r="AZ57" s="14">
        <f t="shared" si="69"/>
        <v>8.5900638650698077E-3</v>
      </c>
      <c r="BA57" s="14">
        <f t="shared" si="70"/>
        <v>7.3789197205978037E-5</v>
      </c>
      <c r="BB57" s="14">
        <f t="shared" si="211"/>
        <v>-5.1335808438092451E-3</v>
      </c>
      <c r="BC57" s="14">
        <f t="shared" si="71"/>
        <v>2.6353652279925243E-5</v>
      </c>
      <c r="BE57">
        <v>13.318</v>
      </c>
      <c r="BF57" s="14">
        <f t="shared" si="72"/>
        <v>3.9746179516758913E-2</v>
      </c>
      <c r="BG57" s="14">
        <f t="shared" si="73"/>
        <v>1.5797587861784259E-3</v>
      </c>
      <c r="BH57" s="14">
        <f t="shared" si="212"/>
        <v>-3.3023418877358331E-2</v>
      </c>
      <c r="BI57" s="14">
        <f t="shared" si="74"/>
        <v>1.0905461943494666E-3</v>
      </c>
      <c r="BK57">
        <v>76.680000000000007</v>
      </c>
      <c r="BL57" s="14">
        <f t="shared" si="75"/>
        <v>3.0060066805800818E-2</v>
      </c>
      <c r="BM57" s="14">
        <f t="shared" si="76"/>
        <v>9.0360761636920823E-4</v>
      </c>
      <c r="BN57" s="14">
        <f t="shared" si="213"/>
        <v>-2.3338654799227313E-2</v>
      </c>
      <c r="BO57" s="14">
        <f t="shared" si="77"/>
        <v>5.4469280783749606E-4</v>
      </c>
      <c r="BQ57">
        <v>68.06</v>
      </c>
      <c r="BR57" s="14">
        <f t="shared" si="78"/>
        <v>4.9831555557452679E-3</v>
      </c>
      <c r="BS57" s="14">
        <f t="shared" si="79"/>
        <v>2.4831839292754931E-5</v>
      </c>
      <c r="BT57" s="14">
        <f t="shared" si="214"/>
        <v>3.6242988783713936E-3</v>
      </c>
      <c r="BU57" s="14">
        <f t="shared" si="80"/>
        <v>1.3135542359764142E-5</v>
      </c>
      <c r="BX57">
        <v>21.8</v>
      </c>
      <c r="BY57" s="14">
        <f t="shared" si="81"/>
        <v>2.2228177602734149E-2</v>
      </c>
      <c r="BZ57" s="14">
        <f t="shared" si="82"/>
        <v>4.9409187953869209E-4</v>
      </c>
      <c r="CA57" s="14">
        <f t="shared" si="215"/>
        <v>-1.8421045510918159E-2</v>
      </c>
      <c r="CB57" s="14">
        <f t="shared" si="83"/>
        <v>3.3933491771531807E-4</v>
      </c>
      <c r="CD57">
        <v>40.81</v>
      </c>
      <c r="CE57" s="14">
        <f t="shared" si="84"/>
        <v>2.850434527838765E-2</v>
      </c>
      <c r="CF57" s="14">
        <f t="shared" si="85"/>
        <v>8.1249769974954035E-4</v>
      </c>
      <c r="CG57" s="14">
        <f t="shared" si="216"/>
        <v>-2.2028481177668039E-2</v>
      </c>
      <c r="CH57" s="14">
        <f t="shared" si="86"/>
        <v>4.8525398299487506E-4</v>
      </c>
      <c r="CJ57">
        <v>31.14</v>
      </c>
      <c r="CK57" s="14">
        <f t="shared" si="87"/>
        <v>9.5878011551536121E-3</v>
      </c>
      <c r="CL57" s="14">
        <f t="shared" si="88"/>
        <v>9.1925930990764934E-5</v>
      </c>
      <c r="CM57" s="14">
        <f t="shared" si="217"/>
        <v>-3.921686719871891E-3</v>
      </c>
      <c r="CN57" s="14">
        <f t="shared" si="89"/>
        <v>1.5379626728819551E-5</v>
      </c>
      <c r="CP57">
        <v>21.05</v>
      </c>
      <c r="CQ57" s="14">
        <f t="shared" si="90"/>
        <v>-1.4261946795854508E-3</v>
      </c>
      <c r="CR57" s="14">
        <f t="shared" si="91"/>
        <v>2.0340312640778468E-6</v>
      </c>
      <c r="CS57" s="14">
        <f t="shared" si="218"/>
        <v>6.7920720248734155E-3</v>
      </c>
      <c r="CT57" s="14">
        <f t="shared" si="92"/>
        <v>4.6132242391068058E-5</v>
      </c>
      <c r="CV57">
        <v>98.76</v>
      </c>
      <c r="CW57" s="14">
        <f t="shared" si="93"/>
        <v>-9.7680874362071849E-3</v>
      </c>
      <c r="CX57" s="14">
        <f t="shared" si="94"/>
        <v>9.5415532161388653E-5</v>
      </c>
      <c r="CY57" s="89">
        <f t="shared" si="219"/>
        <v>1.1326018503134536E-2</v>
      </c>
      <c r="CZ57" s="89">
        <f t="shared" si="95"/>
        <v>1.2827869513334588E-4</v>
      </c>
      <c r="DB57">
        <v>16.920000000000002</v>
      </c>
      <c r="DC57" s="14">
        <f t="shared" si="96"/>
        <v>5.8927689671506994E-3</v>
      </c>
      <c r="DD57" s="14">
        <f t="shared" si="97"/>
        <v>3.4724726100214319E-5</v>
      </c>
      <c r="DE57" s="89">
        <f t="shared" si="220"/>
        <v>-3.2931982156966461E-3</v>
      </c>
      <c r="DF57" s="89">
        <f t="shared" si="98"/>
        <v>1.0845154487867574E-5</v>
      </c>
      <c r="DH57">
        <v>10.17</v>
      </c>
      <c r="DI57" s="14">
        <f t="shared" si="99"/>
        <v>3.3835997249095077E-2</v>
      </c>
      <c r="DJ57" s="14">
        <f t="shared" si="100"/>
        <v>1.1448747098407696E-3</v>
      </c>
      <c r="DK57" s="89">
        <f t="shared" si="221"/>
        <v>-2.775352477856477E-2</v>
      </c>
      <c r="DL57" s="89">
        <f t="shared" si="101"/>
        <v>7.7025813763440865E-4</v>
      </c>
      <c r="DN57">
        <v>72.959999999999994</v>
      </c>
      <c r="DO57" s="14">
        <f t="shared" si="102"/>
        <v>-1.5748356968139168E-2</v>
      </c>
      <c r="DP57" s="14">
        <f t="shared" si="103"/>
        <v>2.4801074719593745E-4</v>
      </c>
      <c r="DQ57" s="89">
        <f t="shared" si="222"/>
        <v>1.9226635725917325E-2</v>
      </c>
      <c r="DR57" s="89">
        <f t="shared" si="104"/>
        <v>3.6966352133712045E-4</v>
      </c>
      <c r="DT57">
        <v>133.5</v>
      </c>
      <c r="DU57" s="14">
        <f t="shared" si="105"/>
        <v>-2.9648693922129907E-2</v>
      </c>
      <c r="DV57" s="14">
        <f t="shared" si="106"/>
        <v>8.7904505128814296E-4</v>
      </c>
      <c r="DW57" s="89">
        <f t="shared" si="223"/>
        <v>3.5809844836130131E-2</v>
      </c>
      <c r="DX57" s="89">
        <f t="shared" si="107"/>
        <v>1.2823449871877158E-3</v>
      </c>
      <c r="DZ57">
        <v>41.25</v>
      </c>
      <c r="EA57" s="14">
        <f t="shared" si="108"/>
        <v>-2.3796044930328421E-2</v>
      </c>
      <c r="EB57" s="14">
        <f t="shared" si="109"/>
        <v>5.6625175432620896E-4</v>
      </c>
      <c r="EC57" s="89">
        <f t="shared" si="224"/>
        <v>2.9605706494364052E-2</v>
      </c>
      <c r="ED57" s="89">
        <f t="shared" si="110"/>
        <v>8.7649785703042987E-4</v>
      </c>
      <c r="EF57">
        <v>12.71</v>
      </c>
      <c r="EG57" s="14">
        <f t="shared" si="111"/>
        <v>-2.1471997890329407E-2</v>
      </c>
      <c r="EH57" s="14">
        <f t="shared" si="112"/>
        <v>4.6104669340231051E-4</v>
      </c>
      <c r="EI57" s="89">
        <f t="shared" si="225"/>
        <v>2.6102773483755545E-2</v>
      </c>
      <c r="EJ57" s="89">
        <f t="shared" si="113"/>
        <v>6.8135478354425163E-4</v>
      </c>
      <c r="EL57">
        <v>84.88</v>
      </c>
      <c r="EM57" s="14">
        <f t="shared" si="114"/>
        <v>9.3809318337658067E-3</v>
      </c>
      <c r="EN57" s="14">
        <f t="shared" si="115"/>
        <v>8.8001882069760698E-5</v>
      </c>
      <c r="EO57" s="89">
        <f t="shared" si="226"/>
        <v>-4.8575350058399974E-3</v>
      </c>
      <c r="EP57" s="89">
        <f t="shared" si="116"/>
        <v>2.3595646332960985E-5</v>
      </c>
      <c r="ER57">
        <v>12.52</v>
      </c>
      <c r="ES57" s="14">
        <f t="shared" si="117"/>
        <v>1.0329849501576879E-2</v>
      </c>
      <c r="ET57" s="14">
        <f t="shared" si="118"/>
        <v>1.0670579072522811E-4</v>
      </c>
      <c r="EU57" s="89">
        <f t="shared" si="227"/>
        <v>-6.4088531364428127E-3</v>
      </c>
      <c r="EV57" s="89">
        <f t="shared" si="119"/>
        <v>4.1073398524492877E-5</v>
      </c>
      <c r="EX57">
        <v>105</v>
      </c>
      <c r="EY57" s="14">
        <f t="shared" si="120"/>
        <v>-1.3905762315930222E-2</v>
      </c>
      <c r="EZ57" s="14">
        <f t="shared" si="121"/>
        <v>1.9337022558714505E-4</v>
      </c>
      <c r="FA57" s="89">
        <f t="shared" si="228"/>
        <v>1.7637530613612659E-2</v>
      </c>
      <c r="FB57" s="89">
        <f t="shared" si="122"/>
        <v>3.1108248614612375E-4</v>
      </c>
      <c r="FD57">
        <v>33.119999999999997</v>
      </c>
      <c r="FE57" s="14">
        <f t="shared" si="123"/>
        <v>6.4312046218700389E-2</v>
      </c>
      <c r="FF57" s="14">
        <f t="shared" si="124"/>
        <v>4.1360392888362546E-3</v>
      </c>
      <c r="FG57" s="89">
        <f t="shared" si="229"/>
        <v>-5.4776913142503506E-2</v>
      </c>
      <c r="FH57" s="89">
        <f t="shared" si="125"/>
        <v>3.0005102134213731E-3</v>
      </c>
      <c r="FJ57">
        <v>129.80000000000001</v>
      </c>
      <c r="FK57" s="14">
        <f t="shared" si="126"/>
        <v>-3.0864222031895027E-3</v>
      </c>
      <c r="FL57" s="14">
        <f t="shared" si="127"/>
        <v>9.526002016341143E-6</v>
      </c>
      <c r="FM57" s="89">
        <f t="shared" si="230"/>
        <v>5.733896391847626E-3</v>
      </c>
      <c r="FN57" s="89">
        <f t="shared" si="128"/>
        <v>3.2877567832443226E-5</v>
      </c>
      <c r="FP57">
        <v>13.84</v>
      </c>
      <c r="FQ57" s="14">
        <f t="shared" si="129"/>
        <v>-7.9797304096438145E-3</v>
      </c>
      <c r="FR57" s="14">
        <f t="shared" si="130"/>
        <v>6.3676097410594244E-5</v>
      </c>
      <c r="FS57" s="89">
        <f t="shared" si="231"/>
        <v>1.0398415000548687E-2</v>
      </c>
      <c r="FT57" s="89">
        <f t="shared" si="131"/>
        <v>1.0812703452363596E-4</v>
      </c>
      <c r="FV57">
        <v>597.6</v>
      </c>
      <c r="FW57" s="14">
        <f t="shared" si="132"/>
        <v>-3.3523330087536726E-3</v>
      </c>
      <c r="FX57" s="14">
        <f t="shared" si="133"/>
        <v>1.123813660157945E-5</v>
      </c>
      <c r="FY57" s="89">
        <f t="shared" si="232"/>
        <v>8.6470886403574379E-3</v>
      </c>
      <c r="FZ57" s="89">
        <f t="shared" si="134"/>
        <v>7.4772141954198648E-5</v>
      </c>
      <c r="GB57">
        <v>72.319999999999993</v>
      </c>
      <c r="GC57" s="14">
        <f t="shared" si="135"/>
        <v>8.2930205167528696E-4</v>
      </c>
      <c r="GD57" s="14">
        <f t="shared" si="136"/>
        <v>6.8774189291284034E-7</v>
      </c>
      <c r="GE57" s="89">
        <f t="shared" si="233"/>
        <v>5.3524739303008433E-3</v>
      </c>
      <c r="GF57" s="89">
        <f t="shared" si="137"/>
        <v>2.8648977174550156E-5</v>
      </c>
      <c r="GH57">
        <v>466.55</v>
      </c>
      <c r="GI57" s="14">
        <f t="shared" si="138"/>
        <v>4.0641767171661972E-3</v>
      </c>
      <c r="GJ57" s="14">
        <f t="shared" si="139"/>
        <v>1.6517532388355807E-5</v>
      </c>
      <c r="GK57" s="89">
        <f t="shared" si="234"/>
        <v>3.5188887719286455E-3</v>
      </c>
      <c r="GL57" s="89">
        <f t="shared" si="140"/>
        <v>1.238257818920549E-5</v>
      </c>
      <c r="GN57">
        <v>30.42</v>
      </c>
      <c r="GO57" s="14">
        <f t="shared" si="141"/>
        <v>4.5916774671728956E-3</v>
      </c>
      <c r="GP57" s="14">
        <f t="shared" si="142"/>
        <v>2.1083501962543296E-5</v>
      </c>
      <c r="GQ57" s="89">
        <f t="shared" si="235"/>
        <v>-7.6380607938019438E-4</v>
      </c>
      <c r="GR57" s="89">
        <f t="shared" si="143"/>
        <v>5.8339972689814382E-7</v>
      </c>
      <c r="GT57">
        <v>59.46</v>
      </c>
      <c r="GU57" s="14">
        <f t="shared" si="144"/>
        <v>8.3738556644454027E-3</v>
      </c>
      <c r="GV57" s="14">
        <f t="shared" si="145"/>
        <v>7.0121458688964363E-5</v>
      </c>
      <c r="GW57" s="89">
        <f t="shared" si="236"/>
        <v>-3.672223473324264E-3</v>
      </c>
      <c r="GX57" s="89">
        <f t="shared" si="146"/>
        <v>1.3485225238033722E-5</v>
      </c>
      <c r="GZ57">
        <v>241.5</v>
      </c>
      <c r="HA57" s="14">
        <f t="shared" si="147"/>
        <v>-7.0642304992134244E-3</v>
      </c>
      <c r="HB57" s="14">
        <f t="shared" si="148"/>
        <v>4.9903352546017146E-5</v>
      </c>
      <c r="HC57" s="89">
        <f t="shared" si="237"/>
        <v>1.1784708340078703E-2</v>
      </c>
      <c r="HD57" s="89">
        <f t="shared" si="149"/>
        <v>1.3887935066072052E-4</v>
      </c>
      <c r="HF57">
        <v>340.5</v>
      </c>
      <c r="HG57" s="14">
        <f t="shared" si="150"/>
        <v>4.6879663939919294E-3</v>
      </c>
      <c r="HH57" s="14">
        <f t="shared" si="151"/>
        <v>2.1977028911197695E-5</v>
      </c>
      <c r="HI57" s="89">
        <f t="shared" si="238"/>
        <v>3.1616274103431971E-3</v>
      </c>
      <c r="HJ57" s="89">
        <f t="shared" si="152"/>
        <v>9.9958878818334311E-6</v>
      </c>
      <c r="HL57">
        <v>101.85</v>
      </c>
      <c r="HM57" s="14">
        <f t="shared" si="153"/>
        <v>2.1370410166828533E-2</v>
      </c>
      <c r="HN57" s="14">
        <f t="shared" si="154"/>
        <v>4.5669443069848832E-4</v>
      </c>
      <c r="HO57" s="89">
        <f t="shared" si="239"/>
        <v>-1.6280114313664565E-2</v>
      </c>
      <c r="HP57" s="89">
        <f t="shared" si="155"/>
        <v>2.6504212206598585E-4</v>
      </c>
      <c r="HR57">
        <v>3.9430000000000001</v>
      </c>
      <c r="HS57" s="14">
        <f t="shared" si="156"/>
        <v>4.0263888008901537E-2</v>
      </c>
      <c r="HT57" s="14">
        <f t="shared" si="157"/>
        <v>1.6211806775933649E-3</v>
      </c>
      <c r="HU57" s="14">
        <f t="shared" si="240"/>
        <v>-3.5881222792658748E-2</v>
      </c>
      <c r="HV57" s="14">
        <f t="shared" si="158"/>
        <v>1.2874621490964137E-3</v>
      </c>
      <c r="HX57">
        <v>14.15</v>
      </c>
      <c r="HY57" s="14">
        <f t="shared" si="159"/>
        <v>-2.4321656668045873E-2</v>
      </c>
      <c r="HZ57" s="14">
        <f t="shared" si="160"/>
        <v>5.9154298307830021E-4</v>
      </c>
      <c r="IA57" s="89">
        <f t="shared" si="241"/>
        <v>2.4381651107771209E-2</v>
      </c>
      <c r="IB57" s="89">
        <f t="shared" si="161"/>
        <v>5.9446491074108103E-4</v>
      </c>
      <c r="ID57">
        <v>159</v>
      </c>
      <c r="IE57" s="14">
        <f t="shared" si="162"/>
        <v>-1.7126964792800483E-2</v>
      </c>
      <c r="IF57" s="14">
        <f t="shared" si="163"/>
        <v>2.9333292301382731E-4</v>
      </c>
      <c r="IG57" s="89">
        <f t="shared" si="242"/>
        <v>2.1196634990828252E-2</v>
      </c>
      <c r="IH57" s="89">
        <f t="shared" si="164"/>
        <v>4.4929733493440462E-4</v>
      </c>
      <c r="IQ57">
        <v>49.18</v>
      </c>
      <c r="IR57" s="14">
        <f t="shared" si="165"/>
        <v>7.0915098120998624E-3</v>
      </c>
      <c r="IS57" s="14">
        <f t="shared" si="166"/>
        <v>5.0289511415108625E-5</v>
      </c>
      <c r="IT57" s="89">
        <f t="shared" si="243"/>
        <v>-4.1622158843446248E-3</v>
      </c>
      <c r="IU57" s="89">
        <f t="shared" si="167"/>
        <v>1.7324041067890708E-5</v>
      </c>
      <c r="IW57">
        <v>54.25</v>
      </c>
      <c r="IX57" s="14">
        <f t="shared" si="168"/>
        <v>4.1875816934495484E-2</v>
      </c>
      <c r="IY57" s="14">
        <f t="shared" si="169"/>
        <v>1.7535840439313788E-3</v>
      </c>
      <c r="IZ57" s="89">
        <f t="shared" si="244"/>
        <v>-3.8518963203237049E-2</v>
      </c>
      <c r="JA57" s="89">
        <f t="shared" si="170"/>
        <v>1.4837105262523298E-3</v>
      </c>
      <c r="JC57">
        <v>119.05</v>
      </c>
      <c r="JD57" s="14">
        <f t="shared" si="171"/>
        <v>1.0860591296209053E-2</v>
      </c>
      <c r="JE57" s="14">
        <f t="shared" si="172"/>
        <v>1.1795244330329185E-4</v>
      </c>
      <c r="JF57" s="89">
        <f t="shared" si="245"/>
        <v>-4.3898686810563267E-3</v>
      </c>
      <c r="JG57" s="89">
        <f t="shared" si="173"/>
        <v>1.9270947036919212E-5</v>
      </c>
      <c r="JI57">
        <v>32.67</v>
      </c>
      <c r="JJ57" s="14">
        <f t="shared" si="174"/>
        <v>9.7472596275112369E-3</v>
      </c>
      <c r="JK57" s="14">
        <f t="shared" si="175"/>
        <v>9.5009070246110494E-5</v>
      </c>
      <c r="JL57" s="89">
        <f t="shared" si="246"/>
        <v>-4.3713955267916252E-3</v>
      </c>
      <c r="JM57" s="89">
        <f t="shared" si="176"/>
        <v>1.9109098851653831E-5</v>
      </c>
      <c r="JO57">
        <v>73.75</v>
      </c>
      <c r="JP57" s="14">
        <f t="shared" si="177"/>
        <v>-9.4960327287774171E-4</v>
      </c>
      <c r="JQ57" s="14">
        <f t="shared" si="178"/>
        <v>9.0174637586011872E-7</v>
      </c>
      <c r="JR57" s="89">
        <f t="shared" si="247"/>
        <v>4.4559603584278804E-3</v>
      </c>
      <c r="JS57" s="89">
        <f t="shared" si="179"/>
        <v>1.9855582715880725E-5</v>
      </c>
      <c r="JU57">
        <v>71.86</v>
      </c>
      <c r="JV57" s="14">
        <f t="shared" si="180"/>
        <v>2.7793236345744414E-3</v>
      </c>
      <c r="JW57" s="14">
        <f t="shared" si="181"/>
        <v>7.7246398657040832E-6</v>
      </c>
      <c r="JX57" s="89">
        <f t="shared" si="248"/>
        <v>3.8209441925940797E-3</v>
      </c>
      <c r="JY57" s="89">
        <f t="shared" si="182"/>
        <v>1.4599614522918424E-5</v>
      </c>
      <c r="KA57">
        <v>36.770000000000003</v>
      </c>
      <c r="KB57" s="14">
        <f t="shared" si="183"/>
        <v>1.7523025532762884E-2</v>
      </c>
      <c r="KC57" s="14">
        <f t="shared" si="184"/>
        <v>3.0705642382185993E-4</v>
      </c>
      <c r="KD57" s="89">
        <f t="shared" si="249"/>
        <v>-1.3991731415067956E-2</v>
      </c>
      <c r="KE57" s="89">
        <f t="shared" si="185"/>
        <v>1.9576854799139954E-4</v>
      </c>
      <c r="KG57">
        <v>13.4</v>
      </c>
      <c r="KH57" s="14">
        <f t="shared" si="186"/>
        <v>2.2141125877213501E-2</v>
      </c>
      <c r="KI57" s="14">
        <f t="shared" si="187"/>
        <v>4.9022945511061327E-4</v>
      </c>
      <c r="KJ57" s="89">
        <f t="shared" si="250"/>
        <v>-1.9184435328813365E-2</v>
      </c>
      <c r="KK57" s="89">
        <f t="shared" si="188"/>
        <v>3.6804255888542238E-4</v>
      </c>
      <c r="KM57">
        <v>22.39</v>
      </c>
      <c r="KN57" s="14">
        <f t="shared" si="189"/>
        <v>1.4631163242287042E-2</v>
      </c>
      <c r="KO57" s="14">
        <f t="shared" si="190"/>
        <v>2.1407093782245147E-4</v>
      </c>
      <c r="KP57" s="89">
        <f t="shared" si="251"/>
        <v>-1.0810551781417647E-2</v>
      </c>
      <c r="KQ57" s="89">
        <f t="shared" si="191"/>
        <v>1.1686802981871227E-4</v>
      </c>
      <c r="KS57">
        <v>102.9</v>
      </c>
      <c r="KT57" s="14">
        <f t="shared" si="192"/>
        <v>-8.7848295557329155E-3</v>
      </c>
      <c r="KU57" s="14">
        <f t="shared" si="193"/>
        <v>7.7173230323278571E-5</v>
      </c>
      <c r="KV57" s="89">
        <f t="shared" si="252"/>
        <v>1.2014938223459063E-2</v>
      </c>
      <c r="KW57" s="89">
        <f t="shared" si="194"/>
        <v>1.4435874051353762E-4</v>
      </c>
      <c r="LF57" s="14">
        <v>13.494999999999999</v>
      </c>
      <c r="LG57" s="14">
        <f t="shared" si="195"/>
        <v>6.6469964083432287E-3</v>
      </c>
      <c r="LH57" s="14">
        <f t="shared" si="196"/>
        <v>4.4182561252527782E-5</v>
      </c>
      <c r="LI57" s="89">
        <f t="shared" si="253"/>
        <v>-6.7166808006378E-3</v>
      </c>
      <c r="LJ57" s="89">
        <f t="shared" si="197"/>
        <v>4.5113800977656441E-5</v>
      </c>
      <c r="LL57">
        <v>12.125</v>
      </c>
      <c r="LM57" s="14">
        <f t="shared" si="198"/>
        <v>-8.2508255505779192E-4</v>
      </c>
      <c r="LN57" s="14">
        <f t="shared" si="199"/>
        <v>6.8076122266069422E-7</v>
      </c>
      <c r="LO57" s="89">
        <f t="shared" si="254"/>
        <v>4.2177635024261192E-3</v>
      </c>
      <c r="LP57" s="89">
        <f t="shared" si="200"/>
        <v>1.7789528962397845E-5</v>
      </c>
    </row>
    <row r="58" spans="1:328" x14ac:dyDescent="0.35">
      <c r="B58" s="95" t="s">
        <v>897</v>
      </c>
      <c r="C58" s="95" t="s">
        <v>898</v>
      </c>
      <c r="D58" s="95" t="s">
        <v>897</v>
      </c>
      <c r="E58" s="95" t="s">
        <v>898</v>
      </c>
      <c r="F58" s="55" t="s">
        <v>901</v>
      </c>
      <c r="G58" s="94" t="s">
        <v>593</v>
      </c>
      <c r="H58" s="93" t="s">
        <v>908</v>
      </c>
      <c r="S58" t="s">
        <v>670</v>
      </c>
      <c r="T58" s="82">
        <v>5754.55</v>
      </c>
      <c r="U58" s="6">
        <f t="shared" si="54"/>
        <v>6.0671766103658235E-3</v>
      </c>
      <c r="V58" s="14">
        <f t="shared" si="55"/>
        <v>3.6810632021370123E-5</v>
      </c>
      <c r="Z58">
        <v>33.04</v>
      </c>
      <c r="AA58" s="14">
        <f t="shared" si="56"/>
        <v>-1.0649727916658152E-2</v>
      </c>
      <c r="AB58" s="14">
        <f t="shared" si="57"/>
        <v>1.1341670469884798E-4</v>
      </c>
      <c r="AC58" s="14">
        <f t="shared" si="58"/>
        <v>-1.6716904527023974E-2</v>
      </c>
      <c r="AD58" s="14">
        <f t="shared" si="207"/>
        <v>1.6464943636316901E-2</v>
      </c>
      <c r="AE58" s="14">
        <f t="shared" si="59"/>
        <v>2.7109436894709243E-4</v>
      </c>
      <c r="AG58">
        <v>7.71</v>
      </c>
      <c r="AH58" s="14">
        <f t="shared" si="60"/>
        <v>3.6173072713893528E-2</v>
      </c>
      <c r="AI58" s="14">
        <f t="shared" si="61"/>
        <v>1.3084911895646285E-3</v>
      </c>
      <c r="AJ58" s="14">
        <f t="shared" si="208"/>
        <v>-3.6151122464025173E-2</v>
      </c>
      <c r="AK58" s="14">
        <f t="shared" si="62"/>
        <v>1.3069036554089455E-3</v>
      </c>
      <c r="AM58">
        <v>111.5</v>
      </c>
      <c r="AN58" s="14">
        <f t="shared" si="63"/>
        <v>1.2034912363371264E-2</v>
      </c>
      <c r="AO58" s="14">
        <f t="shared" si="64"/>
        <v>1.448391155940265E-4</v>
      </c>
      <c r="AP58" s="14">
        <f t="shared" si="209"/>
        <v>-2.4619524928164653E-2</v>
      </c>
      <c r="AQ58" s="14">
        <f t="shared" si="65"/>
        <v>6.0612100768852077E-4</v>
      </c>
      <c r="AS58">
        <v>114.86</v>
      </c>
      <c r="AT58" s="14">
        <f t="shared" si="66"/>
        <v>1.9826526523382168E-2</v>
      </c>
      <c r="AU58" s="14">
        <f t="shared" si="67"/>
        <v>3.9309115398237658E-4</v>
      </c>
      <c r="AV58" s="14">
        <f t="shared" si="210"/>
        <v>-3.9114796812000543E-2</v>
      </c>
      <c r="AW58" s="14">
        <f t="shared" si="68"/>
        <v>1.529967329644088E-3</v>
      </c>
      <c r="AY58" s="14">
        <v>40.880000000000003</v>
      </c>
      <c r="AZ58" s="14">
        <f t="shared" si="69"/>
        <v>-7.6120686770931355E-3</v>
      </c>
      <c r="BA58" s="14">
        <f t="shared" si="70"/>
        <v>5.7943589544782435E-5</v>
      </c>
      <c r="BB58" s="14">
        <f t="shared" si="211"/>
        <v>-2.2095610514533117E-3</v>
      </c>
      <c r="BC58" s="14">
        <f t="shared" si="71"/>
        <v>4.8821600400994649E-6</v>
      </c>
      <c r="BE58">
        <v>13.26</v>
      </c>
      <c r="BF58" s="14">
        <f t="shared" si="72"/>
        <v>4.3645189307141598E-3</v>
      </c>
      <c r="BG58" s="14">
        <f t="shared" si="73"/>
        <v>1.9049025496562273E-5</v>
      </c>
      <c r="BH58" s="14">
        <f t="shared" si="212"/>
        <v>-3.6877983353806362E-2</v>
      </c>
      <c r="BI58" s="14">
        <f t="shared" si="74"/>
        <v>1.3599856562436191E-3</v>
      </c>
      <c r="BK58">
        <v>75.12</v>
      </c>
      <c r="BL58" s="14">
        <f t="shared" si="75"/>
        <v>2.0554083277436269E-2</v>
      </c>
      <c r="BM58" s="14">
        <f t="shared" si="76"/>
        <v>4.2247033937578527E-4</v>
      </c>
      <c r="BN58" s="14">
        <f t="shared" si="213"/>
        <v>-4.6539494042722229E-2</v>
      </c>
      <c r="BO58" s="14">
        <f t="shared" si="77"/>
        <v>2.1659245057525779E-3</v>
      </c>
      <c r="BQ58">
        <v>68.22</v>
      </c>
      <c r="BR58" s="14">
        <f t="shared" si="78"/>
        <v>-2.3481079177399993E-3</v>
      </c>
      <c r="BS58" s="14">
        <f t="shared" si="79"/>
        <v>5.5136107933532751E-6</v>
      </c>
      <c r="BT58" s="14">
        <f t="shared" si="214"/>
        <v>-2.2917581134512872E-2</v>
      </c>
      <c r="BU58" s="14">
        <f t="shared" si="80"/>
        <v>5.2521552505698031E-4</v>
      </c>
      <c r="BX58">
        <v>22.08</v>
      </c>
      <c r="BY58" s="14">
        <f t="shared" si="81"/>
        <v>-1.276225161385118E-2</v>
      </c>
      <c r="BZ58" s="14">
        <f t="shared" si="82"/>
        <v>1.6287506625524707E-4</v>
      </c>
      <c r="CA58" s="14">
        <f t="shared" si="215"/>
        <v>1.3314534133586145E-3</v>
      </c>
      <c r="CB58" s="14">
        <f t="shared" si="83"/>
        <v>1.7727681919443055E-6</v>
      </c>
      <c r="CD58">
        <v>40.880000000000003</v>
      </c>
      <c r="CE58" s="14">
        <f t="shared" si="84"/>
        <v>-1.7137964777347416E-3</v>
      </c>
      <c r="CF58" s="14">
        <f t="shared" si="85"/>
        <v>2.9370983670960064E-6</v>
      </c>
      <c r="CG58" s="14">
        <f t="shared" si="216"/>
        <v>-1.4953332334422493E-2</v>
      </c>
      <c r="CH58" s="14">
        <f t="shared" si="86"/>
        <v>2.2360214790368525E-4</v>
      </c>
      <c r="CJ58">
        <v>31.33</v>
      </c>
      <c r="CK58" s="14">
        <f t="shared" si="87"/>
        <v>-6.0829385582480706E-3</v>
      </c>
      <c r="CL58" s="14">
        <f t="shared" si="88"/>
        <v>3.7002141503421118E-5</v>
      </c>
      <c r="CM58" s="14">
        <f t="shared" si="217"/>
        <v>-9.7232104171941554E-3</v>
      </c>
      <c r="CN58" s="14">
        <f t="shared" si="89"/>
        <v>9.454082081703294E-5</v>
      </c>
      <c r="CP58">
        <v>21.11</v>
      </c>
      <c r="CQ58" s="14">
        <f t="shared" si="90"/>
        <v>-2.846301731838806E-3</v>
      </c>
      <c r="CR58" s="14">
        <f t="shared" si="91"/>
        <v>8.101433548668587E-6</v>
      </c>
      <c r="CS58" s="14">
        <f t="shared" si="218"/>
        <v>-1.2851373655862879E-2</v>
      </c>
      <c r="CT58" s="14">
        <f t="shared" si="92"/>
        <v>1.6515780484260641E-4</v>
      </c>
      <c r="CV58">
        <v>100.1</v>
      </c>
      <c r="CW58" s="14">
        <f t="shared" si="93"/>
        <v>-1.3477021844196047E-2</v>
      </c>
      <c r="CX58" s="14">
        <f t="shared" si="94"/>
        <v>1.8163011778893741E-4</v>
      </c>
      <c r="CY58" s="89">
        <f t="shared" si="219"/>
        <v>8.6829908659454488E-3</v>
      </c>
      <c r="CZ58" s="89">
        <f t="shared" si="95"/>
        <v>7.5394330378092102E-5</v>
      </c>
      <c r="DB58">
        <v>16.84</v>
      </c>
      <c r="DC58" s="14">
        <f t="shared" si="96"/>
        <v>4.7393453638965681E-3</v>
      </c>
      <c r="DD58" s="14">
        <f t="shared" si="97"/>
        <v>2.2461394478287892E-5</v>
      </c>
      <c r="DE58" s="89">
        <f t="shared" si="220"/>
        <v>-1.2331623317699787E-2</v>
      </c>
      <c r="DF58" s="89">
        <f t="shared" si="98"/>
        <v>1.5206893364963709E-4</v>
      </c>
      <c r="DH58">
        <v>10.23</v>
      </c>
      <c r="DI58" s="14">
        <f t="shared" si="99"/>
        <v>-5.8823699030665245E-3</v>
      </c>
      <c r="DJ58" s="14">
        <f t="shared" si="100"/>
        <v>3.4602275676502871E-5</v>
      </c>
      <c r="DK58" s="89">
        <f t="shared" si="221"/>
        <v>-1.0797351810269027E-2</v>
      </c>
      <c r="DL58" s="89">
        <f t="shared" si="101"/>
        <v>1.1658280611471985E-4</v>
      </c>
      <c r="DN58">
        <v>71.400000000000006</v>
      </c>
      <c r="DO58" s="14">
        <f t="shared" si="102"/>
        <v>2.1613476420537171E-2</v>
      </c>
      <c r="DP58" s="14">
        <f t="shared" si="103"/>
        <v>4.6714236298111628E-4</v>
      </c>
      <c r="DQ58" s="89">
        <f t="shared" si="222"/>
        <v>-2.9463461423179953E-2</v>
      </c>
      <c r="DR58" s="89">
        <f t="shared" si="104"/>
        <v>8.6809555903521324E-4</v>
      </c>
      <c r="DT58">
        <v>132.85</v>
      </c>
      <c r="DU58" s="14">
        <f t="shared" si="105"/>
        <v>4.8808056344817928E-3</v>
      </c>
      <c r="DV58" s="14">
        <f t="shared" si="106"/>
        <v>2.3822263641589215E-5</v>
      </c>
      <c r="DW58" s="89">
        <f t="shared" si="223"/>
        <v>-2.4249119249202099E-2</v>
      </c>
      <c r="DX58" s="89">
        <f t="shared" si="107"/>
        <v>5.8801978436202375E-4</v>
      </c>
      <c r="DZ58">
        <v>40.9</v>
      </c>
      <c r="EA58" s="14">
        <f t="shared" si="108"/>
        <v>8.5210497319340509E-3</v>
      </c>
      <c r="EB58" s="14">
        <f t="shared" si="109"/>
        <v>7.2608288534093353E-5</v>
      </c>
      <c r="EC58" s="89">
        <f t="shared" si="224"/>
        <v>-2.2730236534386737E-2</v>
      </c>
      <c r="ED58" s="89">
        <f t="shared" si="110"/>
        <v>5.1666365290916954E-4</v>
      </c>
      <c r="EF58">
        <v>12.56</v>
      </c>
      <c r="EG58" s="14">
        <f t="shared" si="111"/>
        <v>1.1871924161310143E-2</v>
      </c>
      <c r="EH58" s="14">
        <f t="shared" si="112"/>
        <v>1.4094258329189956E-4</v>
      </c>
      <c r="EI58" s="89">
        <f t="shared" si="225"/>
        <v>-2.2453160622092336E-2</v>
      </c>
      <c r="EJ58" s="89">
        <f t="shared" si="113"/>
        <v>5.0414442192147789E-4</v>
      </c>
      <c r="EL58">
        <v>85.58</v>
      </c>
      <c r="EM58" s="14">
        <f t="shared" si="114"/>
        <v>-8.2131166829430627E-3</v>
      </c>
      <c r="EN58" s="14">
        <f t="shared" si="115"/>
        <v>6.7455285647637661E-5</v>
      </c>
      <c r="EO58" s="89">
        <f t="shared" si="226"/>
        <v>-4.8918758185295622E-3</v>
      </c>
      <c r="EP58" s="89">
        <f t="shared" si="116"/>
        <v>2.3930449023914276E-5</v>
      </c>
      <c r="ER58">
        <v>12.45</v>
      </c>
      <c r="ES58" s="14">
        <f t="shared" si="117"/>
        <v>5.6067427612358717E-3</v>
      </c>
      <c r="ET58" s="14">
        <f t="shared" si="118"/>
        <v>3.1435564390670849E-5</v>
      </c>
      <c r="EU58" s="89">
        <f t="shared" si="227"/>
        <v>-1.6857884237848255E-2</v>
      </c>
      <c r="EV58" s="89">
        <f t="shared" si="119"/>
        <v>2.8418826097669262E-4</v>
      </c>
      <c r="EX58">
        <v>103.15</v>
      </c>
      <c r="EY58" s="14">
        <f t="shared" si="120"/>
        <v>1.7776110640262497E-2</v>
      </c>
      <c r="EZ58" s="14">
        <f t="shared" si="121"/>
        <v>3.1599010949485355E-4</v>
      </c>
      <c r="FA58" s="89">
        <f t="shared" si="228"/>
        <v>-2.8444914173189072E-2</v>
      </c>
      <c r="FB58" s="89">
        <f t="shared" si="122"/>
        <v>8.0911314232009254E-4</v>
      </c>
      <c r="FD58">
        <v>33.07</v>
      </c>
      <c r="FE58" s="14">
        <f t="shared" si="123"/>
        <v>1.5108025233574302E-3</v>
      </c>
      <c r="FF58" s="14">
        <f t="shared" si="124"/>
        <v>2.2825242645831785E-6</v>
      </c>
      <c r="FG58" s="89">
        <f t="shared" si="229"/>
        <v>-3.6563013822038026E-2</v>
      </c>
      <c r="FH58" s="89">
        <f t="shared" si="125"/>
        <v>1.3368539797505438E-3</v>
      </c>
      <c r="FJ58">
        <v>128</v>
      </c>
      <c r="FK58" s="14">
        <f t="shared" si="126"/>
        <v>1.3964540350372541E-2</v>
      </c>
      <c r="FL58" s="14">
        <f t="shared" si="127"/>
        <v>1.9500838719718286E-4</v>
      </c>
      <c r="FM58" s="89">
        <f t="shared" si="230"/>
        <v>-2.251972615288042E-2</v>
      </c>
      <c r="FN58" s="89">
        <f t="shared" si="128"/>
        <v>5.0713806600072634E-4</v>
      </c>
      <c r="FP58">
        <v>13.81</v>
      </c>
      <c r="FQ58" s="14">
        <f t="shared" si="129"/>
        <v>2.1699827683227275E-3</v>
      </c>
      <c r="FR58" s="14">
        <f t="shared" si="130"/>
        <v>4.708825214817568E-6</v>
      </c>
      <c r="FS58" s="89">
        <f t="shared" si="231"/>
        <v>-7.574618662439284E-3</v>
      </c>
      <c r="FT58" s="89">
        <f t="shared" si="131"/>
        <v>5.7374847881373486E-5</v>
      </c>
      <c r="FV58">
        <v>594.79999999999995</v>
      </c>
      <c r="FW58" s="14">
        <f t="shared" si="132"/>
        <v>4.6964192326075871E-3</v>
      </c>
      <c r="FX58" s="14">
        <f t="shared" si="133"/>
        <v>2.2056353608406438E-5</v>
      </c>
      <c r="FY58" s="89">
        <f t="shared" si="232"/>
        <v>-1.8951989971065016E-2</v>
      </c>
      <c r="FZ58" s="89">
        <f t="shared" si="134"/>
        <v>3.5917792386334891E-4</v>
      </c>
      <c r="GB58">
        <v>71.58</v>
      </c>
      <c r="GC58" s="14">
        <f t="shared" si="135"/>
        <v>1.0285010746041294E-2</v>
      </c>
      <c r="GD58" s="14">
        <f t="shared" si="136"/>
        <v>1.0578144604618489E-4</v>
      </c>
      <c r="GE58" s="89">
        <f t="shared" si="233"/>
        <v>-2.4823869269882615E-2</v>
      </c>
      <c r="GF58" s="89">
        <f t="shared" si="137"/>
        <v>6.162244855282224E-4</v>
      </c>
      <c r="GH58">
        <v>465.95</v>
      </c>
      <c r="GI58" s="14">
        <f t="shared" si="138"/>
        <v>1.2868634483665334E-3</v>
      </c>
      <c r="GJ58" s="14">
        <f t="shared" si="139"/>
        <v>1.6560175347418056E-6</v>
      </c>
      <c r="GK58" s="89">
        <f t="shared" si="234"/>
        <v>-2.4215545335104498E-2</v>
      </c>
      <c r="GL58" s="89">
        <f t="shared" si="140"/>
        <v>5.8639263587650123E-4</v>
      </c>
      <c r="GN58">
        <v>30.47</v>
      </c>
      <c r="GO58" s="14">
        <f t="shared" si="141"/>
        <v>-1.6423061664708018E-3</v>
      </c>
      <c r="GP58" s="14">
        <f t="shared" si="142"/>
        <v>2.6971695444280213E-6</v>
      </c>
      <c r="GQ58" s="89">
        <f t="shared" si="235"/>
        <v>-8.0990169465152521E-3</v>
      </c>
      <c r="GR58" s="89">
        <f t="shared" si="143"/>
        <v>6.5594075499941242E-5</v>
      </c>
      <c r="GT58">
        <v>60.14</v>
      </c>
      <c r="GU58" s="14">
        <f t="shared" si="144"/>
        <v>-1.1371359990431412E-2</v>
      </c>
      <c r="GV58" s="14">
        <f t="shared" si="145"/>
        <v>1.2930782803198426E-4</v>
      </c>
      <c r="GW58" s="89">
        <f t="shared" si="236"/>
        <v>-3.1384033825826371E-3</v>
      </c>
      <c r="GX58" s="89">
        <f t="shared" si="146"/>
        <v>9.8495757918061378E-6</v>
      </c>
      <c r="GZ58">
        <v>240.4</v>
      </c>
      <c r="HA58" s="14">
        <f t="shared" si="147"/>
        <v>4.5652704315748598E-3</v>
      </c>
      <c r="HB58" s="14">
        <f t="shared" si="148"/>
        <v>2.0841694113411705E-5</v>
      </c>
      <c r="HC58" s="89">
        <f t="shared" si="237"/>
        <v>-1.6645792011523945E-2</v>
      </c>
      <c r="HD58" s="89">
        <f t="shared" si="149"/>
        <v>2.7708239169091435E-4</v>
      </c>
      <c r="HF58">
        <v>338.6</v>
      </c>
      <c r="HG58" s="14">
        <f t="shared" si="150"/>
        <v>5.5956558905320758E-3</v>
      </c>
      <c r="HH58" s="14">
        <f t="shared" si="151"/>
        <v>3.1311364845246319E-5</v>
      </c>
      <c r="HI58" s="89">
        <f t="shared" si="238"/>
        <v>-2.6898098817079549E-2</v>
      </c>
      <c r="HJ58" s="89">
        <f t="shared" si="152"/>
        <v>7.2350771997337624E-4</v>
      </c>
      <c r="HL58">
        <v>102.95</v>
      </c>
      <c r="HM58" s="14">
        <f t="shared" si="153"/>
        <v>-1.0742290800983708E-2</v>
      </c>
      <c r="HN58" s="14">
        <f t="shared" si="154"/>
        <v>1.1539681165289919E-4</v>
      </c>
      <c r="HO58" s="89">
        <f t="shared" si="239"/>
        <v>-6.9615068996876951E-3</v>
      </c>
      <c r="HP58" s="89">
        <f t="shared" si="155"/>
        <v>4.8462578314399384E-5</v>
      </c>
      <c r="HR58">
        <v>4.109</v>
      </c>
      <c r="HS58" s="14">
        <f t="shared" si="156"/>
        <v>-4.123783500578259E-2</v>
      </c>
      <c r="HT58" s="14">
        <f t="shared" si="157"/>
        <v>1.700559035964148E-3</v>
      </c>
      <c r="HU58" s="14">
        <f t="shared" si="240"/>
        <v>2.0003312425888702E-2</v>
      </c>
      <c r="HV58" s="14">
        <f t="shared" si="158"/>
        <v>4.0013250800771335E-4</v>
      </c>
      <c r="HX58">
        <v>14.04</v>
      </c>
      <c r="HY58" s="14">
        <f t="shared" si="159"/>
        <v>7.8042254915816891E-3</v>
      </c>
      <c r="HZ58" s="14">
        <f t="shared" si="160"/>
        <v>6.0905935523453458E-5</v>
      </c>
      <c r="IA58" s="89">
        <f t="shared" si="241"/>
        <v>-1.6143733906951986E-2</v>
      </c>
      <c r="IB58" s="89">
        <f t="shared" si="161"/>
        <v>2.6062014445847126E-4</v>
      </c>
      <c r="ID58">
        <v>157.80000000000001</v>
      </c>
      <c r="IE58" s="14">
        <f t="shared" si="162"/>
        <v>7.5757938084575014E-3</v>
      </c>
      <c r="IF58" s="14">
        <f t="shared" si="163"/>
        <v>5.7392651828263012E-5</v>
      </c>
      <c r="IG58" s="89">
        <f t="shared" si="242"/>
        <v>-1.7653494191905789E-2</v>
      </c>
      <c r="IH58" s="89">
        <f t="shared" si="164"/>
        <v>3.1164585718365141E-4</v>
      </c>
      <c r="IQ58">
        <v>48.9</v>
      </c>
      <c r="IR58" s="14">
        <f t="shared" si="165"/>
        <v>5.7096403072202061E-3</v>
      </c>
      <c r="IS58" s="14">
        <f t="shared" si="166"/>
        <v>3.2599992437833652E-5</v>
      </c>
      <c r="IT58" s="89">
        <f t="shared" si="243"/>
        <v>-1.8801804946649521E-2</v>
      </c>
      <c r="IU58" s="89">
        <f t="shared" si="167"/>
        <v>3.5350786925185439E-4</v>
      </c>
      <c r="IW58">
        <v>53.92</v>
      </c>
      <c r="IX58" s="14">
        <f t="shared" si="168"/>
        <v>6.1015258165172791E-3</v>
      </c>
      <c r="IY58" s="14">
        <f t="shared" si="169"/>
        <v>3.7228617289626848E-5</v>
      </c>
      <c r="IZ58" s="89">
        <f t="shared" si="244"/>
        <v>-2.2548199704452994E-2</v>
      </c>
      <c r="JA58" s="89">
        <f t="shared" si="170"/>
        <v>5.0842130991189411E-4</v>
      </c>
      <c r="JC58">
        <v>117.7</v>
      </c>
      <c r="JD58" s="14">
        <f t="shared" si="171"/>
        <v>1.1404558666640611E-2</v>
      </c>
      <c r="JE58" s="14">
        <f t="shared" si="172"/>
        <v>1.3006395838084748E-4</v>
      </c>
      <c r="JF58" s="89">
        <f t="shared" si="245"/>
        <v>-2.8463608825244992E-2</v>
      </c>
      <c r="JG58" s="89">
        <f t="shared" si="173"/>
        <v>8.1017702735656453E-4</v>
      </c>
      <c r="JI58">
        <v>32.409999999999997</v>
      </c>
      <c r="JJ58" s="14">
        <f t="shared" si="174"/>
        <v>7.9902084595228611E-3</v>
      </c>
      <c r="JK58" s="14">
        <f t="shared" si="175"/>
        <v>6.3843431226630689E-5</v>
      </c>
      <c r="JL58" s="89">
        <f t="shared" si="246"/>
        <v>-2.5757337271680093E-2</v>
      </c>
      <c r="JM58" s="89">
        <f t="shared" si="176"/>
        <v>6.6344042332708048E-4</v>
      </c>
      <c r="JO58">
        <v>72.239999999999995</v>
      </c>
      <c r="JP58" s="14">
        <f t="shared" si="177"/>
        <v>2.0687086111199356E-2</v>
      </c>
      <c r="JQ58" s="14">
        <f t="shared" si="178"/>
        <v>4.2795553177217728E-4</v>
      </c>
      <c r="JR58" s="89">
        <f t="shared" si="247"/>
        <v>-3.066220025901183E-2</v>
      </c>
      <c r="JS58" s="89">
        <f t="shared" si="179"/>
        <v>9.4017052472374508E-4</v>
      </c>
      <c r="JU58">
        <v>70.8</v>
      </c>
      <c r="JV58" s="14">
        <f t="shared" si="180"/>
        <v>1.4860780985698673E-2</v>
      </c>
      <c r="JW58" s="14">
        <f t="shared" si="181"/>
        <v>2.2084281150490322E-4</v>
      </c>
      <c r="JX58" s="89">
        <f t="shared" si="248"/>
        <v>-3.394947453709822E-2</v>
      </c>
      <c r="JY58" s="89">
        <f t="shared" si="182"/>
        <v>1.1525668213450803E-3</v>
      </c>
      <c r="KA58">
        <v>36.83</v>
      </c>
      <c r="KB58" s="14">
        <f t="shared" si="183"/>
        <v>-1.6304351437932102E-3</v>
      </c>
      <c r="KC58" s="14">
        <f t="shared" si="184"/>
        <v>2.658318758115986E-6</v>
      </c>
      <c r="KD58" s="89">
        <f t="shared" si="249"/>
        <v>-8.4214212136522783E-3</v>
      </c>
      <c r="KE58" s="89">
        <f t="shared" si="185"/>
        <v>7.0920335257752609E-5</v>
      </c>
      <c r="KG58">
        <v>13.52</v>
      </c>
      <c r="KH58" s="14">
        <f t="shared" si="186"/>
        <v>-8.9153636579522803E-3</v>
      </c>
      <c r="KI58" s="14">
        <f t="shared" si="187"/>
        <v>7.9483709153536266E-5</v>
      </c>
      <c r="KJ58" s="89">
        <f t="shared" si="250"/>
        <v>-3.4456245108799056E-3</v>
      </c>
      <c r="KK58" s="89">
        <f t="shared" si="188"/>
        <v>1.187232826997639E-5</v>
      </c>
      <c r="KM58">
        <v>22.46</v>
      </c>
      <c r="KN58" s="14">
        <f t="shared" si="189"/>
        <v>-3.1215186996336633E-3</v>
      </c>
      <c r="KO58" s="14">
        <f t="shared" si="190"/>
        <v>9.7438789921626354E-6</v>
      </c>
      <c r="KP58" s="89">
        <f t="shared" si="251"/>
        <v>-1.5975573451964147E-2</v>
      </c>
      <c r="KQ58" s="89">
        <f t="shared" si="191"/>
        <v>2.5521894711910166E-4</v>
      </c>
      <c r="KS58">
        <v>103</v>
      </c>
      <c r="KT58" s="14">
        <f t="shared" si="192"/>
        <v>-9.7134538963178092E-4</v>
      </c>
      <c r="KU58" s="14">
        <f t="shared" si="193"/>
        <v>9.4351186595891626E-7</v>
      </c>
      <c r="KV58" s="89">
        <f t="shared" si="252"/>
        <v>-7.3381430291109872E-3</v>
      </c>
      <c r="KW58" s="89">
        <f t="shared" si="194"/>
        <v>5.3848343115690174E-5</v>
      </c>
      <c r="LF58" s="14">
        <v>13.54</v>
      </c>
      <c r="LG58" s="14">
        <f t="shared" si="195"/>
        <v>-3.3290210141609126E-3</v>
      </c>
      <c r="LH58" s="14">
        <f t="shared" si="196"/>
        <v>1.1082380912724951E-5</v>
      </c>
      <c r="LI58" s="89">
        <f t="shared" si="253"/>
        <v>3.1357265632345043E-3</v>
      </c>
      <c r="LJ58" s="89">
        <f t="shared" si="197"/>
        <v>9.8327810793744764E-6</v>
      </c>
      <c r="LL58">
        <v>11.975</v>
      </c>
      <c r="LM58" s="14">
        <f t="shared" si="198"/>
        <v>1.2448293526568082E-2</v>
      </c>
      <c r="LN58" s="14">
        <f t="shared" si="199"/>
        <v>1.549600117235968E-4</v>
      </c>
      <c r="LO58" s="89">
        <f t="shared" si="254"/>
        <v>-2.1665832270270226E-2</v>
      </c>
      <c r="LP58" s="89">
        <f t="shared" si="200"/>
        <v>4.6940828796348269E-4</v>
      </c>
    </row>
    <row r="59" spans="1:328" x14ac:dyDescent="0.35">
      <c r="B59" s="95" t="s">
        <v>898</v>
      </c>
      <c r="C59" s="95" t="s">
        <v>898</v>
      </c>
      <c r="D59" s="95" t="s">
        <v>898</v>
      </c>
      <c r="E59" s="95" t="s">
        <v>898</v>
      </c>
      <c r="F59" s="55" t="s">
        <v>903</v>
      </c>
      <c r="G59" s="94" t="s">
        <v>885</v>
      </c>
      <c r="S59" t="s">
        <v>671</v>
      </c>
      <c r="T59" s="82">
        <v>5798.03</v>
      </c>
      <c r="U59" s="6">
        <f>LN(T58/T59)</f>
        <v>-7.5273584432133771E-3</v>
      </c>
      <c r="V59" s="14">
        <f t="shared" si="55"/>
        <v>5.6661125132615714E-5</v>
      </c>
      <c r="Z59">
        <v>33.29</v>
      </c>
      <c r="AA59" s="14">
        <f>LN(Z58/Z59)</f>
        <v>-7.5381029341562546E-3</v>
      </c>
      <c r="AB59" s="14">
        <f t="shared" si="57"/>
        <v>5.6822995845935132E-5</v>
      </c>
      <c r="AC59" s="14">
        <f t="shared" si="58"/>
        <v>-1.0744490942877528E-5</v>
      </c>
      <c r="AD59" s="14">
        <f t="shared" si="207"/>
        <v>-5.7292305507152929E-4</v>
      </c>
      <c r="AE59" s="14">
        <f t="shared" si="59"/>
        <v>3.2824082703249458E-7</v>
      </c>
      <c r="AG59">
        <v>7.7359999999999998</v>
      </c>
      <c r="AH59" s="14">
        <f>LN(AG58/AG59)</f>
        <v>-3.3665705757550848E-3</v>
      </c>
      <c r="AI59" s="14">
        <f t="shared" si="61"/>
        <v>1.1333797441539924E-5</v>
      </c>
      <c r="AJ59" s="14">
        <f t="shared" si="208"/>
        <v>3.115270671046496E-3</v>
      </c>
      <c r="AK59" s="14">
        <f t="shared" si="62"/>
        <v>9.7049113538824855E-6</v>
      </c>
      <c r="AM59">
        <v>112.95</v>
      </c>
      <c r="AN59" s="14">
        <f>LN(AM58/AM59)</f>
        <v>-1.2920652013838853E-2</v>
      </c>
      <c r="AO59" s="14">
        <f t="shared" si="64"/>
        <v>1.66943248462718E-4</v>
      </c>
      <c r="AP59" s="14">
        <f t="shared" si="209"/>
        <v>1.169254683097949E-2</v>
      </c>
      <c r="AQ59" s="14">
        <f t="shared" si="65"/>
        <v>1.3671565139464852E-4</v>
      </c>
      <c r="AS59">
        <v>115.24</v>
      </c>
      <c r="AT59" s="14">
        <f>LN(AS58/AS59)</f>
        <v>-3.3029147801771843E-3</v>
      </c>
      <c r="AU59" s="14">
        <f t="shared" si="67"/>
        <v>1.0909246045112898E-5</v>
      </c>
      <c r="AV59" s="14">
        <f t="shared" si="210"/>
        <v>1.1453176331956486E-3</v>
      </c>
      <c r="AW59" s="14">
        <f t="shared" si="68"/>
        <v>1.3117524809088821E-6</v>
      </c>
      <c r="AY59" s="14">
        <v>40.75</v>
      </c>
      <c r="AZ59" s="14">
        <f>LN(AY58/AY59)</f>
        <v>3.1851062085773052E-3</v>
      </c>
      <c r="BA59" s="14">
        <f t="shared" si="70"/>
        <v>1.0144901559917695E-5</v>
      </c>
      <c r="BB59" s="14">
        <f t="shared" si="211"/>
        <v>-4.3746497509013597E-3</v>
      </c>
      <c r="BC59" s="14">
        <f t="shared" si="71"/>
        <v>1.913756044306133E-5</v>
      </c>
      <c r="BE59">
        <v>13.523999999999999</v>
      </c>
      <c r="BF59" s="14">
        <f>LN(BE58/BE59)</f>
        <v>-1.9713900087923081E-2</v>
      </c>
      <c r="BG59" s="14">
        <f t="shared" si="73"/>
        <v>3.8863785667661365E-4</v>
      </c>
      <c r="BH59" s="14">
        <f t="shared" si="212"/>
        <v>1.2707861512406958E-2</v>
      </c>
      <c r="BI59" s="14">
        <f t="shared" si="74"/>
        <v>1.6148974421851406E-4</v>
      </c>
      <c r="BK59">
        <v>75.84</v>
      </c>
      <c r="BL59" s="14">
        <f>LN(BK58/BK59)</f>
        <v>-9.5390230467588353E-3</v>
      </c>
      <c r="BM59" s="14">
        <f t="shared" si="76"/>
        <v>9.0992960686596218E-5</v>
      </c>
      <c r="BN59" s="14">
        <f t="shared" si="213"/>
        <v>4.8162810329711314E-3</v>
      </c>
      <c r="BO59" s="14">
        <f t="shared" si="77"/>
        <v>2.3196562988557469E-5</v>
      </c>
      <c r="BQ59">
        <v>69</v>
      </c>
      <c r="BR59" s="14">
        <f>LN(BQ58/BQ59)</f>
        <v>-1.1368727606759778E-2</v>
      </c>
      <c r="BS59" s="14">
        <f t="shared" si="79"/>
        <v>1.2924796739670192E-4</v>
      </c>
      <c r="BT59" s="14">
        <f t="shared" si="214"/>
        <v>8.1239310926327982E-3</v>
      </c>
      <c r="BU59" s="14">
        <f t="shared" si="80"/>
        <v>6.5998256397845935E-5</v>
      </c>
      <c r="BX59">
        <v>22.17</v>
      </c>
      <c r="BY59" s="14">
        <f>LN(BX58/BX59)</f>
        <v>-4.0678022193256979E-3</v>
      </c>
      <c r="BZ59" s="14">
        <f t="shared" si="82"/>
        <v>1.6547014895551073E-5</v>
      </c>
      <c r="CA59" s="14">
        <f t="shared" si="215"/>
        <v>2.5431653883973577E-3</v>
      </c>
      <c r="CB59" s="14">
        <f t="shared" si="83"/>
        <v>6.4676901927422828E-6</v>
      </c>
      <c r="CD59">
        <v>41.35</v>
      </c>
      <c r="CE59" s="14">
        <f>LN(CD58/CD59)</f>
        <v>-1.1431475574251245E-2</v>
      </c>
      <c r="CF59" s="14">
        <f t="shared" si="85"/>
        <v>1.3067863380470285E-4</v>
      </c>
      <c r="CG59" s="14">
        <f t="shared" si="216"/>
        <v>9.8095804632455964E-3</v>
      </c>
      <c r="CH59" s="14">
        <f t="shared" si="86"/>
        <v>9.6227868864889689E-5</v>
      </c>
      <c r="CJ59">
        <v>31.88</v>
      </c>
      <c r="CK59" s="14">
        <f>LN(CJ58/CJ59)</f>
        <v>-1.7402748957913914E-2</v>
      </c>
      <c r="CL59" s="14">
        <f t="shared" si="88"/>
        <v>3.028556712921738E-4</v>
      </c>
      <c r="CM59" s="14">
        <f t="shared" si="217"/>
        <v>1.5555694310642132E-2</v>
      </c>
      <c r="CN59" s="14">
        <f t="shared" si="89"/>
        <v>2.4197962548614399E-4</v>
      </c>
      <c r="CP59">
        <v>21.12</v>
      </c>
      <c r="CQ59" s="14">
        <f>LN(CP58/CP59)</f>
        <v>-4.7359697783160677E-4</v>
      </c>
      <c r="CR59" s="14">
        <f t="shared" si="91"/>
        <v>2.2429409741123144E-7</v>
      </c>
      <c r="CS59" s="14">
        <f t="shared" si="218"/>
        <v>-1.5306864342785483E-3</v>
      </c>
      <c r="CT59" s="14">
        <f t="shared" si="92"/>
        <v>2.3430009600843767E-6</v>
      </c>
      <c r="CV59">
        <v>100.8</v>
      </c>
      <c r="CW59" s="14">
        <f>LN(CV58/CV59)</f>
        <v>-6.9686693160933158E-3</v>
      </c>
      <c r="CX59" s="14">
        <f t="shared" si="94"/>
        <v>4.856235203706048E-5</v>
      </c>
      <c r="CY59" s="89">
        <f t="shared" si="219"/>
        <v>6.3040417296301868E-3</v>
      </c>
      <c r="CZ59" s="89">
        <f t="shared" si="95"/>
        <v>3.9740942128918759E-5</v>
      </c>
      <c r="DB59">
        <v>16.87</v>
      </c>
      <c r="DC59" s="14">
        <f>LN(DB58/DB59)</f>
        <v>-1.779887743696369E-3</v>
      </c>
      <c r="DD59" s="14">
        <f t="shared" si="97"/>
        <v>3.1680003801605514E-6</v>
      </c>
      <c r="DE59" s="89">
        <f t="shared" si="220"/>
        <v>8.1331918688547331E-4</v>
      </c>
      <c r="DF59" s="89">
        <f t="shared" si="98"/>
        <v>6.6148809975604749E-7</v>
      </c>
      <c r="DH59">
        <v>10.32</v>
      </c>
      <c r="DI59" s="14">
        <f>LN(DH58/DH59)</f>
        <v>-8.759180089881578E-3</v>
      </c>
      <c r="DJ59" s="14">
        <f t="shared" si="100"/>
        <v>7.6723235846977843E-5</v>
      </c>
      <c r="DK59" s="89">
        <f t="shared" si="221"/>
        <v>6.8771352516362738E-3</v>
      </c>
      <c r="DL59" s="89">
        <f t="shared" si="101"/>
        <v>4.7294989269298313E-5</v>
      </c>
      <c r="DN59">
        <v>71.84</v>
      </c>
      <c r="DO59" s="14">
        <f>LN(DN58/DN59)</f>
        <v>-6.1435546484054629E-3</v>
      </c>
      <c r="DP59" s="14">
        <f t="shared" si="103"/>
        <v>3.7743263717944368E-5</v>
      </c>
      <c r="DQ59" s="89">
        <f t="shared" si="222"/>
        <v>5.658061193828094E-3</v>
      </c>
      <c r="DR59" s="89">
        <f t="shared" si="104"/>
        <v>3.2013656473103396E-5</v>
      </c>
      <c r="DT59">
        <v>133</v>
      </c>
      <c r="DU59" s="14">
        <f>LN(DT58/DT59)</f>
        <v>-1.1284560159312731E-3</v>
      </c>
      <c r="DV59" s="14">
        <f t="shared" si="106"/>
        <v>1.2734129798914818E-6</v>
      </c>
      <c r="DW59" s="89">
        <f t="shared" si="223"/>
        <v>-1.6431813803839692E-3</v>
      </c>
      <c r="DX59" s="89">
        <f t="shared" si="107"/>
        <v>2.7000450488405666E-6</v>
      </c>
      <c r="DZ59">
        <v>40.99</v>
      </c>
      <c r="EA59" s="14">
        <f>LN(DZ58/DZ59)</f>
        <v>-2.1980714674901653E-3</v>
      </c>
      <c r="EB59" s="14">
        <f t="shared" si="109"/>
        <v>4.8315181761943688E-6</v>
      </c>
      <c r="EC59" s="89">
        <f t="shared" si="224"/>
        <v>1.0031155052565575E-3</v>
      </c>
      <c r="ED59" s="89">
        <f t="shared" si="110"/>
        <v>1.0062407168861185E-6</v>
      </c>
      <c r="EF59">
        <v>12.29</v>
      </c>
      <c r="EG59" s="14">
        <f>LN(EF58/EF59)</f>
        <v>2.1731237462109296E-2</v>
      </c>
      <c r="EH59" s="14">
        <f t="shared" si="112"/>
        <v>4.7224668163458244E-4</v>
      </c>
      <c r="EI59" s="89">
        <f t="shared" si="225"/>
        <v>-2.2423161970807876E-2</v>
      </c>
      <c r="EJ59" s="89">
        <f t="shared" si="113"/>
        <v>5.0279819276908449E-4</v>
      </c>
      <c r="EL59">
        <v>86.44</v>
      </c>
      <c r="EM59" s="14">
        <f>LN(EL58/EL59)</f>
        <v>-9.9989206500144881E-3</v>
      </c>
      <c r="EN59" s="14">
        <f t="shared" si="115"/>
        <v>9.9978414165286157E-5</v>
      </c>
      <c r="EO59" s="89">
        <f t="shared" si="226"/>
        <v>8.3541242534335147E-3</v>
      </c>
      <c r="EP59" s="89">
        <f t="shared" si="116"/>
        <v>6.9791392041806079E-5</v>
      </c>
      <c r="ER59">
        <v>12.5</v>
      </c>
      <c r="ES59" s="14">
        <f>LN(ER58/ER59)</f>
        <v>-4.0080213975388218E-3</v>
      </c>
      <c r="ET59" s="14">
        <f t="shared" si="118"/>
        <v>1.6064235523129049E-5</v>
      </c>
      <c r="EU59" s="89">
        <f t="shared" si="227"/>
        <v>2.6202696922706459E-3</v>
      </c>
      <c r="EV59" s="89">
        <f t="shared" si="119"/>
        <v>6.8658132602321055E-6</v>
      </c>
      <c r="EX59">
        <v>103.65</v>
      </c>
      <c r="EY59" s="14">
        <f>LN(EX58/EX59)</f>
        <v>-4.8355993645277278E-3</v>
      </c>
      <c r="EZ59" s="14">
        <f t="shared" si="121"/>
        <v>2.3383021214220965E-5</v>
      </c>
      <c r="FA59" s="89">
        <f t="shared" si="228"/>
        <v>3.5285914056378412E-3</v>
      </c>
      <c r="FB59" s="89">
        <f t="shared" si="122"/>
        <v>1.2450957307941236E-5</v>
      </c>
      <c r="FD59">
        <v>35.549999999999997</v>
      </c>
      <c r="FE59" s="14">
        <f>LN(FD58/FD59)</f>
        <v>-7.2313629255548323E-2</v>
      </c>
      <c r="FF59" s="14">
        <f t="shared" si="124"/>
        <v>5.2292609761088946E-3</v>
      </c>
      <c r="FG59" s="89">
        <f t="shared" si="229"/>
        <v>6.6247600459672179E-2</v>
      </c>
      <c r="FH59" s="89">
        <f t="shared" si="125"/>
        <v>4.3887445666643578E-3</v>
      </c>
      <c r="FJ59">
        <v>129</v>
      </c>
      <c r="FK59" s="14">
        <f>LN(FJ58/FJ59)</f>
        <v>-7.7821404420549628E-3</v>
      </c>
      <c r="FL59" s="14">
        <f t="shared" si="127"/>
        <v>6.0561709859867412E-5</v>
      </c>
      <c r="FM59" s="89">
        <f t="shared" si="230"/>
        <v>6.5097913182833624E-3</v>
      </c>
      <c r="FN59" s="89">
        <f t="shared" si="128"/>
        <v>4.2377383007597437E-5</v>
      </c>
      <c r="FP59">
        <v>13.71</v>
      </c>
      <c r="FQ59" s="14">
        <f>LN(FP58/FP59)</f>
        <v>7.267473846977692E-3</v>
      </c>
      <c r="FR59" s="14">
        <f t="shared" si="130"/>
        <v>5.2816176116504732E-5</v>
      </c>
      <c r="FS59" s="89">
        <f t="shared" si="231"/>
        <v>-7.5861778800226758E-3</v>
      </c>
      <c r="FT59" s="89">
        <f t="shared" si="131"/>
        <v>5.755009482734534E-5</v>
      </c>
      <c r="FV59">
        <v>598.6</v>
      </c>
      <c r="FW59" s="14">
        <f>LN(FV58/FV59)</f>
        <v>-6.3683808325987121E-3</v>
      </c>
      <c r="FX59" s="14">
        <f t="shared" si="133"/>
        <v>4.0556274429010667E-5</v>
      </c>
      <c r="FY59" s="89">
        <f t="shared" si="232"/>
        <v>4.8224553106723349E-3</v>
      </c>
      <c r="FZ59" s="89">
        <f t="shared" si="134"/>
        <v>2.3256075223431805E-5</v>
      </c>
      <c r="GB59">
        <v>72</v>
      </c>
      <c r="GC59" s="14">
        <f>LN(GB58/GB59)</f>
        <v>-5.8504136781755891E-3</v>
      </c>
      <c r="GD59" s="14">
        <f t="shared" si="136"/>
        <v>3.4227340205784025E-5</v>
      </c>
      <c r="GE59" s="89">
        <f t="shared" si="233"/>
        <v>4.7820163755668962E-3</v>
      </c>
      <c r="GF59" s="89">
        <f t="shared" si="137"/>
        <v>2.2867680616189954E-5</v>
      </c>
      <c r="GH59">
        <v>474.55</v>
      </c>
      <c r="GI59" s="14">
        <f>LN(GH58/GH59)</f>
        <v>-1.8288654344836727E-2</v>
      </c>
      <c r="GJ59" s="14">
        <f t="shared" si="139"/>
        <v>3.3447487774491529E-4</v>
      </c>
      <c r="GK59" s="89">
        <f t="shared" si="234"/>
        <v>1.5195625159892683E-2</v>
      </c>
      <c r="GL59" s="89">
        <f t="shared" si="140"/>
        <v>2.3090702399996353E-4</v>
      </c>
      <c r="GN59">
        <v>30.3</v>
      </c>
      <c r="GO59" s="14">
        <f>LN(GN58/GN59)</f>
        <v>5.5948804822940753E-3</v>
      </c>
      <c r="GP59" s="14">
        <f t="shared" si="142"/>
        <v>3.1302687611155182E-5</v>
      </c>
      <c r="GQ59" s="89">
        <f t="shared" si="235"/>
        <v>-6.5148854896600683E-3</v>
      </c>
      <c r="GR59" s="89">
        <f t="shared" si="143"/>
        <v>4.2443732943383307E-5</v>
      </c>
      <c r="GT59">
        <v>60.98</v>
      </c>
      <c r="GU59" s="14">
        <f>LN(GT58/GT59)</f>
        <v>-1.3870763999725647E-2</v>
      </c>
      <c r="GV59" s="14">
        <f t="shared" si="145"/>
        <v>1.9239809393608502E-4</v>
      </c>
      <c r="GW59" s="89">
        <f t="shared" si="236"/>
        <v>1.1850307306957691E-2</v>
      </c>
      <c r="GX59" s="89">
        <f t="shared" si="146"/>
        <v>1.4042978326933486E-4</v>
      </c>
      <c r="GZ59">
        <v>241.9</v>
      </c>
      <c r="HA59" s="14">
        <f>LN(GZ58/GZ59)</f>
        <v>-6.220214954929075E-3</v>
      </c>
      <c r="HB59" s="14">
        <f t="shared" si="148"/>
        <v>3.8691074085523313E-5</v>
      </c>
      <c r="HC59" s="89">
        <f t="shared" si="237"/>
        <v>5.0620042295289542E-3</v>
      </c>
      <c r="HD59" s="89">
        <f t="shared" si="149"/>
        <v>2.5623886819769022E-5</v>
      </c>
      <c r="HF59">
        <v>341.65</v>
      </c>
      <c r="HG59" s="14">
        <f>LN(HF58/HF59)</f>
        <v>-8.9673515277522414E-3</v>
      </c>
      <c r="HH59" s="14">
        <f t="shared" si="151"/>
        <v>8.0413393422280462E-5</v>
      </c>
      <c r="HI59" s="89">
        <f t="shared" si="238"/>
        <v>6.6166149397849259E-3</v>
      </c>
      <c r="HJ59" s="89">
        <f t="shared" si="152"/>
        <v>4.3779593261385082E-5</v>
      </c>
      <c r="HL59">
        <v>103.6</v>
      </c>
      <c r="HM59" s="14">
        <f>LN(HL58/HL59)</f>
        <v>-6.2938963515841891E-3</v>
      </c>
      <c r="HN59" s="14">
        <f t="shared" si="154"/>
        <v>3.9613131284484764E-5</v>
      </c>
      <c r="HO59" s="89">
        <f t="shared" si="239"/>
        <v>3.4085132705945625E-3</v>
      </c>
      <c r="HP59" s="89">
        <f t="shared" si="155"/>
        <v>1.1617962715819242E-5</v>
      </c>
      <c r="HR59">
        <v>4.4080000000000004</v>
      </c>
      <c r="HS59" s="14">
        <f>LN(HR58/HR59)</f>
        <v>-7.0241381949340764E-2</v>
      </c>
      <c r="HT59" s="14">
        <f t="shared" si="157"/>
        <v>4.9338517381531744E-3</v>
      </c>
      <c r="HU59" s="14">
        <f t="shared" si="240"/>
        <v>6.566056438547864E-2</v>
      </c>
      <c r="HV59" s="14">
        <f t="shared" si="158"/>
        <v>4.3113097154195857E-3</v>
      </c>
      <c r="HX59">
        <v>14.04</v>
      </c>
      <c r="HY59" s="14">
        <f>LN(HX58/HX59)</f>
        <v>0</v>
      </c>
      <c r="HZ59" s="14">
        <f t="shared" si="160"/>
        <v>0</v>
      </c>
      <c r="IA59" s="89">
        <f t="shared" si="241"/>
        <v>-2.8790010426143005E-3</v>
      </c>
      <c r="IB59" s="89">
        <f t="shared" si="161"/>
        <v>8.2886470033742294E-6</v>
      </c>
      <c r="ID59">
        <v>161.80000000000001</v>
      </c>
      <c r="IE59" s="14">
        <f>LN(ID58/ID59)</f>
        <v>-2.5032596212617407E-2</v>
      </c>
      <c r="IF59" s="14">
        <f t="shared" si="163"/>
        <v>6.2663087314394732E-4</v>
      </c>
      <c r="IG59" s="89">
        <f t="shared" si="242"/>
        <v>2.4152085555510575E-2</v>
      </c>
      <c r="IH59" s="89">
        <f t="shared" si="164"/>
        <v>5.8332323668070256E-4</v>
      </c>
      <c r="IQ59">
        <v>49.52</v>
      </c>
      <c r="IR59" s="14">
        <f>+LN(IQ58/IQ59)</f>
        <v>-1.2599231895514372E-2</v>
      </c>
      <c r="IS59" s="14">
        <f t="shared" si="166"/>
        <v>1.5874064435694667E-4</v>
      </c>
      <c r="IT59" s="89">
        <f t="shared" si="243"/>
        <v>9.9225994771786202E-3</v>
      </c>
      <c r="IU59" s="89">
        <f t="shared" si="167"/>
        <v>9.8457980384505426E-5</v>
      </c>
      <c r="IW59">
        <v>56.49</v>
      </c>
      <c r="IX59" s="14">
        <f>LN(IW58/IW59)</f>
        <v>-4.6562164733119103E-2</v>
      </c>
      <c r="IY59" s="14">
        <f t="shared" si="169"/>
        <v>2.1680351846341205E-3</v>
      </c>
      <c r="IZ59" s="89">
        <f t="shared" si="244"/>
        <v>4.2989741909409671E-2</v>
      </c>
      <c r="JA59" s="89">
        <f t="shared" si="170"/>
        <v>1.8481179094376541E-3</v>
      </c>
      <c r="JC59">
        <v>118.1</v>
      </c>
      <c r="JD59" s="14">
        <f>LN(JC58/JC59)</f>
        <v>-3.3927089370854677E-3</v>
      </c>
      <c r="JE59" s="14">
        <f t="shared" si="172"/>
        <v>1.1510473931779604E-5</v>
      </c>
      <c r="JF59" s="89">
        <f t="shared" si="245"/>
        <v>1.6303376328049143E-3</v>
      </c>
      <c r="JG59" s="89">
        <f t="shared" si="173"/>
        <v>2.6580007969399314E-6</v>
      </c>
      <c r="JI59">
        <v>32.770000000000003</v>
      </c>
      <c r="JJ59" s="14">
        <f>LN(JI58/JI59)</f>
        <v>-1.1046445557267385E-2</v>
      </c>
      <c r="JK59" s="14">
        <f t="shared" si="175"/>
        <v>1.2202395944967235E-4</v>
      </c>
      <c r="JL59" s="89">
        <f t="shared" si="246"/>
        <v>8.3245504462617359E-3</v>
      </c>
      <c r="JM59" s="89">
        <f t="shared" si="176"/>
        <v>6.929814013235647E-5</v>
      </c>
      <c r="JO59">
        <v>73.19</v>
      </c>
      <c r="JP59" s="14">
        <f>LN(JO58/JO59)</f>
        <v>-1.3064890504405775E-2</v>
      </c>
      <c r="JQ59" s="14">
        <f t="shared" si="178"/>
        <v>1.7069136389211219E-4</v>
      </c>
      <c r="JR59" s="89">
        <f t="shared" si="247"/>
        <v>1.1854065664586667E-2</v>
      </c>
      <c r="JS59" s="89">
        <f t="shared" si="179"/>
        <v>1.4051887278033256E-4</v>
      </c>
      <c r="JU59">
        <v>71.62</v>
      </c>
      <c r="JV59" s="14">
        <f>LN(JU58/JU59)</f>
        <v>-1.1515363870612643E-2</v>
      </c>
      <c r="JW59" s="14">
        <f t="shared" si="181"/>
        <v>1.3260360507261101E-4</v>
      </c>
      <c r="JX59" s="89">
        <f t="shared" si="248"/>
        <v>9.1270352605757905E-3</v>
      </c>
      <c r="JY59" s="89">
        <f t="shared" si="182"/>
        <v>8.3302772647793791E-5</v>
      </c>
      <c r="KA59">
        <v>36.69</v>
      </c>
      <c r="KB59" s="14">
        <f>LN(KA58/KA59)</f>
        <v>3.8084920897833601E-3</v>
      </c>
      <c r="KC59" s="14">
        <f t="shared" si="184"/>
        <v>1.4504611997942426E-5</v>
      </c>
      <c r="KD59" s="89">
        <f t="shared" si="249"/>
        <v>-5.0299575783499945E-3</v>
      </c>
      <c r="KE59" s="89">
        <f t="shared" si="185"/>
        <v>2.530047324000054E-5</v>
      </c>
      <c r="KG59">
        <v>13.6</v>
      </c>
      <c r="KH59" s="14">
        <f>LN(KG58/KG59)</f>
        <v>-5.8997221271882708E-3</v>
      </c>
      <c r="KI59" s="14">
        <f t="shared" si="187"/>
        <v>3.4806721178034898E-5</v>
      </c>
      <c r="KJ59" s="89">
        <f t="shared" si="250"/>
        <v>3.4967396893991255E-3</v>
      </c>
      <c r="KK59" s="89">
        <f t="shared" si="188"/>
        <v>1.2227188455419093E-5</v>
      </c>
      <c r="KM59">
        <v>22.57</v>
      </c>
      <c r="KN59" s="14">
        <f>LN(KM58/KM59)</f>
        <v>-4.8856415191471511E-3</v>
      </c>
      <c r="KO59" s="14">
        <f t="shared" si="190"/>
        <v>2.3869493053614482E-5</v>
      </c>
      <c r="KP59" s="89">
        <f t="shared" si="251"/>
        <v>6.8732274752327741E-4</v>
      </c>
      <c r="KQ59" s="89">
        <f t="shared" si="191"/>
        <v>4.7241255926294692E-7</v>
      </c>
      <c r="KS59">
        <v>102.6</v>
      </c>
      <c r="KT59" s="14">
        <f>LN(KS58/KS59)</f>
        <v>3.8910554929667217E-3</v>
      </c>
      <c r="KU59" s="14">
        <f t="shared" si="193"/>
        <v>1.5140312849346498E-5</v>
      </c>
      <c r="KV59" s="89">
        <f t="shared" si="252"/>
        <v>-4.6986648057252244E-3</v>
      </c>
      <c r="KW59" s="89">
        <f t="shared" si="194"/>
        <v>2.207745095656086E-5</v>
      </c>
      <c r="LF59" s="14">
        <v>13.705</v>
      </c>
      <c r="LG59" s="14">
        <f>LN(LF58/LF59)</f>
        <v>-1.211246227062026E-2</v>
      </c>
      <c r="LH59" s="14">
        <f t="shared" si="196"/>
        <v>1.4671174225719931E-4</v>
      </c>
      <c r="LI59" s="89">
        <f t="shared" si="253"/>
        <v>1.1999526579986012E-2</v>
      </c>
      <c r="LJ59" s="89">
        <f t="shared" si="197"/>
        <v>1.439886381437908E-4</v>
      </c>
      <c r="LL59">
        <v>11.79</v>
      </c>
      <c r="LM59" s="14">
        <f>LN(LL58/LL59)</f>
        <v>1.5569428747699321E-2</v>
      </c>
      <c r="LN59" s="14">
        <f t="shared" si="199"/>
        <v>2.4240711152968602E-4</v>
      </c>
      <c r="LO59" s="89">
        <f t="shared" si="254"/>
        <v>-1.6589077832564133E-2</v>
      </c>
      <c r="LP59" s="89">
        <f t="shared" si="200"/>
        <v>2.7519750333487072E-4</v>
      </c>
    </row>
    <row r="60" spans="1:328" x14ac:dyDescent="0.35">
      <c r="B60" s="95" t="s">
        <v>897</v>
      </c>
      <c r="C60" s="95" t="s">
        <v>898</v>
      </c>
      <c r="D60" s="95" t="s">
        <v>897</v>
      </c>
      <c r="E60" s="98" t="s">
        <v>897</v>
      </c>
      <c r="F60" s="55" t="s">
        <v>902</v>
      </c>
      <c r="G60" s="94" t="s">
        <v>600</v>
      </c>
      <c r="S60" t="s">
        <v>672</v>
      </c>
      <c r="T60" s="82">
        <v>5766.98</v>
      </c>
      <c r="U60" s="6">
        <f t="shared" si="54"/>
        <v>5.3696580644446374E-3</v>
      </c>
      <c r="V60" s="14">
        <f t="shared" si="55"/>
        <v>2.8833227729055329E-5</v>
      </c>
      <c r="Z60">
        <v>33.229999999999997</v>
      </c>
      <c r="AA60" s="14">
        <f t="shared" si="56"/>
        <v>1.8039692204306458E-3</v>
      </c>
      <c r="AB60" s="14">
        <f t="shared" si="57"/>
        <v>3.2543049482611522E-6</v>
      </c>
      <c r="AC60" s="14">
        <f t="shared" si="58"/>
        <v>-3.5656888440139915E-3</v>
      </c>
      <c r="AD60" s="14">
        <f t="shared" si="207"/>
        <v>3.2967085007864407E-3</v>
      </c>
      <c r="AE60" s="14">
        <f t="shared" si="59"/>
        <v>1.0868286939157581E-5</v>
      </c>
      <c r="AG60">
        <v>7.76</v>
      </c>
      <c r="AH60" s="14">
        <f t="shared" si="60"/>
        <v>-3.0975760441341693E-3</v>
      </c>
      <c r="AI60" s="14">
        <f t="shared" si="61"/>
        <v>9.5949773491938887E-6</v>
      </c>
      <c r="AJ60" s="14">
        <f t="shared" si="208"/>
        <v>3.1055061712295063E-3</v>
      </c>
      <c r="AK60" s="14">
        <f t="shared" si="62"/>
        <v>9.6441685795445477E-6</v>
      </c>
      <c r="AM60">
        <v>111.95</v>
      </c>
      <c r="AN60" s="14">
        <f t="shared" si="63"/>
        <v>8.8928998692484554E-3</v>
      </c>
      <c r="AO60" s="14">
        <f t="shared" si="64"/>
        <v>7.9083668084479192E-5</v>
      </c>
      <c r="AP60" s="14">
        <f t="shared" si="209"/>
        <v>3.0490366725051642E-3</v>
      </c>
      <c r="AQ60" s="14">
        <f t="shared" si="65"/>
        <v>9.2966246302813639E-6</v>
      </c>
      <c r="AS60">
        <v>114.38</v>
      </c>
      <c r="AT60" s="14">
        <f t="shared" si="66"/>
        <v>7.4906717291576587E-3</v>
      </c>
      <c r="AU60" s="14">
        <f t="shared" si="67"/>
        <v>5.611016295400179E-5</v>
      </c>
      <c r="AV60" s="14">
        <f t="shared" si="210"/>
        <v>1.021802209329813E-2</v>
      </c>
      <c r="AW60" s="14">
        <f t="shared" si="68"/>
        <v>1.0440797549912869E-4</v>
      </c>
      <c r="AY60" s="14">
        <v>40.630000000000003</v>
      </c>
      <c r="AZ60" s="14">
        <f t="shared" si="69"/>
        <v>2.9491296872362137E-3</v>
      </c>
      <c r="BA60" s="14">
        <f t="shared" si="70"/>
        <v>8.6973659121379681E-6</v>
      </c>
      <c r="BB60" s="14">
        <f t="shared" si="211"/>
        <v>5.8718811970458126E-3</v>
      </c>
      <c r="BC60" s="14">
        <f t="shared" si="71"/>
        <v>3.4478988792220165E-5</v>
      </c>
      <c r="BE60">
        <v>13.536</v>
      </c>
      <c r="BF60" s="14">
        <f t="shared" si="72"/>
        <v>-8.8691801822789282E-4</v>
      </c>
      <c r="BG60" s="14">
        <f t="shared" si="73"/>
        <v>7.8662357105729285E-7</v>
      </c>
      <c r="BH60" s="14">
        <f t="shared" si="212"/>
        <v>2.3461616847457664E-2</v>
      </c>
      <c r="BI60" s="14">
        <f t="shared" si="74"/>
        <v>5.5044746509690925E-4</v>
      </c>
      <c r="BK60">
        <v>75.5</v>
      </c>
      <c r="BL60" s="14">
        <f t="shared" si="75"/>
        <v>4.4932016917873857E-3</v>
      </c>
      <c r="BM60" s="14">
        <f t="shared" si="76"/>
        <v>2.0188861443081026E-5</v>
      </c>
      <c r="BN60" s="14">
        <f t="shared" si="213"/>
        <v>1.544218622963103E-2</v>
      </c>
      <c r="BO60" s="14">
        <f t="shared" si="77"/>
        <v>2.384611155506062E-4</v>
      </c>
      <c r="BQ60">
        <v>69.2</v>
      </c>
      <c r="BR60" s="14">
        <f t="shared" si="78"/>
        <v>-2.8943580263645261E-3</v>
      </c>
      <c r="BS60" s="14">
        <f t="shared" si="79"/>
        <v>8.3773083847807545E-6</v>
      </c>
      <c r="BT60" s="14">
        <f t="shared" si="214"/>
        <v>2.5186996903834743E-2</v>
      </c>
      <c r="BU60" s="14">
        <f t="shared" si="80"/>
        <v>6.3438481303378091E-4</v>
      </c>
      <c r="BX60">
        <v>22.06</v>
      </c>
      <c r="BY60" s="14">
        <f t="shared" si="81"/>
        <v>4.9740098028639148E-3</v>
      </c>
      <c r="BZ60" s="14">
        <f t="shared" si="82"/>
        <v>2.4740773518986321E-5</v>
      </c>
      <c r="CA60" s="14">
        <f t="shared" si="215"/>
        <v>4.9894415768008795E-3</v>
      </c>
      <c r="CB60" s="14">
        <f t="shared" si="83"/>
        <v>2.4894527248309247E-5</v>
      </c>
      <c r="CD60">
        <v>41.33</v>
      </c>
      <c r="CE60" s="14">
        <f t="shared" si="84"/>
        <v>4.8379294605937324E-4</v>
      </c>
      <c r="CF60" s="14">
        <f t="shared" si="85"/>
        <v>2.3405561465680763E-7</v>
      </c>
      <c r="CG60" s="14">
        <f t="shared" si="216"/>
        <v>1.5342137135734284E-2</v>
      </c>
      <c r="CH60" s="14">
        <f t="shared" si="86"/>
        <v>2.3538117189167697E-4</v>
      </c>
      <c r="CJ60">
        <v>31.5</v>
      </c>
      <c r="CK60" s="14">
        <f t="shared" si="87"/>
        <v>1.1991308090426957E-2</v>
      </c>
      <c r="CL60" s="14">
        <f t="shared" si="88"/>
        <v>1.43791469719539E-4</v>
      </c>
      <c r="CM60" s="14">
        <f t="shared" si="217"/>
        <v>2.3498761773984803E-3</v>
      </c>
      <c r="CN60" s="14">
        <f t="shared" si="89"/>
        <v>5.5219180491048942E-6</v>
      </c>
      <c r="CP60">
        <v>21.08</v>
      </c>
      <c r="CQ60" s="14">
        <f t="shared" si="90"/>
        <v>1.8957351648991973E-3</v>
      </c>
      <c r="CR60" s="14">
        <f t="shared" si="91"/>
        <v>3.5938118154353868E-6</v>
      </c>
      <c r="CS60" s="14">
        <f t="shared" si="218"/>
        <v>1.1980087656788431E-2</v>
      </c>
      <c r="CT60" s="14">
        <f t="shared" si="92"/>
        <v>1.4352250026433453E-4</v>
      </c>
      <c r="CV60">
        <v>100.3</v>
      </c>
      <c r="CW60" s="14">
        <f t="shared" si="93"/>
        <v>4.9726606693784592E-3</v>
      </c>
      <c r="CX60" s="14">
        <f t="shared" si="94"/>
        <v>2.4727354132783427E-5</v>
      </c>
      <c r="CY60" s="89">
        <f t="shared" si="219"/>
        <v>-8.4845546257327365E-4</v>
      </c>
      <c r="CZ60" s="89">
        <f t="shared" si="95"/>
        <v>7.1987667197042781E-7</v>
      </c>
      <c r="DB60">
        <v>16.829999999999998</v>
      </c>
      <c r="DC60" s="14">
        <f t="shared" si="96"/>
        <v>2.3738883551624262E-3</v>
      </c>
      <c r="DD60" s="14">
        <f t="shared" si="97"/>
        <v>5.6353459227757691E-6</v>
      </c>
      <c r="DE60" s="89">
        <f t="shared" si="220"/>
        <v>4.343319999259453E-3</v>
      </c>
      <c r="DF60" s="89">
        <f t="shared" si="98"/>
        <v>1.8864428615967135E-5</v>
      </c>
      <c r="DH60">
        <v>10.220000000000001</v>
      </c>
      <c r="DI60" s="14">
        <f t="shared" si="99"/>
        <v>9.737175277858244E-3</v>
      </c>
      <c r="DJ60" s="14">
        <f t="shared" si="100"/>
        <v>9.481258239173377E-5</v>
      </c>
      <c r="DK60" s="89">
        <f t="shared" si="221"/>
        <v>5.5415156028996975E-3</v>
      </c>
      <c r="DL60" s="89">
        <f t="shared" si="101"/>
        <v>3.0708395177180799E-5</v>
      </c>
      <c r="DN60">
        <v>71.400000000000006</v>
      </c>
      <c r="DO60" s="14">
        <f t="shared" si="102"/>
        <v>6.1435546484054386E-3</v>
      </c>
      <c r="DP60" s="14">
        <f t="shared" si="103"/>
        <v>3.7743263717944069E-5</v>
      </c>
      <c r="DQ60" s="89">
        <f t="shared" si="222"/>
        <v>1.9114879708874251E-3</v>
      </c>
      <c r="DR60" s="89">
        <f t="shared" si="104"/>
        <v>3.6537862628473256E-6</v>
      </c>
      <c r="DT60">
        <v>132.25</v>
      </c>
      <c r="DU60" s="14">
        <f t="shared" si="105"/>
        <v>5.6550574833450565E-3</v>
      </c>
      <c r="DV60" s="14">
        <f t="shared" si="106"/>
        <v>3.1979675139936924E-5</v>
      </c>
      <c r="DW60" s="89">
        <f t="shared" si="223"/>
        <v>1.0820324554677668E-2</v>
      </c>
      <c r="DX60" s="89">
        <f t="shared" si="107"/>
        <v>1.1707942346856046E-4</v>
      </c>
      <c r="DZ60">
        <v>40.14</v>
      </c>
      <c r="EA60" s="14">
        <f t="shared" si="108"/>
        <v>2.0954791148054108E-2</v>
      </c>
      <c r="EB60" s="14">
        <f t="shared" si="109"/>
        <v>4.391032720585668E-4</v>
      </c>
      <c r="EC60" s="89">
        <f t="shared" si="224"/>
        <v>-7.0572580716162965E-3</v>
      </c>
      <c r="ED60" s="89">
        <f t="shared" si="110"/>
        <v>4.9804891489393367E-5</v>
      </c>
      <c r="EF60">
        <v>12.34</v>
      </c>
      <c r="EG60" s="14">
        <f t="shared" si="111"/>
        <v>-4.0600948992983487E-3</v>
      </c>
      <c r="EH60" s="14">
        <f t="shared" si="112"/>
        <v>1.6484370591308468E-5</v>
      </c>
      <c r="EI60" s="89">
        <f t="shared" si="225"/>
        <v>1.4836718479939771E-2</v>
      </c>
      <c r="EJ60" s="89">
        <f t="shared" si="113"/>
        <v>2.201282152529863E-4</v>
      </c>
      <c r="EL60">
        <v>85.42</v>
      </c>
      <c r="EM60" s="14">
        <f t="shared" si="114"/>
        <v>1.1870266225364655E-2</v>
      </c>
      <c r="EN60" s="14">
        <f t="shared" si="115"/>
        <v>1.4090322026103286E-4</v>
      </c>
      <c r="EO60" s="89">
        <f t="shared" si="226"/>
        <v>-2.2477399731335099E-4</v>
      </c>
      <c r="EP60" s="89">
        <f t="shared" si="116"/>
        <v>5.0523349868222314E-8</v>
      </c>
      <c r="ER60">
        <v>12.52</v>
      </c>
      <c r="ES60" s="14">
        <f t="shared" si="117"/>
        <v>-1.5987213636969929E-3</v>
      </c>
      <c r="ET60" s="14">
        <f t="shared" si="118"/>
        <v>2.5559099987411725E-6</v>
      </c>
      <c r="EU60" s="89">
        <f t="shared" si="227"/>
        <v>1.1649456022763995E-2</v>
      </c>
      <c r="EV60" s="89">
        <f t="shared" si="119"/>
        <v>1.357098256263123E-4</v>
      </c>
      <c r="EX60">
        <v>103.2</v>
      </c>
      <c r="EY60" s="14">
        <f t="shared" si="120"/>
        <v>4.3509858343263536E-3</v>
      </c>
      <c r="EZ60" s="14">
        <f t="shared" si="121"/>
        <v>1.8931077730508596E-5</v>
      </c>
      <c r="FA60" s="89">
        <f t="shared" si="228"/>
        <v>5.1987981922756105E-3</v>
      </c>
      <c r="FB60" s="89">
        <f t="shared" si="122"/>
        <v>2.7027502644008156E-5</v>
      </c>
      <c r="FD60">
        <v>35.51</v>
      </c>
      <c r="FE60" s="14">
        <f t="shared" si="123"/>
        <v>1.1258092942533443E-3</v>
      </c>
      <c r="FF60" s="14">
        <f t="shared" si="124"/>
        <v>1.2674465670272132E-6</v>
      </c>
      <c r="FG60" s="89">
        <f t="shared" si="229"/>
        <v>2.6423182810263662E-2</v>
      </c>
      <c r="FH60" s="89">
        <f t="shared" si="125"/>
        <v>6.98184589824613E-4</v>
      </c>
      <c r="FJ60">
        <v>128.9</v>
      </c>
      <c r="FK60" s="14">
        <f t="shared" si="126"/>
        <v>7.7549441653035106E-4</v>
      </c>
      <c r="FL60" s="14">
        <f t="shared" si="127"/>
        <v>6.0139159006974963E-7</v>
      </c>
      <c r="FM60" s="89">
        <f t="shared" si="230"/>
        <v>6.3979980998030879E-3</v>
      </c>
      <c r="FN60" s="89">
        <f t="shared" si="128"/>
        <v>4.0934379685083922E-5</v>
      </c>
      <c r="FP60">
        <v>13.68</v>
      </c>
      <c r="FQ60" s="14">
        <f t="shared" si="129"/>
        <v>2.1905813798186818E-3</v>
      </c>
      <c r="FR60" s="14">
        <f t="shared" si="130"/>
        <v>4.7986467816083199E-6</v>
      </c>
      <c r="FS60" s="89">
        <f t="shared" si="231"/>
        <v>3.3888250330826202E-3</v>
      </c>
      <c r="FT60" s="89">
        <f t="shared" si="131"/>
        <v>1.1484135104847422E-5</v>
      </c>
      <c r="FV60">
        <v>595.4</v>
      </c>
      <c r="FW60" s="14">
        <f t="shared" si="132"/>
        <v>5.3601468369225439E-3</v>
      </c>
      <c r="FX60" s="14">
        <f t="shared" si="133"/>
        <v>2.8731174113370751E-5</v>
      </c>
      <c r="FY60" s="89">
        <f t="shared" si="232"/>
        <v>7.8331914110158288E-3</v>
      </c>
      <c r="FZ60" s="89">
        <f t="shared" si="134"/>
        <v>6.1358887681612153E-5</v>
      </c>
      <c r="GB60">
        <v>70.78</v>
      </c>
      <c r="GC60" s="14">
        <f t="shared" si="135"/>
        <v>1.7089644098738022E-2</v>
      </c>
      <c r="GD60" s="14">
        <f t="shared" si="136"/>
        <v>2.920559354215313E-4</v>
      </c>
      <c r="GE60" s="89">
        <f t="shared" si="233"/>
        <v>-2.5364660025904116E-3</v>
      </c>
      <c r="GF60" s="89">
        <f t="shared" si="137"/>
        <v>6.4336597822969824E-6</v>
      </c>
      <c r="GH60">
        <v>461.1</v>
      </c>
      <c r="GI60" s="14">
        <f t="shared" si="138"/>
        <v>2.8752047363841272E-2</v>
      </c>
      <c r="GJ60" s="14">
        <f t="shared" si="139"/>
        <v>8.266802276125719E-4</v>
      </c>
      <c r="GK60" s="89">
        <f t="shared" si="234"/>
        <v>-8.841844575094706E-3</v>
      </c>
      <c r="GL60" s="89">
        <f t="shared" si="140"/>
        <v>7.8178215490131675E-5</v>
      </c>
      <c r="GN60">
        <v>30.47</v>
      </c>
      <c r="GO60" s="14">
        <f t="shared" si="141"/>
        <v>-5.5948804822941759E-3</v>
      </c>
      <c r="GP60" s="14">
        <f t="shared" si="142"/>
        <v>3.1302687611156313E-5</v>
      </c>
      <c r="GQ60" s="89">
        <f t="shared" si="235"/>
        <v>1.4904880494069472E-2</v>
      </c>
      <c r="GR60" s="89">
        <f t="shared" si="143"/>
        <v>2.2215546254249262E-4</v>
      </c>
      <c r="GT60">
        <v>60.64</v>
      </c>
      <c r="GU60" s="14">
        <f t="shared" si="144"/>
        <v>5.5912002259924046E-3</v>
      </c>
      <c r="GV60" s="14">
        <f t="shared" si="145"/>
        <v>3.1261519967137514E-5</v>
      </c>
      <c r="GW60" s="89">
        <f t="shared" si="236"/>
        <v>6.8720821885633922E-3</v>
      </c>
      <c r="GX60" s="89">
        <f t="shared" si="146"/>
        <v>4.7225513606370219E-5</v>
      </c>
      <c r="GZ60">
        <v>240.3</v>
      </c>
      <c r="HA60" s="14">
        <f t="shared" si="147"/>
        <v>6.6362748735582849E-3</v>
      </c>
      <c r="HB60" s="14">
        <f t="shared" si="148"/>
        <v>4.4040144197421031E-5</v>
      </c>
      <c r="HC60" s="89">
        <f t="shared" si="237"/>
        <v>4.8720222318237921E-3</v>
      </c>
      <c r="HD60" s="89">
        <f t="shared" si="149"/>
        <v>2.3736600627385285E-5</v>
      </c>
      <c r="HF60">
        <v>338.2</v>
      </c>
      <c r="HG60" s="14">
        <f t="shared" si="150"/>
        <v>1.0149384762307433E-2</v>
      </c>
      <c r="HH60" s="14">
        <f t="shared" si="151"/>
        <v>1.0301001105335832E-4</v>
      </c>
      <c r="HI60" s="89">
        <f t="shared" si="238"/>
        <v>9.4780058007513934E-3</v>
      </c>
      <c r="HJ60" s="89">
        <f t="shared" si="152"/>
        <v>8.9832593959077061E-5</v>
      </c>
      <c r="HL60">
        <v>103.15</v>
      </c>
      <c r="HM60" s="14">
        <f t="shared" si="153"/>
        <v>4.3530903081218496E-3</v>
      </c>
      <c r="HN60" s="14">
        <f t="shared" si="154"/>
        <v>1.894939523066438E-5</v>
      </c>
      <c r="HO60" s="89">
        <f t="shared" si="239"/>
        <v>9.9463117098956277E-3</v>
      </c>
      <c r="HP60" s="89">
        <f t="shared" si="155"/>
        <v>9.8929116630406885E-5</v>
      </c>
      <c r="HR60">
        <v>4.3140000000000001</v>
      </c>
      <c r="HS60" s="14">
        <f t="shared" si="156"/>
        <v>2.155552388364888E-2</v>
      </c>
      <c r="HT60" s="14">
        <f t="shared" si="157"/>
        <v>4.6464060989855727E-4</v>
      </c>
      <c r="HU60" s="14">
        <f t="shared" si="240"/>
        <v>-6.8231862181624327E-3</v>
      </c>
      <c r="HV60" s="14">
        <f t="shared" si="158"/>
        <v>4.6555870167721764E-5</v>
      </c>
      <c r="HX60">
        <v>13.94</v>
      </c>
      <c r="HY60" s="14">
        <f t="shared" si="159"/>
        <v>7.1479932652871508E-3</v>
      </c>
      <c r="HZ60" s="14">
        <f t="shared" si="160"/>
        <v>5.1093807720590465E-5</v>
      </c>
      <c r="IA60" s="89">
        <f t="shared" si="241"/>
        <v>-3.6944919356354721E-3</v>
      </c>
      <c r="IB60" s="89">
        <f t="shared" si="161"/>
        <v>1.3649270662475538E-5</v>
      </c>
      <c r="ID60">
        <v>160.75</v>
      </c>
      <c r="IE60" s="14">
        <f t="shared" si="162"/>
        <v>6.510641506662627E-3</v>
      </c>
      <c r="IF60" s="14">
        <f t="shared" si="163"/>
        <v>4.2388452828278199E-5</v>
      </c>
      <c r="IG60" s="89">
        <f t="shared" si="242"/>
        <v>3.2747478679417659E-3</v>
      </c>
      <c r="IH60" s="89">
        <f t="shared" si="164"/>
        <v>1.0723973598589141E-5</v>
      </c>
      <c r="IQ60">
        <v>49</v>
      </c>
      <c r="IR60" s="14">
        <f t="shared" si="165"/>
        <v>1.0556330265714177E-2</v>
      </c>
      <c r="IS60" s="14">
        <f t="shared" si="166"/>
        <v>1.1143610867883315E-4</v>
      </c>
      <c r="IT60" s="89">
        <f t="shared" si="243"/>
        <v>-1.1541615771120204E-3</v>
      </c>
      <c r="IU60" s="89">
        <f t="shared" si="167"/>
        <v>1.3320889460817061E-6</v>
      </c>
      <c r="IW60">
        <v>56.85</v>
      </c>
      <c r="IX60" s="14">
        <f t="shared" si="168"/>
        <v>-6.3525888593743566E-3</v>
      </c>
      <c r="IY60" s="14">
        <f t="shared" si="169"/>
        <v>4.0355385216247188E-5</v>
      </c>
      <c r="IZ60" s="89">
        <f t="shared" si="244"/>
        <v>1.7710321759310296E-2</v>
      </c>
      <c r="JA60" s="89">
        <f t="shared" si="170"/>
        <v>3.1365549681829975E-4</v>
      </c>
      <c r="JC60">
        <v>117.15</v>
      </c>
      <c r="JD60" s="14">
        <f t="shared" si="171"/>
        <v>8.0765582495119538E-3</v>
      </c>
      <c r="JE60" s="14">
        <f t="shared" si="172"/>
        <v>6.5230793157759602E-5</v>
      </c>
      <c r="JF60" s="89">
        <f t="shared" si="245"/>
        <v>7.9004943715535805E-3</v>
      </c>
      <c r="JG60" s="89">
        <f t="shared" si="173"/>
        <v>6.2417811314949802E-5</v>
      </c>
      <c r="JI60">
        <v>32.42</v>
      </c>
      <c r="JJ60" s="14">
        <f t="shared" si="174"/>
        <v>1.0737946403193274E-2</v>
      </c>
      <c r="JK60" s="14">
        <f t="shared" si="175"/>
        <v>1.1530349295785137E-4</v>
      </c>
      <c r="JL60" s="89">
        <f t="shared" si="246"/>
        <v>3.9879836786003847E-3</v>
      </c>
      <c r="JM60" s="89">
        <f t="shared" si="176"/>
        <v>1.5904013820783055E-5</v>
      </c>
      <c r="JO60">
        <v>73.260000000000005</v>
      </c>
      <c r="JP60" s="14">
        <f t="shared" si="177"/>
        <v>-9.559577375326168E-4</v>
      </c>
      <c r="JQ60" s="14">
        <f t="shared" si="178"/>
        <v>9.1385519594847948E-7</v>
      </c>
      <c r="JR60" s="89">
        <f t="shared" si="247"/>
        <v>9.9090021218441893E-3</v>
      </c>
      <c r="JS60" s="89">
        <f t="shared" si="179"/>
        <v>9.8188323050712648E-5</v>
      </c>
      <c r="JU60">
        <v>71.239999999999995</v>
      </c>
      <c r="JV60" s="14">
        <f t="shared" si="180"/>
        <v>5.3199061488258233E-3</v>
      </c>
      <c r="JW60" s="14">
        <f t="shared" si="181"/>
        <v>2.8301401432314804E-5</v>
      </c>
      <c r="JX60" s="89">
        <f t="shared" si="248"/>
        <v>1.1659031575494586E-2</v>
      </c>
      <c r="JY60" s="89">
        <f t="shared" si="182"/>
        <v>1.3593301727837976E-4</v>
      </c>
      <c r="KA60">
        <v>36.11</v>
      </c>
      <c r="KB60" s="14">
        <f t="shared" si="183"/>
        <v>1.5934403077824351E-2</v>
      </c>
      <c r="KC60" s="14">
        <f t="shared" si="184"/>
        <v>2.5390520144657813E-4</v>
      </c>
      <c r="KD60" s="89">
        <f t="shared" si="249"/>
        <v>-6.9153419434980073E-3</v>
      </c>
      <c r="KE60" s="89">
        <f t="shared" si="185"/>
        <v>4.7821954195502798E-5</v>
      </c>
      <c r="KG60">
        <v>13.51</v>
      </c>
      <c r="KH60" s="14">
        <f t="shared" si="186"/>
        <v>6.6396407698987962E-3</v>
      </c>
      <c r="KI60" s="14">
        <f t="shared" si="187"/>
        <v>4.4084829553302278E-5</v>
      </c>
      <c r="KJ60" s="89">
        <f t="shared" si="250"/>
        <v>2.5055884529148389E-3</v>
      </c>
      <c r="KK60" s="89">
        <f t="shared" si="188"/>
        <v>6.2779734953801755E-6</v>
      </c>
      <c r="KM60">
        <v>22.55</v>
      </c>
      <c r="KN60" s="14">
        <f t="shared" si="189"/>
        <v>8.8652488075705201E-4</v>
      </c>
      <c r="KO60" s="14">
        <f t="shared" si="190"/>
        <v>7.8592636420130531E-7</v>
      </c>
      <c r="KP60" s="89">
        <f t="shared" si="251"/>
        <v>1.219313279414113E-2</v>
      </c>
      <c r="KQ60" s="89">
        <f t="shared" si="191"/>
        <v>1.4867248733555988E-4</v>
      </c>
      <c r="KS60">
        <v>101.5</v>
      </c>
      <c r="KT60" s="14">
        <f t="shared" si="192"/>
        <v>1.077913425482719E-2</v>
      </c>
      <c r="KU60" s="14">
        <f t="shared" si="193"/>
        <v>1.1618973528358892E-4</v>
      </c>
      <c r="KV60" s="89">
        <f t="shared" si="252"/>
        <v>-2.886880351189898E-3</v>
      </c>
      <c r="KW60" s="89">
        <f t="shared" si="194"/>
        <v>8.334078162086309E-6</v>
      </c>
      <c r="LF60" s="14">
        <v>13.66</v>
      </c>
      <c r="LG60" s="14">
        <f t="shared" si="195"/>
        <v>3.288875612105144E-3</v>
      </c>
      <c r="LH60" s="14">
        <f t="shared" si="196"/>
        <v>1.0816702791899986E-5</v>
      </c>
      <c r="LI60" s="89">
        <f t="shared" si="253"/>
        <v>-3.3086199552244404E-3</v>
      </c>
      <c r="LJ60" s="89">
        <f t="shared" si="197"/>
        <v>1.0946966008109377E-5</v>
      </c>
      <c r="LL60">
        <v>11.86</v>
      </c>
      <c r="LM60" s="14">
        <f t="shared" si="198"/>
        <v>-5.9196790202998423E-3</v>
      </c>
      <c r="LN60" s="14">
        <f t="shared" si="199"/>
        <v>3.5042599703378104E-5</v>
      </c>
      <c r="LO60" s="89">
        <f t="shared" si="254"/>
        <v>1.4407050468210324E-2</v>
      </c>
      <c r="LP60" s="89">
        <f t="shared" si="200"/>
        <v>2.0756310319355932E-4</v>
      </c>
    </row>
    <row r="61" spans="1:328" s="14" customFormat="1" x14ac:dyDescent="0.35">
      <c r="B61" s="96" t="s">
        <v>898</v>
      </c>
      <c r="C61" s="96" t="s">
        <v>897</v>
      </c>
      <c r="D61" s="96" t="s">
        <v>898</v>
      </c>
      <c r="E61" s="96" t="s">
        <v>897</v>
      </c>
      <c r="F61" s="94" t="s">
        <v>907</v>
      </c>
      <c r="G61" s="11" t="s">
        <v>909</v>
      </c>
      <c r="H61" s="99" t="s">
        <v>910</v>
      </c>
      <c r="T61" s="82"/>
      <c r="U61" s="6"/>
      <c r="CY61" s="89"/>
      <c r="CZ61" s="89"/>
      <c r="DE61" s="89"/>
      <c r="DF61" s="89"/>
      <c r="DK61" s="89"/>
      <c r="DL61" s="89"/>
      <c r="DQ61" s="89"/>
      <c r="DR61" s="89"/>
      <c r="DW61" s="89"/>
      <c r="DX61" s="89"/>
      <c r="EC61" s="89"/>
      <c r="ED61" s="89"/>
      <c r="EI61" s="89"/>
      <c r="EJ61" s="89"/>
      <c r="EO61" s="89"/>
      <c r="EP61" s="89"/>
      <c r="EU61" s="89"/>
      <c r="EV61" s="89"/>
      <c r="FA61" s="89"/>
      <c r="FB61" s="89"/>
      <c r="FG61" s="89"/>
      <c r="FH61" s="89"/>
      <c r="FM61" s="89"/>
      <c r="FN61" s="89"/>
      <c r="FS61" s="89"/>
      <c r="FT61" s="89"/>
      <c r="FY61" s="89"/>
      <c r="FZ61" s="89"/>
      <c r="GE61" s="89"/>
      <c r="GF61" s="89"/>
      <c r="GK61" s="89"/>
      <c r="GL61" s="89"/>
      <c r="GQ61" s="89"/>
      <c r="GR61" s="89"/>
      <c r="GW61" s="89"/>
      <c r="GX61" s="89"/>
      <c r="HC61" s="89"/>
      <c r="HD61" s="89"/>
      <c r="HI61" s="89"/>
      <c r="HJ61" s="89"/>
      <c r="HO61" s="89"/>
      <c r="HP61" s="89"/>
      <c r="IA61" s="89"/>
      <c r="IB61" s="89"/>
      <c r="IG61" s="89"/>
      <c r="IH61" s="89"/>
      <c r="IT61" s="89"/>
      <c r="IU61" s="89"/>
      <c r="IZ61" s="89"/>
      <c r="JA61" s="89"/>
      <c r="JF61" s="89"/>
      <c r="JG61" s="89"/>
      <c r="JL61" s="89"/>
      <c r="JM61" s="89"/>
      <c r="JR61" s="89"/>
      <c r="JS61" s="89"/>
      <c r="JX61" s="89"/>
      <c r="JY61" s="89"/>
      <c r="KD61" s="89"/>
      <c r="KE61" s="89"/>
      <c r="KJ61" s="89"/>
      <c r="KK61" s="89"/>
      <c r="KP61" s="89"/>
      <c r="KQ61" s="89"/>
      <c r="KV61" s="89"/>
      <c r="KW61" s="89"/>
      <c r="LI61" s="89"/>
      <c r="LJ61" s="89"/>
      <c r="LO61" s="89"/>
      <c r="LP61" s="89"/>
    </row>
    <row r="62" spans="1:328" s="14" customFormat="1" x14ac:dyDescent="0.35">
      <c r="B62" s="95" t="s">
        <v>897</v>
      </c>
      <c r="C62" s="95" t="s">
        <v>897</v>
      </c>
      <c r="D62" s="95" t="s">
        <v>897</v>
      </c>
      <c r="E62" s="98" t="s">
        <v>898</v>
      </c>
      <c r="F62" s="55" t="s">
        <v>904</v>
      </c>
      <c r="G62" s="94" t="s">
        <v>883</v>
      </c>
      <c r="T62" s="82"/>
      <c r="U62" s="6"/>
      <c r="CY62" s="89"/>
      <c r="CZ62" s="89"/>
      <c r="DE62" s="89"/>
      <c r="DF62" s="89"/>
      <c r="DK62" s="89"/>
      <c r="DL62" s="89"/>
      <c r="DQ62" s="89"/>
      <c r="DR62" s="89"/>
      <c r="DW62" s="89"/>
      <c r="DX62" s="89"/>
      <c r="EC62" s="89"/>
      <c r="ED62" s="89"/>
      <c r="EI62" s="89"/>
      <c r="EJ62" s="89"/>
      <c r="EO62" s="89"/>
      <c r="EP62" s="89"/>
      <c r="EU62" s="89"/>
      <c r="EV62" s="89"/>
      <c r="FA62" s="89"/>
      <c r="FB62" s="89"/>
      <c r="FG62" s="89"/>
      <c r="FH62" s="89"/>
      <c r="FM62" s="89"/>
      <c r="FN62" s="89"/>
      <c r="FS62" s="89"/>
      <c r="FT62" s="89"/>
      <c r="FY62" s="89"/>
      <c r="FZ62" s="89"/>
      <c r="GE62" s="89"/>
      <c r="GF62" s="89"/>
      <c r="GK62" s="89"/>
      <c r="GL62" s="89"/>
      <c r="GQ62" s="89"/>
      <c r="GR62" s="89"/>
      <c r="GW62" s="89"/>
      <c r="GX62" s="89"/>
      <c r="HC62" s="89"/>
      <c r="HD62" s="89"/>
      <c r="HI62" s="89"/>
      <c r="HJ62" s="89"/>
      <c r="HO62" s="89"/>
      <c r="HP62" s="89"/>
      <c r="IA62" s="89"/>
      <c r="IB62" s="89"/>
      <c r="IG62" s="89"/>
      <c r="IH62" s="89"/>
      <c r="IT62" s="89"/>
      <c r="IU62" s="89"/>
      <c r="IZ62" s="89"/>
      <c r="JA62" s="89"/>
      <c r="JF62" s="89"/>
      <c r="JG62" s="89"/>
      <c r="JL62" s="89"/>
      <c r="JM62" s="89"/>
      <c r="JR62" s="89"/>
      <c r="JS62" s="89"/>
      <c r="JX62" s="89"/>
      <c r="JY62" s="89"/>
      <c r="KD62" s="89"/>
      <c r="KE62" s="89"/>
      <c r="KJ62" s="89"/>
      <c r="KK62" s="89"/>
      <c r="KP62" s="89"/>
      <c r="KQ62" s="89"/>
      <c r="KV62" s="89"/>
      <c r="KW62" s="89"/>
      <c r="LI62" s="89"/>
      <c r="LJ62" s="89"/>
      <c r="LO62" s="89"/>
      <c r="LP62" s="89"/>
    </row>
    <row r="63" spans="1:328" s="14" customFormat="1" x14ac:dyDescent="0.35">
      <c r="B63" s="95" t="s">
        <v>897</v>
      </c>
      <c r="C63" s="95" t="s">
        <v>897</v>
      </c>
      <c r="D63" s="95" t="s">
        <v>897</v>
      </c>
      <c r="E63" s="98" t="s">
        <v>897</v>
      </c>
      <c r="F63" s="55" t="s">
        <v>905</v>
      </c>
      <c r="G63" s="94" t="s">
        <v>604</v>
      </c>
      <c r="T63" s="82"/>
      <c r="U63" s="6"/>
      <c r="CY63" s="89"/>
      <c r="CZ63" s="89"/>
      <c r="DE63" s="89"/>
      <c r="DF63" s="89"/>
      <c r="DK63" s="89"/>
      <c r="DL63" s="89"/>
      <c r="DQ63" s="89"/>
      <c r="DR63" s="89"/>
      <c r="DW63" s="89"/>
      <c r="DX63" s="89"/>
      <c r="EC63" s="89"/>
      <c r="ED63" s="89"/>
      <c r="EI63" s="89"/>
      <c r="EJ63" s="89"/>
      <c r="EO63" s="89"/>
      <c r="EP63" s="89"/>
      <c r="EU63" s="89"/>
      <c r="EV63" s="89"/>
      <c r="FA63" s="89"/>
      <c r="FB63" s="89"/>
      <c r="FG63" s="89"/>
      <c r="FH63" s="89"/>
      <c r="FM63" s="89"/>
      <c r="FN63" s="89"/>
      <c r="FS63" s="89"/>
      <c r="FT63" s="89"/>
      <c r="FY63" s="89"/>
      <c r="FZ63" s="89"/>
      <c r="GE63" s="89"/>
      <c r="GF63" s="89"/>
      <c r="GK63" s="89"/>
      <c r="GL63" s="89"/>
      <c r="GQ63" s="89"/>
      <c r="GR63" s="89"/>
      <c r="GW63" s="89"/>
      <c r="GX63" s="89"/>
      <c r="HC63" s="89"/>
      <c r="HD63" s="89"/>
      <c r="HI63" s="89"/>
      <c r="HJ63" s="89"/>
      <c r="HO63" s="89"/>
      <c r="HP63" s="89"/>
      <c r="IA63" s="89"/>
      <c r="IB63" s="89"/>
      <c r="IG63" s="89"/>
      <c r="IH63" s="89"/>
      <c r="IT63" s="89"/>
      <c r="IU63" s="89"/>
      <c r="IZ63" s="89"/>
      <c r="JA63" s="89"/>
      <c r="JF63" s="89"/>
      <c r="JG63" s="89"/>
      <c r="JL63" s="89"/>
      <c r="JM63" s="89"/>
      <c r="JR63" s="89"/>
      <c r="JS63" s="89"/>
      <c r="JX63" s="89"/>
      <c r="JY63" s="89"/>
      <c r="KD63" s="89"/>
      <c r="KE63" s="89"/>
      <c r="KJ63" s="89"/>
      <c r="KK63" s="89"/>
      <c r="KP63" s="89"/>
      <c r="KQ63" s="89"/>
      <c r="KV63" s="89"/>
      <c r="KW63" s="89"/>
      <c r="LI63" s="89"/>
      <c r="LJ63" s="89"/>
      <c r="LO63" s="89"/>
      <c r="LP63" s="89"/>
    </row>
    <row r="64" spans="1:328" s="14" customFormat="1" x14ac:dyDescent="0.35">
      <c r="T64" s="82"/>
      <c r="U64" s="6"/>
      <c r="CY64" s="89"/>
      <c r="CZ64" s="89"/>
      <c r="DE64" s="89"/>
      <c r="DF64" s="89"/>
      <c r="DK64" s="89"/>
      <c r="DL64" s="89"/>
      <c r="DQ64" s="89"/>
      <c r="DR64" s="89"/>
      <c r="DW64" s="89"/>
      <c r="DX64" s="89"/>
      <c r="EC64" s="89"/>
      <c r="ED64" s="89"/>
      <c r="EI64" s="89"/>
      <c r="EJ64" s="89"/>
      <c r="EO64" s="89"/>
      <c r="EP64" s="89"/>
      <c r="EU64" s="89"/>
      <c r="EV64" s="89"/>
      <c r="FA64" s="89"/>
      <c r="FB64" s="89"/>
      <c r="FG64" s="89"/>
      <c r="FH64" s="89"/>
      <c r="FM64" s="89"/>
      <c r="FN64" s="89"/>
      <c r="FS64" s="89"/>
      <c r="FT64" s="89"/>
      <c r="FY64" s="89"/>
      <c r="FZ64" s="89"/>
      <c r="GE64" s="89"/>
      <c r="GF64" s="89"/>
      <c r="GK64" s="89"/>
      <c r="GL64" s="89"/>
      <c r="GQ64" s="89"/>
      <c r="GR64" s="89"/>
      <c r="GW64" s="89"/>
      <c r="GX64" s="89"/>
      <c r="HC64" s="89"/>
      <c r="HD64" s="89"/>
      <c r="HI64" s="89"/>
      <c r="HJ64" s="89"/>
      <c r="HO64" s="89"/>
      <c r="HP64" s="89"/>
      <c r="IA64" s="89"/>
      <c r="IB64" s="89"/>
      <c r="IG64" s="89"/>
      <c r="IH64" s="89"/>
      <c r="IT64" s="89"/>
      <c r="IU64" s="89"/>
      <c r="IZ64" s="89"/>
      <c r="JA64" s="89"/>
      <c r="JF64" s="89"/>
      <c r="JG64" s="89"/>
      <c r="JL64" s="89"/>
      <c r="JM64" s="89"/>
      <c r="JR64" s="89"/>
      <c r="JS64" s="89"/>
      <c r="JX64" s="89"/>
      <c r="JY64" s="89"/>
      <c r="KD64" s="89"/>
      <c r="KE64" s="89"/>
      <c r="KJ64" s="89"/>
      <c r="KK64" s="89"/>
      <c r="KP64" s="89"/>
      <c r="KQ64" s="89"/>
      <c r="KV64" s="89"/>
      <c r="KW64" s="89"/>
      <c r="LI64" s="89"/>
      <c r="LJ64" s="89"/>
      <c r="LO64" s="89"/>
      <c r="LP64" s="89"/>
    </row>
    <row r="65" spans="2:328" s="14" customFormat="1" x14ac:dyDescent="0.35">
      <c r="T65" s="82"/>
      <c r="U65" s="6"/>
      <c r="CY65" s="89"/>
      <c r="CZ65" s="89"/>
      <c r="DE65" s="89"/>
      <c r="DF65" s="89"/>
      <c r="DK65" s="89"/>
      <c r="DL65" s="89"/>
      <c r="DQ65" s="89"/>
      <c r="DR65" s="89"/>
      <c r="DW65" s="89"/>
      <c r="DX65" s="89"/>
      <c r="EC65" s="89"/>
      <c r="ED65" s="89"/>
      <c r="EI65" s="89"/>
      <c r="EJ65" s="89"/>
      <c r="EO65" s="89"/>
      <c r="EP65" s="89"/>
      <c r="EU65" s="89"/>
      <c r="EV65" s="89"/>
      <c r="FA65" s="89"/>
      <c r="FB65" s="89"/>
      <c r="FG65" s="89"/>
      <c r="FH65" s="89"/>
      <c r="FM65" s="89"/>
      <c r="FN65" s="89"/>
      <c r="FS65" s="89"/>
      <c r="FT65" s="89"/>
      <c r="FY65" s="89"/>
      <c r="FZ65" s="89"/>
      <c r="GE65" s="89"/>
      <c r="GF65" s="89"/>
      <c r="GK65" s="89"/>
      <c r="GL65" s="89"/>
      <c r="GQ65" s="89"/>
      <c r="GR65" s="89"/>
      <c r="GW65" s="89"/>
      <c r="GX65" s="89"/>
      <c r="HC65" s="89"/>
      <c r="HD65" s="89"/>
      <c r="HI65" s="89"/>
      <c r="HJ65" s="89"/>
      <c r="HO65" s="89"/>
      <c r="HP65" s="89"/>
      <c r="IA65" s="89"/>
      <c r="IB65" s="89"/>
      <c r="IG65" s="89"/>
      <c r="IH65" s="89"/>
      <c r="IT65" s="89"/>
      <c r="IU65" s="89"/>
      <c r="IZ65" s="89"/>
      <c r="JA65" s="89"/>
      <c r="JF65" s="89"/>
      <c r="JG65" s="89"/>
      <c r="JL65" s="89"/>
      <c r="JM65" s="89"/>
      <c r="JR65" s="89"/>
      <c r="JS65" s="89"/>
      <c r="JX65" s="89"/>
      <c r="JY65" s="89"/>
      <c r="KD65" s="89"/>
      <c r="KE65" s="89"/>
      <c r="KJ65" s="89"/>
      <c r="KK65" s="89"/>
      <c r="KP65" s="89"/>
      <c r="KQ65" s="89"/>
      <c r="KV65" s="89"/>
      <c r="KW65" s="89"/>
      <c r="LI65" s="89"/>
      <c r="LJ65" s="89"/>
      <c r="LO65" s="89"/>
      <c r="LP65" s="89"/>
    </row>
    <row r="66" spans="2:328" s="14" customFormat="1" x14ac:dyDescent="0.35">
      <c r="B66"/>
      <c r="C66"/>
      <c r="D66"/>
      <c r="E66"/>
      <c r="F66"/>
      <c r="G66"/>
      <c r="T66" s="82"/>
      <c r="U66" s="6"/>
      <c r="CY66" s="89"/>
      <c r="CZ66" s="89"/>
      <c r="DE66" s="89"/>
      <c r="DF66" s="89"/>
      <c r="DK66" s="89"/>
      <c r="DL66" s="89"/>
      <c r="DQ66" s="89"/>
      <c r="DR66" s="89"/>
      <c r="DW66" s="89"/>
      <c r="DX66" s="89"/>
      <c r="EC66" s="89"/>
      <c r="ED66" s="89"/>
      <c r="EI66" s="89"/>
      <c r="EJ66" s="89"/>
      <c r="EO66" s="89"/>
      <c r="EP66" s="89"/>
      <c r="EU66" s="89"/>
      <c r="EV66" s="89"/>
      <c r="FA66" s="89"/>
      <c r="FB66" s="89"/>
      <c r="FG66" s="89"/>
      <c r="FH66" s="89"/>
      <c r="FM66" s="89"/>
      <c r="FN66" s="89"/>
      <c r="FS66" s="89"/>
      <c r="FT66" s="89"/>
      <c r="FY66" s="89"/>
      <c r="FZ66" s="89"/>
      <c r="GE66" s="89"/>
      <c r="GF66" s="89"/>
      <c r="GK66" s="89"/>
      <c r="GL66" s="89"/>
      <c r="GQ66" s="89"/>
      <c r="GR66" s="89"/>
      <c r="GW66" s="89"/>
      <c r="GX66" s="89"/>
      <c r="HC66" s="89"/>
      <c r="HD66" s="89"/>
      <c r="HI66" s="89"/>
      <c r="HJ66" s="89"/>
      <c r="HO66" s="89"/>
      <c r="HP66" s="89"/>
      <c r="IA66" s="89"/>
      <c r="IB66" s="89"/>
      <c r="IG66" s="89"/>
      <c r="IH66" s="89"/>
      <c r="IT66" s="89"/>
      <c r="IU66" s="89"/>
      <c r="IZ66" s="89"/>
      <c r="JA66" s="89"/>
      <c r="JF66" s="89"/>
      <c r="JG66" s="89"/>
      <c r="JL66" s="89"/>
      <c r="JM66" s="89"/>
      <c r="JR66" s="89"/>
      <c r="JS66" s="89"/>
      <c r="JX66" s="89"/>
      <c r="JY66" s="89"/>
      <c r="KD66" s="89"/>
      <c r="KE66" s="89"/>
      <c r="KJ66" s="89"/>
      <c r="KK66" s="89"/>
      <c r="KP66" s="89"/>
      <c r="KQ66" s="89"/>
      <c r="KV66" s="89"/>
      <c r="KW66" s="89"/>
      <c r="LI66" s="89"/>
      <c r="LJ66" s="89"/>
      <c r="LO66" s="89"/>
      <c r="LP66" s="89"/>
    </row>
    <row r="67" spans="2:328" s="14" customFormat="1" x14ac:dyDescent="0.35">
      <c r="T67" s="82"/>
      <c r="U67" s="6"/>
      <c r="CY67" s="89"/>
      <c r="CZ67" s="89"/>
      <c r="DE67" s="89"/>
      <c r="DF67" s="89"/>
      <c r="DK67" s="89"/>
      <c r="DL67" s="89"/>
      <c r="DQ67" s="89"/>
      <c r="DR67" s="89"/>
      <c r="DW67" s="89"/>
      <c r="DX67" s="89"/>
      <c r="EC67" s="89"/>
      <c r="ED67" s="89"/>
      <c r="EI67" s="89"/>
      <c r="EJ67" s="89"/>
      <c r="EO67" s="89"/>
      <c r="EP67" s="89"/>
      <c r="EU67" s="89"/>
      <c r="EV67" s="89"/>
      <c r="FA67" s="89"/>
      <c r="FB67" s="89"/>
      <c r="FG67" s="89"/>
      <c r="FH67" s="89"/>
      <c r="FM67" s="89"/>
      <c r="FN67" s="89"/>
      <c r="FS67" s="89"/>
      <c r="FT67" s="89"/>
      <c r="FY67" s="89"/>
      <c r="FZ67" s="89"/>
      <c r="GE67" s="89"/>
      <c r="GF67" s="89"/>
      <c r="GK67" s="89"/>
      <c r="GL67" s="89"/>
      <c r="GQ67" s="89"/>
      <c r="GR67" s="89"/>
      <c r="GW67" s="89"/>
      <c r="GX67" s="89"/>
      <c r="HC67" s="89"/>
      <c r="HD67" s="89"/>
      <c r="HI67" s="89"/>
      <c r="HJ67" s="89"/>
      <c r="HO67" s="89"/>
      <c r="HP67" s="89"/>
      <c r="IA67" s="89"/>
      <c r="IB67" s="89"/>
      <c r="IG67" s="89"/>
      <c r="IH67" s="89"/>
      <c r="IT67" s="89"/>
      <c r="IU67" s="89"/>
      <c r="IZ67" s="89"/>
      <c r="JA67" s="89"/>
      <c r="JF67" s="89"/>
      <c r="JG67" s="89"/>
      <c r="JL67" s="89"/>
      <c r="JM67" s="89"/>
      <c r="JR67" s="89"/>
      <c r="JS67" s="89"/>
      <c r="JX67" s="89"/>
      <c r="JY67" s="89"/>
      <c r="KD67" s="89"/>
      <c r="KE67" s="89"/>
      <c r="KJ67" s="89"/>
      <c r="KK67" s="89"/>
      <c r="KP67" s="89"/>
      <c r="KQ67" s="89"/>
      <c r="KV67" s="89"/>
      <c r="KW67" s="89"/>
      <c r="LI67" s="89"/>
      <c r="LJ67" s="89"/>
      <c r="LO67" s="89"/>
      <c r="LP67" s="89"/>
    </row>
    <row r="68" spans="2:328" x14ac:dyDescent="0.35">
      <c r="S68" t="s">
        <v>673</v>
      </c>
      <c r="T68" s="82">
        <v>5863.93</v>
      </c>
      <c r="U68" s="6">
        <f>LN(T60/T68)</f>
        <v>-1.6671480649266743E-2</v>
      </c>
      <c r="V68" s="14">
        <f t="shared" si="55"/>
        <v>2.7793826703887548E-4</v>
      </c>
      <c r="Z68">
        <v>34.15</v>
      </c>
      <c r="AA68" s="14">
        <f>LN(Z60/Z68)</f>
        <v>-2.730950365029618E-2</v>
      </c>
      <c r="AB68" s="14">
        <f t="shared" si="57"/>
        <v>7.4580898962554041E-4</v>
      </c>
      <c r="AC68" s="14">
        <f t="shared" si="58"/>
        <v>-1.0638023001029437E-2</v>
      </c>
      <c r="AD68" s="14">
        <f>$AB$268+$AB$269*$U68-$AA68</f>
        <v>9.8312388731873271E-3</v>
      </c>
      <c r="AE68" s="14">
        <f t="shared" si="59"/>
        <v>9.6653257781669625E-5</v>
      </c>
      <c r="AG68">
        <v>7.75</v>
      </c>
      <c r="AH68" s="14">
        <f>LN(AG60/AG68)</f>
        <v>1.2894908298716921E-3</v>
      </c>
      <c r="AI68" s="14">
        <f t="shared" si="61"/>
        <v>1.6627866003231853E-6</v>
      </c>
      <c r="AJ68" s="14">
        <f>$AI$269+$AI$270*$U68-$AH68</f>
        <v>-1.7245875909219536E-3</v>
      </c>
      <c r="AK68" s="14">
        <f t="shared" si="62"/>
        <v>2.9742023587619876E-6</v>
      </c>
      <c r="AM68">
        <v>113</v>
      </c>
      <c r="AN68" s="14">
        <f>LN(AM60/AM68)</f>
        <v>-9.335475667576738E-3</v>
      </c>
      <c r="AO68" s="14">
        <f t="shared" si="64"/>
        <v>8.715110593991734E-5</v>
      </c>
      <c r="AP68" s="14">
        <f>$AO$269+$AO$270*$U79-$AN68</f>
        <v>1.5513496987533255E-2</v>
      </c>
      <c r="AQ68" s="14">
        <f t="shared" si="65"/>
        <v>2.4066858878220337E-4</v>
      </c>
      <c r="AS68">
        <v>116.32</v>
      </c>
      <c r="AT68" s="14">
        <f>LN(AS60/AS68)</f>
        <v>-1.681877529803906E-2</v>
      </c>
      <c r="AU68" s="14">
        <f t="shared" si="67"/>
        <v>2.8287120252592888E-4</v>
      </c>
      <c r="AV68" s="14">
        <f>$AU$269+$AU$270*$U79-$AT68</f>
        <v>2.5832916793800908E-2</v>
      </c>
      <c r="AW68" s="14">
        <f t="shared" si="68"/>
        <v>6.6733959007544096E-4</v>
      </c>
      <c r="AY68" s="14">
        <v>40.51</v>
      </c>
      <c r="AZ68" s="14">
        <f>LN(AY60/AY68)</f>
        <v>2.9578527850364087E-3</v>
      </c>
      <c r="BA68" s="14">
        <f t="shared" si="70"/>
        <v>8.7488930979476385E-6</v>
      </c>
      <c r="BB68" s="14">
        <f>$BA$269+$BA$270*$U79-$AZ68</f>
        <v>1.4820036393998403E-3</v>
      </c>
      <c r="BC68" s="14">
        <f t="shared" si="71"/>
        <v>2.1963347871943722E-6</v>
      </c>
      <c r="BE68">
        <v>14.124000000000001</v>
      </c>
      <c r="BF68" s="14">
        <f>LN(BE60/BE68)</f>
        <v>-4.2522675202272556E-2</v>
      </c>
      <c r="BG68" s="14">
        <f t="shared" si="73"/>
        <v>1.8081779063579652E-3</v>
      </c>
      <c r="BH68" s="14">
        <f>$BG$269+$BG$270*$U79-$BF68</f>
        <v>5.2151259951958046E-2</v>
      </c>
      <c r="BI68" s="14">
        <f t="shared" si="74"/>
        <v>2.7197539145767031E-3</v>
      </c>
      <c r="BK68">
        <v>77.040000000000006</v>
      </c>
      <c r="BL68" s="14">
        <f>LN(BK60/BK68)</f>
        <v>-2.0192111234891164E-2</v>
      </c>
      <c r="BM68" s="14">
        <f t="shared" si="76"/>
        <v>4.0772135612221797E-4</v>
      </c>
      <c r="BN68" s="14">
        <f>$BM$269+$BM$270*$U79-$BL68</f>
        <v>2.9335781601689464E-2</v>
      </c>
      <c r="BO68" s="14">
        <f t="shared" si="77"/>
        <v>8.6058808218202206E-4</v>
      </c>
      <c r="BQ68">
        <v>70.94</v>
      </c>
      <c r="BR68" s="14">
        <f>LN(BQ60/BQ68)</f>
        <v>-2.4833586721851857E-2</v>
      </c>
      <c r="BS68" s="14">
        <f t="shared" si="79"/>
        <v>6.1670702947173688E-4</v>
      </c>
      <c r="BT68" s="14">
        <f>$BS$269+$BS$270*$U79-$BR68</f>
        <v>3.5949676909715497E-2</v>
      </c>
      <c r="BU68" s="14">
        <f t="shared" si="80"/>
        <v>1.2923792699129316E-3</v>
      </c>
      <c r="BX68">
        <v>22.2</v>
      </c>
      <c r="BY68" s="14">
        <f>LN(BX60/BX68)</f>
        <v>-6.3262750528773962E-3</v>
      </c>
      <c r="BZ68" s="14">
        <f t="shared" si="82"/>
        <v>4.0021756044658901E-5</v>
      </c>
      <c r="CA68" s="14">
        <f>$BZ$269+$BZ$270*$U79-$BY68</f>
        <v>1.1261924099719175E-2</v>
      </c>
      <c r="CB68" s="14">
        <f t="shared" si="83"/>
        <v>1.2683093442783554E-4</v>
      </c>
      <c r="CD68">
        <v>44.28</v>
      </c>
      <c r="CE68" s="14">
        <f>LN(CD60/CD68)</f>
        <v>-6.8944479316795176E-2</v>
      </c>
      <c r="CF68" s="14">
        <f t="shared" si="85"/>
        <v>4.7533412282639975E-3</v>
      </c>
      <c r="CG68" s="14">
        <f>+$CF$269+$CF$270*$U79-$CE68</f>
        <v>7.7134307150857631E-2</v>
      </c>
      <c r="CH68" s="14">
        <f t="shared" si="86"/>
        <v>5.9497013396428468E-3</v>
      </c>
      <c r="CJ68">
        <v>31.45</v>
      </c>
      <c r="CK68" s="14">
        <f>LN(CJ60/CJ68)</f>
        <v>1.5885626851379615E-3</v>
      </c>
      <c r="CL68" s="14">
        <f t="shared" si="88"/>
        <v>2.5235314046127301E-6</v>
      </c>
      <c r="CM68" s="14">
        <f>$CL$269+$CL$270*$U79-$CK68</f>
        <v>5.6677817129368729E-3</v>
      </c>
      <c r="CN68" s="14">
        <f t="shared" si="89"/>
        <v>3.2123749545501632E-5</v>
      </c>
      <c r="CP68">
        <v>21.12</v>
      </c>
      <c r="CQ68" s="14">
        <f>LN(CP60/CP68)</f>
        <v>-1.895735164899312E-3</v>
      </c>
      <c r="CR68" s="14">
        <f t="shared" si="91"/>
        <v>3.5938118154358217E-6</v>
      </c>
      <c r="CS68" s="14">
        <f>$CR$269+$CR$270*$U79-$CQ68</f>
        <v>8.8215734718315904E-3</v>
      </c>
      <c r="CT68" s="14">
        <f t="shared" si="92"/>
        <v>7.7820158518922866E-5</v>
      </c>
      <c r="CV68">
        <v>102.1</v>
      </c>
      <c r="CW68" s="14">
        <f>LN(CV60/CV68)</f>
        <v>-1.7787030202729995E-2</v>
      </c>
      <c r="CX68" s="14">
        <f t="shared" si="94"/>
        <v>3.1637844343282906E-4</v>
      </c>
      <c r="CY68" s="89">
        <f>$CX$269+$CX$270*$U79-$CW68</f>
        <v>1.9815385843608958E-2</v>
      </c>
      <c r="CZ68" s="89">
        <f t="shared" si="95"/>
        <v>3.9264951613109832E-4</v>
      </c>
      <c r="DB68">
        <v>16.89</v>
      </c>
      <c r="DC68" s="14">
        <f>LN(DB60/DB68)</f>
        <v>-3.5587226169942177E-3</v>
      </c>
      <c r="DD68" s="14">
        <f t="shared" si="97"/>
        <v>1.2664506664706173E-5</v>
      </c>
      <c r="DE68" s="89">
        <f>$DD$269+$DD$270*$U79-$DC68</f>
        <v>6.9130988995344733E-3</v>
      </c>
      <c r="DF68" s="89">
        <f t="shared" si="98"/>
        <v>4.7790936394744745E-5</v>
      </c>
      <c r="DH68">
        <v>10.31</v>
      </c>
      <c r="DI68" s="14">
        <f>LN(DH60/DH68)</f>
        <v>-8.7677132533101505E-3</v>
      </c>
      <c r="DJ68" s="14">
        <f t="shared" si="100"/>
        <v>7.687279569227046E-5</v>
      </c>
      <c r="DK68" s="89">
        <f>$DJ$269+$DJ$270*$U79-$DI68</f>
        <v>1.6535947607332471E-2</v>
      </c>
      <c r="DL68" s="89">
        <f t="shared" si="101"/>
        <v>2.7343756327244449E-4</v>
      </c>
      <c r="DN68">
        <v>72.260000000000005</v>
      </c>
      <c r="DO68" s="14">
        <f>LN(DN60/DN68)</f>
        <v>-1.1972856373955437E-2</v>
      </c>
      <c r="DP68" s="14">
        <f t="shared" si="103"/>
        <v>1.4334928975136532E-4</v>
      </c>
      <c r="DQ68" s="89">
        <f>$DP$269+$DP$270*$U79-$DO68</f>
        <v>1.6290103251379875E-2</v>
      </c>
      <c r="DR68" s="89">
        <f t="shared" si="104"/>
        <v>2.6536746394061717E-4</v>
      </c>
      <c r="DT68">
        <v>133.6</v>
      </c>
      <c r="DU68" s="14">
        <f>LN(DT60/DT68)</f>
        <v>-1.0156190364136591E-2</v>
      </c>
      <c r="DV68" s="14">
        <f t="shared" si="106"/>
        <v>1.0314820271258094E-4</v>
      </c>
      <c r="DW68" s="89">
        <f>$DV$269+$DV$270*$U79-$DU68</f>
        <v>1.8208046447455835E-2</v>
      </c>
      <c r="DX68" s="89">
        <f t="shared" si="107"/>
        <v>3.3153295543270907E-4</v>
      </c>
      <c r="DZ68">
        <v>40.31</v>
      </c>
      <c r="EA68" s="14">
        <f>LN(DZ60/DZ68)</f>
        <v>-4.2262337608824302E-3</v>
      </c>
      <c r="EB68" s="14">
        <f t="shared" si="109"/>
        <v>1.7861051801622451E-5</v>
      </c>
      <c r="EC68" s="89">
        <f>$EB$269+$EB$270*$U79-$EA68</f>
        <v>1.1518485766552757E-2</v>
      </c>
      <c r="ED68" s="89">
        <f t="shared" si="110"/>
        <v>1.3267551435427845E-4</v>
      </c>
      <c r="EF68">
        <v>12.02</v>
      </c>
      <c r="EG68" s="14">
        <f>LN(EF60/EF68)</f>
        <v>2.6274089370180213E-2</v>
      </c>
      <c r="EH68" s="14">
        <f t="shared" si="112"/>
        <v>6.9032777223221689E-4</v>
      </c>
      <c r="EI68" s="89">
        <f>$EH$268+$EH$269*$U79-$EG68</f>
        <v>-2.051671631936211E-2</v>
      </c>
      <c r="EJ68" s="89">
        <f t="shared" si="113"/>
        <v>4.2093564852917957E-4</v>
      </c>
      <c r="EL68">
        <v>87.74</v>
      </c>
      <c r="EM68" s="14">
        <f>LN(EL60/EL68)</f>
        <v>-2.679763032474743E-2</v>
      </c>
      <c r="EN68" s="14">
        <f t="shared" si="115"/>
        <v>7.1811299102182301E-4</v>
      </c>
      <c r="EO68" s="89">
        <f>$EN$268+$EN$269*$U79-$EM68</f>
        <v>3.2626580851003478E-2</v>
      </c>
      <c r="EP68" s="89">
        <f t="shared" si="116"/>
        <v>1.0644937780270669E-3</v>
      </c>
      <c r="ER68">
        <v>12.7</v>
      </c>
      <c r="ES68" s="14">
        <f>LN(ER60/ER68)</f>
        <v>-1.4274627792593052E-2</v>
      </c>
      <c r="ET68" s="14">
        <f t="shared" si="118"/>
        <v>2.0376499861706997E-4</v>
      </c>
      <c r="EU68" s="89">
        <f>$ET$268+$ET$269*$U79-$ES68</f>
        <v>1.9319268541836271E-2</v>
      </c>
      <c r="EV68" s="89">
        <f t="shared" si="119"/>
        <v>3.7323413699158454E-4</v>
      </c>
      <c r="EX68">
        <v>104</v>
      </c>
      <c r="EY68" s="14">
        <f>LN(EX60/EX68)</f>
        <v>-7.7220460939102778E-3</v>
      </c>
      <c r="EZ68" s="14">
        <f t="shared" si="121"/>
        <v>5.9629995876474975E-5</v>
      </c>
      <c r="FA68" s="89">
        <f>$EZ$268+$EZ$269*$U79-$EY68</f>
        <v>1.25203168076795E-2</v>
      </c>
      <c r="FB68" s="89">
        <f t="shared" si="122"/>
        <v>1.5675833296466179E-4</v>
      </c>
      <c r="FD68">
        <v>36.79</v>
      </c>
      <c r="FE68" s="14">
        <f>LN(FD60/FD68)</f>
        <v>-3.5411722161686504E-2</v>
      </c>
      <c r="FF68" s="14">
        <f t="shared" si="124"/>
        <v>1.2539900664564792E-3</v>
      </c>
      <c r="FG68" s="89">
        <f>$FF$268+$FF$269*$U79-$FE68</f>
        <v>4.8248981782721384E-2</v>
      </c>
      <c r="FH68" s="89">
        <f t="shared" si="125"/>
        <v>2.3279642430693798E-3</v>
      </c>
      <c r="FJ68">
        <v>130</v>
      </c>
      <c r="FK68" s="14">
        <f>LN(FJ60/FJ68)</f>
        <v>-8.4975405104406633E-3</v>
      </c>
      <c r="FL68" s="14">
        <f t="shared" si="127"/>
        <v>7.2208194726580167E-5</v>
      </c>
      <c r="FM68" s="89">
        <f>$FL$268+$FL$269*$U79-$FK68</f>
        <v>1.1974680637904219E-2</v>
      </c>
      <c r="FN68" s="89">
        <f t="shared" si="128"/>
        <v>1.4339297637979819E-4</v>
      </c>
      <c r="FP68">
        <v>13.75</v>
      </c>
      <c r="FQ68" s="14">
        <f>LN(FP60/FP68)</f>
        <v>-5.103911918175952E-3</v>
      </c>
      <c r="FR68" s="14">
        <f t="shared" si="130"/>
        <v>2.6049916868498524E-5</v>
      </c>
      <c r="FS68" s="89">
        <f>$FR$268+$FR$269*$U79-$FQ68</f>
        <v>8.1019894871681205E-3</v>
      </c>
      <c r="FT68" s="89">
        <f t="shared" si="131"/>
        <v>6.5642233650182744E-5</v>
      </c>
      <c r="FV68">
        <v>605.20000000000005</v>
      </c>
      <c r="FW68" s="14">
        <f>LN(FV60/FV68)</f>
        <v>-1.6325533332524917E-2</v>
      </c>
      <c r="FX68" s="14">
        <f t="shared" si="133"/>
        <v>2.6652303859138211E-4</v>
      </c>
      <c r="FY68" s="89">
        <f>$FX$268+$FX$269*$U79-$FW68</f>
        <v>2.3068180794690363E-2</v>
      </c>
      <c r="FZ68" s="89">
        <f t="shared" si="134"/>
        <v>5.3214096517652134E-4</v>
      </c>
      <c r="GB68">
        <v>72.08</v>
      </c>
      <c r="GC68" s="14">
        <f>LN(GB60/GB68)</f>
        <v>-1.820013838276514E-2</v>
      </c>
      <c r="GD68" s="14">
        <f t="shared" si="136"/>
        <v>3.3124503715180087E-4</v>
      </c>
      <c r="GE68" s="89">
        <f>$GD$268+$GD$269*$U79-$GC68</f>
        <v>2.5916478896153419E-2</v>
      </c>
      <c r="GF68" s="89">
        <f t="shared" si="137"/>
        <v>6.7166387837476547E-4</v>
      </c>
      <c r="GH68">
        <v>479.25</v>
      </c>
      <c r="GI68" s="14">
        <f>LN(GH60/GH68)</f>
        <v>-3.860744271309393E-2</v>
      </c>
      <c r="GJ68" s="14">
        <f t="shared" si="139"/>
        <v>1.4905346328448297E-3</v>
      </c>
      <c r="GK68" s="89">
        <f>$GJ$268+$GJ$269*$U79-$GI68</f>
        <v>4.8450199878194884E-2</v>
      </c>
      <c r="GL68" s="89">
        <f t="shared" si="140"/>
        <v>2.3474218682370354E-3</v>
      </c>
      <c r="GN68">
        <v>31.02</v>
      </c>
      <c r="GO68" s="14">
        <f>LN(GN60/GN68)</f>
        <v>-1.7889564750775057E-2</v>
      </c>
      <c r="GP68" s="14">
        <f t="shared" si="142"/>
        <v>3.2003652697217341E-4</v>
      </c>
      <c r="GQ68" s="89">
        <f>$GP$268+$GP$269*$U79-$GO68</f>
        <v>2.2722366976707958E-2</v>
      </c>
      <c r="GR68" s="89">
        <f t="shared" si="143"/>
        <v>5.1630596102418839E-4</v>
      </c>
      <c r="GT68">
        <v>61.96</v>
      </c>
      <c r="GU68" s="14">
        <f>LN(GT60/GT68)</f>
        <v>-2.153427421455165E-2</v>
      </c>
      <c r="GV68" s="14">
        <f t="shared" si="145"/>
        <v>4.6372496594750405E-4</v>
      </c>
      <c r="GW68" s="89">
        <f>$GV$268+$GV$269*$U79-$GU68</f>
        <v>2.7658697113330584E-2</v>
      </c>
      <c r="GX68" s="89">
        <f t="shared" si="146"/>
        <v>7.6500352600696161E-4</v>
      </c>
      <c r="GZ68">
        <v>243.5</v>
      </c>
      <c r="HA68" s="14">
        <f>LN(GZ60/GZ68)</f>
        <v>-1.3228799780221158E-2</v>
      </c>
      <c r="HB68" s="14">
        <f t="shared" si="148"/>
        <v>1.7500114362517936E-4</v>
      </c>
      <c r="HC68" s="89">
        <f>$HB$268+$HB$269*$U79-$HA68</f>
        <v>1.9193555048798376E-2</v>
      </c>
      <c r="HD68" s="89">
        <f t="shared" si="149"/>
        <v>3.6839255541125366E-4</v>
      </c>
      <c r="HF68">
        <v>342.6</v>
      </c>
      <c r="HG68" s="14">
        <f>LN(HF60/HF68)</f>
        <v>-1.292614942553968E-2</v>
      </c>
      <c r="HH68" s="14">
        <f t="shared" si="151"/>
        <v>1.6708533897137978E-4</v>
      </c>
      <c r="HI68" s="89">
        <f>$HH$268+$HH$269*$U79-$HG68</f>
        <v>2.2934735106937103E-2</v>
      </c>
      <c r="HJ68" s="89">
        <f t="shared" si="152"/>
        <v>5.2600207442537322E-4</v>
      </c>
      <c r="HL68">
        <v>106.9</v>
      </c>
      <c r="HM68" s="14">
        <f>LN(HL60/HL68)</f>
        <v>-3.5709578513738703E-2</v>
      </c>
      <c r="HN68" s="14">
        <f t="shared" si="154"/>
        <v>1.2751739976288689E-3</v>
      </c>
      <c r="HO68" s="89">
        <f>$HN$268+$HN$269*$U79-$HM68</f>
        <v>4.2487998709020931E-2</v>
      </c>
      <c r="HP68" s="89">
        <f t="shared" si="155"/>
        <v>1.8052300342977644E-3</v>
      </c>
      <c r="HR68">
        <v>4.32</v>
      </c>
      <c r="HS68" s="14">
        <f>LN(HR60/HR68)</f>
        <v>-1.3898542890544128E-3</v>
      </c>
      <c r="HT68" s="14">
        <f t="shared" si="157"/>
        <v>1.9316949448029474E-6</v>
      </c>
      <c r="HU68" s="14">
        <f>+$HT$268+$HT$269*$U79-$HS68</f>
        <v>7.669721435838401E-3</v>
      </c>
      <c r="HV68" s="14">
        <f t="shared" si="158"/>
        <v>5.8824626903359063E-5</v>
      </c>
      <c r="HX68">
        <v>14.03</v>
      </c>
      <c r="HY68" s="14">
        <f>LN(HX60/HX68)</f>
        <v>-6.4354887819917288E-3</v>
      </c>
      <c r="HZ68" s="14">
        <f t="shared" si="160"/>
        <v>4.1415515863141384E-5</v>
      </c>
      <c r="IA68" s="89">
        <f>$HZ$268+$HZ$269*$U79-$HY68</f>
        <v>7.1175481087409655E-3</v>
      </c>
      <c r="IB68" s="89">
        <f t="shared" si="161"/>
        <v>5.0659491080242095E-5</v>
      </c>
      <c r="ID68">
        <v>162.5</v>
      </c>
      <c r="IE68" s="14">
        <f>LN(ID60/ID68)</f>
        <v>-1.0827638652063392E-2</v>
      </c>
      <c r="IF68" s="14">
        <f t="shared" si="163"/>
        <v>1.1723775877965714E-4</v>
      </c>
      <c r="IG68" s="89">
        <f>$IF$268+$IF$269*$U79-$IE68</f>
        <v>1.5945059250832103E-2</v>
      </c>
      <c r="IH68" s="89">
        <f t="shared" si="164"/>
        <v>2.5424491451254641E-4</v>
      </c>
      <c r="IQ68">
        <v>50.12</v>
      </c>
      <c r="IR68" s="14">
        <f>+LN(IQ60/IQ68)</f>
        <v>-2.2599831917240919E-2</v>
      </c>
      <c r="IS68" s="14">
        <f t="shared" si="166"/>
        <v>5.1075240268754136E-4</v>
      </c>
      <c r="IT68" s="89">
        <f>$IS$268+$IS$269*$U79-$IR68</f>
        <v>2.6715670690029163E-2</v>
      </c>
      <c r="IU68" s="89">
        <f t="shared" si="167"/>
        <v>7.1372706041808323E-4</v>
      </c>
      <c r="IW68">
        <v>56.5</v>
      </c>
      <c r="IX68" s="14">
        <f>LN(IW60/IW68)</f>
        <v>6.1755820441498624E-3</v>
      </c>
      <c r="IY68" s="14">
        <f t="shared" si="169"/>
        <v>3.813781358402619E-5</v>
      </c>
      <c r="IZ68" s="89">
        <f>$IY$268+$IY$269*$U79-$IX68</f>
        <v>-1.3520844669839072E-3</v>
      </c>
      <c r="JA68" s="89">
        <f t="shared" si="170"/>
        <v>1.8281324058591564E-6</v>
      </c>
      <c r="JC68">
        <v>119.25</v>
      </c>
      <c r="JD68" s="14">
        <f>LN(JC60/JC68)</f>
        <v>-1.776696481464593E-2</v>
      </c>
      <c r="JE68" s="14">
        <f t="shared" si="172"/>
        <v>3.1566503872486649E-4</v>
      </c>
      <c r="JF68" s="89">
        <f>$JE$268+$JE$269*$U79-$JD68</f>
        <v>2.5980295973984761E-2</v>
      </c>
      <c r="JG68" s="89">
        <f t="shared" si="173"/>
        <v>6.7497577889584883E-4</v>
      </c>
      <c r="JI68">
        <v>33.11</v>
      </c>
      <c r="JJ68" s="14">
        <f>LN(JI60/JI68)</f>
        <v>-2.1059835251624793E-2</v>
      </c>
      <c r="JK68" s="14">
        <f t="shared" si="175"/>
        <v>4.4351666082557831E-4</v>
      </c>
      <c r="JL68" s="89">
        <f>$JK$268+$JK$269*$U79-$JJ68</f>
        <v>2.8149663085687254E-2</v>
      </c>
      <c r="JM68" s="89">
        <f t="shared" si="176"/>
        <v>7.9240353183770366E-4</v>
      </c>
      <c r="JO68">
        <v>74.239999999999995</v>
      </c>
      <c r="JP68" s="14">
        <f>LN(JO60/JO68)</f>
        <v>-1.3288331127276714E-2</v>
      </c>
      <c r="JQ68" s="14">
        <f t="shared" si="178"/>
        <v>1.7657974414815123E-4</v>
      </c>
      <c r="JR68" s="89">
        <f>$JQ$268+$JQ$269*$U79-$JP68</f>
        <v>1.7793122289744868E-2</v>
      </c>
      <c r="JS68" s="89">
        <f t="shared" si="179"/>
        <v>3.1659520081781569E-4</v>
      </c>
      <c r="JU68">
        <v>73.680000000000007</v>
      </c>
      <c r="JV68" s="14">
        <f>LN(JU60/JU68)</f>
        <v>-3.3676933525590633E-2</v>
      </c>
      <c r="JW68" s="14">
        <f t="shared" si="181"/>
        <v>1.1341358516870504E-3</v>
      </c>
      <c r="JX68" s="89">
        <f>$JW$268+$JW$269*$U79-$JV68</f>
        <v>4.2179718815209412E-2</v>
      </c>
      <c r="JY68" s="89">
        <f t="shared" si="182"/>
        <v>1.7791286793301308E-3</v>
      </c>
      <c r="KA68">
        <v>36.54</v>
      </c>
      <c r="KB68" s="14">
        <f>LN(KA60/KA68)</f>
        <v>-1.1837715660494281E-2</v>
      </c>
      <c r="KC68" s="14">
        <f t="shared" si="184"/>
        <v>1.4013151205871156E-4</v>
      </c>
      <c r="KD68" s="89">
        <f>$KC$268+$KC$269*$U79-$KB68</f>
        <v>1.6374974191978389E-2</v>
      </c>
      <c r="KE68" s="89">
        <f t="shared" si="185"/>
        <v>2.681397797879583E-4</v>
      </c>
      <c r="KG68">
        <v>13.7</v>
      </c>
      <c r="KH68" s="14">
        <f>LN(KG60/KG68)</f>
        <v>-1.3965680861971759E-2</v>
      </c>
      <c r="KI68" s="14">
        <f t="shared" si="187"/>
        <v>1.9504024193844424E-4</v>
      </c>
      <c r="KJ68" s="89">
        <f>$KI$268+$KI$269*$U79-$KH68</f>
        <v>1.8056794511963306E-2</v>
      </c>
      <c r="KK68" s="89">
        <f t="shared" si="188"/>
        <v>3.2604782804726817E-4</v>
      </c>
      <c r="KM68">
        <v>22.59</v>
      </c>
      <c r="KN68" s="14">
        <f>LN(KM60/KM68)</f>
        <v>-1.7722645312245079E-3</v>
      </c>
      <c r="KO68" s="14">
        <f t="shared" si="190"/>
        <v>3.1409215686364247E-6</v>
      </c>
      <c r="KP68" s="89">
        <f>$KO$268+$KO$269*$U79-$KN68</f>
        <v>7.2901548613888735E-3</v>
      </c>
      <c r="KQ68" s="89">
        <f t="shared" si="191"/>
        <v>5.3146357903031826E-5</v>
      </c>
      <c r="KS68">
        <v>102</v>
      </c>
      <c r="KT68" s="14">
        <f>LN(KS60/KS68)</f>
        <v>-4.9140148024290403E-3</v>
      </c>
      <c r="KU68" s="14">
        <f t="shared" si="193"/>
        <v>2.4147541478491718E-5</v>
      </c>
      <c r="KV68" s="89">
        <f>$KU$268+$KU$269*$U79-$KT68</f>
        <v>8.9987428782003637E-3</v>
      </c>
      <c r="KW68" s="89">
        <f t="shared" si="194"/>
        <v>8.0977373387961765E-5</v>
      </c>
      <c r="LF68" s="14">
        <v>13.73</v>
      </c>
      <c r="LG68" s="14">
        <f>LN(LF60/LF68)</f>
        <v>-5.111365637235671E-3</v>
      </c>
      <c r="LH68" s="14">
        <f t="shared" si="196"/>
        <v>2.6126058677513617E-5</v>
      </c>
      <c r="LI68" s="89">
        <f>$LH$267+$LH$268*$U79-$LG68</f>
        <v>5.0508357721178098E-3</v>
      </c>
      <c r="LJ68" s="89">
        <f t="shared" si="197"/>
        <v>2.5510941996904913E-5</v>
      </c>
      <c r="LL68">
        <v>12.03</v>
      </c>
      <c r="LM68" s="14">
        <f>LN(LL60/LL68)</f>
        <v>-1.4232136417008162E-2</v>
      </c>
      <c r="LN68" s="14">
        <f t="shared" si="199"/>
        <v>2.0255370699232992E-4</v>
      </c>
      <c r="LO68" s="89">
        <f>$LN$267+$LN$268*$U79-$LM68</f>
        <v>1.8558726790065108E-2</v>
      </c>
      <c r="LP68" s="89">
        <f t="shared" si="200"/>
        <v>3.4442634006828034E-4</v>
      </c>
    </row>
    <row r="69" spans="2:328" x14ac:dyDescent="0.35">
      <c r="S69" t="s">
        <v>674</v>
      </c>
      <c r="T69" s="82">
        <v>5888.81</v>
      </c>
      <c r="U69" s="6">
        <f t="shared" si="54"/>
        <v>-4.2339126308581819E-3</v>
      </c>
      <c r="V69" s="14">
        <f t="shared" si="55"/>
        <v>1.7926016165740453E-5</v>
      </c>
      <c r="Z69">
        <v>34.03</v>
      </c>
      <c r="AA69" s="14">
        <f t="shared" si="56"/>
        <v>3.5200975039847058E-3</v>
      </c>
      <c r="AB69" s="14">
        <f t="shared" si="57"/>
        <v>1.2391086437559356E-5</v>
      </c>
      <c r="AC69" s="14">
        <f t="shared" si="58"/>
        <v>7.7540101348428873E-3</v>
      </c>
      <c r="AD69" s="14">
        <f>$AB$268+$AB$269*$U69-$AA69</f>
        <v>-8.257317603035828E-3</v>
      </c>
      <c r="AE69" s="14">
        <f t="shared" si="59"/>
        <v>6.8183293997405354E-5</v>
      </c>
      <c r="AG69">
        <v>7.806</v>
      </c>
      <c r="AH69" s="14">
        <f t="shared" si="60"/>
        <v>-7.1998253931676442E-3</v>
      </c>
      <c r="AI69" s="14">
        <f t="shared" si="61"/>
        <v>5.1837485692101621E-5</v>
      </c>
      <c r="AJ69" s="14">
        <f>$AI$269+$AI$270*$U69-$AH69</f>
        <v>7.0147237492873948E-3</v>
      </c>
      <c r="AK69" s="14">
        <f t="shared" si="62"/>
        <v>4.9206349278816606E-5</v>
      </c>
      <c r="AM69">
        <v>114.45</v>
      </c>
      <c r="AN69" s="14">
        <f t="shared" si="63"/>
        <v>-1.2750227686235181E-2</v>
      </c>
      <c r="AO69" s="14">
        <f t="shared" si="64"/>
        <v>1.6256830605083813E-4</v>
      </c>
      <c r="AP69" s="14">
        <f>$AO$269+$AO$270*$U80-$AN69</f>
        <v>2.6280350993676815E-2</v>
      </c>
      <c r="AQ69" s="14">
        <f t="shared" si="65"/>
        <v>6.9065684835084996E-4</v>
      </c>
      <c r="AS69">
        <v>116.84</v>
      </c>
      <c r="AT69" s="14">
        <f t="shared" si="66"/>
        <v>-4.4604637343311163E-3</v>
      </c>
      <c r="AU69" s="14">
        <f t="shared" si="67"/>
        <v>1.9895736725283086E-5</v>
      </c>
      <c r="AV69" s="14">
        <f>$AU$269+$AU$270*$U80-$AT69</f>
        <v>2.4564850832534277E-2</v>
      </c>
      <c r="AW69" s="14">
        <f t="shared" si="68"/>
        <v>6.0343189642465996E-4</v>
      </c>
      <c r="AY69" s="14">
        <v>40.340000000000003</v>
      </c>
      <c r="AZ69" s="14">
        <f t="shared" si="69"/>
        <v>4.2053246885334515E-3</v>
      </c>
      <c r="BA69" s="14">
        <f t="shared" si="70"/>
        <v>1.7684755735988972E-5</v>
      </c>
      <c r="BB69" s="14">
        <f>$BA$269+$BA$270*$U80-$AZ69</f>
        <v>5.8228676451302442E-3</v>
      </c>
      <c r="BC69" s="14">
        <f t="shared" si="71"/>
        <v>3.3905787612704638E-5</v>
      </c>
      <c r="BE69">
        <v>14.244</v>
      </c>
      <c r="BF69" s="14">
        <f t="shared" si="72"/>
        <v>-8.4602873493912108E-3</v>
      </c>
      <c r="BG69" s="14">
        <f t="shared" si="73"/>
        <v>7.1576462034268965E-5</v>
      </c>
      <c r="BH69" s="14">
        <f>$BG$269+$BG$270*$U80-$BF69</f>
        <v>3.4602152984001044E-2</v>
      </c>
      <c r="BI69" s="14">
        <f t="shared" si="74"/>
        <v>1.1973089911282123E-3</v>
      </c>
      <c r="BK69">
        <v>77.06</v>
      </c>
      <c r="BL69" s="14">
        <f t="shared" si="75"/>
        <v>-2.5957170814140234E-4</v>
      </c>
      <c r="BM69" s="14">
        <f t="shared" si="76"/>
        <v>6.7377471667445362E-8</v>
      </c>
      <c r="BN69" s="14">
        <f>$BM$269+$BM$270*$U80-$BL69</f>
        <v>2.3168504926422622E-2</v>
      </c>
      <c r="BO69" s="14">
        <f t="shared" si="77"/>
        <v>5.3677962052566929E-4</v>
      </c>
      <c r="BQ69">
        <v>71.48</v>
      </c>
      <c r="BR69" s="14">
        <f t="shared" si="78"/>
        <v>-7.5832409457515975E-3</v>
      </c>
      <c r="BS69" s="14">
        <f t="shared" si="79"/>
        <v>5.7505543241323581E-5</v>
      </c>
      <c r="BT69" s="14">
        <f>$BS$269+$BS$270*$U80-$BR69</f>
        <v>3.2955461328476252E-2</v>
      </c>
      <c r="BU69" s="14">
        <f t="shared" si="80"/>
        <v>1.0860624313726937E-3</v>
      </c>
      <c r="BX69">
        <v>22.38</v>
      </c>
      <c r="BY69" s="14">
        <f t="shared" si="81"/>
        <v>-8.0754140055454178E-3</v>
      </c>
      <c r="BZ69" s="14">
        <f t="shared" si="82"/>
        <v>6.5212311360959095E-5</v>
      </c>
      <c r="CA69" s="14">
        <f>$BZ$269+$BZ$270*$U80-$BY69</f>
        <v>1.9424223916385E-2</v>
      </c>
      <c r="CB69" s="14">
        <f t="shared" si="83"/>
        <v>3.7730047475386302E-4</v>
      </c>
      <c r="CD69">
        <v>44.2</v>
      </c>
      <c r="CE69" s="14">
        <f t="shared" si="84"/>
        <v>1.8083187567836808E-3</v>
      </c>
      <c r="CF69" s="14">
        <f t="shared" si="85"/>
        <v>3.2700167261356768E-6</v>
      </c>
      <c r="CG69" s="14">
        <f>+$CF$269+$CF$270*$U80-$CE69</f>
        <v>1.6121659713061388E-2</v>
      </c>
      <c r="CH69" s="14">
        <f t="shared" si="86"/>
        <v>2.5990791190374661E-4</v>
      </c>
      <c r="CJ69">
        <v>31.84</v>
      </c>
      <c r="CK69" s="14">
        <f t="shared" si="87"/>
        <v>-1.2324377829732738E-2</v>
      </c>
      <c r="CL69" s="14">
        <f t="shared" si="88"/>
        <v>1.5189028889000785E-4</v>
      </c>
      <c r="CM69" s="14">
        <f>$CL$269+$CL$270*$U80-$CK69</f>
        <v>2.8617715882819524E-2</v>
      </c>
      <c r="CN69" s="14">
        <f t="shared" si="89"/>
        <v>8.1897366234978089E-4</v>
      </c>
      <c r="CP69">
        <v>21.28</v>
      </c>
      <c r="CQ69" s="14">
        <f t="shared" si="90"/>
        <v>-7.5472056353829663E-3</v>
      </c>
      <c r="CR69" s="14">
        <f t="shared" si="91"/>
        <v>5.6960312902756402E-5</v>
      </c>
      <c r="CS69" s="14">
        <f>$CR$269+$CR$270*$U80-$CQ69</f>
        <v>2.3338024254775897E-2</v>
      </c>
      <c r="CT69" s="14">
        <f t="shared" si="92"/>
        <v>5.4466337611650808E-4</v>
      </c>
      <c r="CV69">
        <v>103.55</v>
      </c>
      <c r="CW69" s="14">
        <f t="shared" si="93"/>
        <v>-1.4101862670973363E-2</v>
      </c>
      <c r="CX69" s="14">
        <f t="shared" si="94"/>
        <v>1.98862530790992E-4</v>
      </c>
      <c r="CY69" s="89">
        <f>$CX$269+$CX$270*$U80-$CW69</f>
        <v>1.8803557381942212E-2</v>
      </c>
      <c r="CZ69" s="89">
        <f t="shared" si="95"/>
        <v>3.5357377021599345E-4</v>
      </c>
      <c r="DB69">
        <v>16.77</v>
      </c>
      <c r="DC69" s="14">
        <f t="shared" si="96"/>
        <v>7.1301549845912693E-3</v>
      </c>
      <c r="DD69" s="14">
        <f t="shared" si="97"/>
        <v>5.0839110104291724E-5</v>
      </c>
      <c r="DE69" s="89">
        <f>$DD$269+$DD$270*$U80-$DC69</f>
        <v>5.1364669854518825E-4</v>
      </c>
      <c r="DF69" s="89">
        <f t="shared" si="98"/>
        <v>2.6383293092637149E-7</v>
      </c>
      <c r="DH69">
        <v>10.35</v>
      </c>
      <c r="DI69" s="14">
        <f t="shared" si="99"/>
        <v>-3.8722216825094508E-3</v>
      </c>
      <c r="DJ69" s="14">
        <f t="shared" si="100"/>
        <v>1.4994100758496321E-5</v>
      </c>
      <c r="DK69" s="89">
        <f>$DJ$269+$DJ$270*$U80-$DI69</f>
        <v>2.1220340582425126E-2</v>
      </c>
      <c r="DL69" s="89">
        <f t="shared" si="101"/>
        <v>4.5030285443411875E-4</v>
      </c>
      <c r="DN69">
        <v>71.959999999999994</v>
      </c>
      <c r="DO69" s="14">
        <f t="shared" si="102"/>
        <v>4.1603166371620174E-3</v>
      </c>
      <c r="DP69" s="14">
        <f t="shared" si="103"/>
        <v>1.7308234521447077E-5</v>
      </c>
      <c r="DQ69" s="89">
        <f>$DP$269+$DP$270*$U80-$DO69</f>
        <v>4.9246366420988104E-3</v>
      </c>
      <c r="DR69" s="89">
        <f t="shared" si="104"/>
        <v>2.4252046056702246E-5</v>
      </c>
      <c r="DT69">
        <v>136</v>
      </c>
      <c r="DU69" s="14">
        <f t="shared" si="105"/>
        <v>-1.7804624633506707E-2</v>
      </c>
      <c r="DV69" s="14">
        <f t="shared" si="106"/>
        <v>3.1700465834007382E-4</v>
      </c>
      <c r="DW69" s="89">
        <f>$DV$269+$DV$270*$U80-$DU69</f>
        <v>3.6601021455212955E-2</v>
      </c>
      <c r="DX69" s="89">
        <f t="shared" si="107"/>
        <v>1.339634771564959E-3</v>
      </c>
      <c r="DZ69">
        <v>40.479999999999997</v>
      </c>
      <c r="EA69" s="14">
        <f t="shared" si="108"/>
        <v>-4.2084478501355806E-3</v>
      </c>
      <c r="EB69" s="14">
        <f t="shared" si="109"/>
        <v>1.7711033307310791E-5</v>
      </c>
      <c r="EC69" s="89">
        <f>$EB$269+$EB$270*$U80-$EA69</f>
        <v>1.9925997282915935E-2</v>
      </c>
      <c r="ED69" s="89">
        <f t="shared" si="110"/>
        <v>3.9704536771877319E-4</v>
      </c>
      <c r="EF69">
        <v>12.22</v>
      </c>
      <c r="EG69" s="14">
        <f t="shared" si="111"/>
        <v>-1.6502024636387874E-2</v>
      </c>
      <c r="EH69" s="14">
        <f t="shared" si="112"/>
        <v>2.7231681709995236E-4</v>
      </c>
      <c r="EI69" s="89">
        <f>$EH$268+$EH$269*$U80-$EG69</f>
        <v>2.8661650388017601E-2</v>
      </c>
      <c r="EJ69" s="89">
        <f t="shared" si="113"/>
        <v>8.2149020296494945E-4</v>
      </c>
      <c r="EL69">
        <v>88.64</v>
      </c>
      <c r="EM69" s="14">
        <f t="shared" si="114"/>
        <v>-1.0205327260905794E-2</v>
      </c>
      <c r="EN69" s="14">
        <f t="shared" si="115"/>
        <v>1.0414870450218695E-4</v>
      </c>
      <c r="EO69" s="89">
        <f>$EN$268+$EN$269*$U80-$EM69</f>
        <v>2.3453506932715761E-2</v>
      </c>
      <c r="EP69" s="89">
        <f t="shared" si="116"/>
        <v>5.500669874429463E-4</v>
      </c>
      <c r="ER69">
        <v>12.75</v>
      </c>
      <c r="ES69" s="14">
        <f t="shared" si="117"/>
        <v>-3.9292781398896611E-3</v>
      </c>
      <c r="ET69" s="14">
        <f t="shared" si="118"/>
        <v>1.5439226700614755E-5</v>
      </c>
      <c r="EU69" s="89">
        <f>$ET$268+$ET$269*$U80-$ES69</f>
        <v>1.5359389800427305E-2</v>
      </c>
      <c r="EV69" s="89">
        <f t="shared" si="119"/>
        <v>2.3591085504147034E-4</v>
      </c>
      <c r="EX69">
        <v>106.2</v>
      </c>
      <c r="EY69" s="14">
        <f t="shared" si="120"/>
        <v>-2.093320966646579E-2</v>
      </c>
      <c r="EZ69" s="14">
        <f t="shared" si="121"/>
        <v>4.3819926694021679E-4</v>
      </c>
      <c r="FA69" s="89">
        <f>$EZ$268+$EZ$269*$U80-$EY69</f>
        <v>3.1792223664371629E-2</v>
      </c>
      <c r="FB69" s="89">
        <f t="shared" si="122"/>
        <v>1.0107454855254315E-3</v>
      </c>
      <c r="FD69">
        <v>36.380000000000003</v>
      </c>
      <c r="FE69" s="14">
        <f t="shared" si="123"/>
        <v>1.1206896026706738E-2</v>
      </c>
      <c r="FF69" s="14">
        <f t="shared" si="124"/>
        <v>1.2559451855341527E-4</v>
      </c>
      <c r="FG69" s="89">
        <f>$FF$268+$FF$269*$U80-$FE69</f>
        <v>2.0395760632460663E-2</v>
      </c>
      <c r="FH69" s="89">
        <f t="shared" si="125"/>
        <v>4.1598705177663218E-4</v>
      </c>
      <c r="FJ69">
        <v>132.80000000000001</v>
      </c>
      <c r="FK69" s="14">
        <f t="shared" si="126"/>
        <v>-2.1309786586751096E-2</v>
      </c>
      <c r="FL69" s="14">
        <f t="shared" si="127"/>
        <v>4.5410700437287693E-4</v>
      </c>
      <c r="FM69" s="89">
        <f>$FL$268+$FL$269*$U80-$FK69</f>
        <v>2.9501770479071862E-2</v>
      </c>
      <c r="FN69" s="89">
        <f t="shared" si="128"/>
        <v>8.7035446139983603E-4</v>
      </c>
      <c r="FP69">
        <v>13.77</v>
      </c>
      <c r="FQ69" s="14">
        <f t="shared" si="129"/>
        <v>-1.4534886279831975E-3</v>
      </c>
      <c r="FR69" s="14">
        <f t="shared" si="130"/>
        <v>2.1126291916764778E-6</v>
      </c>
      <c r="FS69" s="89">
        <f>$FR$268+$FR$269*$U80-$FQ69</f>
        <v>7.7441533002499154E-3</v>
      </c>
      <c r="FT69" s="89">
        <f t="shared" si="131"/>
        <v>5.9971910337771655E-5</v>
      </c>
      <c r="FV69">
        <v>606</v>
      </c>
      <c r="FW69" s="14">
        <f t="shared" si="132"/>
        <v>-1.3210041551135253E-3</v>
      </c>
      <c r="FX69" s="14">
        <f t="shared" si="133"/>
        <v>1.7450519778271988E-6</v>
      </c>
      <c r="FY69" s="89">
        <f>$FX$268+$FX$269*$U80-$FW69</f>
        <v>1.6291763017561904E-2</v>
      </c>
      <c r="FZ69" s="89">
        <f t="shared" si="134"/>
        <v>2.6542154222039776E-4</v>
      </c>
      <c r="GB69">
        <v>72.959999999999994</v>
      </c>
      <c r="GC69" s="14">
        <f t="shared" si="135"/>
        <v>-1.2134732465993373E-2</v>
      </c>
      <c r="GD69" s="14">
        <f t="shared" si="136"/>
        <v>1.472517320212336E-4</v>
      </c>
      <c r="GE69" s="89">
        <f>$GD$268+$GD$269*$U80-$GC69</f>
        <v>2.8571729901994386E-2</v>
      </c>
      <c r="GF69" s="89">
        <f t="shared" si="137"/>
        <v>8.1634374959252008E-4</v>
      </c>
      <c r="GH69">
        <v>485.95</v>
      </c>
      <c r="GI69" s="14">
        <f t="shared" si="138"/>
        <v>-1.3883356023725717E-2</v>
      </c>
      <c r="GJ69" s="14">
        <f t="shared" si="139"/>
        <v>1.9274757448152114E-4</v>
      </c>
      <c r="GK69" s="89">
        <f>$GJ$268+$GJ$269*$U80-$GI69</f>
        <v>3.6567538527387755E-2</v>
      </c>
      <c r="GL69" s="89">
        <f t="shared" si="140"/>
        <v>1.3371848739519878E-3</v>
      </c>
      <c r="GN69">
        <v>30.79</v>
      </c>
      <c r="GO69" s="14">
        <f t="shared" si="141"/>
        <v>7.4421958119838148E-3</v>
      </c>
      <c r="GP69" s="14">
        <f t="shared" si="142"/>
        <v>5.538627850390943E-5</v>
      </c>
      <c r="GQ69" s="89">
        <f>$GP$268+$GP$269*$U80-$GO69</f>
        <v>3.1014493866520871E-3</v>
      </c>
      <c r="GR69" s="89">
        <f t="shared" si="143"/>
        <v>9.6189882979646078E-6</v>
      </c>
      <c r="GT69">
        <v>61.58</v>
      </c>
      <c r="GU69" s="14">
        <f t="shared" si="144"/>
        <v>6.1518730523135367E-3</v>
      </c>
      <c r="GV69" s="14">
        <f t="shared" si="145"/>
        <v>3.7845542051781472E-5</v>
      </c>
      <c r="GW69" s="89">
        <f>$GV$268+$GV$269*$U80-$GU69</f>
        <v>8.0580160358521349E-3</v>
      </c>
      <c r="GX69" s="89">
        <f t="shared" si="146"/>
        <v>6.4931622434050149E-5</v>
      </c>
      <c r="GZ69">
        <v>244.5</v>
      </c>
      <c r="HA69" s="14">
        <f t="shared" si="147"/>
        <v>-4.0983663922822483E-3</v>
      </c>
      <c r="HB69" s="14">
        <f t="shared" si="148"/>
        <v>1.6796607085388612E-5</v>
      </c>
      <c r="HC69" s="89">
        <f>$HB$268+$HB$269*$U80-$HA69</f>
        <v>1.7134128673931489E-2</v>
      </c>
      <c r="HD69" s="89">
        <f t="shared" si="149"/>
        <v>2.9357836541484125E-4</v>
      </c>
      <c r="HF69">
        <v>338.65</v>
      </c>
      <c r="HG69" s="14">
        <f t="shared" si="150"/>
        <v>1.1596460229107007E-2</v>
      </c>
      <c r="HH69" s="14">
        <f t="shared" si="151"/>
        <v>1.3447788984526053E-4</v>
      </c>
      <c r="HI69" s="89">
        <f>$HH$268+$HH$269*$U80-$HG69</f>
        <v>1.0681291768314994E-2</v>
      </c>
      <c r="HJ69" s="89">
        <f t="shared" si="152"/>
        <v>1.1408999383987365E-4</v>
      </c>
      <c r="HL69">
        <v>105.9</v>
      </c>
      <c r="HM69" s="14">
        <f t="shared" si="153"/>
        <v>9.3985654236387849E-3</v>
      </c>
      <c r="HN69" s="14">
        <f t="shared" si="154"/>
        <v>8.8333032022418486E-5</v>
      </c>
      <c r="HO69" s="89">
        <f>$HN$268+$HN$269*$U80-$HM69</f>
        <v>6.973164749150558E-3</v>
      </c>
      <c r="HP69" s="89">
        <f t="shared" si="155"/>
        <v>4.8625026618795963E-5</v>
      </c>
      <c r="HR69">
        <v>4.3109999999999999</v>
      </c>
      <c r="HS69" s="14">
        <f t="shared" si="156"/>
        <v>2.0855064910213611E-3</v>
      </c>
      <c r="HT69" s="14">
        <f t="shared" si="157"/>
        <v>4.3493373240922303E-6</v>
      </c>
      <c r="HU69" s="14">
        <f>+$HT$268+$HT$269*$U80-$HS69</f>
        <v>1.4975821331087468E-2</v>
      </c>
      <c r="HV69" s="14">
        <f t="shared" si="158"/>
        <v>2.2427522454065442E-4</v>
      </c>
      <c r="HX69">
        <v>14.02</v>
      </c>
      <c r="HY69" s="14">
        <f t="shared" si="159"/>
        <v>7.1301250792549849E-4</v>
      </c>
      <c r="HZ69" s="14">
        <f t="shared" si="160"/>
        <v>5.0838683645820901E-7</v>
      </c>
      <c r="IA69" s="89">
        <f>$HZ$268+$HZ$269*$U80-$HY69</f>
        <v>3.5041307806218209E-3</v>
      </c>
      <c r="IB69" s="89">
        <f t="shared" si="161"/>
        <v>1.2278932527701292E-5</v>
      </c>
      <c r="ID69">
        <v>163.05000000000001</v>
      </c>
      <c r="IE69" s="14">
        <f t="shared" si="162"/>
        <v>-3.3789004655360301E-3</v>
      </c>
      <c r="IF69" s="14">
        <f t="shared" si="163"/>
        <v>1.1416968355999601E-5</v>
      </c>
      <c r="IG69" s="89">
        <f>$IF$268+$IF$269*$U80-$IE69</f>
        <v>1.4450499985007139E-2</v>
      </c>
      <c r="IH69" s="89">
        <f t="shared" si="164"/>
        <v>2.0881694981669132E-4</v>
      </c>
      <c r="IQ69">
        <v>49.57</v>
      </c>
      <c r="IR69" s="14">
        <f t="shared" si="165"/>
        <v>1.1034317995385011E-2</v>
      </c>
      <c r="IS69" s="14">
        <f t="shared" si="166"/>
        <v>1.2175617362327748E-4</v>
      </c>
      <c r="IT69" s="89">
        <f>$IS$268+$IS$269*$U80-$IR69</f>
        <v>-1.7555619458599521E-4</v>
      </c>
      <c r="IU69" s="89">
        <f t="shared" si="167"/>
        <v>3.0819977457515817E-8</v>
      </c>
      <c r="IW69">
        <v>56.03</v>
      </c>
      <c r="IX69" s="14">
        <f t="shared" si="168"/>
        <v>8.3533765752021732E-3</v>
      </c>
      <c r="IY69" s="14">
        <f t="shared" si="169"/>
        <v>6.9778900207136395E-5</v>
      </c>
      <c r="IZ69" s="89">
        <f>$IY$268+$IY$269*$U80-$IX69</f>
        <v>4.8047967656809319E-3</v>
      </c>
      <c r="JA69" s="89">
        <f t="shared" si="170"/>
        <v>2.3086071959497943E-5</v>
      </c>
      <c r="JC69">
        <v>121.8</v>
      </c>
      <c r="JD69" s="14">
        <f t="shared" si="171"/>
        <v>-2.1158225507346053E-2</v>
      </c>
      <c r="JE69" s="14">
        <f t="shared" si="172"/>
        <v>4.4767050661970913E-4</v>
      </c>
      <c r="JF69" s="89">
        <f>$JE$268+$JE$269*$U80-$JD69</f>
        <v>3.9274490660784325E-2</v>
      </c>
      <c r="JG69" s="89">
        <f t="shared" si="173"/>
        <v>1.5424856166640353E-3</v>
      </c>
      <c r="JI69">
        <v>33.229999999999997</v>
      </c>
      <c r="JJ69" s="14">
        <f t="shared" si="174"/>
        <v>-3.6177308073479719E-3</v>
      </c>
      <c r="JK69" s="14">
        <f t="shared" si="175"/>
        <v>1.3087976194434609E-5</v>
      </c>
      <c r="JL69" s="89">
        <f>$JK$268+$JK$269*$U80-$JJ69</f>
        <v>2.0447709277193041E-2</v>
      </c>
      <c r="JM69" s="89">
        <f t="shared" si="176"/>
        <v>4.1810881468460633E-4</v>
      </c>
      <c r="JO69">
        <v>75.569999999999993</v>
      </c>
      <c r="JP69" s="14">
        <f t="shared" si="177"/>
        <v>-1.7756290554683415E-2</v>
      </c>
      <c r="JQ69" s="14">
        <f t="shared" si="178"/>
        <v>3.1528585426233947E-4</v>
      </c>
      <c r="JR69" s="89">
        <f>$JQ$268+$JQ$269*$U80-$JP69</f>
        <v>2.7935004752916735E-2</v>
      </c>
      <c r="JS69" s="89">
        <f t="shared" si="179"/>
        <v>7.8036449054548062E-4</v>
      </c>
      <c r="JU69">
        <v>73.84</v>
      </c>
      <c r="JV69" s="14">
        <f t="shared" si="180"/>
        <v>-2.1691982475452154E-3</v>
      </c>
      <c r="JW69" s="14">
        <f t="shared" si="181"/>
        <v>4.705421037153234E-6</v>
      </c>
      <c r="JX69" s="89">
        <f>$JW$268+$JW$269*$U80-$JV69</f>
        <v>2.1483651433619796E-2</v>
      </c>
      <c r="JY69" s="89">
        <f t="shared" si="182"/>
        <v>4.6154727892127391E-4</v>
      </c>
      <c r="KA69">
        <v>36.54</v>
      </c>
      <c r="KB69" s="14">
        <f t="shared" si="183"/>
        <v>0</v>
      </c>
      <c r="KC69" s="14">
        <f t="shared" si="184"/>
        <v>0</v>
      </c>
      <c r="KD69" s="89">
        <f>$KC$268+$KC$269*$U80-$KB69</f>
        <v>1.0253975130518131E-2</v>
      </c>
      <c r="KE69" s="89">
        <f t="shared" si="185"/>
        <v>1.0514400597728432E-4</v>
      </c>
      <c r="KG69">
        <v>14.04</v>
      </c>
      <c r="KH69" s="14">
        <f t="shared" si="186"/>
        <v>-2.4514565763585818E-2</v>
      </c>
      <c r="KI69" s="14">
        <f t="shared" si="187"/>
        <v>6.0096393457717394E-4</v>
      </c>
      <c r="KJ69" s="89">
        <f>$KI$268+$KI$269*$U80-$KH69</f>
        <v>3.5052403856609564E-2</v>
      </c>
      <c r="KK69" s="89">
        <f t="shared" si="188"/>
        <v>1.228671016126857E-3</v>
      </c>
      <c r="KM69">
        <v>23.05</v>
      </c>
      <c r="KN69" s="14">
        <f t="shared" si="189"/>
        <v>-2.0158438962745669E-2</v>
      </c>
      <c r="KO69" s="14">
        <f t="shared" si="190"/>
        <v>4.0636266141474265E-4</v>
      </c>
      <c r="KP69" s="89">
        <f>$KO$268+$KO$269*$U80-$KN69</f>
        <v>3.5321662817920471E-2</v>
      </c>
      <c r="KQ69" s="89">
        <f t="shared" si="191"/>
        <v>1.2476198642228655E-3</v>
      </c>
      <c r="KS69">
        <v>102.4</v>
      </c>
      <c r="KT69" s="14">
        <f t="shared" si="192"/>
        <v>-3.9138993211363287E-3</v>
      </c>
      <c r="KU69" s="14">
        <f t="shared" si="193"/>
        <v>1.5318607895991413E-5</v>
      </c>
      <c r="KV69" s="89">
        <f>$KU$268+$KU$269*$U80-$KT69</f>
        <v>1.2855277283185196E-2</v>
      </c>
      <c r="KW69" s="89">
        <f t="shared" si="194"/>
        <v>1.6525815402757734E-4</v>
      </c>
      <c r="LF69" s="14">
        <v>14.555</v>
      </c>
      <c r="LG69" s="14">
        <f t="shared" si="195"/>
        <v>-5.8351357417706869E-2</v>
      </c>
      <c r="LH69" s="14">
        <f t="shared" si="196"/>
        <v>3.4048809124889745E-3</v>
      </c>
      <c r="LI69" s="89">
        <f>$LH$267+$LH$268*$U80-$LG69</f>
        <v>5.8342851100092324E-2</v>
      </c>
      <c r="LJ69" s="89">
        <f t="shared" si="197"/>
        <v>3.4038882744875441E-3</v>
      </c>
      <c r="LL69">
        <v>12.04</v>
      </c>
      <c r="LM69" s="14">
        <f t="shared" si="198"/>
        <v>-8.3090989408750337E-4</v>
      </c>
      <c r="LN69" s="14">
        <f t="shared" si="199"/>
        <v>6.904112520925061E-7</v>
      </c>
      <c r="LO69" s="89">
        <f>$LN$267+$LN$268*$U80-$LM69</f>
        <v>1.0464741201958803E-2</v>
      </c>
      <c r="LP69" s="89">
        <f t="shared" si="200"/>
        <v>1.0951080842397418E-4</v>
      </c>
    </row>
    <row r="70" spans="2:328" x14ac:dyDescent="0.35">
      <c r="S70" t="s">
        <v>675</v>
      </c>
      <c r="T70" s="82">
        <v>5866.98</v>
      </c>
      <c r="U70" s="6">
        <f t="shared" si="54"/>
        <v>3.7139188590664201E-3</v>
      </c>
      <c r="V70" s="14">
        <f t="shared" si="55"/>
        <v>1.3793193291729219E-5</v>
      </c>
      <c r="Z70">
        <v>33.950000000000003</v>
      </c>
      <c r="AA70" s="14">
        <f t="shared" si="56"/>
        <v>2.3536345081092173E-3</v>
      </c>
      <c r="AB70" s="14">
        <f t="shared" si="57"/>
        <v>5.5395953977625173E-6</v>
      </c>
      <c r="AC70" s="14">
        <f t="shared" si="58"/>
        <v>-1.3602843509572028E-3</v>
      </c>
      <c r="AD70" s="14">
        <f>$AB$268+$AB$269*$U70-$AA70</f>
        <v>1.0509039711184233E-3</v>
      </c>
      <c r="AE70" s="14">
        <f t="shared" si="59"/>
        <v>1.1043991565124717E-6</v>
      </c>
      <c r="AG70">
        <v>7.8280000000000003</v>
      </c>
      <c r="AH70" s="14">
        <f t="shared" si="60"/>
        <v>-2.8143807754065905E-3</v>
      </c>
      <c r="AI70" s="14">
        <f t="shared" si="61"/>
        <v>7.9207391489782015E-6</v>
      </c>
      <c r="AJ70" s="14">
        <f>$AI$269+$AI$270*$U70-$AH70</f>
        <v>2.7890305444738255E-3</v>
      </c>
      <c r="AK70" s="14">
        <f t="shared" si="62"/>
        <v>7.7786913780079625E-6</v>
      </c>
      <c r="AM70">
        <v>113.7</v>
      </c>
      <c r="AN70" s="14">
        <f t="shared" si="63"/>
        <v>6.5746456420853853E-3</v>
      </c>
      <c r="AO70" s="14">
        <f t="shared" si="64"/>
        <v>4.3225965318992351E-5</v>
      </c>
      <c r="AP70" s="14">
        <f>$AO$269+$AO$270*$U81-$AN70</f>
        <v>-1.7096029895580622E-2</v>
      </c>
      <c r="AQ70" s="14">
        <f t="shared" si="65"/>
        <v>2.9227423819058637E-4</v>
      </c>
      <c r="AS70">
        <v>116.54</v>
      </c>
      <c r="AT70" s="14">
        <f t="shared" si="66"/>
        <v>2.5709158046119886E-3</v>
      </c>
      <c r="AU70" s="14">
        <f t="shared" si="67"/>
        <v>6.6096080744037091E-6</v>
      </c>
      <c r="AV70" s="14">
        <f>$AU$269+$AU$270*$U81-$AT70</f>
        <v>-1.8746918507014012E-2</v>
      </c>
      <c r="AW70" s="14">
        <f t="shared" si="68"/>
        <v>3.5144695350862448E-4</v>
      </c>
      <c r="AY70" s="14">
        <v>39.869999999999997</v>
      </c>
      <c r="AZ70" s="14">
        <f t="shared" si="69"/>
        <v>1.1719371132802253E-2</v>
      </c>
      <c r="BA70" s="14">
        <f t="shared" si="70"/>
        <v>1.3734365974835876E-4</v>
      </c>
      <c r="BB70" s="14">
        <f>$BA$269+$BA$270*$U81-$AZ70</f>
        <v>-1.9972740127127551E-2</v>
      </c>
      <c r="BC70" s="14">
        <f t="shared" si="71"/>
        <v>3.9891034818577106E-4</v>
      </c>
      <c r="BE70">
        <v>14.141999999999999</v>
      </c>
      <c r="BF70" s="14">
        <f t="shared" si="72"/>
        <v>7.186672233482288E-3</v>
      </c>
      <c r="BG70" s="14">
        <f t="shared" si="73"/>
        <v>5.1648257791505296E-5</v>
      </c>
      <c r="BH70" s="14">
        <f>$BG$269+$BG$270*$U81-$BF70</f>
        <v>-3.5065996829326415E-2</v>
      </c>
      <c r="BI70" s="14">
        <f t="shared" si="74"/>
        <v>1.2296241336343303E-3</v>
      </c>
      <c r="BK70">
        <v>77.959999999999994</v>
      </c>
      <c r="BL70" s="14">
        <f t="shared" si="75"/>
        <v>-1.1611535441348419E-2</v>
      </c>
      <c r="BM70" s="14">
        <f t="shared" si="76"/>
        <v>1.3482775530569043E-4</v>
      </c>
      <c r="BN70" s="14">
        <f>$BM$269+$BM$270*$U81-$BL70</f>
        <v>-1.0510914761640549E-2</v>
      </c>
      <c r="BO70" s="14">
        <f t="shared" si="77"/>
        <v>1.104793291264732E-4</v>
      </c>
      <c r="BQ70">
        <v>71</v>
      </c>
      <c r="BR70" s="14">
        <f t="shared" si="78"/>
        <v>6.7378132499118174E-3</v>
      </c>
      <c r="BS70" s="14">
        <f t="shared" si="79"/>
        <v>4.5398127390687247E-5</v>
      </c>
      <c r="BT70" s="14">
        <f>$BS$269+$BS$270*$U81-$BR70</f>
        <v>-2.8002789107807735E-2</v>
      </c>
      <c r="BU70" s="14">
        <f t="shared" si="80"/>
        <v>7.8415619781635557E-4</v>
      </c>
      <c r="BX70">
        <v>22.3</v>
      </c>
      <c r="BY70" s="14">
        <f t="shared" si="81"/>
        <v>3.5810244177060212E-3</v>
      </c>
      <c r="BZ70" s="14">
        <f t="shared" si="82"/>
        <v>1.2823735880206748E-5</v>
      </c>
      <c r="CA70" s="14">
        <f>$BZ$269+$BZ$270*$U81-$BY70</f>
        <v>-1.3212090367199752E-2</v>
      </c>
      <c r="CB70" s="14">
        <f t="shared" si="83"/>
        <v>1.745593318710525E-4</v>
      </c>
      <c r="CD70">
        <v>43.91</v>
      </c>
      <c r="CE70" s="14">
        <f t="shared" si="84"/>
        <v>6.5827045100264707E-3</v>
      </c>
      <c r="CF70" s="14">
        <f t="shared" si="85"/>
        <v>4.3331998666322838E-5</v>
      </c>
      <c r="CG70" s="14">
        <f>+$CF$269+$CF$270*$U81-$CE70</f>
        <v>-2.0516444342778432E-2</v>
      </c>
      <c r="CH70" s="14">
        <f t="shared" si="86"/>
        <v>4.2092448847032515E-4</v>
      </c>
      <c r="CJ70">
        <v>31.9</v>
      </c>
      <c r="CK70" s="14">
        <f t="shared" si="87"/>
        <v>-1.8826488146165652E-3</v>
      </c>
      <c r="CL70" s="14">
        <f t="shared" si="88"/>
        <v>3.544366559177158E-6</v>
      </c>
      <c r="CM70" s="14">
        <f>$CL$269+$CL$270*$U81-$CK70</f>
        <v>-1.1387438883413986E-2</v>
      </c>
      <c r="CN70" s="14">
        <f t="shared" si="89"/>
        <v>1.2967376432348877E-4</v>
      </c>
      <c r="CP70">
        <v>21.34</v>
      </c>
      <c r="CQ70" s="14">
        <f t="shared" si="90"/>
        <v>-2.8155814001636324E-3</v>
      </c>
      <c r="CR70" s="14">
        <f t="shared" si="91"/>
        <v>7.9274986209474E-6</v>
      </c>
      <c r="CS70" s="14">
        <f>$CR$269+$CR$270*$U81-$CQ70</f>
        <v>-1.0394304999993541E-2</v>
      </c>
      <c r="CT70" s="14">
        <f t="shared" si="92"/>
        <v>1.0804157643289072E-4</v>
      </c>
      <c r="CV70">
        <v>103.4</v>
      </c>
      <c r="CW70" s="14">
        <f t="shared" si="93"/>
        <v>1.4496257672642491E-3</v>
      </c>
      <c r="CX70" s="14">
        <f t="shared" si="94"/>
        <v>2.1014148651164627E-6</v>
      </c>
      <c r="CY70" s="89">
        <f>$CX$269+$CX$270*$U81-$CW70</f>
        <v>-5.4934347186036481E-3</v>
      </c>
      <c r="CZ70" s="89">
        <f t="shared" si="95"/>
        <v>3.0177825007559941E-5</v>
      </c>
      <c r="DB70">
        <v>16.68</v>
      </c>
      <c r="DC70" s="14">
        <f t="shared" si="96"/>
        <v>5.38117890451675E-3</v>
      </c>
      <c r="DD70" s="14">
        <f t="shared" si="97"/>
        <v>2.8957086402416089E-5</v>
      </c>
      <c r="DE70" s="89">
        <f>$DD$269+$DD$270*$U81-$DC70</f>
        <v>-1.1769710781242115E-2</v>
      </c>
      <c r="DF70" s="89">
        <f t="shared" si="98"/>
        <v>1.3852609187408688E-4</v>
      </c>
      <c r="DH70">
        <v>10.185</v>
      </c>
      <c r="DI70" s="14">
        <f t="shared" si="99"/>
        <v>1.6070470032608881E-2</v>
      </c>
      <c r="DJ70" s="14">
        <f t="shared" si="100"/>
        <v>2.5826000706898007E-4</v>
      </c>
      <c r="DK70" s="89">
        <f>$DJ$269+$DJ$270*$U81-$DI70</f>
        <v>-3.0061778412220283E-2</v>
      </c>
      <c r="DL70" s="89">
        <f t="shared" si="101"/>
        <v>9.0371052130543345E-4</v>
      </c>
      <c r="DN70">
        <v>71.8</v>
      </c>
      <c r="DO70" s="14">
        <f t="shared" si="102"/>
        <v>2.2259330281539109E-3</v>
      </c>
      <c r="DP70" s="14">
        <f t="shared" si="103"/>
        <v>4.9547778458264394E-6</v>
      </c>
      <c r="DQ70" s="89">
        <f>$DP$269+$DP$270*$U81-$DO70</f>
        <v>-8.737951440429638E-3</v>
      </c>
      <c r="DR70" s="89">
        <f t="shared" si="104"/>
        <v>7.635179537530639E-5</v>
      </c>
      <c r="DT70">
        <v>136.75</v>
      </c>
      <c r="DU70" s="14">
        <f t="shared" si="105"/>
        <v>-5.4995555660385465E-3</v>
      </c>
      <c r="DV70" s="14">
        <f t="shared" si="106"/>
        <v>3.0245111423945556E-5</v>
      </c>
      <c r="DW70" s="89">
        <f>$DV$269+$DV$270*$U81-$DU70</f>
        <v>-1.0853505991369177E-2</v>
      </c>
      <c r="DX70" s="89">
        <f t="shared" si="107"/>
        <v>1.1779859230468662E-4</v>
      </c>
      <c r="DZ70">
        <v>40.42</v>
      </c>
      <c r="EA70" s="14">
        <f t="shared" si="108"/>
        <v>1.4833130037349668E-3</v>
      </c>
      <c r="EB70" s="14">
        <f t="shared" si="109"/>
        <v>2.2002174670492495E-6</v>
      </c>
      <c r="EC70" s="89">
        <f>$EB$269+$EB$270*$U81-$EA70</f>
        <v>-1.3328099501035317E-2</v>
      </c>
      <c r="ED70" s="89">
        <f t="shared" si="110"/>
        <v>1.7763823630949786E-4</v>
      </c>
      <c r="EF70">
        <v>12.07</v>
      </c>
      <c r="EG70" s="14">
        <f t="shared" si="111"/>
        <v>1.2350918634009127E-2</v>
      </c>
      <c r="EH70" s="14">
        <f t="shared" si="112"/>
        <v>1.5254519110391389E-4</v>
      </c>
      <c r="EI70" s="89">
        <f>$EH$268+$EH$269*$U81-$EG70</f>
        <v>-2.1135484013393817E-2</v>
      </c>
      <c r="EJ70" s="89">
        <f t="shared" si="113"/>
        <v>4.4670868448042561E-4</v>
      </c>
      <c r="EL70">
        <v>88.56</v>
      </c>
      <c r="EM70" s="14">
        <f t="shared" si="114"/>
        <v>9.029345985922825E-4</v>
      </c>
      <c r="EN70" s="14">
        <f t="shared" si="115"/>
        <v>8.1529088933500633E-7</v>
      </c>
      <c r="EO70" s="89">
        <f>$EN$268+$EN$269*$U81-$EM70</f>
        <v>-1.1925860821989322E-2</v>
      </c>
      <c r="EP70" s="89">
        <f t="shared" si="116"/>
        <v>1.4222615634545982E-4</v>
      </c>
      <c r="ER70">
        <v>12.62</v>
      </c>
      <c r="ES70" s="14">
        <f t="shared" si="117"/>
        <v>1.0248414491368204E-2</v>
      </c>
      <c r="ET70" s="14">
        <f t="shared" si="118"/>
        <v>1.050299995868858E-4</v>
      </c>
      <c r="EU70" s="89">
        <f>$ET$268+$ET$269*$U81-$ES70</f>
        <v>-1.9707594378277439E-2</v>
      </c>
      <c r="EV70" s="89">
        <f t="shared" si="119"/>
        <v>3.8838927617871249E-4</v>
      </c>
      <c r="EX70">
        <v>106.1</v>
      </c>
      <c r="EY70" s="14">
        <f t="shared" si="120"/>
        <v>9.4206318790115832E-4</v>
      </c>
      <c r="EZ70" s="14">
        <f t="shared" si="121"/>
        <v>8.8748304999849313E-7</v>
      </c>
      <c r="FA70" s="89">
        <f>$EZ$268+$EZ$269*$U81-$EY70</f>
        <v>-9.9100337954104133E-3</v>
      </c>
      <c r="FB70" s="89">
        <f t="shared" si="122"/>
        <v>9.8208769826176525E-5</v>
      </c>
      <c r="FD70">
        <v>35.9</v>
      </c>
      <c r="FE70" s="14">
        <f t="shared" si="123"/>
        <v>1.3281877595743114E-2</v>
      </c>
      <c r="FF70" s="14">
        <f t="shared" si="124"/>
        <v>1.7640827246830288E-4</v>
      </c>
      <c r="FG70" s="89">
        <f>$FF$268+$FF$269*$U81-$FE70</f>
        <v>-4.3067935281792813E-2</v>
      </c>
      <c r="FH70" s="89">
        <f t="shared" si="125"/>
        <v>1.8548470494366943E-3</v>
      </c>
      <c r="FJ70">
        <v>132.5</v>
      </c>
      <c r="FK70" s="14">
        <f t="shared" si="126"/>
        <v>2.2615916160566218E-3</v>
      </c>
      <c r="FL70" s="14">
        <f t="shared" si="127"/>
        <v>5.1147966378176021E-6</v>
      </c>
      <c r="FM70" s="89">
        <f>$FL$268+$FL$269*$U81-$FK70</f>
        <v>-9.4936457270346775E-3</v>
      </c>
      <c r="FN70" s="89">
        <f t="shared" si="128"/>
        <v>9.0129309190443787E-5</v>
      </c>
      <c r="FP70">
        <v>13.58</v>
      </c>
      <c r="FQ70" s="14">
        <f t="shared" si="129"/>
        <v>1.389419061001336E-2</v>
      </c>
      <c r="FR70" s="14">
        <f t="shared" si="130"/>
        <v>1.9304853270738341E-4</v>
      </c>
      <c r="FS70" s="89">
        <f>$FR$268+$FR$269*$U81-$FQ70</f>
        <v>-1.8374824233696914E-2</v>
      </c>
      <c r="FT70" s="89">
        <f t="shared" si="131"/>
        <v>3.3763416561925536E-4</v>
      </c>
      <c r="FV70">
        <v>603</v>
      </c>
      <c r="FW70" s="14">
        <f t="shared" si="132"/>
        <v>4.9627893421290972E-3</v>
      </c>
      <c r="FX70" s="14">
        <f t="shared" si="133"/>
        <v>2.4629278054350158E-5</v>
      </c>
      <c r="FY70" s="89">
        <f>$FX$268+$FX$269*$U81-$FW70</f>
        <v>-1.6909296302842894E-2</v>
      </c>
      <c r="FZ70" s="89">
        <f t="shared" si="134"/>
        <v>2.8592430145733637E-4</v>
      </c>
      <c r="GB70">
        <v>72.5</v>
      </c>
      <c r="GC70" s="14">
        <f t="shared" si="135"/>
        <v>6.3247839054467632E-3</v>
      </c>
      <c r="GD70" s="14">
        <f t="shared" si="136"/>
        <v>4.0002891450598412E-5</v>
      </c>
      <c r="GE70" s="89">
        <f>$GD$268+$GD$269*$U81-$GC70</f>
        <v>-1.8416355070315055E-2</v>
      </c>
      <c r="GF70" s="89">
        <f t="shared" si="137"/>
        <v>3.3916213407591904E-4</v>
      </c>
      <c r="GH70">
        <v>482.7</v>
      </c>
      <c r="GI70" s="14">
        <f t="shared" si="138"/>
        <v>6.710395283032352E-3</v>
      </c>
      <c r="GJ70" s="14">
        <f t="shared" si="139"/>
        <v>4.502940485454284E-5</v>
      </c>
      <c r="GK70" s="89">
        <f>$GJ$268+$GJ$269*$U81-$GI70</f>
        <v>-2.6035374125247722E-2</v>
      </c>
      <c r="GL70" s="89">
        <f t="shared" si="140"/>
        <v>6.7784070584161863E-4</v>
      </c>
      <c r="GN70">
        <v>30.61</v>
      </c>
      <c r="GO70" s="14">
        <f t="shared" si="141"/>
        <v>5.8632089790878437E-3</v>
      </c>
      <c r="GP70" s="14">
        <f t="shared" si="142"/>
        <v>3.4377219532456314E-5</v>
      </c>
      <c r="GQ70" s="89">
        <f>$GP$268+$GP$269*$U81-$GO70</f>
        <v>-1.4001892068483937E-2</v>
      </c>
      <c r="GR70" s="89">
        <f t="shared" si="143"/>
        <v>1.9605298149747338E-4</v>
      </c>
      <c r="GT70">
        <v>61.44</v>
      </c>
      <c r="GU70" s="14">
        <f t="shared" si="144"/>
        <v>2.276053656937514E-3</v>
      </c>
      <c r="GV70" s="14">
        <f t="shared" si="145"/>
        <v>5.180420249258631E-6</v>
      </c>
      <c r="GW70" s="89">
        <f>$GV$268+$GV$269*$U81-$GU70</f>
        <v>-1.4516783931609972E-2</v>
      </c>
      <c r="GX70" s="89">
        <f t="shared" si="146"/>
        <v>2.1073701571704947E-4</v>
      </c>
      <c r="GZ70">
        <v>243.2</v>
      </c>
      <c r="HA70" s="14">
        <f t="shared" si="147"/>
        <v>5.3311588229149253E-3</v>
      </c>
      <c r="HB70" s="14">
        <f t="shared" si="148"/>
        <v>2.8421254395143651E-5</v>
      </c>
      <c r="HC70" s="89">
        <f>$HB$268+$HB$269*$U81-$HA70</f>
        <v>-1.5427336077446351E-2</v>
      </c>
      <c r="HD70" s="89">
        <f t="shared" si="149"/>
        <v>2.3800269844647778E-4</v>
      </c>
      <c r="HF70">
        <v>336.5</v>
      </c>
      <c r="HG70" s="14">
        <f t="shared" si="150"/>
        <v>6.3689765761301429E-3</v>
      </c>
      <c r="HH70" s="14">
        <f t="shared" si="151"/>
        <v>4.0563862627294436E-5</v>
      </c>
      <c r="HI70" s="89">
        <f>$HH$268+$HH$269*$U81-$HG70</f>
        <v>-2.4228310124932623E-2</v>
      </c>
      <c r="HJ70" s="89">
        <f t="shared" si="152"/>
        <v>5.8701101150991262E-4</v>
      </c>
      <c r="HL70">
        <v>105.5</v>
      </c>
      <c r="HM70" s="14">
        <f t="shared" si="153"/>
        <v>3.7842996912396273E-3</v>
      </c>
      <c r="HN70" s="14">
        <f t="shared" si="154"/>
        <v>1.4320924153116338E-5</v>
      </c>
      <c r="HO70" s="89">
        <f>$HN$268+$HN$269*$U81-$HM70</f>
        <v>-1.8795916464831391E-2</v>
      </c>
      <c r="HP70" s="89">
        <f t="shared" si="155"/>
        <v>3.5328647575291977E-4</v>
      </c>
      <c r="HR70">
        <v>4.274</v>
      </c>
      <c r="HS70" s="14">
        <f t="shared" si="156"/>
        <v>8.6197388680417063E-3</v>
      </c>
      <c r="HT70" s="14">
        <f t="shared" si="157"/>
        <v>7.4299898153228915E-5</v>
      </c>
      <c r="HU70" s="14">
        <f>+$HT$268+$HT$269*$U81-$HS70</f>
        <v>-2.6828648508895422E-2</v>
      </c>
      <c r="HV70" s="14">
        <f t="shared" si="158"/>
        <v>7.1977638081385656E-4</v>
      </c>
      <c r="HX70">
        <v>13.95</v>
      </c>
      <c r="HY70" s="14">
        <f t="shared" si="159"/>
        <v>5.0053733390694214E-3</v>
      </c>
      <c r="HZ70" s="14">
        <f t="shared" si="160"/>
        <v>2.5053762263466969E-5</v>
      </c>
      <c r="IA70" s="89">
        <f>$HZ$268+$HZ$269*$U81-$HY70</f>
        <v>-1.2352827329023248E-2</v>
      </c>
      <c r="IB70" s="89">
        <f t="shared" si="161"/>
        <v>1.5259234302066364E-4</v>
      </c>
      <c r="ID70">
        <v>162.80000000000001</v>
      </c>
      <c r="IE70" s="14">
        <f t="shared" si="162"/>
        <v>1.5344486668882374E-3</v>
      </c>
      <c r="IF70" s="14">
        <f t="shared" si="163"/>
        <v>2.3545327113150889E-6</v>
      </c>
      <c r="IG70" s="89">
        <f>$IF$268+$IF$269*$U81-$IE70</f>
        <v>-9.9412213971783771E-3</v>
      </c>
      <c r="IH70" s="89">
        <f t="shared" si="164"/>
        <v>9.8827882867717201E-5</v>
      </c>
      <c r="IQ70">
        <v>49.39</v>
      </c>
      <c r="IR70" s="14">
        <f t="shared" si="165"/>
        <v>3.6378374799489487E-3</v>
      </c>
      <c r="IS70" s="14">
        <f t="shared" si="166"/>
        <v>1.3233861530521318E-5</v>
      </c>
      <c r="IT70" s="89">
        <f>$IS$268+$IS$269*$U81-$IR70</f>
        <v>-1.4837728356585299E-2</v>
      </c>
      <c r="IU70" s="89">
        <f t="shared" si="167"/>
        <v>2.2015818278381548E-4</v>
      </c>
      <c r="IW70">
        <v>49.98</v>
      </c>
      <c r="IX70" s="14">
        <f t="shared" si="168"/>
        <v>0.11426433617038696</v>
      </c>
      <c r="IY70" s="14">
        <f t="shared" si="169"/>
        <v>1.3056338520459202E-2</v>
      </c>
      <c r="IZ70" s="89">
        <f>$IY$268+$IY$269*$U81-$IX70</f>
        <v>-0.12837204100831986</v>
      </c>
      <c r="JA70" s="89">
        <f t="shared" si="170"/>
        <v>1.6479380912641756E-2</v>
      </c>
      <c r="JC70">
        <v>121.9</v>
      </c>
      <c r="JD70" s="14">
        <f t="shared" si="171"/>
        <v>-8.2068121142922067E-4</v>
      </c>
      <c r="JE70" s="14">
        <f t="shared" si="172"/>
        <v>6.7351765079293323E-7</v>
      </c>
      <c r="JF70" s="89">
        <f>$JE$268+$JE$269*$U81-$JD70</f>
        <v>-1.3459297898334621E-2</v>
      </c>
      <c r="JG70" s="89">
        <f t="shared" si="173"/>
        <v>1.8115269991611472E-4</v>
      </c>
      <c r="JI70">
        <v>33.200000000000003</v>
      </c>
      <c r="JJ70" s="14">
        <f t="shared" si="174"/>
        <v>9.032064440598871E-4</v>
      </c>
      <c r="JK70" s="14">
        <f t="shared" si="175"/>
        <v>8.1578188059130598E-7</v>
      </c>
      <c r="JL70" s="89">
        <f>$JK$268+$JK$269*$U81-$JJ70</f>
        <v>-1.5936946276811848E-2</v>
      </c>
      <c r="JM70" s="89">
        <f t="shared" si="176"/>
        <v>2.5398625662998705E-4</v>
      </c>
      <c r="JO70">
        <v>75.16</v>
      </c>
      <c r="JP70" s="14">
        <f t="shared" si="177"/>
        <v>5.4402044873639909E-3</v>
      </c>
      <c r="JQ70" s="14">
        <f t="shared" si="178"/>
        <v>2.9595824864335304E-5</v>
      </c>
      <c r="JR70" s="89">
        <f>$JQ$268+$JQ$269*$U81-$JP70</f>
        <v>-1.382303949331409E-2</v>
      </c>
      <c r="JS70" s="89">
        <f t="shared" si="179"/>
        <v>1.9107642083372105E-4</v>
      </c>
      <c r="JU70">
        <v>73.900000000000006</v>
      </c>
      <c r="JV70" s="14">
        <f t="shared" si="180"/>
        <v>-8.1223775955938267E-4</v>
      </c>
      <c r="JW70" s="14">
        <f t="shared" si="181"/>
        <v>6.5973017805404558E-7</v>
      </c>
      <c r="JX70" s="89">
        <f>$JW$268+$JW$269*$U81-$JV70</f>
        <v>-1.5242365767750147E-2</v>
      </c>
      <c r="JY70" s="89">
        <f t="shared" si="182"/>
        <v>2.3232971419788153E-4</v>
      </c>
      <c r="KA70">
        <v>36.58</v>
      </c>
      <c r="KB70" s="14">
        <f t="shared" si="183"/>
        <v>-1.0940920128589032E-3</v>
      </c>
      <c r="KC70" s="14">
        <f t="shared" si="184"/>
        <v>1.1970373326016465E-6</v>
      </c>
      <c r="KD70" s="89">
        <f>$KC$268+$KC$269*$U81-$KB70</f>
        <v>-7.3534759989035987E-3</v>
      </c>
      <c r="KE70" s="89">
        <f t="shared" si="185"/>
        <v>5.4073609266451278E-5</v>
      </c>
      <c r="KG70">
        <v>13.97</v>
      </c>
      <c r="KH70" s="14">
        <f t="shared" si="186"/>
        <v>4.9982253287944025E-3</v>
      </c>
      <c r="KI70" s="14">
        <f t="shared" si="187"/>
        <v>2.4982256437401915E-5</v>
      </c>
      <c r="KJ70" s="89">
        <f>$KI$268+$KI$269*$U81-$KH70</f>
        <v>-1.5550062263239038E-2</v>
      </c>
      <c r="KK70" s="89">
        <f t="shared" si="188"/>
        <v>2.418044363906108E-4</v>
      </c>
      <c r="KM70">
        <v>24.66</v>
      </c>
      <c r="KN70" s="14">
        <f t="shared" si="189"/>
        <v>-6.7516728293540731E-2</v>
      </c>
      <c r="KO70" s="14">
        <f t="shared" si="190"/>
        <v>4.5585085994638034E-3</v>
      </c>
      <c r="KP70" s="89">
        <f>$KO$268+$KO$269*$U81-$KN70</f>
        <v>5.1126416493275068E-2</v>
      </c>
      <c r="KQ70" s="89">
        <f t="shared" si="191"/>
        <v>2.613910463443829E-3</v>
      </c>
      <c r="KS70">
        <v>102</v>
      </c>
      <c r="KT70" s="14">
        <f t="shared" si="192"/>
        <v>3.9138993211363148E-3</v>
      </c>
      <c r="KU70" s="14">
        <f t="shared" si="193"/>
        <v>1.5318607895991304E-5</v>
      </c>
      <c r="KV70" s="89">
        <f>$KU$268+$KU$269*$U81-$KT70</f>
        <v>-1.0860460843531934E-2</v>
      </c>
      <c r="KW70" s="89">
        <f t="shared" si="194"/>
        <v>1.1794960973389038E-4</v>
      </c>
      <c r="LF70" s="14">
        <v>14.76</v>
      </c>
      <c r="LG70" s="14">
        <f t="shared" si="195"/>
        <v>-1.3986241974739839E-2</v>
      </c>
      <c r="LH70" s="14">
        <f t="shared" si="196"/>
        <v>1.9561496457597456E-4</v>
      </c>
      <c r="LI70" s="89">
        <f>$LH$267+$LH$268*$U81-$LG70</f>
        <v>1.380754694806594E-2</v>
      </c>
      <c r="LJ70" s="89">
        <f t="shared" si="197"/>
        <v>1.9064835272304508E-4</v>
      </c>
      <c r="LL70">
        <v>11.85</v>
      </c>
      <c r="LM70" s="14">
        <f t="shared" si="198"/>
        <v>1.5906572299534724E-2</v>
      </c>
      <c r="LN70" s="14">
        <f t="shared" si="199"/>
        <v>2.5301904232032541E-4</v>
      </c>
      <c r="LO70" s="89">
        <f>$LN$267+$LN$268*$U81-$LM70</f>
        <v>-2.3634734294896213E-2</v>
      </c>
      <c r="LP70" s="89">
        <f t="shared" si="200"/>
        <v>5.5860066519034315E-4</v>
      </c>
    </row>
    <row r="71" spans="2:328" s="14" customFormat="1" x14ac:dyDescent="0.35">
      <c r="B71"/>
      <c r="C71"/>
      <c r="D71"/>
      <c r="E71"/>
      <c r="F71"/>
      <c r="G71"/>
      <c r="T71" s="82"/>
      <c r="U71" s="6"/>
      <c r="CY71" s="89"/>
      <c r="CZ71" s="89"/>
      <c r="DE71" s="89"/>
      <c r="DF71" s="89"/>
      <c r="DK71" s="89"/>
      <c r="DL71" s="89"/>
      <c r="DQ71" s="89"/>
      <c r="DR71" s="89"/>
      <c r="DW71" s="89"/>
      <c r="DX71" s="89"/>
      <c r="EC71" s="89"/>
      <c r="ED71" s="89"/>
      <c r="EI71" s="89"/>
      <c r="EJ71" s="89"/>
      <c r="EO71" s="89"/>
      <c r="EP71" s="89"/>
      <c r="EU71" s="89"/>
      <c r="EV71" s="89"/>
      <c r="FA71" s="89"/>
      <c r="FB71" s="89"/>
      <c r="FG71" s="89"/>
      <c r="FH71" s="89"/>
      <c r="FM71" s="89"/>
      <c r="FN71" s="89"/>
      <c r="FS71" s="89"/>
      <c r="FT71" s="89"/>
      <c r="FY71" s="89"/>
      <c r="FZ71" s="89"/>
      <c r="GE71" s="89"/>
      <c r="GF71" s="89"/>
      <c r="GK71" s="89"/>
      <c r="GL71" s="89"/>
      <c r="GQ71" s="89"/>
      <c r="GR71" s="89"/>
      <c r="GW71" s="89"/>
      <c r="GX71" s="89"/>
      <c r="HC71" s="89"/>
      <c r="HD71" s="89"/>
      <c r="HI71" s="89"/>
      <c r="HJ71" s="89"/>
      <c r="HO71" s="89"/>
      <c r="HP71" s="89"/>
      <c r="IA71" s="89"/>
      <c r="IB71" s="89"/>
      <c r="IG71" s="89"/>
      <c r="IH71" s="89"/>
      <c r="IT71" s="89"/>
      <c r="IU71" s="89"/>
      <c r="IZ71" s="89"/>
      <c r="JA71" s="89"/>
      <c r="JF71" s="89"/>
      <c r="JG71" s="89"/>
      <c r="JL71" s="89"/>
      <c r="JM71" s="89"/>
      <c r="JR71" s="89"/>
      <c r="JS71" s="89"/>
      <c r="JX71" s="89"/>
      <c r="JY71" s="89"/>
      <c r="KD71" s="89"/>
      <c r="KE71" s="89"/>
      <c r="KJ71" s="89"/>
      <c r="KK71" s="89"/>
      <c r="KP71" s="89"/>
      <c r="KQ71" s="89"/>
      <c r="KV71" s="89"/>
      <c r="KW71" s="89"/>
      <c r="LI71" s="89"/>
      <c r="LJ71" s="89"/>
      <c r="LO71" s="89"/>
      <c r="LP71" s="89"/>
    </row>
    <row r="72" spans="2:328" x14ac:dyDescent="0.35">
      <c r="S72" t="s">
        <v>676</v>
      </c>
      <c r="T72" s="82">
        <v>5827.6</v>
      </c>
      <c r="U72" s="6">
        <f>LN(T70/T72)</f>
        <v>6.7347692429868822E-3</v>
      </c>
      <c r="V72" s="14">
        <f t="shared" si="55"/>
        <v>4.5357116756282105E-5</v>
      </c>
      <c r="Z72">
        <v>34.159999999999997</v>
      </c>
      <c r="AA72" s="14">
        <f>LN(Z70/Z72)</f>
        <v>-6.1665149156637919E-3</v>
      </c>
      <c r="AB72" s="14">
        <f t="shared" si="57"/>
        <v>3.8025906205104022E-5</v>
      </c>
      <c r="AC72" s="14">
        <f t="shared" si="58"/>
        <v>-1.2901284158650675E-2</v>
      </c>
      <c r="AD72" s="14">
        <f>$AB$268+$AB$269*$U72-$AA72</f>
        <v>1.2665612528179554E-2</v>
      </c>
      <c r="AE72" s="14">
        <f t="shared" si="59"/>
        <v>1.6041774071397886E-4</v>
      </c>
      <c r="AG72">
        <v>7.74</v>
      </c>
      <c r="AH72" s="14">
        <f>LN(AG70/AG72)</f>
        <v>1.1305361932194041E-2</v>
      </c>
      <c r="AI72" s="14">
        <f t="shared" si="61"/>
        <v>1.2781120841790216E-4</v>
      </c>
      <c r="AJ72" s="14">
        <f>$AI$269+$AI$270*$U72-$AH72</f>
        <v>-1.1269993070410005E-2</v>
      </c>
      <c r="AK72" s="14">
        <f t="shared" si="62"/>
        <v>1.2701274380708954E-4</v>
      </c>
      <c r="AM72">
        <v>112.5</v>
      </c>
      <c r="AN72" s="14">
        <f>LN(AM70/AM72)</f>
        <v>1.0610179112015469E-2</v>
      </c>
      <c r="AO72" s="14">
        <f t="shared" si="64"/>
        <v>1.1257590078904936E-4</v>
      </c>
      <c r="AP72" s="14">
        <f>$AO$269+$AO$270*$U82-$AN72</f>
        <v>-7.818942468600246E-3</v>
      </c>
      <c r="AQ72" s="14">
        <f t="shared" si="65"/>
        <v>6.1135861327280512E-5</v>
      </c>
      <c r="AS72">
        <v>114.88</v>
      </c>
      <c r="AT72" s="14">
        <f>LN(AS70/AS72)</f>
        <v>1.434645641501414E-2</v>
      </c>
      <c r="AU72" s="14">
        <f t="shared" si="67"/>
        <v>2.0582081166790038E-4</v>
      </c>
      <c r="AV72" s="14">
        <f>$AU$269+$AU$270*$U82-$AT72</f>
        <v>-1.0441095228524867E-2</v>
      </c>
      <c r="AW72" s="14">
        <f t="shared" si="68"/>
        <v>1.0901646957112474E-4</v>
      </c>
      <c r="AY72" s="14">
        <v>39.67</v>
      </c>
      <c r="AZ72" s="14">
        <f>LN(AY70/AY72)</f>
        <v>5.0289268670246677E-3</v>
      </c>
      <c r="BA72" s="14">
        <f t="shared" si="70"/>
        <v>2.5290105433882541E-5</v>
      </c>
      <c r="BB72" s="14">
        <f>$BA$269+$BA$270*$U82-$AZ72</f>
        <v>-3.1633669440452811E-3</v>
      </c>
      <c r="BC72" s="14">
        <f t="shared" si="71"/>
        <v>1.000689042267838E-5</v>
      </c>
      <c r="BE72">
        <v>14.01</v>
      </c>
      <c r="BF72" s="14">
        <f>LN(BE70/BE72)</f>
        <v>9.3777328331334977E-3</v>
      </c>
      <c r="BG72" s="14">
        <f t="shared" si="73"/>
        <v>8.7941873089630016E-5</v>
      </c>
      <c r="BH72" s="14">
        <f>$BG$269+$BG$270*$U82-$BF72</f>
        <v>-7.3560782859511658E-3</v>
      </c>
      <c r="BI72" s="14">
        <f t="shared" si="74"/>
        <v>5.4111887749042244E-5</v>
      </c>
      <c r="BK72">
        <v>77.06</v>
      </c>
      <c r="BL72" s="14">
        <f>LN(BK70/BK72)</f>
        <v>1.1611535441348327E-2</v>
      </c>
      <c r="BM72" s="14">
        <f t="shared" si="76"/>
        <v>1.3482775530568829E-4</v>
      </c>
      <c r="BN72" s="14">
        <f>$BM$269+$BM$270*$U82-$BL72</f>
        <v>-8.8089062316671195E-3</v>
      </c>
      <c r="BO72" s="14">
        <f t="shared" si="77"/>
        <v>7.7596828998303808E-5</v>
      </c>
      <c r="BQ72">
        <v>70.58</v>
      </c>
      <c r="BR72" s="14">
        <f>LN(BQ70/BQ72)</f>
        <v>5.9330587941913331E-3</v>
      </c>
      <c r="BS72" s="14">
        <f t="shared" si="79"/>
        <v>3.5201186655331115E-5</v>
      </c>
      <c r="BT72" s="14">
        <f>$BS$269+$BS$270*$U82-$BR72</f>
        <v>-1.3841304020862609E-3</v>
      </c>
      <c r="BU72" s="14">
        <f t="shared" si="80"/>
        <v>1.9158169699794741E-6</v>
      </c>
      <c r="BX72">
        <v>22.16</v>
      </c>
      <c r="BY72" s="14">
        <f>LN(BX70/BX72)</f>
        <v>6.2978165869901036E-3</v>
      </c>
      <c r="BZ72" s="14">
        <f t="shared" si="82"/>
        <v>3.9662493763367677E-5</v>
      </c>
      <c r="CA72" s="14">
        <f>$BZ$269+$BZ$270*$U82-$BY72</f>
        <v>-4.3164240207241196E-3</v>
      </c>
      <c r="CB72" s="14">
        <f t="shared" si="83"/>
        <v>1.8631516326684175E-5</v>
      </c>
      <c r="CD72">
        <v>43.65</v>
      </c>
      <c r="CE72" s="14">
        <f>LN(CD70/CD72)</f>
        <v>5.9388022880148446E-3</v>
      </c>
      <c r="CF72" s="14">
        <f t="shared" si="85"/>
        <v>3.5269372616130351E-5</v>
      </c>
      <c r="CG72" s="14">
        <f>+$CF$269+$CF$270*$U82-$CE72</f>
        <v>-2.2358263742093308E-3</v>
      </c>
      <c r="CH72" s="14">
        <f t="shared" si="86"/>
        <v>4.9989195756100425E-6</v>
      </c>
      <c r="CJ72">
        <v>31.7</v>
      </c>
      <c r="CK72" s="14">
        <f>LN(CJ70/CJ72)</f>
        <v>6.2893289075639184E-3</v>
      </c>
      <c r="CL72" s="14">
        <f t="shared" si="88"/>
        <v>3.9555658107519154E-5</v>
      </c>
      <c r="CM72" s="14">
        <f>$CL$269+$CL$270*$U82-$CK72</f>
        <v>-3.195923446529685E-3</v>
      </c>
      <c r="CN72" s="14">
        <f t="shared" si="89"/>
        <v>1.021392667607818E-5</v>
      </c>
      <c r="CP72">
        <v>21.15</v>
      </c>
      <c r="CQ72" s="14">
        <f>LN(CP70/CP72)</f>
        <v>8.9433403813204537E-3</v>
      </c>
      <c r="CR72" s="14">
        <f t="shared" si="91"/>
        <v>7.9983337176157081E-5</v>
      </c>
      <c r="CS72" s="14">
        <f>$CR$269+$CR$270*$U82-$CQ72</f>
        <v>-6.1012021551527032E-3</v>
      </c>
      <c r="CT72" s="14">
        <f t="shared" si="92"/>
        <v>3.7224667738039993E-5</v>
      </c>
      <c r="CV72">
        <v>102.65</v>
      </c>
      <c r="CW72" s="14">
        <f>LN(CV70/CV72)</f>
        <v>7.2798186093861739E-3</v>
      </c>
      <c r="CX72" s="14">
        <f t="shared" si="94"/>
        <v>5.2995758985565244E-5</v>
      </c>
      <c r="CY72" s="89">
        <f>$CX$269+$CX$270*$U82-$CW72</f>
        <v>-6.482950754339278E-3</v>
      </c>
      <c r="CZ72" s="89">
        <f t="shared" si="95"/>
        <v>4.2028650483188213E-5</v>
      </c>
      <c r="DB72">
        <v>16.86</v>
      </c>
      <c r="DC72" s="14">
        <f>LN(DB70/DB72)</f>
        <v>-1.0733555643108664E-2</v>
      </c>
      <c r="DD72" s="14">
        <f t="shared" si="97"/>
        <v>1.1520921674370984E-4</v>
      </c>
      <c r="DE72" s="89">
        <f>$DD$269+$DD$270*$U82-$DC72</f>
        <v>1.2111985421827978E-2</v>
      </c>
      <c r="DF72" s="89">
        <f t="shared" si="98"/>
        <v>1.4670019085857345E-4</v>
      </c>
      <c r="DH72">
        <v>10.675000000000001</v>
      </c>
      <c r="DI72" s="14">
        <f>LN(DH70/DH72)</f>
        <v>-4.698850943591909E-2</v>
      </c>
      <c r="DJ72" s="14">
        <f t="shared" si="100"/>
        <v>2.2079200190094576E-3</v>
      </c>
      <c r="DK72" s="89">
        <f>$DJ$269+$DJ$270*$U82-$DI72</f>
        <v>5.0343719291873396E-2</v>
      </c>
      <c r="DL72" s="89">
        <f t="shared" si="101"/>
        <v>2.5344900721389453E-3</v>
      </c>
      <c r="DN72">
        <v>70.8</v>
      </c>
      <c r="DO72" s="14">
        <f>LN(DN70/DN72)</f>
        <v>1.4025475354504458E-2</v>
      </c>
      <c r="DP72" s="14">
        <f t="shared" si="103"/>
        <v>1.9671395891981193E-4</v>
      </c>
      <c r="DQ72" s="89">
        <f>$DP$269+$DP$270*$U82-$DO72</f>
        <v>-1.1904497654449071E-2</v>
      </c>
      <c r="DR72" s="89">
        <f t="shared" si="104"/>
        <v>1.4171706440478345E-4</v>
      </c>
      <c r="DT72">
        <v>137.1</v>
      </c>
      <c r="DU72" s="14">
        <f>LN(DT70/DT72)</f>
        <v>-2.5561452661781183E-3</v>
      </c>
      <c r="DV72" s="14">
        <f t="shared" si="106"/>
        <v>6.5338786218048029E-6</v>
      </c>
      <c r="DW72" s="89">
        <f>$DV$269+$DV$270*$U82-$DU72</f>
        <v>5.658471814789387E-3</v>
      </c>
      <c r="DX72" s="89">
        <f t="shared" si="107"/>
        <v>3.2018303278765902E-5</v>
      </c>
      <c r="DZ72">
        <v>40.119999999999997</v>
      </c>
      <c r="EA72" s="14">
        <f>LN(DZ70/DZ72)</f>
        <v>7.4497488817402667E-3</v>
      </c>
      <c r="EB72" s="14">
        <f t="shared" si="109"/>
        <v>5.5498758400990354E-5</v>
      </c>
      <c r="EC72" s="89">
        <f>$EB$269+$EB$270*$U82-$EA72</f>
        <v>-4.0386547095726958E-3</v>
      </c>
      <c r="ED72" s="89">
        <f t="shared" si="110"/>
        <v>1.6310731863153717E-5</v>
      </c>
      <c r="EF72">
        <v>12.02</v>
      </c>
      <c r="EG72" s="14">
        <f>LN(EF70/EF72)</f>
        <v>4.1511060023786094E-3</v>
      </c>
      <c r="EH72" s="14">
        <f t="shared" si="112"/>
        <v>1.7231681042983718E-5</v>
      </c>
      <c r="EI72" s="89">
        <f>$EH$268+$EH$269*$U82-$EG72</f>
        <v>-1.3429645290553779E-3</v>
      </c>
      <c r="EJ72" s="89">
        <f t="shared" si="113"/>
        <v>1.8035537263009331E-6</v>
      </c>
      <c r="EL72">
        <v>88.18</v>
      </c>
      <c r="EM72" s="14">
        <f>LN(EL70/EL72)</f>
        <v>4.3001084705899199E-3</v>
      </c>
      <c r="EN72" s="14">
        <f t="shared" si="115"/>
        <v>1.8490932858839181E-5</v>
      </c>
      <c r="EO72" s="89">
        <f>$EN$268+$EN$269*$U82-$EM72</f>
        <v>-1.8888651013731425E-3</v>
      </c>
      <c r="EP72" s="89">
        <f t="shared" si="116"/>
        <v>3.5678113711853721E-6</v>
      </c>
      <c r="ER72">
        <v>12.55</v>
      </c>
      <c r="ES72" s="14">
        <f>LN(ER70/ER72)</f>
        <v>5.5621915352740241E-3</v>
      </c>
      <c r="ET72" s="14">
        <f t="shared" si="118"/>
        <v>3.0937974675074007E-5</v>
      </c>
      <c r="EU72" s="89">
        <f>$ET$268+$ET$269*$U82-$ES72</f>
        <v>-3.4590517434011812E-3</v>
      </c>
      <c r="EV72" s="89">
        <f t="shared" si="119"/>
        <v>1.1965038963526751E-5</v>
      </c>
      <c r="EX72">
        <v>105.9</v>
      </c>
      <c r="EY72" s="14">
        <f>LN(EX70/EX72)</f>
        <v>1.8867930125766356E-3</v>
      </c>
      <c r="EZ72" s="14">
        <f t="shared" si="121"/>
        <v>3.5599878723080162E-6</v>
      </c>
      <c r="FA72" s="89">
        <f>$EZ$268+$EZ$269*$U82-$EY72</f>
        <v>1.1956424323118883E-4</v>
      </c>
      <c r="FB72" s="89">
        <f t="shared" si="122"/>
        <v>1.4295608259446885E-8</v>
      </c>
      <c r="FD72">
        <v>35.4</v>
      </c>
      <c r="FE72" s="14">
        <f>LN(FD70/FD72)</f>
        <v>1.4025475354504458E-2</v>
      </c>
      <c r="FF72" s="14">
        <f t="shared" si="124"/>
        <v>1.9671395891981193E-4</v>
      </c>
      <c r="FG72" s="89">
        <f>$FF$268+$FF$269*$U82-$FE72</f>
        <v>-9.8325951566799828E-3</v>
      </c>
      <c r="FH72" s="89">
        <f t="shared" si="125"/>
        <v>9.6679927515166654E-5</v>
      </c>
      <c r="FJ72">
        <v>130.19999999999999</v>
      </c>
      <c r="FK72" s="14">
        <f>LN(FJ70/FJ72)</f>
        <v>1.7510915651808047E-2</v>
      </c>
      <c r="FL72" s="14">
        <f t="shared" si="127"/>
        <v>3.0663216696473602E-4</v>
      </c>
      <c r="FM72" s="89">
        <f>$FL$268+$FL$269*$U82-$FK72</f>
        <v>-1.6205693248321384E-2</v>
      </c>
      <c r="FN72" s="89">
        <f t="shared" si="128"/>
        <v>2.6262449365868932E-4</v>
      </c>
      <c r="FP72">
        <v>13.52</v>
      </c>
      <c r="FQ72" s="14">
        <f>LN(FP70/FP72)</f>
        <v>4.4280515157320037E-3</v>
      </c>
      <c r="FR72" s="14">
        <f t="shared" si="130"/>
        <v>1.9607640225976496E-5</v>
      </c>
      <c r="FS72" s="89">
        <f>$FR$268+$FR$269*$U82-$FQ72</f>
        <v>-2.9467216151657701E-3</v>
      </c>
      <c r="FT72" s="89">
        <f t="shared" si="131"/>
        <v>8.6831682772851657E-6</v>
      </c>
      <c r="FV72">
        <v>605</v>
      </c>
      <c r="FW72" s="14">
        <f>LN(FV70/FV72)</f>
        <v>-3.3112613036560315E-3</v>
      </c>
      <c r="FX72" s="14">
        <f t="shared" si="133"/>
        <v>1.0964451421089842E-5</v>
      </c>
      <c r="FY72" s="89">
        <f>$FX$268+$FX$269*$U82-$FW72</f>
        <v>6.2635857187815364E-3</v>
      </c>
      <c r="FZ72" s="89">
        <f t="shared" si="134"/>
        <v>3.9232506056524017E-5</v>
      </c>
      <c r="GB72">
        <v>70.7</v>
      </c>
      <c r="GC72" s="14">
        <f>LN(GB70/GB72)</f>
        <v>2.514098895810201E-2</v>
      </c>
      <c r="GD72" s="14">
        <f t="shared" si="136"/>
        <v>6.3206932579140717E-4</v>
      </c>
      <c r="GE72" s="89">
        <f>$GD$268+$GD$269*$U82-$GC72</f>
        <v>-2.1441865192407601E-2</v>
      </c>
      <c r="GF72" s="89">
        <f t="shared" si="137"/>
        <v>4.5975358292938068E-4</v>
      </c>
      <c r="GH72">
        <v>491.2</v>
      </c>
      <c r="GI72" s="14">
        <f>LN(GH70/GH72)</f>
        <v>-1.7456034166485525E-2</v>
      </c>
      <c r="GJ72" s="14">
        <f t="shared" si="139"/>
        <v>3.0471312882151001E-4</v>
      </c>
      <c r="GK72" s="89">
        <f>$GJ$268+$GJ$269*$U82-$GI72</f>
        <v>2.1383320812322842E-2</v>
      </c>
      <c r="GL72" s="89">
        <f t="shared" si="140"/>
        <v>4.5724640896271918E-4</v>
      </c>
      <c r="GN72">
        <v>29.74</v>
      </c>
      <c r="GO72" s="14">
        <f>LN(GN70/GN72)</f>
        <v>2.8833811925312258E-2</v>
      </c>
      <c r="GP72" s="14">
        <f t="shared" si="142"/>
        <v>8.3138871014427939E-4</v>
      </c>
      <c r="GQ72" s="89">
        <f>$GP$268+$GP$269*$U82-$GO72</f>
        <v>-2.6631739727745036E-2</v>
      </c>
      <c r="GR72" s="89">
        <f t="shared" si="143"/>
        <v>7.0924956092635323E-4</v>
      </c>
      <c r="GT72">
        <v>61.18</v>
      </c>
      <c r="GU72" s="14">
        <f>LN(GT70/GT72)</f>
        <v>4.2407501166593321E-3</v>
      </c>
      <c r="GV72" s="14">
        <f t="shared" si="145"/>
        <v>1.7983961551946139E-5</v>
      </c>
      <c r="GW72" s="89">
        <f>$GV$268+$GV$269*$U82-$GU72</f>
        <v>-1.8409399938621295E-3</v>
      </c>
      <c r="GX72" s="89">
        <f t="shared" si="146"/>
        <v>3.3890600610010975E-6</v>
      </c>
      <c r="GZ72">
        <v>242.1</v>
      </c>
      <c r="HA72" s="14">
        <f>LN(GZ70/GZ72)</f>
        <v>4.5332861479992128E-3</v>
      </c>
      <c r="HB72" s="14">
        <f t="shared" si="148"/>
        <v>2.055068329964154E-5</v>
      </c>
      <c r="HC72" s="89">
        <f>$HB$268+$HB$269*$U82-$HA72</f>
        <v>-1.825827668877998E-3</v>
      </c>
      <c r="HD72" s="89">
        <f t="shared" si="149"/>
        <v>3.3336466764404644E-6</v>
      </c>
      <c r="HF72">
        <v>334</v>
      </c>
      <c r="HG72" s="14">
        <f>LN(HF70/HF72)</f>
        <v>7.4571561080819995E-3</v>
      </c>
      <c r="HH72" s="14">
        <f t="shared" si="151"/>
        <v>5.560917722030467E-5</v>
      </c>
      <c r="HI72" s="89">
        <f>$HH$268+$HH$269*$U82-$HG72</f>
        <v>-3.1004267997029322E-3</v>
      </c>
      <c r="HJ72" s="89">
        <f t="shared" si="152"/>
        <v>9.612646340316167E-6</v>
      </c>
      <c r="HL72">
        <v>103.55</v>
      </c>
      <c r="HM72" s="14">
        <f>LN(HL70/HL72)</f>
        <v>1.8656365074527989E-2</v>
      </c>
      <c r="HN72" s="14">
        <f t="shared" si="154"/>
        <v>3.4805995779406775E-4</v>
      </c>
      <c r="HO72" s="89">
        <f>$HN$268+$HN$269*$U82-$HM72</f>
        <v>-1.6297153873413375E-2</v>
      </c>
      <c r="HP72" s="89">
        <f t="shared" si="155"/>
        <v>2.6559722437371255E-4</v>
      </c>
      <c r="HR72">
        <v>4.2249999999999996</v>
      </c>
      <c r="HS72" s="14">
        <f>LN(HR70/HR72)</f>
        <v>1.1530896087818775E-2</v>
      </c>
      <c r="HT72" s="14">
        <f t="shared" si="157"/>
        <v>1.3296156458807433E-4</v>
      </c>
      <c r="HU72" s="14">
        <f>+$HT$268+$HT$269*$U82-$HS72</f>
        <v>-1.0217565840016653E-2</v>
      </c>
      <c r="HV72" s="14">
        <f t="shared" si="158"/>
        <v>1.0439865169507521E-4</v>
      </c>
      <c r="HX72">
        <v>13.78</v>
      </c>
      <c r="HY72" s="14">
        <f>LN(HX70/HX72)</f>
        <v>1.2261242681862163E-2</v>
      </c>
      <c r="HZ72" s="14">
        <f t="shared" si="160"/>
        <v>1.5033807210351844E-4</v>
      </c>
      <c r="IA72" s="89">
        <f>$HZ$268+$HZ$269*$U82-$HY72</f>
        <v>-1.3207638484337815E-2</v>
      </c>
      <c r="IB72" s="89">
        <f t="shared" si="161"/>
        <v>1.744417143329613E-4</v>
      </c>
      <c r="ID72">
        <v>161.75</v>
      </c>
      <c r="IE72" s="14">
        <f>LN(ID70/ID72)</f>
        <v>6.4705201874299947E-3</v>
      </c>
      <c r="IF72" s="14">
        <f t="shared" si="163"/>
        <v>4.1867631495939095E-5</v>
      </c>
      <c r="IG72" s="89">
        <f>$IF$268+$IF$269*$U82-$IE72</f>
        <v>-4.0959236088321379E-3</v>
      </c>
      <c r="IH72" s="89">
        <f t="shared" si="164"/>
        <v>1.6776590209388483E-5</v>
      </c>
      <c r="IQ72">
        <v>49.65</v>
      </c>
      <c r="IR72" s="14">
        <f>+LN(IQ70/IQ72)</f>
        <v>-5.2504159386480339E-3</v>
      </c>
      <c r="IS72" s="14">
        <f t="shared" si="166"/>
        <v>2.7566867528809315E-5</v>
      </c>
      <c r="IT72" s="89">
        <f>$IS$268+$IS$269*$U82-$IR72</f>
        <v>6.2600915454141528E-3</v>
      </c>
      <c r="IU72" s="89">
        <f t="shared" si="167"/>
        <v>3.9188746156965755E-5</v>
      </c>
      <c r="IW72">
        <v>49.97</v>
      </c>
      <c r="IX72" s="14">
        <f>LN(IW70/IW72)</f>
        <v>2.0010005069262931E-4</v>
      </c>
      <c r="IY72" s="14">
        <f t="shared" si="169"/>
        <v>4.0040030287192817E-8</v>
      </c>
      <c r="IZ72" s="89">
        <f>$IY$268+$IY$269*$U82-$IX72</f>
        <v>7.8398504164284332E-4</v>
      </c>
      <c r="JA72" s="89">
        <f t="shared" si="170"/>
        <v>6.1463254551973075E-7</v>
      </c>
      <c r="JC72">
        <v>119.35</v>
      </c>
      <c r="JD72" s="14">
        <f>LN(JC70/JC72)</f>
        <v>2.1140683702386875E-2</v>
      </c>
      <c r="JE72" s="14">
        <f t="shared" si="172"/>
        <v>4.46928507404366E-4</v>
      </c>
      <c r="JF72" s="89">
        <f>$JE$268+$JE$269*$U82-$JD72</f>
        <v>-1.7489191478512592E-2</v>
      </c>
      <c r="JG72" s="89">
        <f t="shared" si="173"/>
        <v>3.0587181857207746E-4</v>
      </c>
      <c r="JI72">
        <v>33.119999999999997</v>
      </c>
      <c r="JJ72" s="14">
        <f>LN(JI70/JI72)</f>
        <v>2.4125464053841475E-3</v>
      </c>
      <c r="JK72" s="14">
        <f t="shared" si="175"/>
        <v>5.8203801581319716E-6</v>
      </c>
      <c r="JL72" s="89">
        <f>$JK$268+$JK$269*$U82-$JJ72</f>
        <v>1.9042950842136641E-4</v>
      </c>
      <c r="JM72" s="89">
        <f t="shared" si="176"/>
        <v>3.6263397677603259E-8</v>
      </c>
      <c r="JO72">
        <v>74.900000000000006</v>
      </c>
      <c r="JP72" s="14">
        <f>LN(JO70/JO72)</f>
        <v>3.4652840220905918E-3</v>
      </c>
      <c r="JQ72" s="14">
        <f t="shared" si="178"/>
        <v>1.200819335375635E-5</v>
      </c>
      <c r="JR72" s="89">
        <f t="shared" ref="JR72:JR103" si="255">$JQ$268+$JQ$269*$U82-$JP72</f>
        <v>-1.5742155237142234E-3</v>
      </c>
      <c r="JS72" s="89">
        <f t="shared" si="179"/>
        <v>2.4781545151028464E-6</v>
      </c>
      <c r="JU72">
        <v>71.900000000000006</v>
      </c>
      <c r="JV72" s="14">
        <f>LN(JU70/JU72)</f>
        <v>2.7436563227155129E-2</v>
      </c>
      <c r="JW72" s="14">
        <f t="shared" si="181"/>
        <v>7.5276500171768109E-4</v>
      </c>
      <c r="JX72" s="89">
        <f>$JW$268+$JW$269*$U82-$JV72</f>
        <v>-2.3914229952742307E-2</v>
      </c>
      <c r="JY72" s="89">
        <f t="shared" si="182"/>
        <v>5.7189039423263734E-4</v>
      </c>
      <c r="KA72">
        <v>35.869999999999997</v>
      </c>
      <c r="KB72" s="14">
        <f>LN(KA70/KA72)</f>
        <v>1.9600351418528381E-2</v>
      </c>
      <c r="KC72" s="14">
        <f t="shared" si="184"/>
        <v>3.8417377572980751E-4</v>
      </c>
      <c r="KD72" s="89">
        <f>$KC$268+$KC$269*$U82-$KB72</f>
        <v>-1.7696528632453523E-2</v>
      </c>
      <c r="KE72" s="89">
        <f t="shared" si="185"/>
        <v>3.1316712563924737E-4</v>
      </c>
      <c r="KG72">
        <v>14.28</v>
      </c>
      <c r="KH72" s="14">
        <f>LN(KG70/KG72)</f>
        <v>-2.19477836425678E-2</v>
      </c>
      <c r="KI72" s="14">
        <f t="shared" si="187"/>
        <v>4.8170520682096668E-4</v>
      </c>
      <c r="KJ72" s="89">
        <f>$KI$268+$KI$269*$U82-$KH72</f>
        <v>2.3069179571734561E-2</v>
      </c>
      <c r="KK72" s="89">
        <f t="shared" si="188"/>
        <v>5.3218704611293524E-4</v>
      </c>
      <c r="KM72">
        <v>24.6</v>
      </c>
      <c r="KN72" s="14">
        <f>LN(KM70/KM72)</f>
        <v>2.436054797881121E-3</v>
      </c>
      <c r="KO72" s="14">
        <f t="shared" si="190"/>
        <v>5.9343629782796289E-6</v>
      </c>
      <c r="KP72" s="89">
        <f>$KO$268+$KO$269*$U82-$KN72</f>
        <v>-1.3613383842703028E-3</v>
      </c>
      <c r="KQ72" s="89">
        <f t="shared" si="191"/>
        <v>1.8532421964876784E-6</v>
      </c>
      <c r="KS72">
        <v>102</v>
      </c>
      <c r="KT72" s="14">
        <f>LN(KS70/KS72)</f>
        <v>0</v>
      </c>
      <c r="KU72" s="14">
        <f t="shared" si="193"/>
        <v>0</v>
      </c>
      <c r="KV72" s="89">
        <f>$KU$268+$KU$269*$U82-$KT72</f>
        <v>1.8474866117424459E-3</v>
      </c>
      <c r="KW72" s="89">
        <f t="shared" si="194"/>
        <v>3.413206780567583E-6</v>
      </c>
      <c r="LF72" s="14">
        <v>14.17</v>
      </c>
      <c r="LG72" s="14">
        <f>LN(LF70/LF72)</f>
        <v>4.0793765469737425E-2</v>
      </c>
      <c r="LH72" s="14">
        <f t="shared" si="196"/>
        <v>1.6641313011999414E-3</v>
      </c>
      <c r="LI72" s="89">
        <f>$LH$267+$LH$268*$U82-$LG72</f>
        <v>-4.0878260257241221E-2</v>
      </c>
      <c r="LJ72" s="89">
        <f t="shared" si="197"/>
        <v>1.6710321616587472E-3</v>
      </c>
      <c r="LL72">
        <v>11.675000000000001</v>
      </c>
      <c r="LM72" s="14">
        <f>LN(LL70/LL72)</f>
        <v>1.4878064026179076E-2</v>
      </c>
      <c r="LN72" s="14">
        <f t="shared" si="199"/>
        <v>2.2135678916708395E-4</v>
      </c>
      <c r="LO72" s="89">
        <f>$LN$267+$LN$268*$U82-$LM72</f>
        <v>-1.2996282267493699E-2</v>
      </c>
      <c r="LP72" s="89">
        <f t="shared" si="200"/>
        <v>1.6890335277637116E-4</v>
      </c>
    </row>
    <row r="73" spans="2:328" x14ac:dyDescent="0.35">
      <c r="S73" t="s">
        <v>677</v>
      </c>
      <c r="T73" s="82">
        <v>5935.76</v>
      </c>
      <c r="U73" s="6">
        <f t="shared" si="54"/>
        <v>-1.8389821983163444E-2</v>
      </c>
      <c r="V73" s="14">
        <f t="shared" si="55"/>
        <v>3.3818555257244143E-4</v>
      </c>
      <c r="Z73">
        <v>34.479999999999997</v>
      </c>
      <c r="AA73" s="14">
        <f t="shared" si="56"/>
        <v>-9.3240768751232904E-3</v>
      </c>
      <c r="AB73" s="14">
        <f t="shared" si="57"/>
        <v>8.6938409573208899E-5</v>
      </c>
      <c r="AC73" s="14">
        <f t="shared" si="58"/>
        <v>9.0657451080401533E-3</v>
      </c>
      <c r="AD73" s="14">
        <f>$AB$268+$AB$269*$U73-$AA73</f>
        <v>-9.9144567644293413E-3</v>
      </c>
      <c r="AE73" s="14">
        <f t="shared" si="59"/>
        <v>9.8296452933738728E-5</v>
      </c>
      <c r="AG73">
        <v>7.9660000000000002</v>
      </c>
      <c r="AH73" s="14">
        <f t="shared" si="60"/>
        <v>-2.8780797157816736E-2</v>
      </c>
      <c r="AI73" s="14">
        <f t="shared" si="61"/>
        <v>8.2833428503939184E-4</v>
      </c>
      <c r="AJ73" s="14">
        <f>$AI$269+$AI$270*$U73-$AH73</f>
        <v>2.8311161735955149E-2</v>
      </c>
      <c r="AK73" s="14">
        <f t="shared" si="62"/>
        <v>8.0152187883941099E-4</v>
      </c>
      <c r="AM73">
        <v>114.7</v>
      </c>
      <c r="AN73" s="14">
        <f t="shared" si="63"/>
        <v>-1.9366802490850203E-2</v>
      </c>
      <c r="AO73" s="14">
        <f t="shared" si="64"/>
        <v>3.7507303871960165E-4</v>
      </c>
      <c r="AP73" s="14">
        <f>$AO$269+$AO$270*$U83-$AN73</f>
        <v>3.0989110574348236E-3</v>
      </c>
      <c r="AQ73" s="14">
        <f t="shared" si="65"/>
        <v>9.603249741891817E-6</v>
      </c>
      <c r="AS73">
        <v>118.22</v>
      </c>
      <c r="AT73" s="14">
        <f t="shared" si="66"/>
        <v>-2.8659190096309354E-2</v>
      </c>
      <c r="AU73" s="14">
        <f t="shared" si="67"/>
        <v>8.2134917697639618E-4</v>
      </c>
      <c r="AV73" s="14">
        <f>$AU$269+$AU$270*$U83-$AT73</f>
        <v>3.8148941506974954E-3</v>
      </c>
      <c r="AW73" s="14">
        <f t="shared" si="68"/>
        <v>1.4553417381025964E-5</v>
      </c>
      <c r="AY73" s="14">
        <v>39.880000000000003</v>
      </c>
      <c r="AZ73" s="14">
        <f t="shared" si="69"/>
        <v>-5.2797105673988666E-3</v>
      </c>
      <c r="BA73" s="14">
        <f t="shared" si="70"/>
        <v>2.7875343675503261E-5</v>
      </c>
      <c r="BB73" s="14">
        <f>$BA$269+$BA$270*$U83-$AZ73</f>
        <v>-7.3415810265918249E-3</v>
      </c>
      <c r="BC73" s="14">
        <f t="shared" si="71"/>
        <v>5.3898811970013075E-5</v>
      </c>
      <c r="BE73">
        <v>14.662000000000001</v>
      </c>
      <c r="BF73" s="14">
        <f t="shared" si="72"/>
        <v>-4.5487752452479283E-2</v>
      </c>
      <c r="BG73" s="14">
        <f t="shared" si="73"/>
        <v>2.0691356231780349E-3</v>
      </c>
      <c r="BH73" s="14">
        <f>$BG$269+$BG$270*$U83-$BF73</f>
        <v>4.7014133278941786E-3</v>
      </c>
      <c r="BI73" s="14">
        <f t="shared" si="74"/>
        <v>2.2103287279701016E-5</v>
      </c>
      <c r="BK73">
        <v>79.28</v>
      </c>
      <c r="BL73" s="14">
        <f t="shared" si="75"/>
        <v>-2.8401550823721033E-2</v>
      </c>
      <c r="BM73" s="14">
        <f t="shared" si="76"/>
        <v>8.0664808919240886E-4</v>
      </c>
      <c r="BN73" s="14">
        <f>$BM$269+$BM$270*$U83-$BL73</f>
        <v>-4.4800240410563449E-3</v>
      </c>
      <c r="BO73" s="14">
        <f t="shared" si="77"/>
        <v>2.0070615408442823E-5</v>
      </c>
      <c r="BQ73">
        <v>72.819999999999993</v>
      </c>
      <c r="BR73" s="14">
        <f t="shared" si="78"/>
        <v>-3.1243824500163362E-2</v>
      </c>
      <c r="BS73" s="14">
        <f t="shared" si="79"/>
        <v>9.7617656939700832E-4</v>
      </c>
      <c r="BT73" s="14">
        <f>$BS$269+$BS$270*$U83-$BR73</f>
        <v>-1.163944896518599E-3</v>
      </c>
      <c r="BU73" s="14">
        <f t="shared" si="80"/>
        <v>1.3547677221316922E-6</v>
      </c>
      <c r="BX73">
        <v>22.43</v>
      </c>
      <c r="BY73" s="14">
        <f t="shared" si="81"/>
        <v>-1.2110486653033841E-2</v>
      </c>
      <c r="BZ73" s="14">
        <f t="shared" si="82"/>
        <v>1.466638869733108E-4</v>
      </c>
      <c r="CA73" s="14">
        <f>$BZ$269+$BZ$270*$U83-$BY73</f>
        <v>-2.5331967783281482E-3</v>
      </c>
      <c r="CB73" s="14">
        <f t="shared" si="83"/>
        <v>6.4170859177321088E-6</v>
      </c>
      <c r="CD73">
        <v>44.51</v>
      </c>
      <c r="CE73" s="14">
        <f t="shared" si="84"/>
        <v>-1.951060074215169E-2</v>
      </c>
      <c r="CF73" s="14">
        <f t="shared" si="85"/>
        <v>3.8066354131965007E-4</v>
      </c>
      <c r="CG73" s="14">
        <f>+$CF$269+$CF$270*$U83-$CE73</f>
        <v>-2.0361789610080644E-3</v>
      </c>
      <c r="CH73" s="14">
        <f t="shared" si="86"/>
        <v>4.1460247612518806E-6</v>
      </c>
      <c r="CJ73">
        <v>32.32</v>
      </c>
      <c r="CK73" s="14">
        <f t="shared" si="87"/>
        <v>-1.9369552769659775E-2</v>
      </c>
      <c r="CL73" s="14">
        <f t="shared" si="88"/>
        <v>3.7517957449663468E-4</v>
      </c>
      <c r="CM73" s="14">
        <f>$CL$269+$CL$270*$U83-$CK73</f>
        <v>-9.6397733053237705E-4</v>
      </c>
      <c r="CN73" s="14">
        <f t="shared" si="89"/>
        <v>9.2925229378032772E-7</v>
      </c>
      <c r="CP73">
        <v>21.42</v>
      </c>
      <c r="CQ73" s="14">
        <f t="shared" si="90"/>
        <v>-1.2685159527315913E-2</v>
      </c>
      <c r="CR73" s="14">
        <f t="shared" si="91"/>
        <v>1.6091327223345368E-4</v>
      </c>
      <c r="CS73" s="14">
        <f>$CR$269+$CR$270*$U83-$CQ73</f>
        <v>-7.4537212069951484E-3</v>
      </c>
      <c r="CT73" s="14">
        <f t="shared" si="92"/>
        <v>5.5557959831609209E-5</v>
      </c>
      <c r="CV73">
        <v>106.7</v>
      </c>
      <c r="CW73" s="14">
        <f t="shared" si="93"/>
        <v>-3.869601484276506E-2</v>
      </c>
      <c r="CX73" s="14">
        <f t="shared" si="94"/>
        <v>1.4973815647114938E-3</v>
      </c>
      <c r="CY73" s="89">
        <f>$CX$269+$CX$270*$U83-$CW73</f>
        <v>3.2562686161315461E-2</v>
      </c>
      <c r="CZ73" s="89">
        <f t="shared" si="95"/>
        <v>1.0603285300403254E-3</v>
      </c>
      <c r="DB73">
        <v>17.059999999999999</v>
      </c>
      <c r="DC73" s="14">
        <f t="shared" si="96"/>
        <v>-1.1792589489823676E-2</v>
      </c>
      <c r="DD73" s="14">
        <f t="shared" si="97"/>
        <v>1.3906516687549981E-4</v>
      </c>
      <c r="DE73" s="89">
        <f>$DD$269+$DD$270*$U83-$DC73</f>
        <v>2.0513818879497395E-3</v>
      </c>
      <c r="DF73" s="89">
        <f t="shared" si="98"/>
        <v>4.2081676502082371E-6</v>
      </c>
      <c r="DH73">
        <v>10.98</v>
      </c>
      <c r="DI73" s="14">
        <f t="shared" si="99"/>
        <v>-2.8170876966696335E-2</v>
      </c>
      <c r="DJ73" s="14">
        <f t="shared" si="100"/>
        <v>7.9359830907274208E-4</v>
      </c>
      <c r="DK73" s="89">
        <f>$DJ$269+$DJ$270*$U83-$DI73</f>
        <v>6.6917949654062871E-3</v>
      </c>
      <c r="DL73" s="89">
        <f t="shared" si="101"/>
        <v>4.4780119859036929E-5</v>
      </c>
      <c r="DN73">
        <v>71.02</v>
      </c>
      <c r="DO73" s="14">
        <f t="shared" si="102"/>
        <v>-3.1025268152677209E-3</v>
      </c>
      <c r="DP73" s="14">
        <f t="shared" si="103"/>
        <v>9.6256726394552671E-6</v>
      </c>
      <c r="DQ73" s="89">
        <f>$DP$269+$DP$270*$U83-$DO73</f>
        <v>-7.1359985356414558E-3</v>
      </c>
      <c r="DR73" s="89">
        <f t="shared" si="104"/>
        <v>5.0922475100677005E-5</v>
      </c>
      <c r="DT73">
        <v>140.25</v>
      </c>
      <c r="DU73" s="14">
        <f t="shared" si="105"/>
        <v>-2.271595783453699E-2</v>
      </c>
      <c r="DV73" s="14">
        <f t="shared" si="106"/>
        <v>5.1601474034046241E-4</v>
      </c>
      <c r="DW73" s="89">
        <f>$DV$269+$DV$270*$U83-$DU73</f>
        <v>-2.0351891415967618E-3</v>
      </c>
      <c r="DX73" s="89">
        <f t="shared" si="107"/>
        <v>4.1419948420733641E-6</v>
      </c>
      <c r="DZ73">
        <v>40.75</v>
      </c>
      <c r="EA73" s="14">
        <f t="shared" si="108"/>
        <v>-1.5580876593137E-2</v>
      </c>
      <c r="EB73" s="14">
        <f t="shared" si="109"/>
        <v>2.4276371541056445E-4</v>
      </c>
      <c r="EC73" s="89">
        <f>$EB$269+$EB$270*$U83-$EA73</f>
        <v>-2.8492418596048185E-3</v>
      </c>
      <c r="ED73" s="89">
        <f t="shared" si="110"/>
        <v>8.1181791745243241E-6</v>
      </c>
      <c r="EF73">
        <v>12.32</v>
      </c>
      <c r="EG73" s="14">
        <f t="shared" si="111"/>
        <v>-2.4652028998312307E-2</v>
      </c>
      <c r="EH73" s="14">
        <f t="shared" si="112"/>
        <v>6.0772253373363085E-4</v>
      </c>
      <c r="EI73" s="89">
        <f>$EH$268+$EH$269*$U83-$EG73</f>
        <v>1.0863372112103751E-2</v>
      </c>
      <c r="EJ73" s="89">
        <f t="shared" si="113"/>
        <v>1.1801285364603352E-4</v>
      </c>
      <c r="EL73">
        <v>89.4</v>
      </c>
      <c r="EM73" s="14">
        <f t="shared" si="114"/>
        <v>-1.3740502249676828E-2</v>
      </c>
      <c r="EN73" s="14">
        <f t="shared" si="115"/>
        <v>1.8880140207337397E-4</v>
      </c>
      <c r="EO73" s="89">
        <f>$EN$268+$EN$269*$U83-$EM73</f>
        <v>-3.0813986923750782E-3</v>
      </c>
      <c r="EP73" s="89">
        <f t="shared" si="116"/>
        <v>9.4950179013708422E-6</v>
      </c>
      <c r="ER73">
        <v>12.82</v>
      </c>
      <c r="ES73" s="14">
        <f t="shared" si="117"/>
        <v>-2.1285785914731063E-2</v>
      </c>
      <c r="ET73" s="14">
        <f t="shared" si="118"/>
        <v>4.5308468200776333E-4</v>
      </c>
      <c r="EU73" s="89">
        <f>$ET$268+$ET$269*$U83-$ES73</f>
        <v>6.8356314056816393E-3</v>
      </c>
      <c r="EV73" s="89">
        <f t="shared" si="119"/>
        <v>4.6725856714341142E-5</v>
      </c>
      <c r="EX73">
        <v>106.8</v>
      </c>
      <c r="EY73" s="14">
        <f t="shared" si="120"/>
        <v>-8.4626739187336538E-3</v>
      </c>
      <c r="EZ73" s="14">
        <f t="shared" si="121"/>
        <v>7.1616849854814818E-5</v>
      </c>
      <c r="FA73" s="89">
        <f>$EZ$268+$EZ$269*$U83-$EY73</f>
        <v>-5.2424595922865823E-3</v>
      </c>
      <c r="FB73" s="89">
        <f t="shared" si="122"/>
        <v>2.7483382576757598E-5</v>
      </c>
      <c r="FD73">
        <v>36.770000000000003</v>
      </c>
      <c r="FE73" s="14">
        <f t="shared" si="123"/>
        <v>-3.7970475173452013E-2</v>
      </c>
      <c r="FF73" s="14">
        <f t="shared" si="124"/>
        <v>1.4417569848977356E-3</v>
      </c>
      <c r="FG73" s="89">
        <f>$FF$268+$FF$269*$U83-$FE73</f>
        <v>-6.4828829658885034E-3</v>
      </c>
      <c r="FH73" s="89">
        <f t="shared" si="125"/>
        <v>4.202777154940732E-5</v>
      </c>
      <c r="FJ73">
        <v>131.6</v>
      </c>
      <c r="FK73" s="14">
        <f t="shared" si="126"/>
        <v>-1.069528911674803E-2</v>
      </c>
      <c r="FL73" s="14">
        <f t="shared" si="127"/>
        <v>1.1438920929082885E-4</v>
      </c>
      <c r="FM73" s="89">
        <f>$FL$268+$FL$269*$U83-$FK73</f>
        <v>-2.219537461098809E-4</v>
      </c>
      <c r="FN73" s="89">
        <f t="shared" si="128"/>
        <v>4.9263465412209472E-8</v>
      </c>
      <c r="FP73">
        <v>13.94</v>
      </c>
      <c r="FQ73" s="14">
        <f t="shared" si="129"/>
        <v>-3.0592334717559812E-2</v>
      </c>
      <c r="FR73" s="14">
        <f t="shared" si="130"/>
        <v>9.3589094347121542E-4</v>
      </c>
      <c r="FS73" s="89">
        <f>$FR$268+$FR$269*$U83-$FQ73</f>
        <v>2.353816831893827E-2</v>
      </c>
      <c r="FT73" s="89">
        <f t="shared" si="131"/>
        <v>5.5404536781066926E-4</v>
      </c>
      <c r="FV73">
        <v>617.6</v>
      </c>
      <c r="FW73" s="14">
        <f t="shared" si="132"/>
        <v>-2.0612540679725025E-2</v>
      </c>
      <c r="FX73" s="14">
        <f t="shared" si="133"/>
        <v>4.2487683327331897E-4</v>
      </c>
      <c r="FY73" s="89">
        <f>$FX$268+$FX$269*$U83-$FW73</f>
        <v>2.2348251586029946E-3</v>
      </c>
      <c r="FZ73" s="89">
        <f t="shared" si="134"/>
        <v>4.9944434895249001E-6</v>
      </c>
      <c r="GB73">
        <v>73.58</v>
      </c>
      <c r="GC73" s="14">
        <f t="shared" si="135"/>
        <v>-3.9927676774101112E-2</v>
      </c>
      <c r="GD73" s="14">
        <f t="shared" si="136"/>
        <v>1.5942193725770933E-3</v>
      </c>
      <c r="GE73" s="89">
        <f>$GD$268+$GD$269*$U83-$GC73</f>
        <v>2.1019916483358582E-2</v>
      </c>
      <c r="GF73" s="89">
        <f t="shared" si="137"/>
        <v>4.418368889673698E-4</v>
      </c>
      <c r="GH73">
        <v>508.5</v>
      </c>
      <c r="GI73" s="14">
        <f t="shared" si="138"/>
        <v>-3.4613838655681912E-2</v>
      </c>
      <c r="GJ73" s="14">
        <f t="shared" si="139"/>
        <v>1.1981178264815794E-3</v>
      </c>
      <c r="GK73" s="89">
        <f>$GJ$268+$GJ$269*$U83-$GI73</f>
        <v>5.2518196535147124E-3</v>
      </c>
      <c r="GL73" s="89">
        <f t="shared" si="140"/>
        <v>2.7581609673043393E-5</v>
      </c>
      <c r="GN73">
        <v>30.53</v>
      </c>
      <c r="GO73" s="14">
        <f t="shared" si="141"/>
        <v>-2.6216865714777521E-2</v>
      </c>
      <c r="GP73" s="14">
        <f t="shared" si="142"/>
        <v>6.8732404790667701E-4</v>
      </c>
      <c r="GQ73" s="89">
        <f>$GP$268+$GP$269*$U83-$GO73</f>
        <v>1.3614506767525172E-2</v>
      </c>
      <c r="GR73" s="89">
        <f t="shared" si="143"/>
        <v>1.853547945229887E-4</v>
      </c>
      <c r="GT73">
        <v>62.1</v>
      </c>
      <c r="GU73" s="14">
        <f t="shared" si="144"/>
        <v>-1.4925650216675706E-2</v>
      </c>
      <c r="GV73" s="14">
        <f t="shared" si="145"/>
        <v>2.2277503439055153E-4</v>
      </c>
      <c r="GW73" s="89">
        <f>$GV$268+$GV$269*$U83-$GU73</f>
        <v>-3.6347950985937075E-3</v>
      </c>
      <c r="GX73" s="89">
        <f t="shared" si="146"/>
        <v>1.3211735408760839E-5</v>
      </c>
      <c r="GZ73">
        <v>243.1</v>
      </c>
      <c r="HA73" s="14">
        <f t="shared" si="147"/>
        <v>-4.1220173780648368E-3</v>
      </c>
      <c r="HB73" s="14">
        <f t="shared" si="148"/>
        <v>1.6991027265068513E-5</v>
      </c>
      <c r="HC73" s="89">
        <f>$HB$268+$HB$269*$U83-$HA73</f>
        <v>-1.1500959237935099E-2</v>
      </c>
      <c r="HD73" s="89">
        <f t="shared" si="149"/>
        <v>1.3227206339264469E-4</v>
      </c>
      <c r="HF73">
        <v>336.3</v>
      </c>
      <c r="HG73" s="14">
        <f t="shared" si="150"/>
        <v>-6.8626257695235376E-3</v>
      </c>
      <c r="HH73" s="14">
        <f t="shared" si="151"/>
        <v>4.7095632452528529E-5</v>
      </c>
      <c r="HI73" s="89">
        <f>$HH$268+$HH$269*$U83-$HG73</f>
        <v>-2.0586462171517286E-2</v>
      </c>
      <c r="HJ73" s="89">
        <f t="shared" si="152"/>
        <v>4.2380242473931222E-4</v>
      </c>
      <c r="HL73">
        <v>105.85</v>
      </c>
      <c r="HM73" s="14">
        <f t="shared" si="153"/>
        <v>-2.1968409739280961E-2</v>
      </c>
      <c r="HN73" s="14">
        <f t="shared" si="154"/>
        <v>4.8261102647293455E-4</v>
      </c>
      <c r="HO73" s="89">
        <f>$HN$268+$HN$269*$U83-$HM73</f>
        <v>-5.4147416373639262E-4</v>
      </c>
      <c r="HP73" s="89">
        <f t="shared" si="155"/>
        <v>2.9319426999402574E-7</v>
      </c>
      <c r="HR73">
        <v>4.3650000000000002</v>
      </c>
      <c r="HS73" s="14">
        <f t="shared" si="156"/>
        <v>-3.2598928482428471E-2</v>
      </c>
      <c r="HT73" s="14">
        <f t="shared" si="157"/>
        <v>1.0626901382024862E-3</v>
      </c>
      <c r="HU73" s="14">
        <f>+$HT$268+$HT$269*$U83-$HS73</f>
        <v>5.9630762765446321E-3</v>
      </c>
      <c r="HV73" s="14">
        <f t="shared" si="158"/>
        <v>3.5558278679889394E-5</v>
      </c>
      <c r="HX73">
        <v>13.87</v>
      </c>
      <c r="HY73" s="14">
        <f t="shared" si="159"/>
        <v>-6.5099687412276536E-3</v>
      </c>
      <c r="HZ73" s="14">
        <f t="shared" si="160"/>
        <v>4.2379693011761159E-5</v>
      </c>
      <c r="IA73" s="89">
        <f>$HZ$268+$HZ$269*$U83-$HY73</f>
        <v>-3.600557007343335E-3</v>
      </c>
      <c r="IB73" s="89">
        <f t="shared" si="161"/>
        <v>1.2964010763129193E-5</v>
      </c>
      <c r="ID73">
        <v>161.9</v>
      </c>
      <c r="IE73" s="14">
        <f t="shared" si="162"/>
        <v>-9.2692730257956982E-4</v>
      </c>
      <c r="IF73" s="14">
        <f t="shared" si="163"/>
        <v>8.5919422426743739E-7</v>
      </c>
      <c r="IG73" s="89">
        <f>$IF$268+$IF$269*$U83-$IE73</f>
        <v>-1.2133716113480183E-2</v>
      </c>
      <c r="IH73" s="89">
        <f t="shared" si="164"/>
        <v>1.4722706672252864E-4</v>
      </c>
      <c r="IQ73">
        <v>50.84</v>
      </c>
      <c r="IR73" s="14">
        <f t="shared" si="165"/>
        <v>-2.3685055830071845E-2</v>
      </c>
      <c r="IS73" s="14">
        <f t="shared" si="166"/>
        <v>5.6098186967362023E-4</v>
      </c>
      <c r="IT73" s="89">
        <f>$IS$268+$IS$269*$U83-$IR73</f>
        <v>7.2148006875329268E-3</v>
      </c>
      <c r="IU73" s="89">
        <f t="shared" si="167"/>
        <v>5.2053348960825593E-5</v>
      </c>
      <c r="IW73">
        <v>50.95</v>
      </c>
      <c r="IX73" s="14">
        <f t="shared" si="168"/>
        <v>-1.9421934312620216E-2</v>
      </c>
      <c r="IY73" s="14">
        <f t="shared" si="169"/>
        <v>3.7721153244373452E-4</v>
      </c>
      <c r="IZ73" s="89">
        <f>$IY$268+$IY$269*$U83-$IX73</f>
        <v>-1.2002713034622962E-3</v>
      </c>
      <c r="JA73" s="89">
        <f t="shared" si="170"/>
        <v>1.4406512019150797E-6</v>
      </c>
      <c r="JC73">
        <v>123.5</v>
      </c>
      <c r="JD73" s="14">
        <f t="shared" si="171"/>
        <v>-3.4180803283192847E-2</v>
      </c>
      <c r="JE73" s="14">
        <f t="shared" si="172"/>
        <v>1.1683273130843269E-3</v>
      </c>
      <c r="JF73" s="89">
        <f>$JE$268+$JE$269*$U83-$JD73</f>
        <v>1.2160550521589524E-2</v>
      </c>
      <c r="JG73" s="89">
        <f t="shared" si="173"/>
        <v>1.4787898898813124E-4</v>
      </c>
      <c r="JI73">
        <v>33.65</v>
      </c>
      <c r="JJ73" s="14">
        <f t="shared" si="174"/>
        <v>-1.5875726573677924E-2</v>
      </c>
      <c r="JK73" s="14">
        <f t="shared" si="175"/>
        <v>2.5203869424218338E-4</v>
      </c>
      <c r="JL73" s="89">
        <f>$JK$268+$JK$269*$U83-$JJ73</f>
        <v>-6.7710531294818306E-3</v>
      </c>
      <c r="JM73" s="89">
        <f t="shared" si="176"/>
        <v>4.5847160482265691E-5</v>
      </c>
      <c r="JO73">
        <v>74.900000000000006</v>
      </c>
      <c r="JP73" s="14">
        <f t="shared" si="177"/>
        <v>0</v>
      </c>
      <c r="JQ73" s="14">
        <f t="shared" si="178"/>
        <v>0</v>
      </c>
      <c r="JR73" s="89">
        <f t="shared" si="255"/>
        <v>-1.2817653717502261E-2</v>
      </c>
      <c r="JS73" s="89">
        <f t="shared" si="179"/>
        <v>1.6429224682179954E-4</v>
      </c>
      <c r="JU73">
        <v>73.12</v>
      </c>
      <c r="JV73" s="14">
        <f t="shared" si="180"/>
        <v>-1.6825662418893533E-2</v>
      </c>
      <c r="JW73" s="14">
        <f t="shared" si="181"/>
        <v>2.8310291583456614E-4</v>
      </c>
      <c r="JX73" s="89">
        <f>$JW$268+$JW$269*$U83-$JV73</f>
        <v>-7.6794940658767435E-3</v>
      </c>
      <c r="JY73" s="89">
        <f t="shared" si="182"/>
        <v>5.8974629107836119E-5</v>
      </c>
      <c r="KA73">
        <v>36.78</v>
      </c>
      <c r="KB73" s="14">
        <f t="shared" si="183"/>
        <v>-2.5052927631983957E-2</v>
      </c>
      <c r="KC73" s="14">
        <f t="shared" si="184"/>
        <v>6.2764918293342533E-4</v>
      </c>
      <c r="KD73" s="89">
        <f>$KC$268+$KC$269*$U83-$KB73</f>
        <v>1.2137092852725913E-2</v>
      </c>
      <c r="KE73" s="89">
        <f t="shared" si="185"/>
        <v>1.4730902291569043E-4</v>
      </c>
      <c r="KG73">
        <v>14.58</v>
      </c>
      <c r="KH73" s="14">
        <f t="shared" si="186"/>
        <v>-2.079076966907378E-2</v>
      </c>
      <c r="KI73" s="14">
        <f t="shared" si="187"/>
        <v>4.3225610343247824E-4</v>
      </c>
      <c r="KJ73" s="89">
        <f>$KI$268+$KI$269*$U83-$KH73</f>
        <v>5.2000814833935271E-3</v>
      </c>
      <c r="KK73" s="89">
        <f t="shared" si="188"/>
        <v>2.7040847433932227E-5</v>
      </c>
      <c r="KM73">
        <v>25.02</v>
      </c>
      <c r="KN73" s="14">
        <f t="shared" si="189"/>
        <v>-1.6929062100447853E-2</v>
      </c>
      <c r="KO73" s="14">
        <f t="shared" si="190"/>
        <v>2.865931436008199E-4</v>
      </c>
      <c r="KP73" s="89">
        <f>$KO$268+$KO$269*$U83-$KN73</f>
        <v>-7.0001791717628076E-3</v>
      </c>
      <c r="KQ73" s="89">
        <f t="shared" si="191"/>
        <v>4.9002508436781829E-5</v>
      </c>
      <c r="KS73">
        <v>101.6</v>
      </c>
      <c r="KT73" s="14">
        <f t="shared" si="192"/>
        <v>3.929278139889557E-3</v>
      </c>
      <c r="KU73" s="14">
        <f t="shared" si="193"/>
        <v>1.5439226700613938E-5</v>
      </c>
      <c r="KV73" s="89">
        <f>$KU$268+$KU$269*$U83-$KT73</f>
        <v>-1.4671866089742129E-2</v>
      </c>
      <c r="KW73" s="89">
        <f t="shared" si="194"/>
        <v>2.15263654555325E-4</v>
      </c>
      <c r="LF73" s="14">
        <v>15.585000000000001</v>
      </c>
      <c r="LG73" s="14">
        <f t="shared" si="195"/>
        <v>-9.5181859516711376E-2</v>
      </c>
      <c r="LH73" s="14">
        <f t="shared" si="196"/>
        <v>9.0595863810589792E-3</v>
      </c>
      <c r="LI73" s="89">
        <f>$LH$267+$LH$268*$U83-$LG73</f>
        <v>9.4962502147518071E-2</v>
      </c>
      <c r="LJ73" s="89">
        <f t="shared" si="197"/>
        <v>9.0178768141173735E-3</v>
      </c>
      <c r="LL73">
        <v>11.835000000000001</v>
      </c>
      <c r="LM73" s="14">
        <f t="shared" si="198"/>
        <v>-1.3611439410986277E-2</v>
      </c>
      <c r="LN73" s="14">
        <f t="shared" si="199"/>
        <v>1.8527128283895046E-4</v>
      </c>
      <c r="LO73" s="89">
        <f>$LN$267+$LN$268*$U83-$LM73</f>
        <v>1.7350626344110349E-3</v>
      </c>
      <c r="LP73" s="89">
        <f t="shared" si="200"/>
        <v>3.0104423453293605E-6</v>
      </c>
    </row>
    <row r="74" spans="2:328" x14ac:dyDescent="0.35">
      <c r="S74" t="s">
        <v>678</v>
      </c>
      <c r="T74" s="82">
        <v>5943.4</v>
      </c>
      <c r="U74" s="6">
        <f t="shared" si="54"/>
        <v>-1.2862864130772076E-3</v>
      </c>
      <c r="V74" s="14">
        <f t="shared" si="55"/>
        <v>1.6545327364670287E-6</v>
      </c>
      <c r="Z74">
        <v>34.39</v>
      </c>
      <c r="AA74" s="14">
        <f t="shared" si="56"/>
        <v>2.6136213513174265E-3</v>
      </c>
      <c r="AB74" s="14">
        <f t="shared" si="57"/>
        <v>6.8310165680623309E-6</v>
      </c>
      <c r="AC74" s="14">
        <f t="shared" si="58"/>
        <v>3.8999077643946342E-3</v>
      </c>
      <c r="AD74" s="14">
        <f>$AB$268+$AB$269*$U74-$AA74</f>
        <v>-4.331293152873718E-3</v>
      </c>
      <c r="AE74" s="14">
        <f t="shared" si="59"/>
        <v>1.8760100376130754E-5</v>
      </c>
      <c r="AG74">
        <v>7.8</v>
      </c>
      <c r="AH74" s="14">
        <f t="shared" si="60"/>
        <v>2.1058751063906443E-2</v>
      </c>
      <c r="AI74" s="14">
        <f t="shared" si="61"/>
        <v>4.4347099637158074E-4</v>
      </c>
      <c r="AJ74" s="14">
        <f>$AI$269+$AI$270*$U74-$AH74</f>
        <v>-2.1184605420809296E-2</v>
      </c>
      <c r="AK74" s="14">
        <f t="shared" si="62"/>
        <v>4.4878750683538261E-4</v>
      </c>
      <c r="AM74">
        <v>113.35</v>
      </c>
      <c r="AN74" s="14">
        <f t="shared" si="63"/>
        <v>1.1839647181787028E-2</v>
      </c>
      <c r="AO74" s="14">
        <f t="shared" si="64"/>
        <v>1.4017724538919752E-4</v>
      </c>
      <c r="AP74" s="14">
        <f>$AO$269+$AO$270*$U84-$AN74</f>
        <v>-8.0341008804971567E-3</v>
      </c>
      <c r="AQ74" s="14">
        <f t="shared" si="65"/>
        <v>6.4546776958005191E-5</v>
      </c>
      <c r="AS74">
        <v>118.26</v>
      </c>
      <c r="AT74" s="14">
        <f t="shared" si="66"/>
        <v>-3.3829499646040551E-4</v>
      </c>
      <c r="AU74" s="14">
        <f t="shared" si="67"/>
        <v>1.1444350463014577E-7</v>
      </c>
      <c r="AV74" s="14">
        <f>$AU$269+$AU$270*$U84-$AT74</f>
        <v>5.773687083215513E-3</v>
      </c>
      <c r="AW74" s="14">
        <f t="shared" si="68"/>
        <v>3.333546253488966E-5</v>
      </c>
      <c r="AY74" s="14">
        <v>39.630000000000003</v>
      </c>
      <c r="AZ74" s="14">
        <f t="shared" si="69"/>
        <v>6.2885378912940449E-3</v>
      </c>
      <c r="BA74" s="14">
        <f t="shared" si="70"/>
        <v>3.9545708810240951E-5</v>
      </c>
      <c r="BB74" s="14">
        <f>$BA$269+$BA$270*$U84-$AZ74</f>
        <v>-3.6520007574672299E-3</v>
      </c>
      <c r="BC74" s="14">
        <f t="shared" si="71"/>
        <v>1.3337109532541221E-5</v>
      </c>
      <c r="BE74">
        <v>14.952</v>
      </c>
      <c r="BF74" s="14">
        <f t="shared" si="72"/>
        <v>-1.9585957351866849E-2</v>
      </c>
      <c r="BG74" s="14">
        <f t="shared" si="73"/>
        <v>3.8360972538914706E-4</v>
      </c>
      <c r="BH74" s="14">
        <f>$BG$269+$BG$270*$U84-$BF74</f>
        <v>2.3885814828400138E-2</v>
      </c>
      <c r="BI74" s="14">
        <f t="shared" si="74"/>
        <v>5.705321500166199E-4</v>
      </c>
      <c r="BK74">
        <v>79.680000000000007</v>
      </c>
      <c r="BL74" s="14">
        <f t="shared" si="75"/>
        <v>-5.0327232546103062E-3</v>
      </c>
      <c r="BM74" s="14">
        <f t="shared" si="76"/>
        <v>2.5328303357495352E-5</v>
      </c>
      <c r="BN74" s="14">
        <f>$BM$269+$BM$270*$U84-$BL74</f>
        <v>9.734433717137168E-3</v>
      </c>
      <c r="BO74" s="14">
        <f t="shared" si="77"/>
        <v>9.4759199793336936E-5</v>
      </c>
      <c r="BQ74">
        <v>70.92</v>
      </c>
      <c r="BR74" s="14">
        <f t="shared" si="78"/>
        <v>2.6438161541280151E-2</v>
      </c>
      <c r="BS74" s="14">
        <f t="shared" si="79"/>
        <v>6.9897638568282489E-4</v>
      </c>
      <c r="BT74" s="14">
        <f>$BS$269+$BS$270*$U84-$BR74</f>
        <v>-1.992243092510634E-2</v>
      </c>
      <c r="BU74" s="14">
        <f t="shared" si="80"/>
        <v>3.9690325396563345E-4</v>
      </c>
      <c r="BX74">
        <v>22.58</v>
      </c>
      <c r="BY74" s="14">
        <f t="shared" si="81"/>
        <v>-6.6652101893989752E-3</v>
      </c>
      <c r="BZ74" s="14">
        <f t="shared" si="82"/>
        <v>4.4425026868867925E-5</v>
      </c>
      <c r="CA74" s="14">
        <f>$BZ$269+$BZ$270*$U84-$BY74</f>
        <v>9.5313743506359634E-3</v>
      </c>
      <c r="CB74" s="14">
        <f t="shared" si="83"/>
        <v>9.0847097011961133E-5</v>
      </c>
      <c r="CD74">
        <v>44.99</v>
      </c>
      <c r="CE74" s="14">
        <f t="shared" si="84"/>
        <v>-1.0726359825318017E-2</v>
      </c>
      <c r="CF74" s="14">
        <f t="shared" si="85"/>
        <v>1.1505479510219635E-4</v>
      </c>
      <c r="CG74" s="14">
        <f>+$CF$269+$CF$270*$U84-$CE74</f>
        <v>1.5773105027939889E-2</v>
      </c>
      <c r="CH74" s="14">
        <f t="shared" si="86"/>
        <v>2.4879084222242259E-4</v>
      </c>
      <c r="CJ74">
        <v>32.590000000000003</v>
      </c>
      <c r="CK74" s="14">
        <f t="shared" si="87"/>
        <v>-8.3192591965756176E-3</v>
      </c>
      <c r="CL74" s="14">
        <f t="shared" si="88"/>
        <v>6.9210073579807987E-5</v>
      </c>
      <c r="CM74" s="14">
        <f>$CL$269+$CL$270*$U84-$CK74</f>
        <v>1.265942510217844E-2</v>
      </c>
      <c r="CN74" s="14">
        <f t="shared" si="89"/>
        <v>1.602610439176656E-4</v>
      </c>
      <c r="CP74">
        <v>21.31</v>
      </c>
      <c r="CQ74" s="14">
        <f t="shared" si="90"/>
        <v>5.1486189090770062E-3</v>
      </c>
      <c r="CR74" s="14">
        <f t="shared" si="91"/>
        <v>2.65082766709053E-5</v>
      </c>
      <c r="CS74" s="14">
        <f>$CR$269+$CR$270*$U84-$CQ74</f>
        <v>-1.0834515188547387E-3</v>
      </c>
      <c r="CT74" s="14">
        <f t="shared" si="92"/>
        <v>1.1738671937086403E-6</v>
      </c>
      <c r="CV74">
        <v>104.85</v>
      </c>
      <c r="CW74" s="14">
        <f t="shared" si="93"/>
        <v>1.7490400959778836E-2</v>
      </c>
      <c r="CX74" s="14">
        <f t="shared" si="94"/>
        <v>3.0591412573383243E-4</v>
      </c>
      <c r="CY74" s="89">
        <f>$CX$269+$CX$270*$U84-$CW74</f>
        <v>-1.6324714276840062E-2</v>
      </c>
      <c r="CZ74" s="89">
        <f t="shared" si="95"/>
        <v>2.6649629622046576E-4</v>
      </c>
      <c r="DB74">
        <v>17.12</v>
      </c>
      <c r="DC74" s="14">
        <f t="shared" si="96"/>
        <v>-3.5108286500630816E-3</v>
      </c>
      <c r="DD74" s="14">
        <f t="shared" si="97"/>
        <v>1.2325917810103761E-5</v>
      </c>
      <c r="DE74" s="89">
        <f>$DD$269+$DD$270*$U84-$DC74</f>
        <v>5.4810355311625831E-3</v>
      </c>
      <c r="DF74" s="89">
        <f t="shared" si="98"/>
        <v>3.0041750493866701E-5</v>
      </c>
      <c r="DH74">
        <v>11.205</v>
      </c>
      <c r="DI74" s="14">
        <f t="shared" si="99"/>
        <v>-2.0284671171505661E-2</v>
      </c>
      <c r="DJ74" s="14">
        <f t="shared" si="100"/>
        <v>4.1146788453611286E-4</v>
      </c>
      <c r="DK74" s="89">
        <f>$DJ$269+$DJ$270*$U84-$DI74</f>
        <v>2.4961539708577847E-2</v>
      </c>
      <c r="DL74" s="89">
        <f t="shared" si="101"/>
        <v>6.2307846462290861E-4</v>
      </c>
      <c r="DN74">
        <v>71.2</v>
      </c>
      <c r="DO74" s="14">
        <f t="shared" si="102"/>
        <v>-2.5312909029883259E-3</v>
      </c>
      <c r="DP74" s="14">
        <f t="shared" si="103"/>
        <v>6.407433635551454E-6</v>
      </c>
      <c r="DQ74" s="89">
        <f>$DP$269+$DP$270*$U84-$DO74</f>
        <v>5.3100302414874189E-3</v>
      </c>
      <c r="DR74" s="89">
        <f t="shared" si="104"/>
        <v>2.8196421165510937E-5</v>
      </c>
      <c r="DT74">
        <v>139.19999999999999</v>
      </c>
      <c r="DU74" s="14">
        <f t="shared" si="105"/>
        <v>7.5147965024865843E-3</v>
      </c>
      <c r="DV74" s="14">
        <f t="shared" si="106"/>
        <v>5.6472166473784597E-5</v>
      </c>
      <c r="DW74" s="89">
        <f>$DV$269+$DV$270*$U84-$DU74</f>
        <v>-2.930133139325569E-3</v>
      </c>
      <c r="DX74" s="89">
        <f t="shared" si="107"/>
        <v>8.5856802141739139E-6</v>
      </c>
      <c r="DZ74">
        <v>40.35</v>
      </c>
      <c r="EA74" s="14">
        <f t="shared" si="108"/>
        <v>9.8644449709137955E-3</v>
      </c>
      <c r="EB74" s="14">
        <f t="shared" si="109"/>
        <v>9.7307274584186479E-5</v>
      </c>
      <c r="EC74" s="89">
        <f>$EB$269+$EB$270*$U84-$EA74</f>
        <v>-5.2909811029325567E-3</v>
      </c>
      <c r="ED74" s="89">
        <f t="shared" si="110"/>
        <v>2.7994481031589415E-5</v>
      </c>
      <c r="EF74">
        <v>12.55</v>
      </c>
      <c r="EG74" s="14">
        <f t="shared" si="111"/>
        <v>-1.8496707472419226E-2</v>
      </c>
      <c r="EH74" s="14">
        <f t="shared" si="112"/>
        <v>3.4212818732024924E-4</v>
      </c>
      <c r="EI74" s="89">
        <f>$EH$268+$EH$269*$U84-$EG74</f>
        <v>2.2188115630241839E-2</v>
      </c>
      <c r="EJ74" s="89">
        <f t="shared" si="113"/>
        <v>4.9231247522098221E-4</v>
      </c>
      <c r="EL74">
        <v>90.04</v>
      </c>
      <c r="EM74" s="14">
        <f t="shared" si="114"/>
        <v>-7.133333859063039E-3</v>
      </c>
      <c r="EN74" s="14">
        <f t="shared" si="115"/>
        <v>5.0884451944855186E-5</v>
      </c>
      <c r="EO74" s="89">
        <f>$EN$268+$EN$269*$U84-$EM74</f>
        <v>1.0568147873672152E-2</v>
      </c>
      <c r="EP74" s="89">
        <f t="shared" si="116"/>
        <v>1.1168574947980123E-4</v>
      </c>
      <c r="ER74">
        <v>12.84</v>
      </c>
      <c r="ES74" s="14">
        <f t="shared" si="117"/>
        <v>-1.5588467692910788E-3</v>
      </c>
      <c r="ET74" s="14">
        <f t="shared" si="118"/>
        <v>2.4300032501292337E-6</v>
      </c>
      <c r="EU74" s="89">
        <f>$ET$268+$ET$269*$U84-$ES74</f>
        <v>4.5429379987838806E-3</v>
      </c>
      <c r="EV74" s="89">
        <f t="shared" si="119"/>
        <v>2.0638285660794489E-5</v>
      </c>
      <c r="EX74">
        <v>107.15</v>
      </c>
      <c r="EY74" s="14">
        <f t="shared" si="120"/>
        <v>-3.2717953934916699E-3</v>
      </c>
      <c r="EZ74" s="14">
        <f t="shared" si="121"/>
        <v>1.0704645096873311E-5</v>
      </c>
      <c r="FA74" s="89">
        <f>$EZ$268+$EZ$269*$U84-$EY74</f>
        <v>6.1143040598026438E-3</v>
      </c>
      <c r="FB74" s="89">
        <f t="shared" si="122"/>
        <v>3.7384714135719093E-5</v>
      </c>
      <c r="FD74">
        <v>37.28</v>
      </c>
      <c r="FE74" s="14">
        <f t="shared" si="123"/>
        <v>-1.3774694504209725E-2</v>
      </c>
      <c r="FF74" s="14">
        <f t="shared" si="124"/>
        <v>1.8974220868430561E-4</v>
      </c>
      <c r="FG74" s="89">
        <f>$FF$268+$FF$269*$U84-$FE74</f>
        <v>2.055648376260355E-2</v>
      </c>
      <c r="FH74" s="89">
        <f t="shared" si="125"/>
        <v>4.2256902468218341E-4</v>
      </c>
      <c r="FJ74">
        <v>134.30000000000001</v>
      </c>
      <c r="FK74" s="14">
        <f t="shared" si="126"/>
        <v>-2.0309084637975192E-2</v>
      </c>
      <c r="FL74" s="14">
        <f t="shared" si="127"/>
        <v>4.1245891883243992E-4</v>
      </c>
      <c r="FM74" s="89">
        <f>$FL$268+$FL$269*$U84-$FK74</f>
        <v>2.2264775652235384E-2</v>
      </c>
      <c r="FN74" s="89">
        <f t="shared" si="128"/>
        <v>4.9572023484437361E-4</v>
      </c>
      <c r="FP74">
        <v>14.09</v>
      </c>
      <c r="FQ74" s="14">
        <f t="shared" si="129"/>
        <v>-1.070292057821105E-2</v>
      </c>
      <c r="FR74" s="14">
        <f t="shared" si="130"/>
        <v>1.1455250890349355E-4</v>
      </c>
      <c r="FS74" s="89">
        <f>$FR$268+$FR$269*$U84-$FQ74</f>
        <v>1.2638501916519822E-2</v>
      </c>
      <c r="FT74" s="89">
        <f t="shared" si="131"/>
        <v>1.597317306938752E-4</v>
      </c>
      <c r="FV74">
        <v>615.20000000000005</v>
      </c>
      <c r="FW74" s="14">
        <f t="shared" si="132"/>
        <v>3.8935805191322409E-3</v>
      </c>
      <c r="FX74" s="14">
        <f t="shared" si="133"/>
        <v>1.5159969258966091E-5</v>
      </c>
      <c r="FY74" s="89">
        <f>$FX$268+$FX$269*$U84-$FW74</f>
        <v>1.9390944097372751E-4</v>
      </c>
      <c r="FZ74" s="89">
        <f t="shared" si="134"/>
        <v>3.7600871298743513E-8</v>
      </c>
      <c r="GB74">
        <v>73.400000000000006</v>
      </c>
      <c r="GC74" s="14">
        <f t="shared" si="135"/>
        <v>2.4493140561582753E-3</v>
      </c>
      <c r="GD74" s="14">
        <f t="shared" si="136"/>
        <v>5.9991393456945024E-6</v>
      </c>
      <c r="GE74" s="89">
        <f>$GD$268+$GD$269*$U84-$GC74</f>
        <v>2.4529277504276234E-3</v>
      </c>
      <c r="GF74" s="89">
        <f t="shared" si="137"/>
        <v>6.0168545488179211E-6</v>
      </c>
      <c r="GH74">
        <v>510.1</v>
      </c>
      <c r="GI74" s="14">
        <f t="shared" si="138"/>
        <v>-3.1415694402663202E-3</v>
      </c>
      <c r="GJ74" s="14">
        <f t="shared" si="139"/>
        <v>9.8694585480152408E-6</v>
      </c>
      <c r="GK74" s="89">
        <f>$GJ$268+$GJ$269*$U84-$GI74</f>
        <v>8.8404829982371286E-3</v>
      </c>
      <c r="GL74" s="89">
        <f t="shared" si="140"/>
        <v>7.8154139642119724E-5</v>
      </c>
      <c r="GN74">
        <v>31.02</v>
      </c>
      <c r="GO74" s="14">
        <f t="shared" si="141"/>
        <v>-1.5922351001606213E-2</v>
      </c>
      <c r="GP74" s="14">
        <f t="shared" si="142"/>
        <v>2.5352126141835039E-4</v>
      </c>
      <c r="GQ74" s="89">
        <f>$GP$268+$GP$269*$U84-$GO74</f>
        <v>1.8912301712240641E-2</v>
      </c>
      <c r="GR74" s="89">
        <f t="shared" si="143"/>
        <v>3.5767515605482028E-4</v>
      </c>
      <c r="GT74">
        <v>61.52</v>
      </c>
      <c r="GU74" s="14">
        <f t="shared" si="144"/>
        <v>9.3836637420445252E-3</v>
      </c>
      <c r="GV74" s="14">
        <f t="shared" si="145"/>
        <v>8.8053145223761055E-5</v>
      </c>
      <c r="GW74" s="89">
        <f>$GV$268+$GV$269*$U84-$GU74</f>
        <v>-5.8683676727419448E-3</v>
      </c>
      <c r="GX74" s="89">
        <f t="shared" si="146"/>
        <v>3.4437739142482709E-5</v>
      </c>
      <c r="GZ74">
        <v>241.3</v>
      </c>
      <c r="HA74" s="14">
        <f t="shared" si="147"/>
        <v>7.4319086910915096E-3</v>
      </c>
      <c r="HB74" s="14">
        <f t="shared" si="148"/>
        <v>5.5233266792721519E-5</v>
      </c>
      <c r="HC74" s="89">
        <f>$HB$268+$HB$269*$U84-$HA74</f>
        <v>-3.7489209393259588E-3</v>
      </c>
      <c r="HD74" s="89">
        <f t="shared" si="149"/>
        <v>1.4054408209316629E-5</v>
      </c>
      <c r="HF74">
        <v>335.15</v>
      </c>
      <c r="HG74" s="14">
        <f t="shared" si="150"/>
        <v>3.4254259422573635E-3</v>
      </c>
      <c r="HH74" s="14">
        <f t="shared" si="151"/>
        <v>1.1733542885889745E-5</v>
      </c>
      <c r="HI74" s="89">
        <f>$HH$268+$HH$269*$U84-$HG74</f>
        <v>2.623980359666914E-3</v>
      </c>
      <c r="HJ74" s="89">
        <f t="shared" si="152"/>
        <v>6.8852729279177074E-6</v>
      </c>
      <c r="HL74">
        <v>105.85</v>
      </c>
      <c r="HM74" s="14">
        <f t="shared" si="153"/>
        <v>0</v>
      </c>
      <c r="HN74" s="14">
        <f t="shared" si="154"/>
        <v>0</v>
      </c>
      <c r="HO74" s="89">
        <f>$HN$268+$HN$269*$U84-$HM74</f>
        <v>3.6827220797360318E-3</v>
      </c>
      <c r="HP74" s="89">
        <f t="shared" si="155"/>
        <v>1.3562441916575284E-5</v>
      </c>
      <c r="HR74">
        <v>4.4870000000000001</v>
      </c>
      <c r="HS74" s="14">
        <f t="shared" si="156"/>
        <v>-2.7566137702280714E-2</v>
      </c>
      <c r="HT74" s="14">
        <f t="shared" si="157"/>
        <v>7.5989194782110226E-4</v>
      </c>
      <c r="HU74" s="14">
        <f>+$HT$268+$HT$269*$U84-$HS74</f>
        <v>3.0366898307767311E-2</v>
      </c>
      <c r="HV74" s="14">
        <f t="shared" si="158"/>
        <v>9.2214851283428125E-4</v>
      </c>
      <c r="HX74">
        <v>13.88</v>
      </c>
      <c r="HY74" s="14">
        <f t="shared" si="159"/>
        <v>-7.2072075191829032E-4</v>
      </c>
      <c r="HZ74" s="14">
        <f t="shared" si="160"/>
        <v>5.1943840224566584E-7</v>
      </c>
      <c r="IA74" s="89">
        <f>$HZ$268+$HZ$269*$U84-$HY74</f>
        <v>2.6203170459282042E-4</v>
      </c>
      <c r="IB74" s="89">
        <f t="shared" si="161"/>
        <v>6.8660614211819102E-8</v>
      </c>
      <c r="ID74">
        <v>160.80000000000001</v>
      </c>
      <c r="IE74" s="14">
        <f t="shared" si="162"/>
        <v>6.8175039387233507E-3</v>
      </c>
      <c r="IF74" s="14">
        <f t="shared" si="163"/>
        <v>4.6478359954508397E-5</v>
      </c>
      <c r="IG74" s="89">
        <f>$IF$268+$IF$269*$U84-$IE74</f>
        <v>-3.6214577673066724E-3</v>
      </c>
      <c r="IH74" s="89">
        <f t="shared" si="164"/>
        <v>1.3114956360385829E-5</v>
      </c>
      <c r="IQ74">
        <v>50.54</v>
      </c>
      <c r="IR74" s="14">
        <f t="shared" si="165"/>
        <v>5.9183443612052357E-3</v>
      </c>
      <c r="IS74" s="14">
        <f t="shared" si="166"/>
        <v>3.5026799977809812E-5</v>
      </c>
      <c r="IT74" s="89">
        <f>$IS$268+$IS$269*$U84-$IR74</f>
        <v>-3.978402558287476E-3</v>
      </c>
      <c r="IU74" s="89">
        <f t="shared" si="167"/>
        <v>1.5827686915788332E-5</v>
      </c>
      <c r="IW74">
        <v>51.38</v>
      </c>
      <c r="IX74" s="14">
        <f t="shared" si="168"/>
        <v>-8.404232013003719E-3</v>
      </c>
      <c r="IY74" s="14">
        <f t="shared" si="169"/>
        <v>7.0631115728396547E-5</v>
      </c>
      <c r="IZ74" s="89">
        <f>$IY$268+$IY$269*$U84-$IX74</f>
        <v>1.0538184468003982E-2</v>
      </c>
      <c r="JA74" s="89">
        <f t="shared" si="170"/>
        <v>1.1105333188168036E-4</v>
      </c>
      <c r="JC74">
        <v>123.15</v>
      </c>
      <c r="JD74" s="14">
        <f t="shared" si="171"/>
        <v>2.8380315014849638E-3</v>
      </c>
      <c r="JE74" s="14">
        <f t="shared" si="172"/>
        <v>8.0544228034209984E-6</v>
      </c>
      <c r="JF74" s="89">
        <f>$JE$268+$JE$269*$U84-$JD74</f>
        <v>2.1796879059360675E-3</v>
      </c>
      <c r="JG74" s="89">
        <f t="shared" si="173"/>
        <v>4.7510393672839594E-6</v>
      </c>
      <c r="JI74">
        <v>33.840000000000003</v>
      </c>
      <c r="JJ74" s="14">
        <f t="shared" si="174"/>
        <v>-5.6304786472858243E-3</v>
      </c>
      <c r="JK74" s="14">
        <f t="shared" si="175"/>
        <v>3.1702289797541605E-5</v>
      </c>
      <c r="JL74" s="89">
        <f>$JK$268+$JK$269*$U84-$JJ74</f>
        <v>9.5772238499076956E-3</v>
      </c>
      <c r="JM74" s="89">
        <f t="shared" si="176"/>
        <v>9.172321667124078E-5</v>
      </c>
      <c r="JO74">
        <v>73.95</v>
      </c>
      <c r="JP74" s="14">
        <f t="shared" si="177"/>
        <v>1.2764701366365058E-2</v>
      </c>
      <c r="JQ74" s="14">
        <f t="shared" si="178"/>
        <v>1.6293760097248197E-4</v>
      </c>
      <c r="JR74" s="89">
        <f t="shared" si="255"/>
        <v>-1.0090847898056211E-2</v>
      </c>
      <c r="JS74" s="89">
        <f t="shared" si="179"/>
        <v>1.0182521130170546E-4</v>
      </c>
      <c r="JU74">
        <v>73.180000000000007</v>
      </c>
      <c r="JV74" s="14">
        <f t="shared" si="180"/>
        <v>-8.2023244516621309E-4</v>
      </c>
      <c r="JW74" s="14">
        <f t="shared" si="181"/>
        <v>6.7278126410334474E-7</v>
      </c>
      <c r="JX74" s="89">
        <f>$JW$268+$JW$269*$U84-$JV74</f>
        <v>5.8341635216464689E-3</v>
      </c>
      <c r="JY74" s="89">
        <f t="shared" si="182"/>
        <v>3.4037463997310327E-5</v>
      </c>
      <c r="KA74">
        <v>37.24</v>
      </c>
      <c r="KB74" s="14">
        <f t="shared" si="183"/>
        <v>-1.2429233232691333E-2</v>
      </c>
      <c r="KC74" s="14">
        <f t="shared" si="184"/>
        <v>1.5448583875263863E-4</v>
      </c>
      <c r="KD74" s="89">
        <f>$KC$268+$KC$269*$U84-$KB74</f>
        <v>1.5121744868241197E-2</v>
      </c>
      <c r="KE74" s="89">
        <f t="shared" si="185"/>
        <v>2.2866716786017899E-4</v>
      </c>
      <c r="KG74">
        <v>14.51</v>
      </c>
      <c r="KH74" s="14">
        <f t="shared" si="186"/>
        <v>4.8126596844156782E-3</v>
      </c>
      <c r="KI74" s="14">
        <f t="shared" si="187"/>
        <v>2.3161693238000015E-5</v>
      </c>
      <c r="KJ74" s="89">
        <f>$KI$268+$KI$269*$U84-$KH74</f>
        <v>-2.8018616665190688E-3</v>
      </c>
      <c r="KK74" s="89">
        <f t="shared" si="188"/>
        <v>7.8504287983090136E-6</v>
      </c>
      <c r="KM74">
        <v>25.24</v>
      </c>
      <c r="KN74" s="14">
        <f t="shared" si="189"/>
        <v>-8.7545326342473011E-3</v>
      </c>
      <c r="KO74" s="14">
        <f t="shared" si="190"/>
        <v>7.6641841644100984E-5</v>
      </c>
      <c r="KP74" s="89">
        <f>$KO$268+$KO$269*$U84-$KN74</f>
        <v>1.1159937191805745E-2</v>
      </c>
      <c r="KQ74" s="89">
        <f t="shared" si="191"/>
        <v>1.2454419812504909E-4</v>
      </c>
      <c r="KS74">
        <v>102.5</v>
      </c>
      <c r="KT74" s="14">
        <f t="shared" si="192"/>
        <v>-8.8192634340813602E-3</v>
      </c>
      <c r="KU74" s="14">
        <f t="shared" si="193"/>
        <v>7.7779407519724551E-5</v>
      </c>
      <c r="KV74" s="89">
        <f>$KU$268+$KU$269*$U84-$KT74</f>
        <v>1.1336782492728448E-2</v>
      </c>
      <c r="KW74" s="89">
        <f t="shared" si="194"/>
        <v>1.2852263728743425E-4</v>
      </c>
      <c r="LF74" s="14">
        <v>15.765000000000001</v>
      </c>
      <c r="LG74" s="14">
        <f t="shared" si="195"/>
        <v>-1.1483379777723714E-2</v>
      </c>
      <c r="LH74" s="14">
        <f t="shared" si="196"/>
        <v>1.3186801111943392E-4</v>
      </c>
      <c r="LI74" s="89">
        <f>$LH$267+$LH$268*$U84-$LG74</f>
        <v>1.1406062255546126E-2</v>
      </c>
      <c r="LJ74" s="89">
        <f t="shared" si="197"/>
        <v>1.3009825617739398E-4</v>
      </c>
      <c r="LL74">
        <v>11.88</v>
      </c>
      <c r="LM74" s="14">
        <f t="shared" si="198"/>
        <v>-3.7950709685516094E-3</v>
      </c>
      <c r="LN74" s="14">
        <f t="shared" si="199"/>
        <v>1.4402563656343251E-5</v>
      </c>
      <c r="LO74" s="89">
        <f>$LN$267+$LN$268*$U84-$LM74</f>
        <v>6.4090495528541028E-3</v>
      </c>
      <c r="LP74" s="89">
        <f t="shared" si="200"/>
        <v>4.1075916170939375E-5</v>
      </c>
    </row>
    <row r="75" spans="2:328" x14ac:dyDescent="0.35">
      <c r="S75" t="s">
        <v>679</v>
      </c>
      <c r="T75" s="82">
        <v>5914.41</v>
      </c>
      <c r="U75" s="6">
        <f t="shared" si="54"/>
        <v>4.889614146036881E-3</v>
      </c>
      <c r="V75" s="14">
        <f t="shared" si="55"/>
        <v>2.3908326497123976E-5</v>
      </c>
      <c r="Z75">
        <v>34.299999999999997</v>
      </c>
      <c r="AA75" s="14">
        <f t="shared" si="56"/>
        <v>2.6204702722806071E-3</v>
      </c>
      <c r="AB75" s="14">
        <f t="shared" si="57"/>
        <v>6.8668644479063987E-6</v>
      </c>
      <c r="AC75" s="14">
        <f t="shared" si="58"/>
        <v>-2.2691438737562739E-3</v>
      </c>
      <c r="AD75" s="14">
        <f>$AB$268+$AB$269*$U75-$AA75</f>
        <v>1.9884504589195739E-3</v>
      </c>
      <c r="AE75" s="14">
        <f t="shared" si="59"/>
        <v>3.9539352275774642E-6</v>
      </c>
      <c r="AG75">
        <v>8</v>
      </c>
      <c r="AH75" s="14">
        <f t="shared" si="60"/>
        <v>-2.5317807984289897E-2</v>
      </c>
      <c r="AI75" s="14">
        <f t="shared" si="61"/>
        <v>6.4099140112937325E-4</v>
      </c>
      <c r="AJ75" s="14">
        <f>$AI$269+$AI$270*$U75-$AH75</f>
        <v>2.531608922862524E-2</v>
      </c>
      <c r="AK75" s="14">
        <f t="shared" si="62"/>
        <v>6.4090437383171491E-4</v>
      </c>
      <c r="AM75">
        <v>113.15</v>
      </c>
      <c r="AN75" s="14">
        <f t="shared" si="63"/>
        <v>1.7660048739915691E-3</v>
      </c>
      <c r="AO75" s="14">
        <f t="shared" si="64"/>
        <v>3.1187732149619776E-6</v>
      </c>
      <c r="AP75" s="14">
        <f>$AO$269+$AO$270*$U85-$AN75</f>
        <v>-1.4821005579714594E-2</v>
      </c>
      <c r="AQ75" s="14">
        <f t="shared" si="65"/>
        <v>2.1966220639393113E-4</v>
      </c>
      <c r="AS75">
        <v>119.08</v>
      </c>
      <c r="AT75" s="14">
        <f t="shared" si="66"/>
        <v>-6.9099457548917166E-3</v>
      </c>
      <c r="AU75" s="14">
        <f t="shared" si="67"/>
        <v>4.7747350335546057E-5</v>
      </c>
      <c r="AV75" s="14">
        <f>$AU$269+$AU$270*$U85-$AT75</f>
        <v>-1.3087879436564715E-2</v>
      </c>
      <c r="AW75" s="14">
        <f t="shared" si="68"/>
        <v>1.7129258814605353E-4</v>
      </c>
      <c r="AY75" s="14">
        <v>39.049999999999997</v>
      </c>
      <c r="AZ75" s="14">
        <f t="shared" si="69"/>
        <v>1.4743530916648909E-2</v>
      </c>
      <c r="BA75" s="14">
        <f t="shared" si="70"/>
        <v>2.1737170389018223E-4</v>
      </c>
      <c r="BB75" s="14">
        <f>$BA$269+$BA$270*$U85-$AZ75</f>
        <v>-2.4922702875119045E-2</v>
      </c>
      <c r="BC75" s="14">
        <f t="shared" si="71"/>
        <v>6.2114111860146705E-4</v>
      </c>
      <c r="BE75">
        <v>14.426</v>
      </c>
      <c r="BF75" s="14">
        <f t="shared" si="72"/>
        <v>3.5812936071780856E-2</v>
      </c>
      <c r="BG75" s="14">
        <f t="shared" si="73"/>
        <v>1.2825663900814623E-3</v>
      </c>
      <c r="BH75" s="14">
        <f>$BG$269+$BG$270*$U85-$BF75</f>
        <v>-6.9382921678791704E-2</v>
      </c>
      <c r="BI75" s="14">
        <f t="shared" si="74"/>
        <v>4.8139898206853438E-3</v>
      </c>
      <c r="BK75">
        <v>79.56</v>
      </c>
      <c r="BL75" s="14">
        <f t="shared" si="75"/>
        <v>1.5071592905713386E-3</v>
      </c>
      <c r="BM75" s="14">
        <f t="shared" si="76"/>
        <v>2.2715291271555005E-6</v>
      </c>
      <c r="BN75" s="14">
        <f>$BM$269+$BM$270*$U85-$BL75</f>
        <v>-2.8373272800887046E-2</v>
      </c>
      <c r="BO75" s="14">
        <f t="shared" si="77"/>
        <v>8.0504260943355663E-4</v>
      </c>
      <c r="BQ75">
        <v>69.08</v>
      </c>
      <c r="BR75" s="14">
        <f t="shared" si="78"/>
        <v>2.6287227927529244E-2</v>
      </c>
      <c r="BS75" s="14">
        <f t="shared" si="79"/>
        <v>6.9101835211387349E-4</v>
      </c>
      <c r="BT75" s="14">
        <f>$BS$269+$BS$270*$U85-$BR75</f>
        <v>-5.2465025461224085E-2</v>
      </c>
      <c r="BU75" s="14">
        <f t="shared" si="80"/>
        <v>2.7525788966468916E-3</v>
      </c>
      <c r="BX75">
        <v>22.41</v>
      </c>
      <c r="BY75" s="14">
        <f t="shared" si="81"/>
        <v>7.5572709086803493E-3</v>
      </c>
      <c r="BZ75" s="14">
        <f t="shared" si="82"/>
        <v>5.7112343587186315E-5</v>
      </c>
      <c r="CA75" s="14">
        <f>$BZ$269+$BZ$270*$U85-$BY75</f>
        <v>-1.9398383713273029E-2</v>
      </c>
      <c r="CB75" s="14">
        <f t="shared" si="83"/>
        <v>3.7629729068737629E-4</v>
      </c>
      <c r="CD75">
        <v>44.62</v>
      </c>
      <c r="CE75" s="14">
        <f t="shared" si="84"/>
        <v>8.258053848694524E-3</v>
      </c>
      <c r="CF75" s="14">
        <f t="shared" si="85"/>
        <v>6.819545336793844E-5</v>
      </c>
      <c r="CG75" s="14">
        <f>+$CF$269+$CF$270*$U85-$CE75</f>
        <v>-2.5548358367301335E-2</v>
      </c>
      <c r="CH75" s="14">
        <f t="shared" si="86"/>
        <v>6.5271861526405611E-4</v>
      </c>
      <c r="CJ75">
        <v>32.44</v>
      </c>
      <c r="CK75" s="14">
        <f t="shared" si="87"/>
        <v>4.6132636022581048E-3</v>
      </c>
      <c r="CL75" s="14">
        <f t="shared" si="88"/>
        <v>2.1282201063919424E-5</v>
      </c>
      <c r="CM75" s="14">
        <f>$CL$269+$CL$270*$U85-$CK75</f>
        <v>-2.0997600237802155E-2</v>
      </c>
      <c r="CN75" s="14">
        <f t="shared" si="89"/>
        <v>4.4089921574654912E-4</v>
      </c>
      <c r="CP75">
        <v>21.31</v>
      </c>
      <c r="CQ75" s="14">
        <f t="shared" si="90"/>
        <v>0</v>
      </c>
      <c r="CR75" s="14">
        <f t="shared" si="91"/>
        <v>0</v>
      </c>
      <c r="CS75" s="14">
        <f>$CR$269+$CR$270*$U85-$CQ75</f>
        <v>-1.6264857618804356E-2</v>
      </c>
      <c r="CT75" s="14">
        <f t="shared" si="92"/>
        <v>2.645455933599781E-4</v>
      </c>
      <c r="CV75">
        <v>103.8</v>
      </c>
      <c r="CW75" s="14">
        <f t="shared" si="93"/>
        <v>1.0064786616140617E-2</v>
      </c>
      <c r="CX75" s="14">
        <f t="shared" si="94"/>
        <v>1.0129992962844328E-4</v>
      </c>
      <c r="CY75" s="89">
        <f>$CX$269+$CX$270*$U85-$CW75</f>
        <v>-1.5029858066543899E-2</v>
      </c>
      <c r="CZ75" s="89">
        <f t="shared" si="95"/>
        <v>2.2589663350045471E-4</v>
      </c>
      <c r="DB75">
        <v>17.059999999999999</v>
      </c>
      <c r="DC75" s="14">
        <f t="shared" si="96"/>
        <v>3.5108286500630209E-3</v>
      </c>
      <c r="DD75" s="14">
        <f t="shared" si="97"/>
        <v>1.2325917810103334E-5</v>
      </c>
      <c r="DE75" s="89">
        <f>$DD$269+$DD$270*$U85-$DC75</f>
        <v>-1.1377544423591452E-2</v>
      </c>
      <c r="DF75" s="89">
        <f t="shared" si="98"/>
        <v>1.2944851711079694E-4</v>
      </c>
      <c r="DH75">
        <v>11.07</v>
      </c>
      <c r="DI75" s="14">
        <f t="shared" si="99"/>
        <v>1.212136053234482E-2</v>
      </c>
      <c r="DJ75" s="14">
        <f t="shared" si="100"/>
        <v>1.469273811550867E-4</v>
      </c>
      <c r="DK75" s="89">
        <f>$DJ$269+$DJ$270*$U85-$DI75</f>
        <v>-2.9414004113403912E-2</v>
      </c>
      <c r="DL75" s="89">
        <f t="shared" si="101"/>
        <v>8.6518363798334221E-4</v>
      </c>
      <c r="DN75">
        <v>70.540000000000006</v>
      </c>
      <c r="DO75" s="14">
        <f t="shared" si="102"/>
        <v>9.3128936100242057E-3</v>
      </c>
      <c r="DP75" s="14">
        <f t="shared" si="103"/>
        <v>8.6729987391629684E-5</v>
      </c>
      <c r="DQ75" s="89">
        <f>$DP$269+$DP$270*$U85-$DO75</f>
        <v>-1.7467916893511792E-2</v>
      </c>
      <c r="DR75" s="89">
        <f t="shared" si="104"/>
        <v>3.0512812059863464E-4</v>
      </c>
      <c r="DT75">
        <v>137.5</v>
      </c>
      <c r="DU75" s="14">
        <f t="shared" si="105"/>
        <v>1.2287830793693279E-2</v>
      </c>
      <c r="DV75" s="14">
        <f t="shared" si="106"/>
        <v>1.509907856144368E-4</v>
      </c>
      <c r="DW75" s="89">
        <f>$DV$269+$DV$270*$U85-$DU75</f>
        <v>-3.2343581083214314E-2</v>
      </c>
      <c r="DX75" s="89">
        <f t="shared" si="107"/>
        <v>1.0461072372864588E-3</v>
      </c>
      <c r="DZ75">
        <v>40.44</v>
      </c>
      <c r="EA75" s="14">
        <f t="shared" si="108"/>
        <v>-2.2279994363128006E-3</v>
      </c>
      <c r="EB75" s="14">
        <f t="shared" si="109"/>
        <v>4.9639814882101574E-6</v>
      </c>
      <c r="EC75" s="89">
        <f>$EB$269+$EB$270*$U85-$EA75</f>
        <v>-1.2520238647020329E-2</v>
      </c>
      <c r="ED75" s="89">
        <f t="shared" si="110"/>
        <v>1.5675637577834144E-4</v>
      </c>
      <c r="EF75">
        <v>12.52</v>
      </c>
      <c r="EG75" s="14">
        <f t="shared" si="111"/>
        <v>2.393299905840484E-3</v>
      </c>
      <c r="EH75" s="14">
        <f t="shared" si="112"/>
        <v>5.7278844392960692E-6</v>
      </c>
      <c r="EI75" s="89">
        <f>$EH$268+$EH$269*$U85-$EG75</f>
        <v>-1.3384153065469187E-2</v>
      </c>
      <c r="EJ75" s="89">
        <f t="shared" si="113"/>
        <v>1.7913555327990822E-4</v>
      </c>
      <c r="EL75">
        <v>91.64</v>
      </c>
      <c r="EM75" s="14">
        <f t="shared" si="114"/>
        <v>-1.7613841546763168E-2</v>
      </c>
      <c r="EN75" s="14">
        <f t="shared" si="115"/>
        <v>3.102474140344803E-4</v>
      </c>
      <c r="EO75" s="89">
        <f>$EN$268+$EN$269*$U85-$EM75</f>
        <v>4.0341661028002618E-3</v>
      </c>
      <c r="EP75" s="89">
        <f t="shared" si="116"/>
        <v>1.6274496144982652E-5</v>
      </c>
      <c r="ER75">
        <v>13.19</v>
      </c>
      <c r="ES75" s="14">
        <f t="shared" si="117"/>
        <v>-2.6893668467408129E-2</v>
      </c>
      <c r="ET75" s="14">
        <f t="shared" si="118"/>
        <v>7.2326940363486231E-4</v>
      </c>
      <c r="EU75" s="89">
        <f>$ET$268+$ET$269*$U85-$ES75</f>
        <v>1.5233983992339398E-2</v>
      </c>
      <c r="EV75" s="89">
        <f t="shared" si="119"/>
        <v>2.3207426827885302E-4</v>
      </c>
      <c r="EX75">
        <v>108.45</v>
      </c>
      <c r="EY75" s="14">
        <f t="shared" si="120"/>
        <v>-1.2059515353297317E-2</v>
      </c>
      <c r="EZ75" s="14">
        <f t="shared" si="121"/>
        <v>1.454319105564137E-4</v>
      </c>
      <c r="FA75" s="89">
        <f>$EZ$268+$EZ$269*$U85-$EY75</f>
        <v>1.0029449244640127E-3</v>
      </c>
      <c r="FB75" s="89">
        <f t="shared" si="122"/>
        <v>1.0058985215081241E-6</v>
      </c>
      <c r="FD75">
        <v>36.51</v>
      </c>
      <c r="FE75" s="14">
        <f t="shared" si="123"/>
        <v>2.0870794149845117E-2</v>
      </c>
      <c r="FF75" s="14">
        <f t="shared" si="124"/>
        <v>4.3559004844520918E-4</v>
      </c>
      <c r="FG75" s="89">
        <f>$FF$268+$FF$269*$U85-$FE75</f>
        <v>-5.7123617224803996E-2</v>
      </c>
      <c r="FH75" s="89">
        <f t="shared" si="125"/>
        <v>3.263107644845924E-3</v>
      </c>
      <c r="FJ75">
        <v>133.19999999999999</v>
      </c>
      <c r="FK75" s="14">
        <f t="shared" si="126"/>
        <v>8.2243454229033019E-3</v>
      </c>
      <c r="FL75" s="14">
        <f t="shared" si="127"/>
        <v>6.7639857635230487E-5</v>
      </c>
      <c r="FM75" s="89">
        <f>$FL$268+$FL$269*$U85-$FK75</f>
        <v>-1.7081187350026981E-2</v>
      </c>
      <c r="FN75" s="89">
        <f t="shared" si="128"/>
        <v>2.9176696128672177E-4</v>
      </c>
      <c r="FP75">
        <v>13.95</v>
      </c>
      <c r="FQ75" s="14">
        <f t="shared" si="129"/>
        <v>9.9858176432142641E-3</v>
      </c>
      <c r="FR75" s="14">
        <f t="shared" si="130"/>
        <v>9.9716554003529282E-5</v>
      </c>
      <c r="FS75" s="89">
        <f>$FR$268+$FR$269*$U85-$FQ75</f>
        <v>-1.5601113553880453E-2</v>
      </c>
      <c r="FT75" s="89">
        <f t="shared" si="131"/>
        <v>2.433947441210724E-4</v>
      </c>
      <c r="FV75">
        <v>603.4</v>
      </c>
      <c r="FW75" s="14">
        <f t="shared" si="132"/>
        <v>1.9367091466473529E-2</v>
      </c>
      <c r="FX75" s="14">
        <f t="shared" si="133"/>
        <v>3.750842318707518E-4</v>
      </c>
      <c r="FY75" s="89">
        <f>$FX$268+$FX$269*$U85-$FW75</f>
        <v>-3.4149097506227008E-2</v>
      </c>
      <c r="FZ75" s="89">
        <f t="shared" si="134"/>
        <v>1.1661608604897997E-3</v>
      </c>
      <c r="GB75">
        <v>71.7</v>
      </c>
      <c r="GC75" s="14">
        <f t="shared" si="135"/>
        <v>2.3433188014895339E-2</v>
      </c>
      <c r="GD75" s="14">
        <f t="shared" si="136"/>
        <v>5.4911430054143458E-4</v>
      </c>
      <c r="GE75" s="89">
        <f>$GD$268+$GD$269*$U85-$GC75</f>
        <v>-3.8529994946483945E-2</v>
      </c>
      <c r="GF75" s="89">
        <f t="shared" si="137"/>
        <v>1.4845605105760784E-3</v>
      </c>
      <c r="GH75">
        <v>503.2</v>
      </c>
      <c r="GI75" s="14">
        <f t="shared" si="138"/>
        <v>1.3619079542650089E-2</v>
      </c>
      <c r="GJ75" s="14">
        <f t="shared" si="139"/>
        <v>1.8547932758903015E-4</v>
      </c>
      <c r="GK75" s="89">
        <f>$GJ$268+$GJ$269*$U85-$GI75</f>
        <v>-3.7369356967939429E-2</v>
      </c>
      <c r="GL75" s="89">
        <f t="shared" si="140"/>
        <v>1.3964688401972832E-3</v>
      </c>
      <c r="GN75">
        <v>30.7</v>
      </c>
      <c r="GO75" s="14">
        <f t="shared" si="141"/>
        <v>1.0369503155241343E-2</v>
      </c>
      <c r="GP75" s="14">
        <f t="shared" si="142"/>
        <v>1.0752659568656016E-4</v>
      </c>
      <c r="GQ75" s="89">
        <f>$GP$268+$GP$269*$U85-$GO75</f>
        <v>-2.0476206510999264E-2</v>
      </c>
      <c r="GR75" s="89">
        <f t="shared" si="143"/>
        <v>4.1927503308108864E-4</v>
      </c>
      <c r="GT75">
        <v>60.82</v>
      </c>
      <c r="GU75" s="14">
        <f t="shared" si="144"/>
        <v>1.1443642948170062E-2</v>
      </c>
      <c r="GV75" s="14">
        <f t="shared" si="145"/>
        <v>1.3095696392520238E-4</v>
      </c>
      <c r="GW75" s="89">
        <f>$GV$268+$GV$269*$U85-$GU75</f>
        <v>-2.6470715169163793E-2</v>
      </c>
      <c r="GX75" s="89">
        <f t="shared" si="146"/>
        <v>7.0069876156699808E-4</v>
      </c>
      <c r="GZ75">
        <v>241.2</v>
      </c>
      <c r="HA75" s="14">
        <f t="shared" si="147"/>
        <v>4.1450777795575309E-4</v>
      </c>
      <c r="HB75" s="14">
        <f t="shared" si="148"/>
        <v>1.718166979858159E-7</v>
      </c>
      <c r="HC75" s="89">
        <f>$HB$268+$HB$269*$U85-$HA75</f>
        <v>-1.2947433017299274E-2</v>
      </c>
      <c r="HD75" s="89">
        <f t="shared" si="149"/>
        <v>1.6763602173745139E-4</v>
      </c>
      <c r="HF75">
        <v>330.05</v>
      </c>
      <c r="HG75" s="14">
        <f t="shared" si="150"/>
        <v>1.5334034669186857E-2</v>
      </c>
      <c r="HH75" s="14">
        <f t="shared" si="151"/>
        <v>2.3513261923582447E-4</v>
      </c>
      <c r="HI75" s="89">
        <f>$HH$268+$HH$269*$U85-$HG75</f>
        <v>-3.7421459950981208E-2</v>
      </c>
      <c r="HJ75" s="89">
        <f t="shared" si="152"/>
        <v>1.4003656648628904E-3</v>
      </c>
      <c r="HL75">
        <v>108</v>
      </c>
      <c r="HM75" s="14">
        <f t="shared" si="153"/>
        <v>-2.010822954334561E-2</v>
      </c>
      <c r="HN75" s="14">
        <f t="shared" si="154"/>
        <v>4.0434089536787722E-4</v>
      </c>
      <c r="HO75" s="89">
        <f>$HN$268+$HN$269*$U85-$HM75</f>
        <v>1.7906510146385377E-3</v>
      </c>
      <c r="HP75" s="89">
        <f t="shared" si="155"/>
        <v>3.2064310562260243E-6</v>
      </c>
      <c r="HR75">
        <v>4.4589999999999996</v>
      </c>
      <c r="HS75" s="14">
        <f t="shared" si="156"/>
        <v>6.2598013485067345E-3</v>
      </c>
      <c r="HT75" s="14">
        <f t="shared" si="157"/>
        <v>3.918511292276673E-5</v>
      </c>
      <c r="HU75" s="14">
        <f>+$HT$268+$HT$269*$U85-$HS75</f>
        <v>-2.8184122744059709E-2</v>
      </c>
      <c r="HV75" s="14">
        <f t="shared" si="158"/>
        <v>7.9434477485222372E-4</v>
      </c>
      <c r="HX75">
        <v>13.96</v>
      </c>
      <c r="HY75" s="14">
        <f t="shared" si="159"/>
        <v>-5.7471422555679594E-3</v>
      </c>
      <c r="HZ75" s="14">
        <f t="shared" si="160"/>
        <v>3.302964410573477E-5</v>
      </c>
      <c r="IA75" s="89">
        <f>$HZ$268+$HZ$269*$U85-$HY75</f>
        <v>-2.8185411469898031E-3</v>
      </c>
      <c r="IB75" s="89">
        <f t="shared" si="161"/>
        <v>7.9441741972745949E-6</v>
      </c>
      <c r="ID75">
        <v>158.80000000000001</v>
      </c>
      <c r="IE75" s="14">
        <f t="shared" si="162"/>
        <v>1.2515807931830597E-2</v>
      </c>
      <c r="IF75" s="14">
        <f t="shared" si="163"/>
        <v>1.5664544818647371E-4</v>
      </c>
      <c r="IG75" s="89">
        <f>$IF$268+$IF$269*$U85-$IE75</f>
        <v>-2.297445721370809E-2</v>
      </c>
      <c r="IH75" s="89">
        <f t="shared" si="164"/>
        <v>5.2782568426450367E-4</v>
      </c>
      <c r="IQ75">
        <v>50.32</v>
      </c>
      <c r="IR75" s="14">
        <f t="shared" si="165"/>
        <v>4.3624895678629526E-3</v>
      </c>
      <c r="IS75" s="14">
        <f t="shared" si="166"/>
        <v>1.9031315229713092E-5</v>
      </c>
      <c r="IT75" s="89">
        <f>$IS$268+$IS$269*$U85-$IR75</f>
        <v>-1.7886067024059052E-2</v>
      </c>
      <c r="IU75" s="89">
        <f t="shared" si="167"/>
        <v>3.1991139358913262E-4</v>
      </c>
      <c r="IW75">
        <v>50.64</v>
      </c>
      <c r="IX75" s="14">
        <f t="shared" si="168"/>
        <v>1.4507213845816819E-2</v>
      </c>
      <c r="IY75" s="14">
        <f t="shared" si="169"/>
        <v>2.1045925356825922E-4</v>
      </c>
      <c r="IZ75" s="89">
        <f>$IY$268+$IY$269*$U85-$IX75</f>
        <v>-3.148714103252611E-2</v>
      </c>
      <c r="JA75" s="89">
        <f t="shared" si="170"/>
        <v>9.9144005040218948E-4</v>
      </c>
      <c r="JC75">
        <v>124.8</v>
      </c>
      <c r="JD75" s="14">
        <f t="shared" si="171"/>
        <v>-1.3309331368780267E-2</v>
      </c>
      <c r="JE75" s="14">
        <f t="shared" si="172"/>
        <v>1.7713830148399843E-4</v>
      </c>
      <c r="JF75" s="89">
        <f>$JE$268+$JE$269*$U85-$JD75</f>
        <v>-4.383309390058255E-3</v>
      </c>
      <c r="JG75" s="89">
        <f t="shared" si="173"/>
        <v>1.9213401208972871E-5</v>
      </c>
      <c r="JI75">
        <v>33.979999999999997</v>
      </c>
      <c r="JJ75" s="14">
        <f t="shared" si="174"/>
        <v>-4.1285815057632447E-3</v>
      </c>
      <c r="JK75" s="14">
        <f t="shared" si="175"/>
        <v>1.70451852497303E-5</v>
      </c>
      <c r="JL75" s="89">
        <f>$JK$268+$JK$269*$U85-$JJ75</f>
        <v>-1.4261723012843569E-2</v>
      </c>
      <c r="JM75" s="89">
        <f t="shared" si="176"/>
        <v>2.0339674329507184E-4</v>
      </c>
      <c r="JO75">
        <v>74.34</v>
      </c>
      <c r="JP75" s="14">
        <f t="shared" si="177"/>
        <v>-5.2599757122973297E-3</v>
      </c>
      <c r="JQ75" s="14">
        <f t="shared" si="178"/>
        <v>2.7667344493957803E-5</v>
      </c>
      <c r="JR75" s="89">
        <f t="shared" si="255"/>
        <v>-5.0781565374286566E-3</v>
      </c>
      <c r="JS75" s="89">
        <f t="shared" si="179"/>
        <v>2.5787673818629402E-5</v>
      </c>
      <c r="JU75">
        <v>72.22</v>
      </c>
      <c r="JV75" s="14">
        <f t="shared" si="180"/>
        <v>1.3205143741749069E-2</v>
      </c>
      <c r="JW75" s="14">
        <f t="shared" si="181"/>
        <v>1.7437582124025462E-4</v>
      </c>
      <c r="JX75" s="89">
        <f>$JW$268+$JW$269*$U85-$JV75</f>
        <v>-3.298556876950999E-2</v>
      </c>
      <c r="JY75" s="89">
        <f t="shared" si="182"/>
        <v>1.0880477470480729E-3</v>
      </c>
      <c r="KA75">
        <v>36.57</v>
      </c>
      <c r="KB75" s="14">
        <f t="shared" si="183"/>
        <v>1.8155220247576449E-2</v>
      </c>
      <c r="KC75" s="14">
        <f t="shared" si="184"/>
        <v>3.2961202223800984E-4</v>
      </c>
      <c r="KD75" s="89">
        <f>$KC$268+$KC$269*$U85-$KB75</f>
        <v>-2.8572832642930361E-2</v>
      </c>
      <c r="KE75" s="89">
        <f t="shared" si="185"/>
        <v>8.1640676524090676E-4</v>
      </c>
      <c r="KG75">
        <v>14.6</v>
      </c>
      <c r="KH75" s="14">
        <f t="shared" si="186"/>
        <v>-6.1834618181942783E-3</v>
      </c>
      <c r="KI75" s="14">
        <f t="shared" si="187"/>
        <v>3.823520005706649E-5</v>
      </c>
      <c r="KJ75" s="89">
        <f>$KI$268+$KI$269*$U85-$KH75</f>
        <v>-6.5899883555183445E-3</v>
      </c>
      <c r="KK75" s="89">
        <f t="shared" si="188"/>
        <v>4.3427946525867372E-5</v>
      </c>
      <c r="KM75">
        <v>25.09</v>
      </c>
      <c r="KN75" s="14">
        <f t="shared" si="189"/>
        <v>5.9606772946813906E-3</v>
      </c>
      <c r="KO75" s="14">
        <f t="shared" si="190"/>
        <v>3.5529673811330264E-5</v>
      </c>
      <c r="KP75" s="89">
        <f>$KO$268+$KO$269*$U85-$KN75</f>
        <v>-2.567487874552437E-2</v>
      </c>
      <c r="KQ75" s="89">
        <f t="shared" si="191"/>
        <v>6.5919939859737902E-4</v>
      </c>
      <c r="KS75">
        <v>101.35</v>
      </c>
      <c r="KT75" s="14">
        <f t="shared" si="192"/>
        <v>1.1282925680453922E-2</v>
      </c>
      <c r="KU75" s="14">
        <f t="shared" si="193"/>
        <v>1.2730441191064658E-4</v>
      </c>
      <c r="KV75" s="89">
        <f>$KU$268+$KU$269*$U85-$KT75</f>
        <v>-1.9903142992109352E-2</v>
      </c>
      <c r="KW75" s="89">
        <f t="shared" si="194"/>
        <v>3.9613510096435161E-4</v>
      </c>
      <c r="LF75" s="14">
        <v>15.635</v>
      </c>
      <c r="LG75" s="14">
        <f t="shared" si="195"/>
        <v>8.2803020872196341E-3</v>
      </c>
      <c r="LH75" s="14">
        <f t="shared" si="196"/>
        <v>6.8563402655613835E-5</v>
      </c>
      <c r="LI75" s="89">
        <f>$LH$267+$LH$268*$U85-$LG75</f>
        <v>-8.4769250093555421E-3</v>
      </c>
      <c r="LJ75" s="89">
        <f t="shared" si="197"/>
        <v>7.1858257614237453E-5</v>
      </c>
      <c r="LL75">
        <v>11.775</v>
      </c>
      <c r="LM75" s="14">
        <f t="shared" si="198"/>
        <v>8.8776740320174203E-3</v>
      </c>
      <c r="LN75" s="14">
        <f t="shared" si="199"/>
        <v>7.8813096218756438E-5</v>
      </c>
      <c r="LO75" s="89">
        <f>$LN$267+$LN$268*$U85-$LM75</f>
        <v>-1.8434770524108052E-2</v>
      </c>
      <c r="LP75" s="89">
        <f t="shared" si="200"/>
        <v>3.3984076427652304E-4</v>
      </c>
    </row>
    <row r="76" spans="2:328" x14ac:dyDescent="0.35">
      <c r="S76" t="s">
        <v>680</v>
      </c>
      <c r="T76" s="82">
        <v>6004.08</v>
      </c>
      <c r="U76" s="6">
        <f t="shared" si="54"/>
        <v>-1.5047492084904576E-2</v>
      </c>
      <c r="V76" s="14">
        <f t="shared" si="55"/>
        <v>2.2642701804526585E-4</v>
      </c>
      <c r="Z76">
        <v>34.96</v>
      </c>
      <c r="AA76" s="14">
        <f t="shared" si="56"/>
        <v>-1.905919661544056E-2</v>
      </c>
      <c r="AB76" s="14">
        <f t="shared" si="57"/>
        <v>3.6325297562602089E-4</v>
      </c>
      <c r="AC76" s="14">
        <f t="shared" si="58"/>
        <v>-4.0117045305359846E-3</v>
      </c>
      <c r="AD76" s="14">
        <f>$AB$268+$AB$269*$U76-$AA76</f>
        <v>3.244545723664314E-3</v>
      </c>
      <c r="AE76" s="14">
        <f t="shared" si="59"/>
        <v>1.0527076952948387E-5</v>
      </c>
      <c r="AG76">
        <v>8.1419999999999995</v>
      </c>
      <c r="AH76" s="14">
        <f t="shared" si="60"/>
        <v>-1.7594308400951116E-2</v>
      </c>
      <c r="AI76" s="14">
        <f t="shared" si="61"/>
        <v>3.0955968810777898E-4</v>
      </c>
      <c r="AJ76" s="14">
        <f>$AI$269+$AI$270*$U76-$AH76</f>
        <v>1.7191853810044535E-2</v>
      </c>
      <c r="AK76" s="14">
        <f t="shared" si="62"/>
        <v>2.9555983742594281E-4</v>
      </c>
      <c r="AM76">
        <v>118.1</v>
      </c>
      <c r="AN76" s="14">
        <f t="shared" si="63"/>
        <v>-4.2817351123770116E-2</v>
      </c>
      <c r="AO76" s="14">
        <f t="shared" si="64"/>
        <v>1.833325557256218E-3</v>
      </c>
      <c r="AP76" s="14">
        <f>$AO$269+$AO$270*$U86-$AN76</f>
        <v>3.2853905144299603E-2</v>
      </c>
      <c r="AQ76" s="14">
        <f t="shared" si="65"/>
        <v>1.0793790832306358E-3</v>
      </c>
      <c r="AS76">
        <v>121</v>
      </c>
      <c r="AT76" s="14">
        <f t="shared" si="66"/>
        <v>-1.5995009449165484E-2</v>
      </c>
      <c r="AU76" s="14">
        <f t="shared" si="67"/>
        <v>2.5584032727889313E-4</v>
      </c>
      <c r="AV76" s="14">
        <f>$AU$269+$AU$270*$U86-$AT76</f>
        <v>6.6062625917897438E-4</v>
      </c>
      <c r="AW76" s="14">
        <f t="shared" si="68"/>
        <v>4.3642705431680541E-7</v>
      </c>
      <c r="AY76" s="14">
        <v>39.4</v>
      </c>
      <c r="AZ76" s="14">
        <f t="shared" si="69"/>
        <v>-8.9229400181931595E-3</v>
      </c>
      <c r="BA76" s="14">
        <f t="shared" si="70"/>
        <v>7.9618858568272937E-5</v>
      </c>
      <c r="BB76" s="14">
        <f>$BA$269+$BA$270*$U86-$AZ76</f>
        <v>1.0936601479268251E-3</v>
      </c>
      <c r="BC76" s="14">
        <f t="shared" si="71"/>
        <v>1.1960925191633248E-6</v>
      </c>
      <c r="BE76">
        <v>14.622</v>
      </c>
      <c r="BF76" s="14">
        <f t="shared" si="72"/>
        <v>-1.3495109789643307E-2</v>
      </c>
      <c r="BG76" s="14">
        <f t="shared" si="73"/>
        <v>1.8211798823452663E-4</v>
      </c>
      <c r="BH76" s="14">
        <f>$BG$269+$BG$270*$U86-$BF76</f>
        <v>-1.3131050547720277E-2</v>
      </c>
      <c r="BI76" s="14">
        <f t="shared" si="74"/>
        <v>1.72424488486785E-4</v>
      </c>
      <c r="BK76">
        <v>80.819999999999993</v>
      </c>
      <c r="BL76" s="14">
        <f t="shared" si="75"/>
        <v>-1.5713005664555999E-2</v>
      </c>
      <c r="BM76" s="14">
        <f t="shared" si="76"/>
        <v>2.4689854701436892E-4</v>
      </c>
      <c r="BN76" s="14">
        <f>$BM$269+$BM$270*$U86-$BL76</f>
        <v>-5.3648226044709091E-3</v>
      </c>
      <c r="BO76" s="14">
        <f t="shared" si="77"/>
        <v>2.8781321577442027E-5</v>
      </c>
      <c r="BQ76">
        <v>71.62</v>
      </c>
      <c r="BR76" s="14">
        <f t="shared" si="78"/>
        <v>-3.6109111291808875E-2</v>
      </c>
      <c r="BS76" s="14">
        <f t="shared" si="79"/>
        <v>1.3038679182842392E-3</v>
      </c>
      <c r="BT76" s="14">
        <f>$BS$269+$BS$270*$U86-$BR76</f>
        <v>1.5926008439582896E-2</v>
      </c>
      <c r="BU76" s="14">
        <f t="shared" si="80"/>
        <v>2.5363774481766563E-4</v>
      </c>
      <c r="BX76">
        <v>22.61</v>
      </c>
      <c r="BY76" s="14">
        <f t="shared" si="81"/>
        <v>-8.8849984770427749E-3</v>
      </c>
      <c r="BZ76" s="14">
        <f t="shared" si="82"/>
        <v>7.8943197937052429E-5</v>
      </c>
      <c r="CA76" s="14">
        <f>$BZ$269+$BZ$270*$U86-$BY76</f>
        <v>-2.593838125136208E-4</v>
      </c>
      <c r="CB76" s="14">
        <f t="shared" si="83"/>
        <v>6.7279962194101185E-8</v>
      </c>
      <c r="CD76">
        <v>45.38</v>
      </c>
      <c r="CE76" s="14">
        <f t="shared" si="84"/>
        <v>-1.6889290347309314E-2</v>
      </c>
      <c r="CF76" s="14">
        <f t="shared" si="85"/>
        <v>2.8524812843571561E-4</v>
      </c>
      <c r="CG76" s="14">
        <f>+$CF$269+$CF$270*$U86-$CE76</f>
        <v>3.6947136605147771E-3</v>
      </c>
      <c r="CH76" s="14">
        <f t="shared" si="86"/>
        <v>1.3650909033194503E-5</v>
      </c>
      <c r="CJ76">
        <v>32.950000000000003</v>
      </c>
      <c r="CK76" s="14">
        <f t="shared" si="87"/>
        <v>-1.5599031701304195E-2</v>
      </c>
      <c r="CL76" s="14">
        <f t="shared" si="88"/>
        <v>2.4332979001829324E-4</v>
      </c>
      <c r="CM76" s="14">
        <f>$CL$269+$CL$270*$U86-$CK76</f>
        <v>3.0147457849726E-3</v>
      </c>
      <c r="CN76" s="14">
        <f t="shared" si="89"/>
        <v>9.0886921480100592E-6</v>
      </c>
      <c r="CP76">
        <v>21.74</v>
      </c>
      <c r="CQ76" s="14">
        <f t="shared" si="90"/>
        <v>-1.9977435582537624E-2</v>
      </c>
      <c r="CR76" s="14">
        <f t="shared" si="91"/>
        <v>3.9909793245444038E-4</v>
      </c>
      <c r="CS76" s="14">
        <f>$CR$269+$CR$270*$U86-$CQ76</f>
        <v>7.4402971697202329E-3</v>
      </c>
      <c r="CT76" s="14">
        <f t="shared" si="92"/>
        <v>5.5358021973746906E-5</v>
      </c>
      <c r="CV76">
        <v>106.25</v>
      </c>
      <c r="CW76" s="14">
        <f t="shared" si="93"/>
        <v>-2.332883707273798E-2</v>
      </c>
      <c r="CX76" s="14">
        <f t="shared" si="94"/>
        <v>5.4423463916635395E-4</v>
      </c>
      <c r="CY76" s="89">
        <f>$CX$269+$CX$270*$U86-$CW76</f>
        <v>1.9487903188853815E-2</v>
      </c>
      <c r="CZ76" s="89">
        <f t="shared" si="95"/>
        <v>3.7977837069813868E-4</v>
      </c>
      <c r="DB76">
        <v>17.350000000000001</v>
      </c>
      <c r="DC76" s="14">
        <f t="shared" si="96"/>
        <v>-1.6855964329335324E-2</v>
      </c>
      <c r="DD76" s="14">
        <f t="shared" si="97"/>
        <v>2.8412353347182482E-4</v>
      </c>
      <c r="DE76" s="89">
        <f>$DD$269+$DD$270*$U86-$DC76</f>
        <v>1.079294950999576E-2</v>
      </c>
      <c r="DF76" s="89">
        <f t="shared" si="98"/>
        <v>1.1648775912531773E-4</v>
      </c>
      <c r="DH76">
        <v>11.2</v>
      </c>
      <c r="DI76" s="14">
        <f t="shared" si="99"/>
        <v>-1.1675031580503308E-2</v>
      </c>
      <c r="DJ76" s="14">
        <f t="shared" si="100"/>
        <v>1.3630636240574955E-4</v>
      </c>
      <c r="DK76" s="89">
        <f>$DJ$269+$DJ$270*$U86-$DI76</f>
        <v>-1.5892759688706775E-3</v>
      </c>
      <c r="DL76" s="89">
        <f t="shared" si="101"/>
        <v>2.5257981052298308E-6</v>
      </c>
      <c r="DN76">
        <v>71.2</v>
      </c>
      <c r="DO76" s="14">
        <f t="shared" si="102"/>
        <v>-9.3128936100240634E-3</v>
      </c>
      <c r="DP76" s="14">
        <f t="shared" si="103"/>
        <v>8.6729987391627027E-5</v>
      </c>
      <c r="DQ76" s="89">
        <f>$DP$269+$DP$270*$U86-$DO76</f>
        <v>3.162688171157199E-3</v>
      </c>
      <c r="DR76" s="89">
        <f t="shared" si="104"/>
        <v>1.0002596467977667E-5</v>
      </c>
      <c r="DT76">
        <v>141.30000000000001</v>
      </c>
      <c r="DU76" s="14">
        <f t="shared" si="105"/>
        <v>-2.7261372583855803E-2</v>
      </c>
      <c r="DV76" s="14">
        <f t="shared" si="106"/>
        <v>7.4318243515580484E-4</v>
      </c>
      <c r="DW76" s="89">
        <f>$DV$269+$DV$270*$U86-$DU76</f>
        <v>1.172369559605394E-2</v>
      </c>
      <c r="DX76" s="89">
        <f t="shared" si="107"/>
        <v>1.3744503842893455E-4</v>
      </c>
      <c r="DZ76">
        <v>41.28</v>
      </c>
      <c r="EA76" s="14">
        <f t="shared" si="108"/>
        <v>-2.0558727021036664E-2</v>
      </c>
      <c r="EB76" s="14">
        <f t="shared" si="109"/>
        <v>4.2266125672550306E-4</v>
      </c>
      <c r="EC76" s="89">
        <f>$EB$269+$EB$270*$U86-$EA76</f>
        <v>9.353321739153141E-3</v>
      </c>
      <c r="ED76" s="89">
        <f t="shared" si="110"/>
        <v>8.7484627556114731E-5</v>
      </c>
      <c r="EF76">
        <v>12.74</v>
      </c>
      <c r="EG76" s="14">
        <f t="shared" si="111"/>
        <v>-1.7419284472064821E-2</v>
      </c>
      <c r="EH76" s="14">
        <f t="shared" si="112"/>
        <v>3.034314715187186E-4</v>
      </c>
      <c r="EI76" s="89">
        <f>$EH$268+$EH$269*$U86-$EG76</f>
        <v>9.1205749510239603E-3</v>
      </c>
      <c r="EJ76" s="89">
        <f t="shared" si="113"/>
        <v>8.3184887437245714E-5</v>
      </c>
      <c r="EL76">
        <v>92.14</v>
      </c>
      <c r="EM76" s="14">
        <f t="shared" si="114"/>
        <v>-5.4413019224761475E-3</v>
      </c>
      <c r="EN76" s="14">
        <f t="shared" si="115"/>
        <v>2.9607766611542618E-5</v>
      </c>
      <c r="EO76" s="89">
        <f>$EN$268+$EN$269*$U86-$EM76</f>
        <v>-5.0185918632438117E-3</v>
      </c>
      <c r="EP76" s="89">
        <f t="shared" si="116"/>
        <v>2.5186264289816993E-5</v>
      </c>
      <c r="ER76">
        <v>13.21</v>
      </c>
      <c r="ES76" s="14">
        <f t="shared" si="117"/>
        <v>-1.515151805010875E-3</v>
      </c>
      <c r="ET76" s="14">
        <f t="shared" si="118"/>
        <v>2.2956849922277126E-6</v>
      </c>
      <c r="EU76" s="89">
        <f>$ET$268+$ET$269*$U86-$ES76</f>
        <v>-7.4594457644676249E-3</v>
      </c>
      <c r="EV76" s="89">
        <f t="shared" si="119"/>
        <v>5.5643331113033987E-5</v>
      </c>
      <c r="EX76">
        <v>109.95</v>
      </c>
      <c r="EY76" s="14">
        <f t="shared" si="120"/>
        <v>-1.3736479727886839E-2</v>
      </c>
      <c r="EZ76" s="14">
        <f t="shared" si="121"/>
        <v>1.8869087531464608E-4</v>
      </c>
      <c r="FA76" s="89">
        <f>$EZ$268+$EZ$269*$U86-$EY76</f>
        <v>5.228448421140031E-3</v>
      </c>
      <c r="FB76" s="89">
        <f t="shared" si="122"/>
        <v>2.7336672892521682E-5</v>
      </c>
      <c r="FD76">
        <v>37.44</v>
      </c>
      <c r="FE76" s="14">
        <f t="shared" si="123"/>
        <v>-2.5153455941845825E-2</v>
      </c>
      <c r="FF76" s="14">
        <f t="shared" si="124"/>
        <v>6.3269634581837901E-4</v>
      </c>
      <c r="FG76" s="89">
        <f>$FF$268+$FF$269*$U86-$FE76</f>
        <v>-3.2085282951866551E-3</v>
      </c>
      <c r="FH76" s="89">
        <f t="shared" si="125"/>
        <v>1.0294653821013382E-5</v>
      </c>
      <c r="FJ76">
        <v>134.80000000000001</v>
      </c>
      <c r="FK76" s="14">
        <f t="shared" si="126"/>
        <v>-1.1940440371918087E-2</v>
      </c>
      <c r="FL76" s="14">
        <f t="shared" si="127"/>
        <v>1.4257411627533134E-4</v>
      </c>
      <c r="FM76" s="89">
        <f>$FL$268+$FL$269*$U86-$FK76</f>
        <v>5.066187580472661E-3</v>
      </c>
      <c r="FN76" s="89">
        <f t="shared" si="128"/>
        <v>2.5666256600535434E-5</v>
      </c>
      <c r="FP76">
        <v>14.16</v>
      </c>
      <c r="FQ76" s="14">
        <f t="shared" si="129"/>
        <v>-1.494157999819914E-2</v>
      </c>
      <c r="FR76" s="14">
        <f t="shared" si="130"/>
        <v>2.2325081284258461E-4</v>
      </c>
      <c r="FS76" s="89">
        <f>$FR$268+$FR$269*$U86-$FQ76</f>
        <v>1.0710815101663839E-2</v>
      </c>
      <c r="FT76" s="89">
        <f t="shared" si="131"/>
        <v>1.1472156014203016E-4</v>
      </c>
      <c r="FV76">
        <v>620</v>
      </c>
      <c r="FW76" s="14">
        <f t="shared" si="132"/>
        <v>-2.7139151314176598E-2</v>
      </c>
      <c r="FX76" s="14">
        <f t="shared" si="133"/>
        <v>7.3653353405377336E-4</v>
      </c>
      <c r="FY76" s="89">
        <f>$FX$268+$FX$269*$U86-$FW76</f>
        <v>1.581706146315082E-2</v>
      </c>
      <c r="FZ76" s="89">
        <f t="shared" si="134"/>
        <v>2.5017943332909077E-4</v>
      </c>
      <c r="GB76">
        <v>73.66</v>
      </c>
      <c r="GC76" s="14">
        <f t="shared" si="135"/>
        <v>-2.6969163411344425E-2</v>
      </c>
      <c r="GD76" s="14">
        <f t="shared" si="136"/>
        <v>7.2733577510779887E-4</v>
      </c>
      <c r="GE76" s="89">
        <f>$GD$268+$GD$269*$U86-$GC76</f>
        <v>1.5539387781963343E-2</v>
      </c>
      <c r="GF76" s="89">
        <f t="shared" si="137"/>
        <v>2.4147257263823163E-4</v>
      </c>
      <c r="GH76">
        <v>522</v>
      </c>
      <c r="GI76" s="14">
        <f t="shared" si="138"/>
        <v>-3.6679882496408016E-2</v>
      </c>
      <c r="GJ76" s="14">
        <f t="shared" si="139"/>
        <v>1.3454137799502992E-3</v>
      </c>
      <c r="GK76" s="89">
        <f>$GJ$268+$GJ$269*$U86-$GI76</f>
        <v>1.8329417160889098E-2</v>
      </c>
      <c r="GL76" s="89">
        <f t="shared" si="140"/>
        <v>3.3596753345789575E-4</v>
      </c>
      <c r="GN76">
        <v>31.2</v>
      </c>
      <c r="GO76" s="14">
        <f t="shared" si="141"/>
        <v>-1.6155440222285256E-2</v>
      </c>
      <c r="GP76" s="14">
        <f t="shared" si="142"/>
        <v>2.6099824877583232E-4</v>
      </c>
      <c r="GQ76" s="89">
        <f>$GP$268+$GP$269*$U86-$GO76</f>
        <v>8.4501431056136847E-3</v>
      </c>
      <c r="GR76" s="89">
        <f t="shared" si="143"/>
        <v>7.1404918505350482E-5</v>
      </c>
      <c r="GT76">
        <v>61.62</v>
      </c>
      <c r="GU76" s="14">
        <f t="shared" si="144"/>
        <v>-1.3067810919303228E-2</v>
      </c>
      <c r="GV76" s="14">
        <f t="shared" si="145"/>
        <v>1.7076768222266069E-4</v>
      </c>
      <c r="GW76" s="89">
        <f>$GV$268+$GV$269*$U86-$GU76</f>
        <v>1.4406726565575224E-3</v>
      </c>
      <c r="GX76" s="89">
        <f t="shared" si="146"/>
        <v>2.0755377033525088E-6</v>
      </c>
      <c r="GZ76">
        <v>243.6</v>
      </c>
      <c r="HA76" s="14">
        <f t="shared" si="147"/>
        <v>-9.9010709827115698E-3</v>
      </c>
      <c r="HB76" s="14">
        <f t="shared" si="148"/>
        <v>9.8031206604693054E-5</v>
      </c>
      <c r="HC76" s="89">
        <f>$HB$268+$HB$269*$U86-$HA76</f>
        <v>3.4150019191060872E-4</v>
      </c>
      <c r="HD76" s="89">
        <f t="shared" si="149"/>
        <v>1.1662238107498259E-7</v>
      </c>
      <c r="HF76">
        <v>340.85</v>
      </c>
      <c r="HG76" s="14">
        <f t="shared" si="150"/>
        <v>-3.2198339674014483E-2</v>
      </c>
      <c r="HH76" s="14">
        <f t="shared" si="151"/>
        <v>1.0367330777632151E-3</v>
      </c>
      <c r="HI76" s="89">
        <f>$HH$268+$HH$269*$U86-$HG76</f>
        <v>1.5270091886772089E-2</v>
      </c>
      <c r="HJ76" s="89">
        <f t="shared" si="152"/>
        <v>2.331757062304628E-4</v>
      </c>
      <c r="HL76">
        <v>110</v>
      </c>
      <c r="HM76" s="14">
        <f t="shared" si="153"/>
        <v>-1.8349138668196541E-2</v>
      </c>
      <c r="HN76" s="14">
        <f t="shared" si="154"/>
        <v>3.3669088986470553E-4</v>
      </c>
      <c r="HO76" s="89">
        <f>$HN$268+$HN$269*$U86-$HM76</f>
        <v>4.0655415575726658E-3</v>
      </c>
      <c r="HP76" s="89">
        <f t="shared" si="155"/>
        <v>1.6528628156350376E-5</v>
      </c>
      <c r="HR76">
        <v>5.1020000000000003</v>
      </c>
      <c r="HS76" s="14">
        <f t="shared" si="156"/>
        <v>-0.13470809407428019</v>
      </c>
      <c r="HT76" s="14">
        <f t="shared" si="157"/>
        <v>1.8146270609125121E-2</v>
      </c>
      <c r="HU76" s="14">
        <f>+$HT$268+$HT$269*$U86-$HS76</f>
        <v>0.11731737079304114</v>
      </c>
      <c r="HV76" s="14">
        <f t="shared" si="158"/>
        <v>1.3763365489791901E-2</v>
      </c>
      <c r="HX76">
        <v>13.82</v>
      </c>
      <c r="HY76" s="14">
        <f t="shared" si="159"/>
        <v>1.0079278994702663E-2</v>
      </c>
      <c r="HZ76" s="14">
        <f t="shared" si="160"/>
        <v>1.0159186505305432E-4</v>
      </c>
      <c r="IA76" s="89">
        <f>$HZ$268+$HZ$269*$U86-$HY76</f>
        <v>-1.7158461591314084E-2</v>
      </c>
      <c r="IB76" s="89">
        <f t="shared" si="161"/>
        <v>2.9441280418060066E-4</v>
      </c>
      <c r="ID76">
        <v>160.55000000000001</v>
      </c>
      <c r="IE76" s="14">
        <f t="shared" si="162"/>
        <v>-1.09598717224876E-2</v>
      </c>
      <c r="IF76" s="14">
        <f t="shared" si="163"/>
        <v>1.2011878817338332E-4</v>
      </c>
      <c r="IG76" s="89">
        <f>$IF$268+$IF$269*$U86-$IE76</f>
        <v>3.0049513081617883E-3</v>
      </c>
      <c r="IH76" s="89">
        <f t="shared" si="164"/>
        <v>9.0297323644232423E-6</v>
      </c>
      <c r="IQ76">
        <v>50.5</v>
      </c>
      <c r="IR76" s="14">
        <f t="shared" si="165"/>
        <v>-3.5707238891290599E-3</v>
      </c>
      <c r="IS76" s="14">
        <f t="shared" si="166"/>
        <v>1.275006909239696E-5</v>
      </c>
      <c r="IT76" s="89">
        <f>$IS$268+$IS$269*$U86-$IR76</f>
        <v>-7.1174582486277366E-3</v>
      </c>
      <c r="IU76" s="89">
        <f t="shared" si="167"/>
        <v>5.0658211920959007E-5</v>
      </c>
      <c r="IW76">
        <v>51.69</v>
      </c>
      <c r="IX76" s="14">
        <f t="shared" si="168"/>
        <v>-2.0522561372027185E-2</v>
      </c>
      <c r="IY76" s="14">
        <f t="shared" si="169"/>
        <v>4.2117552526862236E-4</v>
      </c>
      <c r="IZ76" s="89">
        <f>$IY$268+$IY$269*$U86-$IX76</f>
        <v>7.0473606285804142E-3</v>
      </c>
      <c r="JA76" s="89">
        <f t="shared" si="170"/>
        <v>4.9665291829265329E-5</v>
      </c>
      <c r="JC76">
        <v>125.75</v>
      </c>
      <c r="JD76" s="14">
        <f t="shared" si="171"/>
        <v>-7.583353044521372E-3</v>
      </c>
      <c r="JE76" s="14">
        <f t="shared" si="172"/>
        <v>5.750724339785156E-5</v>
      </c>
      <c r="JF76" s="89">
        <f>$JE$268+$JE$269*$U86-$JD76</f>
        <v>-5.945109572428069E-3</v>
      </c>
      <c r="JG76" s="89">
        <f t="shared" si="173"/>
        <v>3.534432782817586E-5</v>
      </c>
      <c r="JI76">
        <v>34.1</v>
      </c>
      <c r="JJ76" s="14">
        <f t="shared" si="174"/>
        <v>-3.5252680456852713E-3</v>
      </c>
      <c r="JK76" s="14">
        <f t="shared" si="175"/>
        <v>1.2427514793929652E-5</v>
      </c>
      <c r="JL76" s="89">
        <f>$JK$268+$JK$269*$U86-$JJ76</f>
        <v>-1.0769308641109266E-2</v>
      </c>
      <c r="JM76" s="89">
        <f t="shared" si="176"/>
        <v>1.1597800860747071E-4</v>
      </c>
      <c r="JO76">
        <v>75.23</v>
      </c>
      <c r="JP76" s="14">
        <f t="shared" si="177"/>
        <v>-1.1900922703024147E-2</v>
      </c>
      <c r="JQ76" s="14">
        <f t="shared" si="178"/>
        <v>1.4163196118335556E-4</v>
      </c>
      <c r="JR76" s="89">
        <f t="shared" si="255"/>
        <v>3.9486718797897696E-3</v>
      </c>
      <c r="JS76" s="89">
        <f t="shared" si="179"/>
        <v>1.5592009614242473E-5</v>
      </c>
      <c r="JU76">
        <v>72.680000000000007</v>
      </c>
      <c r="JV76" s="14">
        <f t="shared" si="180"/>
        <v>-6.3492276786588919E-3</v>
      </c>
      <c r="JW76" s="14">
        <f t="shared" si="181"/>
        <v>4.0312692115448181E-5</v>
      </c>
      <c r="JX76" s="89">
        <f>$JW$268+$JW$269*$U86-$JV76</f>
        <v>-8.8848971153924171E-3</v>
      </c>
      <c r="JY76" s="89">
        <f t="shared" si="182"/>
        <v>7.8941396751108491E-5</v>
      </c>
      <c r="KA76">
        <v>36.85</v>
      </c>
      <c r="KB76" s="14">
        <f t="shared" si="183"/>
        <v>-7.6273864740557494E-3</v>
      </c>
      <c r="KC76" s="14">
        <f t="shared" si="184"/>
        <v>5.8177024424608598E-5</v>
      </c>
      <c r="KD76" s="89">
        <f>$KC$268+$KC$269*$U86-$KB76</f>
        <v>-3.8634982566264874E-4</v>
      </c>
      <c r="KE76" s="89">
        <f t="shared" si="185"/>
        <v>1.4926618778955906E-7</v>
      </c>
      <c r="KG76">
        <v>15.11</v>
      </c>
      <c r="KH76" s="14">
        <f t="shared" si="186"/>
        <v>-3.4335247570357434E-2</v>
      </c>
      <c r="KI76" s="14">
        <f t="shared" si="187"/>
        <v>1.1789092257177361E-3</v>
      </c>
      <c r="KJ76" s="89">
        <f>$KI$268+$KI$269*$U86-$KH76</f>
        <v>2.4272641377676315E-2</v>
      </c>
      <c r="KK76" s="89">
        <f t="shared" si="188"/>
        <v>5.8916111944928439E-4</v>
      </c>
      <c r="KM76">
        <v>25.71</v>
      </c>
      <c r="KN76" s="14">
        <f t="shared" si="189"/>
        <v>-2.4410660899467248E-2</v>
      </c>
      <c r="KO76" s="14">
        <f t="shared" si="190"/>
        <v>5.958803655487792E-4</v>
      </c>
      <c r="KP76" s="89">
        <f>$KO$268+$KO$269*$U86-$KN76</f>
        <v>8.7523167390000517E-3</v>
      </c>
      <c r="KQ76" s="89">
        <f t="shared" si="191"/>
        <v>7.6603048299780501E-5</v>
      </c>
      <c r="KS76">
        <v>101.95</v>
      </c>
      <c r="KT76" s="14">
        <f t="shared" si="192"/>
        <v>-5.9026241224552651E-3</v>
      </c>
      <c r="KU76" s="14">
        <f t="shared" si="193"/>
        <v>3.4840971530990787E-5</v>
      </c>
      <c r="KV76" s="89">
        <f>$KU$268+$KU$269*$U86-$KT76</f>
        <v>-6.7537465969211372E-4</v>
      </c>
      <c r="KW76" s="89">
        <f t="shared" si="194"/>
        <v>4.5613093095423839E-7</v>
      </c>
      <c r="LF76" s="14">
        <v>15.09</v>
      </c>
      <c r="LG76" s="14">
        <f t="shared" si="195"/>
        <v>3.5479718130047147E-2</v>
      </c>
      <c r="LH76" s="14">
        <f t="shared" si="196"/>
        <v>1.2588103985875963E-3</v>
      </c>
      <c r="LI76" s="89">
        <f>$LH$267+$LH$268*$U86-$LG76</f>
        <v>-3.5654465179890467E-2</v>
      </c>
      <c r="LJ76" s="89">
        <f t="shared" si="197"/>
        <v>1.2712408872640217E-3</v>
      </c>
      <c r="LL76">
        <v>12.445</v>
      </c>
      <c r="LM76" s="14">
        <f t="shared" si="198"/>
        <v>-5.534029591707388E-2</v>
      </c>
      <c r="LN76" s="14">
        <f t="shared" si="199"/>
        <v>3.0625483521893038E-3</v>
      </c>
      <c r="LO76" s="89">
        <f>$LN$267+$LN$268*$U86-$LM76</f>
        <v>4.80148912354771E-2</v>
      </c>
      <c r="LP76" s="89">
        <f t="shared" si="200"/>
        <v>2.3054297803546957E-3</v>
      </c>
    </row>
    <row r="77" spans="2:328" x14ac:dyDescent="0.35">
      <c r="S77" t="s">
        <v>681</v>
      </c>
      <c r="T77" s="82">
        <v>6016.62</v>
      </c>
      <c r="U77" s="6">
        <f t="shared" ref="U77:U140" si="256">LN(T76/T77)</f>
        <v>-2.0864017152012826E-3</v>
      </c>
      <c r="V77" s="14">
        <f t="shared" ref="V77:V140" si="257">U77^2</f>
        <v>4.3530721171948543E-6</v>
      </c>
      <c r="Z77">
        <v>34.65</v>
      </c>
      <c r="AA77" s="14">
        <f t="shared" ref="AA77:AA140" si="258">LN(Z76/Z77)</f>
        <v>8.9068251514225604E-3</v>
      </c>
      <c r="AB77" s="14">
        <f t="shared" ref="AB77:AB140" si="259">AA77^2</f>
        <v>7.9331534278013517E-5</v>
      </c>
      <c r="AC77" s="14">
        <f t="shared" ref="AC77:AC140" si="260">AA77-U77</f>
        <v>1.0993226866623844E-2</v>
      </c>
      <c r="AD77" s="14">
        <f t="shared" ref="AD77:AD140" si="261">$AB$268+$AB$269*$U77-$AA77</f>
        <v>-1.1444135068474755E-2</v>
      </c>
      <c r="AE77" s="14">
        <f t="shared" ref="AE77:AE140" si="262">AD77^2</f>
        <v>1.3096822746549368E-4</v>
      </c>
      <c r="AG77">
        <v>8.3640000000000008</v>
      </c>
      <c r="AH77" s="14">
        <f t="shared" ref="AH77:AH140" si="263">LN(AG76/AG77)</f>
        <v>-2.690093148560023E-2</v>
      </c>
      <c r="AI77" s="14">
        <f t="shared" ref="AI77:AI140" si="264">AH77^2</f>
        <v>7.2366011479295779E-4</v>
      </c>
      <c r="AJ77" s="14">
        <f t="shared" ref="AJ77:AJ140" si="265">$AI$269+$AI$270*$U77-$AH77</f>
        <v>2.6758994811124683E-2</v>
      </c>
      <c r="AK77" s="14">
        <f t="shared" ref="AK77:AK140" si="266">AJ77^2</f>
        <v>7.1604380330179767E-4</v>
      </c>
      <c r="AM77">
        <v>118.2</v>
      </c>
      <c r="AN77" s="14">
        <f t="shared" ref="AN77:AN140" si="267">LN(AM76/AM77)</f>
        <v>-8.4638176868129765E-4</v>
      </c>
      <c r="AO77" s="14">
        <f t="shared" ref="AO77:AO140" si="268">AN77^2</f>
        <v>7.1636209835608162E-7</v>
      </c>
      <c r="AP77" s="14">
        <f t="shared" ref="AP77:AP140" si="269">$AO$269+$AO$270*$U87-$AN77</f>
        <v>2.5669482884735817E-3</v>
      </c>
      <c r="AQ77" s="14">
        <f t="shared" ref="AQ77:AQ140" si="270">AP77^2</f>
        <v>6.5892235156974505E-6</v>
      </c>
      <c r="AS77">
        <v>122.5</v>
      </c>
      <c r="AT77" s="14">
        <f t="shared" ref="AT77:AT140" si="271">LN(AS76/AS77)</f>
        <v>-1.2320484388040624E-2</v>
      </c>
      <c r="AU77" s="14">
        <f t="shared" ref="AU77:AU140" si="272">AT77^2</f>
        <v>1.5179433555595272E-4</v>
      </c>
      <c r="AV77" s="14">
        <f t="shared" ref="AV77:AV140" si="273">$AU$269+$AU$270*$U87-$AT77</f>
        <v>1.4610797979925424E-2</v>
      </c>
      <c r="AW77" s="14">
        <f t="shared" ref="AW77:AW140" si="274">AV77^2</f>
        <v>2.1347541761019284E-4</v>
      </c>
      <c r="AY77" s="14">
        <v>39.33</v>
      </c>
      <c r="AZ77" s="14">
        <f t="shared" ref="AZ77:AZ140" si="275">LN(AY76/AY77)</f>
        <v>1.7782298601699978E-3</v>
      </c>
      <c r="BA77" s="14">
        <f t="shared" ref="BA77:BA140" si="276">AZ77^2</f>
        <v>3.1621014356002101E-6</v>
      </c>
      <c r="BB77" s="14">
        <f t="shared" ref="BB77:BB140" si="277">$BA$269+$BA$270*$U87-$AZ77</f>
        <v>-7.2648676249633727E-4</v>
      </c>
      <c r="BC77" s="14">
        <f t="shared" ref="BC77:BC140" si="278">BB77^2</f>
        <v>5.277830160824096E-7</v>
      </c>
      <c r="BE77">
        <v>15.206</v>
      </c>
      <c r="BF77" s="14">
        <f t="shared" ref="BF77:BF140" si="279">LN(BE76/BE77)</f>
        <v>-3.916284293512072E-2</v>
      </c>
      <c r="BG77" s="14">
        <f t="shared" ref="BG77:BG140" si="280">BF77^2</f>
        <v>1.533728266760935E-3</v>
      </c>
      <c r="BH77" s="14">
        <f t="shared" ref="BH77:BH140" si="281">$BG$269+$BG$270*$U87-$BF77</f>
        <v>3.8779705421940189E-2</v>
      </c>
      <c r="BI77" s="14">
        <f t="shared" ref="BI77:BI140" si="282">BH77^2</f>
        <v>1.5038655526124574E-3</v>
      </c>
      <c r="BK77">
        <v>81.28</v>
      </c>
      <c r="BL77" s="14">
        <f t="shared" ref="BL77:BL140" si="283">LN(BK76/BK77)</f>
        <v>-5.6755241798441894E-3</v>
      </c>
      <c r="BM77" s="14">
        <f t="shared" ref="BM77:BM140" si="284">BL77^2</f>
        <v>3.221157471599606E-5</v>
      </c>
      <c r="BN77" s="14">
        <f t="shared" ref="BN77:BN140" si="285">$BM$269+$BM$270*$U87-$BL77</f>
        <v>6.4735490322971028E-3</v>
      </c>
      <c r="BO77" s="14">
        <f t="shared" ref="BO77:BO140" si="286">BN77^2</f>
        <v>4.1906837073554753E-5</v>
      </c>
      <c r="BQ77">
        <v>71.099999999999994</v>
      </c>
      <c r="BR77" s="14">
        <f t="shared" ref="BR77:BR140" si="287">LN(BQ76/BQ77)</f>
        <v>7.2870277610916105E-3</v>
      </c>
      <c r="BS77" s="14">
        <f t="shared" ref="BS77:BS140" si="288">BR77^2</f>
        <v>5.3100773590919807E-5</v>
      </c>
      <c r="BT77" s="14">
        <f t="shared" ref="BT77:BT140" si="289">$BS$269+$BS$270*$U87-$BR77</f>
        <v>-4.8141876365457408E-3</v>
      </c>
      <c r="BU77" s="14">
        <f t="shared" ref="BU77:BU140" si="290">BT77^2</f>
        <v>2.3176402599869864E-5</v>
      </c>
      <c r="BX77">
        <v>22.61</v>
      </c>
      <c r="BY77" s="14">
        <f t="shared" ref="BY77:BY140" si="291">LN(BX76/BX77)</f>
        <v>0</v>
      </c>
      <c r="BZ77" s="14">
        <f t="shared" ref="BZ77:BZ140" si="292">BY77^2</f>
        <v>0</v>
      </c>
      <c r="CA77" s="14">
        <f t="shared" ref="CA77:CA140" si="293">$BZ$269+$BZ$270*$U87-$BY77</f>
        <v>1.0474583326606287E-3</v>
      </c>
      <c r="CB77" s="14">
        <f t="shared" ref="CB77:CB140" si="294">CA77^2</f>
        <v>1.0971689586601842E-6</v>
      </c>
      <c r="CD77">
        <v>45.95</v>
      </c>
      <c r="CE77" s="14">
        <f t="shared" ref="CE77:CE140" si="295">LN(CD76/CD77)</f>
        <v>-1.2482369450000389E-2</v>
      </c>
      <c r="CF77" s="14">
        <f t="shared" ref="CF77:CF140" si="296">CE77^2</f>
        <v>1.5580954708630302E-4</v>
      </c>
      <c r="CG77" s="14">
        <f t="shared" ref="CG77:CG140" si="297">+$CF$269+$CF$270*$U87-$CE77</f>
        <v>1.4766909071291058E-2</v>
      </c>
      <c r="CH77" s="14">
        <f t="shared" ref="CH77:CH140" si="298">CG77^2</f>
        <v>2.1806160351977815E-4</v>
      </c>
      <c r="CJ77">
        <v>33.39</v>
      </c>
      <c r="CK77" s="14">
        <f t="shared" ref="CK77:CK140" si="299">LN(CJ76/CJ77)</f>
        <v>-1.3265193007046823E-2</v>
      </c>
      <c r="CL77" s="14">
        <f t="shared" ref="CL77:CL140" si="300">CK77^2</f>
        <v>1.7596534551420393E-4</v>
      </c>
      <c r="CM77" s="14">
        <f t="shared" ref="CM77:CM140" si="301">$CL$269+$CL$270*$U87-$CK77</f>
        <v>1.5042561349681256E-2</v>
      </c>
      <c r="CN77" s="14">
        <f t="shared" ref="CN77:CN140" si="302">CM77^2</f>
        <v>2.2627865195892435E-4</v>
      </c>
      <c r="CP77">
        <v>22.02</v>
      </c>
      <c r="CQ77" s="14">
        <f t="shared" ref="CQ77:CQ140" si="303">LN(CP76/CP77)</f>
        <v>-1.2797249601470597E-2</v>
      </c>
      <c r="CR77" s="14">
        <f t="shared" ref="CR77:CR140" si="304">CQ77^2</f>
        <v>1.6376959736233936E-4</v>
      </c>
      <c r="CS77" s="14">
        <f t="shared" ref="CS77:CS140" si="305">$CR$269+$CR$270*$U87-$CQ77</f>
        <v>1.4348400626533994E-2</v>
      </c>
      <c r="CT77" s="14">
        <f t="shared" ref="CT77:CT140" si="306">CS77^2</f>
        <v>2.058766005395211E-4</v>
      </c>
      <c r="CV77">
        <v>107.05</v>
      </c>
      <c r="CW77" s="14">
        <f t="shared" ref="CW77:CW140" si="307">LN(CV76/CV77)</f>
        <v>-7.5012072311655192E-3</v>
      </c>
      <c r="CX77" s="14">
        <f t="shared" ref="CX77:CX140" si="308">CW77^2</f>
        <v>5.6268109924889873E-5</v>
      </c>
      <c r="CY77" s="89">
        <f t="shared" ref="CY77:CY140" si="309">$CX$269+$CX$270*$U87-$CW77</f>
        <v>7.9087627130256209E-3</v>
      </c>
      <c r="CZ77" s="89">
        <f t="shared" ref="CZ77:CZ140" si="310">CY77^2</f>
        <v>6.2548527650944379E-5</v>
      </c>
      <c r="DB77">
        <v>17.55</v>
      </c>
      <c r="DC77" s="14">
        <f t="shared" ref="DC77:DC140" si="311">LN(DB76/DB77)</f>
        <v>-1.1461443519006539E-2</v>
      </c>
      <c r="DD77" s="14">
        <f t="shared" ref="DD77:DD140" si="312">DC77^2</f>
        <v>1.3136468753937699E-4</v>
      </c>
      <c r="DE77" s="89">
        <f t="shared" ref="DE77:DE140" si="313">$DD$269+$DD$270*$U87-$DC77</f>
        <v>1.2215213896680377E-2</v>
      </c>
      <c r="DF77" s="89">
        <f t="shared" ref="DF77:DF140" si="314">DE77^2</f>
        <v>1.4921145054165339E-4</v>
      </c>
      <c r="DH77">
        <v>11.32</v>
      </c>
      <c r="DI77" s="14">
        <f t="shared" ref="DI77:DI140" si="315">LN(DH76/DH77)</f>
        <v>-1.0657294473988093E-2</v>
      </c>
      <c r="DJ77" s="14">
        <f t="shared" ref="DJ77:DJ140" si="316">DI77^2</f>
        <v>1.1357792550529714E-4</v>
      </c>
      <c r="DK77" s="89">
        <f t="shared" ref="DK77:DK140" si="317">$DJ$269+$DJ$270*$U87-$DI77</f>
        <v>1.2617407228663797E-2</v>
      </c>
      <c r="DL77" s="89">
        <f t="shared" ref="DL77:DL140" si="318">DK77^2</f>
        <v>1.5919896517393743E-4</v>
      </c>
      <c r="DN77">
        <v>71.16</v>
      </c>
      <c r="DO77" s="14">
        <f t="shared" ref="DO77:DO140" si="319">LN(DN76/DN77)</f>
        <v>5.6195562029567794E-4</v>
      </c>
      <c r="DP77" s="14">
        <f t="shared" ref="DP77:DP140" si="320">DO77^2</f>
        <v>3.1579411918190018E-7</v>
      </c>
      <c r="DQ77" s="89">
        <f t="shared" ref="DQ77:DQ140" si="321">$DP$269+$DP$270*$U87-$DO77</f>
        <v>8.6471168916103965E-4</v>
      </c>
      <c r="DR77" s="89">
        <f t="shared" ref="DR77:DR140" si="322">DQ77^2</f>
        <v>7.4772630537173849E-7</v>
      </c>
      <c r="DT77">
        <v>138.65</v>
      </c>
      <c r="DU77" s="14">
        <f t="shared" ref="DU77:DU140" si="323">LN(DT76/DT77)</f>
        <v>1.8932517628694759E-2</v>
      </c>
      <c r="DV77" s="14">
        <f t="shared" ref="DV77:DV140" si="324">DU77^2</f>
        <v>3.5844022376083784E-4</v>
      </c>
      <c r="DW77" s="89">
        <f t="shared" ref="DW77:DW140" si="325">$DV$269+$DV$270*$U87-$DU77</f>
        <v>-1.7394894450660042E-2</v>
      </c>
      <c r="DX77" s="89">
        <f t="shared" ref="DX77:DX140" si="326">DW77^2</f>
        <v>3.0258235294960349E-4</v>
      </c>
      <c r="DZ77">
        <v>42.07</v>
      </c>
      <c r="EA77" s="14">
        <f t="shared" ref="EA77:EA140" si="327">LN(DZ76/DZ77)</f>
        <v>-1.8956776429122191E-2</v>
      </c>
      <c r="EB77" s="14">
        <f t="shared" ref="EB77:EB140" si="328">EA77^2</f>
        <v>3.5935937258372268E-4</v>
      </c>
      <c r="EC77" s="89">
        <f t="shared" ref="EC77:EC140" si="329">$EB$269+$EB$270*$U87-$EA77</f>
        <v>2.1140913432686939E-2</v>
      </c>
      <c r="ED77" s="89">
        <f t="shared" ref="ED77:ED140" si="330">EC77^2</f>
        <v>4.4693822076836309E-4</v>
      </c>
      <c r="EF77">
        <v>12.72</v>
      </c>
      <c r="EG77" s="14">
        <f t="shared" ref="EG77:EG140" si="331">LN(EF76/EF77)</f>
        <v>1.5710922320411461E-3</v>
      </c>
      <c r="EH77" s="14">
        <f t="shared" ref="EH77:EH140" si="332">EG77^2</f>
        <v>2.4683308015800303E-6</v>
      </c>
      <c r="EI77" s="89">
        <f t="shared" ref="EI77:EI140" si="333">$EH$268+$EH$269*$U87-$EG77</f>
        <v>3.0470353901741677E-4</v>
      </c>
      <c r="EJ77" s="89">
        <f t="shared" ref="EJ77:EJ140" si="334">EI77^2</f>
        <v>9.2844246689738426E-8</v>
      </c>
      <c r="EL77">
        <v>91.44</v>
      </c>
      <c r="EM77" s="14">
        <f t="shared" ref="EM77:EM140" si="335">LN(EL76/EL77)</f>
        <v>7.626140021215741E-3</v>
      </c>
      <c r="EN77" s="14">
        <f t="shared" ref="EN77:EN140" si="336">EM77^2</f>
        <v>5.8158011623188422E-5</v>
      </c>
      <c r="EO77" s="89">
        <f t="shared" ref="EO77:EO140" si="337">$EN$268+$EN$269*$U87-$EM77</f>
        <v>-6.2953423531030527E-3</v>
      </c>
      <c r="EP77" s="89">
        <f t="shared" ref="EP77:EP140" si="338">EO77^2</f>
        <v>3.9631335342773082E-5</v>
      </c>
      <c r="ER77">
        <v>13.44</v>
      </c>
      <c r="ES77" s="14">
        <f t="shared" ref="ES77:ES140" si="339">LN(ER76/ER77)</f>
        <v>-1.7261216560769416E-2</v>
      </c>
      <c r="ET77" s="14">
        <f t="shared" ref="ET77:ET140" si="340">ES77^2</f>
        <v>2.9794959715778035E-4</v>
      </c>
      <c r="EU77" s="89">
        <f t="shared" ref="EU77:EU140" si="341">$ET$268+$ET$269*$U87-$ES77</f>
        <v>1.8434454544747878E-2</v>
      </c>
      <c r="EV77" s="89">
        <f t="shared" ref="EV77:EV140" si="342">EU77^2</f>
        <v>3.3982911436237568E-4</v>
      </c>
      <c r="EX77">
        <v>109.95</v>
      </c>
      <c r="EY77" s="14">
        <f t="shared" ref="EY77:EY140" si="343">LN(EX76/EX77)</f>
        <v>0</v>
      </c>
      <c r="EZ77" s="14">
        <f t="shared" ref="EZ77:EZ140" si="344">EY77^2</f>
        <v>0</v>
      </c>
      <c r="FA77" s="89">
        <f t="shared" ref="FA77:FA140" si="345">$EZ$268+$EZ$269*$U87-$EY77</f>
        <v>1.123744803978506E-3</v>
      </c>
      <c r="FB77" s="89">
        <f t="shared" ref="FB77:FB140" si="346">FA77^2</f>
        <v>1.262802384468691E-6</v>
      </c>
      <c r="FD77">
        <v>37.950000000000003</v>
      </c>
      <c r="FE77" s="14">
        <f t="shared" ref="FE77:FE140" si="347">LN(FD76/FD77)</f>
        <v>-1.3529852232247782E-2</v>
      </c>
      <c r="FF77" s="14">
        <f t="shared" ref="FF77:FF140" si="348">FE77^2</f>
        <v>1.8305690142646029E-4</v>
      </c>
      <c r="FG77" s="89">
        <f t="shared" ref="FG77:FG140" si="349">$FF$268+$FF$269*$U87-$FE77</f>
        <v>1.4989969745216812E-2</v>
      </c>
      <c r="FH77" s="89">
        <f t="shared" ref="FH77:FH140" si="350">FG77^2</f>
        <v>2.2469919296251538E-4</v>
      </c>
      <c r="FJ77">
        <v>135.4</v>
      </c>
      <c r="FK77" s="14">
        <f t="shared" ref="FK77:FK140" si="351">LN(FJ76/FJ77)</f>
        <v>-4.4411619999679365E-3</v>
      </c>
      <c r="FL77" s="14">
        <f t="shared" ref="FL77:FL140" si="352">FK77^2</f>
        <v>1.9723919909959202E-5</v>
      </c>
      <c r="FM77" s="89">
        <f t="shared" ref="FM77:FM140" si="353">$FL$268+$FL$269*$U87-$FK77</f>
        <v>5.0597722801223356E-3</v>
      </c>
      <c r="FN77" s="89">
        <f t="shared" ref="FN77:FN140" si="354">FM77^2</f>
        <v>2.5601295526694378E-5</v>
      </c>
      <c r="FP77">
        <v>14.27</v>
      </c>
      <c r="FQ77" s="14">
        <f t="shared" ref="FQ77:FQ140" si="355">LN(FP76/FP77)</f>
        <v>-7.7383432231712922E-3</v>
      </c>
      <c r="FR77" s="14">
        <f t="shared" ref="FR77:FR140" si="356">FQ77^2</f>
        <v>5.9881955839601064E-5</v>
      </c>
      <c r="FS77" s="89">
        <f t="shared" ref="FS77:FS140" si="357">$FR$268+$FR$269*$U87-$FQ77</f>
        <v>8.7401810482871239E-3</v>
      </c>
      <c r="FT77" s="89">
        <f t="shared" ref="FT77:FT140" si="358">FS77^2</f>
        <v>7.6390764756837412E-5</v>
      </c>
      <c r="FV77">
        <v>615</v>
      </c>
      <c r="FW77" s="14">
        <f t="shared" ref="FW77:FW140" si="359">LN(FV76/FV77)</f>
        <v>8.0972102326193028E-3</v>
      </c>
      <c r="FX77" s="14">
        <f t="shared" ref="FX77:FX140" si="360">FW77^2</f>
        <v>6.5564813551234746E-5</v>
      </c>
      <c r="FY77" s="89">
        <f t="shared" ref="FY77:FY140" si="361">$FX$268+$FX$269*$U87-$FW77</f>
        <v>-6.3431272272457418E-3</v>
      </c>
      <c r="FZ77" s="89">
        <f t="shared" ref="FZ77:FZ140" si="362">FY77^2</f>
        <v>4.0235263021026254E-5</v>
      </c>
      <c r="GB77">
        <v>73.78</v>
      </c>
      <c r="GC77" s="14">
        <f t="shared" ref="GC77:GC140" si="363">LN(GB76/GB77)</f>
        <v>-1.6277811516104222E-3</v>
      </c>
      <c r="GD77" s="14">
        <f t="shared" ref="GD77:GD140" si="364">GC77^2</f>
        <v>2.6496714775381522E-6</v>
      </c>
      <c r="GE77" s="89">
        <f t="shared" ref="GE77:GE140" si="365">$GD$268+$GD$269*$U87-$GC77</f>
        <v>4.0569352077849501E-3</v>
      </c>
      <c r="GF77" s="89">
        <f t="shared" ref="GF77:GF140" si="366">GE77^2</f>
        <v>1.6458723280165117E-5</v>
      </c>
      <c r="GH77">
        <v>521.9</v>
      </c>
      <c r="GI77" s="14">
        <f t="shared" ref="GI77:GI140" si="367">LN(GH76/GH77)</f>
        <v>1.9158923327115658E-4</v>
      </c>
      <c r="GJ77" s="14">
        <f t="shared" ref="GJ77:GJ140" si="368">GI77^2</f>
        <v>3.6706434305429649E-8</v>
      </c>
      <c r="GK77" s="89">
        <f t="shared" ref="GK77:GK140" si="369">$GJ$268+$GJ$269*$U87-$GI77</f>
        <v>1.8656294404221915E-3</v>
      </c>
      <c r="GL77" s="89">
        <f t="shared" ref="GL77:GL140" si="370">GK77^2</f>
        <v>3.4805732089700196E-6</v>
      </c>
      <c r="GN77">
        <v>31.54</v>
      </c>
      <c r="GO77" s="14">
        <f t="shared" ref="GO77:GO140" si="371">LN(GN76/GN77)</f>
        <v>-1.0838486719455594E-2</v>
      </c>
      <c r="GP77" s="14">
        <f t="shared" ref="GP77:GP140" si="372">GO77^2</f>
        <v>1.1747279436781528E-4</v>
      </c>
      <c r="GQ77" s="89">
        <f t="shared" ref="GQ77:GQ140" si="373">$GP$268+$GP$269*$U87-$GO77</f>
        <v>1.2208901662813992E-2</v>
      </c>
      <c r="GR77" s="89">
        <f t="shared" ref="GR77:GR140" si="374">GQ77^2</f>
        <v>1.4905727981226227E-4</v>
      </c>
      <c r="GT77">
        <v>61.7</v>
      </c>
      <c r="GU77" s="14">
        <f t="shared" ref="GU77:GU140" si="375">LN(GT76/GT77)</f>
        <v>-1.2974377428203261E-3</v>
      </c>
      <c r="GV77" s="14">
        <f t="shared" ref="GV77:GV140" si="376">GU77^2</f>
        <v>1.6833446964947026E-6</v>
      </c>
      <c r="GW77" s="89">
        <f t="shared" ref="GW77:GW140" si="377">$GV$268+$GV$269*$U87-$GU77</f>
        <v>2.5197795580130279E-3</v>
      </c>
      <c r="GX77" s="89">
        <f t="shared" ref="GX77:GX140" si="378">GW77^2</f>
        <v>6.3492890209803304E-6</v>
      </c>
      <c r="GZ77">
        <v>244.5</v>
      </c>
      <c r="HA77" s="14">
        <f t="shared" ref="HA77:HA140" si="379">LN(GZ76/GZ77)</f>
        <v>-3.6877730791847361E-3</v>
      </c>
      <c r="HB77" s="14">
        <f t="shared" ref="HB77:HB140" si="380">HA77^2</f>
        <v>1.3599670283559671E-5</v>
      </c>
      <c r="HC77" s="89">
        <f t="shared" ref="HC77:HC140" si="381">$HB$268+$HB$269*$U87-$HA77</f>
        <v>5.3654966653853275E-3</v>
      </c>
      <c r="HD77" s="89">
        <f t="shared" ref="HD77:HD140" si="382">HC77^2</f>
        <v>2.8788554466261068E-5</v>
      </c>
      <c r="HF77">
        <v>341.2</v>
      </c>
      <c r="HG77" s="14">
        <f t="shared" ref="HG77:HG140" si="383">LN(HF76/HF77)</f>
        <v>-1.0263178087296799E-3</v>
      </c>
      <c r="HH77" s="14">
        <f t="shared" ref="HH77:HH140" si="384">HG77^2</f>
        <v>1.0533282445156918E-6</v>
      </c>
      <c r="HI77" s="89">
        <f t="shared" ref="HI77:HI140" si="385">$HH$268+$HH$269*$U87-$HG77</f>
        <v>3.5963159429915816E-3</v>
      </c>
      <c r="HJ77" s="89">
        <f t="shared" ref="HJ77:HJ140" si="386">HI77^2</f>
        <v>1.2933488361815429E-5</v>
      </c>
      <c r="HL77">
        <v>111.35</v>
      </c>
      <c r="HM77" s="14">
        <f t="shared" ref="HM77:HM140" si="387">LN(HL76/HL77)</f>
        <v>-1.219802791096037E-2</v>
      </c>
      <c r="HN77" s="14">
        <f t="shared" ref="HN77:HN140" si="388">HM77^2</f>
        <v>1.487918849165682E-4</v>
      </c>
      <c r="HO77" s="89">
        <f t="shared" ref="HO77:HO140" si="389">$HN$268+$HN$269*$U87-$HM77</f>
        <v>1.3160186895300154E-2</v>
      </c>
      <c r="HP77" s="89">
        <f t="shared" ref="HP77:HP140" si="390">HO77^2</f>
        <v>1.731905191192299E-4</v>
      </c>
      <c r="HR77">
        <v>5.1180000000000003</v>
      </c>
      <c r="HS77" s="14">
        <f t="shared" ref="HS77:HS140" si="391">LN(HR76/HR77)</f>
        <v>-3.1311180179774108E-3</v>
      </c>
      <c r="HT77" s="14">
        <f t="shared" ref="HT77:HT140" si="392">HS77^2</f>
        <v>9.8039000425027897E-6</v>
      </c>
      <c r="HU77" s="14">
        <f t="shared" ref="HU77:HU140" si="393">+$HT$268+$HT$269*$U87-$HS77</f>
        <v>2.874368327588351E-3</v>
      </c>
      <c r="HV77" s="14">
        <f t="shared" ref="HV77:HV140" si="394">HU77^2</f>
        <v>8.2619932826430537E-6</v>
      </c>
      <c r="HX77">
        <v>13.78</v>
      </c>
      <c r="HY77" s="14">
        <f t="shared" ref="HY77:HY140" si="395">LN(HX76/HX77)</f>
        <v>2.8985527540114791E-3</v>
      </c>
      <c r="HZ77" s="14">
        <f t="shared" ref="HZ77:HZ140" si="396">HY77^2</f>
        <v>8.4016080677875296E-6</v>
      </c>
      <c r="IA77" s="89">
        <f t="shared" ref="IA77:IA140" si="397">$HZ$268+$HZ$269*$U87-$HY77</f>
        <v>-4.3597549055881864E-3</v>
      </c>
      <c r="IB77" s="89">
        <f t="shared" ref="IB77:IB140" si="398">IA77^2</f>
        <v>1.9007462836800257E-5</v>
      </c>
      <c r="ID77">
        <v>158.9</v>
      </c>
      <c r="IE77" s="14">
        <f t="shared" ref="IE77:IE140" si="399">LN(ID76/ID77)</f>
        <v>1.0330346992852707E-2</v>
      </c>
      <c r="IF77" s="14">
        <f t="shared" ref="IF77:IF140" si="400">IE77^2</f>
        <v>1.0671606899274096E-4</v>
      </c>
      <c r="IG77" s="89">
        <f t="shared" ref="IG77:IG140" si="401">$IF$268+$IF$269*$U87-$IE77</f>
        <v>-8.8228441368328435E-3</v>
      </c>
      <c r="IH77" s="89">
        <f t="shared" ref="IH77:IH140" si="402">IG77^2</f>
        <v>7.7842578662845686E-5</v>
      </c>
      <c r="IQ77">
        <v>50.72</v>
      </c>
      <c r="IR77" s="14">
        <f t="shared" ref="IR77:IR140" si="403">+LN(IQ76/IQ77)</f>
        <v>-4.3469738476563154E-3</v>
      </c>
      <c r="IS77" s="14">
        <f t="shared" ref="IS77:IS140" si="404">IR77^2</f>
        <v>1.8896181632207952E-5</v>
      </c>
      <c r="IT77" s="89">
        <f t="shared" ref="IT77:IT140" si="405">$IS$268+$IS$269*$U87-$IR77</f>
        <v>4.3746926964409304E-3</v>
      </c>
      <c r="IU77" s="89">
        <f t="shared" ref="IU77:IU140" si="406">IT77^2</f>
        <v>1.9137936188293619E-5</v>
      </c>
      <c r="IW77">
        <v>52</v>
      </c>
      <c r="IX77" s="14">
        <f t="shared" ref="IX77:IX140" si="407">LN(IW76/IW77)</f>
        <v>-5.9793793734794114E-3</v>
      </c>
      <c r="IY77" s="14">
        <f t="shared" ref="IY77:IY140" si="408">IX77^2</f>
        <v>3.5752977691991039E-5</v>
      </c>
      <c r="IZ77" s="89">
        <f t="shared" ref="IZ77:IZ140" si="409">$IY$268+$IY$269*$U87-$IX77</f>
        <v>5.7497043268116138E-3</v>
      </c>
      <c r="JA77" s="89">
        <f t="shared" ref="JA77:JA140" si="410">IZ77^2</f>
        <v>3.3059099845756191E-5</v>
      </c>
      <c r="JC77">
        <v>126.15</v>
      </c>
      <c r="JD77" s="14">
        <f t="shared" ref="JD77:JD140" si="411">LN(JC76/JC77)</f>
        <v>-3.1758661072181994E-3</v>
      </c>
      <c r="JE77" s="14">
        <f t="shared" ref="JE77:JE140" si="412">JD77^2</f>
        <v>1.008612553097728E-5</v>
      </c>
      <c r="JF77" s="89">
        <f t="shared" ref="JF77:JF140" si="413">$JE$268+$JE$269*$U87-$JD77</f>
        <v>5.3852162631858481E-3</v>
      </c>
      <c r="JG77" s="89">
        <f t="shared" ref="JG77:JG140" si="414">JF77^2</f>
        <v>2.900055420128135E-5</v>
      </c>
      <c r="JI77">
        <v>34.49</v>
      </c>
      <c r="JJ77" s="14">
        <f t="shared" ref="JJ77:JJ140" si="415">LN(JI76/JI77)</f>
        <v>-1.1372042659278407E-2</v>
      </c>
      <c r="JK77" s="14">
        <f t="shared" ref="JK77:JK140" si="416">JJ77^2</f>
        <v>1.2932335424444788E-4</v>
      </c>
      <c r="JL77" s="89">
        <f t="shared" ref="JL77:JL140" si="417">$JK$268+$JK$269*$U87-$JJ77</f>
        <v>1.2556582280569075E-2</v>
      </c>
      <c r="JM77" s="89">
        <f t="shared" ref="JM77:JM140" si="418">JL77^2</f>
        <v>1.5766775856870127E-4</v>
      </c>
      <c r="JO77">
        <v>75.040000000000006</v>
      </c>
      <c r="JP77" s="14">
        <f t="shared" ref="JP77:JP140" si="419">LN(JO76/JO77)</f>
        <v>2.5287828741608811E-3</v>
      </c>
      <c r="JQ77" s="14">
        <f t="shared" ref="JQ77:JQ140" si="420">JP77^2</f>
        <v>6.3947428246493662E-6</v>
      </c>
      <c r="JR77" s="89">
        <f t="shared" si="255"/>
        <v>-1.4639950623787049E-3</v>
      </c>
      <c r="JS77" s="89">
        <f t="shared" ref="JS77:JS140" si="421">JR77^2</f>
        <v>2.1432815426692281E-6</v>
      </c>
      <c r="JU77">
        <v>73.260000000000005</v>
      </c>
      <c r="JV77" s="14">
        <f t="shared" ref="JV77:JV140" si="422">LN(JU76/JU77)</f>
        <v>-7.9485138226978499E-3</v>
      </c>
      <c r="JW77" s="14">
        <f t="shared" ref="JW77:JW140" si="423">JV77^2</f>
        <v>6.3178871989618787E-5</v>
      </c>
      <c r="JX77" s="89">
        <f t="shared" ref="JX77:JX140" si="424">$JW$268+$JW$269*$U87-$JV77</f>
        <v>9.8963681490529722E-3</v>
      </c>
      <c r="JY77" s="89">
        <f t="shared" ref="JY77:JY140" si="425">JX77^2</f>
        <v>9.7938102541590151E-5</v>
      </c>
      <c r="KA77">
        <v>37.06</v>
      </c>
      <c r="KB77" s="14">
        <f t="shared" ref="KB77:KB140" si="426">LN(KA76/KA77)</f>
        <v>-5.6826022218681828E-3</v>
      </c>
      <c r="KC77" s="14">
        <f t="shared" ref="KC77:KC140" si="427">KB77^2</f>
        <v>3.2291968011981207E-5</v>
      </c>
      <c r="KD77" s="89">
        <f t="shared" ref="KD77:KD140" si="428">$KC$268+$KC$269*$U87-$KB77</f>
        <v>6.753912390704617E-3</v>
      </c>
      <c r="KE77" s="89">
        <f t="shared" ref="KE77:KE140" si="429">KD77^2</f>
        <v>4.5615332581313356E-5</v>
      </c>
      <c r="KG77">
        <v>15.11</v>
      </c>
      <c r="KH77" s="14">
        <f t="shared" ref="KH77:KH140" si="430">LN(KG76/KG77)</f>
        <v>0</v>
      </c>
      <c r="KI77" s="14">
        <f t="shared" ref="KI77:KI140" si="431">KH77^2</f>
        <v>0</v>
      </c>
      <c r="KJ77" s="89">
        <f t="shared" ref="KJ77:KJ140" si="432">$KI$268+$KI$269*$U87-$KH77</f>
        <v>1.8257390682083088E-4</v>
      </c>
      <c r="KK77" s="89">
        <f t="shared" ref="KK77:KK140" si="433">KJ77^2</f>
        <v>3.3333231451821438E-8</v>
      </c>
      <c r="KM77">
        <v>26</v>
      </c>
      <c r="KN77" s="14">
        <f t="shared" ref="KN77:KN140" si="434">LN(KM76/KM77)</f>
        <v>-1.1216516743683848E-2</v>
      </c>
      <c r="KO77" s="14">
        <f t="shared" ref="KO77:KO140" si="435">KN77^2</f>
        <v>1.2581024786134011E-4</v>
      </c>
      <c r="KP77" s="89">
        <f t="shared" ref="KP77:KP140" si="436">$KO$268+$KO$269*$U87-$KN77</f>
        <v>1.0886604867971945E-2</v>
      </c>
      <c r="KQ77" s="89">
        <f t="shared" ref="KQ77:KQ140" si="437">KP77^2</f>
        <v>1.1851816555135045E-4</v>
      </c>
      <c r="KS77">
        <v>100.7</v>
      </c>
      <c r="KT77" s="14">
        <f t="shared" ref="KT77:KT140" si="438">LN(KS76/KS77)</f>
        <v>1.2336697295947495E-2</v>
      </c>
      <c r="KU77" s="14">
        <f t="shared" ref="KU77:KU140" si="439">KT77^2</f>
        <v>1.5219410017183822E-4</v>
      </c>
      <c r="KV77" s="89">
        <f t="shared" ref="KV77:KV140" si="440">$KU$268+$KU$269*$U87-$KT77</f>
        <v>-1.1196473714966241E-2</v>
      </c>
      <c r="KW77" s="89">
        <f t="shared" ref="KW77:KW140" si="441">KV77^2</f>
        <v>1.2536102364992994E-4</v>
      </c>
      <c r="LF77" s="14">
        <v>14.17</v>
      </c>
      <c r="LG77" s="14">
        <f t="shared" ref="LG77:LG140" si="442">LN(LF76/LF77)</f>
        <v>6.2905219077168464E-2</v>
      </c>
      <c r="LH77" s="14">
        <f t="shared" ref="LH77:LH140" si="443">LG77^2</f>
        <v>3.9570665871465592E-3</v>
      </c>
      <c r="LI77" s="89">
        <f t="shared" ref="LI77:LI140" si="444">$LH$267+$LH$268*$U87-$LG77</f>
        <v>-6.2997289937220147E-2</v>
      </c>
      <c r="LJ77" s="89">
        <f t="shared" ref="LJ77:LJ140" si="445">LI77^2</f>
        <v>3.9686585394341787E-3</v>
      </c>
      <c r="LL77">
        <v>12.355</v>
      </c>
      <c r="LM77" s="14">
        <f t="shared" ref="LM77:LM140" si="446">LN(LL76/LL77)</f>
        <v>7.2580963789818705E-3</v>
      </c>
      <c r="LN77" s="14">
        <f t="shared" ref="LN77:LN140" si="447">LM77^2</f>
        <v>5.2679963046589742E-5</v>
      </c>
      <c r="LO77" s="89">
        <f t="shared" ref="LO77:LO140" si="448">$LN$267+$LN$268*$U87-$LM77</f>
        <v>-6.1491962148999034E-3</v>
      </c>
      <c r="LP77" s="89">
        <f t="shared" ref="LP77:LP140" si="449">LO77^2</f>
        <v>3.7812614089339299E-5</v>
      </c>
    </row>
    <row r="78" spans="2:328" x14ac:dyDescent="0.35">
      <c r="S78" t="s">
        <v>682</v>
      </c>
      <c r="T78" s="82">
        <v>5939.24</v>
      </c>
      <c r="U78" s="6">
        <f t="shared" si="256"/>
        <v>1.294446078721025E-2</v>
      </c>
      <c r="V78" s="14">
        <f t="shared" si="257"/>
        <v>1.675590650716238E-4</v>
      </c>
      <c r="Z78">
        <v>34.799999999999997</v>
      </c>
      <c r="AA78" s="14">
        <f t="shared" si="258"/>
        <v>-4.3196611445163961E-3</v>
      </c>
      <c r="AB78" s="14">
        <f t="shared" si="259"/>
        <v>1.86594724034447E-5</v>
      </c>
      <c r="AC78" s="14">
        <f t="shared" si="260"/>
        <v>-1.7264121931726648E-2</v>
      </c>
      <c r="AD78" s="14">
        <f t="shared" si="261"/>
        <v>1.7179966774934576E-2</v>
      </c>
      <c r="AE78" s="14">
        <f t="shared" si="262"/>
        <v>2.9515125838785593E-4</v>
      </c>
      <c r="AG78">
        <v>8.35</v>
      </c>
      <c r="AH78" s="14">
        <f t="shared" si="263"/>
        <v>1.6752427036231614E-3</v>
      </c>
      <c r="AI78" s="14">
        <f t="shared" si="264"/>
        <v>2.8064381160426393E-6</v>
      </c>
      <c r="AJ78" s="14">
        <f t="shared" si="265"/>
        <v>-1.5150590418002354E-3</v>
      </c>
      <c r="AK78" s="14">
        <f t="shared" si="266"/>
        <v>2.2954039001406475E-6</v>
      </c>
      <c r="AM78">
        <v>115</v>
      </c>
      <c r="AN78" s="14">
        <f t="shared" si="267"/>
        <v>2.7445976608747688E-2</v>
      </c>
      <c r="AO78" s="14">
        <f t="shared" si="268"/>
        <v>7.5328163200792523E-4</v>
      </c>
      <c r="AP78" s="14">
        <f t="shared" si="269"/>
        <v>-3.416799900193921E-2</v>
      </c>
      <c r="AQ78" s="14">
        <f t="shared" si="270"/>
        <v>1.1674521557965189E-3</v>
      </c>
      <c r="AS78">
        <v>120.88</v>
      </c>
      <c r="AT78" s="14">
        <f t="shared" si="271"/>
        <v>1.3312712020297643E-2</v>
      </c>
      <c r="AU78" s="14">
        <f t="shared" si="272"/>
        <v>1.7722830133537734E-4</v>
      </c>
      <c r="AV78" s="14">
        <f t="shared" si="273"/>
        <v>-2.3757584192268921E-2</v>
      </c>
      <c r="AW78" s="14">
        <f t="shared" si="274"/>
        <v>5.6442280665274609E-4</v>
      </c>
      <c r="AY78" s="14">
        <v>38.51</v>
      </c>
      <c r="AZ78" s="14">
        <f t="shared" si="275"/>
        <v>2.106963861690065E-2</v>
      </c>
      <c r="BA78" s="14">
        <f t="shared" si="276"/>
        <v>4.4392967144679115E-4</v>
      </c>
      <c r="BB78" s="14">
        <f t="shared" si="277"/>
        <v>-2.6435111013460286E-2</v>
      </c>
      <c r="BC78" s="14">
        <f t="shared" si="278"/>
        <v>6.9881509429396932E-4</v>
      </c>
      <c r="BE78">
        <v>15.3</v>
      </c>
      <c r="BF78" s="14">
        <f t="shared" si="279"/>
        <v>-6.1627415921449895E-3</v>
      </c>
      <c r="BG78" s="14">
        <f t="shared" si="280"/>
        <v>3.7979383931553762E-5</v>
      </c>
      <c r="BH78" s="14">
        <f t="shared" si="281"/>
        <v>-1.3182978642733933E-2</v>
      </c>
      <c r="BI78" s="14">
        <f t="shared" si="282"/>
        <v>1.7379092589477903E-4</v>
      </c>
      <c r="BK78">
        <v>78.319999999999993</v>
      </c>
      <c r="BL78" s="14">
        <f t="shared" si="283"/>
        <v>3.7096985607917021E-2</v>
      </c>
      <c r="BM78" s="14">
        <f t="shared" si="284"/>
        <v>1.3761863411940027E-3</v>
      </c>
      <c r="BN78" s="14">
        <f t="shared" si="285"/>
        <v>-5.2105930752896129E-2</v>
      </c>
      <c r="BO78" s="14">
        <f t="shared" si="286"/>
        <v>2.7150280196256067E-3</v>
      </c>
      <c r="BQ78">
        <v>70.58</v>
      </c>
      <c r="BR78" s="14">
        <f t="shared" si="287"/>
        <v>7.3405185620711074E-3</v>
      </c>
      <c r="BS78" s="14">
        <f t="shared" si="288"/>
        <v>5.3883212760110479E-5</v>
      </c>
      <c r="BT78" s="14">
        <f t="shared" si="289"/>
        <v>-2.1238322768910179E-2</v>
      </c>
      <c r="BU78" s="14">
        <f t="shared" si="290"/>
        <v>4.5106635403640856E-4</v>
      </c>
      <c r="BX78">
        <v>22.25</v>
      </c>
      <c r="BY78" s="14">
        <f t="shared" si="291"/>
        <v>1.6050277677629139E-2</v>
      </c>
      <c r="BZ78" s="14">
        <f t="shared" si="292"/>
        <v>2.576114135290002E-4</v>
      </c>
      <c r="CA78" s="14">
        <f t="shared" si="293"/>
        <v>-2.2367200429416721E-2</v>
      </c>
      <c r="CB78" s="14">
        <f t="shared" si="294"/>
        <v>5.0029165504969953E-4</v>
      </c>
      <c r="CD78">
        <v>45.26</v>
      </c>
      <c r="CE78" s="14">
        <f t="shared" si="295"/>
        <v>1.513020859630475E-2</v>
      </c>
      <c r="CF78" s="14">
        <f t="shared" si="296"/>
        <v>2.2892321216769413E-4</v>
      </c>
      <c r="CG78" s="14">
        <f t="shared" si="297"/>
        <v>-2.4030509434032114E-2</v>
      </c>
      <c r="CH78" s="14">
        <f t="shared" si="298"/>
        <v>5.7746538365910643E-4</v>
      </c>
      <c r="CJ78">
        <v>32.92</v>
      </c>
      <c r="CK78" s="14">
        <f t="shared" si="299"/>
        <v>1.4176078146693969E-2</v>
      </c>
      <c r="CL78" s="14">
        <f t="shared" si="300"/>
        <v>2.0096119162117432E-4</v>
      </c>
      <c r="CM78" s="14">
        <f t="shared" si="301"/>
        <v>-2.277609882401338E-2</v>
      </c>
      <c r="CN78" s="14">
        <f t="shared" si="302"/>
        <v>5.1875067764122363E-4</v>
      </c>
      <c r="CP78">
        <v>21.75</v>
      </c>
      <c r="CQ78" s="14">
        <f t="shared" si="303"/>
        <v>1.2337373759840784E-2</v>
      </c>
      <c r="CR78" s="14">
        <f t="shared" si="304"/>
        <v>1.5221079129000795E-4</v>
      </c>
      <c r="CS78" s="14">
        <f t="shared" si="305"/>
        <v>-2.0966084851380205E-2</v>
      </c>
      <c r="CT78" s="14">
        <f t="shared" si="306"/>
        <v>4.3957671399527453E-4</v>
      </c>
      <c r="CV78">
        <v>104.35</v>
      </c>
      <c r="CW78" s="14">
        <f t="shared" si="307"/>
        <v>2.5545381512482063E-2</v>
      </c>
      <c r="CX78" s="14">
        <f t="shared" si="308"/>
        <v>6.5256651661826036E-4</v>
      </c>
      <c r="CY78" s="89">
        <f t="shared" si="309"/>
        <v>-2.8207683172457889E-2</v>
      </c>
      <c r="CZ78" s="89">
        <f t="shared" si="310"/>
        <v>7.9567338995776399E-4</v>
      </c>
      <c r="DB78">
        <v>17.61</v>
      </c>
      <c r="DC78" s="14">
        <f t="shared" si="311"/>
        <v>-3.4129725962398459E-3</v>
      </c>
      <c r="DD78" s="14">
        <f t="shared" si="312"/>
        <v>1.1648381942684155E-5</v>
      </c>
      <c r="DE78" s="89">
        <f t="shared" si="313"/>
        <v>-7.5890351355187378E-4</v>
      </c>
      <c r="DF78" s="89">
        <f t="shared" si="314"/>
        <v>5.7593454288137908E-7</v>
      </c>
      <c r="DH78">
        <v>11.07</v>
      </c>
      <c r="DI78" s="14">
        <f t="shared" si="315"/>
        <v>2.2332326054491303E-2</v>
      </c>
      <c r="DJ78" s="14">
        <f t="shared" si="316"/>
        <v>4.9873278700411107E-4</v>
      </c>
      <c r="DK78" s="89">
        <f t="shared" si="317"/>
        <v>-3.1373016497662679E-2</v>
      </c>
      <c r="DL78" s="89">
        <f t="shared" si="318"/>
        <v>9.8426616416261463E-4</v>
      </c>
      <c r="DN78">
        <v>70.06</v>
      </c>
      <c r="DO78" s="14">
        <f t="shared" si="319"/>
        <v>1.5578845028293613E-2</v>
      </c>
      <c r="DP78" s="14">
        <f t="shared" si="320"/>
        <v>2.4270041241558862E-4</v>
      </c>
      <c r="DQ78" s="89">
        <f t="shared" si="321"/>
        <v>-1.9627045352205302E-2</v>
      </c>
      <c r="DR78" s="89">
        <f t="shared" si="322"/>
        <v>3.8522090925752374E-4</v>
      </c>
      <c r="DT78">
        <v>134.15</v>
      </c>
      <c r="DU78" s="14">
        <f t="shared" si="323"/>
        <v>3.2994195190153806E-2</v>
      </c>
      <c r="DV78" s="14">
        <f t="shared" si="324"/>
        <v>1.0886169162459686E-3</v>
      </c>
      <c r="DW78" s="89">
        <f t="shared" si="325"/>
        <v>-4.3794776877533102E-2</v>
      </c>
      <c r="DX78" s="89">
        <f t="shared" si="326"/>
        <v>1.9179824817529081E-3</v>
      </c>
      <c r="DZ78">
        <v>41.07</v>
      </c>
      <c r="EA78" s="14">
        <f t="shared" si="327"/>
        <v>2.4056969633962342E-2</v>
      </c>
      <c r="EB78" s="14">
        <f t="shared" si="328"/>
        <v>5.787377879693862E-4</v>
      </c>
      <c r="EC78" s="89">
        <f t="shared" si="329"/>
        <v>-3.1547796711117793E-2</v>
      </c>
      <c r="ED78" s="89">
        <f t="shared" si="330"/>
        <v>9.9526347732601457E-4</v>
      </c>
      <c r="EF78">
        <v>12.72</v>
      </c>
      <c r="EG78" s="14">
        <f t="shared" si="331"/>
        <v>0</v>
      </c>
      <c r="EH78" s="14">
        <f t="shared" si="332"/>
        <v>0</v>
      </c>
      <c r="EI78" s="89">
        <f t="shared" si="333"/>
        <v>-5.4760592170795827E-3</v>
      </c>
      <c r="EJ78" s="89">
        <f t="shared" si="334"/>
        <v>2.9987224548962252E-5</v>
      </c>
      <c r="EL78">
        <v>90.66</v>
      </c>
      <c r="EM78" s="14">
        <f t="shared" si="335"/>
        <v>8.566773973851978E-3</v>
      </c>
      <c r="EN78" s="14">
        <f t="shared" si="336"/>
        <v>7.3389616319067611E-5</v>
      </c>
      <c r="EO78" s="89">
        <f t="shared" si="337"/>
        <v>-1.5755648888323495E-2</v>
      </c>
      <c r="EP78" s="89">
        <f t="shared" si="338"/>
        <v>2.4824047189212937E-4</v>
      </c>
      <c r="ER78">
        <v>13.24</v>
      </c>
      <c r="ES78" s="14">
        <f t="shared" si="339"/>
        <v>1.4992784586141318E-2</v>
      </c>
      <c r="ET78" s="14">
        <f t="shared" si="340"/>
        <v>2.247835896464367E-4</v>
      </c>
      <c r="EU78" s="89">
        <f t="shared" si="341"/>
        <v>-2.1152130672900903E-2</v>
      </c>
      <c r="EV78" s="89">
        <f t="shared" si="342"/>
        <v>4.4741263200347522E-4</v>
      </c>
      <c r="EX78">
        <v>108.55</v>
      </c>
      <c r="EY78" s="14">
        <f t="shared" si="343"/>
        <v>1.2814820676469323E-2</v>
      </c>
      <c r="EZ78" s="14">
        <f t="shared" si="344"/>
        <v>1.6421962897006565E-4</v>
      </c>
      <c r="FA78" s="89">
        <f t="shared" si="345"/>
        <v>-1.8650767691536927E-2</v>
      </c>
      <c r="FB78" s="89">
        <f t="shared" si="346"/>
        <v>3.4785113548367765E-4</v>
      </c>
      <c r="FD78">
        <v>38.85</v>
      </c>
      <c r="FE78" s="14">
        <f t="shared" si="347"/>
        <v>-2.3438572972017468E-2</v>
      </c>
      <c r="FF78" s="14">
        <f t="shared" si="348"/>
        <v>5.4936670296458772E-4</v>
      </c>
      <c r="FG78" s="89">
        <f t="shared" si="349"/>
        <v>3.3499506481946932E-3</v>
      </c>
      <c r="FH78" s="89">
        <f t="shared" si="350"/>
        <v>1.1222169345340045E-5</v>
      </c>
      <c r="FJ78">
        <v>135</v>
      </c>
      <c r="FK78" s="14">
        <f t="shared" si="351"/>
        <v>2.9585820397452626E-3</v>
      </c>
      <c r="FL78" s="14">
        <f t="shared" si="352"/>
        <v>8.7532076859032388E-6</v>
      </c>
      <c r="FM78" s="89">
        <f t="shared" si="353"/>
        <v>-7.7541360031489551E-3</v>
      </c>
      <c r="FN78" s="89">
        <f t="shared" si="354"/>
        <v>6.012662515533085E-5</v>
      </c>
      <c r="FP78">
        <v>14.09</v>
      </c>
      <c r="FQ78" s="14">
        <f t="shared" si="355"/>
        <v>1.26941055781561E-2</v>
      </c>
      <c r="FR78" s="14">
        <f t="shared" si="356"/>
        <v>1.6114031642937382E-4</v>
      </c>
      <c r="FS78" s="89">
        <f t="shared" si="357"/>
        <v>-1.5473221746939885E-2</v>
      </c>
      <c r="FT78" s="89">
        <f t="shared" si="358"/>
        <v>2.3942059122997341E-4</v>
      </c>
      <c r="FV78">
        <v>612.6</v>
      </c>
      <c r="FW78" s="14">
        <f t="shared" si="359"/>
        <v>3.9100734078430397E-3</v>
      </c>
      <c r="FX78" s="14">
        <f t="shared" si="360"/>
        <v>1.5288674054721283E-5</v>
      </c>
      <c r="FY78" s="89">
        <f t="shared" si="361"/>
        <v>-1.1604521203738501E-2</v>
      </c>
      <c r="FZ78" s="89">
        <f t="shared" si="362"/>
        <v>1.3466491236801647E-4</v>
      </c>
      <c r="GB78">
        <v>72.42</v>
      </c>
      <c r="GC78" s="14">
        <f t="shared" si="363"/>
        <v>1.8605187831034486E-2</v>
      </c>
      <c r="GD78" s="14">
        <f t="shared" si="364"/>
        <v>3.4615301422807372E-4</v>
      </c>
      <c r="GE78" s="89">
        <f t="shared" si="365"/>
        <v>-2.6190166001821918E-2</v>
      </c>
      <c r="GF78" s="89">
        <f t="shared" si="366"/>
        <v>6.8592479520298872E-4</v>
      </c>
      <c r="GH78">
        <v>516.6</v>
      </c>
      <c r="GI78" s="14">
        <f t="shared" si="367"/>
        <v>1.0207117987627386E-2</v>
      </c>
      <c r="GJ78" s="14">
        <f t="shared" si="368"/>
        <v>1.0418525761334654E-4</v>
      </c>
      <c r="GK78" s="89">
        <f t="shared" si="369"/>
        <v>-2.289600530849055E-2</v>
      </c>
      <c r="GL78" s="89">
        <f t="shared" si="370"/>
        <v>5.2422705908642742E-4</v>
      </c>
      <c r="GN78">
        <v>31.15</v>
      </c>
      <c r="GO78" s="14">
        <f t="shared" si="371"/>
        <v>1.2442336301430193E-2</v>
      </c>
      <c r="GP78" s="14">
        <f t="shared" si="372"/>
        <v>1.5481173263788759E-4</v>
      </c>
      <c r="GQ78" s="89">
        <f t="shared" si="373"/>
        <v>-1.7629814549325822E-2</v>
      </c>
      <c r="GR78" s="89">
        <f t="shared" si="374"/>
        <v>3.1081036104362042E-4</v>
      </c>
      <c r="GT78">
        <v>60.9</v>
      </c>
      <c r="GU78" s="14">
        <f t="shared" si="375"/>
        <v>1.3050756195490775E-2</v>
      </c>
      <c r="GV78" s="14">
        <f t="shared" si="376"/>
        <v>1.7032223727414083E-4</v>
      </c>
      <c r="GW78" s="89">
        <f t="shared" si="377"/>
        <v>-2.1113142383666246E-2</v>
      </c>
      <c r="GX78" s="89">
        <f t="shared" si="378"/>
        <v>4.45764781312964E-4</v>
      </c>
      <c r="GZ78">
        <v>239.7</v>
      </c>
      <c r="HA78" s="14">
        <f t="shared" si="379"/>
        <v>1.9827167474588132E-2</v>
      </c>
      <c r="HB78" s="14">
        <f t="shared" si="380"/>
        <v>3.9311657006536551E-4</v>
      </c>
      <c r="HC78" s="89">
        <f t="shared" si="381"/>
        <v>-2.6269244934919674E-2</v>
      </c>
      <c r="HD78" s="89">
        <f t="shared" si="382"/>
        <v>6.900732294508029E-4</v>
      </c>
      <c r="HF78">
        <v>337.15</v>
      </c>
      <c r="HG78" s="14">
        <f t="shared" si="383"/>
        <v>1.1940880436933098E-2</v>
      </c>
      <c r="HH78" s="14">
        <f t="shared" si="384"/>
        <v>1.4258462560913157E-4</v>
      </c>
      <c r="HI78" s="89">
        <f t="shared" si="385"/>
        <v>-2.3459850013884301E-2</v>
      </c>
      <c r="HJ78" s="89">
        <f t="shared" si="386"/>
        <v>5.5036456267394728E-4</v>
      </c>
      <c r="HL78">
        <v>112.4</v>
      </c>
      <c r="HM78" s="14">
        <f t="shared" si="387"/>
        <v>-9.3855437562141639E-3</v>
      </c>
      <c r="HN78" s="14">
        <f t="shared" si="388"/>
        <v>8.8088431599810674E-5</v>
      </c>
      <c r="HO78" s="89">
        <f t="shared" si="389"/>
        <v>-6.6851719121321061E-4</v>
      </c>
      <c r="HP78" s="89">
        <f t="shared" si="390"/>
        <v>4.4691523494760038E-7</v>
      </c>
      <c r="HR78">
        <v>5.0679999999999996</v>
      </c>
      <c r="HS78" s="14">
        <f t="shared" si="391"/>
        <v>9.8174752787045412E-3</v>
      </c>
      <c r="HT78" s="14">
        <f t="shared" si="392"/>
        <v>9.638282084797481E-5</v>
      </c>
      <c r="HU78" s="14">
        <f t="shared" si="393"/>
        <v>-2.2454825852787838E-2</v>
      </c>
      <c r="HV78" s="14">
        <f t="shared" si="394"/>
        <v>5.0421920407902904E-4</v>
      </c>
      <c r="HX78">
        <v>13.65</v>
      </c>
      <c r="HY78" s="14">
        <f t="shared" si="395"/>
        <v>9.4787439545437387E-3</v>
      </c>
      <c r="HZ78" s="14">
        <f t="shared" si="396"/>
        <v>8.9846586955799469E-5</v>
      </c>
      <c r="IA78" s="89">
        <f t="shared" si="397"/>
        <v>-1.4999364856451508E-2</v>
      </c>
      <c r="IB78" s="89">
        <f t="shared" si="398"/>
        <v>2.2498094609695258E-4</v>
      </c>
      <c r="ID78">
        <v>155.5</v>
      </c>
      <c r="IE78" s="14">
        <f t="shared" si="399"/>
        <v>2.1629341923381517E-2</v>
      </c>
      <c r="IF78" s="14">
        <f t="shared" si="400"/>
        <v>4.6782843203854924E-4</v>
      </c>
      <c r="IG78" s="89">
        <f t="shared" si="401"/>
        <v>-2.6959160560917128E-2</v>
      </c>
      <c r="IH78" s="89">
        <f t="shared" si="402"/>
        <v>7.2679633814930948E-4</v>
      </c>
      <c r="IQ78">
        <v>50.72</v>
      </c>
      <c r="IR78" s="14">
        <f t="shared" si="403"/>
        <v>0</v>
      </c>
      <c r="IS78" s="14">
        <f t="shared" si="404"/>
        <v>0</v>
      </c>
      <c r="IT78" s="89">
        <f t="shared" si="405"/>
        <v>-7.7153357625755602E-3</v>
      </c>
      <c r="IU78" s="89">
        <f t="shared" si="406"/>
        <v>5.95264059292774E-5</v>
      </c>
      <c r="IW78">
        <v>52.59</v>
      </c>
      <c r="IX78" s="14">
        <f t="shared" si="407"/>
        <v>-1.1282269019825514E-2</v>
      </c>
      <c r="IY78" s="14">
        <f t="shared" si="408"/>
        <v>1.2728959423571456E-4</v>
      </c>
      <c r="IZ78" s="89">
        <f t="shared" si="409"/>
        <v>1.4816928463980573E-3</v>
      </c>
      <c r="JA78" s="89">
        <f t="shared" si="410"/>
        <v>2.1954136910671769E-6</v>
      </c>
      <c r="JC78">
        <v>124.3</v>
      </c>
      <c r="JD78" s="14">
        <f t="shared" si="411"/>
        <v>1.4773676570401456E-2</v>
      </c>
      <c r="JE78" s="14">
        <f t="shared" si="412"/>
        <v>2.1826151940682894E-4</v>
      </c>
      <c r="JF78" s="89">
        <f t="shared" si="413"/>
        <v>-2.393609477223281E-2</v>
      </c>
      <c r="JG78" s="89">
        <f t="shared" si="414"/>
        <v>5.7293663294531087E-4</v>
      </c>
      <c r="JI78">
        <v>34.049999999999997</v>
      </c>
      <c r="JJ78" s="14">
        <f t="shared" si="415"/>
        <v>1.2839394353228308E-2</v>
      </c>
      <c r="JK78" s="14">
        <f t="shared" si="416"/>
        <v>1.6485004735771096E-4</v>
      </c>
      <c r="JL78" s="89">
        <f t="shared" si="417"/>
        <v>-2.2839695190955675E-2</v>
      </c>
      <c r="JM78" s="89">
        <f t="shared" si="418"/>
        <v>5.2165167641576382E-4</v>
      </c>
      <c r="JO78">
        <v>73.819999999999993</v>
      </c>
      <c r="JP78" s="14">
        <f t="shared" si="419"/>
        <v>1.6391607096116898E-2</v>
      </c>
      <c r="JQ78" s="14">
        <f t="shared" si="420"/>
        <v>2.6868478319346987E-4</v>
      </c>
      <c r="JR78" s="89">
        <f t="shared" si="255"/>
        <v>-2.1842316457308528E-2</v>
      </c>
      <c r="JS78" s="89">
        <f t="shared" si="421"/>
        <v>4.77086788221211E-4</v>
      </c>
      <c r="JU78">
        <v>72.16</v>
      </c>
      <c r="JV78" s="14">
        <f t="shared" si="422"/>
        <v>1.5128881596300218E-2</v>
      </c>
      <c r="JW78" s="14">
        <f t="shared" si="423"/>
        <v>2.2888305835487143E-4</v>
      </c>
      <c r="JX78" s="89">
        <f t="shared" si="424"/>
        <v>-2.559631580495951E-2</v>
      </c>
      <c r="JY78" s="89">
        <f t="shared" si="425"/>
        <v>6.5517138278722007E-4</v>
      </c>
      <c r="KA78">
        <v>36.21</v>
      </c>
      <c r="KB78" s="14">
        <f t="shared" si="426"/>
        <v>2.3202897079664012E-2</v>
      </c>
      <c r="KC78" s="14">
        <f t="shared" si="427"/>
        <v>5.3837443288948076E-4</v>
      </c>
      <c r="KD78" s="89">
        <f t="shared" si="428"/>
        <v>-2.8696224923171639E-2</v>
      </c>
      <c r="KE78" s="89">
        <f t="shared" si="429"/>
        <v>8.2347332484125711E-4</v>
      </c>
      <c r="KG78">
        <v>15.14</v>
      </c>
      <c r="KH78" s="14">
        <f t="shared" si="430"/>
        <v>-1.9834717246546415E-3</v>
      </c>
      <c r="KI78" s="14">
        <f t="shared" si="431"/>
        <v>3.9341600825044583E-6</v>
      </c>
      <c r="KJ78" s="89">
        <f t="shared" si="432"/>
        <v>-5.2368772877729383E-3</v>
      </c>
      <c r="KK78" s="89">
        <f t="shared" si="433"/>
        <v>2.7424883727192045E-5</v>
      </c>
      <c r="KM78">
        <v>25.63</v>
      </c>
      <c r="KN78" s="14">
        <f t="shared" si="434"/>
        <v>1.4332997645502313E-2</v>
      </c>
      <c r="KO78" s="14">
        <f t="shared" si="435"/>
        <v>2.0543482150597484E-4</v>
      </c>
      <c r="KP78" s="89">
        <f t="shared" si="436"/>
        <v>-2.5738869296921683E-2</v>
      </c>
      <c r="KQ78" s="89">
        <f t="shared" si="437"/>
        <v>6.6248939268401773E-4</v>
      </c>
      <c r="KS78">
        <v>99.96</v>
      </c>
      <c r="KT78" s="14">
        <f t="shared" si="438"/>
        <v>7.3756937577651085E-3</v>
      </c>
      <c r="KU78" s="14">
        <f t="shared" si="439"/>
        <v>5.4400858408335185E-5</v>
      </c>
      <c r="KV78" s="89">
        <f t="shared" si="440"/>
        <v>-1.1812473672372792E-2</v>
      </c>
      <c r="KW78" s="89">
        <f t="shared" si="441"/>
        <v>1.3953453426050034E-4</v>
      </c>
      <c r="LF78" s="14">
        <v>14.914999999999999</v>
      </c>
      <c r="LG78" s="14">
        <f t="shared" si="442"/>
        <v>-5.1240364264122769E-2</v>
      </c>
      <c r="LH78" s="14">
        <f t="shared" si="443"/>
        <v>2.6255749299199898E-3</v>
      </c>
      <c r="LI78" s="89">
        <f t="shared" si="444"/>
        <v>5.108855356013077E-2</v>
      </c>
      <c r="LJ78" s="89">
        <f t="shared" si="445"/>
        <v>2.6100403048663506E-3</v>
      </c>
      <c r="LL78">
        <v>12.45</v>
      </c>
      <c r="LM78" s="14">
        <f t="shared" si="446"/>
        <v>-7.6597834701431656E-3</v>
      </c>
      <c r="LN78" s="14">
        <f t="shared" si="447"/>
        <v>5.8672282809478476E-5</v>
      </c>
      <c r="LO78" s="89">
        <f t="shared" si="448"/>
        <v>2.6742560064435122E-3</v>
      </c>
      <c r="LP78" s="89">
        <f t="shared" si="449"/>
        <v>7.1516451879992024E-6</v>
      </c>
    </row>
    <row r="79" spans="2:328" x14ac:dyDescent="0.35">
      <c r="S79" t="s">
        <v>683</v>
      </c>
      <c r="T79" s="82">
        <v>5901.55</v>
      </c>
      <c r="U79" s="6">
        <f t="shared" si="256"/>
        <v>6.366150787441815E-3</v>
      </c>
      <c r="V79" s="14">
        <f t="shared" si="257"/>
        <v>4.0527875848446042E-5</v>
      </c>
      <c r="Z79">
        <v>34.9</v>
      </c>
      <c r="AA79" s="14">
        <f t="shared" si="258"/>
        <v>-2.8694424279528201E-3</v>
      </c>
      <c r="AB79" s="14">
        <f t="shared" si="259"/>
        <v>8.2336998473357762E-6</v>
      </c>
      <c r="AC79" s="14">
        <f t="shared" si="260"/>
        <v>-9.2355932153946347E-3</v>
      </c>
      <c r="AD79" s="14">
        <f t="shared" si="261"/>
        <v>8.9909272946082155E-3</v>
      </c>
      <c r="AE79" s="14">
        <f t="shared" si="262"/>
        <v>8.083677361693101E-5</v>
      </c>
      <c r="AG79">
        <v>8.2919999999999998</v>
      </c>
      <c r="AH79" s="14">
        <f t="shared" si="263"/>
        <v>6.9703442892308778E-3</v>
      </c>
      <c r="AI79" s="14">
        <f t="shared" si="264"/>
        <v>4.8585699510413511E-5</v>
      </c>
      <c r="AJ79" s="14">
        <f t="shared" si="265"/>
        <v>-6.9423846584032974E-3</v>
      </c>
      <c r="AK79" s="14">
        <f t="shared" si="266"/>
        <v>4.8196704745233468E-5</v>
      </c>
      <c r="AM79">
        <v>115.2</v>
      </c>
      <c r="AN79" s="14">
        <f t="shared" si="267"/>
        <v>-1.7376198985408486E-3</v>
      </c>
      <c r="AO79" s="14">
        <f t="shared" si="268"/>
        <v>3.0193229118051093E-6</v>
      </c>
      <c r="AP79" s="14">
        <f t="shared" si="269"/>
        <v>2.2128178110006076E-3</v>
      </c>
      <c r="AQ79" s="14">
        <f t="shared" si="270"/>
        <v>4.8965626646815209E-6</v>
      </c>
      <c r="AS79">
        <v>119</v>
      </c>
      <c r="AT79" s="14">
        <f t="shared" si="271"/>
        <v>1.5674824852954777E-2</v>
      </c>
      <c r="AU79" s="14">
        <f t="shared" si="272"/>
        <v>2.4570013417080875E-4</v>
      </c>
      <c r="AV79" s="14">
        <f t="shared" si="273"/>
        <v>-1.5263082007830303E-2</v>
      </c>
      <c r="AW79" s="14">
        <f t="shared" si="274"/>
        <v>2.3296167237775312E-4</v>
      </c>
      <c r="AY79" s="14">
        <v>38.1</v>
      </c>
      <c r="AZ79" s="14">
        <f t="shared" si="275"/>
        <v>1.0703665694162194E-2</v>
      </c>
      <c r="BA79" s="14">
        <f t="shared" si="276"/>
        <v>1.1456845929238465E-4</v>
      </c>
      <c r="BB79" s="14">
        <f t="shared" si="277"/>
        <v>-1.0598527815027065E-2</v>
      </c>
      <c r="BC79" s="14">
        <f t="shared" si="278"/>
        <v>1.1232879184590236E-4</v>
      </c>
      <c r="BE79">
        <v>15.38</v>
      </c>
      <c r="BF79" s="14">
        <f t="shared" si="279"/>
        <v>-5.2151356791081595E-3</v>
      </c>
      <c r="BG79" s="14">
        <f t="shared" si="280"/>
        <v>2.7197640151506925E-5</v>
      </c>
      <c r="BH79" s="14">
        <f t="shared" si="281"/>
        <v>2.0348223850209716E-3</v>
      </c>
      <c r="BI79" s="14">
        <f t="shared" si="282"/>
        <v>4.1405021385824354E-6</v>
      </c>
      <c r="BK79">
        <v>77.28</v>
      </c>
      <c r="BL79" s="14">
        <f t="shared" si="283"/>
        <v>1.336780831799232E-2</v>
      </c>
      <c r="BM79" s="14">
        <f t="shared" si="284"/>
        <v>1.7869829922658467E-4</v>
      </c>
      <c r="BN79" s="14">
        <f t="shared" si="285"/>
        <v>-1.49014739475401E-2</v>
      </c>
      <c r="BO79" s="14">
        <f t="shared" si="286"/>
        <v>2.2205392580921634E-4</v>
      </c>
      <c r="BQ79">
        <v>70.260000000000005</v>
      </c>
      <c r="BR79" s="14">
        <f t="shared" si="287"/>
        <v>4.5441714094428464E-3</v>
      </c>
      <c r="BS79" s="14">
        <f t="shared" si="288"/>
        <v>2.0649493798397786E-5</v>
      </c>
      <c r="BT79" s="14">
        <f t="shared" si="289"/>
        <v>-4.4861695225801093E-3</v>
      </c>
      <c r="BU79" s="14">
        <f t="shared" si="290"/>
        <v>2.0125716985326648E-5</v>
      </c>
      <c r="BX79">
        <v>22.15</v>
      </c>
      <c r="BY79" s="14">
        <f t="shared" si="291"/>
        <v>4.5045121211047291E-3</v>
      </c>
      <c r="BZ79" s="14">
        <f t="shared" si="292"/>
        <v>2.0290629449179425E-5</v>
      </c>
      <c r="CA79" s="14">
        <f t="shared" si="293"/>
        <v>-4.5433756631122688E-3</v>
      </c>
      <c r="CB79" s="14">
        <f t="shared" si="294"/>
        <v>2.0642262416160846E-5</v>
      </c>
      <c r="CD79">
        <v>45.48</v>
      </c>
      <c r="CE79" s="14">
        <f t="shared" si="295"/>
        <v>-4.8490286769439861E-3</v>
      </c>
      <c r="CF79" s="14">
        <f t="shared" si="296"/>
        <v>2.3513079109825146E-5</v>
      </c>
      <c r="CG79" s="14">
        <f t="shared" si="297"/>
        <v>5.4836894128299576E-3</v>
      </c>
      <c r="CH79" s="14">
        <f t="shared" si="298"/>
        <v>3.0070849576383367E-5</v>
      </c>
      <c r="CJ79">
        <v>32.15</v>
      </c>
      <c r="CK79" s="14">
        <f t="shared" si="299"/>
        <v>2.3667925125240814E-2</v>
      </c>
      <c r="CL79" s="14">
        <f t="shared" si="300"/>
        <v>5.6017067973400544E-4</v>
      </c>
      <c r="CM79" s="14">
        <f t="shared" si="301"/>
        <v>-2.3421328284657431E-2</v>
      </c>
      <c r="CN79" s="14">
        <f t="shared" si="302"/>
        <v>5.4855861861769417E-4</v>
      </c>
      <c r="CP79">
        <v>21.94</v>
      </c>
      <c r="CQ79" s="14">
        <f t="shared" si="303"/>
        <v>-8.6976973123911554E-3</v>
      </c>
      <c r="CR79" s="14">
        <f t="shared" si="304"/>
        <v>7.5649938537976333E-5</v>
      </c>
      <c r="CS79" s="14">
        <f t="shared" si="305"/>
        <v>8.7472140831212804E-3</v>
      </c>
      <c r="CT79" s="14">
        <f t="shared" si="306"/>
        <v>7.6513754215955265E-5</v>
      </c>
      <c r="CV79">
        <v>106.4</v>
      </c>
      <c r="CW79" s="14">
        <f t="shared" si="307"/>
        <v>-1.9454943384334327E-2</v>
      </c>
      <c r="CX79" s="14">
        <f t="shared" si="308"/>
        <v>3.7849482208765403E-4</v>
      </c>
      <c r="CY79" s="89">
        <f t="shared" si="309"/>
        <v>1.9409663396785456E-2</v>
      </c>
      <c r="CZ79" s="89">
        <f t="shared" si="310"/>
        <v>3.7673503317651314E-4</v>
      </c>
      <c r="DB79">
        <v>17.5</v>
      </c>
      <c r="DC79" s="14">
        <f t="shared" si="311"/>
        <v>6.2660415786463435E-3</v>
      </c>
      <c r="DD79" s="14">
        <f t="shared" si="312"/>
        <v>3.9263277065324757E-5</v>
      </c>
      <c r="DE79" s="89">
        <f t="shared" si="313"/>
        <v>-6.2388546660128935E-3</v>
      </c>
      <c r="DF79" s="89">
        <f t="shared" si="314"/>
        <v>3.8923307543630855E-5</v>
      </c>
      <c r="DH79">
        <v>11.365</v>
      </c>
      <c r="DI79" s="14">
        <f t="shared" si="315"/>
        <v>-2.6299710583961015E-2</v>
      </c>
      <c r="DJ79" s="14">
        <f t="shared" si="316"/>
        <v>6.9167477680011108E-4</v>
      </c>
      <c r="DK79" s="89">
        <f t="shared" si="317"/>
        <v>2.6637091840130047E-2</v>
      </c>
      <c r="DL79" s="89">
        <f t="shared" si="318"/>
        <v>7.095346616995227E-4</v>
      </c>
      <c r="DN79">
        <v>69.94</v>
      </c>
      <c r="DO79" s="14">
        <f t="shared" si="319"/>
        <v>1.7142861341109266E-3</v>
      </c>
      <c r="DP79" s="14">
        <f t="shared" si="320"/>
        <v>2.9387769496049855E-6</v>
      </c>
      <c r="DQ79" s="89">
        <f t="shared" si="321"/>
        <v>-1.0952180516415873E-3</v>
      </c>
      <c r="DR79" s="89">
        <f t="shared" si="322"/>
        <v>1.1995025806415946E-6</v>
      </c>
      <c r="DT79">
        <v>135.1</v>
      </c>
      <c r="DU79" s="14">
        <f t="shared" si="323"/>
        <v>-7.0566680945199729E-3</v>
      </c>
      <c r="DV79" s="14">
        <f t="shared" si="324"/>
        <v>4.9796564596216143E-5</v>
      </c>
      <c r="DW79" s="89">
        <f t="shared" si="325"/>
        <v>6.7742792870613125E-3</v>
      </c>
      <c r="DX79" s="89">
        <f t="shared" si="326"/>
        <v>4.5890859859107923E-5</v>
      </c>
      <c r="DZ79">
        <v>41.05</v>
      </c>
      <c r="EA79" s="14">
        <f t="shared" si="327"/>
        <v>4.8709207002995162E-4</v>
      </c>
      <c r="EB79" s="14">
        <f t="shared" si="328"/>
        <v>2.3725868468606329E-7</v>
      </c>
      <c r="EC79" s="89">
        <f t="shared" si="329"/>
        <v>2.6988832702647841E-4</v>
      </c>
      <c r="ED79" s="89">
        <f t="shared" si="330"/>
        <v>7.2839709065151351E-8</v>
      </c>
      <c r="EF79">
        <v>12.54</v>
      </c>
      <c r="EG79" s="14">
        <f t="shared" si="331"/>
        <v>1.4252022707201632E-2</v>
      </c>
      <c r="EH79" s="14">
        <f t="shared" si="332"/>
        <v>2.0312015124659093E-4</v>
      </c>
      <c r="EI79" s="89">
        <f t="shared" si="333"/>
        <v>-1.3460701082907183E-2</v>
      </c>
      <c r="EJ79" s="89">
        <f t="shared" si="334"/>
        <v>1.8119047364337861E-4</v>
      </c>
      <c r="EL79">
        <v>86.9</v>
      </c>
      <c r="EM79" s="14">
        <f t="shared" si="335"/>
        <v>4.235821324135676E-2</v>
      </c>
      <c r="EN79" s="14">
        <f t="shared" si="336"/>
        <v>1.794218229000251E-3</v>
      </c>
      <c r="EO79" s="89">
        <f t="shared" si="337"/>
        <v>-4.2284154813832311E-2</v>
      </c>
      <c r="EP79" s="89">
        <f t="shared" si="338"/>
        <v>1.7879497483201383E-3</v>
      </c>
      <c r="ER79">
        <v>13.07</v>
      </c>
      <c r="ES79" s="14">
        <f t="shared" si="339"/>
        <v>1.2923022872731569E-2</v>
      </c>
      <c r="ET79" s="14">
        <f t="shared" si="340"/>
        <v>1.6700452016914328E-4</v>
      </c>
      <c r="EU79" s="89">
        <f t="shared" si="341"/>
        <v>-1.2831416377203291E-2</v>
      </c>
      <c r="EV79" s="89">
        <f t="shared" si="342"/>
        <v>1.6464524624516084E-4</v>
      </c>
      <c r="EX79">
        <v>109</v>
      </c>
      <c r="EY79" s="14">
        <f t="shared" si="343"/>
        <v>-4.1369859048428371E-3</v>
      </c>
      <c r="EZ79" s="14">
        <f t="shared" si="344"/>
        <v>1.7114652376868309E-5</v>
      </c>
      <c r="FA79" s="89">
        <f t="shared" si="345"/>
        <v>4.234104658745695E-3</v>
      </c>
      <c r="FB79" s="89">
        <f t="shared" si="346"/>
        <v>1.7927642261211997E-5</v>
      </c>
      <c r="FD79">
        <v>37.17</v>
      </c>
      <c r="FE79" s="14">
        <f t="shared" si="347"/>
        <v>4.4206092504495705E-2</v>
      </c>
      <c r="FF79" s="14">
        <f t="shared" si="348"/>
        <v>1.9541786145160314E-3</v>
      </c>
      <c r="FG79" s="89">
        <f t="shared" si="349"/>
        <v>-4.5924635518162671E-2</v>
      </c>
      <c r="FH79" s="89">
        <f t="shared" si="350"/>
        <v>2.1090721474760882E-3</v>
      </c>
      <c r="FJ79">
        <v>133.6</v>
      </c>
      <c r="FK79" s="14">
        <f t="shared" si="351"/>
        <v>1.0424517335884207E-2</v>
      </c>
      <c r="FL79" s="14">
        <f t="shared" si="352"/>
        <v>1.0867056168615036E-4</v>
      </c>
      <c r="FM79" s="89">
        <f t="shared" si="353"/>
        <v>-1.0604551909028308E-2</v>
      </c>
      <c r="FN79" s="89">
        <f t="shared" si="354"/>
        <v>1.1245652119127592E-4</v>
      </c>
      <c r="FP79">
        <v>14.05</v>
      </c>
      <c r="FQ79" s="14">
        <f t="shared" si="355"/>
        <v>2.8429301308340238E-3</v>
      </c>
      <c r="FR79" s="14">
        <f t="shared" si="356"/>
        <v>8.0822517288039595E-6</v>
      </c>
      <c r="FS79" s="89">
        <f t="shared" si="357"/>
        <v>-2.3988218669111641E-3</v>
      </c>
      <c r="FT79" s="89">
        <f t="shared" si="358"/>
        <v>5.7543463491711629E-6</v>
      </c>
      <c r="FV79">
        <v>607</v>
      </c>
      <c r="FW79" s="14">
        <f t="shared" si="359"/>
        <v>9.1834033391766292E-3</v>
      </c>
      <c r="FX79" s="14">
        <f t="shared" si="360"/>
        <v>8.4334896890000469E-5</v>
      </c>
      <c r="FY79" s="89">
        <f t="shared" si="361"/>
        <v>-8.8230757051227151E-3</v>
      </c>
      <c r="FZ79" s="89">
        <f t="shared" si="362"/>
        <v>7.784666489832669E-5</v>
      </c>
      <c r="GB79">
        <v>72.819999999999993</v>
      </c>
      <c r="GC79" s="14">
        <f t="shared" si="363"/>
        <v>-5.5081384097921855E-3</v>
      </c>
      <c r="GD79" s="14">
        <f t="shared" si="364"/>
        <v>3.0339588741427987E-5</v>
      </c>
      <c r="GE79" s="89">
        <f t="shared" si="365"/>
        <v>6.4601050731332354E-3</v>
      </c>
      <c r="GF79" s="89">
        <f t="shared" si="366"/>
        <v>4.1732957555921768E-5</v>
      </c>
      <c r="GH79">
        <v>508.5</v>
      </c>
      <c r="GI79" s="14">
        <f t="shared" si="367"/>
        <v>1.5803665173125543E-2</v>
      </c>
      <c r="GJ79" s="14">
        <f t="shared" si="368"/>
        <v>2.4975583290426118E-4</v>
      </c>
      <c r="GK79" s="89">
        <f t="shared" si="369"/>
        <v>-1.592164864125107E-2</v>
      </c>
      <c r="GL79" s="89">
        <f t="shared" si="370"/>
        <v>2.5349889545545203E-4</v>
      </c>
      <c r="GN79">
        <v>30.79</v>
      </c>
      <c r="GO79" s="14">
        <f t="shared" si="371"/>
        <v>1.1624283297053041E-2</v>
      </c>
      <c r="GP79" s="14">
        <f t="shared" si="372"/>
        <v>1.3512396217014631E-4</v>
      </c>
      <c r="GQ79" s="89">
        <f t="shared" si="373"/>
        <v>-1.1221224977924861E-2</v>
      </c>
      <c r="GR79" s="89">
        <f t="shared" si="374"/>
        <v>1.2591589000520481E-4</v>
      </c>
      <c r="GT79">
        <v>60.6</v>
      </c>
      <c r="GU79" s="14">
        <f t="shared" si="375"/>
        <v>4.9382816405825767E-3</v>
      </c>
      <c r="GV79" s="14">
        <f t="shared" si="376"/>
        <v>2.4386625561714944E-5</v>
      </c>
      <c r="GW79" s="89">
        <f t="shared" si="377"/>
        <v>-5.0855326010411208E-3</v>
      </c>
      <c r="GX79" s="89">
        <f t="shared" si="378"/>
        <v>2.5862641836252069E-5</v>
      </c>
      <c r="GZ79">
        <v>237.3</v>
      </c>
      <c r="HA79" s="14">
        <f t="shared" si="379"/>
        <v>1.0062977998620746E-2</v>
      </c>
      <c r="HB79" s="14">
        <f t="shared" si="380"/>
        <v>1.0126352620072519E-4</v>
      </c>
      <c r="HC79" s="89">
        <f t="shared" si="381"/>
        <v>-9.5830084929943611E-3</v>
      </c>
      <c r="HD79" s="89">
        <f t="shared" si="382"/>
        <v>9.1834051776802059E-5</v>
      </c>
      <c r="HF79">
        <v>334.3</v>
      </c>
      <c r="HG79" s="14">
        <f t="shared" si="383"/>
        <v>8.4891417545379655E-3</v>
      </c>
      <c r="HH79" s="14">
        <f t="shared" si="384"/>
        <v>7.206552772863993E-5</v>
      </c>
      <c r="HI79" s="89">
        <f t="shared" si="385"/>
        <v>-7.9974111135899407E-3</v>
      </c>
      <c r="HJ79" s="89">
        <f t="shared" si="386"/>
        <v>6.3958584519771899E-5</v>
      </c>
      <c r="HL79">
        <v>109.25</v>
      </c>
      <c r="HM79" s="14">
        <f t="shared" si="387"/>
        <v>2.8425103483891143E-2</v>
      </c>
      <c r="HN79" s="14">
        <f t="shared" si="388"/>
        <v>8.0798650806992035E-4</v>
      </c>
      <c r="HO79" s="89">
        <f t="shared" si="389"/>
        <v>-2.9087950124709171E-2</v>
      </c>
      <c r="HP79" s="89">
        <f t="shared" si="390"/>
        <v>8.4610884245756826E-4</v>
      </c>
      <c r="HR79">
        <v>5.0839999999999996</v>
      </c>
      <c r="HS79" s="14">
        <f t="shared" si="391"/>
        <v>-3.1520908683150221E-3</v>
      </c>
      <c r="HT79" s="14">
        <f t="shared" si="392"/>
        <v>9.9356768421149501E-6</v>
      </c>
      <c r="HU79" s="14">
        <f t="shared" si="393"/>
        <v>1.0690753441419385E-3</v>
      </c>
      <c r="HV79" s="14">
        <f t="shared" si="394"/>
        <v>1.1429220914522043E-6</v>
      </c>
      <c r="HX79">
        <v>13.66</v>
      </c>
      <c r="HY79" s="14">
        <f t="shared" si="395"/>
        <v>-7.3233251167522404E-4</v>
      </c>
      <c r="HZ79" s="14">
        <f t="shared" si="396"/>
        <v>5.3631090765654214E-7</v>
      </c>
      <c r="IA79" s="89">
        <f t="shared" si="397"/>
        <v>-1.3276756137307376E-3</v>
      </c>
      <c r="IB79" s="89">
        <f t="shared" si="398"/>
        <v>1.7627225352952907E-6</v>
      </c>
      <c r="ID79">
        <v>154.4</v>
      </c>
      <c r="IE79" s="14">
        <f t="shared" si="399"/>
        <v>7.099094028613054E-3</v>
      </c>
      <c r="IF79" s="14">
        <f t="shared" si="400"/>
        <v>5.0397136027089521E-5</v>
      </c>
      <c r="IG79" s="89">
        <f t="shared" si="401"/>
        <v>-6.600166342375386E-3</v>
      </c>
      <c r="IH79" s="89">
        <f t="shared" si="402"/>
        <v>4.3562195747024879E-5</v>
      </c>
      <c r="IQ79">
        <v>50.12</v>
      </c>
      <c r="IR79" s="14">
        <f t="shared" si="403"/>
        <v>1.1900180101103037E-2</v>
      </c>
      <c r="IS79" s="14">
        <f t="shared" si="404"/>
        <v>1.4161428643868869E-4</v>
      </c>
      <c r="IT79" s="89">
        <f t="shared" si="405"/>
        <v>-1.3014641362855305E-2</v>
      </c>
      <c r="IU79" s="89">
        <f t="shared" si="406"/>
        <v>1.693808898037442E-4</v>
      </c>
      <c r="IW79">
        <v>53.11</v>
      </c>
      <c r="IX79" s="14">
        <f t="shared" si="407"/>
        <v>-9.8392468330549213E-3</v>
      </c>
      <c r="IY79" s="14">
        <f t="shared" si="408"/>
        <v>9.6810778241781297E-5</v>
      </c>
      <c r="IZ79" s="89">
        <f t="shared" si="409"/>
        <v>8.1977655347740246E-3</v>
      </c>
      <c r="JA79" s="89">
        <f t="shared" si="410"/>
        <v>6.7203359763128847E-5</v>
      </c>
      <c r="JC79">
        <v>121.4</v>
      </c>
      <c r="JD79" s="14">
        <f t="shared" si="411"/>
        <v>2.3607119891267469E-2</v>
      </c>
      <c r="JE79" s="14">
        <f t="shared" si="412"/>
        <v>5.5729610956067616E-4</v>
      </c>
      <c r="JF79" s="89">
        <f t="shared" si="413"/>
        <v>-2.3075222406349634E-2</v>
      </c>
      <c r="JG79" s="89">
        <f t="shared" si="414"/>
        <v>5.3246588910250015E-4</v>
      </c>
      <c r="JI79">
        <v>33.840000000000003</v>
      </c>
      <c r="JJ79" s="14">
        <f t="shared" si="415"/>
        <v>6.1864978574987552E-3</v>
      </c>
      <c r="JK79" s="14">
        <f t="shared" si="416"/>
        <v>3.8272755740836687E-5</v>
      </c>
      <c r="JL79" s="89">
        <f t="shared" si="417"/>
        <v>-6.6518371216127839E-3</v>
      </c>
      <c r="JM79" s="89">
        <f t="shared" si="418"/>
        <v>4.424693709246585E-5</v>
      </c>
      <c r="JO79">
        <v>73.400000000000006</v>
      </c>
      <c r="JP79" s="14">
        <f t="shared" si="419"/>
        <v>5.7057619813825336E-3</v>
      </c>
      <c r="JQ79" s="14">
        <f t="shared" si="420"/>
        <v>3.2555719788190337E-5</v>
      </c>
      <c r="JR79" s="89">
        <f t="shared" si="255"/>
        <v>-5.6020769455399303E-3</v>
      </c>
      <c r="JS79" s="89">
        <f t="shared" si="421"/>
        <v>3.1383266103749998E-5</v>
      </c>
      <c r="JU79">
        <v>71.92</v>
      </c>
      <c r="JV79" s="14">
        <f t="shared" si="422"/>
        <v>3.3314855910034193E-3</v>
      </c>
      <c r="JW79" s="14">
        <f t="shared" si="423"/>
        <v>1.1098796243063403E-5</v>
      </c>
      <c r="JX79" s="89">
        <f t="shared" si="424"/>
        <v>-3.2150138833973939E-3</v>
      </c>
      <c r="JY79" s="89">
        <f t="shared" si="425"/>
        <v>1.0336314270437992E-5</v>
      </c>
      <c r="KA79">
        <v>35.89</v>
      </c>
      <c r="KB79" s="14">
        <f t="shared" si="426"/>
        <v>8.8766186180340208E-3</v>
      </c>
      <c r="KC79" s="14">
        <f t="shared" si="427"/>
        <v>7.8794358090028216E-5</v>
      </c>
      <c r="KD79" s="89">
        <f t="shared" si="428"/>
        <v>-8.7736600038376793E-3</v>
      </c>
      <c r="KE79" s="89">
        <f t="shared" si="429"/>
        <v>7.6977109862940988E-5</v>
      </c>
      <c r="KG79">
        <v>15.45</v>
      </c>
      <c r="KH79" s="14">
        <f t="shared" si="430"/>
        <v>-2.0268755334451622E-2</v>
      </c>
      <c r="KI79" s="14">
        <f t="shared" si="431"/>
        <v>4.108224428078611E-4</v>
      </c>
      <c r="KJ79" s="89">
        <f t="shared" si="432"/>
        <v>1.9359322049976424E-2</v>
      </c>
      <c r="KK79" s="89">
        <f t="shared" si="433"/>
        <v>3.7478335023470339E-4</v>
      </c>
      <c r="KM79">
        <v>25.8</v>
      </c>
      <c r="KN79" s="14">
        <f t="shared" si="434"/>
        <v>-6.6109515515921004E-3</v>
      </c>
      <c r="KO79" s="14">
        <f t="shared" si="435"/>
        <v>4.3704680417498E-5</v>
      </c>
      <c r="KP79" s="89">
        <f t="shared" si="436"/>
        <v>4.6472218099492032E-3</v>
      </c>
      <c r="KQ79" s="89">
        <f t="shared" si="437"/>
        <v>2.1596670550867549E-5</v>
      </c>
      <c r="KS79">
        <v>99.5</v>
      </c>
      <c r="KT79" s="14">
        <f t="shared" si="438"/>
        <v>4.6124618022044027E-3</v>
      </c>
      <c r="KU79" s="14">
        <f t="shared" si="439"/>
        <v>2.1274803876794686E-5</v>
      </c>
      <c r="KV79" s="89">
        <f t="shared" si="440"/>
        <v>-4.2949035372743544E-3</v>
      </c>
      <c r="KW79" s="89">
        <f t="shared" si="441"/>
        <v>1.8446196394491764E-5</v>
      </c>
      <c r="LF79" s="14">
        <v>14.78</v>
      </c>
      <c r="LG79" s="14">
        <f t="shared" si="442"/>
        <v>9.0925024466561814E-3</v>
      </c>
      <c r="LH79" s="14">
        <f t="shared" si="443"/>
        <v>8.2673600742448638E-5</v>
      </c>
      <c r="LI79" s="89">
        <f t="shared" si="444"/>
        <v>-9.1933855474810502E-3</v>
      </c>
      <c r="LJ79" s="89">
        <f t="shared" si="445"/>
        <v>8.4518337824633454E-5</v>
      </c>
      <c r="LL79">
        <v>12.435</v>
      </c>
      <c r="LM79" s="14">
        <f t="shared" si="446"/>
        <v>1.2055456553484675E-3</v>
      </c>
      <c r="LN79" s="14">
        <f t="shared" si="447"/>
        <v>1.453340327129566E-6</v>
      </c>
      <c r="LO79" s="89">
        <f t="shared" si="448"/>
        <v>-9.956361830467126E-4</v>
      </c>
      <c r="LP79" s="89">
        <f t="shared" si="449"/>
        <v>9.9129140899182699E-7</v>
      </c>
    </row>
    <row r="80" spans="2:328" x14ac:dyDescent="0.35">
      <c r="S80" t="s">
        <v>684</v>
      </c>
      <c r="T80" s="82">
        <v>5815.1</v>
      </c>
      <c r="U80" s="6">
        <f t="shared" si="256"/>
        <v>1.4757045546041583E-2</v>
      </c>
      <c r="V80" s="14">
        <f t="shared" si="257"/>
        <v>2.1777039324794573E-4</v>
      </c>
      <c r="Z80">
        <v>34.299999999999997</v>
      </c>
      <c r="AA80" s="14">
        <f t="shared" si="258"/>
        <v>1.7341475036487392E-2</v>
      </c>
      <c r="AB80" s="14">
        <f t="shared" si="259"/>
        <v>3.0072675644111539E-4</v>
      </c>
      <c r="AC80" s="14">
        <f t="shared" si="260"/>
        <v>2.5844294904458082E-3</v>
      </c>
      <c r="AD80" s="14">
        <f t="shared" si="261"/>
        <v>-2.6243575791223932E-3</v>
      </c>
      <c r="AE80" s="14">
        <f t="shared" si="262"/>
        <v>6.8872527030971481E-6</v>
      </c>
      <c r="AG80">
        <v>8.34</v>
      </c>
      <c r="AH80" s="14">
        <f t="shared" si="263"/>
        <v>-5.7720217971222888E-3</v>
      </c>
      <c r="AI80" s="14">
        <f t="shared" si="264"/>
        <v>3.3316235626454814E-5</v>
      </c>
      <c r="AJ80" s="14">
        <f t="shared" si="265"/>
        <v>5.9686384125977243E-3</v>
      </c>
      <c r="AK80" s="14">
        <f t="shared" si="266"/>
        <v>3.5624644500337081E-5</v>
      </c>
      <c r="AM80">
        <v>113.3</v>
      </c>
      <c r="AN80" s="14">
        <f t="shared" si="267"/>
        <v>1.6630580227830365E-2</v>
      </c>
      <c r="AO80" s="14">
        <f t="shared" si="268"/>
        <v>2.7657619871430229E-4</v>
      </c>
      <c r="AP80" s="14">
        <f t="shared" si="269"/>
        <v>-1.4040138550424486E-2</v>
      </c>
      <c r="AQ80" s="14">
        <f t="shared" si="270"/>
        <v>1.9712549051511578E-4</v>
      </c>
      <c r="AS80">
        <v>115.52</v>
      </c>
      <c r="AT80" s="14">
        <f t="shared" si="271"/>
        <v>2.9679817967013359E-2</v>
      </c>
      <c r="AU80" s="14">
        <f t="shared" si="272"/>
        <v>8.8089159455504904E-4</v>
      </c>
      <c r="AV80" s="14">
        <f t="shared" si="273"/>
        <v>-2.6077345055546399E-2</v>
      </c>
      <c r="AW80" s="14">
        <f t="shared" si="274"/>
        <v>6.8002792514603025E-4</v>
      </c>
      <c r="AY80" s="14">
        <v>37.869999999999997</v>
      </c>
      <c r="AZ80" s="14">
        <f t="shared" si="275"/>
        <v>6.0550402189520243E-3</v>
      </c>
      <c r="BA80" s="14">
        <f t="shared" si="276"/>
        <v>3.6663512053126576E-5</v>
      </c>
      <c r="BB80" s="14">
        <f t="shared" si="277"/>
        <v>-4.3421046367192974E-3</v>
      </c>
      <c r="BC80" s="14">
        <f t="shared" si="278"/>
        <v>1.8853872676219222E-5</v>
      </c>
      <c r="BE80">
        <v>15.4</v>
      </c>
      <c r="BF80" s="14">
        <f t="shared" si="279"/>
        <v>-1.2995453420855034E-3</v>
      </c>
      <c r="BG80" s="14">
        <f t="shared" si="280"/>
        <v>1.6888180961361282E-6</v>
      </c>
      <c r="BH80" s="14">
        <f t="shared" si="281"/>
        <v>2.8702018373317588E-3</v>
      </c>
      <c r="BI80" s="14">
        <f t="shared" si="282"/>
        <v>8.2380585870226045E-6</v>
      </c>
      <c r="BK80">
        <v>76.56</v>
      </c>
      <c r="BL80" s="14">
        <f t="shared" si="283"/>
        <v>9.3604427595636724E-3</v>
      </c>
      <c r="BM80" s="14">
        <f t="shared" si="284"/>
        <v>8.7617888655067974E-5</v>
      </c>
      <c r="BN80" s="14">
        <f t="shared" si="285"/>
        <v>-6.9337598426675948E-3</v>
      </c>
      <c r="BO80" s="14">
        <f t="shared" si="286"/>
        <v>4.8077025555789751E-5</v>
      </c>
      <c r="BQ80">
        <v>67.78</v>
      </c>
      <c r="BR80" s="14">
        <f t="shared" si="287"/>
        <v>3.5935480658775804E-2</v>
      </c>
      <c r="BS80" s="14">
        <f t="shared" si="288"/>
        <v>1.2913587701772499E-3</v>
      </c>
      <c r="BT80" s="14">
        <f t="shared" si="289"/>
        <v>-3.177590475154847E-2</v>
      </c>
      <c r="BU80" s="14">
        <f t="shared" si="290"/>
        <v>1.0097081227794806E-3</v>
      </c>
      <c r="BX80">
        <v>21.95</v>
      </c>
      <c r="BY80" s="14">
        <f t="shared" si="291"/>
        <v>9.0703569699642789E-3</v>
      </c>
      <c r="BZ80" s="14">
        <f t="shared" si="292"/>
        <v>8.2271375562579569E-5</v>
      </c>
      <c r="CA80" s="14">
        <f t="shared" si="293"/>
        <v>-7.2641157304740795E-3</v>
      </c>
      <c r="CB80" s="14">
        <f t="shared" si="294"/>
        <v>5.2767377345720973E-5</v>
      </c>
      <c r="CD80">
        <v>44.78</v>
      </c>
      <c r="CE80" s="14">
        <f t="shared" si="295"/>
        <v>1.551105771172649E-2</v>
      </c>
      <c r="CF80" s="14">
        <f t="shared" si="296"/>
        <v>2.4059291133650981E-4</v>
      </c>
      <c r="CG80" s="14">
        <f t="shared" si="297"/>
        <v>-1.2074097315546687E-2</v>
      </c>
      <c r="CH80" s="14">
        <f t="shared" si="298"/>
        <v>1.4578382598529172E-4</v>
      </c>
      <c r="CJ80">
        <v>31.83</v>
      </c>
      <c r="CK80" s="14">
        <f t="shared" si="299"/>
        <v>1.0003209389626915E-2</v>
      </c>
      <c r="CL80" s="14">
        <f t="shared" si="300"/>
        <v>1.0006419809272008E-4</v>
      </c>
      <c r="CM80" s="14">
        <f t="shared" si="301"/>
        <v>-7.156615362502821E-3</v>
      </c>
      <c r="CN80" s="14">
        <f t="shared" si="302"/>
        <v>5.1217143446811383E-5</v>
      </c>
      <c r="CP80">
        <v>21.32</v>
      </c>
      <c r="CQ80" s="14">
        <f t="shared" si="303"/>
        <v>2.8665855549440438E-2</v>
      </c>
      <c r="CR80" s="14">
        <f t="shared" si="304"/>
        <v>8.2173127438138515E-4</v>
      </c>
      <c r="CS80" s="14">
        <f t="shared" si="305"/>
        <v>-2.6065830860808492E-2</v>
      </c>
      <c r="CT80" s="14">
        <f t="shared" si="306"/>
        <v>6.7942753846427634E-4</v>
      </c>
      <c r="CV80">
        <v>103.65</v>
      </c>
      <c r="CW80" s="14">
        <f t="shared" si="307"/>
        <v>2.6185738025755485E-2</v>
      </c>
      <c r="CX80" s="14">
        <f t="shared" si="308"/>
        <v>6.856928759534967E-4</v>
      </c>
      <c r="CY80" s="89">
        <f t="shared" si="309"/>
        <v>-2.5461882355336043E-2</v>
      </c>
      <c r="CZ80" s="89">
        <f t="shared" si="310"/>
        <v>6.4830745307697295E-4</v>
      </c>
      <c r="DB80">
        <v>17.32</v>
      </c>
      <c r="DC80" s="14">
        <f t="shared" si="311"/>
        <v>1.0338977795179293E-2</v>
      </c>
      <c r="DD80" s="14">
        <f t="shared" si="312"/>
        <v>1.0689446184921048E-4</v>
      </c>
      <c r="DE80" s="89">
        <f t="shared" si="313"/>
        <v>-9.0776975104384979E-3</v>
      </c>
      <c r="DF80" s="89">
        <f t="shared" si="314"/>
        <v>8.2404592091021305E-5</v>
      </c>
      <c r="DH80">
        <v>11.26</v>
      </c>
      <c r="DI80" s="14">
        <f t="shared" si="315"/>
        <v>9.2818345929623503E-3</v>
      </c>
      <c r="DJ80" s="14">
        <f t="shared" si="316"/>
        <v>8.6152453411112554E-5</v>
      </c>
      <c r="DK80" s="89">
        <f t="shared" si="317"/>
        <v>-6.188263190206939E-3</v>
      </c>
      <c r="DL80" s="89">
        <f t="shared" si="318"/>
        <v>3.8294601311270161E-5</v>
      </c>
      <c r="DN80">
        <v>69.680000000000007</v>
      </c>
      <c r="DO80" s="14">
        <f t="shared" si="319"/>
        <v>3.7243990909822727E-3</v>
      </c>
      <c r="DP80" s="14">
        <f t="shared" si="320"/>
        <v>1.3871148588909578E-5</v>
      </c>
      <c r="DQ80" s="89">
        <f t="shared" si="321"/>
        <v>-1.7336333284828204E-3</v>
      </c>
      <c r="DR80" s="89">
        <f t="shared" si="322"/>
        <v>3.0054845176264227E-6</v>
      </c>
      <c r="DT80">
        <v>132.69999999999999</v>
      </c>
      <c r="DU80" s="14">
        <f t="shared" si="323"/>
        <v>1.7924303627991352E-2</v>
      </c>
      <c r="DV80" s="14">
        <f t="shared" si="324"/>
        <v>3.2128066054842397E-4</v>
      </c>
      <c r="DW80" s="89">
        <f t="shared" si="325"/>
        <v>-1.511542372851837E-2</v>
      </c>
      <c r="DX80" s="89">
        <f t="shared" si="326"/>
        <v>2.2847603449265618E-4</v>
      </c>
      <c r="DZ80">
        <v>40.19</v>
      </c>
      <c r="EA80" s="14">
        <f t="shared" si="327"/>
        <v>2.1172627437327576E-2</v>
      </c>
      <c r="EB80" s="14">
        <f t="shared" si="328"/>
        <v>4.4828015259987649E-4</v>
      </c>
      <c r="EC80" s="89">
        <f t="shared" si="329"/>
        <v>-1.7991638521231659E-2</v>
      </c>
      <c r="ED80" s="89">
        <f t="shared" si="330"/>
        <v>3.2369905667866691E-4</v>
      </c>
      <c r="EF80">
        <v>12.15</v>
      </c>
      <c r="EG80" s="14">
        <f t="shared" si="331"/>
        <v>3.1594365418217182E-2</v>
      </c>
      <c r="EH80" s="14">
        <f t="shared" si="332"/>
        <v>9.9820392617983771E-4</v>
      </c>
      <c r="EI80" s="89">
        <f t="shared" si="333"/>
        <v>-2.8961077356289899E-2</v>
      </c>
      <c r="EJ80" s="89">
        <f t="shared" si="334"/>
        <v>8.3874400163700747E-4</v>
      </c>
      <c r="EL80">
        <v>86.64</v>
      </c>
      <c r="EM80" s="14">
        <f t="shared" si="335"/>
        <v>2.9964295786112094E-3</v>
      </c>
      <c r="EN80" s="14">
        <f t="shared" si="336"/>
        <v>8.9785902195761494E-6</v>
      </c>
      <c r="EO80" s="89">
        <f t="shared" si="337"/>
        <v>-7.8781450081815124E-4</v>
      </c>
      <c r="EP80" s="89">
        <f t="shared" si="338"/>
        <v>6.2065168769935277E-7</v>
      </c>
      <c r="ER80">
        <v>12.83</v>
      </c>
      <c r="ES80" s="14">
        <f t="shared" si="339"/>
        <v>1.8533349008585612E-2</v>
      </c>
      <c r="ET80" s="14">
        <f t="shared" si="340"/>
        <v>3.4348502547404132E-4</v>
      </c>
      <c r="EU80" s="89">
        <f t="shared" si="341"/>
        <v>-1.6604604296755126E-2</v>
      </c>
      <c r="EV80" s="89">
        <f t="shared" si="342"/>
        <v>2.7571288385181878E-4</v>
      </c>
      <c r="EX80">
        <v>110.35</v>
      </c>
      <c r="EY80" s="14">
        <f t="shared" si="343"/>
        <v>-1.2309250473601678E-2</v>
      </c>
      <c r="EZ80" s="14">
        <f t="shared" si="344"/>
        <v>1.5151764722186312E-4</v>
      </c>
      <c r="FA80" s="89">
        <f t="shared" si="345"/>
        <v>1.4150081361059183E-2</v>
      </c>
      <c r="FB80" s="89">
        <f t="shared" si="346"/>
        <v>2.0022480252459448E-4</v>
      </c>
      <c r="FD80">
        <v>37.25</v>
      </c>
      <c r="FE80" s="14">
        <f t="shared" si="347"/>
        <v>-2.1499605164076686E-3</v>
      </c>
      <c r="FF80" s="14">
        <f t="shared" si="348"/>
        <v>4.622330222111929E-6</v>
      </c>
      <c r="FG80" s="89">
        <f t="shared" si="349"/>
        <v>5.8303345946438094E-3</v>
      </c>
      <c r="FH80" s="89">
        <f t="shared" si="350"/>
        <v>3.3992801485500393E-5</v>
      </c>
      <c r="FJ80">
        <v>133</v>
      </c>
      <c r="FK80" s="14">
        <f t="shared" si="351"/>
        <v>4.5011328807914421E-3</v>
      </c>
      <c r="FL80" s="14">
        <f t="shared" si="352"/>
        <v>2.0260197210541865E-5</v>
      </c>
      <c r="FM80" s="89">
        <f t="shared" si="353"/>
        <v>-3.3246786710968944E-3</v>
      </c>
      <c r="FN80" s="89">
        <f t="shared" si="354"/>
        <v>1.1053488266046612E-5</v>
      </c>
      <c r="FP80">
        <v>14.12</v>
      </c>
      <c r="FQ80" s="14">
        <f t="shared" si="355"/>
        <v>-4.9698362853411952E-3</v>
      </c>
      <c r="FR80" s="14">
        <f t="shared" si="356"/>
        <v>2.4699272703093968E-5</v>
      </c>
      <c r="FS80" s="89">
        <f t="shared" si="357"/>
        <v>6.3612415743323691E-3</v>
      </c>
      <c r="FT80" s="89">
        <f t="shared" si="358"/>
        <v>4.0465394367014556E-5</v>
      </c>
      <c r="FV80">
        <v>598.6</v>
      </c>
      <c r="FW80" s="14">
        <f t="shared" si="359"/>
        <v>1.3935195640899744E-2</v>
      </c>
      <c r="FX80" s="14">
        <f t="shared" si="360"/>
        <v>1.9418967755015123E-4</v>
      </c>
      <c r="FY80" s="89">
        <f t="shared" si="361"/>
        <v>-1.1207591088441167E-2</v>
      </c>
      <c r="FZ80" s="89">
        <f t="shared" si="362"/>
        <v>1.2561009800570586E-4</v>
      </c>
      <c r="GB80">
        <v>70.62</v>
      </c>
      <c r="GC80" s="14">
        <f t="shared" si="363"/>
        <v>3.0677252247046823E-2</v>
      </c>
      <c r="GD80" s="14">
        <f t="shared" si="364"/>
        <v>9.4109380542893931E-4</v>
      </c>
      <c r="GE80" s="89">
        <f t="shared" si="365"/>
        <v>-2.7216300369247312E-2</v>
      </c>
      <c r="GF80" s="89">
        <f t="shared" si="366"/>
        <v>7.4072700578909137E-4</v>
      </c>
      <c r="GH80">
        <v>491</v>
      </c>
      <c r="GI80" s="14">
        <f t="shared" si="367"/>
        <v>3.5021087694094018E-2</v>
      </c>
      <c r="GJ80" s="14">
        <f t="shared" si="368"/>
        <v>1.2264765832774235E-3</v>
      </c>
      <c r="GK80" s="89">
        <f t="shared" si="369"/>
        <v>-3.1444516200026501E-2</v>
      </c>
      <c r="GL80" s="89">
        <f t="shared" si="370"/>
        <v>9.8875759905372898E-4</v>
      </c>
      <c r="GN80">
        <v>30.53</v>
      </c>
      <c r="GO80" s="14">
        <f t="shared" si="371"/>
        <v>8.4801551896223643E-3</v>
      </c>
      <c r="GP80" s="14">
        <f t="shared" si="372"/>
        <v>7.1913032040079114E-5</v>
      </c>
      <c r="GQ80" s="89">
        <f t="shared" si="373"/>
        <v>-6.4340531516830345E-3</v>
      </c>
      <c r="GR80" s="89">
        <f t="shared" si="374"/>
        <v>4.139703995868239E-5</v>
      </c>
      <c r="GT80">
        <v>59.48</v>
      </c>
      <c r="GU80" s="14">
        <f t="shared" si="375"/>
        <v>1.8654771483314622E-2</v>
      </c>
      <c r="GV80" s="14">
        <f t="shared" si="376"/>
        <v>3.4800049909468843E-4</v>
      </c>
      <c r="GW80" s="89">
        <f t="shared" si="377"/>
        <v>-1.6475785406678801E-2</v>
      </c>
      <c r="GX80" s="89">
        <f t="shared" si="378"/>
        <v>2.7145150476693016E-4</v>
      </c>
      <c r="GZ80">
        <v>235.7</v>
      </c>
      <c r="HA80" s="14">
        <f t="shared" si="379"/>
        <v>6.7653534996325038E-3</v>
      </c>
      <c r="HB80" s="14">
        <f t="shared" si="380"/>
        <v>4.5770007974989766E-5</v>
      </c>
      <c r="HC80" s="89">
        <f t="shared" si="381"/>
        <v>-4.2510129363479412E-3</v>
      </c>
      <c r="HD80" s="89">
        <f t="shared" si="382"/>
        <v>1.8071110984997546E-5</v>
      </c>
      <c r="HF80">
        <v>323.75</v>
      </c>
      <c r="HG80" s="14">
        <f t="shared" si="383"/>
        <v>3.2067180412305378E-2</v>
      </c>
      <c r="HH80" s="14">
        <f t="shared" si="384"/>
        <v>1.0283040595953417E-3</v>
      </c>
      <c r="HI80" s="89">
        <f t="shared" si="385"/>
        <v>-2.8045537156538573E-2</v>
      </c>
      <c r="HJ80" s="89">
        <f t="shared" si="386"/>
        <v>7.8655215439878568E-4</v>
      </c>
      <c r="HL80">
        <v>106.4</v>
      </c>
      <c r="HM80" s="14">
        <f t="shared" si="387"/>
        <v>2.6433257068155431E-2</v>
      </c>
      <c r="HN80" s="14">
        <f t="shared" si="388"/>
        <v>6.9871707923118906E-4</v>
      </c>
      <c r="HO80" s="89">
        <f t="shared" si="389"/>
        <v>-2.4336050985322585E-2</v>
      </c>
      <c r="HP80" s="89">
        <f t="shared" si="390"/>
        <v>5.9224337756022039E-4</v>
      </c>
      <c r="HR80">
        <v>5.0199999999999996</v>
      </c>
      <c r="HS80" s="14">
        <f t="shared" si="391"/>
        <v>1.2668419623569909E-2</v>
      </c>
      <c r="HT80" s="14">
        <f t="shared" si="392"/>
        <v>1.6048885575885118E-4</v>
      </c>
      <c r="HU80" s="14">
        <f t="shared" si="393"/>
        <v>-1.1649544353883979E-2</v>
      </c>
      <c r="HV80" s="14">
        <f t="shared" si="394"/>
        <v>1.357118836531101E-4</v>
      </c>
      <c r="HX80">
        <v>13.52</v>
      </c>
      <c r="HY80" s="14">
        <f t="shared" si="395"/>
        <v>1.0301783527825971E-2</v>
      </c>
      <c r="HZ80" s="14">
        <f t="shared" si="396"/>
        <v>1.0612674385418651E-4</v>
      </c>
      <c r="IA80" s="89">
        <f t="shared" si="397"/>
        <v>-1.1344726829936109E-2</v>
      </c>
      <c r="IB80" s="89">
        <f t="shared" si="398"/>
        <v>1.287028268458722E-4</v>
      </c>
      <c r="ID80">
        <v>152.94999999999999</v>
      </c>
      <c r="IE80" s="14">
        <f t="shared" si="399"/>
        <v>9.4355669937635084E-3</v>
      </c>
      <c r="IF80" s="14">
        <f t="shared" si="400"/>
        <v>8.9029924493799336E-5</v>
      </c>
      <c r="IG80" s="89">
        <f t="shared" si="401"/>
        <v>-7.2235863794206517E-3</v>
      </c>
      <c r="IH80" s="89">
        <f t="shared" si="402"/>
        <v>5.2180200180951559E-5</v>
      </c>
      <c r="IQ80">
        <v>49.66</v>
      </c>
      <c r="IR80" s="14">
        <f t="shared" si="403"/>
        <v>9.2203499478469824E-3</v>
      </c>
      <c r="IS80" s="14">
        <f t="shared" si="404"/>
        <v>8.5014853160761855E-5</v>
      </c>
      <c r="IT80" s="89">
        <f t="shared" si="405"/>
        <v>-8.3948318789547616E-3</v>
      </c>
      <c r="IU80" s="89">
        <f t="shared" si="406"/>
        <v>7.0473202275915135E-5</v>
      </c>
      <c r="IW80">
        <v>54.37</v>
      </c>
      <c r="IX80" s="14">
        <f t="shared" si="407"/>
        <v>-2.3447296723521419E-2</v>
      </c>
      <c r="IY80" s="14">
        <f t="shared" si="408"/>
        <v>5.4977572364085824E-4</v>
      </c>
      <c r="IZ80" s="89">
        <f t="shared" si="409"/>
        <v>2.4203751549094644E-2</v>
      </c>
      <c r="JA80" s="89">
        <f t="shared" si="410"/>
        <v>5.8582158905030142E-4</v>
      </c>
      <c r="JC80">
        <v>120.2</v>
      </c>
      <c r="JD80" s="14">
        <f t="shared" si="411"/>
        <v>9.9338565242906747E-3</v>
      </c>
      <c r="JE80" s="14">
        <f t="shared" si="412"/>
        <v>9.86815054451924E-5</v>
      </c>
      <c r="JF80" s="89">
        <f t="shared" si="413"/>
        <v>-6.5528256321719606E-3</v>
      </c>
      <c r="JG80" s="89">
        <f t="shared" si="414"/>
        <v>4.2939523765649853E-5</v>
      </c>
      <c r="JI80">
        <v>33.39</v>
      </c>
      <c r="JJ80" s="14">
        <f t="shared" si="415"/>
        <v>1.3387080782459497E-2</v>
      </c>
      <c r="JK80" s="14">
        <f t="shared" si="416"/>
        <v>1.792139318760964E-4</v>
      </c>
      <c r="JL80" s="89">
        <f t="shared" si="417"/>
        <v>-1.1050120386279694E-2</v>
      </c>
      <c r="JM80" s="89">
        <f t="shared" si="418"/>
        <v>1.2210516055127408E-4</v>
      </c>
      <c r="JO80">
        <v>72.959999999999994</v>
      </c>
      <c r="JP80" s="14">
        <f t="shared" si="419"/>
        <v>6.0125898543941184E-3</v>
      </c>
      <c r="JQ80" s="14">
        <f t="shared" si="420"/>
        <v>3.6151236757163089E-5</v>
      </c>
      <c r="JR80" s="89">
        <f t="shared" si="255"/>
        <v>-4.2764831866677379E-3</v>
      </c>
      <c r="JS80" s="89">
        <f t="shared" si="421"/>
        <v>1.8288308445851849E-5</v>
      </c>
      <c r="JU80">
        <v>70.02</v>
      </c>
      <c r="JV80" s="14">
        <f t="shared" si="422"/>
        <v>2.6773474636845249E-2</v>
      </c>
      <c r="JW80" s="14">
        <f t="shared" si="423"/>
        <v>7.1681894412979586E-4</v>
      </c>
      <c r="JX80" s="89">
        <f t="shared" si="424"/>
        <v>-2.3546421336985087E-2</v>
      </c>
      <c r="JY80" s="89">
        <f t="shared" si="425"/>
        <v>5.5443395777882653E-4</v>
      </c>
      <c r="KA80">
        <v>35.47</v>
      </c>
      <c r="KB80" s="14">
        <f t="shared" si="426"/>
        <v>1.1771436373985429E-2</v>
      </c>
      <c r="KC80" s="14">
        <f t="shared" si="427"/>
        <v>1.3856671430678724E-4</v>
      </c>
      <c r="KD80" s="89">
        <f t="shared" si="428"/>
        <v>-1.002374416351222E-2</v>
      </c>
      <c r="KE80" s="89">
        <f t="shared" si="429"/>
        <v>1.0047544705554531E-4</v>
      </c>
      <c r="KG80">
        <v>15.06</v>
      </c>
      <c r="KH80" s="14">
        <f t="shared" si="430"/>
        <v>2.5566780972006927E-2</v>
      </c>
      <c r="KI80" s="14">
        <f t="shared" si="431"/>
        <v>6.5366028927057551E-4</v>
      </c>
      <c r="KJ80" s="89">
        <f t="shared" si="432"/>
        <v>-2.4621453032323139E-2</v>
      </c>
      <c r="KK80" s="89">
        <f t="shared" si="433"/>
        <v>6.0621594942289426E-4</v>
      </c>
      <c r="KM80">
        <v>25.51</v>
      </c>
      <c r="KN80" s="14">
        <f t="shared" si="434"/>
        <v>1.1303959773851726E-2</v>
      </c>
      <c r="KO80" s="14">
        <f t="shared" si="435"/>
        <v>1.2777950656885797E-4</v>
      </c>
      <c r="KP80" s="89">
        <f t="shared" si="436"/>
        <v>-1.0492669305718814E-2</v>
      </c>
      <c r="KQ80" s="89">
        <f t="shared" si="437"/>
        <v>1.1009610915917375E-4</v>
      </c>
      <c r="KS80">
        <v>99.24</v>
      </c>
      <c r="KT80" s="14">
        <f t="shared" si="438"/>
        <v>2.6164853409469404E-3</v>
      </c>
      <c r="KU80" s="14">
        <f t="shared" si="439"/>
        <v>6.8459955393902266E-6</v>
      </c>
      <c r="KV80" s="89">
        <f t="shared" si="440"/>
        <v>-9.0163982293447477E-4</v>
      </c>
      <c r="KW80" s="89">
        <f t="shared" si="441"/>
        <v>8.1295437030131107E-7</v>
      </c>
      <c r="LF80" s="14">
        <v>15.56</v>
      </c>
      <c r="LG80" s="14">
        <f t="shared" si="442"/>
        <v>-5.142860323018994E-2</v>
      </c>
      <c r="LH80" s="14">
        <f t="shared" si="443"/>
        <v>2.6449012302083032E-3</v>
      </c>
      <c r="LI80" s="89">
        <f t="shared" si="444"/>
        <v>5.1342687615490004E-2</v>
      </c>
      <c r="LJ80" s="89">
        <f t="shared" si="445"/>
        <v>2.6360715715817908E-3</v>
      </c>
      <c r="LL80">
        <v>12.3</v>
      </c>
      <c r="LM80" s="14">
        <f t="shared" si="446"/>
        <v>1.0915814876996187E-2</v>
      </c>
      <c r="LN80" s="14">
        <f t="shared" si="447"/>
        <v>1.1915501442885128E-4</v>
      </c>
      <c r="LO80" s="89">
        <f t="shared" si="448"/>
        <v>-9.1789804088847765E-3</v>
      </c>
      <c r="LP80" s="89">
        <f t="shared" si="449"/>
        <v>8.4253681346690542E-5</v>
      </c>
    </row>
    <row r="81" spans="19:328" x14ac:dyDescent="0.35">
      <c r="S81" t="s">
        <v>685</v>
      </c>
      <c r="T81" s="82">
        <v>5889.38</v>
      </c>
      <c r="U81" s="6">
        <f t="shared" si="256"/>
        <v>-1.2692746237725674E-2</v>
      </c>
      <c r="V81" s="14">
        <f t="shared" si="257"/>
        <v>1.6110580705529925E-4</v>
      </c>
      <c r="Z81">
        <v>35.08</v>
      </c>
      <c r="AA81" s="14">
        <f t="shared" si="258"/>
        <v>-2.2485813332088069E-2</v>
      </c>
      <c r="AB81" s="14">
        <f t="shared" si="259"/>
        <v>5.0561180120550959E-4</v>
      </c>
      <c r="AC81" s="14">
        <f t="shared" si="260"/>
        <v>-9.7930670943623954E-3</v>
      </c>
      <c r="AD81" s="14">
        <f t="shared" si="261"/>
        <v>9.0833640861618901E-3</v>
      </c>
      <c r="AE81" s="14">
        <f t="shared" si="262"/>
        <v>8.2507503121775634E-5</v>
      </c>
      <c r="AG81">
        <v>8.2279999999999998</v>
      </c>
      <c r="AH81" s="14">
        <f t="shared" si="263"/>
        <v>1.3520244579944649E-2</v>
      </c>
      <c r="AI81" s="14">
        <f t="shared" si="264"/>
        <v>1.8279701350152266E-4</v>
      </c>
      <c r="AJ81" s="14">
        <f t="shared" si="265"/>
        <v>-1.3875368779322935E-2</v>
      </c>
      <c r="AK81" s="14">
        <f t="shared" si="266"/>
        <v>1.9252585876220965E-4</v>
      </c>
      <c r="AM81">
        <v>113.55</v>
      </c>
      <c r="AN81" s="14">
        <f t="shared" si="267"/>
        <v>-2.2041005176068836E-3</v>
      </c>
      <c r="AO81" s="14">
        <f t="shared" si="268"/>
        <v>4.8580590917149323E-6</v>
      </c>
      <c r="AP81" s="14">
        <f t="shared" si="269"/>
        <v>5.1239361941939317E-3</v>
      </c>
      <c r="AQ81" s="14">
        <f t="shared" si="270"/>
        <v>2.6254722122170592E-5</v>
      </c>
      <c r="AS81">
        <v>117.5</v>
      </c>
      <c r="AT81" s="14">
        <f t="shared" si="271"/>
        <v>-1.6994658439697614E-2</v>
      </c>
      <c r="AU81" s="14">
        <f t="shared" si="272"/>
        <v>2.8881841548198534E-4</v>
      </c>
      <c r="AV81" s="14">
        <f t="shared" si="273"/>
        <v>2.1094004266843359E-2</v>
      </c>
      <c r="AW81" s="14">
        <f t="shared" si="274"/>
        <v>4.4495701600960586E-4</v>
      </c>
      <c r="AY81" s="14">
        <v>38.630000000000003</v>
      </c>
      <c r="AZ81" s="14">
        <f t="shared" si="275"/>
        <v>-1.9869934764486577E-2</v>
      </c>
      <c r="BA81" s="14">
        <f t="shared" si="276"/>
        <v>3.9481430754495224E-4</v>
      </c>
      <c r="BB81" s="14">
        <f t="shared" si="277"/>
        <v>2.1833242868352105E-2</v>
      </c>
      <c r="BC81" s="14">
        <f t="shared" si="278"/>
        <v>4.7669049414844806E-4</v>
      </c>
      <c r="BE81">
        <v>16.239999999999998</v>
      </c>
      <c r="BF81" s="14">
        <f t="shared" si="279"/>
        <v>-5.310982531394829E-2</v>
      </c>
      <c r="BG81" s="14">
        <f t="shared" si="280"/>
        <v>2.8206535448781025E-3</v>
      </c>
      <c r="BH81" s="14">
        <f t="shared" si="281"/>
        <v>5.5420321332577953E-2</v>
      </c>
      <c r="BI81" s="14">
        <f t="shared" si="282"/>
        <v>3.0714120166061951E-3</v>
      </c>
      <c r="BK81">
        <v>79.260000000000005</v>
      </c>
      <c r="BL81" s="14">
        <f t="shared" si="283"/>
        <v>-3.4658840617590218E-2</v>
      </c>
      <c r="BM81" s="14">
        <f t="shared" si="284"/>
        <v>1.2012352329555216E-3</v>
      </c>
      <c r="BN81" s="14">
        <f t="shared" si="285"/>
        <v>3.7702244437997717E-2</v>
      </c>
      <c r="BO81" s="14">
        <f t="shared" si="286"/>
        <v>1.4214592356625298E-3</v>
      </c>
      <c r="BQ81">
        <v>68.38</v>
      </c>
      <c r="BR81" s="14">
        <f t="shared" si="287"/>
        <v>-8.8132180322498203E-3</v>
      </c>
      <c r="BS81" s="14">
        <f t="shared" si="288"/>
        <v>7.7672812083973388E-5</v>
      </c>
      <c r="BT81" s="14">
        <f t="shared" si="289"/>
        <v>1.3611507023942808E-2</v>
      </c>
      <c r="BU81" s="14">
        <f t="shared" si="290"/>
        <v>1.852731234628444E-4</v>
      </c>
      <c r="BX81">
        <v>22.1</v>
      </c>
      <c r="BY81" s="14">
        <f t="shared" si="291"/>
        <v>-6.8104690025268628E-3</v>
      </c>
      <c r="BZ81" s="14">
        <f t="shared" si="292"/>
        <v>4.6382488034379244E-5</v>
      </c>
      <c r="CA81" s="14">
        <f t="shared" si="293"/>
        <v>8.9040371463473163E-3</v>
      </c>
      <c r="CB81" s="14">
        <f t="shared" si="294"/>
        <v>7.9281877503532865E-5</v>
      </c>
      <c r="CD81">
        <v>45.49</v>
      </c>
      <c r="CE81" s="14">
        <f t="shared" si="295"/>
        <v>-1.5730910411304019E-2</v>
      </c>
      <c r="CF81" s="14">
        <f t="shared" si="296"/>
        <v>2.4746154236847319E-4</v>
      </c>
      <c r="CG81" s="14">
        <f t="shared" si="297"/>
        <v>1.9604255827170541E-2</v>
      </c>
      <c r="CH81" s="14">
        <f t="shared" si="298"/>
        <v>3.843268465371501E-4</v>
      </c>
      <c r="CJ81">
        <v>32.57</v>
      </c>
      <c r="CK81" s="14">
        <f t="shared" si="299"/>
        <v>-2.2982377994140716E-2</v>
      </c>
      <c r="CL81" s="14">
        <f t="shared" si="300"/>
        <v>5.2818969826556341E-4</v>
      </c>
      <c r="CM81" s="14">
        <f t="shared" si="301"/>
        <v>2.6233853711652984E-2</v>
      </c>
      <c r="CN81" s="14">
        <f t="shared" si="302"/>
        <v>6.8821508056440904E-4</v>
      </c>
      <c r="CP81">
        <v>21.57</v>
      </c>
      <c r="CQ81" s="14">
        <f t="shared" si="303"/>
        <v>-1.1657861103421183E-2</v>
      </c>
      <c r="CR81" s="14">
        <f t="shared" si="304"/>
        <v>1.3590572550666057E-4</v>
      </c>
      <c r="CS81" s="14">
        <f t="shared" si="305"/>
        <v>1.4655060820739394E-2</v>
      </c>
      <c r="CT81" s="14">
        <f t="shared" si="306"/>
        <v>2.1477080765957079E-4</v>
      </c>
      <c r="CV81">
        <v>104.4</v>
      </c>
      <c r="CW81" s="14">
        <f t="shared" si="307"/>
        <v>-7.2098365667497555E-3</v>
      </c>
      <c r="CX81" s="14">
        <f t="shared" si="308"/>
        <v>5.1981743319241902E-5</v>
      </c>
      <c r="CY81" s="89">
        <f t="shared" si="309"/>
        <v>8.0534650380583994E-3</v>
      </c>
      <c r="CZ81" s="89">
        <f t="shared" si="310"/>
        <v>6.4858299119228974E-5</v>
      </c>
      <c r="DB81">
        <v>17.53</v>
      </c>
      <c r="DC81" s="14">
        <f t="shared" si="311"/>
        <v>-1.205179579885406E-2</v>
      </c>
      <c r="DD81" s="14">
        <f t="shared" si="312"/>
        <v>1.4524578197727637E-4</v>
      </c>
      <c r="DE81" s="89">
        <f t="shared" si="313"/>
        <v>1.3505253911010302E-2</v>
      </c>
      <c r="DF81" s="89">
        <f t="shared" si="314"/>
        <v>1.8239188320085906E-4</v>
      </c>
      <c r="DH81">
        <v>11.555</v>
      </c>
      <c r="DI81" s="14">
        <f t="shared" si="315"/>
        <v>-2.586162101479976E-2</v>
      </c>
      <c r="DJ81" s="14">
        <f t="shared" si="316"/>
        <v>6.6882344151313262E-4</v>
      </c>
      <c r="DK81" s="89">
        <f t="shared" si="317"/>
        <v>2.9384397084144011E-2</v>
      </c>
      <c r="DL81" s="89">
        <f t="shared" si="318"/>
        <v>8.6344279199865109E-4</v>
      </c>
      <c r="DN81">
        <v>69.819999999999993</v>
      </c>
      <c r="DO81" s="14">
        <f t="shared" si="319"/>
        <v>-2.0071691326424023E-3</v>
      </c>
      <c r="DP81" s="14">
        <f t="shared" si="320"/>
        <v>4.0287279270324535E-6</v>
      </c>
      <c r="DQ81" s="89">
        <f t="shared" si="321"/>
        <v>4.2115410014357839E-3</v>
      </c>
      <c r="DR81" s="89">
        <f t="shared" si="322"/>
        <v>1.7737077606774725E-5</v>
      </c>
      <c r="DT81">
        <v>135.80000000000001</v>
      </c>
      <c r="DU81" s="14">
        <f t="shared" si="323"/>
        <v>-2.3092273786434071E-2</v>
      </c>
      <c r="DV81" s="14">
        <f t="shared" si="324"/>
        <v>5.3325310862763014E-4</v>
      </c>
      <c r="DW81" s="89">
        <f t="shared" si="325"/>
        <v>2.6382538091238583E-2</v>
      </c>
      <c r="DX81" s="89">
        <f t="shared" si="326"/>
        <v>6.9603831613565482E-4</v>
      </c>
      <c r="DZ81">
        <v>40.76</v>
      </c>
      <c r="EA81" s="14">
        <f t="shared" si="327"/>
        <v>-1.4082999893414367E-2</v>
      </c>
      <c r="EB81" s="14">
        <f t="shared" si="328"/>
        <v>1.9833088599790908E-4</v>
      </c>
      <c r="EC81" s="89">
        <f t="shared" si="329"/>
        <v>1.7641464859017034E-2</v>
      </c>
      <c r="ED81" s="89">
        <f t="shared" si="330"/>
        <v>3.1122128237193289E-4</v>
      </c>
      <c r="EF81">
        <v>12.16</v>
      </c>
      <c r="EG81" s="14">
        <f t="shared" si="331"/>
        <v>-8.2270675146350837E-4</v>
      </c>
      <c r="EH81" s="14">
        <f t="shared" si="332"/>
        <v>6.7684639890363898E-7</v>
      </c>
      <c r="EI81" s="89">
        <f t="shared" si="333"/>
        <v>3.7428330025887284E-3</v>
      </c>
      <c r="EJ81" s="89">
        <f t="shared" si="334"/>
        <v>1.4008798885267355E-5</v>
      </c>
      <c r="EL81">
        <v>88</v>
      </c>
      <c r="EM81" s="14">
        <f t="shared" si="335"/>
        <v>-1.5575211785471346E-2</v>
      </c>
      <c r="EN81" s="14">
        <f t="shared" si="336"/>
        <v>2.4258722216228553E-4</v>
      </c>
      <c r="EO81" s="89">
        <f t="shared" si="337"/>
        <v>1.8116228340182904E-2</v>
      </c>
      <c r="EP81" s="89">
        <f t="shared" si="338"/>
        <v>3.2819772927364621E-4</v>
      </c>
      <c r="ER81">
        <v>12.76</v>
      </c>
      <c r="ES81" s="14">
        <f t="shared" si="339"/>
        <v>5.4709007109012935E-3</v>
      </c>
      <c r="ET81" s="14">
        <f t="shared" si="340"/>
        <v>2.993075458854028E-5</v>
      </c>
      <c r="EU81" s="89">
        <f t="shared" si="341"/>
        <v>-3.2560696793072011E-3</v>
      </c>
      <c r="EV81" s="89">
        <f t="shared" si="342"/>
        <v>1.06019897565037E-5</v>
      </c>
      <c r="EX81">
        <v>110.2</v>
      </c>
      <c r="EY81" s="14">
        <f t="shared" si="343"/>
        <v>1.3602359839312178E-3</v>
      </c>
      <c r="EZ81" s="14">
        <f t="shared" si="344"/>
        <v>1.8502419319813282E-6</v>
      </c>
      <c r="FA81" s="89">
        <f t="shared" si="345"/>
        <v>7.5213254973555349E-4</v>
      </c>
      <c r="FB81" s="89">
        <f t="shared" si="346"/>
        <v>5.6570337237170484E-7</v>
      </c>
      <c r="FD81">
        <v>39.479999999999997</v>
      </c>
      <c r="FE81" s="14">
        <f t="shared" si="347"/>
        <v>-5.8142269739712232E-2</v>
      </c>
      <c r="FF81" s="14">
        <f t="shared" si="348"/>
        <v>3.3805235304854566E-3</v>
      </c>
      <c r="FG81" s="89">
        <f t="shared" si="349"/>
        <v>6.2663384219419235E-2</v>
      </c>
      <c r="FH81" s="89">
        <f t="shared" si="350"/>
        <v>3.9266997218305594E-3</v>
      </c>
      <c r="FJ81">
        <v>134</v>
      </c>
      <c r="FK81" s="14">
        <f t="shared" si="351"/>
        <v>-7.4906717291576257E-3</v>
      </c>
      <c r="FL81" s="14">
        <f t="shared" si="352"/>
        <v>5.6110162954001295E-5</v>
      </c>
      <c r="FM81" s="89">
        <f t="shared" si="353"/>
        <v>8.8783636564279539E-3</v>
      </c>
      <c r="FN81" s="89">
        <f t="shared" si="354"/>
        <v>7.8825341215780747E-5</v>
      </c>
      <c r="FP81">
        <v>14.25</v>
      </c>
      <c r="FQ81" s="14">
        <f t="shared" si="355"/>
        <v>-9.1646746495635204E-3</v>
      </c>
      <c r="FR81" s="14">
        <f t="shared" si="356"/>
        <v>8.3991261432352237E-5</v>
      </c>
      <c r="FS81" s="89">
        <f t="shared" si="357"/>
        <v>1.0703596721570776E-2</v>
      </c>
      <c r="FT81" s="89">
        <f t="shared" si="358"/>
        <v>1.1456698277802067E-4</v>
      </c>
      <c r="FV81">
        <v>608.6</v>
      </c>
      <c r="FW81" s="14">
        <f t="shared" si="359"/>
        <v>-1.6567642044272197E-2</v>
      </c>
      <c r="FX81" s="14">
        <f t="shared" si="360"/>
        <v>2.7448676290713585E-4</v>
      </c>
      <c r="FY81" s="89">
        <f t="shared" si="361"/>
        <v>1.9663888180384111E-2</v>
      </c>
      <c r="FZ81" s="89">
        <f t="shared" si="362"/>
        <v>3.8666849837064998E-4</v>
      </c>
      <c r="GB81">
        <v>71.42</v>
      </c>
      <c r="GC81" s="14">
        <f t="shared" si="363"/>
        <v>-1.1264551666062045E-2</v>
      </c>
      <c r="GD81" s="14">
        <f t="shared" si="364"/>
        <v>1.2689012423738121E-4</v>
      </c>
      <c r="GE81" s="89">
        <f t="shared" si="365"/>
        <v>1.5116212495412559E-2</v>
      </c>
      <c r="GF81" s="89">
        <f t="shared" si="366"/>
        <v>2.2849988020646678E-4</v>
      </c>
      <c r="GH81">
        <v>507.1</v>
      </c>
      <c r="GI81" s="14">
        <f t="shared" si="367"/>
        <v>-3.2264095006452824E-2</v>
      </c>
      <c r="GJ81" s="14">
        <f t="shared" si="368"/>
        <v>1.040971826585414E-3</v>
      </c>
      <c r="GK81" s="89">
        <f t="shared" si="369"/>
        <v>3.6415996991671744E-2</v>
      </c>
      <c r="GL81" s="89">
        <f t="shared" si="370"/>
        <v>1.3261248368974456E-3</v>
      </c>
      <c r="GN81">
        <v>30.85</v>
      </c>
      <c r="GO81" s="14">
        <f t="shared" si="371"/>
        <v>-1.0426943604610373E-2</v>
      </c>
      <c r="GP81" s="14">
        <f t="shared" si="372"/>
        <v>1.0872115293372516E-4</v>
      </c>
      <c r="GQ81" s="89">
        <f t="shared" si="373"/>
        <v>1.2728906811053133E-2</v>
      </c>
      <c r="GR81" s="89">
        <f t="shared" si="374"/>
        <v>1.6202506860447482E-4</v>
      </c>
      <c r="GT81">
        <v>60.1</v>
      </c>
      <c r="GU81" s="14">
        <f t="shared" si="375"/>
        <v>-1.0369719949207696E-2</v>
      </c>
      <c r="GV81" s="14">
        <f t="shared" si="376"/>
        <v>1.0753109182499606E-4</v>
      </c>
      <c r="GW81" s="89">
        <f t="shared" si="377"/>
        <v>1.2910956719305025E-2</v>
      </c>
      <c r="GX81" s="89">
        <f t="shared" si="378"/>
        <v>1.6669280340776756E-4</v>
      </c>
      <c r="GZ81">
        <v>235</v>
      </c>
      <c r="HA81" s="14">
        <f t="shared" si="379"/>
        <v>2.9742957979264619E-3</v>
      </c>
      <c r="HB81" s="14">
        <f t="shared" si="380"/>
        <v>8.8464354935630097E-6</v>
      </c>
      <c r="HC81" s="89">
        <f t="shared" si="381"/>
        <v>-1.4315504848580289E-4</v>
      </c>
      <c r="HD81" s="89">
        <f t="shared" si="382"/>
        <v>2.0493367906972577E-8</v>
      </c>
      <c r="HF81">
        <v>333.55</v>
      </c>
      <c r="HG81" s="14">
        <f t="shared" si="383"/>
        <v>-2.9821166141776927E-2</v>
      </c>
      <c r="HH81" s="14">
        <f t="shared" si="384"/>
        <v>8.8930195005546258E-4</v>
      </c>
      <c r="HI81" s="89">
        <f t="shared" si="385"/>
        <v>3.439250114098439E-2</v>
      </c>
      <c r="HJ81" s="89">
        <f t="shared" si="386"/>
        <v>1.1828441347326126E-3</v>
      </c>
      <c r="HL81">
        <v>109.95</v>
      </c>
      <c r="HM81" s="14">
        <f t="shared" si="387"/>
        <v>-3.2820140093226195E-2</v>
      </c>
      <c r="HN81" s="14">
        <f t="shared" si="388"/>
        <v>1.0771615957389936E-3</v>
      </c>
      <c r="HO81" s="89">
        <f t="shared" si="389"/>
        <v>3.5347152338195346E-2</v>
      </c>
      <c r="HP81" s="89">
        <f t="shared" si="390"/>
        <v>1.2494211784195887E-3</v>
      </c>
      <c r="HR81">
        <v>5.0819999999999999</v>
      </c>
      <c r="HS81" s="14">
        <f t="shared" si="391"/>
        <v>-1.2274951194334607E-2</v>
      </c>
      <c r="HT81" s="14">
        <f t="shared" si="392"/>
        <v>1.506744268232966E-4</v>
      </c>
      <c r="HU81" s="14">
        <f t="shared" si="393"/>
        <v>1.3776864982107602E-2</v>
      </c>
      <c r="HV81" s="14">
        <f t="shared" si="394"/>
        <v>1.8980200873522268E-4</v>
      </c>
      <c r="HX81">
        <v>13.73</v>
      </c>
      <c r="HY81" s="14">
        <f t="shared" si="395"/>
        <v>-1.5413149165061745E-2</v>
      </c>
      <c r="HZ81" s="14">
        <f t="shared" si="396"/>
        <v>2.3756516718444356E-4</v>
      </c>
      <c r="IA81" s="89">
        <f t="shared" si="397"/>
        <v>1.4528587159293796E-2</v>
      </c>
      <c r="IB81" s="89">
        <f t="shared" si="398"/>
        <v>2.1107984484519657E-4</v>
      </c>
      <c r="ID81">
        <v>153.6</v>
      </c>
      <c r="IE81" s="14">
        <f t="shared" si="399"/>
        <v>-4.2407501166593668E-3</v>
      </c>
      <c r="IF81" s="14">
        <f t="shared" si="400"/>
        <v>1.7983961551946434E-5</v>
      </c>
      <c r="IG81" s="89">
        <f t="shared" si="401"/>
        <v>6.7194940063034772E-3</v>
      </c>
      <c r="IH81" s="89">
        <f t="shared" si="402"/>
        <v>4.5151599700748352E-5</v>
      </c>
      <c r="IQ81">
        <v>51</v>
      </c>
      <c r="IR81" s="14">
        <f t="shared" si="403"/>
        <v>-2.6625852644305309E-2</v>
      </c>
      <c r="IS81" s="14">
        <f t="shared" si="404"/>
        <v>7.0893602903626001E-4</v>
      </c>
      <c r="IT81" s="89">
        <f t="shared" si="405"/>
        <v>2.7753471851912421E-2</v>
      </c>
      <c r="IU81" s="89">
        <f t="shared" si="406"/>
        <v>7.7025519983489501E-4</v>
      </c>
      <c r="IW81">
        <v>55.73</v>
      </c>
      <c r="IX81" s="14">
        <f t="shared" si="407"/>
        <v>-2.470607042361567E-2</v>
      </c>
      <c r="IY81" s="14">
        <f t="shared" si="408"/>
        <v>6.1038991577665701E-4</v>
      </c>
      <c r="IZ81" s="89">
        <f t="shared" si="409"/>
        <v>2.5835941203750247E-2</v>
      </c>
      <c r="JA81" s="89">
        <f t="shared" si="410"/>
        <v>6.6749585788363971E-4</v>
      </c>
      <c r="JC81">
        <v>123.05</v>
      </c>
      <c r="JD81" s="14">
        <f t="shared" si="411"/>
        <v>-2.3433754735957674E-2</v>
      </c>
      <c r="JE81" s="14">
        <f t="shared" si="412"/>
        <v>5.4914086102501869E-4</v>
      </c>
      <c r="JF81" s="89">
        <f t="shared" si="413"/>
        <v>2.7258463781276134E-2</v>
      </c>
      <c r="JG81" s="89">
        <f t="shared" si="414"/>
        <v>7.4302384771514276E-4</v>
      </c>
      <c r="JI81">
        <v>34.020000000000003</v>
      </c>
      <c r="JJ81" s="14">
        <f t="shared" si="415"/>
        <v>-1.8692133012152633E-2</v>
      </c>
      <c r="JK81" s="14">
        <f t="shared" si="416"/>
        <v>3.4939583654400628E-4</v>
      </c>
      <c r="JL81" s="89">
        <f t="shared" si="417"/>
        <v>2.1465478428019154E-2</v>
      </c>
      <c r="JM81" s="89">
        <f t="shared" si="418"/>
        <v>4.6076676414375569E-4</v>
      </c>
      <c r="JO81">
        <v>72.72</v>
      </c>
      <c r="JP81" s="14">
        <f t="shared" si="419"/>
        <v>3.2948958968524846E-3</v>
      </c>
      <c r="JQ81" s="14">
        <f t="shared" si="420"/>
        <v>1.0856338971095339E-5</v>
      </c>
      <c r="JR81" s="89">
        <f t="shared" si="255"/>
        <v>-1.3045821733782071E-3</v>
      </c>
      <c r="JS81" s="89">
        <f t="shared" si="421"/>
        <v>1.7019346470962064E-6</v>
      </c>
      <c r="JU81">
        <v>71.3</v>
      </c>
      <c r="JV81" s="14">
        <f t="shared" si="422"/>
        <v>-1.8115411893730657E-2</v>
      </c>
      <c r="JW81" s="14">
        <f t="shared" si="423"/>
        <v>3.2816814807951815E-4</v>
      </c>
      <c r="JX81" s="89">
        <f t="shared" si="424"/>
        <v>2.182685707665968E-2</v>
      </c>
      <c r="JY81" s="89">
        <f t="shared" si="425"/>
        <v>4.7641168984492878E-4</v>
      </c>
      <c r="KA81">
        <v>35.659999999999997</v>
      </c>
      <c r="KB81" s="14">
        <f t="shared" si="426"/>
        <v>-5.3423436494637686E-3</v>
      </c>
      <c r="KC81" s="14">
        <f t="shared" si="427"/>
        <v>2.8540635668965857E-5</v>
      </c>
      <c r="KD81" s="89">
        <f t="shared" si="428"/>
        <v>7.3461601827424219E-3</v>
      </c>
      <c r="KE81" s="89">
        <f t="shared" si="429"/>
        <v>5.3966069430510174E-5</v>
      </c>
      <c r="KG81">
        <v>15.38</v>
      </c>
      <c r="KH81" s="14">
        <f t="shared" si="430"/>
        <v>-2.1025741705750375E-2</v>
      </c>
      <c r="KI81" s="14">
        <f t="shared" si="431"/>
        <v>4.420818142769307E-4</v>
      </c>
      <c r="KJ81" s="89">
        <f t="shared" si="432"/>
        <v>2.2259900288633085E-2</v>
      </c>
      <c r="KK81" s="89">
        <f t="shared" si="433"/>
        <v>4.9550316085988726E-4</v>
      </c>
      <c r="KM81">
        <v>26.09</v>
      </c>
      <c r="KN81" s="14">
        <f t="shared" si="434"/>
        <v>-2.2481566994917015E-2</v>
      </c>
      <c r="KO81" s="14">
        <f t="shared" si="435"/>
        <v>5.0542085454694202E-4</v>
      </c>
      <c r="KP81" s="89">
        <f t="shared" si="436"/>
        <v>2.3724994420432664E-2</v>
      </c>
      <c r="KQ81" s="89">
        <f t="shared" si="437"/>
        <v>5.6287536024956098E-4</v>
      </c>
      <c r="KS81">
        <v>100.05</v>
      </c>
      <c r="KT81" s="14">
        <f t="shared" si="438"/>
        <v>-8.1289022061422044E-3</v>
      </c>
      <c r="KU81" s="14">
        <f t="shared" si="439"/>
        <v>6.6079051077023594E-5</v>
      </c>
      <c r="KV81" s="89">
        <f t="shared" si="440"/>
        <v>1.0061338738450562E-2</v>
      </c>
      <c r="KW81" s="89">
        <f t="shared" si="441"/>
        <v>1.0123053720984595E-4</v>
      </c>
      <c r="LF81" s="14">
        <v>15.335000000000001</v>
      </c>
      <c r="LG81" s="14">
        <f t="shared" si="442"/>
        <v>1.4565721184030725E-2</v>
      </c>
      <c r="LH81" s="14">
        <f t="shared" si="443"/>
        <v>2.1216023361092143E-4</v>
      </c>
      <c r="LI81" s="89">
        <f t="shared" si="444"/>
        <v>-1.4649306003484229E-2</v>
      </c>
      <c r="LJ81" s="89">
        <f t="shared" si="445"/>
        <v>2.1460216638371907E-4</v>
      </c>
      <c r="LL81">
        <v>12.39</v>
      </c>
      <c r="LM81" s="14">
        <f t="shared" si="446"/>
        <v>-7.2904332626792323E-3</v>
      </c>
      <c r="LN81" s="14">
        <f t="shared" si="447"/>
        <v>5.3150417157579758E-5</v>
      </c>
      <c r="LO81" s="89">
        <f t="shared" si="448"/>
        <v>9.2650464393983691E-3</v>
      </c>
      <c r="LP81" s="89">
        <f t="shared" si="449"/>
        <v>8.5841085524208396E-5</v>
      </c>
    </row>
    <row r="82" spans="19:328" x14ac:dyDescent="0.35">
      <c r="S82" t="s">
        <v>686</v>
      </c>
      <c r="T82" s="82">
        <v>5874.67</v>
      </c>
      <c r="U82" s="6">
        <f t="shared" si="256"/>
        <v>2.5008407251942743E-3</v>
      </c>
      <c r="V82" s="14">
        <f t="shared" si="257"/>
        <v>6.2542043327902235E-6</v>
      </c>
      <c r="Z82">
        <v>35.96</v>
      </c>
      <c r="AA82" s="14">
        <f t="shared" si="258"/>
        <v>-2.4776042099437307E-2</v>
      </c>
      <c r="AB82" s="14">
        <f t="shared" si="259"/>
        <v>6.1385226211308982E-4</v>
      </c>
      <c r="AC82" s="14">
        <f t="shared" si="260"/>
        <v>-2.7276882824631581E-2</v>
      </c>
      <c r="AD82" s="14">
        <f t="shared" si="261"/>
        <v>2.6937903338326321E-2</v>
      </c>
      <c r="AE82" s="14">
        <f t="shared" si="262"/>
        <v>7.2565063626501235E-4</v>
      </c>
      <c r="AG82">
        <v>8.5719999999999992</v>
      </c>
      <c r="AH82" s="14">
        <f t="shared" si="263"/>
        <v>-4.0958105820619831E-2</v>
      </c>
      <c r="AI82" s="14">
        <f t="shared" si="264"/>
        <v>1.677566432413092E-3</v>
      </c>
      <c r="AJ82" s="14">
        <f t="shared" si="265"/>
        <v>4.0908372719196236E-2</v>
      </c>
      <c r="AK82" s="14">
        <f t="shared" si="266"/>
        <v>1.6734949585326788E-3</v>
      </c>
      <c r="AM82">
        <v>113.1</v>
      </c>
      <c r="AN82" s="14">
        <f t="shared" si="267"/>
        <v>3.9708854294927204E-3</v>
      </c>
      <c r="AO82" s="14">
        <f t="shared" si="268"/>
        <v>1.5767931094157585E-5</v>
      </c>
      <c r="AP82" s="14">
        <f t="shared" si="269"/>
        <v>-6.4564830831708121E-3</v>
      </c>
      <c r="AQ82" s="14">
        <f t="shared" si="270"/>
        <v>4.1686173803270875E-5</v>
      </c>
      <c r="AS82">
        <v>116.8</v>
      </c>
      <c r="AT82" s="14">
        <f t="shared" si="271"/>
        <v>5.9752631900870205E-3</v>
      </c>
      <c r="AU82" s="14">
        <f t="shared" si="272"/>
        <v>3.5703770190808916E-5</v>
      </c>
      <c r="AV82" s="14">
        <f t="shared" si="273"/>
        <v>-1.002971927187923E-2</v>
      </c>
      <c r="AW82" s="14">
        <f t="shared" si="274"/>
        <v>1.0059526867270563E-4</v>
      </c>
      <c r="AY82" s="14">
        <v>39.450000000000003</v>
      </c>
      <c r="AZ82" s="14">
        <f t="shared" si="275"/>
        <v>-2.1004870613693296E-2</v>
      </c>
      <c r="BA82" s="14">
        <f t="shared" si="276"/>
        <v>4.4120458949799621E-4</v>
      </c>
      <c r="BB82" s="14">
        <f t="shared" si="277"/>
        <v>1.8859506498936838E-2</v>
      </c>
      <c r="BC82" s="14">
        <f t="shared" si="278"/>
        <v>3.5568098538344084E-4</v>
      </c>
      <c r="BE82">
        <v>16.687999999999999</v>
      </c>
      <c r="BF82" s="14">
        <f t="shared" si="279"/>
        <v>-2.7212563524884815E-2</v>
      </c>
      <c r="BG82" s="14">
        <f t="shared" si="280"/>
        <v>7.4052361359589142E-4</v>
      </c>
      <c r="BH82" s="14">
        <f t="shared" si="281"/>
        <v>1.7382118212811676E-2</v>
      </c>
      <c r="BI82" s="14">
        <f t="shared" si="282"/>
        <v>3.021380335641594E-4</v>
      </c>
      <c r="BK82">
        <v>80.400000000000006</v>
      </c>
      <c r="BL82" s="14">
        <f t="shared" si="283"/>
        <v>-1.4280588422631742E-2</v>
      </c>
      <c r="BM82" s="14">
        <f t="shared" si="284"/>
        <v>2.0393520569660374E-4</v>
      </c>
      <c r="BN82" s="14">
        <f t="shared" si="285"/>
        <v>7.2034565453675224E-3</v>
      </c>
      <c r="BO82" s="14">
        <f t="shared" si="286"/>
        <v>5.1889786200998202E-5</v>
      </c>
      <c r="BQ82">
        <v>67.239999999999995</v>
      </c>
      <c r="BR82" s="14">
        <f t="shared" si="287"/>
        <v>1.681207567074048E-2</v>
      </c>
      <c r="BS82" s="14">
        <f t="shared" si="288"/>
        <v>2.8264588835870397E-4</v>
      </c>
      <c r="BT82" s="14">
        <f t="shared" si="289"/>
        <v>-2.2495219260787361E-2</v>
      </c>
      <c r="BU82" s="14">
        <f t="shared" si="290"/>
        <v>5.0603488959089871E-4</v>
      </c>
      <c r="BX82">
        <v>22.11</v>
      </c>
      <c r="BY82" s="14">
        <f t="shared" si="291"/>
        <v>-4.5238634564768169E-4</v>
      </c>
      <c r="BZ82" s="14">
        <f t="shared" si="292"/>
        <v>2.0465340572846373E-7</v>
      </c>
      <c r="CA82" s="14">
        <f t="shared" si="293"/>
        <v>-2.1691478779384461E-3</v>
      </c>
      <c r="CB82" s="14">
        <f t="shared" si="294"/>
        <v>4.7052025163648633E-6</v>
      </c>
      <c r="CD82">
        <v>45.42</v>
      </c>
      <c r="CE82" s="14">
        <f t="shared" si="295"/>
        <v>1.539984904500271E-3</v>
      </c>
      <c r="CF82" s="14">
        <f t="shared" si="296"/>
        <v>2.3715535060887089E-6</v>
      </c>
      <c r="CG82" s="14">
        <f t="shared" si="297"/>
        <v>-4.8278207369466634E-3</v>
      </c>
      <c r="CH82" s="14">
        <f t="shared" si="298"/>
        <v>2.3307853068092225E-5</v>
      </c>
      <c r="CJ82">
        <v>32.58</v>
      </c>
      <c r="CK82" s="14">
        <f t="shared" si="299"/>
        <v>-3.0698388575689192E-4</v>
      </c>
      <c r="CL82" s="14">
        <f t="shared" si="300"/>
        <v>9.423910611440047E-8</v>
      </c>
      <c r="CM82" s="14">
        <f t="shared" si="301"/>
        <v>-3.0857445700880112E-3</v>
      </c>
      <c r="CN82" s="14">
        <f t="shared" si="302"/>
        <v>9.5218195518276447E-6</v>
      </c>
      <c r="CP82">
        <v>21.26</v>
      </c>
      <c r="CQ82" s="14">
        <f t="shared" si="303"/>
        <v>1.4476087487263135E-2</v>
      </c>
      <c r="CR82" s="14">
        <f t="shared" si="304"/>
        <v>2.0955710893889629E-4</v>
      </c>
      <c r="CS82" s="14">
        <f t="shared" si="305"/>
        <v>-1.7996623804440611E-2</v>
      </c>
      <c r="CT82" s="14">
        <f t="shared" si="306"/>
        <v>3.2387846835855847E-4</v>
      </c>
      <c r="CV82">
        <v>102.3</v>
      </c>
      <c r="CW82" s="14">
        <f t="shared" si="307"/>
        <v>2.0320002490957528E-2</v>
      </c>
      <c r="CX82" s="14">
        <f t="shared" si="308"/>
        <v>4.1290250123252015E-4</v>
      </c>
      <c r="CY82" s="89">
        <f t="shared" si="309"/>
        <v>-2.1441873972881564E-2</v>
      </c>
      <c r="CZ82" s="89">
        <f t="shared" si="310"/>
        <v>4.5975395946893581E-4</v>
      </c>
      <c r="DB82">
        <v>17.5</v>
      </c>
      <c r="DC82" s="14">
        <f t="shared" si="311"/>
        <v>1.7128180036748251E-3</v>
      </c>
      <c r="DD82" s="14">
        <f t="shared" si="312"/>
        <v>2.9337455137126128E-6</v>
      </c>
      <c r="DE82" s="89">
        <f t="shared" si="313"/>
        <v>-3.4130434322987013E-3</v>
      </c>
      <c r="DF82" s="89">
        <f t="shared" si="314"/>
        <v>1.1648865470757301E-5</v>
      </c>
      <c r="DH82">
        <v>11.565</v>
      </c>
      <c r="DI82" s="14">
        <f t="shared" si="315"/>
        <v>-8.650519570584513E-4</v>
      </c>
      <c r="DJ82" s="14">
        <f t="shared" si="316"/>
        <v>7.4831488841065672E-7</v>
      </c>
      <c r="DK82" s="89">
        <f t="shared" si="317"/>
        <v>-2.6555219315563365E-3</v>
      </c>
      <c r="DL82" s="89">
        <f t="shared" si="318"/>
        <v>7.0517967289766967E-6</v>
      </c>
      <c r="DN82">
        <v>69.459999999999994</v>
      </c>
      <c r="DO82" s="14">
        <f t="shared" si="319"/>
        <v>5.1694543609619153E-3</v>
      </c>
      <c r="DP82" s="14">
        <f t="shared" si="320"/>
        <v>2.6723258390068163E-5</v>
      </c>
      <c r="DQ82" s="89">
        <f t="shared" si="321"/>
        <v>-6.4704091507586416E-3</v>
      </c>
      <c r="DR82" s="89">
        <f t="shared" si="322"/>
        <v>4.1866194578221166E-5</v>
      </c>
      <c r="DT82">
        <v>135.15</v>
      </c>
      <c r="DU82" s="14">
        <f t="shared" si="323"/>
        <v>4.7979424021392693E-3</v>
      </c>
      <c r="DV82" s="14">
        <f t="shared" si="324"/>
        <v>2.302025129424594E-5</v>
      </c>
      <c r="DW82" s="89">
        <f t="shared" si="325"/>
        <v>-9.4073098930486463E-3</v>
      </c>
      <c r="DX82" s="89">
        <f t="shared" si="326"/>
        <v>8.8497479423850937E-5</v>
      </c>
      <c r="DZ82">
        <v>40.68</v>
      </c>
      <c r="EA82" s="14">
        <f t="shared" si="327"/>
        <v>1.9646371741648158E-3</v>
      </c>
      <c r="EB82" s="14">
        <f t="shared" si="328"/>
        <v>3.8597992261103127E-6</v>
      </c>
      <c r="EC82" s="89">
        <f t="shared" si="329"/>
        <v>-4.6006433417728632E-3</v>
      </c>
      <c r="ED82" s="89">
        <f t="shared" si="330"/>
        <v>2.1165919158198977E-5</v>
      </c>
      <c r="EF82">
        <v>12.19</v>
      </c>
      <c r="EG82" s="14">
        <f t="shared" si="331"/>
        <v>-2.4640669551591835E-3</v>
      </c>
      <c r="EH82" s="14">
        <f t="shared" si="332"/>
        <v>6.0716259595074501E-6</v>
      </c>
      <c r="EI82" s="89">
        <f t="shared" si="333"/>
        <v>6.7711076963489236E-4</v>
      </c>
      <c r="EJ82" s="89">
        <f t="shared" si="334"/>
        <v>4.5847899435555628E-7</v>
      </c>
      <c r="EL82">
        <v>88.68</v>
      </c>
      <c r="EM82" s="14">
        <f t="shared" si="335"/>
        <v>-7.697570269904315E-3</v>
      </c>
      <c r="EN82" s="14">
        <f t="shared" si="336"/>
        <v>5.9252588060114785E-5</v>
      </c>
      <c r="EO82" s="89">
        <f t="shared" si="337"/>
        <v>4.7838000743072265E-3</v>
      </c>
      <c r="EP82" s="89">
        <f t="shared" si="338"/>
        <v>2.2884743150941826E-5</v>
      </c>
      <c r="ER82">
        <v>12.99</v>
      </c>
      <c r="ES82" s="14">
        <f t="shared" si="339"/>
        <v>-1.7864552765864357E-2</v>
      </c>
      <c r="ET82" s="14">
        <f t="shared" si="340"/>
        <v>3.1914224552435184E-4</v>
      </c>
      <c r="EU82" s="89">
        <f t="shared" si="341"/>
        <v>1.5384639715819815E-2</v>
      </c>
      <c r="EV82" s="89">
        <f t="shared" si="342"/>
        <v>2.366871391855804E-4</v>
      </c>
      <c r="EX82">
        <v>106</v>
      </c>
      <c r="EY82" s="14">
        <f t="shared" si="343"/>
        <v>3.8857802606747066E-2</v>
      </c>
      <c r="EZ82" s="14">
        <f t="shared" si="344"/>
        <v>1.5099288234249192E-3</v>
      </c>
      <c r="FA82" s="89">
        <f t="shared" si="345"/>
        <v>-4.1201430985258462E-2</v>
      </c>
      <c r="FB82" s="89">
        <f t="shared" si="346"/>
        <v>1.697557915233016E-3</v>
      </c>
      <c r="FD82">
        <v>39.82</v>
      </c>
      <c r="FE82" s="14">
        <f t="shared" si="347"/>
        <v>-8.5750840707694478E-3</v>
      </c>
      <c r="FF82" s="14">
        <f t="shared" si="348"/>
        <v>7.3532066820763929E-5</v>
      </c>
      <c r="FG82" s="89">
        <f t="shared" si="349"/>
        <v>-7.0055002268602437E-4</v>
      </c>
      <c r="FH82" s="89">
        <f t="shared" si="350"/>
        <v>4.9077033428538921E-7</v>
      </c>
      <c r="FJ82">
        <v>132.69999999999999</v>
      </c>
      <c r="FK82" s="14">
        <f t="shared" si="351"/>
        <v>9.7488586127496748E-3</v>
      </c>
      <c r="FL82" s="14">
        <f t="shared" si="352"/>
        <v>9.5040244251383508E-5</v>
      </c>
      <c r="FM82" s="89">
        <f t="shared" si="353"/>
        <v>-1.1827627525785192E-2</v>
      </c>
      <c r="FN82" s="89">
        <f t="shared" si="354"/>
        <v>1.3989277288871155E-4</v>
      </c>
      <c r="FP82">
        <v>14.09</v>
      </c>
      <c r="FQ82" s="14">
        <f t="shared" si="355"/>
        <v>1.1291580804070741E-2</v>
      </c>
      <c r="FR82" s="14">
        <f t="shared" si="356"/>
        <v>1.2749979705485885E-4</v>
      </c>
      <c r="FS82" s="89">
        <f t="shared" si="357"/>
        <v>-1.217344398519752E-2</v>
      </c>
      <c r="FT82" s="89">
        <f t="shared" si="358"/>
        <v>1.4819273846074167E-4</v>
      </c>
      <c r="FV82">
        <v>607.79999999999995</v>
      </c>
      <c r="FW82" s="14">
        <f t="shared" si="359"/>
        <v>1.315356980178171E-3</v>
      </c>
      <c r="FX82" s="14">
        <f t="shared" si="360"/>
        <v>1.7301639853034374E-6</v>
      </c>
      <c r="FY82" s="89">
        <f t="shared" si="361"/>
        <v>-4.2686063058991666E-3</v>
      </c>
      <c r="FZ82" s="89">
        <f t="shared" si="362"/>
        <v>1.8220999794762128E-5</v>
      </c>
      <c r="GB82">
        <v>72.099999999999994</v>
      </c>
      <c r="GC82" s="14">
        <f t="shared" si="363"/>
        <v>-9.4761021246009564E-3</v>
      </c>
      <c r="GD82" s="14">
        <f t="shared" si="364"/>
        <v>8.9796511475866766E-5</v>
      </c>
      <c r="GE82" s="89">
        <f t="shared" si="365"/>
        <v>6.9161367725493238E-3</v>
      </c>
      <c r="GF82" s="89">
        <f t="shared" si="366"/>
        <v>4.7832947856608976E-5</v>
      </c>
      <c r="GH82">
        <v>501.6</v>
      </c>
      <c r="GI82" s="14">
        <f t="shared" si="367"/>
        <v>1.0905233482262527E-2</v>
      </c>
      <c r="GJ82" s="14">
        <f t="shared" si="368"/>
        <v>1.1892411730265968E-4</v>
      </c>
      <c r="GK82" s="89">
        <f t="shared" si="369"/>
        <v>-1.6194640751366556E-2</v>
      </c>
      <c r="GL82" s="89">
        <f t="shared" si="370"/>
        <v>2.622663890658223E-4</v>
      </c>
      <c r="GN82">
        <v>30.92</v>
      </c>
      <c r="GO82" s="14">
        <f t="shared" si="371"/>
        <v>-2.2664733678244221E-3</v>
      </c>
      <c r="GP82" s="14">
        <f t="shared" si="372"/>
        <v>5.136901527057378E-6</v>
      </c>
      <c r="GQ82" s="89">
        <f t="shared" si="373"/>
        <v>3.6969436406579514E-4</v>
      </c>
      <c r="GR82" s="89">
        <f t="shared" si="374"/>
        <v>1.3667392282201268E-7</v>
      </c>
      <c r="GT82">
        <v>60</v>
      </c>
      <c r="GU82" s="14">
        <f t="shared" si="375"/>
        <v>1.6652793190612488E-3</v>
      </c>
      <c r="GV82" s="14">
        <f t="shared" si="376"/>
        <v>2.7731552104930963E-6</v>
      </c>
      <c r="GW82" s="89">
        <f t="shared" si="377"/>
        <v>-5.0686619932043767E-3</v>
      </c>
      <c r="GX82" s="89">
        <f t="shared" si="378"/>
        <v>2.5691334401354563E-5</v>
      </c>
      <c r="GZ82">
        <v>235.8</v>
      </c>
      <c r="HA82" s="14">
        <f t="shared" si="379"/>
        <v>-3.3984739591116212E-3</v>
      </c>
      <c r="HB82" s="14">
        <f t="shared" si="380"/>
        <v>1.1549625250759817E-5</v>
      </c>
      <c r="HC82" s="89">
        <f t="shared" si="381"/>
        <v>1.0308488247193271E-3</v>
      </c>
      <c r="HD82" s="89">
        <f t="shared" si="382"/>
        <v>1.062649299425218E-6</v>
      </c>
      <c r="HF82">
        <v>331.85</v>
      </c>
      <c r="HG82" s="14">
        <f t="shared" si="383"/>
        <v>5.1097195635903241E-3</v>
      </c>
      <c r="HH82" s="14">
        <f t="shared" si="384"/>
        <v>2.6109234018537692E-5</v>
      </c>
      <c r="HI82" s="89">
        <f t="shared" si="385"/>
        <v>-9.5589559128349093E-3</v>
      </c>
      <c r="HJ82" s="89">
        <f t="shared" si="386"/>
        <v>9.1373638143521472E-5</v>
      </c>
      <c r="HL82">
        <v>107.4</v>
      </c>
      <c r="HM82" s="14">
        <f t="shared" si="387"/>
        <v>2.3465534926005865E-2</v>
      </c>
      <c r="HN82" s="14">
        <f t="shared" si="388"/>
        <v>5.5063132936360106E-4</v>
      </c>
      <c r="HO82" s="89">
        <f t="shared" si="389"/>
        <v>-2.7991743323004453E-2</v>
      </c>
      <c r="HP82" s="89">
        <f t="shared" si="390"/>
        <v>7.8353769426096431E-4</v>
      </c>
      <c r="HR82">
        <v>4.9720000000000004</v>
      </c>
      <c r="HS82" s="14">
        <f t="shared" si="391"/>
        <v>2.1882711249507587E-2</v>
      </c>
      <c r="HT82" s="14">
        <f t="shared" si="392"/>
        <v>4.7885305162932593E-4</v>
      </c>
      <c r="HU82" s="14">
        <f t="shared" si="393"/>
        <v>-2.8307573638472413E-2</v>
      </c>
      <c r="HV82" s="14">
        <f t="shared" si="394"/>
        <v>8.0131872529753826E-4</v>
      </c>
      <c r="HX82">
        <v>13.88</v>
      </c>
      <c r="HY82" s="14">
        <f t="shared" si="395"/>
        <v>-1.0865735298778784E-2</v>
      </c>
      <c r="HZ82" s="14">
        <f t="shared" si="396"/>
        <v>1.1806420358312727E-4</v>
      </c>
      <c r="IA82" s="89">
        <f t="shared" si="397"/>
        <v>7.3820988099696314E-3</v>
      </c>
      <c r="IB82" s="89">
        <f t="shared" si="398"/>
        <v>5.4495382840155051E-5</v>
      </c>
      <c r="ID82">
        <v>154.4</v>
      </c>
      <c r="IE82" s="14">
        <f t="shared" si="399"/>
        <v>-5.1948168771040228E-3</v>
      </c>
      <c r="IF82" s="14">
        <f t="shared" si="400"/>
        <v>2.6986122386644793E-5</v>
      </c>
      <c r="IG82" s="89">
        <f t="shared" si="401"/>
        <v>3.2959124088890331E-3</v>
      </c>
      <c r="IH82" s="89">
        <f t="shared" si="402"/>
        <v>1.086303860706871E-5</v>
      </c>
      <c r="IQ82">
        <v>51.22</v>
      </c>
      <c r="IR82" s="14">
        <f t="shared" si="403"/>
        <v>-4.304448047053374E-3</v>
      </c>
      <c r="IS82" s="14">
        <f t="shared" si="404"/>
        <v>1.8528272989781604E-5</v>
      </c>
      <c r="IT82" s="89">
        <f t="shared" si="405"/>
        <v>4.7451621129017581E-4</v>
      </c>
      <c r="IU82" s="89">
        <f t="shared" si="406"/>
        <v>2.2516563477718276E-7</v>
      </c>
      <c r="IW82">
        <v>56.21</v>
      </c>
      <c r="IX82" s="14">
        <f t="shared" si="407"/>
        <v>-8.5760754325386723E-3</v>
      </c>
      <c r="IY82" s="14">
        <f t="shared" si="408"/>
        <v>7.354906982459337E-5</v>
      </c>
      <c r="IZ82" s="89">
        <f t="shared" si="409"/>
        <v>3.5781021965212694E-3</v>
      </c>
      <c r="JA82" s="89">
        <f t="shared" si="410"/>
        <v>1.2802815328750332E-5</v>
      </c>
      <c r="JC82">
        <v>122.4</v>
      </c>
      <c r="JD82" s="14">
        <f t="shared" si="411"/>
        <v>5.2964067588391443E-3</v>
      </c>
      <c r="JE82" s="14">
        <f t="shared" si="412"/>
        <v>2.8051924555076971E-5</v>
      </c>
      <c r="JF82" s="89">
        <f t="shared" si="413"/>
        <v>-8.752561005439103E-3</v>
      </c>
      <c r="JG82" s="89">
        <f t="shared" si="414"/>
        <v>7.6607324153933168E-5</v>
      </c>
      <c r="JI82">
        <v>33.97</v>
      </c>
      <c r="JJ82" s="14">
        <f t="shared" si="415"/>
        <v>1.4708047952233473E-3</v>
      </c>
      <c r="JK82" s="14">
        <f t="shared" si="416"/>
        <v>2.1632667456519927E-6</v>
      </c>
      <c r="JL82" s="89">
        <f t="shared" si="417"/>
        <v>-5.8586406276697391E-3</v>
      </c>
      <c r="JM82" s="89">
        <f t="shared" si="418"/>
        <v>3.4323670004182475E-5</v>
      </c>
      <c r="JO82">
        <v>73.38</v>
      </c>
      <c r="JP82" s="14">
        <f t="shared" si="419"/>
        <v>-9.0349690579125449E-3</v>
      </c>
      <c r="JQ82" s="14">
        <f t="shared" si="420"/>
        <v>8.1630665877437095E-5</v>
      </c>
      <c r="JR82" s="89">
        <f t="shared" si="255"/>
        <v>6.8536849522093657E-3</v>
      </c>
      <c r="JS82" s="89">
        <f t="shared" si="421"/>
        <v>4.6972997424141094E-5</v>
      </c>
      <c r="JU82">
        <v>71.28</v>
      </c>
      <c r="JV82" s="14">
        <f t="shared" si="422"/>
        <v>2.8054425769624285E-4</v>
      </c>
      <c r="JW82" s="14">
        <f t="shared" si="423"/>
        <v>7.8705080526335912E-8</v>
      </c>
      <c r="JX82" s="89">
        <f t="shared" si="424"/>
        <v>-4.518084290524616E-3</v>
      </c>
      <c r="JY82" s="89">
        <f t="shared" si="425"/>
        <v>2.0413085656285324E-5</v>
      </c>
      <c r="KA82">
        <v>34.97</v>
      </c>
      <c r="KB82" s="14">
        <f t="shared" si="426"/>
        <v>1.9539061359709797E-2</v>
      </c>
      <c r="KC82" s="14">
        <f t="shared" si="427"/>
        <v>3.8177491881850444E-4</v>
      </c>
      <c r="KD82" s="89">
        <f t="shared" si="428"/>
        <v>-2.1738305460886335E-2</v>
      </c>
      <c r="KE82" s="89">
        <f t="shared" si="429"/>
        <v>4.7255392431080066E-4</v>
      </c>
      <c r="KG82">
        <v>15.21</v>
      </c>
      <c r="KH82" s="14">
        <f t="shared" si="430"/>
        <v>1.1114857806296339E-2</v>
      </c>
      <c r="KI82" s="14">
        <f t="shared" si="431"/>
        <v>1.2354006405418668E-4</v>
      </c>
      <c r="KJ82" s="89">
        <f t="shared" si="432"/>
        <v>-1.4620478300841965E-2</v>
      </c>
      <c r="KK82" s="89">
        <f t="shared" si="433"/>
        <v>2.1375838574539074E-4</v>
      </c>
      <c r="KM82">
        <v>26.29</v>
      </c>
      <c r="KN82" s="14">
        <f t="shared" si="434"/>
        <v>-7.6365395931526974E-3</v>
      </c>
      <c r="KO82" s="14">
        <f t="shared" si="435"/>
        <v>5.8316736957788768E-5</v>
      </c>
      <c r="KP82" s="89">
        <f t="shared" si="436"/>
        <v>1.788497476166888E-3</v>
      </c>
      <c r="KQ82" s="89">
        <f t="shared" si="437"/>
        <v>3.1987232222553281E-6</v>
      </c>
      <c r="KS82">
        <v>100.3</v>
      </c>
      <c r="KT82" s="14">
        <f t="shared" si="438"/>
        <v>-2.4956339381474635E-3</v>
      </c>
      <c r="KU82" s="14">
        <f t="shared" si="439"/>
        <v>6.2281887532334178E-6</v>
      </c>
      <c r="KV82" s="89">
        <f t="shared" si="440"/>
        <v>8.5735053030806699E-4</v>
      </c>
      <c r="KW82" s="89">
        <f t="shared" si="441"/>
        <v>7.3504993181952367E-7</v>
      </c>
      <c r="LF82" s="14">
        <v>15.615</v>
      </c>
      <c r="LG82" s="14">
        <f t="shared" si="442"/>
        <v>-1.8094193168826971E-2</v>
      </c>
      <c r="LH82" s="14">
        <f t="shared" si="443"/>
        <v>3.2739982643082463E-4</v>
      </c>
      <c r="LI82" s="89">
        <f t="shared" si="444"/>
        <v>1.797235944883975E-2</v>
      </c>
      <c r="LJ82" s="89">
        <f t="shared" si="445"/>
        <v>3.2300570415829945E-4</v>
      </c>
      <c r="LL82">
        <v>12.3</v>
      </c>
      <c r="LM82" s="14">
        <f t="shared" si="446"/>
        <v>7.290433262679274E-3</v>
      </c>
      <c r="LN82" s="14">
        <f t="shared" si="447"/>
        <v>5.3150417157580361E-5</v>
      </c>
      <c r="LO82" s="89">
        <f t="shared" si="448"/>
        <v>-9.2178248581499343E-3</v>
      </c>
      <c r="LP82" s="89">
        <f t="shared" si="449"/>
        <v>8.4968295115526855E-5</v>
      </c>
    </row>
    <row r="83" spans="19:328" x14ac:dyDescent="0.35">
      <c r="S83" t="s">
        <v>687</v>
      </c>
      <c r="T83" s="82">
        <v>5988.86</v>
      </c>
      <c r="U83" s="6">
        <f t="shared" si="256"/>
        <v>-1.9251188579565603E-2</v>
      </c>
      <c r="V83" s="14">
        <f t="shared" si="257"/>
        <v>3.7060826172599708E-4</v>
      </c>
      <c r="Z83">
        <v>36.57</v>
      </c>
      <c r="AA83" s="14">
        <f t="shared" si="258"/>
        <v>-1.6821022557870356E-2</v>
      </c>
      <c r="AB83" s="14">
        <f t="shared" si="259"/>
        <v>2.8294679989238335E-4</v>
      </c>
      <c r="AC83" s="14">
        <f t="shared" si="260"/>
        <v>2.4301660216952473E-3</v>
      </c>
      <c r="AD83" s="14">
        <f t="shared" si="261"/>
        <v>-3.2998950230366496E-3</v>
      </c>
      <c r="AE83" s="14">
        <f t="shared" si="262"/>
        <v>1.088930716306205E-5</v>
      </c>
      <c r="AG83">
        <v>8.69</v>
      </c>
      <c r="AH83" s="14">
        <f t="shared" si="263"/>
        <v>-1.3671861665970087E-2</v>
      </c>
      <c r="AI83" s="14">
        <f t="shared" si="264"/>
        <v>1.8691980141342235E-4</v>
      </c>
      <c r="AJ83" s="14">
        <f t="shared" si="265"/>
        <v>1.3184912775520818E-2</v>
      </c>
      <c r="AK83" s="14">
        <f t="shared" si="266"/>
        <v>1.7384192489809208E-4</v>
      </c>
      <c r="AM83">
        <v>115.4</v>
      </c>
      <c r="AN83" s="14">
        <f t="shared" si="267"/>
        <v>-2.0131970951924472E-2</v>
      </c>
      <c r="AO83" s="14">
        <f t="shared" si="268"/>
        <v>4.0529625440913073E-4</v>
      </c>
      <c r="AP83" s="14">
        <f t="shared" si="269"/>
        <v>1.8971411638234979E-2</v>
      </c>
      <c r="AQ83" s="14">
        <f t="shared" si="270"/>
        <v>3.599144595473576E-4</v>
      </c>
      <c r="AS83">
        <v>118.8</v>
      </c>
      <c r="AT83" s="14">
        <f t="shared" si="271"/>
        <v>-1.6978336534417906E-2</v>
      </c>
      <c r="AU83" s="14">
        <f t="shared" si="272"/>
        <v>2.8826391147594981E-4</v>
      </c>
      <c r="AV83" s="14">
        <f t="shared" si="273"/>
        <v>1.4922628653907286E-2</v>
      </c>
      <c r="AW83" s="14">
        <f t="shared" si="274"/>
        <v>2.2268484594241479E-4</v>
      </c>
      <c r="AY83" s="14">
        <v>39.700000000000003</v>
      </c>
      <c r="AZ83" s="14">
        <f t="shared" si="275"/>
        <v>-6.3171404012614552E-3</v>
      </c>
      <c r="BA83" s="14">
        <f t="shared" si="276"/>
        <v>3.9906262849249738E-5</v>
      </c>
      <c r="BB83" s="14">
        <f t="shared" si="277"/>
        <v>5.1789385033874499E-3</v>
      </c>
      <c r="BC83" s="14">
        <f t="shared" si="278"/>
        <v>2.682140402186904E-5</v>
      </c>
      <c r="BE83">
        <v>17.77</v>
      </c>
      <c r="BF83" s="14">
        <f t="shared" si="279"/>
        <v>-6.2821743908143407E-2</v>
      </c>
      <c r="BG83" s="14">
        <f t="shared" si="280"/>
        <v>3.9465715076603533E-3</v>
      </c>
      <c r="BH83" s="14">
        <f t="shared" si="281"/>
        <v>5.5967417579290489E-2</v>
      </c>
      <c r="BI83" s="14">
        <f t="shared" si="282"/>
        <v>3.1323518304946741E-3</v>
      </c>
      <c r="BK83">
        <v>82.94</v>
      </c>
      <c r="BL83" s="14">
        <f t="shared" si="283"/>
        <v>-3.1103278633314437E-2</v>
      </c>
      <c r="BM83" s="14">
        <f t="shared" si="284"/>
        <v>9.674139417415944E-4</v>
      </c>
      <c r="BN83" s="14">
        <f t="shared" si="285"/>
        <v>2.6507002036524188E-2</v>
      </c>
      <c r="BO83" s="14">
        <f t="shared" si="286"/>
        <v>7.0262115696429742E-4</v>
      </c>
      <c r="BQ83">
        <v>68.239999999999995</v>
      </c>
      <c r="BR83" s="14">
        <f t="shared" si="287"/>
        <v>-1.4762594643008865E-2</v>
      </c>
      <c r="BS83" s="14">
        <f t="shared" si="288"/>
        <v>2.1793420059379405E-4</v>
      </c>
      <c r="BT83" s="14">
        <f t="shared" si="289"/>
        <v>1.1648773284918873E-2</v>
      </c>
      <c r="BU83" s="14">
        <f t="shared" si="290"/>
        <v>1.3569391904343962E-4</v>
      </c>
      <c r="BX83">
        <v>22.34</v>
      </c>
      <c r="BY83" s="14">
        <f t="shared" si="291"/>
        <v>-1.0348798771699759E-2</v>
      </c>
      <c r="BZ83" s="14">
        <f t="shared" si="292"/>
        <v>1.0709763601713443E-4</v>
      </c>
      <c r="CA83" s="14">
        <f t="shared" si="293"/>
        <v>8.8830814885990043E-3</v>
      </c>
      <c r="CB83" s="14">
        <f t="shared" si="294"/>
        <v>7.8909136733090304E-5</v>
      </c>
      <c r="CD83">
        <v>46.82</v>
      </c>
      <c r="CE83" s="14">
        <f t="shared" si="295"/>
        <v>-3.0357925385352234E-2</v>
      </c>
      <c r="CF83" s="14">
        <f t="shared" si="296"/>
        <v>9.2160363370261361E-4</v>
      </c>
      <c r="CG83" s="14">
        <f t="shared" si="297"/>
        <v>2.8825515831219884E-2</v>
      </c>
      <c r="CH83" s="14">
        <f t="shared" si="298"/>
        <v>8.3091036293590813E-4</v>
      </c>
      <c r="CJ83">
        <v>33.15</v>
      </c>
      <c r="CK83" s="14">
        <f t="shared" si="299"/>
        <v>-1.7344113457972495E-2</v>
      </c>
      <c r="CL83" s="14">
        <f t="shared" si="300"/>
        <v>3.0081827164302259E-4</v>
      </c>
      <c r="CM83" s="14">
        <f t="shared" si="301"/>
        <v>1.5580084262761829E-2</v>
      </c>
      <c r="CN83" s="14">
        <f t="shared" si="302"/>
        <v>2.4273902563475881E-4</v>
      </c>
      <c r="CP83">
        <v>21.64</v>
      </c>
      <c r="CQ83" s="14">
        <f t="shared" si="303"/>
        <v>-1.7716081064478903E-2</v>
      </c>
      <c r="CR83" s="14">
        <f t="shared" si="304"/>
        <v>3.1385952828318797E-4</v>
      </c>
      <c r="CS83" s="14">
        <f t="shared" si="305"/>
        <v>1.5793242768527123E-2</v>
      </c>
      <c r="CT83" s="14">
        <f t="shared" si="306"/>
        <v>2.4942651714563428E-4</v>
      </c>
      <c r="CV83">
        <v>104.7</v>
      </c>
      <c r="CW83" s="14">
        <f t="shared" si="307"/>
        <v>-2.3189444918910441E-2</v>
      </c>
      <c r="CX83" s="14">
        <f t="shared" si="308"/>
        <v>5.3775035564718123E-4</v>
      </c>
      <c r="CY83" s="89">
        <f t="shared" si="309"/>
        <v>2.2549378065062606E-2</v>
      </c>
      <c r="CZ83" s="89">
        <f t="shared" si="310"/>
        <v>5.0847445112112664E-4</v>
      </c>
      <c r="DB83">
        <v>17.61</v>
      </c>
      <c r="DC83" s="14">
        <f t="shared" si="311"/>
        <v>-6.2660415786464059E-3</v>
      </c>
      <c r="DD83" s="14">
        <f t="shared" si="312"/>
        <v>3.9263277065325543E-5</v>
      </c>
      <c r="DE83" s="89">
        <f t="shared" si="313"/>
        <v>5.3388812029809534E-3</v>
      </c>
      <c r="DF83" s="89">
        <f t="shared" si="314"/>
        <v>2.8503652499543351E-5</v>
      </c>
      <c r="DH83">
        <v>12.115</v>
      </c>
      <c r="DI83" s="14">
        <f t="shared" si="315"/>
        <v>-4.6461058585086569E-2</v>
      </c>
      <c r="DJ83" s="14">
        <f t="shared" si="316"/>
        <v>2.1586299648468465E-3</v>
      </c>
      <c r="DK83" s="89">
        <f t="shared" si="317"/>
        <v>4.4667026893190548E-2</v>
      </c>
      <c r="DL83" s="89">
        <f t="shared" si="318"/>
        <v>1.9951432914770075E-3</v>
      </c>
      <c r="DN83">
        <v>70.02</v>
      </c>
      <c r="DO83" s="14">
        <f t="shared" si="319"/>
        <v>-8.0298682105917115E-3</v>
      </c>
      <c r="DP83" s="14">
        <f t="shared" si="320"/>
        <v>6.4478783479471338E-5</v>
      </c>
      <c r="DQ83" s="89">
        <f t="shared" si="321"/>
        <v>7.5881770418649696E-3</v>
      </c>
      <c r="DR83" s="89">
        <f t="shared" si="322"/>
        <v>5.7580430818686601E-5</v>
      </c>
      <c r="DT83">
        <v>136.15</v>
      </c>
      <c r="DU83" s="14">
        <f t="shared" si="323"/>
        <v>-7.3719463973120174E-3</v>
      </c>
      <c r="DV83" s="14">
        <f t="shared" si="324"/>
        <v>5.4345593684841633E-5</v>
      </c>
      <c r="DW83" s="89">
        <f t="shared" si="325"/>
        <v>4.6990221777509604E-3</v>
      </c>
      <c r="DX83" s="89">
        <f t="shared" si="326"/>
        <v>2.2080809426995379E-5</v>
      </c>
      <c r="DZ83">
        <v>41.35</v>
      </c>
      <c r="EA83" s="14">
        <f t="shared" si="327"/>
        <v>-1.6335850289341168E-2</v>
      </c>
      <c r="EB83" s="14">
        <f t="shared" si="328"/>
        <v>2.6686000467576791E-4</v>
      </c>
      <c r="EC83" s="89">
        <f t="shared" si="329"/>
        <v>1.5218299950519413E-2</v>
      </c>
      <c r="ED83" s="89">
        <f t="shared" si="330"/>
        <v>2.3159665338397915E-4</v>
      </c>
      <c r="EF83">
        <v>12.38</v>
      </c>
      <c r="EG83" s="14">
        <f t="shared" si="331"/>
        <v>-1.5466323763269939E-2</v>
      </c>
      <c r="EH83" s="14">
        <f t="shared" si="332"/>
        <v>2.3920717075028841E-4</v>
      </c>
      <c r="EI83" s="89">
        <f t="shared" si="333"/>
        <v>1.4833218585975846E-2</v>
      </c>
      <c r="EJ83" s="89">
        <f t="shared" si="334"/>
        <v>2.2002437361933928E-4</v>
      </c>
      <c r="EL83">
        <v>91.02</v>
      </c>
      <c r="EM83" s="14">
        <f t="shared" si="335"/>
        <v>-2.6044877840385033E-2</v>
      </c>
      <c r="EN83" s="14">
        <f t="shared" si="336"/>
        <v>6.7833566172057934E-4</v>
      </c>
      <c r="EO83" s="89">
        <f t="shared" si="337"/>
        <v>2.4468244029423779E-2</v>
      </c>
      <c r="EP83" s="89">
        <f t="shared" si="338"/>
        <v>5.9869496588343246E-4</v>
      </c>
      <c r="ER83">
        <v>13.13</v>
      </c>
      <c r="ES83" s="14">
        <f t="shared" si="339"/>
        <v>-1.0719857632196735E-2</v>
      </c>
      <c r="ET83" s="14">
        <f t="shared" si="340"/>
        <v>1.149153476545666E-4</v>
      </c>
      <c r="EU83" s="89">
        <f t="shared" si="341"/>
        <v>9.3907710792205824E-3</v>
      </c>
      <c r="EV83" s="89">
        <f t="shared" si="342"/>
        <v>8.8186581462325702E-5</v>
      </c>
      <c r="EX83">
        <v>106.95</v>
      </c>
      <c r="EY83" s="14">
        <f t="shared" si="343"/>
        <v>-8.9223414163475557E-3</v>
      </c>
      <c r="EZ83" s="14">
        <f t="shared" si="344"/>
        <v>7.9608176349870905E-5</v>
      </c>
      <c r="FA83" s="89">
        <f t="shared" si="345"/>
        <v>7.6710152439235409E-3</v>
      </c>
      <c r="FB83" s="89">
        <f t="shared" si="346"/>
        <v>5.8844474872507339E-5</v>
      </c>
      <c r="FD83">
        <v>41.53</v>
      </c>
      <c r="FE83" s="14">
        <f t="shared" si="347"/>
        <v>-4.2046759006611915E-2</v>
      </c>
      <c r="FF83" s="14">
        <f t="shared" si="348"/>
        <v>1.7679299429601003E-3</v>
      </c>
      <c r="FG83" s="89">
        <f t="shared" si="349"/>
        <v>3.6153133294291456E-2</v>
      </c>
      <c r="FH83" s="89">
        <f t="shared" si="350"/>
        <v>1.3070490469948054E-3</v>
      </c>
      <c r="FJ83">
        <v>132.80000000000001</v>
      </c>
      <c r="FK83" s="14">
        <f t="shared" si="351"/>
        <v>-7.5329570417177229E-4</v>
      </c>
      <c r="FL83" s="14">
        <f t="shared" si="352"/>
        <v>5.6745441792364623E-7</v>
      </c>
      <c r="FM83" s="89">
        <f t="shared" si="353"/>
        <v>-4.7573679795345834E-4</v>
      </c>
      <c r="FN83" s="89">
        <f t="shared" si="354"/>
        <v>2.2632550092700964E-7</v>
      </c>
      <c r="FP83">
        <v>14.1</v>
      </c>
      <c r="FQ83" s="14">
        <f t="shared" si="355"/>
        <v>-7.094714735336907E-4</v>
      </c>
      <c r="FR83" s="14">
        <f t="shared" si="356"/>
        <v>5.0334977175806636E-7</v>
      </c>
      <c r="FS83" s="89">
        <f t="shared" si="357"/>
        <v>4.2101738235387131E-4</v>
      </c>
      <c r="FT83" s="89">
        <f t="shared" si="358"/>
        <v>1.7725563624410588E-7</v>
      </c>
      <c r="FV83">
        <v>618.79999999999995</v>
      </c>
      <c r="FW83" s="14">
        <f t="shared" si="359"/>
        <v>-1.7936238216218408E-2</v>
      </c>
      <c r="FX83" s="14">
        <f t="shared" si="360"/>
        <v>3.2170864134893368E-4</v>
      </c>
      <c r="FY83" s="89">
        <f t="shared" si="361"/>
        <v>1.6465906713132448E-2</v>
      </c>
      <c r="FZ83" s="89">
        <f t="shared" si="362"/>
        <v>2.7112608388558024E-4</v>
      </c>
      <c r="GB83">
        <v>73.06</v>
      </c>
      <c r="GC83" s="14">
        <f t="shared" si="363"/>
        <v>-1.3226977076233189E-2</v>
      </c>
      <c r="GD83" s="14">
        <f t="shared" si="364"/>
        <v>1.7495292257519829E-4</v>
      </c>
      <c r="GE83" s="89">
        <f t="shared" si="365"/>
        <v>1.2238698949415691E-2</v>
      </c>
      <c r="GF83" s="89">
        <f t="shared" si="366"/>
        <v>1.4978575197442873E-4</v>
      </c>
      <c r="GH83">
        <v>515.70000000000005</v>
      </c>
      <c r="GI83" s="14">
        <f t="shared" si="367"/>
        <v>-2.7722211738202399E-2</v>
      </c>
      <c r="GJ83" s="14">
        <f t="shared" si="368"/>
        <v>7.685210236577268E-4</v>
      </c>
      <c r="GK83" s="89">
        <f t="shared" si="369"/>
        <v>2.4747160410114745E-2</v>
      </c>
      <c r="GL83" s="89">
        <f t="shared" si="370"/>
        <v>6.1242194836395056E-4</v>
      </c>
      <c r="GN83">
        <v>31.1</v>
      </c>
      <c r="GO83" s="14">
        <f t="shared" si="371"/>
        <v>-5.8045954659672241E-3</v>
      </c>
      <c r="GP83" s="14">
        <f t="shared" si="372"/>
        <v>3.3693328523527254E-5</v>
      </c>
      <c r="GQ83" s="89">
        <f t="shared" si="373"/>
        <v>4.9370576105722576E-3</v>
      </c>
      <c r="GR83" s="89">
        <f t="shared" si="374"/>
        <v>2.4374537850109449E-5</v>
      </c>
      <c r="GT83">
        <v>61.02</v>
      </c>
      <c r="GU83" s="14">
        <f t="shared" si="375"/>
        <v>-1.6857117066422952E-2</v>
      </c>
      <c r="GV83" s="14">
        <f t="shared" si="376"/>
        <v>2.8416239579108797E-4</v>
      </c>
      <c r="GW83" s="89">
        <f t="shared" si="377"/>
        <v>1.4910943870039481E-2</v>
      </c>
      <c r="GX83" s="89">
        <f t="shared" si="378"/>
        <v>2.2233624709546798E-4</v>
      </c>
      <c r="GZ83">
        <v>238.3</v>
      </c>
      <c r="HA83" s="14">
        <f t="shared" si="379"/>
        <v>-1.0546396001425842E-2</v>
      </c>
      <c r="HB83" s="14">
        <f t="shared" si="380"/>
        <v>1.1122646861889097E-4</v>
      </c>
      <c r="HC83" s="89">
        <f t="shared" si="381"/>
        <v>9.4531486450618422E-3</v>
      </c>
      <c r="HD83" s="89">
        <f t="shared" si="382"/>
        <v>8.936201930563454E-5</v>
      </c>
      <c r="HF83">
        <v>339.6</v>
      </c>
      <c r="HG83" s="14">
        <f t="shared" si="383"/>
        <v>-2.3085394845258331E-2</v>
      </c>
      <c r="HH83" s="14">
        <f t="shared" si="384"/>
        <v>5.3293545516147991E-4</v>
      </c>
      <c r="HI83" s="89">
        <f t="shared" si="385"/>
        <v>2.084737860641243E-2</v>
      </c>
      <c r="HJ83" s="89">
        <f t="shared" si="386"/>
        <v>4.3461319475910271E-4</v>
      </c>
      <c r="HL83">
        <v>110.6</v>
      </c>
      <c r="HM83" s="14">
        <f t="shared" si="387"/>
        <v>-2.9359907013469994E-2</v>
      </c>
      <c r="HN83" s="14">
        <f t="shared" si="388"/>
        <v>8.620041398396045E-4</v>
      </c>
      <c r="HO83" s="89">
        <f t="shared" si="389"/>
        <v>2.6562660422119619E-2</v>
      </c>
      <c r="HP83" s="89">
        <f t="shared" si="390"/>
        <v>7.0557492870084002E-4</v>
      </c>
      <c r="HR83">
        <v>5.1420000000000003</v>
      </c>
      <c r="HS83" s="14">
        <f t="shared" si="391"/>
        <v>-3.3619935195232993E-2</v>
      </c>
      <c r="HT83" s="14">
        <f t="shared" si="392"/>
        <v>1.130300042531666E-3</v>
      </c>
      <c r="HU83" s="14">
        <f t="shared" si="393"/>
        <v>2.9138170002172468E-2</v>
      </c>
      <c r="HV83" s="14">
        <f t="shared" si="394"/>
        <v>8.4903295107550351E-4</v>
      </c>
      <c r="HX83">
        <v>13.95</v>
      </c>
      <c r="HY83" s="14">
        <f t="shared" si="395"/>
        <v>-5.0305531887161062E-3</v>
      </c>
      <c r="HZ83" s="14">
        <f t="shared" si="396"/>
        <v>2.5306465384501784E-5</v>
      </c>
      <c r="IA83" s="89">
        <f t="shared" si="397"/>
        <v>2.1840299761420544E-3</v>
      </c>
      <c r="IB83" s="89">
        <f t="shared" si="398"/>
        <v>4.7699869366870633E-6</v>
      </c>
      <c r="ID83">
        <v>157.05000000000001</v>
      </c>
      <c r="IE83" s="14">
        <f t="shared" si="399"/>
        <v>-1.7017588393979748E-2</v>
      </c>
      <c r="IF83" s="14">
        <f t="shared" si="400"/>
        <v>2.895983147469142E-4</v>
      </c>
      <c r="IG83" s="89">
        <f t="shared" si="401"/>
        <v>1.6191780485974652E-2</v>
      </c>
      <c r="IH83" s="89">
        <f t="shared" si="402"/>
        <v>2.6217375530598956E-4</v>
      </c>
      <c r="IQ83">
        <v>52.28</v>
      </c>
      <c r="IR83" s="14">
        <f t="shared" si="403"/>
        <v>-2.0483807984642111E-2</v>
      </c>
      <c r="IS83" s="14">
        <f t="shared" si="404"/>
        <v>4.1958638955168789E-4</v>
      </c>
      <c r="IT83" s="89">
        <f t="shared" si="405"/>
        <v>1.7869124733693835E-2</v>
      </c>
      <c r="IU83" s="89">
        <f t="shared" si="406"/>
        <v>3.1930561874830875E-4</v>
      </c>
      <c r="IW83">
        <v>58.02</v>
      </c>
      <c r="IX83" s="14">
        <f t="shared" si="407"/>
        <v>-3.1693101679274353E-2</v>
      </c>
      <c r="IY83" s="14">
        <f t="shared" si="408"/>
        <v>1.0044526940528229E-3</v>
      </c>
      <c r="IZ83" s="89">
        <f t="shared" si="409"/>
        <v>2.8197251911769475E-2</v>
      </c>
      <c r="JA83" s="89">
        <f t="shared" si="410"/>
        <v>7.9508501537578729E-4</v>
      </c>
      <c r="JC83">
        <v>124.25</v>
      </c>
      <c r="JD83" s="14">
        <f t="shared" si="411"/>
        <v>-1.5001294898512364E-2</v>
      </c>
      <c r="JE83" s="14">
        <f t="shared" si="412"/>
        <v>2.2503884863213307E-4</v>
      </c>
      <c r="JF83" s="89">
        <f t="shared" si="413"/>
        <v>1.3329904688495996E-2</v>
      </c>
      <c r="JG83" s="89">
        <f t="shared" si="414"/>
        <v>1.7768635900438756E-4</v>
      </c>
      <c r="JI83">
        <v>34.880000000000003</v>
      </c>
      <c r="JJ83" s="14">
        <f t="shared" si="415"/>
        <v>-2.6435816868286489E-2</v>
      </c>
      <c r="JK83" s="14">
        <f t="shared" si="416"/>
        <v>6.9885241349358044E-4</v>
      </c>
      <c r="JL83" s="89">
        <f t="shared" si="417"/>
        <v>2.3803407314154139E-2</v>
      </c>
      <c r="JM83" s="89">
        <f t="shared" si="418"/>
        <v>5.6660219976352672E-4</v>
      </c>
      <c r="JO83">
        <v>76.33</v>
      </c>
      <c r="JP83" s="14">
        <f t="shared" si="419"/>
        <v>-3.9414626883243098E-2</v>
      </c>
      <c r="JQ83" s="14">
        <f t="shared" si="420"/>
        <v>1.5535128123452696E-3</v>
      </c>
      <c r="JR83" s="89">
        <f t="shared" si="255"/>
        <v>3.8255930001347596E-2</v>
      </c>
      <c r="JS83" s="89">
        <f t="shared" si="421"/>
        <v>1.4635161802680071E-3</v>
      </c>
      <c r="JU83">
        <v>72.819999999999993</v>
      </c>
      <c r="JV83" s="14">
        <f t="shared" si="422"/>
        <v>-2.1374859584733449E-2</v>
      </c>
      <c r="JW83" s="14">
        <f t="shared" si="423"/>
        <v>4.5688462226707138E-4</v>
      </c>
      <c r="JX83" s="89">
        <f t="shared" si="424"/>
        <v>1.9085860867900633E-2</v>
      </c>
      <c r="JY83" s="89">
        <f t="shared" si="425"/>
        <v>3.6427008506886068E-4</v>
      </c>
      <c r="KA83">
        <v>35.4</v>
      </c>
      <c r="KB83" s="14">
        <f t="shared" si="426"/>
        <v>-1.2221269064444231E-2</v>
      </c>
      <c r="KC83" s="14">
        <f t="shared" si="427"/>
        <v>1.4935941754554158E-4</v>
      </c>
      <c r="KD83" s="89">
        <f t="shared" si="428"/>
        <v>1.1052324690537985E-2</v>
      </c>
      <c r="KE83" s="89">
        <f t="shared" si="429"/>
        <v>1.2215388106507556E-4</v>
      </c>
      <c r="KG83">
        <v>15.14</v>
      </c>
      <c r="KH83" s="14">
        <f t="shared" si="430"/>
        <v>4.612858261898875E-3</v>
      </c>
      <c r="KI83" s="14">
        <f t="shared" si="431"/>
        <v>2.1278461344368712E-5</v>
      </c>
      <c r="KJ83" s="89">
        <f t="shared" si="432"/>
        <v>-6.9566127936355089E-3</v>
      </c>
      <c r="KK83" s="89">
        <f t="shared" si="433"/>
        <v>4.8394461560573241E-5</v>
      </c>
      <c r="KM83">
        <v>26.9</v>
      </c>
      <c r="KN83" s="14">
        <f t="shared" si="434"/>
        <v>-2.2937647866003552E-2</v>
      </c>
      <c r="KO83" s="14">
        <f t="shared" si="435"/>
        <v>5.2613568962477726E-4</v>
      </c>
      <c r="KP83" s="89">
        <f t="shared" si="436"/>
        <v>1.8827943539267561E-2</v>
      </c>
      <c r="KQ83" s="89">
        <f t="shared" si="437"/>
        <v>3.5449145791784711E-4</v>
      </c>
      <c r="KS83">
        <v>100.25</v>
      </c>
      <c r="KT83" s="14">
        <f t="shared" si="438"/>
        <v>4.9862878121122655E-4</v>
      </c>
      <c r="KU83" s="14">
        <f t="shared" si="439"/>
        <v>2.4863066145219324E-7</v>
      </c>
      <c r="KV83" s="89">
        <f t="shared" si="440"/>
        <v>-1.2616186588230499E-3</v>
      </c>
      <c r="KW83" s="89">
        <f t="shared" si="441"/>
        <v>1.5916816402904711E-6</v>
      </c>
      <c r="LF83" s="14">
        <v>16.425000000000001</v>
      </c>
      <c r="LG83" s="14">
        <f t="shared" si="442"/>
        <v>-5.0572573635632334E-2</v>
      </c>
      <c r="LH83" s="14">
        <f t="shared" si="443"/>
        <v>2.5575852041314546E-3</v>
      </c>
      <c r="LI83" s="89">
        <f t="shared" si="444"/>
        <v>5.0460115900246717E-2</v>
      </c>
      <c r="LJ83" s="89">
        <f t="shared" si="445"/>
        <v>2.5462232966663315E-3</v>
      </c>
      <c r="LL83">
        <v>12.515000000000001</v>
      </c>
      <c r="LM83" s="14">
        <f t="shared" si="446"/>
        <v>-1.7328662505365744E-2</v>
      </c>
      <c r="LN83" s="14">
        <f t="shared" si="447"/>
        <v>3.0028254422486859E-4</v>
      </c>
      <c r="LO83" s="89">
        <f t="shared" si="448"/>
        <v>1.6357772564817234E-2</v>
      </c>
      <c r="LP83" s="89">
        <f t="shared" si="449"/>
        <v>2.6757672328228742E-4</v>
      </c>
    </row>
    <row r="84" spans="19:328" x14ac:dyDescent="0.35">
      <c r="S84" t="s">
        <v>688</v>
      </c>
      <c r="T84" s="82">
        <v>5966.99</v>
      </c>
      <c r="U84" s="6">
        <f t="shared" si="256"/>
        <v>3.6584641649051275E-3</v>
      </c>
      <c r="V84" s="14">
        <f t="shared" si="257"/>
        <v>1.3384360045894972E-5</v>
      </c>
      <c r="Z84">
        <v>36.49</v>
      </c>
      <c r="AA84" s="14">
        <f t="shared" si="258"/>
        <v>2.1899817129335361E-3</v>
      </c>
      <c r="AB84" s="14">
        <f t="shared" si="259"/>
        <v>4.7960199029833052E-6</v>
      </c>
      <c r="AC84" s="14">
        <f t="shared" si="260"/>
        <v>-1.4684824519715914E-3</v>
      </c>
      <c r="AD84" s="14">
        <f t="shared" si="261"/>
        <v>1.1577489775952761E-3</v>
      </c>
      <c r="AE84" s="14">
        <f t="shared" si="262"/>
        <v>1.3403826951229072E-6</v>
      </c>
      <c r="AG84">
        <v>8.9740000000000002</v>
      </c>
      <c r="AH84" s="14">
        <f t="shared" si="263"/>
        <v>-3.2158568276491009E-2</v>
      </c>
      <c r="AI84" s="14">
        <f t="shared" si="264"/>
        <v>1.0341735135937339E-3</v>
      </c>
      <c r="AJ84" s="14">
        <f t="shared" si="265"/>
        <v>3.2132103406205599E-2</v>
      </c>
      <c r="AK84" s="14">
        <f t="shared" si="266"/>
        <v>1.0324720693070894E-3</v>
      </c>
      <c r="AM84">
        <v>115.7</v>
      </c>
      <c r="AN84" s="14">
        <f t="shared" si="267"/>
        <v>-2.5962801256316243E-3</v>
      </c>
      <c r="AO84" s="14">
        <f t="shared" si="268"/>
        <v>6.7406704907497631E-6</v>
      </c>
      <c r="AP84" s="14">
        <f t="shared" si="269"/>
        <v>4.5294971689041289E-3</v>
      </c>
      <c r="AQ84" s="14">
        <f t="shared" si="270"/>
        <v>2.0516344603110521E-5</v>
      </c>
      <c r="AS84">
        <v>117.54</v>
      </c>
      <c r="AT84" s="14">
        <f t="shared" si="271"/>
        <v>1.0662705744040111E-2</v>
      </c>
      <c r="AU84" s="14">
        <f t="shared" si="272"/>
        <v>1.1369329378398597E-4</v>
      </c>
      <c r="AV84" s="14">
        <f t="shared" si="273"/>
        <v>-8.0516204141002929E-3</v>
      </c>
      <c r="AW84" s="14">
        <f t="shared" si="274"/>
        <v>6.4828591292756576E-5</v>
      </c>
      <c r="AY84" s="14">
        <v>39.1</v>
      </c>
      <c r="AZ84" s="14">
        <f t="shared" si="275"/>
        <v>1.5228720701824683E-2</v>
      </c>
      <c r="BA84" s="14">
        <f t="shared" si="276"/>
        <v>2.3191393421418367E-4</v>
      </c>
      <c r="BB84" s="14">
        <f t="shared" si="277"/>
        <v>-1.4015341849029101E-2</v>
      </c>
      <c r="BC84" s="14">
        <f t="shared" si="278"/>
        <v>1.9642980714514645E-4</v>
      </c>
      <c r="BE84">
        <v>17.808</v>
      </c>
      <c r="BF84" s="14">
        <f t="shared" si="279"/>
        <v>-2.1361523666291022E-3</v>
      </c>
      <c r="BG84" s="14">
        <f t="shared" si="280"/>
        <v>4.5631469334551145E-6</v>
      </c>
      <c r="BH84" s="14">
        <f t="shared" si="281"/>
        <v>2.2306412289439712E-3</v>
      </c>
      <c r="BI84" s="14">
        <f t="shared" si="282"/>
        <v>4.9757602922646701E-6</v>
      </c>
      <c r="BK84">
        <v>83.18</v>
      </c>
      <c r="BL84" s="14">
        <f t="shared" si="283"/>
        <v>-2.8894794965304625E-3</v>
      </c>
      <c r="BM84" s="14">
        <f t="shared" si="284"/>
        <v>8.349091760869935E-6</v>
      </c>
      <c r="BN84" s="14">
        <f t="shared" si="285"/>
        <v>4.0856476767273846E-3</v>
      </c>
      <c r="BO84" s="14">
        <f t="shared" si="286"/>
        <v>1.6692516938347877E-5</v>
      </c>
      <c r="BQ84">
        <v>66.3</v>
      </c>
      <c r="BR84" s="14">
        <f t="shared" si="287"/>
        <v>2.8841005991606754E-2</v>
      </c>
      <c r="BS84" s="14">
        <f t="shared" si="288"/>
        <v>8.3180362660789675E-4</v>
      </c>
      <c r="BT84" s="14">
        <f t="shared" si="289"/>
        <v>-2.5955824804069681E-2</v>
      </c>
      <c r="BU84" s="14">
        <f t="shared" si="290"/>
        <v>6.7370484125955888E-4</v>
      </c>
      <c r="BX84">
        <v>22.5</v>
      </c>
      <c r="BY84" s="14">
        <f t="shared" si="291"/>
        <v>-7.1365155693197549E-3</v>
      </c>
      <c r="BZ84" s="14">
        <f t="shared" si="292"/>
        <v>5.0929854471143269E-5</v>
      </c>
      <c r="CA84" s="14">
        <f t="shared" si="293"/>
        <v>8.3694667062441733E-3</v>
      </c>
      <c r="CB84" s="14">
        <f t="shared" si="294"/>
        <v>7.004797294692969E-5</v>
      </c>
      <c r="CD84">
        <v>46.88</v>
      </c>
      <c r="CE84" s="14">
        <f t="shared" si="295"/>
        <v>-1.2806832059925708E-3</v>
      </c>
      <c r="CF84" s="14">
        <f t="shared" si="296"/>
        <v>1.6401494741114095E-6</v>
      </c>
      <c r="CG84" s="14">
        <f t="shared" si="297"/>
        <v>3.846944726000244E-3</v>
      </c>
      <c r="CH84" s="14">
        <f t="shared" si="298"/>
        <v>1.4798983724901093E-5</v>
      </c>
      <c r="CJ84">
        <v>32.78</v>
      </c>
      <c r="CK84" s="14">
        <f t="shared" si="299"/>
        <v>1.1224143316187797E-2</v>
      </c>
      <c r="CL84" s="14">
        <f t="shared" si="300"/>
        <v>1.2598139318232321E-4</v>
      </c>
      <c r="CM84" s="14">
        <f t="shared" si="301"/>
        <v>-9.1853910272075567E-3</v>
      </c>
      <c r="CN84" s="14">
        <f t="shared" si="302"/>
        <v>8.4371408322705098E-5</v>
      </c>
      <c r="CP84">
        <v>21.45</v>
      </c>
      <c r="CQ84" s="14">
        <f t="shared" si="303"/>
        <v>8.8188086042547825E-3</v>
      </c>
      <c r="CR84" s="14">
        <f t="shared" si="304"/>
        <v>7.7771385198478188E-5</v>
      </c>
      <c r="CS84" s="14">
        <f t="shared" si="305"/>
        <v>-7.0112489075903218E-3</v>
      </c>
      <c r="CT84" s="14">
        <f t="shared" si="306"/>
        <v>4.9157611244186482E-5</v>
      </c>
      <c r="CV84">
        <v>104.15</v>
      </c>
      <c r="CW84" s="14">
        <f t="shared" si="307"/>
        <v>5.2669501695100842E-3</v>
      </c>
      <c r="CX84" s="14">
        <f t="shared" si="308"/>
        <v>2.7740764088102304E-5</v>
      </c>
      <c r="CY84" s="89">
        <f t="shared" si="309"/>
        <v>-4.7820716372267928E-3</v>
      </c>
      <c r="CZ84" s="89">
        <f t="shared" si="310"/>
        <v>2.2868209143568937E-5</v>
      </c>
      <c r="DB84">
        <v>17.579999999999998</v>
      </c>
      <c r="DC84" s="14">
        <f t="shared" si="311"/>
        <v>1.7050302510839691E-3</v>
      </c>
      <c r="DD84" s="14">
        <f t="shared" si="312"/>
        <v>2.9071281571114628E-6</v>
      </c>
      <c r="DE84" s="89">
        <f t="shared" si="313"/>
        <v>-8.2719351001925311E-4</v>
      </c>
      <c r="DF84" s="89">
        <f t="shared" si="314"/>
        <v>6.8424910301797222E-7</v>
      </c>
      <c r="DH84">
        <v>12.085000000000001</v>
      </c>
      <c r="DI84" s="14">
        <f t="shared" si="315"/>
        <v>2.4793401130425593E-3</v>
      </c>
      <c r="DJ84" s="14">
        <f t="shared" si="316"/>
        <v>6.1471273961418906E-6</v>
      </c>
      <c r="DK84" s="89">
        <f t="shared" si="317"/>
        <v>-2.4214095953397925E-4</v>
      </c>
      <c r="DL84" s="89">
        <f t="shared" si="318"/>
        <v>5.8632244284036177E-8</v>
      </c>
      <c r="DN84">
        <v>69.86</v>
      </c>
      <c r="DO84" s="14">
        <f t="shared" si="319"/>
        <v>2.2876761478335494E-3</v>
      </c>
      <c r="DP84" s="14">
        <f t="shared" si="320"/>
        <v>5.2334621573665482E-6</v>
      </c>
      <c r="DQ84" s="89">
        <f t="shared" si="321"/>
        <v>-7.2310878423227469E-4</v>
      </c>
      <c r="DR84" s="89">
        <f t="shared" si="322"/>
        <v>5.2288631383387843E-7</v>
      </c>
      <c r="DT84">
        <v>134.25</v>
      </c>
      <c r="DU84" s="14">
        <f t="shared" si="323"/>
        <v>1.4053485730794631E-2</v>
      </c>
      <c r="DV84" s="14">
        <f t="shared" si="324"/>
        <v>1.9750046118564829E-4</v>
      </c>
      <c r="DW84" s="89">
        <f t="shared" si="325"/>
        <v>-1.2205089903460184E-2</v>
      </c>
      <c r="DX84" s="89">
        <f t="shared" si="326"/>
        <v>1.4896421955154572E-4</v>
      </c>
      <c r="DZ84">
        <v>41.16</v>
      </c>
      <c r="EA84" s="14">
        <f t="shared" si="327"/>
        <v>4.6055105038516186E-3</v>
      </c>
      <c r="EB84" s="14">
        <f t="shared" si="328"/>
        <v>2.1210727001087591E-5</v>
      </c>
      <c r="EC84" s="89">
        <f t="shared" si="329"/>
        <v>-2.1776821163260293E-3</v>
      </c>
      <c r="ED84" s="89">
        <f t="shared" si="330"/>
        <v>4.7422993997662137E-6</v>
      </c>
      <c r="EF84">
        <v>12.55</v>
      </c>
      <c r="EG84" s="14">
        <f t="shared" si="331"/>
        <v>-1.3638398321342882E-2</v>
      </c>
      <c r="EH84" s="14">
        <f t="shared" si="332"/>
        <v>1.8600590877160836E-4</v>
      </c>
      <c r="EI84" s="89">
        <f t="shared" si="333"/>
        <v>1.5699371391437518E-2</v>
      </c>
      <c r="EJ84" s="89">
        <f t="shared" si="334"/>
        <v>2.464702620862868E-4</v>
      </c>
      <c r="EL84">
        <v>89.92</v>
      </c>
      <c r="EM84" s="14">
        <f t="shared" si="335"/>
        <v>1.2158876443114809E-2</v>
      </c>
      <c r="EN84" s="14">
        <f t="shared" si="336"/>
        <v>1.4783827635893223E-4</v>
      </c>
      <c r="EO84" s="89">
        <f t="shared" si="337"/>
        <v>-1.0613486680889806E-2</v>
      </c>
      <c r="EP84" s="89">
        <f t="shared" si="338"/>
        <v>1.1264609952542531E-4</v>
      </c>
      <c r="ER84">
        <v>13.15</v>
      </c>
      <c r="ES84" s="14">
        <f t="shared" si="339"/>
        <v>-1.5220703090687295E-3</v>
      </c>
      <c r="ET84" s="14">
        <f t="shared" si="340"/>
        <v>2.3166980257485778E-6</v>
      </c>
      <c r="EU84" s="89">
        <f t="shared" si="341"/>
        <v>2.8800001994252417E-3</v>
      </c>
      <c r="EV84" s="89">
        <f t="shared" si="342"/>
        <v>8.2944011486894315E-6</v>
      </c>
      <c r="EX84">
        <v>105.8</v>
      </c>
      <c r="EY84" s="14">
        <f t="shared" si="343"/>
        <v>1.0810916104215676E-2</v>
      </c>
      <c r="EZ84" s="14">
        <f t="shared" si="344"/>
        <v>1.1687590701238986E-4</v>
      </c>
      <c r="FA84" s="89">
        <f t="shared" si="345"/>
        <v>-9.5118717417918795E-3</v>
      </c>
      <c r="FB84" s="89">
        <f t="shared" si="346"/>
        <v>9.047570403229888E-5</v>
      </c>
      <c r="FD84">
        <v>41.32</v>
      </c>
      <c r="FE84" s="14">
        <f t="shared" si="347"/>
        <v>5.0694133912244652E-3</v>
      </c>
      <c r="FF84" s="14">
        <f t="shared" si="348"/>
        <v>2.5698952131125933E-5</v>
      </c>
      <c r="FG84" s="89">
        <f t="shared" si="349"/>
        <v>-3.066529808053239E-3</v>
      </c>
      <c r="FH84" s="89">
        <f t="shared" si="350"/>
        <v>9.4036050636790353E-6</v>
      </c>
      <c r="FJ84">
        <v>134.4</v>
      </c>
      <c r="FK84" s="14">
        <f t="shared" si="351"/>
        <v>-1.1976191046715649E-2</v>
      </c>
      <c r="FL84" s="14">
        <f t="shared" si="352"/>
        <v>1.4342915198743209E-4</v>
      </c>
      <c r="FM84" s="89">
        <f t="shared" si="353"/>
        <v>1.2731172394141831E-2</v>
      </c>
      <c r="FN84" s="89">
        <f t="shared" si="354"/>
        <v>1.6208275052935904E-4</v>
      </c>
      <c r="FP84">
        <v>14.31</v>
      </c>
      <c r="FQ84" s="14">
        <f t="shared" si="355"/>
        <v>-1.478379618423698E-2</v>
      </c>
      <c r="FR84" s="14">
        <f t="shared" si="356"/>
        <v>2.185606296170599E-4</v>
      </c>
      <c r="FS84" s="89">
        <f t="shared" si="357"/>
        <v>1.5880868048857077E-2</v>
      </c>
      <c r="FT84" s="89">
        <f t="shared" si="358"/>
        <v>2.5220196998520958E-4</v>
      </c>
      <c r="FV84">
        <v>611.6</v>
      </c>
      <c r="FW84" s="14">
        <f t="shared" si="359"/>
        <v>1.1703644644003787E-2</v>
      </c>
      <c r="FX84" s="14">
        <f t="shared" si="360"/>
        <v>1.3697529795311854E-4</v>
      </c>
      <c r="FY84" s="89">
        <f t="shared" si="361"/>
        <v>-9.7115736184011647E-3</v>
      </c>
      <c r="FZ84" s="89">
        <f t="shared" si="362"/>
        <v>9.4314662145625485E-5</v>
      </c>
      <c r="GB84">
        <v>73.5</v>
      </c>
      <c r="GC84" s="14">
        <f t="shared" si="363"/>
        <v>-6.004384851654547E-3</v>
      </c>
      <c r="GD84" s="14">
        <f t="shared" si="364"/>
        <v>3.6052637446778596E-5</v>
      </c>
      <c r="GE84" s="89">
        <f t="shared" si="365"/>
        <v>8.6857732025711343E-3</v>
      </c>
      <c r="GF84" s="89">
        <f t="shared" si="366"/>
        <v>7.544265612650282E-5</v>
      </c>
      <c r="GH84">
        <v>507.2</v>
      </c>
      <c r="GI84" s="14">
        <f t="shared" si="367"/>
        <v>1.6619797933897156E-2</v>
      </c>
      <c r="GJ84" s="14">
        <f t="shared" si="368"/>
        <v>2.7621768336357221E-4</v>
      </c>
      <c r="GK84" s="89">
        <f t="shared" si="369"/>
        <v>-1.4191156798284008E-2</v>
      </c>
      <c r="GL84" s="89">
        <f t="shared" si="370"/>
        <v>2.0138893127348242E-4</v>
      </c>
      <c r="GN84">
        <v>31.43</v>
      </c>
      <c r="GO84" s="14">
        <f t="shared" si="371"/>
        <v>-1.0555031624287751E-2</v>
      </c>
      <c r="GP84" s="14">
        <f t="shared" si="372"/>
        <v>1.1140869258971452E-4</v>
      </c>
      <c r="GQ84" s="89">
        <f t="shared" si="373"/>
        <v>1.2090625689171644E-2</v>
      </c>
      <c r="GR84" s="89">
        <f t="shared" si="374"/>
        <v>1.4618322955565729E-4</v>
      </c>
      <c r="GT84">
        <v>61.4</v>
      </c>
      <c r="GU84" s="14">
        <f t="shared" si="375"/>
        <v>-6.2081558645731751E-3</v>
      </c>
      <c r="GV84" s="14">
        <f t="shared" si="376"/>
        <v>3.8541199238834309E-5</v>
      </c>
      <c r="GW84" s="89">
        <f t="shared" si="377"/>
        <v>7.6643598624017359E-3</v>
      </c>
      <c r="GX84" s="89">
        <f t="shared" si="378"/>
        <v>5.8742412100394758E-5</v>
      </c>
      <c r="GZ84">
        <v>236.1</v>
      </c>
      <c r="HA84" s="14">
        <f t="shared" si="379"/>
        <v>9.2749400132292655E-3</v>
      </c>
      <c r="HB84" s="14">
        <f t="shared" si="380"/>
        <v>8.6024512249001288E-5</v>
      </c>
      <c r="HC84" s="89">
        <f t="shared" si="381"/>
        <v>-7.3926962305703534E-3</v>
      </c>
      <c r="HD84" s="89">
        <f t="shared" si="382"/>
        <v>5.4651957557489114E-5</v>
      </c>
      <c r="HF84">
        <v>335.05</v>
      </c>
      <c r="HG84" s="14">
        <f t="shared" si="383"/>
        <v>1.3488680018012624E-2</v>
      </c>
      <c r="HH84" s="14">
        <f t="shared" si="384"/>
        <v>1.8194448862833304E-4</v>
      </c>
      <c r="HI84" s="89">
        <f t="shared" si="385"/>
        <v>-1.0563811311469534E-2</v>
      </c>
      <c r="HJ84" s="89">
        <f t="shared" si="386"/>
        <v>1.1159410942433167E-4</v>
      </c>
      <c r="HL84">
        <v>110.75</v>
      </c>
      <c r="HM84" s="14">
        <f t="shared" si="387"/>
        <v>-1.3553198370106188E-3</v>
      </c>
      <c r="HN84" s="14">
        <f t="shared" si="388"/>
        <v>1.8368918605944903E-6</v>
      </c>
      <c r="HO84" s="89">
        <f t="shared" si="389"/>
        <v>2.5949535343096986E-3</v>
      </c>
      <c r="HP84" s="89">
        <f t="shared" si="390"/>
        <v>6.7337838452263962E-6</v>
      </c>
      <c r="HR84">
        <v>5.0999999999999996</v>
      </c>
      <c r="HS84" s="14">
        <f t="shared" si="391"/>
        <v>8.2015691134177098E-3</v>
      </c>
      <c r="HT84" s="14">
        <f t="shared" si="392"/>
        <v>6.7265735922167363E-5</v>
      </c>
      <c r="HU84" s="14">
        <f t="shared" si="393"/>
        <v>-8.1464782906593893E-3</v>
      </c>
      <c r="HV84" s="14">
        <f t="shared" si="394"/>
        <v>6.6365108540184726E-5</v>
      </c>
      <c r="HX84">
        <v>13.91</v>
      </c>
      <c r="HY84" s="14">
        <f t="shared" si="395"/>
        <v>2.871502332022941E-3</v>
      </c>
      <c r="HZ84" s="14">
        <f t="shared" si="396"/>
        <v>8.2455256428131878E-6</v>
      </c>
      <c r="IA84" s="89">
        <f t="shared" si="397"/>
        <v>-4.2304565201869374E-3</v>
      </c>
      <c r="IB84" s="89">
        <f t="shared" si="398"/>
        <v>1.7896762369192172E-5</v>
      </c>
      <c r="ID84">
        <v>154.9</v>
      </c>
      <c r="IE84" s="14">
        <f t="shared" si="399"/>
        <v>1.3784478561832606E-2</v>
      </c>
      <c r="IF84" s="14">
        <f t="shared" si="400"/>
        <v>1.900118492216227E-4</v>
      </c>
      <c r="IG84" s="89">
        <f t="shared" si="401"/>
        <v>-1.2104758390745903E-2</v>
      </c>
      <c r="IH84" s="89">
        <f t="shared" si="402"/>
        <v>1.4652517569833335E-4</v>
      </c>
      <c r="IQ84">
        <v>52.76</v>
      </c>
      <c r="IR84" s="14">
        <f t="shared" si="403"/>
        <v>-9.1394390930926456E-3</v>
      </c>
      <c r="IS84" s="14">
        <f t="shared" si="404"/>
        <v>8.3529346936350124E-5</v>
      </c>
      <c r="IT84" s="89">
        <f t="shared" si="405"/>
        <v>9.3621887118712169E-3</v>
      </c>
      <c r="IU84" s="89">
        <f t="shared" si="406"/>
        <v>8.7650577476688839E-5</v>
      </c>
      <c r="IW84">
        <v>58.29</v>
      </c>
      <c r="IX84" s="14">
        <f t="shared" si="407"/>
        <v>-4.6427733642004348E-3</v>
      </c>
      <c r="IY84" s="14">
        <f t="shared" si="408"/>
        <v>2.1555344511329023E-5</v>
      </c>
      <c r="IZ84" s="89">
        <f t="shared" si="409"/>
        <v>4.6541685811401501E-3</v>
      </c>
      <c r="JA84" s="89">
        <f t="shared" si="410"/>
        <v>2.1661285181672119E-5</v>
      </c>
      <c r="JC84">
        <v>124.55</v>
      </c>
      <c r="JD84" s="14">
        <f t="shared" si="411"/>
        <v>-2.4115767314512437E-3</v>
      </c>
      <c r="JE84" s="14">
        <f t="shared" si="412"/>
        <v>5.8157023316770641E-6</v>
      </c>
      <c r="JF84" s="89">
        <f t="shared" si="413"/>
        <v>4.9073570949187276E-3</v>
      </c>
      <c r="JG84" s="89">
        <f t="shared" si="414"/>
        <v>2.4082153657049172E-5</v>
      </c>
      <c r="JI84">
        <v>34.700000000000003</v>
      </c>
      <c r="JJ84" s="14">
        <f t="shared" si="415"/>
        <v>5.1739120879654614E-3</v>
      </c>
      <c r="JK84" s="14">
        <f t="shared" si="416"/>
        <v>2.6769366293995119E-5</v>
      </c>
      <c r="JL84" s="89">
        <f t="shared" si="417"/>
        <v>-3.7076505679577883E-3</v>
      </c>
      <c r="JM84" s="89">
        <f t="shared" si="418"/>
        <v>1.3746672734077711E-5</v>
      </c>
      <c r="JO84">
        <v>76.23</v>
      </c>
      <c r="JP84" s="14">
        <f t="shared" si="419"/>
        <v>1.3109598101966001E-3</v>
      </c>
      <c r="JQ84" s="14">
        <f t="shared" si="420"/>
        <v>1.7186156239507057E-6</v>
      </c>
      <c r="JR84" s="89">
        <f t="shared" si="255"/>
        <v>-8.2060740736582434E-5</v>
      </c>
      <c r="JS84" s="89">
        <f t="shared" si="421"/>
        <v>6.7339651702365996E-9</v>
      </c>
      <c r="JU84">
        <v>72.540000000000006</v>
      </c>
      <c r="JV84" s="14">
        <f t="shared" si="422"/>
        <v>3.8525088925308953E-3</v>
      </c>
      <c r="JW84" s="14">
        <f t="shared" si="423"/>
        <v>1.4841824767029625E-5</v>
      </c>
      <c r="JX84" s="89">
        <f t="shared" si="424"/>
        <v>-1.5919403462439498E-3</v>
      </c>
      <c r="JY84" s="89">
        <f t="shared" si="425"/>
        <v>2.5342740659993065E-6</v>
      </c>
      <c r="KA84">
        <v>35.6</v>
      </c>
      <c r="KB84" s="14">
        <f t="shared" si="426"/>
        <v>-5.633817718256131E-3</v>
      </c>
      <c r="KC84" s="14">
        <f t="shared" si="427"/>
        <v>3.1739902082536716E-5</v>
      </c>
      <c r="KD84" s="89">
        <f t="shared" si="428"/>
        <v>6.8704768960483669E-3</v>
      </c>
      <c r="KE84" s="89">
        <f t="shared" si="429"/>
        <v>4.7203452779134405E-5</v>
      </c>
      <c r="KG84">
        <v>14.82</v>
      </c>
      <c r="KH84" s="14">
        <f t="shared" si="430"/>
        <v>2.1362628141361872E-2</v>
      </c>
      <c r="KI84" s="14">
        <f t="shared" si="431"/>
        <v>4.5636188110610617E-4</v>
      </c>
      <c r="KJ84" s="89">
        <f t="shared" si="432"/>
        <v>-2.0993590644961205E-2</v>
      </c>
      <c r="KK84" s="89">
        <f t="shared" si="433"/>
        <v>4.4073084816820263E-4</v>
      </c>
      <c r="KM84">
        <v>27.09</v>
      </c>
      <c r="KN84" s="14">
        <f t="shared" si="434"/>
        <v>-7.0383694892103919E-3</v>
      </c>
      <c r="KO84" s="14">
        <f t="shared" si="435"/>
        <v>4.9538645066647754E-5</v>
      </c>
      <c r="KP84" s="89">
        <f t="shared" si="436"/>
        <v>6.9874370436976592E-3</v>
      </c>
      <c r="KQ84" s="89">
        <f t="shared" si="437"/>
        <v>4.8824276439638283E-5</v>
      </c>
      <c r="KS84">
        <v>102</v>
      </c>
      <c r="KT84" s="14">
        <f t="shared" si="438"/>
        <v>-1.7305747097592566E-2</v>
      </c>
      <c r="KU84" s="14">
        <f t="shared" si="439"/>
        <v>2.9948888260583351E-4</v>
      </c>
      <c r="KV84" s="89">
        <f t="shared" si="440"/>
        <v>1.8586443313805903E-2</v>
      </c>
      <c r="KW84" s="89">
        <f t="shared" si="441"/>
        <v>3.4545587505732016E-4</v>
      </c>
      <c r="LF84" s="14">
        <v>16.395</v>
      </c>
      <c r="LG84" s="14">
        <f t="shared" si="442"/>
        <v>1.8281540740626235E-3</v>
      </c>
      <c r="LH84" s="14">
        <f t="shared" si="443"/>
        <v>3.3421473185117681E-6</v>
      </c>
      <c r="LI84" s="89">
        <f t="shared" si="444"/>
        <v>-1.9187202168744364E-3</v>
      </c>
      <c r="LJ84" s="89">
        <f t="shared" si="445"/>
        <v>3.6814872706426846E-6</v>
      </c>
      <c r="LL84">
        <v>12.76</v>
      </c>
      <c r="LM84" s="14">
        <f t="shared" si="446"/>
        <v>-1.9387353032906261E-2</v>
      </c>
      <c r="LN84" s="14">
        <f t="shared" si="447"/>
        <v>3.7586945762253956E-4</v>
      </c>
      <c r="LO84" s="89">
        <f t="shared" si="448"/>
        <v>2.0649758625088249E-2</v>
      </c>
      <c r="LP84" s="89">
        <f t="shared" si="449"/>
        <v>4.2641253127440656E-4</v>
      </c>
    </row>
    <row r="85" spans="19:328" x14ac:dyDescent="0.35">
      <c r="S85" t="s">
        <v>689</v>
      </c>
      <c r="T85" s="82">
        <v>6060.71</v>
      </c>
      <c r="U85" s="6">
        <f t="shared" si="256"/>
        <v>-1.5584342279985192E-2</v>
      </c>
      <c r="V85" s="14">
        <f t="shared" si="257"/>
        <v>2.4287172429973407E-4</v>
      </c>
      <c r="Z85">
        <v>36.9</v>
      </c>
      <c r="AA85" s="14">
        <f t="shared" si="258"/>
        <v>-1.1173300598125189E-2</v>
      </c>
      <c r="AB85" s="14">
        <f t="shared" si="259"/>
        <v>1.248426462560647E-4</v>
      </c>
      <c r="AC85" s="14">
        <f t="shared" si="260"/>
        <v>4.4110416818600034E-3</v>
      </c>
      <c r="AD85" s="14">
        <f t="shared" si="261"/>
        <v>-5.1912996334916445E-3</v>
      </c>
      <c r="AE85" s="14">
        <f t="shared" si="262"/>
        <v>2.6949591884690483E-5</v>
      </c>
      <c r="AG85">
        <v>9.23</v>
      </c>
      <c r="AH85" s="14">
        <f t="shared" si="263"/>
        <v>-2.8127540960969238E-2</v>
      </c>
      <c r="AI85" s="14">
        <f t="shared" si="264"/>
        <v>7.9115856051100223E-4</v>
      </c>
      <c r="AJ85" s="14">
        <f t="shared" si="265"/>
        <v>2.7714295681141535E-2</v>
      </c>
      <c r="AK85" s="14">
        <f t="shared" si="266"/>
        <v>7.6808218510174037E-4</v>
      </c>
      <c r="AM85">
        <v>117.8</v>
      </c>
      <c r="AN85" s="14">
        <f t="shared" si="267"/>
        <v>-1.7987637017855444E-2</v>
      </c>
      <c r="AO85" s="14">
        <f t="shared" si="268"/>
        <v>3.235550854861235E-4</v>
      </c>
      <c r="AP85" s="14">
        <f t="shared" si="269"/>
        <v>2.1268714841221066E-2</v>
      </c>
      <c r="AQ85" s="14">
        <f t="shared" si="270"/>
        <v>4.5235823099717726E-4</v>
      </c>
      <c r="AS85">
        <v>119.7</v>
      </c>
      <c r="AT85" s="14">
        <f t="shared" si="271"/>
        <v>-1.8209911379423054E-2</v>
      </c>
      <c r="AU85" s="14">
        <f t="shared" si="272"/>
        <v>3.3160087244644125E-4</v>
      </c>
      <c r="AV85" s="14">
        <f t="shared" si="273"/>
        <v>2.2854171319097033E-2</v>
      </c>
      <c r="AW85" s="14">
        <f t="shared" si="274"/>
        <v>5.2231314668263744E-4</v>
      </c>
      <c r="AY85" s="14">
        <v>38.65</v>
      </c>
      <c r="AZ85" s="14">
        <f t="shared" si="275"/>
        <v>1.1575691957889272E-2</v>
      </c>
      <c r="BA85" s="14">
        <f t="shared" si="276"/>
        <v>1.3399664430394236E-4</v>
      </c>
      <c r="BB85" s="14">
        <f t="shared" si="277"/>
        <v>-9.337803541589907E-3</v>
      </c>
      <c r="BC85" s="14">
        <f t="shared" si="278"/>
        <v>8.7194574981329007E-5</v>
      </c>
      <c r="BE85">
        <v>18.37</v>
      </c>
      <c r="BF85" s="14">
        <f t="shared" si="279"/>
        <v>-3.107110469384532E-2</v>
      </c>
      <c r="BG85" s="14">
        <f t="shared" si="280"/>
        <v>9.6541354689589666E-4</v>
      </c>
      <c r="BH85" s="14">
        <f t="shared" si="281"/>
        <v>3.4192973167234436E-2</v>
      </c>
      <c r="BI85" s="14">
        <f t="shared" si="282"/>
        <v>1.1691594140152142E-3</v>
      </c>
      <c r="BK85">
        <v>86.7</v>
      </c>
      <c r="BL85" s="14">
        <f t="shared" si="283"/>
        <v>-4.1446949471730547E-2</v>
      </c>
      <c r="BM85" s="14">
        <f t="shared" si="284"/>
        <v>1.7178496205121851E-3</v>
      </c>
      <c r="BN85" s="14">
        <f t="shared" si="285"/>
        <v>4.5166703145813294E-2</v>
      </c>
      <c r="BO85" s="14">
        <f t="shared" si="286"/>
        <v>2.0400310730620207E-3</v>
      </c>
      <c r="BQ85">
        <v>68.88</v>
      </c>
      <c r="BR85" s="14">
        <f t="shared" si="287"/>
        <v>-3.8175962927658506E-2</v>
      </c>
      <c r="BS85" s="14">
        <f t="shared" si="288"/>
        <v>1.4574041454539566E-3</v>
      </c>
      <c r="BT85" s="14">
        <f t="shared" si="289"/>
        <v>4.3674720313983763E-2</v>
      </c>
      <c r="BU85" s="14">
        <f t="shared" si="290"/>
        <v>1.9074811945047059E-3</v>
      </c>
      <c r="BX85">
        <v>22.82</v>
      </c>
      <c r="BY85" s="14">
        <f t="shared" si="291"/>
        <v>-1.4122035223555146E-2</v>
      </c>
      <c r="BZ85" s="14">
        <f t="shared" si="292"/>
        <v>1.9943187885533225E-4</v>
      </c>
      <c r="CA85" s="14">
        <f t="shared" si="293"/>
        <v>1.6530711074272272E-2</v>
      </c>
      <c r="CB85" s="14">
        <f t="shared" si="294"/>
        <v>2.7326440862106792E-4</v>
      </c>
      <c r="CD85">
        <v>47.88</v>
      </c>
      <c r="CE85" s="14">
        <f t="shared" si="295"/>
        <v>-2.110673542101528E-2</v>
      </c>
      <c r="CF85" s="14">
        <f t="shared" si="296"/>
        <v>4.4549428013274106E-4</v>
      </c>
      <c r="CG85" s="14">
        <f t="shared" si="297"/>
        <v>2.5458658654709428E-2</v>
      </c>
      <c r="CH85" s="14">
        <f t="shared" si="298"/>
        <v>6.4814330049701128E-4</v>
      </c>
      <c r="CJ85">
        <v>32.9</v>
      </c>
      <c r="CK85" s="14">
        <f t="shared" si="299"/>
        <v>-3.6540844556424592E-3</v>
      </c>
      <c r="CL85" s="14">
        <f t="shared" si="300"/>
        <v>1.3352333208967847E-5</v>
      </c>
      <c r="CM85" s="14">
        <f t="shared" si="301"/>
        <v>7.3495886964148553E-3</v>
      </c>
      <c r="CN85" s="14">
        <f t="shared" si="302"/>
        <v>5.4016454006469009E-5</v>
      </c>
      <c r="CP85">
        <v>21.83</v>
      </c>
      <c r="CQ85" s="14">
        <f t="shared" si="303"/>
        <v>-1.7560525187826522E-2</v>
      </c>
      <c r="CR85" s="14">
        <f t="shared" si="304"/>
        <v>3.083720448722897E-4</v>
      </c>
      <c r="CS85" s="14">
        <f t="shared" si="305"/>
        <v>2.0993301632001117E-2</v>
      </c>
      <c r="CT85" s="14">
        <f t="shared" si="306"/>
        <v>4.4071871341218078E-4</v>
      </c>
      <c r="CV85">
        <v>104.15</v>
      </c>
      <c r="CW85" s="14">
        <f t="shared" si="307"/>
        <v>0</v>
      </c>
      <c r="CX85" s="14">
        <f t="shared" si="308"/>
        <v>0</v>
      </c>
      <c r="CY85" s="89">
        <f t="shared" si="309"/>
        <v>9.749817559053717E-4</v>
      </c>
      <c r="CZ85" s="89">
        <f t="shared" si="310"/>
        <v>9.5058942434832178E-7</v>
      </c>
      <c r="DB85">
        <v>17.11</v>
      </c>
      <c r="DC85" s="14">
        <f t="shared" si="311"/>
        <v>2.7098804352928767E-2</v>
      </c>
      <c r="DD85" s="14">
        <f t="shared" si="312"/>
        <v>7.3434519735831108E-4</v>
      </c>
      <c r="DE85" s="89">
        <f t="shared" si="313"/>
        <v>-2.5434587298255741E-2</v>
      </c>
      <c r="DF85" s="89">
        <f t="shared" si="314"/>
        <v>6.4691823103259227E-4</v>
      </c>
      <c r="DH85">
        <v>12.255000000000001</v>
      </c>
      <c r="DI85" s="14">
        <f t="shared" si="315"/>
        <v>-1.3969002824629546E-2</v>
      </c>
      <c r="DJ85" s="14">
        <f t="shared" si="316"/>
        <v>1.9513303991450825E-4</v>
      </c>
      <c r="DK85" s="89">
        <f t="shared" si="317"/>
        <v>1.7962482111249643E-2</v>
      </c>
      <c r="DL85" s="89">
        <f t="shared" si="318"/>
        <v>3.2265076359696345E-4</v>
      </c>
      <c r="DN85">
        <v>72.44</v>
      </c>
      <c r="DO85" s="14">
        <f t="shared" si="319"/>
        <v>-3.6265393636526672E-2</v>
      </c>
      <c r="DP85" s="14">
        <f t="shared" si="320"/>
        <v>1.3151787756122291E-3</v>
      </c>
      <c r="DQ85" s="89">
        <f t="shared" si="321"/>
        <v>3.8704024564666761E-2</v>
      </c>
      <c r="DR85" s="89">
        <f t="shared" si="322"/>
        <v>1.498001517502328E-3</v>
      </c>
      <c r="DT85">
        <v>136.19999999999999</v>
      </c>
      <c r="DU85" s="14">
        <f t="shared" si="323"/>
        <v>-1.4420660326437866E-2</v>
      </c>
      <c r="DV85" s="14">
        <f t="shared" si="324"/>
        <v>2.0795544425049908E-4</v>
      </c>
      <c r="DW85" s="89">
        <f t="shared" si="325"/>
        <v>1.8238852694412847E-2</v>
      </c>
      <c r="DX85" s="89">
        <f t="shared" si="326"/>
        <v>3.3265574760849075E-4</v>
      </c>
      <c r="DZ85">
        <v>40.97</v>
      </c>
      <c r="EA85" s="14">
        <f t="shared" si="327"/>
        <v>4.6268194070691335E-3</v>
      </c>
      <c r="EB85" s="14">
        <f t="shared" si="328"/>
        <v>2.1407457825631569E-5</v>
      </c>
      <c r="EC85" s="89">
        <f t="shared" si="329"/>
        <v>-6.5438133078355928E-4</v>
      </c>
      <c r="ED85" s="89">
        <f t="shared" si="330"/>
        <v>4.2821492607806205E-7</v>
      </c>
      <c r="EF85">
        <v>12.37</v>
      </c>
      <c r="EG85" s="14">
        <f t="shared" si="331"/>
        <v>1.4446479173396544E-2</v>
      </c>
      <c r="EH85" s="14">
        <f t="shared" si="332"/>
        <v>2.0870076050738008E-4</v>
      </c>
      <c r="EI85" s="89">
        <f t="shared" si="333"/>
        <v>-1.1211781182951476E-2</v>
      </c>
      <c r="EJ85" s="89">
        <f t="shared" si="334"/>
        <v>1.2570403729438479E-4</v>
      </c>
      <c r="EL85">
        <v>90.14</v>
      </c>
      <c r="EM85" s="14">
        <f t="shared" si="335"/>
        <v>-2.4436311171212853E-3</v>
      </c>
      <c r="EN85" s="14">
        <f t="shared" si="336"/>
        <v>5.9713330365634208E-6</v>
      </c>
      <c r="EO85" s="89">
        <f t="shared" si="337"/>
        <v>5.3491880806226348E-3</v>
      </c>
      <c r="EP85" s="89">
        <f t="shared" si="338"/>
        <v>2.8613813121875267E-5</v>
      </c>
      <c r="ER85">
        <v>13.16</v>
      </c>
      <c r="ES85" s="14">
        <f t="shared" si="339"/>
        <v>-7.6016727339760606E-4</v>
      </c>
      <c r="ET85" s="14">
        <f t="shared" si="340"/>
        <v>5.7785428354475079E-7</v>
      </c>
      <c r="EU85" s="89">
        <f t="shared" si="341"/>
        <v>3.2887454788087423E-3</v>
      </c>
      <c r="EV85" s="89">
        <f t="shared" si="342"/>
        <v>1.0815846824384943E-5</v>
      </c>
      <c r="EX85">
        <v>107.3</v>
      </c>
      <c r="EY85" s="14">
        <f t="shared" si="343"/>
        <v>-1.4078130212453733E-2</v>
      </c>
      <c r="EZ85" s="14">
        <f t="shared" si="344"/>
        <v>1.9819375027880259E-4</v>
      </c>
      <c r="FA85" s="89">
        <f t="shared" si="345"/>
        <v>1.6488290577458285E-2</v>
      </c>
      <c r="FB85" s="89">
        <f t="shared" si="346"/>
        <v>2.718637261666997E-4</v>
      </c>
      <c r="FD85">
        <v>43.05</v>
      </c>
      <c r="FE85" s="14">
        <f t="shared" si="347"/>
        <v>-4.1015586622301918E-2</v>
      </c>
      <c r="FF85" s="14">
        <f t="shared" si="348"/>
        <v>1.6822783459715521E-3</v>
      </c>
      <c r="FG85" s="89">
        <f t="shared" si="349"/>
        <v>4.6458730247244708E-2</v>
      </c>
      <c r="FH85" s="89">
        <f t="shared" si="350"/>
        <v>2.1584136161862501E-3</v>
      </c>
      <c r="FJ85">
        <v>134.5</v>
      </c>
      <c r="FK85" s="14">
        <f t="shared" si="351"/>
        <v>-7.4377095284454138E-4</v>
      </c>
      <c r="FL85" s="14">
        <f t="shared" si="352"/>
        <v>5.5319523029527697E-7</v>
      </c>
      <c r="FM85" s="89">
        <f t="shared" si="353"/>
        <v>2.363124558127744E-3</v>
      </c>
      <c r="FN85" s="89">
        <f t="shared" si="354"/>
        <v>5.5843576772264449E-6</v>
      </c>
      <c r="FP85">
        <v>14.29</v>
      </c>
      <c r="FQ85" s="14">
        <f t="shared" si="355"/>
        <v>1.3986016265835979E-3</v>
      </c>
      <c r="FR85" s="14">
        <f t="shared" si="356"/>
        <v>1.9560865098822859E-6</v>
      </c>
      <c r="FS85" s="89">
        <f t="shared" si="357"/>
        <v>3.0210019707386571E-4</v>
      </c>
      <c r="FT85" s="89">
        <f t="shared" si="358"/>
        <v>9.1264529072068504E-8</v>
      </c>
      <c r="FV85">
        <v>618</v>
      </c>
      <c r="FW85" s="14">
        <f t="shared" si="359"/>
        <v>-1.0409983402783523E-2</v>
      </c>
      <c r="FX85" s="14">
        <f t="shared" si="360"/>
        <v>1.0836775444622842E-4</v>
      </c>
      <c r="FY85" s="89">
        <f t="shared" si="361"/>
        <v>1.3910514004920396E-2</v>
      </c>
      <c r="FZ85" s="89">
        <f t="shared" si="362"/>
        <v>1.9350239988108649E-4</v>
      </c>
      <c r="GB85">
        <v>72.680000000000007</v>
      </c>
      <c r="GC85" s="14">
        <f t="shared" si="363"/>
        <v>1.1219162690820406E-2</v>
      </c>
      <c r="GD85" s="14">
        <f t="shared" si="364"/>
        <v>1.2586961148309658E-4</v>
      </c>
      <c r="GE85" s="89">
        <f t="shared" si="365"/>
        <v>-6.9390163979376283E-3</v>
      </c>
      <c r="GF85" s="89">
        <f t="shared" si="366"/>
        <v>4.81499485708473E-5</v>
      </c>
      <c r="GH85">
        <v>513</v>
      </c>
      <c r="GI85" s="14">
        <f t="shared" si="367"/>
        <v>-1.1370442047753377E-2</v>
      </c>
      <c r="GJ85" s="14">
        <f t="shared" si="368"/>
        <v>1.2928695236131803E-4</v>
      </c>
      <c r="GK85" s="89">
        <f t="shared" si="369"/>
        <v>1.6153301555718164E-2</v>
      </c>
      <c r="GL85" s="89">
        <f t="shared" si="370"/>
        <v>2.6092915114996686E-4</v>
      </c>
      <c r="GN85">
        <v>31.38</v>
      </c>
      <c r="GO85" s="14">
        <f t="shared" si="371"/>
        <v>1.5921035045896826E-3</v>
      </c>
      <c r="GP85" s="14">
        <f t="shared" si="372"/>
        <v>2.5347935693267494E-6</v>
      </c>
      <c r="GQ85" s="89">
        <f t="shared" si="373"/>
        <v>9.9045934245738576E-4</v>
      </c>
      <c r="GR85" s="89">
        <f t="shared" si="374"/>
        <v>9.81009709061117E-7</v>
      </c>
      <c r="GT85">
        <v>61.36</v>
      </c>
      <c r="GU85" s="14">
        <f t="shared" si="375"/>
        <v>6.5167809409596208E-4</v>
      </c>
      <c r="GV85" s="14">
        <f t="shared" si="376"/>
        <v>4.2468433832454563E-7</v>
      </c>
      <c r="GW85" s="89">
        <f t="shared" si="377"/>
        <v>2.2868343352524883E-3</v>
      </c>
      <c r="GX85" s="89">
        <f t="shared" si="378"/>
        <v>5.2296112768896901E-6</v>
      </c>
      <c r="GZ85">
        <v>240.4</v>
      </c>
      <c r="HA85" s="14">
        <f t="shared" si="379"/>
        <v>-1.8048758569585377E-2</v>
      </c>
      <c r="HB85" s="14">
        <f t="shared" si="380"/>
        <v>3.2575768590318156E-4</v>
      </c>
      <c r="HC85" s="89">
        <f t="shared" si="381"/>
        <v>2.1227329993632638E-2</v>
      </c>
      <c r="HD85" s="89">
        <f t="shared" si="382"/>
        <v>4.5059953865857579E-4</v>
      </c>
      <c r="HF85">
        <v>344.4</v>
      </c>
      <c r="HG85" s="14">
        <f t="shared" si="383"/>
        <v>-2.7523998134395867E-2</v>
      </c>
      <c r="HH85" s="14">
        <f t="shared" si="384"/>
        <v>7.5757047330222711E-4</v>
      </c>
      <c r="HI85" s="89">
        <f t="shared" si="385"/>
        <v>3.2698172972703568E-2</v>
      </c>
      <c r="HJ85" s="89">
        <f t="shared" si="386"/>
        <v>1.0691705157528421E-3</v>
      </c>
      <c r="HL85">
        <v>112</v>
      </c>
      <c r="HM85" s="14">
        <f t="shared" si="387"/>
        <v>-1.122346236984954E-2</v>
      </c>
      <c r="HN85" s="14">
        <f t="shared" si="388"/>
        <v>1.2596610756742866E-4</v>
      </c>
      <c r="HO85" s="89">
        <f t="shared" si="389"/>
        <v>1.4221837484496782E-2</v>
      </c>
      <c r="HP85" s="89">
        <f t="shared" si="390"/>
        <v>2.0226066143543776E-4</v>
      </c>
      <c r="HR85">
        <v>5.1580000000000004</v>
      </c>
      <c r="HS85" s="14">
        <f t="shared" si="391"/>
        <v>-1.1308367728873087E-2</v>
      </c>
      <c r="HT85" s="14">
        <f t="shared" si="392"/>
        <v>1.2787918069141825E-4</v>
      </c>
      <c r="HU85" s="14">
        <f t="shared" si="393"/>
        <v>1.3340023623922717E-2</v>
      </c>
      <c r="HV85" s="14">
        <f t="shared" si="394"/>
        <v>1.7795623028681618E-4</v>
      </c>
      <c r="HX85">
        <v>13.88</v>
      </c>
      <c r="HY85" s="14">
        <f t="shared" si="395"/>
        <v>2.1590508566929696E-3</v>
      </c>
      <c r="HZ85" s="14">
        <f t="shared" si="396"/>
        <v>4.6615006017866464E-6</v>
      </c>
      <c r="IA85" s="89">
        <f t="shared" si="397"/>
        <v>-2.8699181392951882E-3</v>
      </c>
      <c r="IB85" s="89">
        <f t="shared" si="398"/>
        <v>8.2364301262555548E-6</v>
      </c>
      <c r="ID85">
        <v>155</v>
      </c>
      <c r="IE85" s="14">
        <f t="shared" si="399"/>
        <v>-6.453694964236418E-4</v>
      </c>
      <c r="IF85" s="14">
        <f t="shared" si="400"/>
        <v>4.1650178691410501E-7</v>
      </c>
      <c r="IG85" s="89">
        <f t="shared" si="401"/>
        <v>3.4166692264627242E-3</v>
      </c>
      <c r="IH85" s="89">
        <f t="shared" si="402"/>
        <v>1.167362860305739E-5</v>
      </c>
      <c r="IQ85">
        <v>52.54</v>
      </c>
      <c r="IR85" s="14">
        <f t="shared" si="403"/>
        <v>4.1785435917201024E-3</v>
      </c>
      <c r="IS85" s="14">
        <f t="shared" si="404"/>
        <v>1.7460226547905133E-5</v>
      </c>
      <c r="IT85" s="89">
        <f t="shared" si="405"/>
        <v>-2.7196139650862141E-3</v>
      </c>
      <c r="IU85" s="89">
        <f t="shared" si="406"/>
        <v>7.3963001190919598E-6</v>
      </c>
      <c r="IW85">
        <v>58.87</v>
      </c>
      <c r="IX85" s="14">
        <f t="shared" si="407"/>
        <v>-9.9010709827115698E-3</v>
      </c>
      <c r="IY85" s="14">
        <f t="shared" si="408"/>
        <v>9.8031206604693054E-5</v>
      </c>
      <c r="IZ85" s="89">
        <f t="shared" si="409"/>
        <v>1.144046221981391E-2</v>
      </c>
      <c r="JA85" s="89">
        <f t="shared" si="410"/>
        <v>1.3088417580298944E-4</v>
      </c>
      <c r="JC85">
        <v>127.05</v>
      </c>
      <c r="JD85" s="14">
        <f t="shared" si="411"/>
        <v>-1.9873468057983703E-2</v>
      </c>
      <c r="JE85" s="14">
        <f t="shared" si="412"/>
        <v>3.9495473265169852E-4</v>
      </c>
      <c r="JF85" s="89">
        <f t="shared" si="413"/>
        <v>2.4184753206506992E-2</v>
      </c>
      <c r="JG85" s="89">
        <f t="shared" si="414"/>
        <v>5.8490228765965021E-4</v>
      </c>
      <c r="JI85">
        <v>35.479999999999997</v>
      </c>
      <c r="JJ85" s="14">
        <f t="shared" si="415"/>
        <v>-2.2229470488565058E-2</v>
      </c>
      <c r="JK85" s="14">
        <f t="shared" si="416"/>
        <v>4.9414935820198483E-4</v>
      </c>
      <c r="JL85" s="89">
        <f t="shared" si="417"/>
        <v>2.5481393722259205E-2</v>
      </c>
      <c r="JM85" s="89">
        <f t="shared" si="418"/>
        <v>6.4930142602879083E-4</v>
      </c>
      <c r="JO85">
        <v>76.709999999999994</v>
      </c>
      <c r="JP85" s="14">
        <f t="shared" si="419"/>
        <v>-6.276991971022384E-3</v>
      </c>
      <c r="JQ85" s="14">
        <f t="shared" si="420"/>
        <v>3.9400628204279471E-5</v>
      </c>
      <c r="JR85" s="89">
        <f t="shared" si="255"/>
        <v>8.5460912909948034E-3</v>
      </c>
      <c r="JS85" s="89">
        <f t="shared" si="421"/>
        <v>7.3035676354017221E-5</v>
      </c>
      <c r="JU85">
        <v>73.540000000000006</v>
      </c>
      <c r="JV85" s="14">
        <f t="shared" si="422"/>
        <v>-1.3691342018369648E-2</v>
      </c>
      <c r="JW85" s="14">
        <f t="shared" si="423"/>
        <v>1.8745284626397427E-4</v>
      </c>
      <c r="JX85" s="89">
        <f t="shared" si="424"/>
        <v>1.7934013526480358E-2</v>
      </c>
      <c r="JY85" s="89">
        <f t="shared" si="425"/>
        <v>3.2162884116798045E-4</v>
      </c>
      <c r="KA85">
        <v>35.92</v>
      </c>
      <c r="KB85" s="14">
        <f t="shared" si="426"/>
        <v>-8.9486055760140334E-3</v>
      </c>
      <c r="KC85" s="14">
        <f t="shared" si="427"/>
        <v>8.0077541755069448E-5</v>
      </c>
      <c r="KD85" s="89">
        <f t="shared" si="428"/>
        <v>1.1233310347822979E-2</v>
      </c>
      <c r="KE85" s="89">
        <f t="shared" si="429"/>
        <v>1.261872613705068E-4</v>
      </c>
      <c r="KG85">
        <v>14.86</v>
      </c>
      <c r="KH85" s="14">
        <f t="shared" si="430"/>
        <v>-2.6954194216722112E-3</v>
      </c>
      <c r="KI85" s="14">
        <f t="shared" si="431"/>
        <v>7.265285858727757E-6</v>
      </c>
      <c r="KJ85" s="89">
        <f t="shared" si="432"/>
        <v>4.2463348424571987E-3</v>
      </c>
      <c r="KK85" s="89">
        <f t="shared" si="433"/>
        <v>1.8031359594266003E-5</v>
      </c>
      <c r="KM85">
        <v>28.18</v>
      </c>
      <c r="KN85" s="14">
        <f t="shared" si="434"/>
        <v>-3.9447850373530463E-2</v>
      </c>
      <c r="KO85" s="14">
        <f t="shared" si="435"/>
        <v>1.5561328990924474E-3</v>
      </c>
      <c r="KP85" s="89">
        <f t="shared" si="436"/>
        <v>4.1165196821782893E-2</v>
      </c>
      <c r="KQ85" s="89">
        <f t="shared" si="437"/>
        <v>1.6945734293761243E-3</v>
      </c>
      <c r="KS85">
        <v>101.8</v>
      </c>
      <c r="KT85" s="14">
        <f t="shared" si="438"/>
        <v>1.9627091678486889E-3</v>
      </c>
      <c r="KU85" s="14">
        <f t="shared" si="439"/>
        <v>3.8522272775572934E-6</v>
      </c>
      <c r="KV85" s="89">
        <f t="shared" si="440"/>
        <v>2.0835662097123953E-4</v>
      </c>
      <c r="KW85" s="89">
        <f t="shared" si="441"/>
        <v>4.341248150255277E-8</v>
      </c>
      <c r="LF85" s="14">
        <v>16.375</v>
      </c>
      <c r="LG85" s="14">
        <f t="shared" si="442"/>
        <v>1.2206287752960139E-3</v>
      </c>
      <c r="LH85" s="14">
        <f t="shared" si="443"/>
        <v>1.4899346070806468E-6</v>
      </c>
      <c r="LI85" s="89">
        <f t="shared" si="444"/>
        <v>-1.3016574416908247E-3</v>
      </c>
      <c r="LJ85" s="89">
        <f t="shared" si="445"/>
        <v>1.6943120955091025E-6</v>
      </c>
      <c r="LL85">
        <v>12.68</v>
      </c>
      <c r="LM85" s="14">
        <f t="shared" si="446"/>
        <v>6.2893289075639184E-3</v>
      </c>
      <c r="LN85" s="14">
        <f t="shared" si="447"/>
        <v>3.9555658107519154E-5</v>
      </c>
      <c r="LO85" s="89">
        <f t="shared" si="448"/>
        <v>-4.0539468905829157E-3</v>
      </c>
      <c r="LP85" s="89">
        <f t="shared" si="449"/>
        <v>1.6434485391666892E-5</v>
      </c>
    </row>
    <row r="86" spans="19:328" x14ac:dyDescent="0.35">
      <c r="S86" t="s">
        <v>690</v>
      </c>
      <c r="T86" s="82">
        <v>6134.22</v>
      </c>
      <c r="U86" s="6">
        <f t="shared" si="256"/>
        <v>-1.2055975781180683E-2</v>
      </c>
      <c r="V86" s="14">
        <f t="shared" si="257"/>
        <v>1.4534655203641517E-4</v>
      </c>
      <c r="Z86">
        <v>37.68</v>
      </c>
      <c r="AA86" s="14">
        <f t="shared" si="258"/>
        <v>-2.0917898661680857E-2</v>
      </c>
      <c r="AB86" s="14">
        <f t="shared" si="259"/>
        <v>4.3755848442034975E-4</v>
      </c>
      <c r="AC86" s="14">
        <f t="shared" si="260"/>
        <v>-8.861922880500174E-3</v>
      </c>
      <c r="AD86" s="14">
        <f t="shared" si="261"/>
        <v>8.167757071439366E-3</v>
      </c>
      <c r="AE86" s="14">
        <f t="shared" si="262"/>
        <v>6.6712255578047774E-5</v>
      </c>
      <c r="AG86">
        <v>9.3859999999999992</v>
      </c>
      <c r="AH86" s="14">
        <f t="shared" si="263"/>
        <v>-1.6760168857464963E-2</v>
      </c>
      <c r="AI86" s="14">
        <f t="shared" si="264"/>
        <v>2.8090326013073839E-4</v>
      </c>
      <c r="AJ86" s="14">
        <f t="shared" si="265"/>
        <v>1.6417843744263232E-2</v>
      </c>
      <c r="AK86" s="14">
        <f t="shared" si="266"/>
        <v>2.6954559321104332E-4</v>
      </c>
      <c r="AM86">
        <v>118.55</v>
      </c>
      <c r="AN86" s="14">
        <f t="shared" si="267"/>
        <v>-6.3465412939281577E-3</v>
      </c>
      <c r="AO86" s="14">
        <f t="shared" si="268"/>
        <v>4.0278586395535295E-5</v>
      </c>
      <c r="AP86" s="14">
        <f t="shared" si="269"/>
        <v>1.1876578050134479E-2</v>
      </c>
      <c r="AQ86" s="14">
        <f t="shared" si="270"/>
        <v>1.4105310618093609E-4</v>
      </c>
      <c r="AS86">
        <v>119.56</v>
      </c>
      <c r="AT86" s="14">
        <f t="shared" si="271"/>
        <v>1.1702751481904663E-3</v>
      </c>
      <c r="AU86" s="14">
        <f t="shared" si="272"/>
        <v>1.369543922472218E-6</v>
      </c>
      <c r="AV86" s="14">
        <f t="shared" si="273"/>
        <v>6.8664169091912928E-3</v>
      </c>
      <c r="AW86" s="14">
        <f t="shared" si="274"/>
        <v>4.7147681170828104E-5</v>
      </c>
      <c r="AY86" s="14">
        <v>38.74</v>
      </c>
      <c r="AZ86" s="14">
        <f t="shared" si="275"/>
        <v>-2.3258829454189198E-3</v>
      </c>
      <c r="BA86" s="14">
        <f t="shared" si="276"/>
        <v>5.4097314757905901E-6</v>
      </c>
      <c r="BB86" s="14">
        <f t="shared" si="277"/>
        <v>6.2732060219236113E-3</v>
      </c>
      <c r="BC86" s="14">
        <f t="shared" si="278"/>
        <v>3.9353113793498659E-5</v>
      </c>
      <c r="BE86">
        <v>18.815999999999999</v>
      </c>
      <c r="BF86" s="14">
        <f t="shared" si="279"/>
        <v>-2.3988672489182069E-2</v>
      </c>
      <c r="BG86" s="14">
        <f t="shared" si="280"/>
        <v>5.754564077932406E-4</v>
      </c>
      <c r="BH86" s="14">
        <f t="shared" si="281"/>
        <v>3.2161843381916654E-2</v>
      </c>
      <c r="BI86" s="14">
        <f t="shared" si="282"/>
        <v>1.034384169722936E-3</v>
      </c>
      <c r="BK86">
        <v>89.78</v>
      </c>
      <c r="BL86" s="14">
        <f t="shared" si="283"/>
        <v>-3.4908349567289818E-2</v>
      </c>
      <c r="BM86" s="14">
        <f t="shared" si="284"/>
        <v>1.2185928695121033E-3</v>
      </c>
      <c r="BN86" s="14">
        <f t="shared" si="285"/>
        <v>4.2838805283514962E-2</v>
      </c>
      <c r="BO86" s="14">
        <f t="shared" si="286"/>
        <v>1.8351632381189095E-3</v>
      </c>
      <c r="BQ86">
        <v>67.959999999999994</v>
      </c>
      <c r="BR86" s="14">
        <f t="shared" si="287"/>
        <v>1.3446563315744146E-2</v>
      </c>
      <c r="BS86" s="14">
        <f t="shared" si="288"/>
        <v>1.8081006500431619E-4</v>
      </c>
      <c r="BT86" s="14">
        <f t="shared" si="289"/>
        <v>-3.5869508427989957E-3</v>
      </c>
      <c r="BU86" s="14">
        <f t="shared" si="290"/>
        <v>1.2866216348656426E-5</v>
      </c>
      <c r="BX86">
        <v>23.07</v>
      </c>
      <c r="BY86" s="14">
        <f t="shared" si="291"/>
        <v>-1.089572775173268E-2</v>
      </c>
      <c r="BZ86" s="14">
        <f t="shared" si="292"/>
        <v>1.1871688323987769E-4</v>
      </c>
      <c r="CA86" s="14">
        <f t="shared" si="293"/>
        <v>1.5266146711751503E-2</v>
      </c>
      <c r="CB86" s="14">
        <f t="shared" si="294"/>
        <v>2.3305523542472122E-4</v>
      </c>
      <c r="CD86">
        <v>48.26</v>
      </c>
      <c r="CE86" s="14">
        <f t="shared" si="295"/>
        <v>-7.9051795071131501E-3</v>
      </c>
      <c r="CF86" s="14">
        <f t="shared" si="296"/>
        <v>6.2491863039681707E-5</v>
      </c>
      <c r="CG86" s="14">
        <f t="shared" si="297"/>
        <v>1.5236549818234239E-2</v>
      </c>
      <c r="CH86" s="14">
        <f t="shared" si="298"/>
        <v>2.3215245036353383E-4</v>
      </c>
      <c r="CJ86">
        <v>33.33</v>
      </c>
      <c r="CK86" s="14">
        <f t="shared" si="299"/>
        <v>-1.2985234548322074E-2</v>
      </c>
      <c r="CL86" s="14">
        <f t="shared" si="300"/>
        <v>1.6861631627493716E-4</v>
      </c>
      <c r="CM86" s="14">
        <f t="shared" si="301"/>
        <v>1.9445094838705785E-2</v>
      </c>
      <c r="CN86" s="14">
        <f t="shared" si="302"/>
        <v>3.7811171328626234E-4</v>
      </c>
      <c r="CP86">
        <v>22.2</v>
      </c>
      <c r="CQ86" s="14">
        <f t="shared" si="303"/>
        <v>-1.6807118316381289E-2</v>
      </c>
      <c r="CR86" s="14">
        <f t="shared" si="304"/>
        <v>2.8247922610083942E-4</v>
      </c>
      <c r="CS86" s="14">
        <f t="shared" si="305"/>
        <v>2.2951633076632349E-2</v>
      </c>
      <c r="CT86" s="14">
        <f t="shared" si="306"/>
        <v>5.2677746088436407E-4</v>
      </c>
      <c r="CV86">
        <v>107.3</v>
      </c>
      <c r="CW86" s="14">
        <f t="shared" si="307"/>
        <v>-2.9796481929671742E-2</v>
      </c>
      <c r="CX86" s="14">
        <f t="shared" si="308"/>
        <v>8.8783033538525466E-4</v>
      </c>
      <c r="CY86" s="89">
        <f t="shared" si="309"/>
        <v>3.1589220266269931E-2</v>
      </c>
      <c r="CZ86" s="89">
        <f t="shared" si="310"/>
        <v>9.9787883703091897E-4</v>
      </c>
      <c r="DB86">
        <v>17.16</v>
      </c>
      <c r="DC86" s="14">
        <f t="shared" si="311"/>
        <v>-2.9180061557141528E-3</v>
      </c>
      <c r="DD86" s="14">
        <f t="shared" si="312"/>
        <v>8.5147599247856892E-6</v>
      </c>
      <c r="DE86" s="89">
        <f t="shared" si="313"/>
        <v>5.8943298144366729E-3</v>
      </c>
      <c r="DF86" s="89">
        <f t="shared" si="314"/>
        <v>3.4743123961357064E-5</v>
      </c>
      <c r="DH86">
        <v>12.38</v>
      </c>
      <c r="DI86" s="14">
        <f t="shared" si="315"/>
        <v>-1.01482502763741E-2</v>
      </c>
      <c r="DJ86" s="14">
        <f t="shared" si="316"/>
        <v>1.02986983671927E-4</v>
      </c>
      <c r="DK86" s="89">
        <f t="shared" si="317"/>
        <v>1.7072152313078914E-2</v>
      </c>
      <c r="DL86" s="89">
        <f t="shared" si="318"/>
        <v>2.9145838460096569E-4</v>
      </c>
      <c r="DN86">
        <v>72.459999999999994</v>
      </c>
      <c r="DO86" s="14">
        <f t="shared" si="319"/>
        <v>-2.7605245171846541E-4</v>
      </c>
      <c r="DP86" s="14">
        <f t="shared" si="320"/>
        <v>7.6204956099775676E-8</v>
      </c>
      <c r="DQ86" s="89">
        <f t="shared" si="321"/>
        <v>4.1730929503220179E-3</v>
      </c>
      <c r="DR86" s="89">
        <f t="shared" si="322"/>
        <v>1.7414704772027325E-5</v>
      </c>
      <c r="DT86">
        <v>135.4</v>
      </c>
      <c r="DU86" s="14">
        <f t="shared" si="323"/>
        <v>5.8910332372373421E-3</v>
      </c>
      <c r="DV86" s="14">
        <f t="shared" si="324"/>
        <v>3.4704272602235082E-5</v>
      </c>
      <c r="DW86" s="89">
        <f t="shared" si="325"/>
        <v>1.213842437633914E-3</v>
      </c>
      <c r="DX86" s="89">
        <f t="shared" si="326"/>
        <v>1.4734134634010425E-6</v>
      </c>
      <c r="DZ86">
        <v>42.01</v>
      </c>
      <c r="EA86" s="14">
        <f t="shared" si="327"/>
        <v>-2.5067593622510934E-2</v>
      </c>
      <c r="EB86" s="14">
        <f t="shared" si="328"/>
        <v>6.2838425002335082E-4</v>
      </c>
      <c r="EC86" s="89">
        <f t="shared" si="329"/>
        <v>3.1617273954520485E-2</v>
      </c>
      <c r="ED86" s="89">
        <f t="shared" si="330"/>
        <v>9.9965201231519939E-4</v>
      </c>
      <c r="EF86">
        <v>12.49</v>
      </c>
      <c r="EG86" s="14">
        <f t="shared" si="331"/>
        <v>-9.6541377330899118E-3</v>
      </c>
      <c r="EH86" s="14">
        <f t="shared" si="332"/>
        <v>9.3202375369470417E-5</v>
      </c>
      <c r="EI86" s="89">
        <f t="shared" si="333"/>
        <v>1.4847242098514957E-2</v>
      </c>
      <c r="EJ86" s="89">
        <f t="shared" si="334"/>
        <v>2.2044059793191481E-4</v>
      </c>
      <c r="EL86">
        <v>91.36</v>
      </c>
      <c r="EM86" s="14">
        <f t="shared" si="335"/>
        <v>-1.3443728645197892E-2</v>
      </c>
      <c r="EN86" s="14">
        <f t="shared" si="336"/>
        <v>1.8073383988571434E-4</v>
      </c>
      <c r="EO86" s="89">
        <f t="shared" si="337"/>
        <v>1.8618778291212078E-2</v>
      </c>
      <c r="EP86" s="89">
        <f t="shared" si="338"/>
        <v>3.4665890505731014E-4</v>
      </c>
      <c r="ER86">
        <v>13.26</v>
      </c>
      <c r="ES86" s="14">
        <f t="shared" si="339"/>
        <v>-7.5700588605452793E-3</v>
      </c>
      <c r="ET86" s="14">
        <f t="shared" si="340"/>
        <v>5.7305791152120095E-5</v>
      </c>
      <c r="EU86" s="89">
        <f t="shared" si="341"/>
        <v>1.2051910003518358E-2</v>
      </c>
      <c r="EV86" s="89">
        <f t="shared" si="342"/>
        <v>1.4524853473290588E-4</v>
      </c>
      <c r="EX86">
        <v>106.5</v>
      </c>
      <c r="EY86" s="14">
        <f t="shared" si="343"/>
        <v>7.4836644871730477E-3</v>
      </c>
      <c r="EZ86" s="14">
        <f t="shared" si="344"/>
        <v>5.6005234156575033E-5</v>
      </c>
      <c r="FA86" s="89">
        <f t="shared" si="345"/>
        <v>-3.2195631986455123E-3</v>
      </c>
      <c r="FB86" s="89">
        <f t="shared" si="346"/>
        <v>1.0365587190072522E-5</v>
      </c>
      <c r="FD86">
        <v>45.3</v>
      </c>
      <c r="FE86" s="14">
        <f t="shared" si="347"/>
        <v>-5.0944801615248565E-2</v>
      </c>
      <c r="FF86" s="14">
        <f t="shared" si="348"/>
        <v>2.595372811617033E-3</v>
      </c>
      <c r="FG86" s="89">
        <f t="shared" si="349"/>
        <v>6.2128154961036991E-2</v>
      </c>
      <c r="FH86" s="89">
        <f t="shared" si="350"/>
        <v>3.8599076388626252E-3</v>
      </c>
      <c r="FJ86">
        <v>134.30000000000001</v>
      </c>
      <c r="FK86" s="14">
        <f t="shared" si="351"/>
        <v>1.4880955127017188E-3</v>
      </c>
      <c r="FL86" s="14">
        <f t="shared" si="352"/>
        <v>2.2144282549229912E-6</v>
      </c>
      <c r="FM86" s="89">
        <f t="shared" si="353"/>
        <v>1.5734973351781401E-3</v>
      </c>
      <c r="FN86" s="89">
        <f t="shared" si="354"/>
        <v>2.4758938638127084E-6</v>
      </c>
      <c r="FP86">
        <v>14.34</v>
      </c>
      <c r="FQ86" s="14">
        <f t="shared" si="355"/>
        <v>-3.4928432296982984E-3</v>
      </c>
      <c r="FR86" s="14">
        <f t="shared" si="356"/>
        <v>1.2199953827249241E-5</v>
      </c>
      <c r="FS86" s="89">
        <f t="shared" si="357"/>
        <v>6.200725474774035E-3</v>
      </c>
      <c r="FT86" s="89">
        <f t="shared" si="358"/>
        <v>3.8448996413511679E-5</v>
      </c>
      <c r="FV86">
        <v>621.4</v>
      </c>
      <c r="FW86" s="14">
        <f t="shared" si="359"/>
        <v>-5.4865395012562582E-3</v>
      </c>
      <c r="FX86" s="14">
        <f t="shared" si="360"/>
        <v>3.010211569884527E-5</v>
      </c>
      <c r="FY86" s="89">
        <f t="shared" si="361"/>
        <v>1.1503994469455207E-2</v>
      </c>
      <c r="FZ86" s="89">
        <f t="shared" si="362"/>
        <v>1.3234188875325601E-4</v>
      </c>
      <c r="GB86">
        <v>74.94</v>
      </c>
      <c r="GC86" s="14">
        <f t="shared" si="363"/>
        <v>-3.0621549837570764E-2</v>
      </c>
      <c r="GD86" s="14">
        <f t="shared" si="364"/>
        <v>9.3767931445483009E-4</v>
      </c>
      <c r="GE86" s="89">
        <f t="shared" si="365"/>
        <v>3.7569286884734918E-2</v>
      </c>
      <c r="GF86" s="89">
        <f t="shared" si="366"/>
        <v>1.4114513170275151E-3</v>
      </c>
      <c r="GH86">
        <v>526</v>
      </c>
      <c r="GI86" s="14">
        <f t="shared" si="367"/>
        <v>-2.5025367566940373E-2</v>
      </c>
      <c r="GJ86" s="14">
        <f t="shared" si="368"/>
        <v>6.2626902186047116E-4</v>
      </c>
      <c r="GK86" s="89">
        <f t="shared" si="369"/>
        <v>3.3736333387184785E-2</v>
      </c>
      <c r="GL86" s="89">
        <f t="shared" si="370"/>
        <v>1.1381401904112787E-3</v>
      </c>
      <c r="GN86">
        <v>31.47</v>
      </c>
      <c r="GO86" s="14">
        <f t="shared" si="371"/>
        <v>-2.863963771428973E-3</v>
      </c>
      <c r="GP86" s="14">
        <f t="shared" si="372"/>
        <v>8.2022884840576672E-6</v>
      </c>
      <c r="GQ86" s="89">
        <f t="shared" si="373"/>
        <v>7.1934353718330155E-3</v>
      </c>
      <c r="GR86" s="89">
        <f t="shared" si="374"/>
        <v>5.1745512448738391E-5</v>
      </c>
      <c r="GT86">
        <v>62.38</v>
      </c>
      <c r="GU86" s="14">
        <f t="shared" si="375"/>
        <v>-1.6486554120656464E-2</v>
      </c>
      <c r="GV86" s="14">
        <f t="shared" si="376"/>
        <v>2.7180646677333464E-4</v>
      </c>
      <c r="GW86" s="89">
        <f t="shared" si="377"/>
        <v>2.1898356698013703E-2</v>
      </c>
      <c r="GX86" s="89">
        <f t="shared" si="378"/>
        <v>4.7953802607344164E-4</v>
      </c>
      <c r="GZ86">
        <v>241.3</v>
      </c>
      <c r="HA86" s="14">
        <f t="shared" si="379"/>
        <v>-3.736769969933587E-3</v>
      </c>
      <c r="HB86" s="14">
        <f t="shared" si="380"/>
        <v>1.3963449808197461E-5</v>
      </c>
      <c r="HC86" s="89">
        <f t="shared" si="381"/>
        <v>9.0783152500694773E-3</v>
      </c>
      <c r="HD86" s="89">
        <f t="shared" si="382"/>
        <v>8.241580777964404E-5</v>
      </c>
      <c r="HF86">
        <v>355.05</v>
      </c>
      <c r="HG86" s="14">
        <f t="shared" si="383"/>
        <v>-3.0454852074526997E-2</v>
      </c>
      <c r="HH86" s="14">
        <f t="shared" si="384"/>
        <v>9.2749801488132134E-4</v>
      </c>
      <c r="HI86" s="89">
        <f t="shared" si="385"/>
        <v>3.9382083009159366E-2</v>
      </c>
      <c r="HJ86" s="89">
        <f t="shared" si="386"/>
        <v>1.5509484621403188E-3</v>
      </c>
      <c r="HL86">
        <v>113.9</v>
      </c>
      <c r="HM86" s="14">
        <f t="shared" si="387"/>
        <v>-1.6821999158041941E-2</v>
      </c>
      <c r="HN86" s="14">
        <f t="shared" si="388"/>
        <v>2.8297965567316381E-4</v>
      </c>
      <c r="HO86" s="89">
        <f t="shared" si="389"/>
        <v>2.2754903772708328E-2</v>
      </c>
      <c r="HP86" s="89">
        <f t="shared" si="390"/>
        <v>5.1778564570521574E-4</v>
      </c>
      <c r="HR86">
        <v>5.2560000000000002</v>
      </c>
      <c r="HS86" s="14">
        <f t="shared" si="391"/>
        <v>-1.8821373723156367E-2</v>
      </c>
      <c r="HT86" s="14">
        <f t="shared" si="392"/>
        <v>3.5424410882672094E-4</v>
      </c>
      <c r="HU86" s="14">
        <f t="shared" si="393"/>
        <v>2.4151006487421949E-2</v>
      </c>
      <c r="HV86" s="14">
        <f t="shared" si="394"/>
        <v>5.8327111435549708E-4</v>
      </c>
      <c r="HX86">
        <v>13.93</v>
      </c>
      <c r="HY86" s="14">
        <f t="shared" si="395"/>
        <v>-3.5958327130558411E-3</v>
      </c>
      <c r="HZ86" s="14">
        <f t="shared" si="396"/>
        <v>1.2930012900282532E-5</v>
      </c>
      <c r="IA86" s="89">
        <f t="shared" si="397"/>
        <v>3.9663240225624868E-3</v>
      </c>
      <c r="IB86" s="89">
        <f t="shared" si="398"/>
        <v>1.5731726251956267E-5</v>
      </c>
      <c r="ID86">
        <v>155.19999999999999</v>
      </c>
      <c r="IE86" s="14">
        <f t="shared" si="399"/>
        <v>-1.2894908298716394E-3</v>
      </c>
      <c r="IF86" s="14">
        <f t="shared" si="400"/>
        <v>1.6627866003230493E-6</v>
      </c>
      <c r="IG86" s="89">
        <f t="shared" si="401"/>
        <v>5.8821341558291896E-3</v>
      </c>
      <c r="IH86" s="89">
        <f t="shared" si="402"/>
        <v>3.4599502227172371E-5</v>
      </c>
      <c r="IQ86">
        <v>52.86</v>
      </c>
      <c r="IR86" s="14">
        <f t="shared" si="403"/>
        <v>-6.0721249187493708E-3</v>
      </c>
      <c r="IS86" s="14">
        <f t="shared" si="404"/>
        <v>3.6870701028897053E-5</v>
      </c>
      <c r="IT86" s="89">
        <f t="shared" si="405"/>
        <v>9.593669699949325E-3</v>
      </c>
      <c r="IU86" s="89">
        <f t="shared" si="406"/>
        <v>9.2038498311725774E-5</v>
      </c>
      <c r="IW86">
        <v>60.27</v>
      </c>
      <c r="IX86" s="14">
        <f t="shared" si="407"/>
        <v>-2.350284445478289E-2</v>
      </c>
      <c r="IY86" s="14">
        <f t="shared" si="408"/>
        <v>5.523836974657189E-4</v>
      </c>
      <c r="IZ86" s="89">
        <f t="shared" si="409"/>
        <v>2.7591757385551821E-2</v>
      </c>
      <c r="JA86" s="89">
        <f t="shared" si="410"/>
        <v>7.6130507562315345E-4</v>
      </c>
      <c r="JC86">
        <v>126.95</v>
      </c>
      <c r="JD86" s="14">
        <f t="shared" si="411"/>
        <v>7.8740161548550855E-4</v>
      </c>
      <c r="JE86" s="14">
        <f t="shared" si="412"/>
        <v>6.2000130406918868E-7</v>
      </c>
      <c r="JF86" s="89">
        <f t="shared" si="413"/>
        <v>6.553124953419651E-3</v>
      </c>
      <c r="JG86" s="89">
        <f t="shared" si="414"/>
        <v>4.2943446655131303E-5</v>
      </c>
      <c r="JI86">
        <v>36.119999999999997</v>
      </c>
      <c r="JJ86" s="14">
        <f t="shared" si="415"/>
        <v>-1.7877571107405898E-2</v>
      </c>
      <c r="JK86" s="14">
        <f t="shared" si="416"/>
        <v>3.1960754870035416E-4</v>
      </c>
      <c r="JL86" s="89">
        <f t="shared" si="417"/>
        <v>2.4108941418526989E-2</v>
      </c>
      <c r="JM86" s="89">
        <f t="shared" si="418"/>
        <v>5.8124105632196611E-4</v>
      </c>
      <c r="JO86">
        <v>77.62</v>
      </c>
      <c r="JP86" s="14">
        <f t="shared" si="419"/>
        <v>-1.1793047969555442E-2</v>
      </c>
      <c r="JQ86" s="14">
        <f t="shared" si="420"/>
        <v>1.3907598041223572E-4</v>
      </c>
      <c r="JR86" s="89">
        <f t="shared" si="255"/>
        <v>1.579776248056516E-2</v>
      </c>
      <c r="JS86" s="89">
        <f t="shared" si="421"/>
        <v>2.4956929939235227E-4</v>
      </c>
      <c r="JU86">
        <v>74.5</v>
      </c>
      <c r="JV86" s="14">
        <f t="shared" si="422"/>
        <v>-1.2969649512387828E-2</v>
      </c>
      <c r="JW86" s="14">
        <f t="shared" si="423"/>
        <v>1.6821180847418184E-4</v>
      </c>
      <c r="JX86" s="89">
        <f t="shared" si="424"/>
        <v>2.0519538077066947E-2</v>
      </c>
      <c r="JY86" s="89">
        <f t="shared" si="425"/>
        <v>4.2105144289620032E-4</v>
      </c>
      <c r="KA86">
        <v>36.549999999999997</v>
      </c>
      <c r="KB86" s="14">
        <f t="shared" si="426"/>
        <v>-1.7386942761788558E-2</v>
      </c>
      <c r="KC86" s="14">
        <f t="shared" si="427"/>
        <v>3.0230577860171153E-4</v>
      </c>
      <c r="KD86" s="89">
        <f t="shared" si="428"/>
        <v>2.1420352990050788E-2</v>
      </c>
      <c r="KE86" s="89">
        <f t="shared" si="429"/>
        <v>4.5883152221837774E-4</v>
      </c>
      <c r="KG86">
        <v>15.06</v>
      </c>
      <c r="KH86" s="14">
        <f t="shared" si="430"/>
        <v>-1.3369183082134512E-2</v>
      </c>
      <c r="KI86" s="14">
        <f t="shared" si="431"/>
        <v>1.7873505628363166E-4</v>
      </c>
      <c r="KJ86" s="89">
        <f t="shared" si="432"/>
        <v>1.6892108487057265E-2</v>
      </c>
      <c r="KK86" s="89">
        <f t="shared" si="433"/>
        <v>2.8534332913851209E-4</v>
      </c>
      <c r="KM86">
        <v>28.7</v>
      </c>
      <c r="KN86" s="14">
        <f t="shared" si="434"/>
        <v>-1.8284616295041252E-2</v>
      </c>
      <c r="KO86" s="14">
        <f t="shared" si="435"/>
        <v>3.3432719305688806E-4</v>
      </c>
      <c r="KP86" s="89">
        <f t="shared" si="436"/>
        <v>2.2952405899308734E-2</v>
      </c>
      <c r="KQ86" s="89">
        <f t="shared" si="437"/>
        <v>5.2681293656662242E-4</v>
      </c>
      <c r="KS86">
        <v>101.95</v>
      </c>
      <c r="KT86" s="14">
        <f t="shared" si="438"/>
        <v>-1.4723929040418731E-3</v>
      </c>
      <c r="KU86" s="14">
        <f t="shared" si="439"/>
        <v>2.1679408638728608E-6</v>
      </c>
      <c r="KV86" s="89">
        <f t="shared" si="440"/>
        <v>5.1290754816408447E-3</v>
      </c>
      <c r="KW86" s="89">
        <f t="shared" si="441"/>
        <v>2.6307415296369262E-5</v>
      </c>
      <c r="LF86" s="14">
        <v>16.155000000000001</v>
      </c>
      <c r="LG86" s="14">
        <f t="shared" si="442"/>
        <v>1.3526182244854005E-2</v>
      </c>
      <c r="LH86" s="14">
        <f t="shared" si="443"/>
        <v>1.8295760612100371E-4</v>
      </c>
      <c r="LI86" s="89">
        <f t="shared" si="444"/>
        <v>-1.359129725525291E-2</v>
      </c>
      <c r="LJ86" s="89">
        <f t="shared" si="445"/>
        <v>1.8472336108064528E-4</v>
      </c>
      <c r="LL86">
        <v>12.69</v>
      </c>
      <c r="LM86" s="14">
        <f t="shared" si="446"/>
        <v>-7.8833271721642914E-4</v>
      </c>
      <c r="LN86" s="14">
        <f t="shared" si="447"/>
        <v>6.2146847303383842E-7</v>
      </c>
      <c r="LO86" s="89">
        <f t="shared" si="448"/>
        <v>4.6471643176506892E-3</v>
      </c>
      <c r="LP86" s="89">
        <f t="shared" si="449"/>
        <v>2.1596136195245797E-5</v>
      </c>
    </row>
    <row r="87" spans="19:328" x14ac:dyDescent="0.35">
      <c r="S87" t="s">
        <v>691</v>
      </c>
      <c r="T87" s="82">
        <v>6126.38</v>
      </c>
      <c r="U87" s="6">
        <f t="shared" si="256"/>
        <v>1.2788935400505413E-3</v>
      </c>
      <c r="V87" s="14">
        <f t="shared" si="257"/>
        <v>1.6355686867830055E-6</v>
      </c>
      <c r="Z87">
        <v>37.83</v>
      </c>
      <c r="AA87" s="14">
        <f t="shared" si="258"/>
        <v>-3.9729889367755584E-3</v>
      </c>
      <c r="AB87" s="14">
        <f t="shared" si="259"/>
        <v>1.5784641091740983E-5</v>
      </c>
      <c r="AC87" s="14">
        <f t="shared" si="260"/>
        <v>-5.2518824768260997E-3</v>
      </c>
      <c r="AD87" s="14">
        <f t="shared" si="261"/>
        <v>4.8830874792033328E-3</v>
      </c>
      <c r="AE87" s="14">
        <f t="shared" si="262"/>
        <v>2.384454332955236E-5</v>
      </c>
      <c r="AG87">
        <v>9.67</v>
      </c>
      <c r="AH87" s="14">
        <f t="shared" si="263"/>
        <v>-2.9809092092977107E-2</v>
      </c>
      <c r="AI87" s="14">
        <f t="shared" si="264"/>
        <v>8.8858197140759027E-4</v>
      </c>
      <c r="AJ87" s="14">
        <f t="shared" si="265"/>
        <v>2.9734797853132124E-2</v>
      </c>
      <c r="AK87" s="14">
        <f t="shared" si="266"/>
        <v>8.8415820336663084E-4</v>
      </c>
      <c r="AM87">
        <v>118.5</v>
      </c>
      <c r="AN87" s="14">
        <f t="shared" si="267"/>
        <v>4.2185193622853881E-4</v>
      </c>
      <c r="AO87" s="14">
        <f t="shared" si="268"/>
        <v>1.7795905609976717E-7</v>
      </c>
      <c r="AP87" s="14">
        <f t="shared" si="269"/>
        <v>3.4889409200161759E-3</v>
      </c>
      <c r="AQ87" s="14">
        <f t="shared" si="270"/>
        <v>1.2172708743363321E-5</v>
      </c>
      <c r="AS87">
        <v>119.98</v>
      </c>
      <c r="AT87" s="14">
        <f t="shared" si="271"/>
        <v>-3.5067248092099661E-3</v>
      </c>
      <c r="AU87" s="14">
        <f t="shared" si="272"/>
        <v>1.2297118887528673E-5</v>
      </c>
      <c r="AV87" s="14">
        <f t="shared" si="273"/>
        <v>9.1008755945313994E-3</v>
      </c>
      <c r="AW87" s="14">
        <f t="shared" si="274"/>
        <v>8.2825936587137253E-5</v>
      </c>
      <c r="AY87" s="14">
        <v>39.130000000000003</v>
      </c>
      <c r="AZ87" s="14">
        <f t="shared" si="275"/>
        <v>-1.0016778243471344E-2</v>
      </c>
      <c r="BA87" s="14">
        <f t="shared" si="276"/>
        <v>1.0033584637888087E-4</v>
      </c>
      <c r="BB87" s="14">
        <f t="shared" si="277"/>
        <v>1.2733313329363812E-2</v>
      </c>
      <c r="BC87" s="14">
        <f t="shared" si="278"/>
        <v>1.6213726834375411E-4</v>
      </c>
      <c r="BE87">
        <v>18.62</v>
      </c>
      <c r="BF87" s="14">
        <f t="shared" si="279"/>
        <v>1.0471299867295216E-2</v>
      </c>
      <c r="BG87" s="14">
        <f t="shared" si="280"/>
        <v>1.0964812091081682E-4</v>
      </c>
      <c r="BH87" s="14">
        <f t="shared" si="281"/>
        <v>-5.9350520459192759E-3</v>
      </c>
      <c r="BI87" s="14">
        <f t="shared" si="282"/>
        <v>3.5224842787770582E-5</v>
      </c>
      <c r="BK87">
        <v>90</v>
      </c>
      <c r="BL87" s="14">
        <f t="shared" si="283"/>
        <v>-2.4474369764790329E-3</v>
      </c>
      <c r="BM87" s="14">
        <f t="shared" si="284"/>
        <v>5.9899477538368304E-6</v>
      </c>
      <c r="BN87" s="14">
        <f t="shared" si="285"/>
        <v>7.3461994515640078E-3</v>
      </c>
      <c r="BO87" s="14">
        <f t="shared" si="286"/>
        <v>5.3966646382159329E-5</v>
      </c>
      <c r="BQ87">
        <v>69.16</v>
      </c>
      <c r="BR87" s="14">
        <f t="shared" si="287"/>
        <v>-1.7503364011358564E-2</v>
      </c>
      <c r="BS87" s="14">
        <f t="shared" si="288"/>
        <v>3.0636775171412214E-4</v>
      </c>
      <c r="BT87" s="14">
        <f t="shared" si="289"/>
        <v>2.4223173487231391E-2</v>
      </c>
      <c r="BU87" s="14">
        <f t="shared" si="290"/>
        <v>5.8676213379250984E-4</v>
      </c>
      <c r="BX87">
        <v>22.63</v>
      </c>
      <c r="BY87" s="14">
        <f t="shared" si="291"/>
        <v>1.9256612540216402E-2</v>
      </c>
      <c r="BZ87" s="14">
        <f t="shared" si="292"/>
        <v>3.7081712652401962E-4</v>
      </c>
      <c r="CA87" s="14">
        <f t="shared" si="293"/>
        <v>-1.6298642921376144E-2</v>
      </c>
      <c r="CB87" s="14">
        <f t="shared" si="294"/>
        <v>2.656457610785247E-4</v>
      </c>
      <c r="CD87">
        <v>48</v>
      </c>
      <c r="CE87" s="14">
        <f t="shared" si="295"/>
        <v>5.4020492889947039E-3</v>
      </c>
      <c r="CF87" s="14">
        <f t="shared" si="296"/>
        <v>2.9182136520728187E-5</v>
      </c>
      <c r="CG87" s="14">
        <f t="shared" si="297"/>
        <v>-2.1587222037011428E-4</v>
      </c>
      <c r="CH87" s="14">
        <f t="shared" si="298"/>
        <v>4.6600815527523185E-8</v>
      </c>
      <c r="CJ87">
        <v>33.67</v>
      </c>
      <c r="CK87" s="14">
        <f t="shared" si="299"/>
        <v>-1.0149340853334847E-2</v>
      </c>
      <c r="CL87" s="14">
        <f t="shared" si="300"/>
        <v>1.0300911975717172E-4</v>
      </c>
      <c r="CM87" s="14">
        <f t="shared" si="301"/>
        <v>1.4618872816557351E-2</v>
      </c>
      <c r="CN87" s="14">
        <f t="shared" si="302"/>
        <v>2.1371144242667947E-4</v>
      </c>
      <c r="CP87">
        <v>22.36</v>
      </c>
      <c r="CQ87" s="14">
        <f t="shared" si="303"/>
        <v>-7.1813594086646967E-3</v>
      </c>
      <c r="CR87" s="14">
        <f t="shared" si="304"/>
        <v>5.1571922956416959E-5</v>
      </c>
      <c r="CS87" s="14">
        <f t="shared" si="305"/>
        <v>1.13734304570812E-2</v>
      </c>
      <c r="CT87" s="14">
        <f t="shared" si="306"/>
        <v>1.2935492036206226E-4</v>
      </c>
      <c r="CV87">
        <v>107.4</v>
      </c>
      <c r="CW87" s="14">
        <f t="shared" si="307"/>
        <v>-9.3153243811160775E-4</v>
      </c>
      <c r="CX87" s="14">
        <f t="shared" si="308"/>
        <v>8.6775268325415633E-7</v>
      </c>
      <c r="CY87" s="89">
        <f t="shared" si="309"/>
        <v>2.1354884116331395E-3</v>
      </c>
      <c r="CZ87" s="89">
        <f t="shared" si="310"/>
        <v>4.5603107562194288E-6</v>
      </c>
      <c r="DB87">
        <v>17.32</v>
      </c>
      <c r="DC87" s="14">
        <f t="shared" si="311"/>
        <v>-9.2808090744728559E-3</v>
      </c>
      <c r="DD87" s="14">
        <f t="shared" si="312"/>
        <v>8.6133417076817714E-5</v>
      </c>
      <c r="DE87" s="89">
        <f t="shared" si="313"/>
        <v>1.1312419789049778E-2</v>
      </c>
      <c r="DF87" s="89">
        <f t="shared" si="314"/>
        <v>1.2797084148368502E-4</v>
      </c>
      <c r="DH87">
        <v>12.34</v>
      </c>
      <c r="DI87" s="14">
        <f t="shared" si="315"/>
        <v>3.2362487792083248E-3</v>
      </c>
      <c r="DJ87" s="14">
        <f t="shared" si="316"/>
        <v>1.0473306160927373E-5</v>
      </c>
      <c r="DK87" s="89">
        <f t="shared" si="317"/>
        <v>1.5777573883043326E-3</v>
      </c>
      <c r="DL87" s="89">
        <f t="shared" si="318"/>
        <v>2.4893183763489087E-6</v>
      </c>
      <c r="DN87">
        <v>71.819999999999993</v>
      </c>
      <c r="DO87" s="14">
        <f t="shared" si="319"/>
        <v>8.871696668994393E-3</v>
      </c>
      <c r="DP87" s="14">
        <f t="shared" si="320"/>
        <v>7.8707001786646206E-5</v>
      </c>
      <c r="DQ87" s="89">
        <f t="shared" si="321"/>
        <v>-6.024706825444693E-3</v>
      </c>
      <c r="DR87" s="89">
        <f t="shared" si="322"/>
        <v>3.6297092332559873E-5</v>
      </c>
      <c r="DT87">
        <v>136.69999999999999</v>
      </c>
      <c r="DU87" s="14">
        <f t="shared" si="323"/>
        <v>-9.5553832517291243E-3</v>
      </c>
      <c r="DV87" s="14">
        <f t="shared" si="324"/>
        <v>9.1305349087425451E-5</v>
      </c>
      <c r="DW87" s="89">
        <f t="shared" si="325"/>
        <v>1.4293856491196549E-2</v>
      </c>
      <c r="DX87" s="89">
        <f t="shared" si="326"/>
        <v>2.0431433339092173E-4</v>
      </c>
      <c r="DZ87">
        <v>41.4</v>
      </c>
      <c r="EA87" s="14">
        <f t="shared" si="327"/>
        <v>1.4626804350021972E-2</v>
      </c>
      <c r="EB87" s="14">
        <f t="shared" si="328"/>
        <v>2.1394340549382167E-4</v>
      </c>
      <c r="EC87" s="89">
        <f t="shared" si="329"/>
        <v>-9.9327309570120224E-3</v>
      </c>
      <c r="ED87" s="89">
        <f t="shared" si="330"/>
        <v>9.8659144264384962E-5</v>
      </c>
      <c r="EF87">
        <v>12.59</v>
      </c>
      <c r="EG87" s="14">
        <f t="shared" si="331"/>
        <v>-7.9745239187694709E-3</v>
      </c>
      <c r="EH87" s="14">
        <f t="shared" si="332"/>
        <v>6.3593031731026402E-5</v>
      </c>
      <c r="EI87" s="89">
        <f t="shared" si="333"/>
        <v>1.1757581382036668E-2</v>
      </c>
      <c r="EJ87" s="89">
        <f t="shared" si="334"/>
        <v>1.3824071995521527E-4</v>
      </c>
      <c r="EL87">
        <v>93.26</v>
      </c>
      <c r="EM87" s="14">
        <f t="shared" si="335"/>
        <v>-2.0583545472474738E-2</v>
      </c>
      <c r="EN87" s="14">
        <f t="shared" si="336"/>
        <v>4.236823442174353E-4</v>
      </c>
      <c r="EO87" s="89">
        <f t="shared" si="337"/>
        <v>2.4124566978399844E-2</v>
      </c>
      <c r="EP87" s="89">
        <f t="shared" si="338"/>
        <v>5.8199473189530018E-4</v>
      </c>
      <c r="ER87">
        <v>13.21</v>
      </c>
      <c r="ES87" s="14">
        <f t="shared" si="339"/>
        <v>3.7778662234823849E-3</v>
      </c>
      <c r="ET87" s="14">
        <f t="shared" si="340"/>
        <v>1.4272273202529057E-5</v>
      </c>
      <c r="EU87" s="89">
        <f t="shared" si="341"/>
        <v>-7.0236592263528581E-4</v>
      </c>
      <c r="EV87" s="89">
        <f t="shared" si="342"/>
        <v>4.9331788927931631E-7</v>
      </c>
      <c r="EX87">
        <v>106.9</v>
      </c>
      <c r="EY87" s="14">
        <f t="shared" si="343"/>
        <v>-3.7488328815197965E-3</v>
      </c>
      <c r="EZ87" s="14">
        <f t="shared" si="344"/>
        <v>1.4053747973564021E-5</v>
      </c>
      <c r="FA87" s="89">
        <f t="shared" si="345"/>
        <v>6.6781020895380089E-3</v>
      </c>
      <c r="FB87" s="89">
        <f t="shared" si="346"/>
        <v>4.459704751829192E-5</v>
      </c>
      <c r="FD87">
        <v>45.09</v>
      </c>
      <c r="FE87" s="14">
        <f t="shared" si="347"/>
        <v>4.6465400559954247E-3</v>
      </c>
      <c r="FF87" s="14">
        <f t="shared" si="348"/>
        <v>2.1590334491969965E-5</v>
      </c>
      <c r="FG87" s="89">
        <f t="shared" si="349"/>
        <v>2.4038789621576E-3</v>
      </c>
      <c r="FH87" s="89">
        <f t="shared" si="350"/>
        <v>5.7786340647039004E-6</v>
      </c>
      <c r="FJ87">
        <v>135.1</v>
      </c>
      <c r="FK87" s="14">
        <f t="shared" si="351"/>
        <v>-5.9391414369611602E-3</v>
      </c>
      <c r="FL87" s="14">
        <f t="shared" si="352"/>
        <v>3.5273401008229077E-5</v>
      </c>
      <c r="FM87" s="89">
        <f t="shared" si="353"/>
        <v>7.9623262188875527E-3</v>
      </c>
      <c r="FN87" s="89">
        <f t="shared" si="354"/>
        <v>6.3398638815984152E-5</v>
      </c>
      <c r="FP87">
        <v>14.31</v>
      </c>
      <c r="FQ87" s="14">
        <f t="shared" si="355"/>
        <v>2.0942416031146851E-3</v>
      </c>
      <c r="FR87" s="14">
        <f t="shared" si="356"/>
        <v>4.3858478922163662E-6</v>
      </c>
      <c r="FS87" s="89">
        <f t="shared" si="357"/>
        <v>-1.1152633629155518E-4</v>
      </c>
      <c r="FT87" s="89">
        <f t="shared" si="358"/>
        <v>1.2438123686617058E-8</v>
      </c>
      <c r="FV87">
        <v>618</v>
      </c>
      <c r="FW87" s="14">
        <f t="shared" si="359"/>
        <v>5.4865395012561368E-3</v>
      </c>
      <c r="FX87" s="14">
        <f t="shared" si="360"/>
        <v>3.0102115698843939E-5</v>
      </c>
      <c r="FY87" s="89">
        <f t="shared" si="361"/>
        <v>-1.2812627666823322E-3</v>
      </c>
      <c r="FZ87" s="89">
        <f t="shared" si="362"/>
        <v>1.6416342772864644E-6</v>
      </c>
      <c r="GB87">
        <v>74.98</v>
      </c>
      <c r="GC87" s="14">
        <f t="shared" si="363"/>
        <v>-5.3361794222476589E-4</v>
      </c>
      <c r="GD87" s="14">
        <f t="shared" si="364"/>
        <v>2.8474810826419357E-7</v>
      </c>
      <c r="GE87" s="89">
        <f t="shared" si="365"/>
        <v>5.5606973938284324E-3</v>
      </c>
      <c r="GF87" s="89">
        <f t="shared" si="366"/>
        <v>3.092135550573032E-5</v>
      </c>
      <c r="GH87">
        <v>520.20000000000005</v>
      </c>
      <c r="GI87" s="14">
        <f t="shared" si="367"/>
        <v>1.1087859723158665E-2</v>
      </c>
      <c r="GJ87" s="14">
        <f t="shared" si="368"/>
        <v>1.2294063324044414E-4</v>
      </c>
      <c r="GK87" s="89">
        <f t="shared" si="369"/>
        <v>-5.2051190393000574E-3</v>
      </c>
      <c r="GL87" s="89">
        <f t="shared" si="370"/>
        <v>2.7093264213283952E-5</v>
      </c>
      <c r="GN87">
        <v>31.74</v>
      </c>
      <c r="GO87" s="14">
        <f t="shared" si="371"/>
        <v>-8.5430040219474854E-3</v>
      </c>
      <c r="GP87" s="14">
        <f t="shared" si="372"/>
        <v>7.2982917719010906E-5</v>
      </c>
      <c r="GQ87" s="89">
        <f t="shared" si="373"/>
        <v>1.1614706393506664E-2</v>
      </c>
      <c r="GR87" s="89">
        <f t="shared" si="374"/>
        <v>1.3490140460736458E-4</v>
      </c>
      <c r="GT87">
        <v>62.16</v>
      </c>
      <c r="GU87" s="14">
        <f t="shared" si="375"/>
        <v>3.5330051202652115E-3</v>
      </c>
      <c r="GV87" s="14">
        <f t="shared" si="376"/>
        <v>1.2482125179820201E-5</v>
      </c>
      <c r="GW87" s="89">
        <f t="shared" si="377"/>
        <v>9.8035733737764346E-5</v>
      </c>
      <c r="GX87" s="89">
        <f t="shared" si="378"/>
        <v>9.6110050895018265E-9</v>
      </c>
      <c r="GZ87">
        <v>238.7</v>
      </c>
      <c r="HA87" s="14">
        <f t="shared" si="379"/>
        <v>1.0833439286201691E-2</v>
      </c>
      <c r="HB87" s="14">
        <f t="shared" si="380"/>
        <v>1.1736340676781821E-4</v>
      </c>
      <c r="HC87" s="89">
        <f t="shared" si="381"/>
        <v>-7.0492289004936096E-3</v>
      </c>
      <c r="HD87" s="89">
        <f t="shared" si="382"/>
        <v>4.9691628091554341E-5</v>
      </c>
      <c r="HF87">
        <v>351</v>
      </c>
      <c r="HG87" s="14">
        <f t="shared" si="383"/>
        <v>1.1472401162236781E-2</v>
      </c>
      <c r="HH87" s="14">
        <f t="shared" si="384"/>
        <v>1.3161598842729186E-4</v>
      </c>
      <c r="HI87" s="89">
        <f t="shared" si="385"/>
        <v>-5.2473597169034993E-3</v>
      </c>
      <c r="HJ87" s="89">
        <f t="shared" si="386"/>
        <v>2.7534783998581571E-5</v>
      </c>
      <c r="HL87">
        <v>114.45</v>
      </c>
      <c r="HM87" s="14">
        <f t="shared" si="387"/>
        <v>-4.8171759454392607E-3</v>
      </c>
      <c r="HN87" s="14">
        <f t="shared" si="388"/>
        <v>2.3205184089318634E-5</v>
      </c>
      <c r="HO87" s="89">
        <f t="shared" si="389"/>
        <v>8.6372278428879963E-3</v>
      </c>
      <c r="HP87" s="89">
        <f t="shared" si="390"/>
        <v>7.4601704809959635E-5</v>
      </c>
      <c r="HR87">
        <v>5.2839999999999998</v>
      </c>
      <c r="HS87" s="14">
        <f t="shared" si="391"/>
        <v>-5.3131054777694267E-3</v>
      </c>
      <c r="HT87" s="14">
        <f t="shared" si="392"/>
        <v>2.8229089817903488E-5</v>
      </c>
      <c r="HU87" s="14">
        <f t="shared" si="393"/>
        <v>8.2682044745610653E-3</v>
      </c>
      <c r="HV87" s="14">
        <f t="shared" si="394"/>
        <v>6.8363205233151623E-5</v>
      </c>
      <c r="HX87">
        <v>14.11</v>
      </c>
      <c r="HY87" s="14">
        <f t="shared" si="395"/>
        <v>-1.2838978073008265E-2</v>
      </c>
      <c r="HZ87" s="14">
        <f t="shared" si="396"/>
        <v>1.6483935795918702E-4</v>
      </c>
      <c r="IA87" s="89">
        <f t="shared" si="397"/>
        <v>1.2430894336801803E-2</v>
      </c>
      <c r="IB87" s="89">
        <f t="shared" si="398"/>
        <v>1.5452713401273115E-4</v>
      </c>
      <c r="ID87">
        <v>154.35</v>
      </c>
      <c r="IE87" s="14">
        <f t="shared" si="399"/>
        <v>5.4918568009499616E-3</v>
      </c>
      <c r="IF87" s="14">
        <f t="shared" si="400"/>
        <v>3.0160491122140344E-5</v>
      </c>
      <c r="IG87" s="89">
        <f t="shared" si="401"/>
        <v>-2.2105755742993687E-3</v>
      </c>
      <c r="IH87" s="89">
        <f t="shared" si="402"/>
        <v>4.8866443696889836E-6</v>
      </c>
      <c r="IQ87">
        <v>53.38</v>
      </c>
      <c r="IR87" s="14">
        <f t="shared" si="403"/>
        <v>-9.7892348002349954E-3</v>
      </c>
      <c r="IS87" s="14">
        <f t="shared" si="404"/>
        <v>9.5829117974131895E-5</v>
      </c>
      <c r="IT87" s="89">
        <f t="shared" si="405"/>
        <v>1.1825702660630171E-2</v>
      </c>
      <c r="IU87" s="89">
        <f t="shared" si="406"/>
        <v>1.3984724341763551E-4</v>
      </c>
      <c r="IW87">
        <v>60.91</v>
      </c>
      <c r="IX87" s="14">
        <f t="shared" si="407"/>
        <v>-1.0562897353440452E-2</v>
      </c>
      <c r="IY87" s="14">
        <f t="shared" si="408"/>
        <v>1.1157480049931931E-4</v>
      </c>
      <c r="IZ87" s="89">
        <f t="shared" si="409"/>
        <v>1.2816162069381876E-2</v>
      </c>
      <c r="JA87" s="89">
        <f t="shared" si="410"/>
        <v>1.6425401018866273E-4</v>
      </c>
      <c r="JC87">
        <v>126.9</v>
      </c>
      <c r="JD87" s="14">
        <f t="shared" si="411"/>
        <v>3.9393343034540982E-4</v>
      </c>
      <c r="JE87" s="14">
        <f t="shared" si="412"/>
        <v>1.5518354754370184E-7</v>
      </c>
      <c r="JF87" s="89">
        <f t="shared" si="413"/>
        <v>4.7655481137541256E-3</v>
      </c>
      <c r="JG87" s="89">
        <f t="shared" si="414"/>
        <v>2.2710448824505503E-5</v>
      </c>
      <c r="JI87">
        <v>36.33</v>
      </c>
      <c r="JJ87" s="14">
        <f t="shared" si="415"/>
        <v>-5.7971176843259579E-3</v>
      </c>
      <c r="JK87" s="14">
        <f t="shared" si="416"/>
        <v>3.3606573445924755E-5</v>
      </c>
      <c r="JL87" s="89">
        <f t="shared" si="417"/>
        <v>9.8832947529505465E-3</v>
      </c>
      <c r="JM87" s="89">
        <f t="shared" si="418"/>
        <v>9.76795151736998E-5</v>
      </c>
      <c r="JO87">
        <v>77.03</v>
      </c>
      <c r="JP87" s="14">
        <f t="shared" si="419"/>
        <v>7.6301695758858087E-3</v>
      </c>
      <c r="JQ87" s="14">
        <f t="shared" si="420"/>
        <v>5.821948775677342E-5</v>
      </c>
      <c r="JR87" s="89">
        <f t="shared" si="255"/>
        <v>-4.8750929616508433E-3</v>
      </c>
      <c r="JS87" s="89">
        <f t="shared" si="421"/>
        <v>2.3766531384737589E-5</v>
      </c>
      <c r="JU87">
        <v>73.959999999999994</v>
      </c>
      <c r="JV87" s="14">
        <f t="shared" si="422"/>
        <v>7.2747188665898029E-3</v>
      </c>
      <c r="JW87" s="14">
        <f t="shared" si="423"/>
        <v>5.2921534587917625E-5</v>
      </c>
      <c r="JX87" s="89">
        <f t="shared" si="424"/>
        <v>-2.1060169774419881E-3</v>
      </c>
      <c r="JY87" s="89">
        <f t="shared" si="425"/>
        <v>4.435307509273887E-6</v>
      </c>
      <c r="KA87">
        <v>36.35</v>
      </c>
      <c r="KB87" s="14">
        <f t="shared" si="426"/>
        <v>5.4869822162589774E-3</v>
      </c>
      <c r="KC87" s="14">
        <f t="shared" si="427"/>
        <v>3.0106973841542277E-5</v>
      </c>
      <c r="KD87" s="89">
        <f t="shared" si="428"/>
        <v>-2.712634837852764E-3</v>
      </c>
      <c r="KE87" s="89">
        <f t="shared" si="429"/>
        <v>7.358387763532491E-6</v>
      </c>
      <c r="KG87">
        <v>15.24</v>
      </c>
      <c r="KH87" s="14">
        <f t="shared" si="430"/>
        <v>-1.1881327886752675E-2</v>
      </c>
      <c r="KI87" s="14">
        <f t="shared" si="431"/>
        <v>1.4116595235252679E-4</v>
      </c>
      <c r="KJ87" s="89">
        <f t="shared" si="432"/>
        <v>1.3984411830433131E-2</v>
      </c>
      <c r="KK87" s="89">
        <f t="shared" si="433"/>
        <v>1.9556377424315811E-4</v>
      </c>
      <c r="KM87">
        <v>28.38</v>
      </c>
      <c r="KN87" s="14">
        <f t="shared" si="434"/>
        <v>1.1212451033678805E-2</v>
      </c>
      <c r="KO87" s="14">
        <f t="shared" si="435"/>
        <v>1.2571905818264489E-4</v>
      </c>
      <c r="KP87" s="89">
        <f t="shared" si="436"/>
        <v>-8.6689719327277658E-3</v>
      </c>
      <c r="KQ87" s="89">
        <f t="shared" si="437"/>
        <v>7.515107437042178E-5</v>
      </c>
      <c r="KS87">
        <v>102.2</v>
      </c>
      <c r="KT87" s="14">
        <f t="shared" si="438"/>
        <v>-2.449180749139919E-3</v>
      </c>
      <c r="KU87" s="14">
        <f t="shared" si="439"/>
        <v>5.9984863419575747E-6</v>
      </c>
      <c r="KV87" s="89">
        <f t="shared" si="440"/>
        <v>5.0362235535161351E-3</v>
      </c>
      <c r="KW87" s="89">
        <f t="shared" si="441"/>
        <v>2.5363547680990689E-5</v>
      </c>
      <c r="LF87" s="14">
        <v>16.215</v>
      </c>
      <c r="LG87" s="14">
        <f t="shared" si="442"/>
        <v>-3.7071404828196847E-3</v>
      </c>
      <c r="LH87" s="14">
        <f t="shared" si="443"/>
        <v>1.3742890559360564E-5</v>
      </c>
      <c r="LI87" s="89">
        <f t="shared" si="444"/>
        <v>3.630567686321987E-3</v>
      </c>
      <c r="LJ87" s="89">
        <f t="shared" si="445"/>
        <v>1.3181021724965386E-5</v>
      </c>
      <c r="LL87">
        <v>12.61</v>
      </c>
      <c r="LM87" s="14">
        <f t="shared" si="446"/>
        <v>6.3241317494680807E-3</v>
      </c>
      <c r="LN87" s="14">
        <f t="shared" si="447"/>
        <v>3.9994642384630207E-5</v>
      </c>
      <c r="LO87" s="89">
        <f t="shared" si="448"/>
        <v>-3.6341791341122465E-3</v>
      </c>
      <c r="LP87" s="89">
        <f t="shared" si="449"/>
        <v>1.3207257978816837E-5</v>
      </c>
    </row>
    <row r="88" spans="19:328" x14ac:dyDescent="0.35">
      <c r="S88" t="s">
        <v>692</v>
      </c>
      <c r="T88" s="82">
        <v>6177.79</v>
      </c>
      <c r="U88" s="6">
        <f t="shared" si="256"/>
        <v>-8.3565651599994527E-3</v>
      </c>
      <c r="V88" s="14">
        <f t="shared" si="257"/>
        <v>6.9832181273316675E-5</v>
      </c>
      <c r="Z88">
        <v>37.56</v>
      </c>
      <c r="AA88" s="14">
        <f t="shared" si="258"/>
        <v>7.1627843048756778E-3</v>
      </c>
      <c r="AB88" s="14">
        <f t="shared" si="259"/>
        <v>5.1305478998173344E-5</v>
      </c>
      <c r="AC88" s="14">
        <f t="shared" si="260"/>
        <v>1.551934946487513E-2</v>
      </c>
      <c r="AD88" s="14">
        <f t="shared" si="261"/>
        <v>-1.6123249654779116E-2</v>
      </c>
      <c r="AE88" s="14">
        <f t="shared" si="262"/>
        <v>2.5995917943033488E-4</v>
      </c>
      <c r="AG88">
        <v>10.23</v>
      </c>
      <c r="AH88" s="14">
        <f t="shared" si="263"/>
        <v>-5.6296270498332218E-2</v>
      </c>
      <c r="AI88" s="14">
        <f t="shared" si="264"/>
        <v>3.1692700720213907E-3</v>
      </c>
      <c r="AJ88" s="14">
        <f t="shared" si="265"/>
        <v>5.602830353861623E-2</v>
      </c>
      <c r="AK88" s="14">
        <f t="shared" si="266"/>
        <v>3.1391707974153158E-3</v>
      </c>
      <c r="AM88">
        <v>118.55</v>
      </c>
      <c r="AN88" s="14">
        <f t="shared" si="267"/>
        <v>-4.218519362285663E-4</v>
      </c>
      <c r="AO88" s="14">
        <f t="shared" si="268"/>
        <v>1.7795905609979036E-7</v>
      </c>
      <c r="AP88" s="14">
        <f t="shared" si="269"/>
        <v>2.1953920377980104E-3</v>
      </c>
      <c r="AQ88" s="14">
        <f t="shared" si="270"/>
        <v>4.8197461996269003E-6</v>
      </c>
      <c r="AS88">
        <v>121.88</v>
      </c>
      <c r="AT88" s="14">
        <f t="shared" si="271"/>
        <v>-1.5711891892561187E-2</v>
      </c>
      <c r="AU88" s="14">
        <f t="shared" si="272"/>
        <v>2.4686354684352993E-4</v>
      </c>
      <c r="AV88" s="14">
        <f t="shared" si="273"/>
        <v>1.8082113248694871E-2</v>
      </c>
      <c r="AW88" s="14">
        <f t="shared" si="274"/>
        <v>3.2696281953862656E-4</v>
      </c>
      <c r="AY88" s="14">
        <v>39.200000000000003</v>
      </c>
      <c r="AZ88" s="14">
        <f t="shared" si="275"/>
        <v>-1.7873105740957515E-3</v>
      </c>
      <c r="BA88" s="14">
        <f t="shared" si="276"/>
        <v>3.1944790882744849E-6</v>
      </c>
      <c r="BB88" s="14">
        <f t="shared" si="277"/>
        <v>2.8793189142523939E-3</v>
      </c>
      <c r="BC88" s="14">
        <f t="shared" si="278"/>
        <v>8.2904774099715851E-6</v>
      </c>
      <c r="BE88">
        <v>19.327999999999999</v>
      </c>
      <c r="BF88" s="14">
        <f t="shared" si="279"/>
        <v>-3.7318549903483385E-2</v>
      </c>
      <c r="BG88" s="14">
        <f t="shared" si="280"/>
        <v>1.3926741668987797E-3</v>
      </c>
      <c r="BH88" s="14">
        <f t="shared" si="281"/>
        <v>3.7054394368090396E-2</v>
      </c>
      <c r="BI88" s="14">
        <f t="shared" si="282"/>
        <v>1.3730281419859693E-3</v>
      </c>
      <c r="BK88">
        <v>91.46</v>
      </c>
      <c r="BL88" s="14">
        <f t="shared" si="283"/>
        <v>-1.6092047899643962E-2</v>
      </c>
      <c r="BM88" s="14">
        <f t="shared" si="284"/>
        <v>2.5895400560443563E-4</v>
      </c>
      <c r="BN88" s="14">
        <f t="shared" si="285"/>
        <v>1.698925462941419E-2</v>
      </c>
      <c r="BO88" s="14">
        <f t="shared" si="286"/>
        <v>2.8863477286307146E-4</v>
      </c>
      <c r="BQ88">
        <v>68.14</v>
      </c>
      <c r="BR88" s="14">
        <f t="shared" si="287"/>
        <v>1.4858248582269223E-2</v>
      </c>
      <c r="BS88" s="14">
        <f t="shared" si="288"/>
        <v>2.207675509325054E-4</v>
      </c>
      <c r="BT88" s="14">
        <f t="shared" si="289"/>
        <v>-1.2282689768566318E-2</v>
      </c>
      <c r="BU88" s="14">
        <f t="shared" si="290"/>
        <v>1.5086446795084369E-4</v>
      </c>
      <c r="BX88">
        <v>23.75</v>
      </c>
      <c r="BY88" s="14">
        <f t="shared" si="291"/>
        <v>-4.830607083520428E-2</v>
      </c>
      <c r="BZ88" s="14">
        <f t="shared" si="292"/>
        <v>2.3334764795357736E-3</v>
      </c>
      <c r="CA88" s="14">
        <f t="shared" si="293"/>
        <v>4.9399737463405063E-2</v>
      </c>
      <c r="CB88" s="14">
        <f t="shared" si="294"/>
        <v>2.4403340614533456E-3</v>
      </c>
      <c r="CD88">
        <v>47.45</v>
      </c>
      <c r="CE88" s="14">
        <f t="shared" si="295"/>
        <v>1.1524485851953918E-2</v>
      </c>
      <c r="CF88" s="14">
        <f t="shared" si="296"/>
        <v>1.3281377415188603E-4</v>
      </c>
      <c r="CG88" s="14">
        <f t="shared" si="297"/>
        <v>-9.1697662104316506E-3</v>
      </c>
      <c r="CH88" s="14">
        <f t="shared" si="298"/>
        <v>8.4084612353974036E-5</v>
      </c>
      <c r="CJ88">
        <v>33.54</v>
      </c>
      <c r="CK88" s="14">
        <f t="shared" si="299"/>
        <v>3.8684767779203319E-3</v>
      </c>
      <c r="CL88" s="14">
        <f t="shared" si="300"/>
        <v>1.4965112581308874E-5</v>
      </c>
      <c r="CM88" s="14">
        <f t="shared" si="301"/>
        <v>-2.0259948224417984E-3</v>
      </c>
      <c r="CN88" s="14">
        <f t="shared" si="302"/>
        <v>4.1046550205609744E-6</v>
      </c>
      <c r="CP88">
        <v>22.58</v>
      </c>
      <c r="CQ88" s="14">
        <f t="shared" si="303"/>
        <v>-9.7909104346175276E-3</v>
      </c>
      <c r="CR88" s="14">
        <f t="shared" si="304"/>
        <v>9.5861927138702382E-5</v>
      </c>
      <c r="CS88" s="14">
        <f t="shared" si="305"/>
        <v>1.1405935676923072E-2</v>
      </c>
      <c r="CT88" s="14">
        <f t="shared" si="306"/>
        <v>1.3009536866610659E-4</v>
      </c>
      <c r="CV88">
        <v>108.1</v>
      </c>
      <c r="CW88" s="14">
        <f t="shared" si="307"/>
        <v>-6.4965425703982027E-3</v>
      </c>
      <c r="CX88" s="14">
        <f t="shared" si="308"/>
        <v>4.2205065368996084E-5</v>
      </c>
      <c r="CY88" s="89">
        <f t="shared" si="309"/>
        <v>6.9233600736623262E-3</v>
      </c>
      <c r="CZ88" s="89">
        <f t="shared" si="310"/>
        <v>4.7932914709581612E-5</v>
      </c>
      <c r="DB88">
        <v>17.37</v>
      </c>
      <c r="DC88" s="14">
        <f t="shared" si="311"/>
        <v>-2.8826771187244918E-3</v>
      </c>
      <c r="DD88" s="14">
        <f t="shared" si="312"/>
        <v>8.3098273708177379E-6</v>
      </c>
      <c r="DE88" s="89">
        <f t="shared" si="313"/>
        <v>3.6673537906285088E-3</v>
      </c>
      <c r="DF88" s="89">
        <f t="shared" si="314"/>
        <v>1.3449483825637292E-5</v>
      </c>
      <c r="DH88">
        <v>12.23</v>
      </c>
      <c r="DI88" s="14">
        <f t="shared" si="315"/>
        <v>8.9540687781607189E-3</v>
      </c>
      <c r="DJ88" s="14">
        <f t="shared" si="316"/>
        <v>8.017534768403259E-5</v>
      </c>
      <c r="DK88" s="89">
        <f t="shared" si="317"/>
        <v>-6.924930757204505E-3</v>
      </c>
      <c r="DL88" s="89">
        <f t="shared" si="318"/>
        <v>4.7954665992076959E-5</v>
      </c>
      <c r="DN88">
        <v>72.08</v>
      </c>
      <c r="DO88" s="14">
        <f t="shared" si="319"/>
        <v>-3.6136245021457358E-3</v>
      </c>
      <c r="DP88" s="14">
        <f t="shared" si="320"/>
        <v>1.3058282042508017E-5</v>
      </c>
      <c r="DQ88" s="89">
        <f t="shared" si="321"/>
        <v>5.0746442301892857E-3</v>
      </c>
      <c r="DR88" s="89">
        <f t="shared" si="322"/>
        <v>2.5752014062993408E-5</v>
      </c>
      <c r="DT88">
        <v>141.05000000000001</v>
      </c>
      <c r="DU88" s="14">
        <f t="shared" si="323"/>
        <v>-3.1325693718101573E-2</v>
      </c>
      <c r="DV88" s="14">
        <f t="shared" si="324"/>
        <v>9.8129908692030834E-4</v>
      </c>
      <c r="DW88" s="89">
        <f t="shared" si="325"/>
        <v>3.2940733777516856E-2</v>
      </c>
      <c r="DX88" s="89">
        <f t="shared" si="326"/>
        <v>1.0850919418012399E-3</v>
      </c>
      <c r="DZ88">
        <v>42.01</v>
      </c>
      <c r="EA88" s="14">
        <f t="shared" si="327"/>
        <v>-1.4626804350022027E-2</v>
      </c>
      <c r="EB88" s="14">
        <f t="shared" si="328"/>
        <v>2.139434054938233E-4</v>
      </c>
      <c r="EC88" s="89">
        <f t="shared" si="329"/>
        <v>1.6871647554753684E-2</v>
      </c>
      <c r="ED88" s="89">
        <f t="shared" si="330"/>
        <v>2.8465249121182597E-4</v>
      </c>
      <c r="EF88">
        <v>12.84</v>
      </c>
      <c r="EG88" s="14">
        <f t="shared" si="331"/>
        <v>-1.966245020555929E-2</v>
      </c>
      <c r="EH88" s="14">
        <f t="shared" si="332"/>
        <v>3.8661194808609854E-4</v>
      </c>
      <c r="EI88" s="89">
        <f t="shared" si="333"/>
        <v>2.1584375676339345E-2</v>
      </c>
      <c r="EJ88" s="89">
        <f t="shared" si="334"/>
        <v>4.6588527333734958E-4</v>
      </c>
      <c r="EL88">
        <v>93.1</v>
      </c>
      <c r="EM88" s="14">
        <f t="shared" si="335"/>
        <v>1.7171070971535285E-3</v>
      </c>
      <c r="EN88" s="14">
        <f t="shared" si="336"/>
        <v>2.9484567830950175E-6</v>
      </c>
      <c r="EO88" s="89">
        <f t="shared" si="337"/>
        <v>-3.3285218068730802E-4</v>
      </c>
      <c r="EP88" s="89">
        <f t="shared" si="338"/>
        <v>1.1079057418829634E-7</v>
      </c>
      <c r="ER88">
        <v>13.21</v>
      </c>
      <c r="ES88" s="14">
        <f t="shared" si="339"/>
        <v>0</v>
      </c>
      <c r="ET88" s="14">
        <f t="shared" si="340"/>
        <v>0</v>
      </c>
      <c r="EU88" s="89">
        <f t="shared" si="341"/>
        <v>1.2192467670558628E-3</v>
      </c>
      <c r="EV88" s="89">
        <f t="shared" si="342"/>
        <v>1.4865626789761735E-6</v>
      </c>
      <c r="EX88">
        <v>108.5</v>
      </c>
      <c r="EY88" s="14">
        <f t="shared" si="343"/>
        <v>-1.4856354949514658E-2</v>
      </c>
      <c r="EZ88" s="14">
        <f t="shared" si="344"/>
        <v>2.2071128238596867E-4</v>
      </c>
      <c r="FA88" s="89">
        <f t="shared" si="345"/>
        <v>1.6023768799507364E-2</v>
      </c>
      <c r="FB88" s="89">
        <f t="shared" si="346"/>
        <v>2.5676116654006564E-4</v>
      </c>
      <c r="FD88">
        <v>45.28</v>
      </c>
      <c r="FE88" s="14">
        <f t="shared" si="347"/>
        <v>-4.2049414619345993E-3</v>
      </c>
      <c r="FF88" s="14">
        <f t="shared" si="348"/>
        <v>1.7681532698296687E-5</v>
      </c>
      <c r="FG88" s="89">
        <f t="shared" si="349"/>
        <v>5.8002679663284647E-3</v>
      </c>
      <c r="FH88" s="89">
        <f t="shared" si="350"/>
        <v>3.3643108481216146E-5</v>
      </c>
      <c r="FJ88">
        <v>133.1</v>
      </c>
      <c r="FK88" s="14">
        <f t="shared" si="351"/>
        <v>1.4914519565087294E-2</v>
      </c>
      <c r="FL88" s="14">
        <f t="shared" si="352"/>
        <v>2.2244289385737169E-4</v>
      </c>
      <c r="FM88" s="89">
        <f t="shared" si="353"/>
        <v>-1.4261937753774956E-2</v>
      </c>
      <c r="FN88" s="89">
        <f t="shared" si="354"/>
        <v>2.0340286849255144E-4</v>
      </c>
      <c r="FP88">
        <v>14.35</v>
      </c>
      <c r="FQ88" s="14">
        <f t="shared" si="355"/>
        <v>-2.7913486372705301E-3</v>
      </c>
      <c r="FR88" s="14">
        <f t="shared" si="356"/>
        <v>7.7916272147920452E-6</v>
      </c>
      <c r="FS88" s="89">
        <f t="shared" si="357"/>
        <v>3.8169103079574167E-3</v>
      </c>
      <c r="FT88" s="89">
        <f t="shared" si="358"/>
        <v>1.4568804298991581E-5</v>
      </c>
      <c r="FV88">
        <v>627.20000000000005</v>
      </c>
      <c r="FW88" s="14">
        <f t="shared" si="359"/>
        <v>-1.4777011578507429E-2</v>
      </c>
      <c r="FX88" s="14">
        <f t="shared" si="360"/>
        <v>2.1836007119134263E-4</v>
      </c>
      <c r="FY88" s="89">
        <f t="shared" si="361"/>
        <v>1.6590380014479808E-2</v>
      </c>
      <c r="FZ88" s="89">
        <f t="shared" si="362"/>
        <v>2.7524070902485104E-4</v>
      </c>
      <c r="GB88">
        <v>75.16</v>
      </c>
      <c r="GC88" s="14">
        <f t="shared" si="363"/>
        <v>-2.3977632374984873E-3</v>
      </c>
      <c r="GD88" s="14">
        <f t="shared" si="364"/>
        <v>5.7492685430992266E-6</v>
      </c>
      <c r="GE88" s="89">
        <f t="shared" si="365"/>
        <v>4.8897516277759618E-3</v>
      </c>
      <c r="GF88" s="89">
        <f t="shared" si="366"/>
        <v>2.3909670981337668E-5</v>
      </c>
      <c r="GH88">
        <v>527</v>
      </c>
      <c r="GI88" s="14">
        <f t="shared" si="367"/>
        <v>-1.2987195526811079E-2</v>
      </c>
      <c r="GJ88" s="14">
        <f t="shared" si="368"/>
        <v>1.6866724765162171E-4</v>
      </c>
      <c r="GK88" s="89">
        <f t="shared" si="369"/>
        <v>1.513693961656442E-2</v>
      </c>
      <c r="GL88" s="89">
        <f t="shared" si="370"/>
        <v>2.291269409555174E-4</v>
      </c>
      <c r="GN88">
        <v>31.67</v>
      </c>
      <c r="GO88" s="14">
        <f t="shared" si="371"/>
        <v>2.2078545477144341E-3</v>
      </c>
      <c r="GP88" s="14">
        <f t="shared" si="372"/>
        <v>4.8746217038633082E-6</v>
      </c>
      <c r="GQ88" s="89">
        <f t="shared" si="373"/>
        <v>-7.9629167037117499E-4</v>
      </c>
      <c r="GR88" s="89">
        <f t="shared" si="374"/>
        <v>6.3408042430251604E-7</v>
      </c>
      <c r="GT88">
        <v>65.52</v>
      </c>
      <c r="GU88" s="14">
        <f t="shared" si="375"/>
        <v>-5.2643733485422027E-2</v>
      </c>
      <c r="GV88" s="14">
        <f t="shared" si="376"/>
        <v>2.7713626752841444E-3</v>
      </c>
      <c r="GW88" s="89">
        <f t="shared" si="377"/>
        <v>5.3924332939738757E-2</v>
      </c>
      <c r="GX88" s="89">
        <f t="shared" si="378"/>
        <v>2.9078336829957943E-3</v>
      </c>
      <c r="GZ88">
        <v>245.1</v>
      </c>
      <c r="HA88" s="14">
        <f t="shared" si="379"/>
        <v>-2.6458757189282516E-2</v>
      </c>
      <c r="HB88" s="14">
        <f t="shared" si="380"/>
        <v>7.0006583200140921E-4</v>
      </c>
      <c r="HC88" s="89">
        <f t="shared" si="381"/>
        <v>2.8187429003471709E-2</v>
      </c>
      <c r="HD88" s="89">
        <f t="shared" si="382"/>
        <v>7.9453115382575813E-4</v>
      </c>
      <c r="HF88">
        <v>349.05</v>
      </c>
      <c r="HG88" s="14">
        <f t="shared" si="383"/>
        <v>5.5710450494554295E-3</v>
      </c>
      <c r="HH88" s="14">
        <f t="shared" si="384"/>
        <v>3.1036542943061847E-5</v>
      </c>
      <c r="HI88" s="89">
        <f t="shared" si="385"/>
        <v>-2.912644756697108E-3</v>
      </c>
      <c r="HJ88" s="89">
        <f t="shared" si="386"/>
        <v>8.483499478715156E-6</v>
      </c>
      <c r="HL88">
        <v>115.15</v>
      </c>
      <c r="HM88" s="14">
        <f t="shared" si="387"/>
        <v>-6.0975798681185567E-3</v>
      </c>
      <c r="HN88" s="14">
        <f t="shared" si="388"/>
        <v>3.7180480248084715E-5</v>
      </c>
      <c r="HO88" s="89">
        <f t="shared" si="389"/>
        <v>7.1288608520541259E-3</v>
      </c>
      <c r="HP88" s="89">
        <f t="shared" si="390"/>
        <v>5.082065704794988E-5</v>
      </c>
      <c r="HR88">
        <v>5.2480000000000002</v>
      </c>
      <c r="HS88" s="14">
        <f t="shared" si="391"/>
        <v>6.8363350182909467E-3</v>
      </c>
      <c r="HT88" s="14">
        <f t="shared" si="392"/>
        <v>4.6735476482311078E-5</v>
      </c>
      <c r="HU88" s="14">
        <f t="shared" si="393"/>
        <v>-7.0154018106824345E-3</v>
      </c>
      <c r="HV88" s="14">
        <f t="shared" si="394"/>
        <v>4.9215862565326378E-5</v>
      </c>
      <c r="HX88">
        <v>13.96</v>
      </c>
      <c r="HY88" s="14">
        <f t="shared" si="395"/>
        <v>1.0687668530496146E-2</v>
      </c>
      <c r="HZ88" s="14">
        <f t="shared" si="396"/>
        <v>1.1422625861775765E-4</v>
      </c>
      <c r="IA88" s="89">
        <f t="shared" si="397"/>
        <v>-1.2123399590994654E-2</v>
      </c>
      <c r="IB88" s="89">
        <f t="shared" si="398"/>
        <v>1.4697681764292935E-4</v>
      </c>
      <c r="ID88">
        <v>155.35</v>
      </c>
      <c r="IE88" s="14">
        <f t="shared" si="399"/>
        <v>-6.457884890888113E-3</v>
      </c>
      <c r="IF88" s="14">
        <f t="shared" si="400"/>
        <v>4.1704277263960976E-5</v>
      </c>
      <c r="IG88" s="89">
        <f t="shared" si="401"/>
        <v>8.0082889722321859E-3</v>
      </c>
      <c r="IH88" s="89">
        <f t="shared" si="402"/>
        <v>6.4132692262775643E-5</v>
      </c>
      <c r="IQ88">
        <v>52.88</v>
      </c>
      <c r="IR88" s="14">
        <f t="shared" si="403"/>
        <v>9.4109484329473244E-3</v>
      </c>
      <c r="IS88" s="14">
        <f t="shared" si="404"/>
        <v>8.8565950407593706E-5</v>
      </c>
      <c r="IT88" s="89">
        <f t="shared" si="405"/>
        <v>-9.3346452765661267E-3</v>
      </c>
      <c r="IU88" s="89">
        <f t="shared" si="406"/>
        <v>8.7135602439318305E-5</v>
      </c>
      <c r="IW88">
        <v>60.82</v>
      </c>
      <c r="IX88" s="14">
        <f t="shared" si="407"/>
        <v>1.478682599174546E-3</v>
      </c>
      <c r="IY88" s="14">
        <f t="shared" si="408"/>
        <v>2.1865022291015911E-6</v>
      </c>
      <c r="IZ88" s="89">
        <f t="shared" si="409"/>
        <v>-1.6483043945535363E-3</v>
      </c>
      <c r="JA88" s="89">
        <f t="shared" si="410"/>
        <v>2.7169073771044999E-6</v>
      </c>
      <c r="JC88">
        <v>129.9</v>
      </c>
      <c r="JD88" s="14">
        <f t="shared" si="411"/>
        <v>-2.3365548956211884E-2</v>
      </c>
      <c r="JE88" s="14">
        <f t="shared" si="412"/>
        <v>5.4594887802513425E-4</v>
      </c>
      <c r="JF88" s="89">
        <f t="shared" si="413"/>
        <v>2.5646252023858833E-2</v>
      </c>
      <c r="JG88" s="89">
        <f t="shared" si="414"/>
        <v>6.5773024287128323E-4</v>
      </c>
      <c r="JI88">
        <v>36.44</v>
      </c>
      <c r="JJ88" s="14">
        <f t="shared" si="415"/>
        <v>-3.023226158646997E-3</v>
      </c>
      <c r="JK88" s="14">
        <f t="shared" si="416"/>
        <v>9.1398964063274776E-6</v>
      </c>
      <c r="JL88" s="89">
        <f t="shared" si="417"/>
        <v>4.2779458001692642E-3</v>
      </c>
      <c r="JM88" s="89">
        <f t="shared" si="418"/>
        <v>1.8300820269185845E-5</v>
      </c>
      <c r="JO88">
        <v>77.489999999999995</v>
      </c>
      <c r="JP88" s="14">
        <f t="shared" si="419"/>
        <v>-5.9539394109843083E-3</v>
      </c>
      <c r="JQ88" s="14">
        <f t="shared" si="420"/>
        <v>3.5449394509672169E-5</v>
      </c>
      <c r="JR88" s="89">
        <f t="shared" si="255"/>
        <v>7.0596091401343404E-3</v>
      </c>
      <c r="JS88" s="89">
        <f t="shared" si="421"/>
        <v>4.9838081211468322E-5</v>
      </c>
      <c r="JU88">
        <v>75.459999999999994</v>
      </c>
      <c r="JV88" s="14">
        <f t="shared" si="422"/>
        <v>-2.0078308017240348E-2</v>
      </c>
      <c r="JW88" s="14">
        <f t="shared" si="423"/>
        <v>4.0313845283517803E-4</v>
      </c>
      <c r="JX88" s="89">
        <f t="shared" si="424"/>
        <v>2.2104062891552409E-2</v>
      </c>
      <c r="JY88" s="89">
        <f t="shared" si="425"/>
        <v>4.8858959631370425E-4</v>
      </c>
      <c r="KA88">
        <v>36.36</v>
      </c>
      <c r="KB88" s="14">
        <f t="shared" si="426"/>
        <v>-2.7506532974965056E-4</v>
      </c>
      <c r="KC88" s="14">
        <f t="shared" si="427"/>
        <v>7.5660935630284E-8</v>
      </c>
      <c r="KD88" s="89">
        <f t="shared" si="428"/>
        <v>1.3875657533963777E-3</v>
      </c>
      <c r="KE88" s="89">
        <f t="shared" si="429"/>
        <v>1.9253387199984574E-6</v>
      </c>
      <c r="KG88">
        <v>15.17</v>
      </c>
      <c r="KH88" s="14">
        <f t="shared" si="430"/>
        <v>4.6037568980593687E-3</v>
      </c>
      <c r="KI88" s="14">
        <f t="shared" si="431"/>
        <v>2.119457757642922E-5</v>
      </c>
      <c r="KJ88" s="89">
        <f t="shared" si="432"/>
        <v>-4.3747328624101972E-3</v>
      </c>
      <c r="KK88" s="89">
        <f t="shared" si="433"/>
        <v>1.9138287617451718E-5</v>
      </c>
      <c r="KM88">
        <v>28.22</v>
      </c>
      <c r="KN88" s="14">
        <f t="shared" si="434"/>
        <v>5.6537253072287122E-3</v>
      </c>
      <c r="KO88" s="14">
        <f t="shared" si="435"/>
        <v>3.1964609849598393E-5</v>
      </c>
      <c r="KP88" s="89">
        <f t="shared" si="436"/>
        <v>-5.914140341748142E-3</v>
      </c>
      <c r="KQ88" s="89">
        <f t="shared" si="437"/>
        <v>3.4977055981892828E-5</v>
      </c>
      <c r="KS88">
        <v>102.25</v>
      </c>
      <c r="KT88" s="14">
        <f t="shared" si="438"/>
        <v>-4.8911715330703619E-4</v>
      </c>
      <c r="KU88" s="14">
        <f t="shared" si="439"/>
        <v>2.3923558965917872E-7</v>
      </c>
      <c r="KV88" s="89">
        <f t="shared" si="440"/>
        <v>1.6643340110888145E-3</v>
      </c>
      <c r="KW88" s="89">
        <f t="shared" si="441"/>
        <v>2.7700077004669821E-6</v>
      </c>
      <c r="LF88" s="14">
        <v>16.559999999999999</v>
      </c>
      <c r="LG88" s="14">
        <f t="shared" si="442"/>
        <v>-2.1053409197832267E-2</v>
      </c>
      <c r="LH88" s="14">
        <f t="shared" si="443"/>
        <v>4.4324603885136831E-4</v>
      </c>
      <c r="LI88" s="89">
        <f t="shared" si="444"/>
        <v>2.096171317937727E-2</v>
      </c>
      <c r="LJ88" s="89">
        <f t="shared" si="445"/>
        <v>4.3939341941447873E-4</v>
      </c>
      <c r="LL88">
        <v>12.525</v>
      </c>
      <c r="LM88" s="14">
        <f t="shared" si="446"/>
        <v>6.763503005899652E-3</v>
      </c>
      <c r="LN88" s="14">
        <f t="shared" si="447"/>
        <v>4.5744972910813627E-5</v>
      </c>
      <c r="LO88" s="89">
        <f t="shared" si="448"/>
        <v>-5.6163629531232615E-3</v>
      </c>
      <c r="LP88" s="89">
        <f t="shared" si="449"/>
        <v>3.1543532821215445E-5</v>
      </c>
    </row>
    <row r="89" spans="19:328" x14ac:dyDescent="0.35">
      <c r="S89" t="s">
        <v>693</v>
      </c>
      <c r="T89" s="82">
        <v>6178.67</v>
      </c>
      <c r="U89" s="6">
        <f t="shared" si="256"/>
        <v>-1.4243561691422164E-4</v>
      </c>
      <c r="V89" s="14">
        <f t="shared" si="257"/>
        <v>2.0287904965734902E-8</v>
      </c>
      <c r="Z89">
        <v>38.36</v>
      </c>
      <c r="AA89" s="14">
        <f t="shared" si="258"/>
        <v>-2.1075595675175286E-2</v>
      </c>
      <c r="AB89" s="14">
        <f t="shared" si="259"/>
        <v>4.4418073306346721E-4</v>
      </c>
      <c r="AC89" s="14">
        <f t="shared" si="260"/>
        <v>-2.0933160058261065E-2</v>
      </c>
      <c r="AD89" s="14">
        <f t="shared" si="261"/>
        <v>2.0529684629208358E-2</v>
      </c>
      <c r="AE89" s="14">
        <f t="shared" si="262"/>
        <v>4.2146795097475394E-4</v>
      </c>
      <c r="AG89">
        <v>10.3</v>
      </c>
      <c r="AH89" s="14">
        <f t="shared" si="263"/>
        <v>-6.8193152720549483E-3</v>
      </c>
      <c r="AI89" s="14">
        <f t="shared" si="264"/>
        <v>4.650306077968185E-5</v>
      </c>
      <c r="AJ89" s="14">
        <f t="shared" si="265"/>
        <v>6.7164523161549724E-3</v>
      </c>
      <c r="AK89" s="14">
        <f t="shared" si="266"/>
        <v>4.5110731715183493E-5</v>
      </c>
      <c r="AM89">
        <v>118</v>
      </c>
      <c r="AN89" s="14">
        <f t="shared" si="267"/>
        <v>4.650188045749736E-3</v>
      </c>
      <c r="AO89" s="14">
        <f t="shared" si="268"/>
        <v>2.162424886083375E-5</v>
      </c>
      <c r="AP89" s="14">
        <f t="shared" si="269"/>
        <v>-1.1123306876988652E-3</v>
      </c>
      <c r="AQ89" s="14">
        <f t="shared" si="270"/>
        <v>1.2372795587966304E-6</v>
      </c>
      <c r="AS89">
        <v>123.02</v>
      </c>
      <c r="AT89" s="14">
        <f t="shared" si="271"/>
        <v>-9.309989662713904E-3</v>
      </c>
      <c r="AU89" s="14">
        <f t="shared" si="272"/>
        <v>8.6675907519839746E-5</v>
      </c>
      <c r="AV89" s="14">
        <f t="shared" si="273"/>
        <v>1.4341587551478839E-2</v>
      </c>
      <c r="AW89" s="14">
        <f t="shared" si="274"/>
        <v>2.056811334967328E-4</v>
      </c>
      <c r="AY89" s="14">
        <v>39.89</v>
      </c>
      <c r="AZ89" s="14">
        <f t="shared" si="275"/>
        <v>-1.7448919120898371E-2</v>
      </c>
      <c r="BA89" s="14">
        <f t="shared" si="276"/>
        <v>3.0446477848765282E-4</v>
      </c>
      <c r="BB89" s="14">
        <f t="shared" si="277"/>
        <v>1.9881985772874953E-2</v>
      </c>
      <c r="BC89" s="14">
        <f t="shared" si="278"/>
        <v>3.9529335827280206E-4</v>
      </c>
      <c r="BE89">
        <v>19.576000000000001</v>
      </c>
      <c r="BF89" s="14">
        <f t="shared" si="279"/>
        <v>-1.2749504387966189E-2</v>
      </c>
      <c r="BG89" s="14">
        <f t="shared" si="280"/>
        <v>1.625498621387691E-4</v>
      </c>
      <c r="BH89" s="14">
        <f t="shared" si="281"/>
        <v>1.6448115755969057E-2</v>
      </c>
      <c r="BI89" s="14">
        <f t="shared" si="282"/>
        <v>2.7054051192175758E-4</v>
      </c>
      <c r="BK89">
        <v>92.28</v>
      </c>
      <c r="BL89" s="14">
        <f t="shared" si="283"/>
        <v>-8.9257150756438426E-3</v>
      </c>
      <c r="BM89" s="14">
        <f t="shared" si="284"/>
        <v>7.9668389611575773E-5</v>
      </c>
      <c r="BN89" s="14">
        <f t="shared" si="285"/>
        <v>1.3126234358778348E-2</v>
      </c>
      <c r="BO89" s="14">
        <f t="shared" si="286"/>
        <v>1.7229802844157322E-4</v>
      </c>
      <c r="BQ89">
        <v>69.040000000000006</v>
      </c>
      <c r="BR89" s="14">
        <f t="shared" si="287"/>
        <v>-1.3121634542352061E-2</v>
      </c>
      <c r="BS89" s="14">
        <f t="shared" si="288"/>
        <v>1.7217729306304679E-4</v>
      </c>
      <c r="BT89" s="14">
        <f t="shared" si="289"/>
        <v>1.9118301571943969E-2</v>
      </c>
      <c r="BU89" s="14">
        <f t="shared" si="290"/>
        <v>3.6550945499579524E-4</v>
      </c>
      <c r="BX89">
        <v>23.68</v>
      </c>
      <c r="BY89" s="14">
        <f t="shared" si="291"/>
        <v>2.9517204648453429E-3</v>
      </c>
      <c r="BZ89" s="14">
        <f t="shared" si="292"/>
        <v>8.7126537025868079E-6</v>
      </c>
      <c r="CA89" s="14">
        <f t="shared" si="293"/>
        <v>-3.1905853976170809E-4</v>
      </c>
      <c r="CB89" s="14">
        <f t="shared" si="294"/>
        <v>1.0179835179487346E-7</v>
      </c>
      <c r="CD89">
        <v>47.66</v>
      </c>
      <c r="CE89" s="14">
        <f t="shared" si="295"/>
        <v>-4.4159466146590758E-3</v>
      </c>
      <c r="CF89" s="14">
        <f t="shared" si="296"/>
        <v>1.9500584503518953E-5</v>
      </c>
      <c r="CG89" s="14">
        <f t="shared" si="297"/>
        <v>9.1080543768428824E-3</v>
      </c>
      <c r="CH89" s="14">
        <f t="shared" si="298"/>
        <v>8.295665453152678E-5</v>
      </c>
      <c r="CJ89">
        <v>35.119999999999997</v>
      </c>
      <c r="CK89" s="14">
        <f t="shared" si="299"/>
        <v>-4.6032012371853101E-2</v>
      </c>
      <c r="CL89" s="14">
        <f t="shared" si="300"/>
        <v>2.1189461630024371E-3</v>
      </c>
      <c r="CM89" s="14">
        <f t="shared" si="301"/>
        <v>5.004314267842784E-2</v>
      </c>
      <c r="CN89" s="14">
        <f t="shared" si="302"/>
        <v>2.5043161291334859E-3</v>
      </c>
      <c r="CP89">
        <v>22.42</v>
      </c>
      <c r="CQ89" s="14">
        <f t="shared" si="303"/>
        <v>7.1111410775019715E-3</v>
      </c>
      <c r="CR89" s="14">
        <f t="shared" si="304"/>
        <v>5.0568327424135901E-5</v>
      </c>
      <c r="CS89" s="14">
        <f t="shared" si="305"/>
        <v>-3.3687463060105938E-3</v>
      </c>
      <c r="CT89" s="14">
        <f t="shared" si="306"/>
        <v>1.1348451674260021E-5</v>
      </c>
      <c r="CV89">
        <v>109.85</v>
      </c>
      <c r="CW89" s="14">
        <f t="shared" si="307"/>
        <v>-1.6059074185456608E-2</v>
      </c>
      <c r="CX89" s="14">
        <f t="shared" si="308"/>
        <v>2.5789386369399884E-4</v>
      </c>
      <c r="CY89" s="89">
        <f t="shared" si="309"/>
        <v>1.7127424989239998E-2</v>
      </c>
      <c r="CZ89" s="89">
        <f t="shared" si="310"/>
        <v>2.9334868676204271E-4</v>
      </c>
      <c r="DB89">
        <v>17.18</v>
      </c>
      <c r="DC89" s="14">
        <f t="shared" si="311"/>
        <v>1.0998663696904399E-2</v>
      </c>
      <c r="DD89" s="14">
        <f t="shared" si="312"/>
        <v>1.2097060311760275E-4</v>
      </c>
      <c r="DE89" s="89">
        <f t="shared" si="313"/>
        <v>-9.1846341586304826E-3</v>
      </c>
      <c r="DF89" s="89">
        <f t="shared" si="314"/>
        <v>8.4357504627881872E-5</v>
      </c>
      <c r="DH89">
        <v>12.39</v>
      </c>
      <c r="DI89" s="14">
        <f t="shared" si="315"/>
        <v>-1.2997745941970116E-2</v>
      </c>
      <c r="DJ89" s="14">
        <f t="shared" si="316"/>
        <v>1.6894139957200063E-4</v>
      </c>
      <c r="DK89" s="89">
        <f t="shared" si="317"/>
        <v>1.7325812303173815E-2</v>
      </c>
      <c r="DL89" s="89">
        <f t="shared" si="318"/>
        <v>3.0018377196480917E-4</v>
      </c>
      <c r="DN89">
        <v>71.62</v>
      </c>
      <c r="DO89" s="14">
        <f t="shared" si="319"/>
        <v>6.4022487297956954E-3</v>
      </c>
      <c r="DP89" s="14">
        <f t="shared" si="320"/>
        <v>4.0988788798170595E-5</v>
      </c>
      <c r="DQ89" s="89">
        <f t="shared" si="321"/>
        <v>-3.7971008744607203E-3</v>
      </c>
      <c r="DR89" s="89">
        <f t="shared" si="322"/>
        <v>1.4417975050830367E-5</v>
      </c>
      <c r="DT89">
        <v>138.6</v>
      </c>
      <c r="DU89" s="14">
        <f t="shared" si="323"/>
        <v>1.7522350692202492E-2</v>
      </c>
      <c r="DV89" s="14">
        <f t="shared" si="324"/>
        <v>3.0703277378052918E-4</v>
      </c>
      <c r="DW89" s="89">
        <f t="shared" si="325"/>
        <v>-1.3328894464190463E-2</v>
      </c>
      <c r="DX89" s="89">
        <f t="shared" si="326"/>
        <v>1.7765942763752716E-4</v>
      </c>
      <c r="DZ89">
        <v>42.25</v>
      </c>
      <c r="EA89" s="14">
        <f t="shared" si="327"/>
        <v>-5.6966686218921985E-3</v>
      </c>
      <c r="EB89" s="14">
        <f t="shared" si="328"/>
        <v>3.2452033387651158E-5</v>
      </c>
      <c r="EC89" s="89">
        <f t="shared" si="329"/>
        <v>9.9633686598046382E-3</v>
      </c>
      <c r="ED89" s="89">
        <f t="shared" si="330"/>
        <v>9.9268715051177271E-5</v>
      </c>
      <c r="EF89">
        <v>12.6</v>
      </c>
      <c r="EG89" s="14">
        <f t="shared" si="331"/>
        <v>1.8868484304382736E-2</v>
      </c>
      <c r="EH89" s="14">
        <f t="shared" si="332"/>
        <v>3.5601969994473765E-4</v>
      </c>
      <c r="EI89" s="89">
        <f t="shared" si="333"/>
        <v>-1.5410181218109265E-2</v>
      </c>
      <c r="EJ89" s="89">
        <f t="shared" si="334"/>
        <v>2.3747368517496755E-4</v>
      </c>
      <c r="EL89">
        <v>91.54</v>
      </c>
      <c r="EM89" s="14">
        <f t="shared" si="335"/>
        <v>1.6898149057525194E-2</v>
      </c>
      <c r="EN89" s="14">
        <f t="shared" si="336"/>
        <v>2.8554744157033963E-4</v>
      </c>
      <c r="EO89" s="89">
        <f t="shared" si="337"/>
        <v>-1.3733468076027157E-2</v>
      </c>
      <c r="EP89" s="89">
        <f t="shared" si="338"/>
        <v>1.8860814539525708E-4</v>
      </c>
      <c r="ER89">
        <v>13.03</v>
      </c>
      <c r="ES89" s="14">
        <f t="shared" si="339"/>
        <v>1.3719727397480223E-2</v>
      </c>
      <c r="ET89" s="14">
        <f t="shared" si="340"/>
        <v>1.8823091986116947E-4</v>
      </c>
      <c r="EU89" s="89">
        <f t="shared" si="341"/>
        <v>-1.0968130217068545E-2</v>
      </c>
      <c r="EV89" s="89">
        <f t="shared" si="342"/>
        <v>1.2029988045857209E-4</v>
      </c>
      <c r="EX89">
        <v>108.65</v>
      </c>
      <c r="EY89" s="14">
        <f t="shared" si="343"/>
        <v>-1.381533721924465E-3</v>
      </c>
      <c r="EZ89" s="14">
        <f t="shared" si="344"/>
        <v>1.9086354248144649E-6</v>
      </c>
      <c r="FA89" s="89">
        <f t="shared" si="345"/>
        <v>4.0033716239104775E-3</v>
      </c>
      <c r="FB89" s="89">
        <f t="shared" si="346"/>
        <v>1.6026984359131613E-5</v>
      </c>
      <c r="FD89">
        <v>46.66</v>
      </c>
      <c r="FE89" s="14">
        <f t="shared" si="347"/>
        <v>-3.0021832698356343E-2</v>
      </c>
      <c r="FF89" s="14">
        <f t="shared" si="348"/>
        <v>9.0131043856809807E-4</v>
      </c>
      <c r="FG89" s="89">
        <f t="shared" si="349"/>
        <v>3.6120376633011639E-2</v>
      </c>
      <c r="FH89" s="89">
        <f t="shared" si="350"/>
        <v>1.3046816081106131E-3</v>
      </c>
      <c r="FJ89">
        <v>134.30000000000001</v>
      </c>
      <c r="FK89" s="14">
        <f t="shared" si="351"/>
        <v>-8.9753781281260367E-3</v>
      </c>
      <c r="FL89" s="14">
        <f t="shared" si="352"/>
        <v>8.0557412542843238E-5</v>
      </c>
      <c r="FM89" s="89">
        <f t="shared" si="353"/>
        <v>1.0759402379996367E-2</v>
      </c>
      <c r="FN89" s="89">
        <f t="shared" si="354"/>
        <v>1.157647395746715E-4</v>
      </c>
      <c r="FP89">
        <v>14.59</v>
      </c>
      <c r="FQ89" s="14">
        <f t="shared" si="355"/>
        <v>-1.6586420329064204E-2</v>
      </c>
      <c r="FR89" s="14">
        <f t="shared" si="356"/>
        <v>2.7510933933239432E-4</v>
      </c>
      <c r="FS89" s="89">
        <f t="shared" si="357"/>
        <v>1.8402119059147702E-2</v>
      </c>
      <c r="FT89" s="89">
        <f t="shared" si="358"/>
        <v>3.386379858670471E-4</v>
      </c>
      <c r="FV89">
        <v>621.20000000000005</v>
      </c>
      <c r="FW89" s="14">
        <f t="shared" si="359"/>
        <v>9.6123777616660341E-3</v>
      </c>
      <c r="FX89" s="14">
        <f t="shared" si="360"/>
        <v>9.2397806232971718E-5</v>
      </c>
      <c r="FY89" s="89">
        <f t="shared" si="361"/>
        <v>-5.8244721176296445E-3</v>
      </c>
      <c r="FZ89" s="89">
        <f t="shared" si="362"/>
        <v>3.3924475449045154E-5</v>
      </c>
      <c r="GB89">
        <v>76.06</v>
      </c>
      <c r="GC89" s="14">
        <f t="shared" si="363"/>
        <v>-1.1903327954849149E-2</v>
      </c>
      <c r="GD89" s="14">
        <f t="shared" si="364"/>
        <v>1.4168921640069323E-4</v>
      </c>
      <c r="GE89" s="89">
        <f t="shared" si="365"/>
        <v>1.6488051935929119E-2</v>
      </c>
      <c r="GF89" s="89">
        <f t="shared" si="366"/>
        <v>2.7185585664189597E-4</v>
      </c>
      <c r="GH89">
        <v>525</v>
      </c>
      <c r="GI89" s="14">
        <f t="shared" si="367"/>
        <v>3.8022859497384787E-3</v>
      </c>
      <c r="GJ89" s="14">
        <f t="shared" si="368"/>
        <v>1.4457378443578645E-5</v>
      </c>
      <c r="GK89" s="89">
        <f t="shared" si="369"/>
        <v>1.4290732157044034E-3</v>
      </c>
      <c r="GL89" s="89">
        <f t="shared" si="370"/>
        <v>2.0422502558437244E-6</v>
      </c>
      <c r="GN89">
        <v>32.21</v>
      </c>
      <c r="GO89" s="14">
        <f t="shared" si="371"/>
        <v>-1.6907102792558967E-2</v>
      </c>
      <c r="GP89" s="14">
        <f t="shared" si="372"/>
        <v>2.858501248381552E-4</v>
      </c>
      <c r="GQ89" s="89">
        <f t="shared" si="373"/>
        <v>1.9689122557326626E-2</v>
      </c>
      <c r="GR89" s="89">
        <f t="shared" si="374"/>
        <v>3.8766154707742815E-4</v>
      </c>
      <c r="GT89">
        <v>65.319999999999993</v>
      </c>
      <c r="GU89" s="14">
        <f t="shared" si="375"/>
        <v>3.0571714425495786E-3</v>
      </c>
      <c r="GV89" s="14">
        <f t="shared" si="376"/>
        <v>9.3462972291406716E-6</v>
      </c>
      <c r="GW89" s="89">
        <f t="shared" si="377"/>
        <v>1.6373400166158235E-4</v>
      </c>
      <c r="GX89" s="89">
        <f t="shared" si="378"/>
        <v>2.6808823300115051E-8</v>
      </c>
      <c r="GZ89">
        <v>242.9</v>
      </c>
      <c r="HA89" s="14">
        <f t="shared" si="379"/>
        <v>9.0164545259399827E-3</v>
      </c>
      <c r="HB89" s="14">
        <f t="shared" si="380"/>
        <v>8.1296452218343598E-5</v>
      </c>
      <c r="HC89" s="89">
        <f t="shared" si="381"/>
        <v>-5.59092109107412E-3</v>
      </c>
      <c r="HD89" s="89">
        <f t="shared" si="382"/>
        <v>3.125839864661743E-5</v>
      </c>
      <c r="HF89">
        <v>345.35</v>
      </c>
      <c r="HG89" s="14">
        <f t="shared" si="383"/>
        <v>1.0656782881428547E-2</v>
      </c>
      <c r="HH89" s="14">
        <f t="shared" si="384"/>
        <v>1.1356702138190851E-4</v>
      </c>
      <c r="HI89" s="89">
        <f t="shared" si="385"/>
        <v>-5.0540951058727565E-3</v>
      </c>
      <c r="HJ89" s="89">
        <f t="shared" si="386"/>
        <v>2.5543877339206949E-5</v>
      </c>
      <c r="HL89">
        <v>116.4</v>
      </c>
      <c r="HM89" s="14">
        <f t="shared" si="387"/>
        <v>-1.0796909030643205E-2</v>
      </c>
      <c r="HN89" s="14">
        <f t="shared" si="388"/>
        <v>1.165732446159848E-4</v>
      </c>
      <c r="HO89" s="89">
        <f t="shared" si="389"/>
        <v>1.4130340116536336E-2</v>
      </c>
      <c r="HP89" s="89">
        <f t="shared" si="390"/>
        <v>1.9966651180899613E-4</v>
      </c>
      <c r="HR89">
        <v>5.3220000000000001</v>
      </c>
      <c r="HS89" s="14">
        <f t="shared" si="391"/>
        <v>-1.4002120913709453E-2</v>
      </c>
      <c r="HT89" s="14">
        <f t="shared" si="392"/>
        <v>1.9605939008213966E-4</v>
      </c>
      <c r="HU89" s="14">
        <f t="shared" si="393"/>
        <v>1.6410330134617426E-2</v>
      </c>
      <c r="HV89" s="14">
        <f t="shared" si="394"/>
        <v>2.6929893512713275E-4</v>
      </c>
      <c r="HX89">
        <v>14.38</v>
      </c>
      <c r="HY89" s="14">
        <f t="shared" si="395"/>
        <v>-2.9642254958674251E-2</v>
      </c>
      <c r="HZ89" s="14">
        <f t="shared" si="396"/>
        <v>8.7866327903504823E-4</v>
      </c>
      <c r="IA89" s="89">
        <f t="shared" si="397"/>
        <v>2.9054854028460638E-2</v>
      </c>
      <c r="IB89" s="89">
        <f t="shared" si="398"/>
        <v>8.4418454261515538E-4</v>
      </c>
      <c r="ID89">
        <v>156.44999999999999</v>
      </c>
      <c r="IE89" s="14">
        <f t="shared" si="399"/>
        <v>-7.0558342758347296E-3</v>
      </c>
      <c r="IF89" s="14">
        <f t="shared" si="400"/>
        <v>4.9784797328044202E-5</v>
      </c>
      <c r="IG89" s="89">
        <f t="shared" si="401"/>
        <v>1.0035089675598366E-2</v>
      </c>
      <c r="IH89" s="89">
        <f t="shared" si="402"/>
        <v>1.0070302479730092E-4</v>
      </c>
      <c r="IQ89">
        <v>53.54</v>
      </c>
      <c r="IR89" s="14">
        <f t="shared" si="403"/>
        <v>-1.2403842548775496E-2</v>
      </c>
      <c r="IS89" s="14">
        <f t="shared" si="404"/>
        <v>1.5385530997481339E-4</v>
      </c>
      <c r="IT89" s="89">
        <f t="shared" si="405"/>
        <v>1.4098275524043333E-2</v>
      </c>
      <c r="IU89" s="89">
        <f t="shared" si="406"/>
        <v>1.9876137275183934E-4</v>
      </c>
      <c r="IW89">
        <v>61.03</v>
      </c>
      <c r="IX89" s="14">
        <f t="shared" si="407"/>
        <v>-3.4468643071849719E-3</v>
      </c>
      <c r="IY89" s="14">
        <f t="shared" si="408"/>
        <v>1.1880873552145736E-5</v>
      </c>
      <c r="IZ89" s="89">
        <f t="shared" si="409"/>
        <v>5.2773524534437365E-3</v>
      </c>
      <c r="JA89" s="89">
        <f t="shared" si="410"/>
        <v>2.7850448917868623E-5</v>
      </c>
      <c r="JC89">
        <v>129.1</v>
      </c>
      <c r="JD89" s="14">
        <f t="shared" si="411"/>
        <v>6.1776258239571551E-3</v>
      </c>
      <c r="JE89" s="14">
        <f t="shared" si="412"/>
        <v>3.8163060820822317E-5</v>
      </c>
      <c r="JF89" s="89">
        <f t="shared" si="413"/>
        <v>-1.520470774913971E-3</v>
      </c>
      <c r="JG89" s="89">
        <f t="shared" si="414"/>
        <v>2.3118313773674914E-6</v>
      </c>
      <c r="JI89">
        <v>36.44</v>
      </c>
      <c r="JJ89" s="14">
        <f t="shared" si="415"/>
        <v>0</v>
      </c>
      <c r="JK89" s="14">
        <f t="shared" si="416"/>
        <v>0</v>
      </c>
      <c r="JL89" s="89">
        <f t="shared" si="417"/>
        <v>3.5921077621838063E-3</v>
      </c>
      <c r="JM89" s="89">
        <f t="shared" si="418"/>
        <v>1.2903238175141153E-5</v>
      </c>
      <c r="JO89">
        <v>77.489999999999995</v>
      </c>
      <c r="JP89" s="14">
        <f t="shared" si="419"/>
        <v>0</v>
      </c>
      <c r="JQ89" s="14">
        <f t="shared" si="420"/>
        <v>0</v>
      </c>
      <c r="JR89" s="89">
        <f t="shared" si="255"/>
        <v>2.4672667718717177E-3</v>
      </c>
      <c r="JS89" s="89">
        <f t="shared" si="421"/>
        <v>6.0874053235822863E-6</v>
      </c>
      <c r="JU89">
        <v>76.760000000000005</v>
      </c>
      <c r="JV89" s="14">
        <f t="shared" si="422"/>
        <v>-1.7080956603334932E-2</v>
      </c>
      <c r="JW89" s="14">
        <f t="shared" si="423"/>
        <v>2.9175907848501124E-4</v>
      </c>
      <c r="JX89" s="89">
        <f t="shared" si="424"/>
        <v>2.1701236454794128E-2</v>
      </c>
      <c r="JY89" s="89">
        <f t="shared" si="425"/>
        <v>4.7094366366688564E-4</v>
      </c>
      <c r="KA89">
        <v>38.700000000000003</v>
      </c>
      <c r="KB89" s="14">
        <f t="shared" si="426"/>
        <v>-6.2370330726458083E-2</v>
      </c>
      <c r="KC89" s="14">
        <f t="shared" si="427"/>
        <v>3.8900581549277612E-3</v>
      </c>
      <c r="KD89" s="89">
        <f t="shared" si="428"/>
        <v>6.4854697558277372E-2</v>
      </c>
      <c r="KE89" s="89">
        <f t="shared" si="429"/>
        <v>4.2061317953756292E-3</v>
      </c>
      <c r="KG89">
        <v>15.3</v>
      </c>
      <c r="KH89" s="14">
        <f t="shared" si="430"/>
        <v>-8.5330350379489803E-3</v>
      </c>
      <c r="KI89" s="14">
        <f t="shared" si="431"/>
        <v>7.2812686958864962E-5</v>
      </c>
      <c r="KJ89" s="89">
        <f t="shared" si="432"/>
        <v>1.0309108774756198E-2</v>
      </c>
      <c r="KK89" s="89">
        <f t="shared" si="433"/>
        <v>1.0627772372975523E-4</v>
      </c>
      <c r="KM89">
        <v>28.43</v>
      </c>
      <c r="KN89" s="14">
        <f t="shared" si="434"/>
        <v>-7.4139792382404875E-3</v>
      </c>
      <c r="KO89" s="14">
        <f t="shared" si="435"/>
        <v>5.4967088145060997E-5</v>
      </c>
      <c r="KP89" s="89">
        <f t="shared" si="436"/>
        <v>9.4681986323051706E-3</v>
      </c>
      <c r="KQ89" s="89">
        <f t="shared" si="437"/>
        <v>8.9646785340785501E-5</v>
      </c>
      <c r="KS89">
        <v>102.65</v>
      </c>
      <c r="KT89" s="14">
        <f t="shared" si="438"/>
        <v>-3.9043485420314559E-3</v>
      </c>
      <c r="KU89" s="14">
        <f t="shared" si="439"/>
        <v>1.5243937537663156E-5</v>
      </c>
      <c r="KV89" s="89">
        <f t="shared" si="440"/>
        <v>6.2450376984339254E-3</v>
      </c>
      <c r="KW89" s="89">
        <f t="shared" si="441"/>
        <v>3.9000495854860901E-5</v>
      </c>
      <c r="LF89" s="14">
        <v>16.84</v>
      </c>
      <c r="LG89" s="14">
        <f t="shared" si="442"/>
        <v>-1.6766859857067089E-2</v>
      </c>
      <c r="LH89" s="14">
        <f t="shared" si="443"/>
        <v>2.8112758946652783E-4</v>
      </c>
      <c r="LI89" s="89">
        <f t="shared" si="444"/>
        <v>1.6687648165238642E-2</v>
      </c>
      <c r="LJ89" s="89">
        <f t="shared" si="445"/>
        <v>2.7847760128679261E-4</v>
      </c>
      <c r="LL89">
        <v>12.605</v>
      </c>
      <c r="LM89" s="14">
        <f t="shared" si="446"/>
        <v>-6.3669136689546617E-3</v>
      </c>
      <c r="LN89" s="14">
        <f t="shared" si="447"/>
        <v>4.0537589667921711E-5</v>
      </c>
      <c r="LO89" s="89">
        <f t="shared" si="448"/>
        <v>8.7876563977462331E-3</v>
      </c>
      <c r="LP89" s="89">
        <f t="shared" si="449"/>
        <v>7.7222904964850304E-5</v>
      </c>
    </row>
    <row r="90" spans="19:328" x14ac:dyDescent="0.35">
      <c r="S90" t="s">
        <v>694</v>
      </c>
      <c r="T90" s="82">
        <v>6164.65</v>
      </c>
      <c r="U90" s="6">
        <f t="shared" si="256"/>
        <v>2.2716750483974873E-3</v>
      </c>
      <c r="V90" s="14">
        <f t="shared" si="257"/>
        <v>5.1605075255117265E-6</v>
      </c>
      <c r="Z90">
        <v>37.909999999999997</v>
      </c>
      <c r="AA90" s="14">
        <f t="shared" si="258"/>
        <v>1.1800320486994059E-2</v>
      </c>
      <c r="AB90" s="14">
        <f t="shared" si="259"/>
        <v>1.392475635957717E-4</v>
      </c>
      <c r="AC90" s="14">
        <f t="shared" si="260"/>
        <v>9.528645438596571E-3</v>
      </c>
      <c r="AD90" s="14">
        <f t="shared" si="261"/>
        <v>-9.8732165674156724E-3</v>
      </c>
      <c r="AE90" s="14">
        <f t="shared" si="262"/>
        <v>9.7480405387091309E-5</v>
      </c>
      <c r="AG90">
        <v>10.33</v>
      </c>
      <c r="AH90" s="14">
        <f t="shared" si="263"/>
        <v>-2.9083878959570812E-3</v>
      </c>
      <c r="AI90" s="14">
        <f t="shared" si="264"/>
        <v>8.4587201533496575E-6</v>
      </c>
      <c r="AJ90" s="14">
        <f t="shared" si="265"/>
        <v>2.8540485644298706E-3</v>
      </c>
      <c r="AK90" s="14">
        <f t="shared" si="266"/>
        <v>8.1455932081242042E-6</v>
      </c>
      <c r="AM90">
        <v>118.75</v>
      </c>
      <c r="AN90" s="14">
        <f t="shared" si="267"/>
        <v>-6.3358184490857833E-3</v>
      </c>
      <c r="AO90" s="14">
        <f t="shared" si="268"/>
        <v>4.0142595419775784E-5</v>
      </c>
      <c r="AP90" s="14">
        <f t="shared" si="269"/>
        <v>1.2950286894221504E-2</v>
      </c>
      <c r="AQ90" s="14">
        <f t="shared" si="270"/>
        <v>1.6770993064264527E-4</v>
      </c>
      <c r="AS90">
        <v>121.86</v>
      </c>
      <c r="AT90" s="14">
        <f t="shared" si="271"/>
        <v>9.4740989598737727E-3</v>
      </c>
      <c r="AU90" s="14">
        <f t="shared" si="272"/>
        <v>8.9758551101481307E-5</v>
      </c>
      <c r="AV90" s="14">
        <f t="shared" si="273"/>
        <v>1.9839926420278826E-4</v>
      </c>
      <c r="AW90" s="14">
        <f t="shared" si="274"/>
        <v>3.9362268036207778E-8</v>
      </c>
      <c r="AY90" s="14">
        <v>39.799999999999997</v>
      </c>
      <c r="AZ90" s="14">
        <f t="shared" si="275"/>
        <v>2.2587536269232404E-3</v>
      </c>
      <c r="BA90" s="14">
        <f t="shared" si="276"/>
        <v>5.1019679471388934E-6</v>
      </c>
      <c r="BB90" s="14">
        <f t="shared" si="277"/>
        <v>2.5128464466448834E-3</v>
      </c>
      <c r="BC90" s="14">
        <f t="shared" si="278"/>
        <v>6.3143972644158172E-6</v>
      </c>
      <c r="BE90">
        <v>19.399999999999999</v>
      </c>
      <c r="BF90" s="14">
        <f t="shared" si="279"/>
        <v>9.0312600710882353E-3</v>
      </c>
      <c r="BG90" s="14">
        <f t="shared" si="280"/>
        <v>8.156365847163268E-5</v>
      </c>
      <c r="BH90" s="14">
        <f t="shared" si="281"/>
        <v>1.5776122183743298E-3</v>
      </c>
      <c r="BI90" s="14">
        <f t="shared" si="282"/>
        <v>2.4888603115639742E-6</v>
      </c>
      <c r="BK90">
        <v>91.9</v>
      </c>
      <c r="BL90" s="14">
        <f t="shared" si="283"/>
        <v>4.1264039439115885E-3</v>
      </c>
      <c r="BM90" s="14">
        <f t="shared" si="284"/>
        <v>1.7027209508329113E-5</v>
      </c>
      <c r="BN90" s="14">
        <f t="shared" si="285"/>
        <v>5.8344217628279113E-3</v>
      </c>
      <c r="BO90" s="14">
        <f t="shared" si="286"/>
        <v>3.4040477306559951E-5</v>
      </c>
      <c r="BQ90">
        <v>69.319999999999993</v>
      </c>
      <c r="BR90" s="14">
        <f t="shared" si="287"/>
        <v>-4.0474180722326033E-3</v>
      </c>
      <c r="BS90" s="14">
        <f t="shared" si="288"/>
        <v>1.6381593051435083E-5</v>
      </c>
      <c r="BT90" s="14">
        <f t="shared" si="289"/>
        <v>1.6009803244893629E-2</v>
      </c>
      <c r="BU90" s="14">
        <f t="shared" si="290"/>
        <v>2.5631379994020656E-4</v>
      </c>
      <c r="BX90">
        <v>23.65</v>
      </c>
      <c r="BY90" s="14">
        <f t="shared" si="291"/>
        <v>1.267695077863106E-3</v>
      </c>
      <c r="BZ90" s="14">
        <f t="shared" si="292"/>
        <v>1.6070508104383464E-6</v>
      </c>
      <c r="CA90" s="14">
        <f t="shared" si="293"/>
        <v>4.0486621837406735E-3</v>
      </c>
      <c r="CB90" s="14">
        <f t="shared" si="294"/>
        <v>1.6391665478051797E-5</v>
      </c>
      <c r="CD90">
        <v>46.9</v>
      </c>
      <c r="CE90" s="14">
        <f t="shared" si="295"/>
        <v>1.6074796218362393E-2</v>
      </c>
      <c r="CF90" s="14">
        <f t="shared" si="296"/>
        <v>2.5839907346187789E-4</v>
      </c>
      <c r="CG90" s="14">
        <f t="shared" si="297"/>
        <v>-7.3067581321793924E-3</v>
      </c>
      <c r="CH90" s="14">
        <f t="shared" si="298"/>
        <v>5.3388714402169682E-5</v>
      </c>
      <c r="CJ90">
        <v>34.869999999999997</v>
      </c>
      <c r="CK90" s="14">
        <f t="shared" si="299"/>
        <v>7.1439080793560157E-3</v>
      </c>
      <c r="CL90" s="14">
        <f t="shared" si="300"/>
        <v>5.1035422646288154E-5</v>
      </c>
      <c r="CM90" s="14">
        <f t="shared" si="301"/>
        <v>6.4890465222486923E-4</v>
      </c>
      <c r="CN90" s="14">
        <f t="shared" si="302"/>
        <v>4.2107724767907847E-7</v>
      </c>
      <c r="CP90">
        <v>22.1</v>
      </c>
      <c r="CQ90" s="14">
        <f t="shared" si="303"/>
        <v>1.4375809120306669E-2</v>
      </c>
      <c r="CR90" s="14">
        <f t="shared" si="304"/>
        <v>2.0666388786349241E-4</v>
      </c>
      <c r="CS90" s="14">
        <f t="shared" si="305"/>
        <v>-6.923713808407686E-3</v>
      </c>
      <c r="CT90" s="14">
        <f t="shared" si="306"/>
        <v>4.7937812900735263E-5</v>
      </c>
      <c r="CV90">
        <v>108.25</v>
      </c>
      <c r="CW90" s="14">
        <f t="shared" si="307"/>
        <v>1.4672431948020001E-2</v>
      </c>
      <c r="CX90" s="14">
        <f t="shared" si="308"/>
        <v>2.1528025926927799E-4</v>
      </c>
      <c r="CY90" s="89">
        <f t="shared" si="309"/>
        <v>-1.2485377318232006E-2</v>
      </c>
      <c r="CZ90" s="89">
        <f t="shared" si="310"/>
        <v>1.5588464677862224E-4</v>
      </c>
      <c r="DB90">
        <v>17.27</v>
      </c>
      <c r="DC90" s="14">
        <f t="shared" si="311"/>
        <v>-5.2249756024779605E-3</v>
      </c>
      <c r="DD90" s="14">
        <f t="shared" si="312"/>
        <v>2.7300370046489927E-5</v>
      </c>
      <c r="DE90" s="89">
        <f t="shared" si="313"/>
        <v>8.833987550838359E-3</v>
      </c>
      <c r="DF90" s="89">
        <f t="shared" si="314"/>
        <v>7.8039336048367115E-5</v>
      </c>
      <c r="DH90">
        <v>12.125</v>
      </c>
      <c r="DI90" s="14">
        <f t="shared" si="315"/>
        <v>2.1620258817504151E-2</v>
      </c>
      <c r="DJ90" s="14">
        <f t="shared" si="316"/>
        <v>4.67435591335866E-4</v>
      </c>
      <c r="DK90" s="89">
        <f t="shared" si="317"/>
        <v>-1.3283328180878434E-2</v>
      </c>
      <c r="DL90" s="89">
        <f t="shared" si="318"/>
        <v>1.7644680756091918E-4</v>
      </c>
      <c r="DN90">
        <v>71.56</v>
      </c>
      <c r="DO90" s="14">
        <f t="shared" si="319"/>
        <v>8.3810592976821642E-4</v>
      </c>
      <c r="DP90" s="14">
        <f t="shared" si="320"/>
        <v>7.0242154951264654E-7</v>
      </c>
      <c r="DQ90" s="89">
        <f t="shared" si="321"/>
        <v>3.7621690879516153E-3</v>
      </c>
      <c r="DR90" s="89">
        <f t="shared" si="322"/>
        <v>1.4153916246338689E-5</v>
      </c>
      <c r="DT90">
        <v>139.80000000000001</v>
      </c>
      <c r="DU90" s="14">
        <f t="shared" si="323"/>
        <v>-8.6207430439071992E-3</v>
      </c>
      <c r="DV90" s="14">
        <f t="shared" si="324"/>
        <v>7.4317210629074363E-5</v>
      </c>
      <c r="DW90" s="89">
        <f t="shared" si="325"/>
        <v>1.7310433575745011E-2</v>
      </c>
      <c r="DX90" s="89">
        <f t="shared" si="326"/>
        <v>2.9965111058028018E-4</v>
      </c>
      <c r="DZ90">
        <v>42.1</v>
      </c>
      <c r="EA90" s="14">
        <f t="shared" si="327"/>
        <v>3.5566131148470209E-3</v>
      </c>
      <c r="EB90" s="14">
        <f t="shared" si="328"/>
        <v>1.2649496848701828E-5</v>
      </c>
      <c r="EC90" s="89">
        <f t="shared" si="329"/>
        <v>4.2357947438162718E-3</v>
      </c>
      <c r="ED90" s="89">
        <f t="shared" si="330"/>
        <v>1.7941957111741556E-5</v>
      </c>
      <c r="EF90">
        <v>12.51</v>
      </c>
      <c r="EG90" s="14">
        <f t="shared" si="331"/>
        <v>7.168489478612497E-3</v>
      </c>
      <c r="EH90" s="14">
        <f t="shared" si="332"/>
        <v>5.1387241404978067E-5</v>
      </c>
      <c r="EI90" s="89">
        <f t="shared" si="333"/>
        <v>-1.0310557606958625E-3</v>
      </c>
      <c r="EJ90" s="89">
        <f t="shared" si="334"/>
        <v>1.0630759816641239E-6</v>
      </c>
      <c r="EL90">
        <v>91.74</v>
      </c>
      <c r="EM90" s="14">
        <f t="shared" si="335"/>
        <v>-2.182453943529822E-3</v>
      </c>
      <c r="EN90" s="14">
        <f t="shared" si="336"/>
        <v>4.7631052156288713E-6</v>
      </c>
      <c r="EO90" s="89">
        <f t="shared" si="337"/>
        <v>8.4518365036633583E-3</v>
      </c>
      <c r="EP90" s="89">
        <f t="shared" si="338"/>
        <v>7.1433540284656456E-5</v>
      </c>
      <c r="ER90">
        <v>13.12</v>
      </c>
      <c r="ES90" s="14">
        <f t="shared" si="339"/>
        <v>-6.8833923791892116E-3</v>
      </c>
      <c r="ET90" s="14">
        <f t="shared" si="340"/>
        <v>4.7381090645880117E-5</v>
      </c>
      <c r="EU90" s="89">
        <f t="shared" si="341"/>
        <v>1.2307097568356393E-2</v>
      </c>
      <c r="EV90" s="89">
        <f t="shared" si="342"/>
        <v>1.5146465055704384E-4</v>
      </c>
      <c r="EX90">
        <v>107.85</v>
      </c>
      <c r="EY90" s="14">
        <f t="shared" si="343"/>
        <v>7.390333867273358E-3</v>
      </c>
      <c r="EZ90" s="14">
        <f t="shared" si="344"/>
        <v>5.4617034669767588E-5</v>
      </c>
      <c r="FA90" s="89">
        <f t="shared" si="345"/>
        <v>-2.2322757094081092E-3</v>
      </c>
      <c r="FB90" s="89">
        <f t="shared" si="346"/>
        <v>4.983054842813477E-6</v>
      </c>
      <c r="FD90">
        <v>46.74</v>
      </c>
      <c r="FE90" s="14">
        <f t="shared" si="347"/>
        <v>-1.7130625174280895E-3</v>
      </c>
      <c r="FF90" s="14">
        <f t="shared" si="348"/>
        <v>2.9345831886170637E-6</v>
      </c>
      <c r="FG90" s="89">
        <f t="shared" si="349"/>
        <v>1.5664303365067356E-2</v>
      </c>
      <c r="FH90" s="89">
        <f t="shared" si="350"/>
        <v>2.4537039991286049E-4</v>
      </c>
      <c r="FJ90">
        <v>134.19999999999999</v>
      </c>
      <c r="FK90" s="14">
        <f t="shared" si="351"/>
        <v>7.4487899161062427E-4</v>
      </c>
      <c r="FL90" s="14">
        <f t="shared" si="352"/>
        <v>5.5484471214286042E-7</v>
      </c>
      <c r="FM90" s="89">
        <f t="shared" si="353"/>
        <v>3.0121511605484277E-3</v>
      </c>
      <c r="FN90" s="89">
        <f t="shared" si="354"/>
        <v>9.0730546139932402E-6</v>
      </c>
      <c r="FP90">
        <v>14.78</v>
      </c>
      <c r="FQ90" s="14">
        <f t="shared" si="355"/>
        <v>-1.2938552985361411E-2</v>
      </c>
      <c r="FR90" s="14">
        <f t="shared" si="356"/>
        <v>1.6740615335500468E-4</v>
      </c>
      <c r="FS90" s="89">
        <f t="shared" si="357"/>
        <v>1.6132090326004253E-2</v>
      </c>
      <c r="FT90" s="89">
        <f t="shared" si="358"/>
        <v>2.6024433828635999E-4</v>
      </c>
      <c r="FV90">
        <v>620</v>
      </c>
      <c r="FW90" s="14">
        <f t="shared" si="359"/>
        <v>1.933613235394781E-3</v>
      </c>
      <c r="FX90" s="14">
        <f t="shared" si="360"/>
        <v>3.7388601440938726E-6</v>
      </c>
      <c r="FY90" s="89">
        <f t="shared" si="361"/>
        <v>5.2974844104624295E-3</v>
      </c>
      <c r="FZ90" s="89">
        <f t="shared" si="362"/>
        <v>2.8063341079092476E-5</v>
      </c>
      <c r="GB90">
        <v>74.3</v>
      </c>
      <c r="GC90" s="14">
        <f t="shared" si="363"/>
        <v>2.3411550776400114E-2</v>
      </c>
      <c r="GD90" s="14">
        <f t="shared" si="364"/>
        <v>5.4810070975596075E-4</v>
      </c>
      <c r="GE90" s="89">
        <f t="shared" si="365"/>
        <v>-1.5177520811746434E-2</v>
      </c>
      <c r="GF90" s="89">
        <f t="shared" si="366"/>
        <v>2.3035713799099612E-4</v>
      </c>
      <c r="GH90">
        <v>529.4</v>
      </c>
      <c r="GI90" s="14">
        <f t="shared" si="367"/>
        <v>-8.3460272013770841E-3</v>
      </c>
      <c r="GJ90" s="14">
        <f t="shared" si="368"/>
        <v>6.9656170046126199E-5</v>
      </c>
      <c r="GK90" s="89">
        <f t="shared" si="369"/>
        <v>1.8951097400459152E-2</v>
      </c>
      <c r="GL90" s="89">
        <f t="shared" si="370"/>
        <v>3.5914409268168962E-4</v>
      </c>
      <c r="GN90">
        <v>32.29</v>
      </c>
      <c r="GO90" s="14">
        <f t="shared" si="371"/>
        <v>-2.4806214270763544E-3</v>
      </c>
      <c r="GP90" s="14">
        <f t="shared" si="372"/>
        <v>6.1534826644703289E-6</v>
      </c>
      <c r="GQ90" s="89">
        <f t="shared" si="373"/>
        <v>7.6524397605154913E-3</v>
      </c>
      <c r="GR90" s="89">
        <f t="shared" si="374"/>
        <v>5.8559834288318388E-5</v>
      </c>
      <c r="GT90">
        <v>64.58</v>
      </c>
      <c r="GU90" s="14">
        <f t="shared" si="375"/>
        <v>1.1393502772135198E-2</v>
      </c>
      <c r="GV90" s="14">
        <f t="shared" si="376"/>
        <v>1.2981190541865243E-4</v>
      </c>
      <c r="GW90" s="89">
        <f t="shared" si="377"/>
        <v>-4.7890976206483443E-3</v>
      </c>
      <c r="GX90" s="89">
        <f t="shared" si="378"/>
        <v>2.2935456020099632E-5</v>
      </c>
      <c r="GZ90">
        <v>241.9</v>
      </c>
      <c r="HA90" s="14">
        <f t="shared" si="379"/>
        <v>4.1254183921453288E-3</v>
      </c>
      <c r="HB90" s="14">
        <f t="shared" si="380"/>
        <v>1.7019076910250952E-5</v>
      </c>
      <c r="HC90" s="89">
        <f t="shared" si="381"/>
        <v>2.2590971964370401E-3</v>
      </c>
      <c r="HD90" s="89">
        <f t="shared" si="382"/>
        <v>5.1035201429496941E-6</v>
      </c>
      <c r="HF90">
        <v>346.45</v>
      </c>
      <c r="HG90" s="14">
        <f t="shared" si="383"/>
        <v>-3.1801125384082873E-3</v>
      </c>
      <c r="HH90" s="14">
        <f t="shared" si="384"/>
        <v>1.0113115756941601E-5</v>
      </c>
      <c r="HI90" s="89">
        <f t="shared" si="385"/>
        <v>1.3917039907133978E-2</v>
      </c>
      <c r="HJ90" s="89">
        <f t="shared" si="386"/>
        <v>1.9368399977675972E-4</v>
      </c>
      <c r="HL90">
        <v>116.15</v>
      </c>
      <c r="HM90" s="14">
        <f t="shared" si="387"/>
        <v>2.1500760809192152E-3</v>
      </c>
      <c r="HN90" s="14">
        <f t="shared" si="388"/>
        <v>4.6228271537409316E-6</v>
      </c>
      <c r="HO90" s="89">
        <f t="shared" si="389"/>
        <v>5.1978373787060633E-3</v>
      </c>
      <c r="HP90" s="89">
        <f t="shared" si="390"/>
        <v>2.7017513415473918E-5</v>
      </c>
      <c r="HR90">
        <v>5.202</v>
      </c>
      <c r="HS90" s="14">
        <f t="shared" si="391"/>
        <v>2.2806005529037623E-2</v>
      </c>
      <c r="HT90" s="14">
        <f t="shared" si="392"/>
        <v>5.2011388819049468E-4</v>
      </c>
      <c r="HU90" s="14">
        <f t="shared" si="393"/>
        <v>-1.5886112233951012E-2</v>
      </c>
      <c r="HV90" s="14">
        <f t="shared" si="394"/>
        <v>2.5236856190968804E-4</v>
      </c>
      <c r="HX90">
        <v>14.37</v>
      </c>
      <c r="HY90" s="14">
        <f t="shared" si="395"/>
        <v>6.9565220196713979E-4</v>
      </c>
      <c r="HZ90" s="14">
        <f t="shared" si="396"/>
        <v>4.8393198610173027E-7</v>
      </c>
      <c r="IA90" s="89">
        <f t="shared" si="397"/>
        <v>1.9626237910530878E-4</v>
      </c>
      <c r="IB90" s="89">
        <f t="shared" si="398"/>
        <v>3.8518921452075943E-8</v>
      </c>
      <c r="ID90">
        <v>155.75</v>
      </c>
      <c r="IE90" s="14">
        <f t="shared" si="399"/>
        <v>4.4843124473285863E-3</v>
      </c>
      <c r="IF90" s="14">
        <f t="shared" si="400"/>
        <v>2.0109058125266095E-5</v>
      </c>
      <c r="IG90" s="89">
        <f t="shared" si="401"/>
        <v>9.8656955297763121E-4</v>
      </c>
      <c r="IH90" s="89">
        <f t="shared" si="402"/>
        <v>9.7331948286248305E-7</v>
      </c>
      <c r="IQ90">
        <v>53.24</v>
      </c>
      <c r="IR90" s="14">
        <f t="shared" si="403"/>
        <v>5.6190445652955379E-3</v>
      </c>
      <c r="IS90" s="14">
        <f t="shared" si="404"/>
        <v>3.1573661826777319E-5</v>
      </c>
      <c r="IT90" s="89">
        <f t="shared" si="405"/>
        <v>-1.1029217137649913E-3</v>
      </c>
      <c r="IU90" s="89">
        <f t="shared" si="406"/>
        <v>1.2164363066943054E-6</v>
      </c>
      <c r="IW90">
        <v>60.91</v>
      </c>
      <c r="IX90" s="14">
        <f t="shared" si="407"/>
        <v>1.9681817080103047E-3</v>
      </c>
      <c r="IY90" s="14">
        <f t="shared" si="408"/>
        <v>3.8737392357463605E-6</v>
      </c>
      <c r="IZ90" s="89">
        <f t="shared" si="409"/>
        <v>3.3500920954059369E-3</v>
      </c>
      <c r="JA90" s="89">
        <f t="shared" si="410"/>
        <v>1.1223117047701341E-5</v>
      </c>
      <c r="JC90">
        <v>129.35</v>
      </c>
      <c r="JD90" s="14">
        <f t="shared" si="411"/>
        <v>-1.9346107794413223E-3</v>
      </c>
      <c r="JE90" s="14">
        <f t="shared" si="412"/>
        <v>3.7427188679305607E-6</v>
      </c>
      <c r="JF90" s="89">
        <f t="shared" si="413"/>
        <v>1.0735815594494023E-2</v>
      </c>
      <c r="JG90" s="89">
        <f t="shared" si="414"/>
        <v>1.1525773647898104E-4</v>
      </c>
      <c r="JI90">
        <v>36.14</v>
      </c>
      <c r="JJ90" s="14">
        <f t="shared" si="415"/>
        <v>8.2667872276749842E-3</v>
      </c>
      <c r="JK90" s="14">
        <f t="shared" si="416"/>
        <v>6.8339771067650251E-5</v>
      </c>
      <c r="JL90" s="89">
        <f t="shared" si="417"/>
        <v>-5.9874914149198391E-4</v>
      </c>
      <c r="JM90" s="89">
        <f t="shared" si="418"/>
        <v>3.5850053443738777E-7</v>
      </c>
      <c r="JO90">
        <v>76.2</v>
      </c>
      <c r="JP90" s="14">
        <f t="shared" si="419"/>
        <v>1.6787433083258065E-2</v>
      </c>
      <c r="JQ90" s="14">
        <f t="shared" si="420"/>
        <v>2.8181790952486738E-4</v>
      </c>
      <c r="JR90" s="89">
        <f t="shared" si="255"/>
        <v>-1.1945817513067726E-2</v>
      </c>
      <c r="JS90" s="89">
        <f t="shared" si="421"/>
        <v>1.427025560555156E-4</v>
      </c>
      <c r="JU90">
        <v>76.34</v>
      </c>
      <c r="JV90" s="14">
        <f t="shared" si="422"/>
        <v>5.4866238224155995E-3</v>
      </c>
      <c r="JW90" s="14">
        <f t="shared" si="423"/>
        <v>3.0103040968698363E-5</v>
      </c>
      <c r="JX90" s="89">
        <f t="shared" si="424"/>
        <v>3.6579808244200278E-3</v>
      </c>
      <c r="JY90" s="89">
        <f t="shared" si="425"/>
        <v>1.3380823711824626E-5</v>
      </c>
      <c r="KA90">
        <v>38.74</v>
      </c>
      <c r="KB90" s="14">
        <f t="shared" si="426"/>
        <v>-1.0330579431136776E-3</v>
      </c>
      <c r="KC90" s="14">
        <f t="shared" si="427"/>
        <v>1.0672087138302624E-6</v>
      </c>
      <c r="KD90" s="89">
        <f t="shared" si="428"/>
        <v>5.9096812616151236E-3</v>
      </c>
      <c r="KE90" s="89">
        <f t="shared" si="429"/>
        <v>3.4924332613884921E-5</v>
      </c>
      <c r="KG90">
        <v>15.12</v>
      </c>
      <c r="KH90" s="14">
        <f t="shared" si="430"/>
        <v>1.1834457647003017E-2</v>
      </c>
      <c r="KI90" s="14">
        <f t="shared" si="431"/>
        <v>1.4005438779870818E-4</v>
      </c>
      <c r="KJ90" s="89">
        <f t="shared" si="432"/>
        <v>-7.3606433279003302E-3</v>
      </c>
      <c r="KK90" s="89">
        <f t="shared" si="433"/>
        <v>5.4179070200563648E-5</v>
      </c>
      <c r="KM90">
        <v>27.7</v>
      </c>
      <c r="KN90" s="14">
        <f t="shared" si="434"/>
        <v>2.6012512469615532E-2</v>
      </c>
      <c r="KO90" s="14">
        <f t="shared" si="435"/>
        <v>6.766508049819035E-4</v>
      </c>
      <c r="KP90" s="89">
        <f t="shared" si="436"/>
        <v>-1.9922040570866946E-2</v>
      </c>
      <c r="KQ90" s="89">
        <f t="shared" si="437"/>
        <v>3.9688770050726858E-4</v>
      </c>
      <c r="KS90">
        <v>103.9</v>
      </c>
      <c r="KT90" s="14">
        <f t="shared" si="438"/>
        <v>-1.2103754640239143E-2</v>
      </c>
      <c r="KU90" s="14">
        <f t="shared" si="439"/>
        <v>1.4650087639111057E-4</v>
      </c>
      <c r="KV90" s="89">
        <f t="shared" si="440"/>
        <v>1.6476790860331079E-2</v>
      </c>
      <c r="KW90" s="89">
        <f t="shared" si="441"/>
        <v>2.7148463705508978E-4</v>
      </c>
      <c r="LF90" s="14">
        <v>16.02</v>
      </c>
      <c r="LG90" s="14">
        <f t="shared" si="442"/>
        <v>4.9919067173967623E-2</v>
      </c>
      <c r="LH90" s="14">
        <f t="shared" si="443"/>
        <v>2.4919132675190916E-3</v>
      </c>
      <c r="LI90" s="89">
        <f t="shared" si="444"/>
        <v>-4.9976508734844313E-2</v>
      </c>
      <c r="LJ90" s="89">
        <f t="shared" si="445"/>
        <v>2.4976514253239701E-3</v>
      </c>
      <c r="LL90">
        <v>12.53</v>
      </c>
      <c r="LM90" s="14">
        <f t="shared" si="446"/>
        <v>5.9677917319062674E-3</v>
      </c>
      <c r="LN90" s="14">
        <f t="shared" si="447"/>
        <v>3.5614538155408807E-5</v>
      </c>
      <c r="LO90" s="89">
        <f t="shared" si="448"/>
        <v>-1.3261445148914953E-3</v>
      </c>
      <c r="LP90" s="89">
        <f t="shared" si="449"/>
        <v>1.7586592743767995E-6</v>
      </c>
    </row>
    <row r="91" spans="19:328" x14ac:dyDescent="0.35">
      <c r="S91" t="s">
        <v>695</v>
      </c>
      <c r="T91" s="82">
        <v>6148.35</v>
      </c>
      <c r="U91" s="6">
        <f t="shared" si="256"/>
        <v>2.6476097655638532E-3</v>
      </c>
      <c r="V91" s="14">
        <f t="shared" si="257"/>
        <v>7.0098374707090817E-6</v>
      </c>
      <c r="Z91">
        <v>37.86</v>
      </c>
      <c r="AA91" s="14">
        <f t="shared" si="258"/>
        <v>1.3197837470664954E-3</v>
      </c>
      <c r="AB91" s="14">
        <f t="shared" si="259"/>
        <v>1.7418291390208791E-6</v>
      </c>
      <c r="AC91" s="14">
        <f t="shared" si="260"/>
        <v>-1.3278260184973578E-3</v>
      </c>
      <c r="AD91" s="14">
        <f t="shared" si="261"/>
        <v>9.9242769677711554E-4</v>
      </c>
      <c r="AE91" s="14">
        <f t="shared" si="262"/>
        <v>9.8491273333033037E-7</v>
      </c>
      <c r="AG91">
        <v>10.45</v>
      </c>
      <c r="AH91" s="14">
        <f t="shared" si="263"/>
        <v>-1.1549695279272736E-2</v>
      </c>
      <c r="AI91" s="14">
        <f t="shared" si="264"/>
        <v>1.3339546104405492E-4</v>
      </c>
      <c r="AJ91" s="14">
        <f t="shared" si="265"/>
        <v>1.150291223556057E-2</v>
      </c>
      <c r="AK91" s="14">
        <f t="shared" si="266"/>
        <v>1.3231698989900906E-4</v>
      </c>
      <c r="AM91">
        <v>119</v>
      </c>
      <c r="AN91" s="14">
        <f t="shared" si="267"/>
        <v>-2.1030501967787877E-3</v>
      </c>
      <c r="AO91" s="14">
        <f t="shared" si="268"/>
        <v>4.4228201301712974E-6</v>
      </c>
      <c r="AP91" s="14">
        <f t="shared" si="269"/>
        <v>5.2015093378028742E-3</v>
      </c>
      <c r="AQ91" s="14">
        <f t="shared" si="270"/>
        <v>2.7055699391250495E-5</v>
      </c>
      <c r="AS91">
        <v>121.9</v>
      </c>
      <c r="AT91" s="14">
        <f t="shared" si="271"/>
        <v>-3.2819166687755727E-4</v>
      </c>
      <c r="AU91" s="14">
        <f t="shared" si="272"/>
        <v>1.0770977020786952E-7</v>
      </c>
      <c r="AV91" s="14">
        <f t="shared" si="273"/>
        <v>4.6969812659320362E-3</v>
      </c>
      <c r="AW91" s="14">
        <f t="shared" si="274"/>
        <v>2.2061633012516514E-5</v>
      </c>
      <c r="AY91" s="14">
        <v>39.75</v>
      </c>
      <c r="AZ91" s="14">
        <f t="shared" si="275"/>
        <v>1.2570711900511137E-3</v>
      </c>
      <c r="BA91" s="14">
        <f t="shared" si="276"/>
        <v>1.5802279768565233E-6</v>
      </c>
      <c r="BB91" s="14">
        <f t="shared" si="277"/>
        <v>8.4200868660038309E-4</v>
      </c>
      <c r="BC91" s="14">
        <f t="shared" si="278"/>
        <v>7.0897862831050215E-7</v>
      </c>
      <c r="BE91">
        <v>19.795999999999999</v>
      </c>
      <c r="BF91" s="14">
        <f t="shared" si="279"/>
        <v>-2.0206831020357238E-2</v>
      </c>
      <c r="BG91" s="14">
        <f t="shared" si="280"/>
        <v>4.0831601988527153E-4</v>
      </c>
      <c r="BH91" s="14">
        <f t="shared" si="281"/>
        <v>2.2918526511723825E-2</v>
      </c>
      <c r="BI91" s="14">
        <f t="shared" si="282"/>
        <v>5.252588574685878E-4</v>
      </c>
      <c r="BK91">
        <v>92.62</v>
      </c>
      <c r="BL91" s="14">
        <f t="shared" si="283"/>
        <v>-7.8040716909645131E-3</v>
      </c>
      <c r="BM91" s="14">
        <f t="shared" si="284"/>
        <v>6.0903534957713716E-5</v>
      </c>
      <c r="BN91" s="14">
        <f t="shared" si="285"/>
        <v>1.1181910336079799E-2</v>
      </c>
      <c r="BO91" s="14">
        <f t="shared" si="286"/>
        <v>1.2503511876412824E-4</v>
      </c>
      <c r="BQ91">
        <v>70.3</v>
      </c>
      <c r="BR91" s="14">
        <f t="shared" si="287"/>
        <v>-1.4038333969213982E-2</v>
      </c>
      <c r="BS91" s="14">
        <f t="shared" si="288"/>
        <v>1.9707482063118718E-4</v>
      </c>
      <c r="BT91" s="14">
        <f t="shared" si="289"/>
        <v>1.9182983684575682E-2</v>
      </c>
      <c r="BU91" s="14">
        <f t="shared" si="290"/>
        <v>3.6798686304269677E-4</v>
      </c>
      <c r="BX91">
        <v>23.7</v>
      </c>
      <c r="BY91" s="14">
        <f t="shared" si="291"/>
        <v>-2.1119332031436129E-3</v>
      </c>
      <c r="BZ91" s="14">
        <f t="shared" si="292"/>
        <v>4.4602618545404411E-6</v>
      </c>
      <c r="CA91" s="14">
        <f t="shared" si="293"/>
        <v>4.3613127072348124E-3</v>
      </c>
      <c r="CB91" s="14">
        <f t="shared" si="294"/>
        <v>1.9021048530287847E-5</v>
      </c>
      <c r="CD91">
        <v>46.77</v>
      </c>
      <c r="CE91" s="14">
        <f t="shared" si="295"/>
        <v>2.775703714438792E-3</v>
      </c>
      <c r="CF91" s="14">
        <f t="shared" si="296"/>
        <v>7.7045311103493063E-6</v>
      </c>
      <c r="CG91" s="14">
        <f t="shared" si="297"/>
        <v>1.3342841546558886E-3</v>
      </c>
      <c r="CH91" s="14">
        <f t="shared" si="298"/>
        <v>1.7803142053657792E-6</v>
      </c>
      <c r="CJ91">
        <v>34.700000000000003</v>
      </c>
      <c r="CK91" s="14">
        <f t="shared" si="299"/>
        <v>4.8871737347460356E-3</v>
      </c>
      <c r="CL91" s="14">
        <f t="shared" si="300"/>
        <v>2.3884467113591514E-5</v>
      </c>
      <c r="CM91" s="14">
        <f t="shared" si="301"/>
        <v>-1.4161391594402369E-3</v>
      </c>
      <c r="CN91" s="14">
        <f t="shared" si="302"/>
        <v>2.0054501189001006E-6</v>
      </c>
      <c r="CP91">
        <v>21.98</v>
      </c>
      <c r="CQ91" s="14">
        <f t="shared" si="303"/>
        <v>5.4446595482317639E-3</v>
      </c>
      <c r="CR91" s="14">
        <f t="shared" si="304"/>
        <v>2.9644317596151316E-5</v>
      </c>
      <c r="CS91" s="14">
        <f t="shared" si="305"/>
        <v>-2.2320801342943673E-3</v>
      </c>
      <c r="CT91" s="14">
        <f t="shared" si="306"/>
        <v>4.9821817259115608E-6</v>
      </c>
      <c r="CV91">
        <v>114</v>
      </c>
      <c r="CW91" s="14">
        <f t="shared" si="307"/>
        <v>-5.1755081511896221E-2</v>
      </c>
      <c r="CX91" s="14">
        <f t="shared" si="308"/>
        <v>2.6785884623030222E-3</v>
      </c>
      <c r="CY91" s="89">
        <f t="shared" si="309"/>
        <v>5.2663660263699778E-2</v>
      </c>
      <c r="CZ91" s="89">
        <f t="shared" si="310"/>
        <v>2.7734611123703908E-3</v>
      </c>
      <c r="DB91">
        <v>17.350000000000001</v>
      </c>
      <c r="DC91" s="14">
        <f t="shared" si="311"/>
        <v>-4.6216142342810464E-3</v>
      </c>
      <c r="DD91" s="14">
        <f t="shared" si="312"/>
        <v>2.1359318130509183E-5</v>
      </c>
      <c r="DE91" s="89">
        <f t="shared" si="313"/>
        <v>6.1792863558189515E-3</v>
      </c>
      <c r="DF91" s="89">
        <f t="shared" si="314"/>
        <v>3.8183579867210255E-5</v>
      </c>
      <c r="DH91">
        <v>12.015000000000001</v>
      </c>
      <c r="DI91" s="14">
        <f t="shared" si="315"/>
        <v>9.113567635114608E-3</v>
      </c>
      <c r="DJ91" s="14">
        <f t="shared" si="316"/>
        <v>8.3057115039808464E-5</v>
      </c>
      <c r="DK91" s="89">
        <f t="shared" si="317"/>
        <v>-5.3580428675875603E-3</v>
      </c>
      <c r="DL91" s="89">
        <f t="shared" si="318"/>
        <v>2.8708623370905927E-5</v>
      </c>
      <c r="DN91">
        <v>71.459999999999994</v>
      </c>
      <c r="DO91" s="14">
        <f t="shared" si="319"/>
        <v>1.3984060452548897E-3</v>
      </c>
      <c r="DP91" s="14">
        <f t="shared" si="320"/>
        <v>1.9555394674054208E-6</v>
      </c>
      <c r="DQ91" s="89">
        <f t="shared" si="321"/>
        <v>9.2179993960003585E-4</v>
      </c>
      <c r="DR91" s="89">
        <f t="shared" si="322"/>
        <v>8.4971512864662974E-7</v>
      </c>
      <c r="DT91">
        <v>142.4</v>
      </c>
      <c r="DU91" s="14">
        <f t="shared" si="323"/>
        <v>-1.8427169178165472E-2</v>
      </c>
      <c r="DV91" s="14">
        <f t="shared" si="324"/>
        <v>3.3956056392073154E-4</v>
      </c>
      <c r="DW91" s="89">
        <f t="shared" si="325"/>
        <v>2.1978478160225894E-2</v>
      </c>
      <c r="DX91" s="89">
        <f t="shared" si="326"/>
        <v>4.830535022395266E-4</v>
      </c>
      <c r="DZ91">
        <v>41.89</v>
      </c>
      <c r="EA91" s="14">
        <f t="shared" si="327"/>
        <v>5.0006057293922939E-3</v>
      </c>
      <c r="EB91" s="14">
        <f t="shared" si="328"/>
        <v>2.5006057660831036E-5</v>
      </c>
      <c r="EC91" s="89">
        <f t="shared" si="329"/>
        <v>-1.2374434108551047E-3</v>
      </c>
      <c r="ED91" s="89">
        <f t="shared" si="330"/>
        <v>1.5312661950687155E-6</v>
      </c>
      <c r="EF91">
        <v>12.4</v>
      </c>
      <c r="EG91" s="14">
        <f t="shared" si="331"/>
        <v>8.8318518678285173E-3</v>
      </c>
      <c r="EH91" s="14">
        <f t="shared" si="332"/>
        <v>7.8001607415266076E-5</v>
      </c>
      <c r="EI91" s="89">
        <f t="shared" si="333"/>
        <v>-5.7561792764094606E-3</v>
      </c>
      <c r="EJ91" s="89">
        <f t="shared" si="334"/>
        <v>3.3133599862165741E-5</v>
      </c>
      <c r="EL91">
        <v>91.46</v>
      </c>
      <c r="EM91" s="14">
        <f t="shared" si="335"/>
        <v>3.0567709391167508E-3</v>
      </c>
      <c r="EN91" s="14">
        <f t="shared" si="336"/>
        <v>9.3438485742287036E-6</v>
      </c>
      <c r="EO91" s="89">
        <f t="shared" si="337"/>
        <v>-3.3550002780255656E-4</v>
      </c>
      <c r="EP91" s="89">
        <f t="shared" si="338"/>
        <v>1.1256026865551622E-7</v>
      </c>
      <c r="ER91">
        <v>13</v>
      </c>
      <c r="ES91" s="14">
        <f t="shared" si="339"/>
        <v>9.1884260544061701E-3</v>
      </c>
      <c r="ET91" s="14">
        <f t="shared" si="340"/>
        <v>8.4427173357290135E-5</v>
      </c>
      <c r="EU91" s="89">
        <f t="shared" si="341"/>
        <v>-6.8184564055596402E-3</v>
      </c>
      <c r="EV91" s="89">
        <f t="shared" si="342"/>
        <v>4.6491347754517287E-5</v>
      </c>
      <c r="EX91">
        <v>107.55</v>
      </c>
      <c r="EY91" s="14">
        <f t="shared" si="343"/>
        <v>2.7855171214262267E-3</v>
      </c>
      <c r="EZ91" s="14">
        <f t="shared" si="344"/>
        <v>7.7591056337586522E-6</v>
      </c>
      <c r="FA91" s="89">
        <f t="shared" si="345"/>
        <v>-5.258994113580941E-4</v>
      </c>
      <c r="FB91" s="89">
        <f t="shared" si="346"/>
        <v>2.7657019086678988E-7</v>
      </c>
      <c r="FD91">
        <v>46.12</v>
      </c>
      <c r="FE91" s="14">
        <f t="shared" si="347"/>
        <v>1.3353633709853615E-2</v>
      </c>
      <c r="FF91" s="14">
        <f t="shared" si="348"/>
        <v>1.7831953325693882E-4</v>
      </c>
      <c r="FG91" s="89">
        <f t="shared" si="349"/>
        <v>-8.3766033252539035E-3</v>
      </c>
      <c r="FH91" s="89">
        <f t="shared" si="350"/>
        <v>7.0167483268654757E-5</v>
      </c>
      <c r="FJ91">
        <v>133.30000000000001</v>
      </c>
      <c r="FK91" s="14">
        <f t="shared" si="351"/>
        <v>6.7289973529181604E-3</v>
      </c>
      <c r="FL91" s="14">
        <f t="shared" si="352"/>
        <v>4.5279405375579612E-5</v>
      </c>
      <c r="FM91" s="89">
        <f t="shared" si="353"/>
        <v>-5.2267556371666949E-3</v>
      </c>
      <c r="FN91" s="89">
        <f t="shared" si="354"/>
        <v>2.7318974490653822E-5</v>
      </c>
      <c r="FP91">
        <v>14.23</v>
      </c>
      <c r="FQ91" s="14">
        <f t="shared" si="355"/>
        <v>3.7922503418294597E-2</v>
      </c>
      <c r="FR91" s="14">
        <f t="shared" si="356"/>
        <v>1.4381162655105653E-3</v>
      </c>
      <c r="FS91" s="89">
        <f t="shared" si="357"/>
        <v>-3.6303586085564797E-2</v>
      </c>
      <c r="FT91" s="89">
        <f t="shared" si="358"/>
        <v>1.317950362672014E-3</v>
      </c>
      <c r="FV91">
        <v>617.79999999999995</v>
      </c>
      <c r="FW91" s="14">
        <f t="shared" si="359"/>
        <v>3.554697554656077E-3</v>
      </c>
      <c r="FX91" s="14">
        <f t="shared" si="360"/>
        <v>1.2635874705077894E-5</v>
      </c>
      <c r="FY91" s="89">
        <f t="shared" si="361"/>
        <v>-2.5854481134608047E-4</v>
      </c>
      <c r="FZ91" s="89">
        <f t="shared" si="362"/>
        <v>6.6845419473980339E-8</v>
      </c>
      <c r="GB91">
        <v>73.56</v>
      </c>
      <c r="GC91" s="14">
        <f t="shared" si="363"/>
        <v>1.0009551987593117E-2</v>
      </c>
      <c r="GD91" s="14">
        <f t="shared" si="364"/>
        <v>1.0019113099232932E-4</v>
      </c>
      <c r="GE91" s="89">
        <f t="shared" si="365"/>
        <v>-5.9460178797794529E-3</v>
      </c>
      <c r="GF91" s="89">
        <f t="shared" si="366"/>
        <v>3.5355128626656943E-5</v>
      </c>
      <c r="GH91">
        <v>529.29999999999995</v>
      </c>
      <c r="GI91" s="14">
        <f t="shared" si="367"/>
        <v>1.8891092905911472E-4</v>
      </c>
      <c r="GJ91" s="14">
        <f t="shared" si="368"/>
        <v>3.5687339117977872E-8</v>
      </c>
      <c r="GK91" s="89">
        <f t="shared" si="369"/>
        <v>4.2749807274385584E-3</v>
      </c>
      <c r="GL91" s="89">
        <f t="shared" si="370"/>
        <v>1.8275460219971108E-5</v>
      </c>
      <c r="GN91">
        <v>32.24</v>
      </c>
      <c r="GO91" s="14">
        <f t="shared" si="371"/>
        <v>1.549667131756278E-3</v>
      </c>
      <c r="GP91" s="14">
        <f t="shared" si="372"/>
        <v>2.4014682192457296E-6</v>
      </c>
      <c r="GQ91" s="89">
        <f t="shared" si="373"/>
        <v>8.9104422567466614E-4</v>
      </c>
      <c r="GR91" s="89">
        <f t="shared" si="374"/>
        <v>7.9395981210816532E-7</v>
      </c>
      <c r="GT91">
        <v>64.099999999999994</v>
      </c>
      <c r="GU91" s="14">
        <f t="shared" si="375"/>
        <v>7.4604014035048998E-3</v>
      </c>
      <c r="GV91" s="14">
        <f t="shared" si="376"/>
        <v>5.5657589101417881E-5</v>
      </c>
      <c r="GW91" s="89">
        <f t="shared" si="377"/>
        <v>-4.722723672061383E-3</v>
      </c>
      <c r="GX91" s="89">
        <f t="shared" si="378"/>
        <v>2.2304118882648953E-5</v>
      </c>
      <c r="GZ91">
        <v>243.7</v>
      </c>
      <c r="HA91" s="14">
        <f t="shared" si="379"/>
        <v>-7.4135430151789526E-3</v>
      </c>
      <c r="HB91" s="14">
        <f t="shared" si="380"/>
        <v>5.4960620037908633E-5</v>
      </c>
      <c r="HC91" s="89">
        <f t="shared" si="381"/>
        <v>1.041647786811321E-2</v>
      </c>
      <c r="HD91" s="89">
        <f t="shared" si="382"/>
        <v>1.0850301117689233E-4</v>
      </c>
      <c r="HF91">
        <v>347.85</v>
      </c>
      <c r="HG91" s="14">
        <f t="shared" si="383"/>
        <v>-4.0328442962602211E-3</v>
      </c>
      <c r="HH91" s="14">
        <f t="shared" si="384"/>
        <v>1.6263833117878599E-5</v>
      </c>
      <c r="HI91" s="89">
        <f t="shared" si="385"/>
        <v>8.9022656110347223E-3</v>
      </c>
      <c r="HJ91" s="89">
        <f t="shared" si="386"/>
        <v>7.9250333009411416E-5</v>
      </c>
      <c r="HL91">
        <v>115.35</v>
      </c>
      <c r="HM91" s="14">
        <f t="shared" si="387"/>
        <v>6.9114745966555062E-3</v>
      </c>
      <c r="HN91" s="14">
        <f t="shared" si="388"/>
        <v>4.7768481100214389E-5</v>
      </c>
      <c r="HO91" s="89">
        <f t="shared" si="389"/>
        <v>-4.1513874750704373E-3</v>
      </c>
      <c r="HP91" s="89">
        <f t="shared" si="390"/>
        <v>1.7234017968171701E-5</v>
      </c>
      <c r="HR91">
        <v>5.1680000000000001</v>
      </c>
      <c r="HS91" s="14">
        <f t="shared" si="391"/>
        <v>6.5574005461590396E-3</v>
      </c>
      <c r="HT91" s="14">
        <f t="shared" si="392"/>
        <v>4.2999501922766871E-5</v>
      </c>
      <c r="HU91" s="14">
        <f t="shared" si="393"/>
        <v>-4.7935450904390579E-3</v>
      </c>
      <c r="HV91" s="14">
        <f t="shared" si="394"/>
        <v>2.2978074534072395E-5</v>
      </c>
      <c r="HX91">
        <v>14.31</v>
      </c>
      <c r="HY91" s="14">
        <f t="shared" si="395"/>
        <v>4.1841065225738695E-3</v>
      </c>
      <c r="HZ91" s="14">
        <f t="shared" si="396"/>
        <v>1.7506747392245198E-5</v>
      </c>
      <c r="IA91" s="89">
        <f t="shared" si="397"/>
        <v>-4.9827816696710533E-3</v>
      </c>
      <c r="IB91" s="89">
        <f t="shared" si="398"/>
        <v>2.4828113167609849E-5</v>
      </c>
      <c r="ID91">
        <v>156.35</v>
      </c>
      <c r="IE91" s="14">
        <f t="shared" si="399"/>
        <v>-3.8449262362877375E-3</v>
      </c>
      <c r="IF91" s="14">
        <f t="shared" si="400"/>
        <v>1.4783457762493786E-5</v>
      </c>
      <c r="IG91" s="89">
        <f t="shared" si="401"/>
        <v>6.468330261020323E-3</v>
      </c>
      <c r="IH91" s="89">
        <f t="shared" si="402"/>
        <v>4.1839296365631238E-5</v>
      </c>
      <c r="IQ91">
        <v>51.34</v>
      </c>
      <c r="IR91" s="14">
        <f t="shared" si="403"/>
        <v>3.6339818083916599E-2</v>
      </c>
      <c r="IS91" s="14">
        <f t="shared" si="404"/>
        <v>1.3205823783721518E-3</v>
      </c>
      <c r="IT91" s="89">
        <f t="shared" si="405"/>
        <v>-3.5048375758275241E-2</v>
      </c>
      <c r="IU91" s="89">
        <f t="shared" si="406"/>
        <v>1.2283886432932556E-3</v>
      </c>
      <c r="IW91">
        <v>59.56</v>
      </c>
      <c r="IX91" s="14">
        <f t="shared" si="407"/>
        <v>2.2413157032584959E-2</v>
      </c>
      <c r="IY91" s="14">
        <f t="shared" si="408"/>
        <v>5.0234960816731254E-4</v>
      </c>
      <c r="IZ91" s="89">
        <f t="shared" si="409"/>
        <v>-2.1080790603939414E-2</v>
      </c>
      <c r="JA91" s="89">
        <f t="shared" si="410"/>
        <v>4.4439973248714028E-4</v>
      </c>
      <c r="JC91">
        <v>125.15</v>
      </c>
      <c r="JD91" s="14">
        <f t="shared" si="411"/>
        <v>3.3008890754254859E-2</v>
      </c>
      <c r="JE91" s="14">
        <f t="shared" si="412"/>
        <v>1.0895868688263319E-3</v>
      </c>
      <c r="JF91" s="89">
        <f t="shared" si="413"/>
        <v>-2.8943584342206667E-2</v>
      </c>
      <c r="JG91" s="89">
        <f t="shared" si="414"/>
        <v>8.3773107457443092E-4</v>
      </c>
      <c r="JI91">
        <v>35.729999999999997</v>
      </c>
      <c r="JJ91" s="14">
        <f t="shared" si="415"/>
        <v>1.1409613128764094E-2</v>
      </c>
      <c r="JK91" s="14">
        <f t="shared" si="416"/>
        <v>1.3017927174806599E-4</v>
      </c>
      <c r="JL91" s="89">
        <f t="shared" si="417"/>
        <v>-8.3996252596694135E-3</v>
      </c>
      <c r="JM91" s="89">
        <f t="shared" si="418"/>
        <v>7.055370450287646E-5</v>
      </c>
      <c r="JO91">
        <v>73.62</v>
      </c>
      <c r="JP91" s="14">
        <f t="shared" si="419"/>
        <v>3.4444734741725512E-2</v>
      </c>
      <c r="JQ91" s="14">
        <f t="shared" si="420"/>
        <v>1.1864397514278326E-3</v>
      </c>
      <c r="JR91" s="89">
        <f t="shared" si="255"/>
        <v>-3.2316569857954128E-2</v>
      </c>
      <c r="JS91" s="89">
        <f t="shared" si="421"/>
        <v>1.0443606873840293E-3</v>
      </c>
      <c r="JU91">
        <v>76.459999999999994</v>
      </c>
      <c r="JV91" s="14">
        <f t="shared" si="422"/>
        <v>-1.5706809511829341E-3</v>
      </c>
      <c r="JW91" s="14">
        <f t="shared" si="423"/>
        <v>2.4670386504089268E-6</v>
      </c>
      <c r="JX91" s="89">
        <f t="shared" si="424"/>
        <v>5.5448017035334652E-3</v>
      </c>
      <c r="JY91" s="89">
        <f t="shared" si="425"/>
        <v>3.0744825931507617E-5</v>
      </c>
      <c r="KA91">
        <v>39.29</v>
      </c>
      <c r="KB91" s="14">
        <f t="shared" si="426"/>
        <v>-1.4097375591518474E-2</v>
      </c>
      <c r="KC91" s="14">
        <f t="shared" si="427"/>
        <v>1.9873599856834082E-4</v>
      </c>
      <c r="KD91" s="89">
        <f t="shared" si="428"/>
        <v>1.6240082978849803E-2</v>
      </c>
      <c r="KE91" s="89">
        <f t="shared" si="429"/>
        <v>2.6374029515992709E-4</v>
      </c>
      <c r="KG91">
        <v>14.07</v>
      </c>
      <c r="KH91" s="14">
        <f t="shared" si="430"/>
        <v>7.1973499625089241E-2</v>
      </c>
      <c r="KI91" s="14">
        <f t="shared" si="431"/>
        <v>5.1801846482827209E-3</v>
      </c>
      <c r="KJ91" s="89">
        <f t="shared" si="432"/>
        <v>-7.0582714235852981E-2</v>
      </c>
      <c r="KK91" s="89">
        <f t="shared" si="433"/>
        <v>4.981919548900083E-3</v>
      </c>
      <c r="KM91">
        <v>27.54</v>
      </c>
      <c r="KN91" s="14">
        <f t="shared" si="434"/>
        <v>5.7929198927841059E-3</v>
      </c>
      <c r="KO91" s="14">
        <f t="shared" si="435"/>
        <v>3.3557920884213818E-5</v>
      </c>
      <c r="KP91" s="89">
        <f t="shared" si="436"/>
        <v>-4.3151536492242026E-3</v>
      </c>
      <c r="KQ91" s="89">
        <f t="shared" si="437"/>
        <v>1.8620551016412953E-5</v>
      </c>
      <c r="KS91">
        <v>104.1</v>
      </c>
      <c r="KT91" s="14">
        <f t="shared" si="438"/>
        <v>-1.9230775157413765E-3</v>
      </c>
      <c r="KU91" s="14">
        <f t="shared" si="439"/>
        <v>3.6982271315500241E-6</v>
      </c>
      <c r="KV91" s="89">
        <f t="shared" si="440"/>
        <v>3.9735090962306954E-3</v>
      </c>
      <c r="KW91" s="89">
        <f t="shared" si="441"/>
        <v>1.5788774537828079E-5</v>
      </c>
      <c r="LF91" s="14">
        <v>16.605</v>
      </c>
      <c r="LG91" s="14">
        <f t="shared" si="442"/>
        <v>-3.5865913188496815E-2</v>
      </c>
      <c r="LH91" s="14">
        <f t="shared" si="443"/>
        <v>1.2863637288447896E-3</v>
      </c>
      <c r="LI91" s="89">
        <f t="shared" si="444"/>
        <v>3.5783592310471651E-2</v>
      </c>
      <c r="LJ91" s="89">
        <f t="shared" si="445"/>
        <v>1.2804654786420459E-3</v>
      </c>
      <c r="LL91">
        <v>12.23</v>
      </c>
      <c r="LM91" s="14">
        <f t="shared" si="446"/>
        <v>2.4233819208895873E-2</v>
      </c>
      <c r="LN91" s="14">
        <f t="shared" si="447"/>
        <v>5.8727799344945061E-4</v>
      </c>
      <c r="LO91" s="89">
        <f t="shared" si="448"/>
        <v>-2.2130263620334205E-2</v>
      </c>
      <c r="LP91" s="89">
        <f t="shared" si="449"/>
        <v>4.8974856790548764E-4</v>
      </c>
    </row>
    <row r="92" spans="19:328" x14ac:dyDescent="0.35">
      <c r="S92" t="s">
        <v>696</v>
      </c>
      <c r="T92" s="82">
        <v>6170.04</v>
      </c>
      <c r="U92" s="6">
        <f t="shared" si="256"/>
        <v>-3.5215677398745624E-3</v>
      </c>
      <c r="V92" s="14">
        <f t="shared" si="257"/>
        <v>1.2401439346525234E-5</v>
      </c>
      <c r="Z92">
        <v>38.049999999999997</v>
      </c>
      <c r="AA92" s="14">
        <f t="shared" si="258"/>
        <v>-5.0059385265180164E-3</v>
      </c>
      <c r="AB92" s="14">
        <f t="shared" si="259"/>
        <v>2.5059420531277368E-5</v>
      </c>
      <c r="AC92" s="14">
        <f t="shared" si="260"/>
        <v>-1.484370786643454E-3</v>
      </c>
      <c r="AD92" s="14">
        <f t="shared" si="261"/>
        <v>9.9844453379051464E-4</v>
      </c>
      <c r="AE92" s="14">
        <f t="shared" si="262"/>
        <v>9.9689148705615815E-7</v>
      </c>
      <c r="AG92">
        <v>10.45</v>
      </c>
      <c r="AH92" s="14">
        <f t="shared" si="263"/>
        <v>0</v>
      </c>
      <c r="AI92" s="14">
        <f t="shared" si="264"/>
        <v>0</v>
      </c>
      <c r="AJ92" s="14">
        <f t="shared" si="265"/>
        <v>-1.7078351157147871E-4</v>
      </c>
      <c r="AK92" s="14">
        <f t="shared" si="266"/>
        <v>2.91670078246854E-8</v>
      </c>
      <c r="AM92">
        <v>117.8</v>
      </c>
      <c r="AN92" s="14">
        <f t="shared" si="267"/>
        <v>1.0135221894043148E-2</v>
      </c>
      <c r="AO92" s="14">
        <f t="shared" si="268"/>
        <v>1.0272272284149159E-4</v>
      </c>
      <c r="AP92" s="14">
        <f t="shared" si="269"/>
        <v>-1.5504537392577792E-2</v>
      </c>
      <c r="AQ92" s="14">
        <f t="shared" si="270"/>
        <v>2.4039067975784294E-4</v>
      </c>
      <c r="AS92">
        <v>122.2</v>
      </c>
      <c r="AT92" s="14">
        <f t="shared" si="271"/>
        <v>-2.4580102502691154E-3</v>
      </c>
      <c r="AU92" s="14">
        <f t="shared" si="272"/>
        <v>6.041814390428039E-6</v>
      </c>
      <c r="AV92" s="14">
        <f t="shared" si="273"/>
        <v>-5.9463772119692322E-3</v>
      </c>
      <c r="AW92" s="14">
        <f t="shared" si="274"/>
        <v>3.5359401947026977E-5</v>
      </c>
      <c r="AY92" s="14">
        <v>40</v>
      </c>
      <c r="AZ92" s="14">
        <f t="shared" si="275"/>
        <v>-6.2696130135953742E-3</v>
      </c>
      <c r="BA92" s="14">
        <f t="shared" si="276"/>
        <v>3.9308047340244467E-5</v>
      </c>
      <c r="BB92" s="14">
        <f t="shared" si="277"/>
        <v>1.9323337143211522E-3</v>
      </c>
      <c r="BC92" s="14">
        <f t="shared" si="278"/>
        <v>3.7339135835021802E-6</v>
      </c>
      <c r="BE92">
        <v>20.16</v>
      </c>
      <c r="BF92" s="14">
        <f t="shared" si="279"/>
        <v>-1.8220546113528288E-2</v>
      </c>
      <c r="BG92" s="14">
        <f t="shared" si="280"/>
        <v>3.3198830067521082E-4</v>
      </c>
      <c r="BH92" s="14">
        <f t="shared" si="281"/>
        <v>1.9130901661233816E-3</v>
      </c>
      <c r="BI92" s="14">
        <f t="shared" si="282"/>
        <v>3.6599139837179878E-6</v>
      </c>
      <c r="BK92">
        <v>93.98</v>
      </c>
      <c r="BL92" s="14">
        <f t="shared" si="283"/>
        <v>-1.4576892622063761E-2</v>
      </c>
      <c r="BM92" s="14">
        <f t="shared" si="284"/>
        <v>2.1248579851517691E-4</v>
      </c>
      <c r="BN92" s="14">
        <f t="shared" si="285"/>
        <v>2.100606300052708E-3</v>
      </c>
      <c r="BO92" s="14">
        <f t="shared" si="286"/>
        <v>4.4125468278211275E-6</v>
      </c>
      <c r="BQ92">
        <v>69.459999999999994</v>
      </c>
      <c r="BR92" s="14">
        <f t="shared" si="287"/>
        <v>1.2020751500691396E-2</v>
      </c>
      <c r="BS92" s="14">
        <f t="shared" si="288"/>
        <v>1.4449846664137445E-4</v>
      </c>
      <c r="BT92" s="14">
        <f t="shared" si="289"/>
        <v>-2.3295582626017077E-2</v>
      </c>
      <c r="BU92" s="14">
        <f t="shared" si="290"/>
        <v>5.4268416988558865E-4</v>
      </c>
      <c r="BX92">
        <v>23.64</v>
      </c>
      <c r="BY92" s="14">
        <f t="shared" si="291"/>
        <v>2.5348556031878941E-3</v>
      </c>
      <c r="BZ92" s="14">
        <f t="shared" si="292"/>
        <v>6.4254929290130627E-6</v>
      </c>
      <c r="CA92" s="14">
        <f t="shared" si="293"/>
        <v>-7.6718264266643025E-3</v>
      </c>
      <c r="CB92" s="14">
        <f t="shared" si="294"/>
        <v>5.8856920720864757E-5</v>
      </c>
      <c r="CD92">
        <v>47.15</v>
      </c>
      <c r="CE92" s="14">
        <f t="shared" si="295"/>
        <v>-8.0920373416716162E-3</v>
      </c>
      <c r="CF92" s="14">
        <f t="shared" si="296"/>
        <v>6.5481068339007839E-5</v>
      </c>
      <c r="CG92" s="14">
        <f t="shared" si="297"/>
        <v>9.8381840684051008E-4</v>
      </c>
      <c r="CH92" s="14">
        <f t="shared" si="298"/>
        <v>9.6789865763819949E-7</v>
      </c>
      <c r="CJ92">
        <v>34.840000000000003</v>
      </c>
      <c r="CK92" s="14">
        <f t="shared" si="299"/>
        <v>-4.0264650314885157E-3</v>
      </c>
      <c r="CL92" s="14">
        <f t="shared" si="300"/>
        <v>1.6212420649799813E-5</v>
      </c>
      <c r="CM92" s="14">
        <f t="shared" si="301"/>
        <v>-2.9108469885089864E-3</v>
      </c>
      <c r="CN92" s="14">
        <f t="shared" si="302"/>
        <v>8.4730301905118354E-6</v>
      </c>
      <c r="CP92">
        <v>22.14</v>
      </c>
      <c r="CQ92" s="14">
        <f t="shared" si="303"/>
        <v>-7.2529783050155183E-3</v>
      </c>
      <c r="CR92" s="14">
        <f t="shared" si="304"/>
        <v>5.2605694293025783E-5</v>
      </c>
      <c r="CS92" s="14">
        <f t="shared" si="305"/>
        <v>2.5532728447014933E-4</v>
      </c>
      <c r="CT92" s="14">
        <f t="shared" si="306"/>
        <v>6.5192022194900553E-8</v>
      </c>
      <c r="CV92">
        <v>114</v>
      </c>
      <c r="CW92" s="14">
        <f t="shared" si="307"/>
        <v>0</v>
      </c>
      <c r="CX92" s="14">
        <f t="shared" si="308"/>
        <v>0</v>
      </c>
      <c r="CY92" s="89">
        <f t="shared" si="309"/>
        <v>-2.1704363134365874E-3</v>
      </c>
      <c r="CZ92" s="89">
        <f t="shared" si="310"/>
        <v>4.710793790684204E-6</v>
      </c>
      <c r="DB92">
        <v>16.75</v>
      </c>
      <c r="DC92" s="14">
        <f t="shared" si="311"/>
        <v>3.51942481217929E-2</v>
      </c>
      <c r="DD92" s="14">
        <f t="shared" si="312"/>
        <v>1.2386351008583231E-3</v>
      </c>
      <c r="DE92" s="89">
        <f t="shared" si="313"/>
        <v>-3.8576916556911492E-2</v>
      </c>
      <c r="DF92" s="89">
        <f t="shared" si="314"/>
        <v>1.4881784910389119E-3</v>
      </c>
      <c r="DH92">
        <v>12.045</v>
      </c>
      <c r="DI92" s="14">
        <f t="shared" si="315"/>
        <v>-2.4937668784023505E-3</v>
      </c>
      <c r="DJ92" s="14">
        <f t="shared" si="316"/>
        <v>6.2188732438166036E-6</v>
      </c>
      <c r="DK92" s="89">
        <f t="shared" si="317"/>
        <v>-4.7843288813294495E-3</v>
      </c>
      <c r="DL92" s="89">
        <f t="shared" si="318"/>
        <v>2.2889802844723103E-5</v>
      </c>
      <c r="DN92">
        <v>71.099999999999994</v>
      </c>
      <c r="DO92" s="14">
        <f t="shared" si="319"/>
        <v>5.0505157860685716E-3</v>
      </c>
      <c r="DP92" s="14">
        <f t="shared" si="320"/>
        <v>2.5507709705327843E-5</v>
      </c>
      <c r="DQ92" s="89">
        <f t="shared" si="321"/>
        <v>-8.2215099269809036E-3</v>
      </c>
      <c r="DR92" s="89">
        <f t="shared" si="322"/>
        <v>6.7593225479445541E-5</v>
      </c>
      <c r="DT92">
        <v>142.25</v>
      </c>
      <c r="DU92" s="14">
        <f t="shared" si="323"/>
        <v>1.0539259714351045E-3</v>
      </c>
      <c r="DV92" s="14">
        <f t="shared" si="324"/>
        <v>1.1107599532654287E-6</v>
      </c>
      <c r="DW92" s="89">
        <f t="shared" si="325"/>
        <v>-9.8776288884330644E-3</v>
      </c>
      <c r="DX92" s="89">
        <f t="shared" si="326"/>
        <v>9.7567552457607421E-5</v>
      </c>
      <c r="DZ92">
        <v>42.33</v>
      </c>
      <c r="EA92" s="14">
        <f t="shared" si="327"/>
        <v>-1.0448919573888743E-2</v>
      </c>
      <c r="EB92" s="14">
        <f t="shared" si="328"/>
        <v>1.0917992026159531E-4</v>
      </c>
      <c r="EC92" s="89">
        <f t="shared" si="329"/>
        <v>4.5082556934063914E-3</v>
      </c>
      <c r="ED92" s="89">
        <f t="shared" si="330"/>
        <v>2.0324369397131143E-5</v>
      </c>
      <c r="EF92">
        <v>12.46</v>
      </c>
      <c r="EG92" s="14">
        <f t="shared" si="331"/>
        <v>-4.8270407483159798E-3</v>
      </c>
      <c r="EH92" s="14">
        <f t="shared" si="332"/>
        <v>2.3300322385902893E-5</v>
      </c>
      <c r="EI92" s="89">
        <f t="shared" si="333"/>
        <v>5.2892647602434135E-4</v>
      </c>
      <c r="EJ92" s="89">
        <f t="shared" si="334"/>
        <v>2.7976321703952815E-7</v>
      </c>
      <c r="EL92">
        <v>91.68</v>
      </c>
      <c r="EM92" s="14">
        <f t="shared" si="335"/>
        <v>-2.4025347365204223E-3</v>
      </c>
      <c r="EN92" s="14">
        <f t="shared" si="336"/>
        <v>5.7721731601872549E-6</v>
      </c>
      <c r="EO92" s="89">
        <f t="shared" si="337"/>
        <v>-3.4212826154589576E-3</v>
      </c>
      <c r="EP92" s="89">
        <f t="shared" si="338"/>
        <v>1.1705174734841685E-5</v>
      </c>
      <c r="ER92">
        <v>13.03</v>
      </c>
      <c r="ES92" s="14">
        <f t="shared" si="339"/>
        <v>-2.3050336752169802E-3</v>
      </c>
      <c r="ET92" s="14">
        <f t="shared" si="340"/>
        <v>5.3131802438842988E-6</v>
      </c>
      <c r="EU92" s="89">
        <f t="shared" si="341"/>
        <v>-2.679455133713475E-3</v>
      </c>
      <c r="EV92" s="89">
        <f t="shared" si="342"/>
        <v>7.1794798135834964E-6</v>
      </c>
      <c r="EX92">
        <v>107.1</v>
      </c>
      <c r="EY92" s="14">
        <f t="shared" si="343"/>
        <v>4.1928782600359578E-3</v>
      </c>
      <c r="EZ92" s="14">
        <f t="shared" si="344"/>
        <v>1.7580228103482159E-5</v>
      </c>
      <c r="FA92" s="89">
        <f t="shared" si="345"/>
        <v>-8.9137143529275063E-3</v>
      </c>
      <c r="FB92" s="89">
        <f t="shared" si="346"/>
        <v>7.9454303565585838E-5</v>
      </c>
      <c r="FD92">
        <v>47.62</v>
      </c>
      <c r="FE92" s="14">
        <f t="shared" si="347"/>
        <v>-3.200614565785842E-2</v>
      </c>
      <c r="FF92" s="14">
        <f t="shared" si="348"/>
        <v>1.0243933598720494E-3</v>
      </c>
      <c r="FG92" s="89">
        <f t="shared" si="349"/>
        <v>1.5370152527382639E-2</v>
      </c>
      <c r="FH92" s="89">
        <f t="shared" si="350"/>
        <v>2.3624158871500694E-4</v>
      </c>
      <c r="FJ92">
        <v>134</v>
      </c>
      <c r="FK92" s="14">
        <f t="shared" si="351"/>
        <v>-5.2375727662482986E-3</v>
      </c>
      <c r="FL92" s="14">
        <f t="shared" si="352"/>
        <v>2.7432168481745856E-5</v>
      </c>
      <c r="FM92" s="89">
        <f t="shared" si="353"/>
        <v>1.3094988349236962E-3</v>
      </c>
      <c r="FN92" s="89">
        <f t="shared" si="354"/>
        <v>1.7147871986665178E-6</v>
      </c>
      <c r="FP92">
        <v>14.24</v>
      </c>
      <c r="FQ92" s="14">
        <f t="shared" si="355"/>
        <v>-7.0249388206866691E-4</v>
      </c>
      <c r="FR92" s="14">
        <f t="shared" si="356"/>
        <v>4.9349765434390605E-7</v>
      </c>
      <c r="FS92" s="89">
        <f t="shared" si="357"/>
        <v>-1.4708220293956045E-3</v>
      </c>
      <c r="FT92" s="89">
        <f t="shared" si="358"/>
        <v>2.1633174421554048E-6</v>
      </c>
      <c r="FV92">
        <v>619</v>
      </c>
      <c r="FW92" s="14">
        <f t="shared" si="359"/>
        <v>-1.940492200114803E-3</v>
      </c>
      <c r="FX92" s="14">
        <f t="shared" si="360"/>
        <v>3.7655099787063888E-6</v>
      </c>
      <c r="FY92" s="89">
        <f t="shared" si="361"/>
        <v>-4.2400724858736374E-3</v>
      </c>
      <c r="FZ92" s="89">
        <f t="shared" si="362"/>
        <v>1.7978214685462648E-5</v>
      </c>
      <c r="GB92">
        <v>72.5</v>
      </c>
      <c r="GC92" s="14">
        <f t="shared" si="363"/>
        <v>1.4514837875491217E-2</v>
      </c>
      <c r="GD92" s="14">
        <f t="shared" si="364"/>
        <v>2.1068051855179439E-4</v>
      </c>
      <c r="GE92" s="89">
        <f t="shared" si="365"/>
        <v>-2.0495309911130404E-2</v>
      </c>
      <c r="GF92" s="89">
        <f t="shared" si="366"/>
        <v>4.2005772835328013E-4</v>
      </c>
      <c r="GH92">
        <v>533.1</v>
      </c>
      <c r="GI92" s="14">
        <f t="shared" si="367"/>
        <v>-7.1536449647735994E-3</v>
      </c>
      <c r="GJ92" s="14">
        <f t="shared" si="368"/>
        <v>5.1174636282030673E-5</v>
      </c>
      <c r="GK92" s="89">
        <f t="shared" si="369"/>
        <v>-3.1725595992042827E-3</v>
      </c>
      <c r="GL92" s="89">
        <f t="shared" si="370"/>
        <v>1.0065134410503238E-5</v>
      </c>
      <c r="GN92">
        <v>32.619999999999997</v>
      </c>
      <c r="GO92" s="14">
        <f t="shared" si="371"/>
        <v>-1.1717679554440122E-2</v>
      </c>
      <c r="GP92" s="14">
        <f t="shared" si="372"/>
        <v>1.3730401414054405E-4</v>
      </c>
      <c r="GQ92" s="89">
        <f t="shared" si="373"/>
        <v>7.5809343726292583E-3</v>
      </c>
      <c r="GR92" s="89">
        <f t="shared" si="374"/>
        <v>5.7470565962111768E-5</v>
      </c>
      <c r="GT92">
        <v>64.36</v>
      </c>
      <c r="GU92" s="14">
        <f t="shared" si="375"/>
        <v>-4.0479581975582154E-3</v>
      </c>
      <c r="GV92" s="14">
        <f t="shared" si="376"/>
        <v>1.6385965569178757E-5</v>
      </c>
      <c r="GW92" s="89">
        <f t="shared" si="377"/>
        <v>-2.526790049860163E-3</v>
      </c>
      <c r="GX92" s="89">
        <f t="shared" si="378"/>
        <v>6.384667956072325E-6</v>
      </c>
      <c r="GZ92">
        <v>245</v>
      </c>
      <c r="HA92" s="14">
        <f t="shared" si="379"/>
        <v>-5.320249913566508E-3</v>
      </c>
      <c r="HB92" s="14">
        <f t="shared" si="380"/>
        <v>2.8305059142804434E-5</v>
      </c>
      <c r="HC92" s="89">
        <f t="shared" si="381"/>
        <v>1.7916092633169303E-4</v>
      </c>
      <c r="HD92" s="89">
        <f t="shared" si="382"/>
        <v>3.2098637524030335E-8</v>
      </c>
      <c r="HF92">
        <v>350.95</v>
      </c>
      <c r="HG92" s="14">
        <f t="shared" si="383"/>
        <v>-8.8724108067800896E-3</v>
      </c>
      <c r="HH92" s="14">
        <f t="shared" si="384"/>
        <v>7.8719673524268126E-5</v>
      </c>
      <c r="HI92" s="89">
        <f t="shared" si="385"/>
        <v>-3.8916545658142232E-4</v>
      </c>
      <c r="HJ92" s="89">
        <f t="shared" si="386"/>
        <v>1.5144975259622691E-7</v>
      </c>
      <c r="HL92">
        <v>114.5</v>
      </c>
      <c r="HM92" s="14">
        <f t="shared" si="387"/>
        <v>7.396161625468251E-3</v>
      </c>
      <c r="HN92" s="14">
        <f t="shared" si="388"/>
        <v>5.4703206790049163E-5</v>
      </c>
      <c r="HO92" s="89">
        <f t="shared" si="389"/>
        <v>-1.5685157755888999E-2</v>
      </c>
      <c r="HP92" s="89">
        <f t="shared" si="390"/>
        <v>2.460241738271248E-4</v>
      </c>
      <c r="HR92">
        <v>5.1859999999999999</v>
      </c>
      <c r="HS92" s="14">
        <f t="shared" si="391"/>
        <v>-3.476920636171864E-3</v>
      </c>
      <c r="HT92" s="14">
        <f t="shared" si="392"/>
        <v>1.208897711023776E-5</v>
      </c>
      <c r="HU92" s="14">
        <f t="shared" si="393"/>
        <v>-7.1767583002207E-3</v>
      </c>
      <c r="HV92" s="14">
        <f t="shared" si="394"/>
        <v>5.150585969978671E-5</v>
      </c>
      <c r="HX92">
        <v>14.24</v>
      </c>
      <c r="HY92" s="14">
        <f t="shared" si="395"/>
        <v>4.9036875845297756E-3</v>
      </c>
      <c r="HZ92" s="14">
        <f t="shared" si="396"/>
        <v>2.4046151926671466E-5</v>
      </c>
      <c r="IA92" s="89">
        <f t="shared" si="397"/>
        <v>-9.7738914415631539E-3</v>
      </c>
      <c r="IB92" s="89">
        <f t="shared" si="398"/>
        <v>9.5528953911461469E-5</v>
      </c>
      <c r="ID92">
        <v>156.75</v>
      </c>
      <c r="IE92" s="14">
        <f t="shared" si="399"/>
        <v>-2.5550956091798136E-3</v>
      </c>
      <c r="IF92" s="14">
        <f t="shared" si="400"/>
        <v>6.528513572049963E-6</v>
      </c>
      <c r="IG92" s="89">
        <f t="shared" si="401"/>
        <v>-1.6792187913682163E-3</v>
      </c>
      <c r="IH92" s="89">
        <f t="shared" si="402"/>
        <v>2.8197757492841331E-6</v>
      </c>
      <c r="IQ92">
        <v>52</v>
      </c>
      <c r="IR92" s="14">
        <f t="shared" si="403"/>
        <v>-1.2773543138432982E-2</v>
      </c>
      <c r="IS92" s="14">
        <f t="shared" si="404"/>
        <v>1.6316340430940832E-4</v>
      </c>
      <c r="IT92" s="89">
        <f t="shared" si="405"/>
        <v>6.2988319599093113E-3</v>
      </c>
      <c r="IU92" s="89">
        <f t="shared" si="406"/>
        <v>3.9675284059174974E-5</v>
      </c>
      <c r="IW92">
        <v>60.5</v>
      </c>
      <c r="IX92" s="14">
        <f t="shared" si="407"/>
        <v>-1.565915722098745E-2</v>
      </c>
      <c r="IY92" s="14">
        <f t="shared" si="408"/>
        <v>2.4520920487160344E-4</v>
      </c>
      <c r="IZ92" s="89">
        <f t="shared" si="409"/>
        <v>7.3920708426554928E-3</v>
      </c>
      <c r="JA92" s="89">
        <f t="shared" si="410"/>
        <v>5.4642711342837488E-5</v>
      </c>
      <c r="JC92">
        <v>125.8</v>
      </c>
      <c r="JD92" s="14">
        <f t="shared" si="411"/>
        <v>-5.1803263885568567E-3</v>
      </c>
      <c r="JE92" s="14">
        <f t="shared" si="412"/>
        <v>2.6835781491978524E-5</v>
      </c>
      <c r="JF92" s="89">
        <f t="shared" si="413"/>
        <v>-2.1600595408777321E-3</v>
      </c>
      <c r="JG92" s="89">
        <f t="shared" si="414"/>
        <v>4.6658572201369185E-6</v>
      </c>
      <c r="JI92">
        <v>36.19</v>
      </c>
      <c r="JJ92" s="14">
        <f t="shared" si="415"/>
        <v>-1.2792165540332719E-2</v>
      </c>
      <c r="JK92" s="14">
        <f t="shared" si="416"/>
        <v>1.636394992112759E-4</v>
      </c>
      <c r="JL92" s="89">
        <f t="shared" si="417"/>
        <v>4.5839466055016126E-3</v>
      </c>
      <c r="JM92" s="89">
        <f t="shared" si="418"/>
        <v>2.1012566482089757E-5</v>
      </c>
      <c r="JO92">
        <v>74.34</v>
      </c>
      <c r="JP92" s="14">
        <f t="shared" si="419"/>
        <v>-9.7324369182310005E-3</v>
      </c>
      <c r="JQ92" s="14">
        <f t="shared" si="420"/>
        <v>9.472032836734574E-5</v>
      </c>
      <c r="JR92" s="89">
        <f t="shared" si="255"/>
        <v>5.3256677558147407E-3</v>
      </c>
      <c r="JS92" s="89">
        <f t="shared" si="421"/>
        <v>2.8362737045324818E-5</v>
      </c>
      <c r="JU92">
        <v>76.42</v>
      </c>
      <c r="JV92" s="14">
        <f t="shared" si="422"/>
        <v>5.2328624951282791E-4</v>
      </c>
      <c r="JW92" s="14">
        <f t="shared" si="423"/>
        <v>2.7382849892920156E-7</v>
      </c>
      <c r="JX92" s="89">
        <f t="shared" si="424"/>
        <v>-9.0014910199555237E-3</v>
      </c>
      <c r="JY92" s="89">
        <f t="shared" si="425"/>
        <v>8.1026840582339933E-5</v>
      </c>
      <c r="KA92">
        <v>39.33</v>
      </c>
      <c r="KB92" s="14">
        <f t="shared" si="426"/>
        <v>-1.0175528733498034E-3</v>
      </c>
      <c r="KC92" s="14">
        <f t="shared" si="427"/>
        <v>1.0354138500624411E-6</v>
      </c>
      <c r="KD92" s="89">
        <f t="shared" si="428"/>
        <v>-3.423961220637475E-3</v>
      </c>
      <c r="KE92" s="89">
        <f t="shared" si="429"/>
        <v>1.1723510440429268E-5</v>
      </c>
      <c r="KG92">
        <v>14.03</v>
      </c>
      <c r="KH92" s="14">
        <f t="shared" si="430"/>
        <v>2.8469770119281582E-3</v>
      </c>
      <c r="KI92" s="14">
        <f t="shared" si="431"/>
        <v>8.1052781064473843E-6</v>
      </c>
      <c r="KJ92" s="89">
        <f t="shared" si="432"/>
        <v>-8.8811987621269343E-3</v>
      </c>
      <c r="KK92" s="89">
        <f t="shared" si="433"/>
        <v>7.8875691452404996E-5</v>
      </c>
      <c r="KM92">
        <v>27.52</v>
      </c>
      <c r="KN92" s="14">
        <f t="shared" si="434"/>
        <v>7.2648023536593198E-4</v>
      </c>
      <c r="KO92" s="14">
        <f t="shared" si="435"/>
        <v>5.2777353237733991E-7</v>
      </c>
      <c r="KP92" s="89">
        <f t="shared" si="436"/>
        <v>-1.0357715302206348E-2</v>
      </c>
      <c r="KQ92" s="89">
        <f t="shared" si="437"/>
        <v>1.0728226628155955E-4</v>
      </c>
      <c r="KS92">
        <v>103.7</v>
      </c>
      <c r="KT92" s="14">
        <f t="shared" si="438"/>
        <v>3.8498603854414939E-3</v>
      </c>
      <c r="KU92" s="14">
        <f t="shared" si="439"/>
        <v>1.4821424987391728E-5</v>
      </c>
      <c r="KV92" s="89">
        <f t="shared" si="440"/>
        <v>-7.3930694821680992E-3</v>
      </c>
      <c r="KW92" s="89">
        <f t="shared" si="441"/>
        <v>5.4657476368165287E-5</v>
      </c>
      <c r="LF92" s="14">
        <v>16.484999999999999</v>
      </c>
      <c r="LG92" s="14">
        <f t="shared" si="442"/>
        <v>7.2529783050155772E-3</v>
      </c>
      <c r="LH92" s="14">
        <f t="shared" si="443"/>
        <v>5.2605694293026637E-5</v>
      </c>
      <c r="LI92" s="89">
        <f t="shared" si="444"/>
        <v>-7.3952172414352476E-3</v>
      </c>
      <c r="LJ92" s="89">
        <f t="shared" si="445"/>
        <v>5.4689238048021153E-5</v>
      </c>
      <c r="LL92">
        <v>12.33</v>
      </c>
      <c r="LM92" s="14">
        <f t="shared" si="446"/>
        <v>-8.1433674771718579E-3</v>
      </c>
      <c r="LN92" s="14">
        <f t="shared" si="447"/>
        <v>6.6314433868260345E-5</v>
      </c>
      <c r="LO92" s="89">
        <f t="shared" si="448"/>
        <v>4.1343146891974656E-3</v>
      </c>
      <c r="LP92" s="89">
        <f t="shared" si="449"/>
        <v>1.7092557949313936E-5</v>
      </c>
    </row>
    <row r="93" spans="19:328" x14ac:dyDescent="0.35">
      <c r="S93" t="s">
        <v>697</v>
      </c>
      <c r="T93" s="82">
        <v>6182.45</v>
      </c>
      <c r="U93" s="6">
        <f t="shared" si="256"/>
        <v>-2.0093121589699779E-3</v>
      </c>
      <c r="V93" s="14">
        <f t="shared" si="257"/>
        <v>4.0373353521845937E-6</v>
      </c>
      <c r="Z93">
        <v>38.659999999999997</v>
      </c>
      <c r="AA93" s="14">
        <f t="shared" si="258"/>
        <v>-1.5904389472489996E-2</v>
      </c>
      <c r="AB93" s="14">
        <f t="shared" si="259"/>
        <v>2.5294960449265063E-4</v>
      </c>
      <c r="AC93" s="14">
        <f t="shared" si="260"/>
        <v>-1.3895077313520018E-2</v>
      </c>
      <c r="AD93" s="14">
        <f t="shared" si="261"/>
        <v>1.3446050096841151E-2</v>
      </c>
      <c r="AE93" s="14">
        <f t="shared" si="262"/>
        <v>1.8079626320676191E-4</v>
      </c>
      <c r="AG93">
        <v>10.43</v>
      </c>
      <c r="AH93" s="14">
        <f t="shared" si="263"/>
        <v>1.9157093981389615E-3</v>
      </c>
      <c r="AI93" s="14">
        <f t="shared" si="264"/>
        <v>3.6699424981179421E-6</v>
      </c>
      <c r="AJ93" s="14">
        <f t="shared" si="265"/>
        <v>-2.0560965725342582E-3</v>
      </c>
      <c r="AK93" s="14">
        <f t="shared" si="266"/>
        <v>4.227533115587124E-6</v>
      </c>
      <c r="AM93">
        <v>117.95</v>
      </c>
      <c r="AN93" s="14">
        <f t="shared" si="267"/>
        <v>-1.2725346361977489E-3</v>
      </c>
      <c r="AO93" s="14">
        <f t="shared" si="268"/>
        <v>1.619344400322937E-6</v>
      </c>
      <c r="AP93" s="14">
        <f t="shared" si="269"/>
        <v>7.8564331953815292E-4</v>
      </c>
      <c r="AQ93" s="14">
        <f t="shared" si="270"/>
        <v>6.1723542553492827E-7</v>
      </c>
      <c r="AS93">
        <v>122.8</v>
      </c>
      <c r="AT93" s="14">
        <f t="shared" si="271"/>
        <v>-4.8979689755471421E-3</v>
      </c>
      <c r="AU93" s="14">
        <f t="shared" si="272"/>
        <v>2.399010008542232E-5</v>
      </c>
      <c r="AV93" s="14">
        <f t="shared" si="273"/>
        <v>3.8584525943225491E-3</v>
      </c>
      <c r="AW93" s="14">
        <f t="shared" si="274"/>
        <v>1.488765642263441E-5</v>
      </c>
      <c r="AY93" s="14">
        <v>40.950000000000003</v>
      </c>
      <c r="AZ93" s="14">
        <f t="shared" si="275"/>
        <v>-2.3472356185142158E-2</v>
      </c>
      <c r="BA93" s="14">
        <f t="shared" si="276"/>
        <v>5.5095150488218135E-4</v>
      </c>
      <c r="BB93" s="14">
        <f t="shared" si="277"/>
        <v>2.2846209623974285E-2</v>
      </c>
      <c r="BC93" s="14">
        <f t="shared" si="278"/>
        <v>5.2194929418257518E-4</v>
      </c>
      <c r="BE93">
        <v>20.445</v>
      </c>
      <c r="BF93" s="14">
        <f t="shared" si="279"/>
        <v>-1.4037910613437758E-2</v>
      </c>
      <c r="BG93" s="14">
        <f t="shared" si="280"/>
        <v>1.9706293439086844E-4</v>
      </c>
      <c r="BH93" s="14">
        <f t="shared" si="281"/>
        <v>8.6966847389957531E-3</v>
      </c>
      <c r="BI93" s="14">
        <f t="shared" si="282"/>
        <v>7.5632325449481638E-5</v>
      </c>
      <c r="BK93">
        <v>94.98</v>
      </c>
      <c r="BL93" s="14">
        <f t="shared" si="283"/>
        <v>-1.05843494463061E-2</v>
      </c>
      <c r="BM93" s="14">
        <f t="shared" si="284"/>
        <v>1.1202845320152024E-4</v>
      </c>
      <c r="BN93" s="14">
        <f t="shared" si="285"/>
        <v>7.2493743207867351E-3</v>
      </c>
      <c r="BO93" s="14">
        <f t="shared" si="286"/>
        <v>5.2553428042882135E-5</v>
      </c>
      <c r="BQ93">
        <v>69.959999999999994</v>
      </c>
      <c r="BR93" s="14">
        <f t="shared" si="287"/>
        <v>-7.172602834473317E-3</v>
      </c>
      <c r="BS93" s="14">
        <f t="shared" si="288"/>
        <v>5.1446231421094658E-5</v>
      </c>
      <c r="BT93" s="14">
        <f t="shared" si="289"/>
        <v>5.3650607812838012E-3</v>
      </c>
      <c r="BU93" s="14">
        <f t="shared" si="290"/>
        <v>2.878387718686955E-5</v>
      </c>
      <c r="BX93">
        <v>23.72</v>
      </c>
      <c r="BY93" s="14">
        <f t="shared" si="291"/>
        <v>-3.3783815916271949E-3</v>
      </c>
      <c r="BZ93" s="14">
        <f t="shared" si="292"/>
        <v>1.1413462178645499E-5</v>
      </c>
      <c r="CA93" s="14">
        <f t="shared" si="293"/>
        <v>2.5002977827674262E-3</v>
      </c>
      <c r="CB93" s="14">
        <f t="shared" si="294"/>
        <v>6.2514890025117078E-6</v>
      </c>
      <c r="CD93">
        <v>48.11</v>
      </c>
      <c r="CE93" s="14">
        <f t="shared" si="295"/>
        <v>-2.0156046631895908E-2</v>
      </c>
      <c r="CF93" s="14">
        <f t="shared" si="296"/>
        <v>4.0626621582716237E-4</v>
      </c>
      <c r="CG93" s="14">
        <f t="shared" si="297"/>
        <v>1.9516120313271781E-2</v>
      </c>
      <c r="CH93" s="14">
        <f t="shared" si="298"/>
        <v>3.8087895208209943E-4</v>
      </c>
      <c r="CJ93">
        <v>34.42</v>
      </c>
      <c r="CK93" s="14">
        <f t="shared" si="299"/>
        <v>1.2128361200908797E-2</v>
      </c>
      <c r="CL93" s="14">
        <f t="shared" si="300"/>
        <v>1.4709714541970989E-4</v>
      </c>
      <c r="CM93" s="14">
        <f t="shared" si="301"/>
        <v>-1.3064336946220809E-2</v>
      </c>
      <c r="CN93" s="14">
        <f t="shared" si="302"/>
        <v>1.7067689984439006E-4</v>
      </c>
      <c r="CP93">
        <v>21.97</v>
      </c>
      <c r="CQ93" s="14">
        <f t="shared" si="303"/>
        <v>7.7080408839720017E-3</v>
      </c>
      <c r="CR93" s="14">
        <f t="shared" si="304"/>
        <v>5.9413894268983878E-5</v>
      </c>
      <c r="CS93" s="14">
        <f t="shared" si="305"/>
        <v>-8.8185871930919098E-3</v>
      </c>
      <c r="CT93" s="14">
        <f t="shared" si="306"/>
        <v>7.7767480082164644E-5</v>
      </c>
      <c r="CV93">
        <v>112</v>
      </c>
      <c r="CW93" s="14">
        <f t="shared" si="307"/>
        <v>1.7699577099400857E-2</v>
      </c>
      <c r="CX93" s="14">
        <f t="shared" si="308"/>
        <v>3.1327502949763525E-4</v>
      </c>
      <c r="CY93" s="89">
        <f t="shared" si="309"/>
        <v>-1.8094687751635218E-2</v>
      </c>
      <c r="CZ93" s="89">
        <f t="shared" si="310"/>
        <v>3.2741772482917757E-4</v>
      </c>
      <c r="DB93">
        <v>16.68</v>
      </c>
      <c r="DC93" s="14">
        <f t="shared" si="311"/>
        <v>4.1878613404747154E-3</v>
      </c>
      <c r="DD93" s="14">
        <f t="shared" si="312"/>
        <v>1.753818260704268E-5</v>
      </c>
      <c r="DE93" s="89">
        <f t="shared" si="313"/>
        <v>-4.7219846468846511E-3</v>
      </c>
      <c r="DF93" s="89">
        <f t="shared" si="314"/>
        <v>2.2297139005414364E-5</v>
      </c>
      <c r="DH93">
        <v>12.164999999999999</v>
      </c>
      <c r="DI93" s="14">
        <f t="shared" si="315"/>
        <v>-9.9133401686511569E-3</v>
      </c>
      <c r="DJ93" s="14">
        <f t="shared" si="316"/>
        <v>9.8274313299392548E-5</v>
      </c>
      <c r="DK93" s="89">
        <f t="shared" si="317"/>
        <v>8.9971066417962597E-3</v>
      </c>
      <c r="DL93" s="89">
        <f t="shared" si="318"/>
        <v>8.0947927923854368E-5</v>
      </c>
      <c r="DN93">
        <v>71.08</v>
      </c>
      <c r="DO93" s="14">
        <f t="shared" si="319"/>
        <v>2.8133352274465782E-4</v>
      </c>
      <c r="DP93" s="14">
        <f t="shared" si="320"/>
        <v>7.9148551019918895E-8</v>
      </c>
      <c r="DQ93" s="89">
        <f t="shared" si="321"/>
        <v>-2.8616306637166368E-4</v>
      </c>
      <c r="DR93" s="89">
        <f t="shared" si="322"/>
        <v>8.1889300555233196E-8</v>
      </c>
      <c r="DT93">
        <v>136.5</v>
      </c>
      <c r="DU93" s="14">
        <f t="shared" si="323"/>
        <v>4.1261458381425947E-2</v>
      </c>
      <c r="DV93" s="14">
        <f t="shared" si="324"/>
        <v>1.7025079477621455E-3</v>
      </c>
      <c r="DW93" s="89">
        <f t="shared" si="325"/>
        <v>-4.2949867798205921E-2</v>
      </c>
      <c r="DX93" s="89">
        <f t="shared" si="326"/>
        <v>1.8446911438833658E-3</v>
      </c>
      <c r="DZ93">
        <v>42.08</v>
      </c>
      <c r="EA93" s="14">
        <f t="shared" si="327"/>
        <v>5.9234861033778258E-3</v>
      </c>
      <c r="EB93" s="14">
        <f t="shared" si="328"/>
        <v>3.508768761691022E-5</v>
      </c>
      <c r="EC93" s="89">
        <f t="shared" si="329"/>
        <v>-6.2690322926701111E-3</v>
      </c>
      <c r="ED93" s="89">
        <f t="shared" si="330"/>
        <v>3.930076588654067E-5</v>
      </c>
      <c r="EF93">
        <v>12.7</v>
      </c>
      <c r="EG93" s="14">
        <f t="shared" si="331"/>
        <v>-1.9078480105238334E-2</v>
      </c>
      <c r="EH93" s="14">
        <f t="shared" si="332"/>
        <v>3.6398840312597492E-4</v>
      </c>
      <c r="EI93" s="89">
        <f t="shared" si="333"/>
        <v>1.9032008894771236E-2</v>
      </c>
      <c r="EJ93" s="89">
        <f t="shared" si="334"/>
        <v>3.6221736257065142E-4</v>
      </c>
      <c r="EL93">
        <v>88.48</v>
      </c>
      <c r="EM93" s="14">
        <f t="shared" si="335"/>
        <v>3.5527715192404705E-2</v>
      </c>
      <c r="EN93" s="14">
        <f t="shared" si="336"/>
        <v>1.262218546792624E-3</v>
      </c>
      <c r="EO93" s="89">
        <f t="shared" si="337"/>
        <v>-3.6424530191480731E-2</v>
      </c>
      <c r="EP93" s="89">
        <f t="shared" si="338"/>
        <v>1.3267463996700913E-3</v>
      </c>
      <c r="ER93">
        <v>13.27</v>
      </c>
      <c r="ES93" s="14">
        <f t="shared" si="339"/>
        <v>-1.8251457207362397E-2</v>
      </c>
      <c r="ET93" s="14">
        <f t="shared" si="340"/>
        <v>3.3311569019218079E-4</v>
      </c>
      <c r="EU93" s="89">
        <f t="shared" si="341"/>
        <v>1.7507466917499406E-2</v>
      </c>
      <c r="EV93" s="89">
        <f t="shared" si="342"/>
        <v>3.0651139786733612E-4</v>
      </c>
      <c r="EX93">
        <v>109.3</v>
      </c>
      <c r="EY93" s="14">
        <f t="shared" si="343"/>
        <v>-2.0333417728789781E-2</v>
      </c>
      <c r="EZ93" s="14">
        <f t="shared" si="344"/>
        <v>4.1344787653346262E-4</v>
      </c>
      <c r="FA93" s="89">
        <f t="shared" si="345"/>
        <v>1.9637433252616274E-2</v>
      </c>
      <c r="FB93" s="89">
        <f t="shared" si="346"/>
        <v>3.8562878475095937E-4</v>
      </c>
      <c r="FD93">
        <v>47.52</v>
      </c>
      <c r="FE93" s="14">
        <f t="shared" si="347"/>
        <v>2.1021660043270725E-3</v>
      </c>
      <c r="FF93" s="14">
        <f t="shared" si="348"/>
        <v>4.4191019097484491E-6</v>
      </c>
      <c r="FG93" s="89">
        <f t="shared" si="349"/>
        <v>-6.2763314238403348E-3</v>
      </c>
      <c r="FH93" s="89">
        <f t="shared" si="350"/>
        <v>3.9392336141885646E-5</v>
      </c>
      <c r="FJ93">
        <v>130.5</v>
      </c>
      <c r="FK93" s="14">
        <f t="shared" si="351"/>
        <v>2.6466573188163273E-2</v>
      </c>
      <c r="FL93" s="14">
        <f t="shared" si="352"/>
        <v>7.0047949632440307E-4</v>
      </c>
      <c r="FM93" s="89">
        <f t="shared" si="353"/>
        <v>-2.7263587831887339E-2</v>
      </c>
      <c r="FN93" s="89">
        <f t="shared" si="354"/>
        <v>7.4330322146703542E-4</v>
      </c>
      <c r="FP93">
        <v>13.95</v>
      </c>
      <c r="FQ93" s="14">
        <f t="shared" si="355"/>
        <v>2.0575397716455113E-2</v>
      </c>
      <c r="FR93" s="14">
        <f t="shared" si="356"/>
        <v>4.2334699119030627E-4</v>
      </c>
      <c r="FS93" s="89">
        <f t="shared" si="357"/>
        <v>-2.0562154338981051E-2</v>
      </c>
      <c r="FT93" s="89">
        <f t="shared" si="358"/>
        <v>4.2280219106007727E-4</v>
      </c>
      <c r="FV93">
        <v>613</v>
      </c>
      <c r="FW93" s="14">
        <f t="shared" si="359"/>
        <v>9.7403367483848043E-3</v>
      </c>
      <c r="FX93" s="14">
        <f t="shared" si="360"/>
        <v>9.4874159971935465E-5</v>
      </c>
      <c r="FY93" s="89">
        <f t="shared" si="361"/>
        <v>-1.0456732120578825E-2</v>
      </c>
      <c r="FZ93" s="89">
        <f t="shared" si="362"/>
        <v>1.0934324664154492E-4</v>
      </c>
      <c r="GB93">
        <v>68.28</v>
      </c>
      <c r="GC93" s="14">
        <f t="shared" si="363"/>
        <v>5.9969663934389281E-2</v>
      </c>
      <c r="GD93" s="14">
        <f t="shared" si="364"/>
        <v>3.5963605924035904E-3</v>
      </c>
      <c r="GE93" s="89">
        <f t="shared" si="365"/>
        <v>-6.0158874326313859E-2</v>
      </c>
      <c r="GF93" s="89">
        <f t="shared" si="366"/>
        <v>3.6190901602092249E-3</v>
      </c>
      <c r="GH93">
        <v>531.6</v>
      </c>
      <c r="GI93" s="14">
        <f t="shared" si="367"/>
        <v>2.81769698962509E-3</v>
      </c>
      <c r="GJ93" s="14">
        <f t="shared" si="368"/>
        <v>7.9394163253422949E-6</v>
      </c>
      <c r="GK93" s="89">
        <f t="shared" si="369"/>
        <v>-4.6160974358883241E-3</v>
      </c>
      <c r="GL93" s="89">
        <f t="shared" si="370"/>
        <v>2.130835553761476E-5</v>
      </c>
      <c r="GN93">
        <v>31.74</v>
      </c>
      <c r="GO93" s="14">
        <f t="shared" si="371"/>
        <v>2.7347882094604765E-2</v>
      </c>
      <c r="GP93" s="14">
        <f t="shared" si="372"/>
        <v>7.4790665506040393E-4</v>
      </c>
      <c r="GQ93" s="89">
        <f t="shared" si="373"/>
        <v>-2.7692139376182624E-2</v>
      </c>
      <c r="GR93" s="89">
        <f t="shared" si="374"/>
        <v>7.6685458322992418E-4</v>
      </c>
      <c r="GT93">
        <v>64.739999999999995</v>
      </c>
      <c r="GU93" s="14">
        <f t="shared" si="375"/>
        <v>-5.8869263739157679E-3</v>
      </c>
      <c r="GV93" s="14">
        <f t="shared" si="376"/>
        <v>3.4655902131905053E-5</v>
      </c>
      <c r="GW93" s="89">
        <f t="shared" si="377"/>
        <v>4.6816188268566641E-3</v>
      </c>
      <c r="GX93" s="89">
        <f t="shared" si="378"/>
        <v>2.1917554839978768E-5</v>
      </c>
      <c r="GZ93">
        <v>243.1</v>
      </c>
      <c r="HA93" s="14">
        <f t="shared" si="379"/>
        <v>7.7853292226494411E-3</v>
      </c>
      <c r="HB93" s="14">
        <f t="shared" si="380"/>
        <v>6.0611351105039349E-5</v>
      </c>
      <c r="HC93" s="89">
        <f t="shared" si="381"/>
        <v>-8.2306651191902322E-3</v>
      </c>
      <c r="HD93" s="89">
        <f t="shared" si="382"/>
        <v>6.7743848304254754E-5</v>
      </c>
      <c r="HF93">
        <v>349.1</v>
      </c>
      <c r="HG93" s="14">
        <f t="shared" si="383"/>
        <v>5.2853490654400596E-3</v>
      </c>
      <c r="HH93" s="14">
        <f t="shared" si="384"/>
        <v>2.7934914743548111E-5</v>
      </c>
      <c r="HI93" s="89">
        <f t="shared" si="385"/>
        <v>-6.3991501191032196E-3</v>
      </c>
      <c r="HJ93" s="89">
        <f t="shared" si="386"/>
        <v>4.0949122246818751E-5</v>
      </c>
      <c r="HL93">
        <v>115.85</v>
      </c>
      <c r="HM93" s="14">
        <f t="shared" si="387"/>
        <v>-1.1721427884090823E-2</v>
      </c>
      <c r="HN93" s="14">
        <f t="shared" si="388"/>
        <v>1.3739187164194186E-4</v>
      </c>
      <c r="HO93" s="89">
        <f t="shared" si="389"/>
        <v>9.8032096207526388E-3</v>
      </c>
      <c r="HP93" s="89">
        <f t="shared" si="390"/>
        <v>9.6102918868417101E-5</v>
      </c>
      <c r="HR93">
        <v>5.2</v>
      </c>
      <c r="HS93" s="14">
        <f t="shared" si="391"/>
        <v>-2.6959384709091079E-3</v>
      </c>
      <c r="HT93" s="14">
        <f t="shared" si="392"/>
        <v>7.2680842389277388E-6</v>
      </c>
      <c r="HU93" s="14">
        <f t="shared" si="393"/>
        <v>-7.9792897119990245E-4</v>
      </c>
      <c r="HV93" s="14">
        <f t="shared" si="394"/>
        <v>6.3669064308013474E-7</v>
      </c>
      <c r="HX93">
        <v>14.48</v>
      </c>
      <c r="HY93" s="14">
        <f t="shared" si="395"/>
        <v>-1.6713480973740667E-2</v>
      </c>
      <c r="HZ93" s="14">
        <f t="shared" si="396"/>
        <v>2.7934044625959128E-4</v>
      </c>
      <c r="IA93" s="89">
        <f t="shared" si="397"/>
        <v>1.4190875048485374E-2</v>
      </c>
      <c r="IB93" s="89">
        <f t="shared" si="398"/>
        <v>2.0138093464172477E-4</v>
      </c>
      <c r="ID93">
        <v>155.5</v>
      </c>
      <c r="IE93" s="14">
        <f t="shared" si="399"/>
        <v>8.0064478937412822E-3</v>
      </c>
      <c r="IF93" s="14">
        <f t="shared" si="400"/>
        <v>6.410320787519421E-5</v>
      </c>
      <c r="IG93" s="89">
        <f t="shared" si="401"/>
        <v>-8.2866785240787045E-3</v>
      </c>
      <c r="IH93" s="89">
        <f t="shared" si="402"/>
        <v>6.8669040961427219E-5</v>
      </c>
      <c r="IQ93">
        <v>51.76</v>
      </c>
      <c r="IR93" s="14">
        <f t="shared" si="403"/>
        <v>4.6260683887822431E-3</v>
      </c>
      <c r="IS93" s="14">
        <f t="shared" si="404"/>
        <v>2.140050873769034E-5</v>
      </c>
      <c r="IT93" s="89">
        <f t="shared" si="405"/>
        <v>-6.6229022875127289E-3</v>
      </c>
      <c r="IU93" s="89">
        <f t="shared" si="406"/>
        <v>4.3862834709941338E-5</v>
      </c>
      <c r="IW93">
        <v>62.73</v>
      </c>
      <c r="IX93" s="14">
        <f t="shared" si="407"/>
        <v>-3.6196437071856054E-2</v>
      </c>
      <c r="IY93" s="14">
        <f t="shared" si="408"/>
        <v>1.3101820566968352E-3</v>
      </c>
      <c r="IZ93" s="89">
        <f t="shared" si="409"/>
        <v>3.346428785382595E-2</v>
      </c>
      <c r="JA93" s="89">
        <f t="shared" si="410"/>
        <v>1.1198585615637231E-3</v>
      </c>
      <c r="JC93">
        <v>125.2</v>
      </c>
      <c r="JD93" s="14">
        <f t="shared" si="411"/>
        <v>4.7808856003418946E-3</v>
      </c>
      <c r="JE93" s="14">
        <f t="shared" si="412"/>
        <v>2.2856867123556477E-5</v>
      </c>
      <c r="JF93" s="89">
        <f t="shared" si="413"/>
        <v>-5.5448768488258653E-3</v>
      </c>
      <c r="JG93" s="89">
        <f t="shared" si="414"/>
        <v>3.0745659268645058E-5</v>
      </c>
      <c r="JI93">
        <v>36.479999999999997</v>
      </c>
      <c r="JJ93" s="14">
        <f t="shared" si="415"/>
        <v>-7.9813276304795764E-3</v>
      </c>
      <c r="JK93" s="14">
        <f t="shared" si="416"/>
        <v>6.3701590745056732E-5</v>
      </c>
      <c r="JL93" s="89">
        <f t="shared" si="417"/>
        <v>6.2414013118554509E-3</v>
      </c>
      <c r="JM93" s="89">
        <f t="shared" si="418"/>
        <v>3.8955090335630946E-5</v>
      </c>
      <c r="JO93">
        <v>74.17</v>
      </c>
      <c r="JP93" s="14">
        <f t="shared" si="419"/>
        <v>2.2894091206393866E-3</v>
      </c>
      <c r="JQ93" s="14">
        <f t="shared" si="420"/>
        <v>5.2413941216668094E-6</v>
      </c>
      <c r="JR93" s="89">
        <f t="shared" si="255"/>
        <v>-2.9282083768882097E-3</v>
      </c>
      <c r="JS93" s="89">
        <f t="shared" si="421"/>
        <v>8.5744042984782845E-6</v>
      </c>
      <c r="JU93">
        <v>76.12</v>
      </c>
      <c r="JV93" s="14">
        <f t="shared" si="422"/>
        <v>3.9333995908050149E-3</v>
      </c>
      <c r="JW93" s="14">
        <f t="shared" si="423"/>
        <v>1.5471632340945059E-5</v>
      </c>
      <c r="JX93" s="89">
        <f t="shared" si="424"/>
        <v>-5.2317326900014191E-3</v>
      </c>
      <c r="JY93" s="89">
        <f t="shared" si="425"/>
        <v>2.7371026939629485E-5</v>
      </c>
      <c r="KA93">
        <v>39.6</v>
      </c>
      <c r="KB93" s="14">
        <f t="shared" si="426"/>
        <v>-6.841531816716824E-3</v>
      </c>
      <c r="KC93" s="14">
        <f t="shared" si="427"/>
        <v>4.6806557599148609E-5</v>
      </c>
      <c r="KD93" s="89">
        <f t="shared" si="428"/>
        <v>6.1964062129275261E-3</v>
      </c>
      <c r="KE93" s="89">
        <f t="shared" si="429"/>
        <v>3.8395449955606846E-5</v>
      </c>
      <c r="KG93">
        <v>14.5</v>
      </c>
      <c r="KH93" s="14">
        <f t="shared" si="430"/>
        <v>-3.2950755312159144E-2</v>
      </c>
      <c r="KI93" s="14">
        <f t="shared" si="431"/>
        <v>1.0857522756417841E-3</v>
      </c>
      <c r="KJ93" s="89">
        <f t="shared" si="432"/>
        <v>3.119770966209116E-2</v>
      </c>
      <c r="KK93" s="89">
        <f t="shared" si="433"/>
        <v>9.7329708816013612E-4</v>
      </c>
      <c r="KM93">
        <v>28.27</v>
      </c>
      <c r="KN93" s="14">
        <f t="shared" si="434"/>
        <v>-2.6888158640356069E-2</v>
      </c>
      <c r="KO93" s="14">
        <f t="shared" si="435"/>
        <v>7.2297307506895476E-4</v>
      </c>
      <c r="KP93" s="89">
        <f t="shared" si="436"/>
        <v>2.3662249523145152E-2</v>
      </c>
      <c r="KQ93" s="89">
        <f t="shared" si="437"/>
        <v>5.59902052495583E-4</v>
      </c>
      <c r="KS93">
        <v>103.4</v>
      </c>
      <c r="KT93" s="14">
        <f t="shared" si="438"/>
        <v>2.8971531611527873E-3</v>
      </c>
      <c r="KU93" s="14">
        <f t="shared" si="439"/>
        <v>8.3934964391775886E-6</v>
      </c>
      <c r="KV93" s="89">
        <f t="shared" si="440"/>
        <v>-3.215131583981564E-3</v>
      </c>
      <c r="KW93" s="89">
        <f t="shared" si="441"/>
        <v>1.03370711023158E-5</v>
      </c>
      <c r="LF93" s="14">
        <v>16.204999999999998</v>
      </c>
      <c r="LG93" s="14">
        <f t="shared" si="442"/>
        <v>1.7131039930183774E-2</v>
      </c>
      <c r="LH93" s="14">
        <f t="shared" si="443"/>
        <v>2.934725290895509E-4</v>
      </c>
      <c r="LI93" s="89">
        <f t="shared" si="444"/>
        <v>-1.7238730784056508E-2</v>
      </c>
      <c r="LJ93" s="89">
        <f t="shared" si="445"/>
        <v>2.9717383904517749E-4</v>
      </c>
      <c r="LL93">
        <v>12.35</v>
      </c>
      <c r="LM93" s="14">
        <f t="shared" si="446"/>
        <v>-1.6207458977332435E-3</v>
      </c>
      <c r="LN93" s="14">
        <f t="shared" si="447"/>
        <v>2.6268172650191373E-6</v>
      </c>
      <c r="LO93" s="89">
        <f t="shared" si="448"/>
        <v>1.1361547566841742E-3</v>
      </c>
      <c r="LP93" s="89">
        <f t="shared" si="449"/>
        <v>1.2908476311360751E-6</v>
      </c>
    </row>
    <row r="94" spans="19:328" x14ac:dyDescent="0.35">
      <c r="S94" t="s">
        <v>698</v>
      </c>
      <c r="T94" s="82">
        <v>6173.05</v>
      </c>
      <c r="U94" s="6">
        <f t="shared" si="256"/>
        <v>1.5215898690624334E-3</v>
      </c>
      <c r="V94" s="14">
        <f t="shared" si="257"/>
        <v>2.315235729633433E-6</v>
      </c>
      <c r="Z94">
        <v>37.729999999999997</v>
      </c>
      <c r="AA94" s="14">
        <f t="shared" si="258"/>
        <v>2.4349939803965812E-2</v>
      </c>
      <c r="AB94" s="14">
        <f t="shared" si="259"/>
        <v>5.9291956845675857E-4</v>
      </c>
      <c r="AC94" s="14">
        <f t="shared" si="260"/>
        <v>2.2828349934903378E-2</v>
      </c>
      <c r="AD94" s="14">
        <f t="shared" si="261"/>
        <v>-2.3191223142098254E-2</v>
      </c>
      <c r="AE94" s="14">
        <f t="shared" si="262"/>
        <v>5.3783283082659364E-4</v>
      </c>
      <c r="AG94">
        <v>10.455</v>
      </c>
      <c r="AH94" s="14">
        <f t="shared" si="263"/>
        <v>-2.3940638679158656E-3</v>
      </c>
      <c r="AI94" s="14">
        <f t="shared" si="264"/>
        <v>5.7315418036602751E-6</v>
      </c>
      <c r="AJ94" s="14">
        <f t="shared" si="265"/>
        <v>2.3246478242840204E-3</v>
      </c>
      <c r="AK94" s="14">
        <f t="shared" si="266"/>
        <v>5.40398750694843E-6</v>
      </c>
      <c r="AM94">
        <v>118.3</v>
      </c>
      <c r="AN94" s="14">
        <f t="shared" si="267"/>
        <v>-2.9629651306569606E-3</v>
      </c>
      <c r="AO94" s="14">
        <f t="shared" si="268"/>
        <v>8.7791623654890196E-6</v>
      </c>
      <c r="AP94" s="14">
        <f t="shared" si="269"/>
        <v>5.7380976842028543E-3</v>
      </c>
      <c r="AQ94" s="14">
        <f t="shared" si="270"/>
        <v>3.2925765033454156E-5</v>
      </c>
      <c r="AS94">
        <v>120.24</v>
      </c>
      <c r="AT94" s="14">
        <f t="shared" si="271"/>
        <v>2.1067270268323154E-2</v>
      </c>
      <c r="AU94" s="14">
        <f t="shared" si="272"/>
        <v>4.4382987655857277E-4</v>
      </c>
      <c r="AV94" s="14">
        <f t="shared" si="273"/>
        <v>-1.7186201224701141E-2</v>
      </c>
      <c r="AW94" s="14">
        <f t="shared" si="274"/>
        <v>2.95365512535919E-4</v>
      </c>
      <c r="AY94" s="14">
        <v>40.64</v>
      </c>
      <c r="AZ94" s="14">
        <f t="shared" si="275"/>
        <v>7.5990070288520202E-3</v>
      </c>
      <c r="BA94" s="14">
        <f t="shared" si="276"/>
        <v>5.7744907824542409E-5</v>
      </c>
      <c r="BB94" s="14">
        <f t="shared" si="277"/>
        <v>-5.7456878315665086E-3</v>
      </c>
      <c r="BC94" s="14">
        <f t="shared" si="278"/>
        <v>3.3012928657811445E-5</v>
      </c>
      <c r="BE94">
        <v>21.04</v>
      </c>
      <c r="BF94" s="14">
        <f t="shared" si="279"/>
        <v>-2.8687034052903411E-2</v>
      </c>
      <c r="BG94" s="14">
        <f t="shared" si="280"/>
        <v>8.2294592275243994E-4</v>
      </c>
      <c r="BH94" s="14">
        <f t="shared" si="281"/>
        <v>3.0672517807044383E-2</v>
      </c>
      <c r="BI94" s="14">
        <f t="shared" si="282"/>
        <v>9.4080334862345469E-4</v>
      </c>
      <c r="BK94">
        <v>94.9</v>
      </c>
      <c r="BL94" s="14">
        <f t="shared" si="283"/>
        <v>8.4263750509354525E-4</v>
      </c>
      <c r="BM94" s="14">
        <f t="shared" si="284"/>
        <v>7.1003796499027453E-7</v>
      </c>
      <c r="BN94" s="14">
        <f t="shared" si="285"/>
        <v>1.92984018731919E-3</v>
      </c>
      <c r="BO94" s="14">
        <f t="shared" si="286"/>
        <v>3.7242831485921666E-6</v>
      </c>
      <c r="BQ94">
        <v>70.099999999999994</v>
      </c>
      <c r="BR94" s="14">
        <f t="shared" si="287"/>
        <v>-1.9991438901431039E-3</v>
      </c>
      <c r="BS94" s="14">
        <f t="shared" si="288"/>
        <v>3.9965762934965022E-6</v>
      </c>
      <c r="BT94" s="14">
        <f t="shared" si="289"/>
        <v>6.5168455661011888E-3</v>
      </c>
      <c r="BU94" s="14">
        <f t="shared" si="290"/>
        <v>4.2469276132412721E-5</v>
      </c>
      <c r="BX94">
        <v>23.73</v>
      </c>
      <c r="BY94" s="14">
        <f t="shared" si="291"/>
        <v>-4.2149631814754725E-4</v>
      </c>
      <c r="BZ94" s="14">
        <f t="shared" si="292"/>
        <v>1.7765914621193838E-7</v>
      </c>
      <c r="CA94" s="14">
        <f t="shared" si="293"/>
        <v>2.3888414570143886E-3</v>
      </c>
      <c r="CB94" s="14">
        <f t="shared" si="294"/>
        <v>5.7065635067506271E-6</v>
      </c>
      <c r="CD94">
        <v>48.98</v>
      </c>
      <c r="CE94" s="14">
        <f t="shared" si="295"/>
        <v>-1.7921995812659283E-2</v>
      </c>
      <c r="CF94" s="14">
        <f t="shared" si="296"/>
        <v>3.2119793390897691E-4</v>
      </c>
      <c r="CG94" s="14">
        <f t="shared" si="297"/>
        <v>2.1603636840000155E-2</v>
      </c>
      <c r="CH94" s="14">
        <f t="shared" si="298"/>
        <v>4.6671712471461191E-4</v>
      </c>
      <c r="CJ94">
        <v>35</v>
      </c>
      <c r="CK94" s="14">
        <f t="shared" si="299"/>
        <v>-1.6710270706020318E-2</v>
      </c>
      <c r="CL94" s="14">
        <f t="shared" si="300"/>
        <v>2.7923314706848075E-4</v>
      </c>
      <c r="CM94" s="14">
        <f t="shared" si="301"/>
        <v>1.978388148000905E-2</v>
      </c>
      <c r="CN94" s="14">
        <f t="shared" si="302"/>
        <v>3.9140196641504504E-4</v>
      </c>
      <c r="CP94">
        <v>22.01</v>
      </c>
      <c r="CQ94" s="14">
        <f t="shared" si="303"/>
        <v>-1.819009141851636E-3</v>
      </c>
      <c r="CR94" s="14">
        <f t="shared" si="304"/>
        <v>3.3087942581398254E-6</v>
      </c>
      <c r="CS94" s="14">
        <f t="shared" si="305"/>
        <v>4.6417294600680668E-3</v>
      </c>
      <c r="CT94" s="14">
        <f t="shared" si="306"/>
        <v>2.1545652380463786E-5</v>
      </c>
      <c r="CV94">
        <v>111.35</v>
      </c>
      <c r="CW94" s="14">
        <f t="shared" si="307"/>
        <v>5.8204775917178762E-3</v>
      </c>
      <c r="CX94" s="14">
        <f t="shared" si="308"/>
        <v>3.3877959395689928E-5</v>
      </c>
      <c r="CY94" s="89">
        <f t="shared" si="309"/>
        <v>-5.0294654351785914E-3</v>
      </c>
      <c r="CZ94" s="89">
        <f t="shared" si="310"/>
        <v>2.5295522563656176E-5</v>
      </c>
      <c r="DB94">
        <v>16.71</v>
      </c>
      <c r="DC94" s="14">
        <f t="shared" si="311"/>
        <v>-1.7969456767017416E-3</v>
      </c>
      <c r="DD94" s="14">
        <f t="shared" si="312"/>
        <v>3.2290137650170802E-6</v>
      </c>
      <c r="DE94" s="89">
        <f t="shared" si="313"/>
        <v>3.165979871374945E-3</v>
      </c>
      <c r="DF94" s="89">
        <f t="shared" si="314"/>
        <v>1.0023428545951313E-5</v>
      </c>
      <c r="DH94">
        <v>12.47</v>
      </c>
      <c r="DI94" s="14">
        <f t="shared" si="315"/>
        <v>-2.4762783456459284E-2</v>
      </c>
      <c r="DJ94" s="14">
        <f t="shared" si="316"/>
        <v>6.1319544451149356E-4</v>
      </c>
      <c r="DK94" s="89">
        <f t="shared" si="317"/>
        <v>2.8097009473787914E-2</v>
      </c>
      <c r="DL94" s="89">
        <f t="shared" si="318"/>
        <v>7.8944194137012778E-4</v>
      </c>
      <c r="DN94">
        <v>70.400000000000006</v>
      </c>
      <c r="DO94" s="14">
        <f t="shared" si="319"/>
        <v>9.6127401224537432E-3</v>
      </c>
      <c r="DP94" s="14">
        <f t="shared" si="320"/>
        <v>9.2404772661832009E-5</v>
      </c>
      <c r="DQ94" s="89">
        <f t="shared" si="321"/>
        <v>-7.5022056361209689E-3</v>
      </c>
      <c r="DR94" s="89">
        <f t="shared" si="322"/>
        <v>5.6283089406645231E-5</v>
      </c>
      <c r="DT94">
        <v>135.44999999999999</v>
      </c>
      <c r="DU94" s="14">
        <f t="shared" si="323"/>
        <v>7.7220460939103185E-3</v>
      </c>
      <c r="DV94" s="14">
        <f t="shared" si="324"/>
        <v>5.9629995876475605E-5</v>
      </c>
      <c r="DW94" s="89">
        <f t="shared" si="325"/>
        <v>-4.643254454084346E-3</v>
      </c>
      <c r="DX94" s="89">
        <f t="shared" si="326"/>
        <v>2.1559811925374116E-5</v>
      </c>
      <c r="DZ94">
        <v>42.18</v>
      </c>
      <c r="EA94" s="14">
        <f t="shared" si="327"/>
        <v>-2.373606621174145E-3</v>
      </c>
      <c r="EB94" s="14">
        <f t="shared" si="328"/>
        <v>5.6340083920817409E-6</v>
      </c>
      <c r="EC94" s="89">
        <f t="shared" si="329"/>
        <v>5.7662459695140573E-3</v>
      </c>
      <c r="ED94" s="89">
        <f t="shared" si="330"/>
        <v>3.3249592580937112E-5</v>
      </c>
      <c r="EF94">
        <v>12.83</v>
      </c>
      <c r="EG94" s="14">
        <f t="shared" si="331"/>
        <v>-1.0184185162999486E-2</v>
      </c>
      <c r="EH94" s="14">
        <f t="shared" si="332"/>
        <v>1.0371762743425886E-4</v>
      </c>
      <c r="EI94" s="89">
        <f t="shared" si="333"/>
        <v>1.2978303102231987E-2</v>
      </c>
      <c r="EJ94" s="89">
        <f t="shared" si="334"/>
        <v>1.6843635141340442E-4</v>
      </c>
      <c r="EL94">
        <v>87.98</v>
      </c>
      <c r="EM94" s="14">
        <f t="shared" si="335"/>
        <v>5.6670218534509527E-3</v>
      </c>
      <c r="EN94" s="14">
        <f t="shared" si="336"/>
        <v>3.2115136687490672E-5</v>
      </c>
      <c r="EO94" s="89">
        <f t="shared" si="337"/>
        <v>-3.2720296098475753E-3</v>
      </c>
      <c r="EP94" s="89">
        <f t="shared" si="338"/>
        <v>1.0706177767719275E-5</v>
      </c>
      <c r="ER94">
        <v>13.34</v>
      </c>
      <c r="ES94" s="14">
        <f t="shared" si="339"/>
        <v>-5.2611921433615722E-3</v>
      </c>
      <c r="ET94" s="14">
        <f t="shared" si="340"/>
        <v>2.7680142769369534E-5</v>
      </c>
      <c r="EU94" s="89">
        <f t="shared" si="341"/>
        <v>7.3503451600797015E-3</v>
      </c>
      <c r="EV94" s="89">
        <f t="shared" si="342"/>
        <v>5.4027573972307091E-5</v>
      </c>
      <c r="EX94">
        <v>108.15</v>
      </c>
      <c r="EY94" s="14">
        <f t="shared" si="343"/>
        <v>1.0577242783425025E-2</v>
      </c>
      <c r="EZ94" s="14">
        <f t="shared" si="344"/>
        <v>1.1187806489951677E-4</v>
      </c>
      <c r="FA94" s="89">
        <f t="shared" si="345"/>
        <v>-8.5841610173599727E-3</v>
      </c>
      <c r="FB94" s="89">
        <f t="shared" si="346"/>
        <v>7.3687820371962597E-5</v>
      </c>
      <c r="FD94">
        <v>48.01</v>
      </c>
      <c r="FE94" s="14">
        <f t="shared" si="347"/>
        <v>-1.0258647488459347E-2</v>
      </c>
      <c r="FF94" s="14">
        <f t="shared" si="348"/>
        <v>1.0523984829247327E-4</v>
      </c>
      <c r="FG94" s="89">
        <f t="shared" si="349"/>
        <v>1.4410423844028894E-2</v>
      </c>
      <c r="FH94" s="89">
        <f t="shared" si="350"/>
        <v>2.0766031536455649E-4</v>
      </c>
      <c r="FJ94">
        <v>130.1</v>
      </c>
      <c r="FK94" s="14">
        <f t="shared" si="351"/>
        <v>3.0698412442884985E-3</v>
      </c>
      <c r="FL94" s="14">
        <f t="shared" si="352"/>
        <v>9.4239252651347563E-6</v>
      </c>
      <c r="FM94" s="89">
        <f t="shared" si="353"/>
        <v>-1.7749462638759928E-3</v>
      </c>
      <c r="FN94" s="89">
        <f t="shared" si="354"/>
        <v>3.1504342396473455E-6</v>
      </c>
      <c r="FP94">
        <v>14.03</v>
      </c>
      <c r="FQ94" s="14">
        <f t="shared" si="355"/>
        <v>-5.7183858469949085E-3</v>
      </c>
      <c r="FR94" s="14">
        <f t="shared" si="356"/>
        <v>3.269993669511168E-5</v>
      </c>
      <c r="FS94" s="89">
        <f t="shared" si="357"/>
        <v>7.1925036443144805E-3</v>
      </c>
      <c r="FT94" s="89">
        <f t="shared" si="358"/>
        <v>5.1732108673477083E-5</v>
      </c>
      <c r="FV94">
        <v>610</v>
      </c>
      <c r="FW94" s="14">
        <f t="shared" si="359"/>
        <v>4.9059787688544056E-3</v>
      </c>
      <c r="FX94" s="14">
        <f t="shared" si="360"/>
        <v>2.4068627680450189E-5</v>
      </c>
      <c r="FY94" s="89">
        <f t="shared" si="361"/>
        <v>-1.9716772600583505E-3</v>
      </c>
      <c r="FZ94" s="89">
        <f t="shared" si="362"/>
        <v>3.8875112178312044E-6</v>
      </c>
      <c r="GB94">
        <v>67.599999999999994</v>
      </c>
      <c r="GC94" s="14">
        <f t="shared" si="363"/>
        <v>1.0008914877321574E-2</v>
      </c>
      <c r="GD94" s="14">
        <f t="shared" si="364"/>
        <v>1.0017837702146913E-4</v>
      </c>
      <c r="GE94" s="89">
        <f t="shared" si="365"/>
        <v>-6.328892892728733E-3</v>
      </c>
      <c r="GF94" s="89">
        <f t="shared" si="366"/>
        <v>4.0054885247632271E-5</v>
      </c>
      <c r="GH94">
        <v>510.4</v>
      </c>
      <c r="GI94" s="14">
        <f t="shared" si="367"/>
        <v>4.0696594808510213E-2</v>
      </c>
      <c r="GJ94" s="14">
        <f t="shared" si="368"/>
        <v>1.6562128290080603E-3</v>
      </c>
      <c r="GK94" s="89">
        <f t="shared" si="369"/>
        <v>-3.6797436100513593E-2</v>
      </c>
      <c r="GL94" s="89">
        <f t="shared" si="370"/>
        <v>1.3540513035713811E-3</v>
      </c>
      <c r="GN94">
        <v>32.03</v>
      </c>
      <c r="GO94" s="14">
        <f t="shared" si="371"/>
        <v>-9.0952485228038126E-3</v>
      </c>
      <c r="GP94" s="14">
        <f t="shared" si="372"/>
        <v>8.2723545691564934E-5</v>
      </c>
      <c r="GQ94" s="89">
        <f t="shared" si="373"/>
        <v>1.1284811654444232E-2</v>
      </c>
      <c r="GR94" s="89">
        <f t="shared" si="374"/>
        <v>1.2734697407628035E-4</v>
      </c>
      <c r="GT94">
        <v>64.459999999999994</v>
      </c>
      <c r="GU94" s="14">
        <f t="shared" si="375"/>
        <v>4.3343721108065857E-3</v>
      </c>
      <c r="GV94" s="14">
        <f t="shared" si="376"/>
        <v>1.8786781594937937E-5</v>
      </c>
      <c r="GW94" s="89">
        <f t="shared" si="377"/>
        <v>-1.9522724433826836E-3</v>
      </c>
      <c r="GX94" s="89">
        <f t="shared" si="378"/>
        <v>3.8113676931913935E-6</v>
      </c>
      <c r="GZ94">
        <v>243.2</v>
      </c>
      <c r="HA94" s="14">
        <f t="shared" si="379"/>
        <v>-4.1126876993427726E-4</v>
      </c>
      <c r="HB94" s="14">
        <f t="shared" si="380"/>
        <v>1.6914200112325348E-7</v>
      </c>
      <c r="HC94" s="89">
        <f t="shared" si="381"/>
        <v>3.1032388713644579E-3</v>
      </c>
      <c r="HD94" s="89">
        <f t="shared" si="382"/>
        <v>9.6300914927473545E-6</v>
      </c>
      <c r="HF94">
        <v>352.3</v>
      </c>
      <c r="HG94" s="14">
        <f t="shared" si="383"/>
        <v>-9.1246712362016164E-3</v>
      </c>
      <c r="HH94" s="14">
        <f t="shared" si="384"/>
        <v>8.3259625168765141E-5</v>
      </c>
      <c r="HI94" s="89">
        <f t="shared" si="385"/>
        <v>1.3454526086458186E-2</v>
      </c>
      <c r="HJ94" s="89">
        <f t="shared" si="386"/>
        <v>1.8102427221118383E-4</v>
      </c>
      <c r="HL94">
        <v>117.45</v>
      </c>
      <c r="HM94" s="14">
        <f t="shared" si="387"/>
        <v>-1.371646022653669E-2</v>
      </c>
      <c r="HN94" s="14">
        <f t="shared" si="388"/>
        <v>1.8814128114616295E-4</v>
      </c>
      <c r="HO94" s="89">
        <f t="shared" si="389"/>
        <v>1.6054658181876819E-2</v>
      </c>
      <c r="HP94" s="89">
        <f t="shared" si="390"/>
        <v>2.5775204933690428E-4</v>
      </c>
      <c r="HR94">
        <v>5.2480000000000002</v>
      </c>
      <c r="HS94" s="14">
        <f t="shared" si="391"/>
        <v>-9.1884260544062551E-3</v>
      </c>
      <c r="HT94" s="14">
        <f t="shared" si="392"/>
        <v>8.4427173357291694E-5</v>
      </c>
      <c r="HU94" s="14">
        <f t="shared" si="393"/>
        <v>1.0478140523763843E-2</v>
      </c>
      <c r="HV94" s="14">
        <f t="shared" si="394"/>
        <v>1.0979142883574203E-4</v>
      </c>
      <c r="HX94">
        <v>14.62</v>
      </c>
      <c r="HY94" s="14">
        <f t="shared" si="395"/>
        <v>-9.6220673640620962E-3</v>
      </c>
      <c r="HZ94" s="14">
        <f t="shared" si="396"/>
        <v>9.258418035854889E-5</v>
      </c>
      <c r="IA94" s="89">
        <f t="shared" si="397"/>
        <v>8.6679282917143281E-3</v>
      </c>
      <c r="IB94" s="89">
        <f t="shared" si="398"/>
        <v>7.5132980870301673E-5</v>
      </c>
      <c r="ID94">
        <v>154.69999999999999</v>
      </c>
      <c r="IE94" s="14">
        <f t="shared" si="399"/>
        <v>5.1579740402683694E-3</v>
      </c>
      <c r="IF94" s="14">
        <f t="shared" si="400"/>
        <v>2.6604696200082408E-5</v>
      </c>
      <c r="IG94" s="89">
        <f t="shared" si="401"/>
        <v>-2.7964195321695724E-3</v>
      </c>
      <c r="IH94" s="89">
        <f t="shared" si="402"/>
        <v>7.81996219989949E-6</v>
      </c>
      <c r="IQ94">
        <v>51.58</v>
      </c>
      <c r="IR94" s="14">
        <f t="shared" si="403"/>
        <v>3.4836497394462995E-3</v>
      </c>
      <c r="IS94" s="14">
        <f t="shared" si="404"/>
        <v>1.213581550714427E-5</v>
      </c>
      <c r="IT94" s="89">
        <f t="shared" si="405"/>
        <v>-2.4887438731720697E-3</v>
      </c>
      <c r="IU94" s="89">
        <f t="shared" si="406"/>
        <v>6.1938460662515145E-6</v>
      </c>
      <c r="IW94">
        <v>63.87</v>
      </c>
      <c r="IX94" s="14">
        <f t="shared" si="407"/>
        <v>-1.800996546484588E-2</v>
      </c>
      <c r="IY94" s="14">
        <f t="shared" si="408"/>
        <v>3.2435885604494127E-4</v>
      </c>
      <c r="IZ94" s="89">
        <f t="shared" si="409"/>
        <v>1.8975794231608188E-2</v>
      </c>
      <c r="JA94" s="89">
        <f t="shared" si="410"/>
        <v>3.6008076672033461E-4</v>
      </c>
      <c r="JC94">
        <v>123.75</v>
      </c>
      <c r="JD94" s="14">
        <f t="shared" si="411"/>
        <v>1.1649057217198543E-2</v>
      </c>
      <c r="JE94" s="14">
        <f t="shared" si="412"/>
        <v>1.3570053404956547E-4</v>
      </c>
      <c r="JF94" s="89">
        <f t="shared" si="413"/>
        <v>-8.0192564414682723E-3</v>
      </c>
      <c r="JG94" s="89">
        <f t="shared" si="414"/>
        <v>6.4308473874030383E-5</v>
      </c>
      <c r="JI94">
        <v>36.869999999999997</v>
      </c>
      <c r="JJ94" s="14">
        <f t="shared" si="415"/>
        <v>-1.0634047039922498E-2</v>
      </c>
      <c r="JK94" s="14">
        <f t="shared" si="416"/>
        <v>1.1308295644728445E-4</v>
      </c>
      <c r="JL94" s="89">
        <f t="shared" si="417"/>
        <v>1.3215688067263372E-2</v>
      </c>
      <c r="JM94" s="89">
        <f t="shared" si="418"/>
        <v>1.7465441109120746E-4</v>
      </c>
      <c r="JO94">
        <v>72.87</v>
      </c>
      <c r="JP94" s="14">
        <f t="shared" si="419"/>
        <v>1.768272406627593E-2</v>
      </c>
      <c r="JQ94" s="14">
        <f t="shared" si="420"/>
        <v>3.1267873040405396E-4</v>
      </c>
      <c r="JR94" s="89">
        <f t="shared" si="255"/>
        <v>-1.5804083764167125E-2</v>
      </c>
      <c r="JS94" s="89">
        <f t="shared" si="421"/>
        <v>2.4976906362481093E-4</v>
      </c>
      <c r="JU94">
        <v>77</v>
      </c>
      <c r="JV94" s="14">
        <f t="shared" si="422"/>
        <v>-1.1494379425735021E-2</v>
      </c>
      <c r="JW94" s="14">
        <f t="shared" si="423"/>
        <v>1.3212075838276054E-4</v>
      </c>
      <c r="JX94" s="89">
        <f t="shared" si="424"/>
        <v>1.4993030755618477E-2</v>
      </c>
      <c r="JY94" s="89">
        <f t="shared" si="425"/>
        <v>2.2479097123892156E-4</v>
      </c>
      <c r="KA94">
        <v>39.15</v>
      </c>
      <c r="KB94" s="14">
        <f t="shared" si="426"/>
        <v>1.142869582362285E-2</v>
      </c>
      <c r="KC94" s="14">
        <f t="shared" si="427"/>
        <v>1.3061508822889437E-4</v>
      </c>
      <c r="KD94" s="89">
        <f t="shared" si="428"/>
        <v>-9.5373949691024001E-3</v>
      </c>
      <c r="KE94" s="89">
        <f t="shared" si="429"/>
        <v>9.0961902796659775E-5</v>
      </c>
      <c r="KG94">
        <v>15.8</v>
      </c>
      <c r="KH94" s="14">
        <f t="shared" si="430"/>
        <v>-8.5861290606392401E-2</v>
      </c>
      <c r="KI94" s="14">
        <f t="shared" si="431"/>
        <v>7.3721612245953678E-3</v>
      </c>
      <c r="KJ94" s="89">
        <f t="shared" si="432"/>
        <v>8.6968565590287983E-2</v>
      </c>
      <c r="KK94" s="89">
        <f t="shared" si="433"/>
        <v>7.5635314008322234E-3</v>
      </c>
      <c r="KM94">
        <v>29.02</v>
      </c>
      <c r="KN94" s="14">
        <f t="shared" si="434"/>
        <v>-2.6184075750542844E-2</v>
      </c>
      <c r="KO94" s="14">
        <f t="shared" si="435"/>
        <v>6.8560582291016584E-4</v>
      </c>
      <c r="KP94" s="89">
        <f t="shared" si="436"/>
        <v>2.7237664965677522E-2</v>
      </c>
      <c r="KQ94" s="89">
        <f t="shared" si="437"/>
        <v>7.4189039278249667E-4</v>
      </c>
      <c r="KS94">
        <v>102.85</v>
      </c>
      <c r="KT94" s="14">
        <f t="shared" si="438"/>
        <v>5.3333459753626029E-3</v>
      </c>
      <c r="KU94" s="14">
        <f t="shared" si="439"/>
        <v>2.8444579292916473E-5</v>
      </c>
      <c r="KV94" s="89">
        <f t="shared" si="440"/>
        <v>-3.4964973997036628E-3</v>
      </c>
      <c r="KW94" s="89">
        <f t="shared" si="441"/>
        <v>1.2225494066134476E-5</v>
      </c>
      <c r="LF94" s="14">
        <v>15.865</v>
      </c>
      <c r="LG94" s="14">
        <f t="shared" si="442"/>
        <v>2.1204411558351701E-2</v>
      </c>
      <c r="LH94" s="14">
        <f t="shared" si="443"/>
        <v>4.4962706953595921E-4</v>
      </c>
      <c r="LI94" s="89">
        <f t="shared" si="444"/>
        <v>-2.128902029855715E-2</v>
      </c>
      <c r="LJ94" s="89">
        <f t="shared" si="445"/>
        <v>4.5322238527237838E-4</v>
      </c>
      <c r="LL94">
        <v>12.285</v>
      </c>
      <c r="LM94" s="14">
        <f t="shared" si="446"/>
        <v>5.2770571008438193E-3</v>
      </c>
      <c r="LN94" s="14">
        <f t="shared" si="447"/>
        <v>2.7847331645566176E-5</v>
      </c>
      <c r="LO94" s="89">
        <f t="shared" si="448"/>
        <v>-3.4069003556740207E-3</v>
      </c>
      <c r="LP94" s="89">
        <f t="shared" si="449"/>
        <v>1.1606970033491768E-5</v>
      </c>
    </row>
    <row r="95" spans="19:328" x14ac:dyDescent="0.35">
      <c r="S95" t="s">
        <v>699</v>
      </c>
      <c r="T95" s="82">
        <v>6154.19</v>
      </c>
      <c r="U95" s="6">
        <f t="shared" si="256"/>
        <v>3.0598925169660132E-3</v>
      </c>
      <c r="V95" s="14">
        <f t="shared" si="257"/>
        <v>9.362942215384603E-6</v>
      </c>
      <c r="Z95">
        <v>37.75</v>
      </c>
      <c r="AA95" s="14">
        <f t="shared" si="258"/>
        <v>-5.2994171881472793E-4</v>
      </c>
      <c r="AB95" s="14">
        <f t="shared" si="259"/>
        <v>2.8083822534030818E-7</v>
      </c>
      <c r="AC95" s="14">
        <f t="shared" si="260"/>
        <v>-3.5898342357807414E-3</v>
      </c>
      <c r="AD95" s="14">
        <f t="shared" si="261"/>
        <v>3.2644956131947112E-3</v>
      </c>
      <c r="AE95" s="14">
        <f t="shared" si="262"/>
        <v>1.0656931608567514E-5</v>
      </c>
      <c r="AG95">
        <v>11.12</v>
      </c>
      <c r="AH95" s="14">
        <f t="shared" si="263"/>
        <v>-6.1664955941839322E-2</v>
      </c>
      <c r="AI95" s="14">
        <f t="shared" si="264"/>
        <v>3.8025667913089848E-3</v>
      </c>
      <c r="AJ95" s="14">
        <f t="shared" si="265"/>
        <v>6.1626459781430339E-2</v>
      </c>
      <c r="AK95" s="14">
        <f t="shared" si="266"/>
        <v>3.7978205451922511E-3</v>
      </c>
      <c r="AM95">
        <v>117.15</v>
      </c>
      <c r="AN95" s="14">
        <f t="shared" si="267"/>
        <v>9.7686060305363902E-3</v>
      </c>
      <c r="AO95" s="14">
        <f t="shared" si="268"/>
        <v>9.5425663779831937E-5</v>
      </c>
      <c r="AP95" s="14">
        <f t="shared" si="269"/>
        <v>-1.0164160333336595E-2</v>
      </c>
      <c r="AQ95" s="14">
        <f t="shared" si="270"/>
        <v>1.0331015528177307E-4</v>
      </c>
      <c r="AS95">
        <v>119.04</v>
      </c>
      <c r="AT95" s="14">
        <f t="shared" si="271"/>
        <v>1.0030174359937251E-2</v>
      </c>
      <c r="AU95" s="14">
        <f t="shared" si="272"/>
        <v>1.0060439769074264E-4</v>
      </c>
      <c r="AV95" s="14">
        <f t="shared" si="273"/>
        <v>-1.0931913828107796E-2</v>
      </c>
      <c r="AW95" s="14">
        <f t="shared" si="274"/>
        <v>1.1950673994517443E-4</v>
      </c>
      <c r="AY95" s="14">
        <v>40.57</v>
      </c>
      <c r="AZ95" s="14">
        <f t="shared" si="275"/>
        <v>1.7239260518705302E-3</v>
      </c>
      <c r="BA95" s="14">
        <f t="shared" si="276"/>
        <v>2.9719210323179138E-6</v>
      </c>
      <c r="BB95" s="14">
        <f t="shared" si="277"/>
        <v>-2.280647309191846E-3</v>
      </c>
      <c r="BC95" s="14">
        <f t="shared" si="278"/>
        <v>5.2013521489240074E-6</v>
      </c>
      <c r="BE95">
        <v>21.285</v>
      </c>
      <c r="BF95" s="14">
        <f t="shared" si="279"/>
        <v>-1.1577211410606568E-2</v>
      </c>
      <c r="BG95" s="14">
        <f t="shared" si="280"/>
        <v>1.3403182404587893E-4</v>
      </c>
      <c r="BH95" s="14">
        <f t="shared" si="281"/>
        <v>6.4411341817652039E-3</v>
      </c>
      <c r="BI95" s="14">
        <f t="shared" si="282"/>
        <v>4.1488209547504104E-5</v>
      </c>
      <c r="BK95">
        <v>95.12</v>
      </c>
      <c r="BL95" s="14">
        <f t="shared" si="283"/>
        <v>-2.3155467666441699E-3</v>
      </c>
      <c r="BM95" s="14">
        <f t="shared" si="284"/>
        <v>5.3617568285162697E-6</v>
      </c>
      <c r="BN95" s="14">
        <f t="shared" si="285"/>
        <v>-8.4841903310901032E-4</v>
      </c>
      <c r="BO95" s="14">
        <f t="shared" si="286"/>
        <v>7.1981485574162792E-7</v>
      </c>
      <c r="BQ95">
        <v>69.19</v>
      </c>
      <c r="BR95" s="14">
        <f t="shared" si="287"/>
        <v>1.3066450529824603E-2</v>
      </c>
      <c r="BS95" s="14">
        <f t="shared" si="288"/>
        <v>1.7073212944835364E-4</v>
      </c>
      <c r="BT95" s="14">
        <f t="shared" si="289"/>
        <v>-1.4696885088666817E-2</v>
      </c>
      <c r="BU95" s="14">
        <f t="shared" si="290"/>
        <v>2.1599843130947703E-4</v>
      </c>
      <c r="BX95">
        <v>23.7</v>
      </c>
      <c r="BY95" s="14">
        <f t="shared" si="291"/>
        <v>1.2650223065867022E-3</v>
      </c>
      <c r="BZ95" s="14">
        <f t="shared" si="292"/>
        <v>1.6002814361619404E-6</v>
      </c>
      <c r="CA95" s="14">
        <f t="shared" si="293"/>
        <v>-2.0634338035396774E-3</v>
      </c>
      <c r="CB95" s="14">
        <f t="shared" si="294"/>
        <v>4.2577590615902199E-6</v>
      </c>
      <c r="CD95">
        <v>48.44</v>
      </c>
      <c r="CE95" s="14">
        <f t="shared" si="295"/>
        <v>1.1086132839130106E-2</v>
      </c>
      <c r="CF95" s="14">
        <f t="shared" si="296"/>
        <v>1.2290234132683895E-4</v>
      </c>
      <c r="CG95" s="14">
        <f t="shared" si="297"/>
        <v>-1.1605054814353203E-2</v>
      </c>
      <c r="CH95" s="14">
        <f t="shared" si="298"/>
        <v>1.3467729724414245E-4</v>
      </c>
      <c r="CJ95">
        <v>34.99</v>
      </c>
      <c r="CK95" s="14">
        <f t="shared" si="299"/>
        <v>2.8575510981692406E-4</v>
      </c>
      <c r="CL95" s="14">
        <f t="shared" si="300"/>
        <v>8.1655982786482335E-8</v>
      </c>
      <c r="CM95" s="14">
        <f t="shared" si="301"/>
        <v>-1.10946200791761E-3</v>
      </c>
      <c r="CN95" s="14">
        <f t="shared" si="302"/>
        <v>1.2309059470125749E-6</v>
      </c>
      <c r="CP95">
        <v>21.96</v>
      </c>
      <c r="CQ95" s="14">
        <f t="shared" si="303"/>
        <v>2.2742788970404378E-3</v>
      </c>
      <c r="CR95" s="14">
        <f t="shared" si="304"/>
        <v>5.1723445015234706E-6</v>
      </c>
      <c r="CS95" s="14">
        <f t="shared" si="305"/>
        <v>-3.2746933240073595E-3</v>
      </c>
      <c r="CT95" s="14">
        <f t="shared" si="306"/>
        <v>1.0723616366298369E-5</v>
      </c>
      <c r="CV95">
        <v>111.5</v>
      </c>
      <c r="CW95" s="14">
        <f t="shared" si="307"/>
        <v>-1.3461971967968444E-3</v>
      </c>
      <c r="CX95" s="14">
        <f t="shared" si="308"/>
        <v>1.8122468926636817E-6</v>
      </c>
      <c r="CY95" s="89">
        <f t="shared" si="309"/>
        <v>9.8429810883502583E-4</v>
      </c>
      <c r="CZ95" s="89">
        <f t="shared" si="310"/>
        <v>9.6884276705620844E-7</v>
      </c>
      <c r="DB95">
        <v>16.77</v>
      </c>
      <c r="DC95" s="14">
        <f t="shared" si="311"/>
        <v>-3.5842332278150498E-3</v>
      </c>
      <c r="DD95" s="14">
        <f t="shared" si="312"/>
        <v>1.2846727831373491E-5</v>
      </c>
      <c r="DE95" s="89">
        <f t="shared" si="313"/>
        <v>3.1033985330062562E-3</v>
      </c>
      <c r="DF95" s="89">
        <f t="shared" si="314"/>
        <v>9.6310824546653826E-6</v>
      </c>
      <c r="DH95">
        <v>12.315</v>
      </c>
      <c r="DI95" s="14">
        <f t="shared" si="315"/>
        <v>1.2507728119443864E-2</v>
      </c>
      <c r="DJ95" s="14">
        <f t="shared" si="316"/>
        <v>1.5644326270992674E-4</v>
      </c>
      <c r="DK95" s="89">
        <f t="shared" si="317"/>
        <v>-1.3304948328878918E-2</v>
      </c>
      <c r="DL95" s="89">
        <f t="shared" si="318"/>
        <v>1.770216500341379E-4</v>
      </c>
      <c r="DN95">
        <v>69.599999999999994</v>
      </c>
      <c r="DO95" s="14">
        <f t="shared" si="319"/>
        <v>1.142869582362285E-2</v>
      </c>
      <c r="DP95" s="14">
        <f t="shared" si="320"/>
        <v>1.3061508822889437E-4</v>
      </c>
      <c r="DQ95" s="89">
        <f t="shared" si="321"/>
        <v>-1.1374294950364549E-2</v>
      </c>
      <c r="DR95" s="89">
        <f t="shared" si="322"/>
        <v>1.2937458561788849E-4</v>
      </c>
      <c r="DT95">
        <v>134.15</v>
      </c>
      <c r="DU95" s="14">
        <f t="shared" si="323"/>
        <v>9.6439916594708523E-3</v>
      </c>
      <c r="DV95" s="14">
        <f t="shared" si="324"/>
        <v>9.3006575127943368E-5</v>
      </c>
      <c r="DW95" s="89">
        <f t="shared" si="325"/>
        <v>-1.1198918941753051E-2</v>
      </c>
      <c r="DX95" s="89">
        <f t="shared" si="326"/>
        <v>1.2541578546395528E-4</v>
      </c>
      <c r="DZ95">
        <v>41.29</v>
      </c>
      <c r="EA95" s="14">
        <f t="shared" si="327"/>
        <v>2.1325835152629737E-2</v>
      </c>
      <c r="EB95" s="14">
        <f t="shared" si="328"/>
        <v>4.5479124495713819E-4</v>
      </c>
      <c r="EC95" s="89">
        <f t="shared" si="329"/>
        <v>-2.156671175094255E-2</v>
      </c>
      <c r="ED95" s="89">
        <f t="shared" si="330"/>
        <v>4.6512305574824349E-4</v>
      </c>
      <c r="EF95">
        <v>12.85</v>
      </c>
      <c r="EG95" s="14">
        <f t="shared" si="331"/>
        <v>-1.5576327136837397E-3</v>
      </c>
      <c r="EH95" s="14">
        <f t="shared" si="332"/>
        <v>2.4262196707377709E-6</v>
      </c>
      <c r="EI95" s="89">
        <f t="shared" si="333"/>
        <v>1.5906983002660765E-3</v>
      </c>
      <c r="EJ95" s="89">
        <f t="shared" si="334"/>
        <v>2.5303210824693848E-6</v>
      </c>
      <c r="EL95">
        <v>88.64</v>
      </c>
      <c r="EM95" s="14">
        <f t="shared" si="335"/>
        <v>-7.4737070783999745E-3</v>
      </c>
      <c r="EN95" s="14">
        <f t="shared" si="336"/>
        <v>5.5856297493725884E-5</v>
      </c>
      <c r="EO95" s="89">
        <f t="shared" si="337"/>
        <v>6.669063030767081E-3</v>
      </c>
      <c r="EP95" s="89">
        <f t="shared" si="338"/>
        <v>4.4476401708344207E-5</v>
      </c>
      <c r="ER95">
        <v>13.3</v>
      </c>
      <c r="ES95" s="14">
        <f t="shared" si="339"/>
        <v>3.0030052597695561E-3</v>
      </c>
      <c r="ET95" s="14">
        <f t="shared" si="340"/>
        <v>9.0180405902036199E-6</v>
      </c>
      <c r="EU95" s="89">
        <f t="shared" si="341"/>
        <v>-3.6676672369790474E-3</v>
      </c>
      <c r="EV95" s="89">
        <f t="shared" si="342"/>
        <v>1.345178296120952E-5</v>
      </c>
      <c r="EX95">
        <v>107.1</v>
      </c>
      <c r="EY95" s="14">
        <f t="shared" si="343"/>
        <v>9.7561749453648743E-3</v>
      </c>
      <c r="EZ95" s="14">
        <f t="shared" si="344"/>
        <v>9.5182949564565308E-5</v>
      </c>
      <c r="FA95" s="89">
        <f t="shared" si="345"/>
        <v>-1.0376865281946234E-2</v>
      </c>
      <c r="FB95" s="89">
        <f t="shared" si="346"/>
        <v>1.076793330796611E-4</v>
      </c>
      <c r="FD95">
        <v>48.22</v>
      </c>
      <c r="FE95" s="14">
        <f t="shared" si="347"/>
        <v>-4.3645502101760684E-3</v>
      </c>
      <c r="FF95" s="14">
        <f t="shared" si="348"/>
        <v>1.9049298537147961E-5</v>
      </c>
      <c r="FG95" s="89">
        <f t="shared" si="349"/>
        <v>4.2351204219800553E-4</v>
      </c>
      <c r="FH95" s="89">
        <f t="shared" si="350"/>
        <v>1.793624498867252E-7</v>
      </c>
      <c r="FJ95">
        <v>130.9</v>
      </c>
      <c r="FK95" s="14">
        <f t="shared" si="351"/>
        <v>-6.130287397394775E-3</v>
      </c>
      <c r="FL95" s="14">
        <f t="shared" si="352"/>
        <v>3.7580423574657204E-5</v>
      </c>
      <c r="FM95" s="89">
        <f t="shared" si="353"/>
        <v>5.391846444708818E-3</v>
      </c>
      <c r="FN95" s="89">
        <f t="shared" si="354"/>
        <v>2.9072008083319122E-5</v>
      </c>
      <c r="FP95">
        <v>13.88</v>
      </c>
      <c r="FQ95" s="14">
        <f t="shared" si="355"/>
        <v>1.0748939035710931E-2</v>
      </c>
      <c r="FR95" s="14">
        <f t="shared" si="356"/>
        <v>1.1553969039343024E-4</v>
      </c>
      <c r="FS95" s="89">
        <f t="shared" si="357"/>
        <v>-1.0694791019754301E-2</v>
      </c>
      <c r="FT95" s="89">
        <f t="shared" si="358"/>
        <v>1.1437855495621725E-4</v>
      </c>
      <c r="FV95">
        <v>606.79999999999995</v>
      </c>
      <c r="FW95" s="14">
        <f t="shared" si="359"/>
        <v>5.2597096929798198E-3</v>
      </c>
      <c r="FX95" s="14">
        <f t="shared" si="360"/>
        <v>2.766454605442587E-5</v>
      </c>
      <c r="FY95" s="89">
        <f t="shared" si="361"/>
        <v>-5.8738851658466096E-3</v>
      </c>
      <c r="FZ95" s="89">
        <f t="shared" si="362"/>
        <v>3.4502526941552854E-5</v>
      </c>
      <c r="GB95">
        <v>67.040000000000006</v>
      </c>
      <c r="GC95" s="14">
        <f t="shared" si="363"/>
        <v>8.3185268750905934E-3</v>
      </c>
      <c r="GD95" s="14">
        <f t="shared" si="364"/>
        <v>6.9197889371604474E-5</v>
      </c>
      <c r="GE95" s="89">
        <f t="shared" si="365"/>
        <v>-8.3993983506672337E-3</v>
      </c>
      <c r="GF95" s="89">
        <f t="shared" si="366"/>
        <v>7.0549892653191441E-5</v>
      </c>
      <c r="GH95">
        <v>537.5</v>
      </c>
      <c r="GI95" s="14">
        <f t="shared" si="367"/>
        <v>-5.1734027971237835E-2</v>
      </c>
      <c r="GJ95" s="14">
        <f t="shared" si="368"/>
        <v>2.6764096501288187E-3</v>
      </c>
      <c r="GK95" s="89">
        <f t="shared" si="369"/>
        <v>5.0095159784744533E-2</v>
      </c>
      <c r="GL95" s="89">
        <f t="shared" si="370"/>
        <v>2.509525033859086E-3</v>
      </c>
      <c r="GN95">
        <v>32.29</v>
      </c>
      <c r="GO95" s="14">
        <f t="shared" si="371"/>
        <v>-8.0846211491170418E-3</v>
      </c>
      <c r="GP95" s="14">
        <f t="shared" si="372"/>
        <v>6.5361099124750563E-5</v>
      </c>
      <c r="GQ95" s="89">
        <f t="shared" si="373"/>
        <v>7.8113111074760702E-3</v>
      </c>
      <c r="GR95" s="89">
        <f t="shared" si="374"/>
        <v>6.1016581217779031E-5</v>
      </c>
      <c r="GT95">
        <v>63.5</v>
      </c>
      <c r="GU95" s="14">
        <f t="shared" si="375"/>
        <v>1.5004970488645696E-2</v>
      </c>
      <c r="GV95" s="14">
        <f t="shared" si="376"/>
        <v>2.2514913936512825E-4</v>
      </c>
      <c r="GW95" s="89">
        <f t="shared" si="377"/>
        <v>-1.6109830253743022E-2</v>
      </c>
      <c r="GX95" s="89">
        <f t="shared" si="378"/>
        <v>2.5952663080441396E-4</v>
      </c>
      <c r="GZ95">
        <v>242.7</v>
      </c>
      <c r="HA95" s="14">
        <f t="shared" si="379"/>
        <v>2.0580373594561775E-3</v>
      </c>
      <c r="HB95" s="14">
        <f t="shared" si="380"/>
        <v>4.2355177729173553E-6</v>
      </c>
      <c r="HC95" s="89">
        <f t="shared" si="381"/>
        <v>-2.4155283557694999E-3</v>
      </c>
      <c r="HD95" s="89">
        <f t="shared" si="382"/>
        <v>5.8347772375265038E-6</v>
      </c>
      <c r="HF95">
        <v>350.85</v>
      </c>
      <c r="HG95" s="14">
        <f t="shared" si="383"/>
        <v>4.1243036488941244E-3</v>
      </c>
      <c r="HH95" s="14">
        <f t="shared" si="384"/>
        <v>1.700988058828139E-5</v>
      </c>
      <c r="HI95" s="89">
        <f t="shared" si="385"/>
        <v>-5.0856817606887601E-3</v>
      </c>
      <c r="HJ95" s="89">
        <f t="shared" si="386"/>
        <v>2.5864158971002328E-5</v>
      </c>
      <c r="HL95">
        <v>118</v>
      </c>
      <c r="HM95" s="14">
        <f t="shared" si="387"/>
        <v>-4.6719133607429708E-3</v>
      </c>
      <c r="HN95" s="14">
        <f t="shared" si="388"/>
        <v>2.1826774450288679E-5</v>
      </c>
      <c r="HO95" s="89">
        <f t="shared" si="389"/>
        <v>2.8728752023413793E-3</v>
      </c>
      <c r="HP95" s="89">
        <f t="shared" si="390"/>
        <v>8.253411928228021E-6</v>
      </c>
      <c r="HR95">
        <v>5.26</v>
      </c>
      <c r="HS95" s="14">
        <f t="shared" si="391"/>
        <v>-2.2839751078305051E-3</v>
      </c>
      <c r="HT95" s="14">
        <f t="shared" si="392"/>
        <v>5.2165422931893677E-6</v>
      </c>
      <c r="HU95" s="14">
        <f t="shared" si="393"/>
        <v>-1.0759515341096722E-3</v>
      </c>
      <c r="HV95" s="14">
        <f t="shared" si="394"/>
        <v>1.1576717037529571E-6</v>
      </c>
      <c r="HX95">
        <v>14.57</v>
      </c>
      <c r="HY95" s="14">
        <f t="shared" si="395"/>
        <v>3.4258341145190102E-3</v>
      </c>
      <c r="HZ95" s="14">
        <f t="shared" si="396"/>
        <v>1.1736339380202251E-5</v>
      </c>
      <c r="IA95" s="89">
        <f t="shared" si="397"/>
        <v>-5.9045228017704666E-3</v>
      </c>
      <c r="IB95" s="89">
        <f t="shared" si="398"/>
        <v>3.4863389516627362E-5</v>
      </c>
      <c r="ID95">
        <v>156.35</v>
      </c>
      <c r="IE95" s="14">
        <f t="shared" si="399"/>
        <v>-1.0609326324829858E-2</v>
      </c>
      <c r="IF95" s="14">
        <f t="shared" si="400"/>
        <v>1.1255780506672783E-4</v>
      </c>
      <c r="IG95" s="89">
        <f t="shared" si="401"/>
        <v>1.040306595817039E-2</v>
      </c>
      <c r="IH95" s="89">
        <f t="shared" si="402"/>
        <v>1.0822378133004362E-4</v>
      </c>
      <c r="IQ95">
        <v>50.8</v>
      </c>
      <c r="IR95" s="14">
        <f t="shared" si="403"/>
        <v>1.5237645868762528E-2</v>
      </c>
      <c r="IS95" s="14">
        <f t="shared" si="404"/>
        <v>2.3218585162181575E-4</v>
      </c>
      <c r="IT95" s="89">
        <f t="shared" si="405"/>
        <v>-1.7150710737206084E-2</v>
      </c>
      <c r="IU95" s="89">
        <f t="shared" si="406"/>
        <v>2.9414687879131604E-4</v>
      </c>
      <c r="IW95">
        <v>63.29</v>
      </c>
      <c r="IX95" s="14">
        <f t="shared" si="407"/>
        <v>9.1224287862838056E-3</v>
      </c>
      <c r="IY95" s="14">
        <f t="shared" si="408"/>
        <v>8.3218706960819423E-5</v>
      </c>
      <c r="IZ95" s="89">
        <f t="shared" si="409"/>
        <v>-1.1751034229072487E-2</v>
      </c>
      <c r="JA95" s="89">
        <f t="shared" si="410"/>
        <v>1.3808680545283322E-4</v>
      </c>
      <c r="JC95">
        <v>122.9</v>
      </c>
      <c r="JD95" s="14">
        <f t="shared" si="411"/>
        <v>6.8923848768105544E-3</v>
      </c>
      <c r="JE95" s="14">
        <f t="shared" si="412"/>
        <v>4.7504969290086838E-5</v>
      </c>
      <c r="JF95" s="89">
        <f t="shared" si="413"/>
        <v>-7.5333494832529211E-3</v>
      </c>
      <c r="JG95" s="89">
        <f t="shared" si="414"/>
        <v>5.6751354436827055E-5</v>
      </c>
      <c r="JI95">
        <v>36.909999999999997</v>
      </c>
      <c r="JJ95" s="14">
        <f t="shared" si="415"/>
        <v>-1.0843047958540779E-3</v>
      </c>
      <c r="JK95" s="14">
        <f t="shared" si="416"/>
        <v>1.1757168903121535E-6</v>
      </c>
      <c r="JL95" s="89">
        <f t="shared" si="417"/>
        <v>-5.3461717936901967E-4</v>
      </c>
      <c r="JM95" s="89">
        <f t="shared" si="418"/>
        <v>2.8581552847648656E-7</v>
      </c>
      <c r="JO95">
        <v>73.06</v>
      </c>
      <c r="JP95" s="14">
        <f t="shared" si="419"/>
        <v>-2.6039896849456177E-3</v>
      </c>
      <c r="JQ95" s="14">
        <f t="shared" si="420"/>
        <v>6.7807622793031772E-6</v>
      </c>
      <c r="JR95" s="89">
        <f t="shared" si="255"/>
        <v>2.0356790029626244E-3</v>
      </c>
      <c r="JS95" s="89">
        <f t="shared" si="421"/>
        <v>4.1439890031029048E-6</v>
      </c>
      <c r="JU95">
        <v>74.959999999999994</v>
      </c>
      <c r="JV95" s="14">
        <f t="shared" si="422"/>
        <v>2.6850783923517078E-2</v>
      </c>
      <c r="JW95" s="14">
        <f t="shared" si="423"/>
        <v>7.2096459730740324E-4</v>
      </c>
      <c r="JX95" s="89">
        <f t="shared" si="424"/>
        <v>-2.8014800950631965E-2</v>
      </c>
      <c r="JY95" s="89">
        <f t="shared" si="425"/>
        <v>7.8482907230352961E-4</v>
      </c>
      <c r="KA95">
        <v>39.42</v>
      </c>
      <c r="KB95" s="14">
        <f t="shared" si="426"/>
        <v>-6.8728792877620643E-3</v>
      </c>
      <c r="KC95" s="14">
        <f t="shared" si="427"/>
        <v>4.7236469704148778E-5</v>
      </c>
      <c r="KD95" s="89">
        <f t="shared" si="428"/>
        <v>6.2987738934482318E-3</v>
      </c>
      <c r="KE95" s="89">
        <f t="shared" si="429"/>
        <v>3.9674552560784997E-5</v>
      </c>
      <c r="KG95">
        <v>15.55</v>
      </c>
      <c r="KH95" s="14">
        <f t="shared" si="430"/>
        <v>1.594930140767804E-2</v>
      </c>
      <c r="KI95" s="14">
        <f t="shared" si="431"/>
        <v>2.543802153929607E-4</v>
      </c>
      <c r="KJ95" s="89">
        <f t="shared" si="432"/>
        <v>-1.7622257777047359E-2</v>
      </c>
      <c r="KK95" s="89">
        <f t="shared" si="433"/>
        <v>3.1054396916070615E-4</v>
      </c>
      <c r="KM95">
        <v>29</v>
      </c>
      <c r="KN95" s="14">
        <f t="shared" si="434"/>
        <v>6.8941746956778429E-4</v>
      </c>
      <c r="KO95" s="14">
        <f t="shared" si="435"/>
        <v>4.7529644734524677E-7</v>
      </c>
      <c r="KP95" s="89">
        <f t="shared" si="436"/>
        <v>-3.7955001802147093E-3</v>
      </c>
      <c r="KQ95" s="89">
        <f t="shared" si="437"/>
        <v>1.4405821618009891E-5</v>
      </c>
      <c r="KS95">
        <v>102.35</v>
      </c>
      <c r="KT95" s="14">
        <f t="shared" si="438"/>
        <v>4.8733039916675838E-3</v>
      </c>
      <c r="KU95" s="14">
        <f t="shared" si="439"/>
        <v>2.3749091795203206E-5</v>
      </c>
      <c r="KV95" s="89">
        <f t="shared" si="440"/>
        <v>-5.1309470303125947E-3</v>
      </c>
      <c r="KW95" s="89">
        <f t="shared" si="441"/>
        <v>2.6326617427873634E-5</v>
      </c>
      <c r="LF95" s="14">
        <v>16.055</v>
      </c>
      <c r="LG95" s="14">
        <f t="shared" si="442"/>
        <v>-1.1904902506318314E-2</v>
      </c>
      <c r="LH95" s="14">
        <f t="shared" si="443"/>
        <v>1.4172670368494406E-4</v>
      </c>
      <c r="LI95" s="89">
        <f t="shared" si="444"/>
        <v>1.179785795407298E-2</v>
      </c>
      <c r="LJ95" s="89">
        <f t="shared" si="445"/>
        <v>1.391894523044831E-4</v>
      </c>
      <c r="LL95">
        <v>12.295</v>
      </c>
      <c r="LM95" s="14">
        <f t="shared" si="446"/>
        <v>-8.1366969501338792E-4</v>
      </c>
      <c r="LN95" s="14">
        <f t="shared" si="447"/>
        <v>6.6205837258317971E-7</v>
      </c>
      <c r="LO95" s="89">
        <f t="shared" si="448"/>
        <v>3.9501174417895551E-4</v>
      </c>
      <c r="LP95" s="89">
        <f t="shared" si="449"/>
        <v>1.5603427803930059E-7</v>
      </c>
    </row>
    <row r="96" spans="19:328" x14ac:dyDescent="0.35">
      <c r="S96" t="s">
        <v>700</v>
      </c>
      <c r="T96" s="82">
        <v>6119.66</v>
      </c>
      <c r="U96" s="6">
        <f t="shared" si="256"/>
        <v>5.6266112259830197E-3</v>
      </c>
      <c r="V96" s="14">
        <f t="shared" si="257"/>
        <v>3.165875388835814E-5</v>
      </c>
      <c r="Z96">
        <v>37.08</v>
      </c>
      <c r="AA96" s="14">
        <f t="shared" si="258"/>
        <v>1.7907734997379431E-2</v>
      </c>
      <c r="AB96" s="14">
        <f t="shared" si="259"/>
        <v>3.2068697273636806E-4</v>
      </c>
      <c r="AC96" s="14">
        <f t="shared" si="260"/>
        <v>1.228112377139641E-2</v>
      </c>
      <c r="AD96" s="14">
        <f t="shared" si="261"/>
        <v>-1.2543834457482425E-2</v>
      </c>
      <c r="AE96" s="14">
        <f t="shared" si="262"/>
        <v>1.5734778289672343E-4</v>
      </c>
      <c r="AG96">
        <v>11.16</v>
      </c>
      <c r="AH96" s="14">
        <f t="shared" si="263"/>
        <v>-3.5906681307285959E-3</v>
      </c>
      <c r="AI96" s="14">
        <f t="shared" si="264"/>
        <v>1.2892897625029989E-5</v>
      </c>
      <c r="AJ96" s="14">
        <f t="shared" si="265"/>
        <v>3.6037630163708546E-3</v>
      </c>
      <c r="AK96" s="14">
        <f t="shared" si="266"/>
        <v>1.2987107878162361E-5</v>
      </c>
      <c r="AM96">
        <v>116.6</v>
      </c>
      <c r="AN96" s="14">
        <f t="shared" si="267"/>
        <v>4.7058910374127138E-3</v>
      </c>
      <c r="AO96" s="14">
        <f t="shared" si="268"/>
        <v>2.2145410456001309E-5</v>
      </c>
      <c r="AP96" s="14">
        <f t="shared" si="269"/>
        <v>3.4491087565580499E-3</v>
      </c>
      <c r="AQ96" s="14">
        <f t="shared" si="270"/>
        <v>1.1896351214565417E-5</v>
      </c>
      <c r="AS96">
        <v>117.92</v>
      </c>
      <c r="AT96" s="14">
        <f t="shared" si="271"/>
        <v>9.4531426437553297E-3</v>
      </c>
      <c r="AU96" s="14">
        <f t="shared" si="272"/>
        <v>8.936190584318551E-5</v>
      </c>
      <c r="AV96" s="14">
        <f t="shared" si="273"/>
        <v>2.5431632540889506E-3</v>
      </c>
      <c r="AW96" s="14">
        <f t="shared" si="274"/>
        <v>6.4676793369483003E-6</v>
      </c>
      <c r="AY96" s="14">
        <v>40.76</v>
      </c>
      <c r="AZ96" s="14">
        <f t="shared" si="275"/>
        <v>-4.6723311361681385E-3</v>
      </c>
      <c r="BA96" s="14">
        <f t="shared" si="276"/>
        <v>2.1830678246006246E-5</v>
      </c>
      <c r="BB96" s="14">
        <f t="shared" si="277"/>
        <v>1.0614889756100265E-2</v>
      </c>
      <c r="BC96" s="14">
        <f t="shared" si="278"/>
        <v>1.1267588453416233E-4</v>
      </c>
      <c r="BE96">
        <v>20.440000000000001</v>
      </c>
      <c r="BF96" s="14">
        <f t="shared" si="279"/>
        <v>4.0508833944611924E-2</v>
      </c>
      <c r="BG96" s="14">
        <f t="shared" si="280"/>
        <v>1.6409656275521434E-3</v>
      </c>
      <c r="BH96" s="14">
        <f t="shared" si="281"/>
        <v>-2.6439831896524203E-2</v>
      </c>
      <c r="BI96" s="14">
        <f t="shared" si="282"/>
        <v>6.9906471071645856E-4</v>
      </c>
      <c r="BK96">
        <v>94.62</v>
      </c>
      <c r="BL96" s="14">
        <f t="shared" si="283"/>
        <v>5.2703821795243005E-3</v>
      </c>
      <c r="BM96" s="14">
        <f t="shared" si="284"/>
        <v>2.7776928318247315E-5</v>
      </c>
      <c r="BN96" s="14">
        <f t="shared" si="285"/>
        <v>7.5747640907439465E-3</v>
      </c>
      <c r="BO96" s="14">
        <f t="shared" si="286"/>
        <v>5.7377051030423969E-5</v>
      </c>
      <c r="BQ96">
        <v>68.11</v>
      </c>
      <c r="BR96" s="14">
        <f t="shared" si="287"/>
        <v>1.5732298257492693E-2</v>
      </c>
      <c r="BS96" s="14">
        <f t="shared" si="288"/>
        <v>2.4750520846270762E-4</v>
      </c>
      <c r="BT96" s="14">
        <f t="shared" si="289"/>
        <v>-7.8273805439257015E-4</v>
      </c>
      <c r="BU96" s="14">
        <f t="shared" si="290"/>
        <v>6.1267886179426613E-7</v>
      </c>
      <c r="BX96">
        <v>23.55</v>
      </c>
      <c r="BY96" s="14">
        <f t="shared" si="291"/>
        <v>6.3492276786587445E-3</v>
      </c>
      <c r="BZ96" s="14">
        <f t="shared" si="292"/>
        <v>4.0312692115446311E-5</v>
      </c>
      <c r="CA96" s="14">
        <f t="shared" si="293"/>
        <v>3.1091879763873835E-4</v>
      </c>
      <c r="CB96" s="14">
        <f t="shared" si="294"/>
        <v>9.6670498725118726E-8</v>
      </c>
      <c r="CD96">
        <v>47.66</v>
      </c>
      <c r="CE96" s="14">
        <f t="shared" si="295"/>
        <v>1.6233447014295389E-2</v>
      </c>
      <c r="CF96" s="14">
        <f t="shared" si="296"/>
        <v>2.6352480196593589E-4</v>
      </c>
      <c r="CG96" s="14">
        <f t="shared" si="297"/>
        <v>-5.4244949932485235E-3</v>
      </c>
      <c r="CH96" s="14">
        <f t="shared" si="298"/>
        <v>2.9425145931778299E-5</v>
      </c>
      <c r="CJ96">
        <v>34.82</v>
      </c>
      <c r="CK96" s="14">
        <f t="shared" si="299"/>
        <v>4.8703720395538259E-3</v>
      </c>
      <c r="CL96" s="14">
        <f t="shared" si="300"/>
        <v>2.3720523803667693E-5</v>
      </c>
      <c r="CM96" s="14">
        <f t="shared" si="301"/>
        <v>4.8160178007868636E-3</v>
      </c>
      <c r="CN96" s="14">
        <f t="shared" si="302"/>
        <v>2.3194027457495938E-5</v>
      </c>
      <c r="CP96">
        <v>21.88</v>
      </c>
      <c r="CQ96" s="14">
        <f t="shared" si="303"/>
        <v>3.6496390875495523E-3</v>
      </c>
      <c r="CR96" s="14">
        <f t="shared" si="304"/>
        <v>1.3319865469369528E-5</v>
      </c>
      <c r="CS96" s="14">
        <f t="shared" si="305"/>
        <v>5.6599903147902236E-3</v>
      </c>
      <c r="CT96" s="14">
        <f t="shared" si="306"/>
        <v>3.2035490363519132E-5</v>
      </c>
      <c r="CV96">
        <v>111.8</v>
      </c>
      <c r="CW96" s="14">
        <f t="shared" si="307"/>
        <v>-2.6869698208252975E-3</v>
      </c>
      <c r="CX96" s="14">
        <f t="shared" si="308"/>
        <v>7.2198068180259309E-6</v>
      </c>
      <c r="CY96" s="89">
        <f t="shared" si="309"/>
        <v>5.4341857011712055E-3</v>
      </c>
      <c r="CZ96" s="89">
        <f t="shared" si="310"/>
        <v>2.9530374234813586E-5</v>
      </c>
      <c r="DB96">
        <v>17</v>
      </c>
      <c r="DC96" s="14">
        <f t="shared" si="311"/>
        <v>-1.3621768221098616E-2</v>
      </c>
      <c r="DD96" s="14">
        <f t="shared" si="312"/>
        <v>1.8555256946933217E-4</v>
      </c>
      <c r="DE96" s="89">
        <f t="shared" si="313"/>
        <v>1.8129569972614085E-2</v>
      </c>
      <c r="DF96" s="89">
        <f t="shared" si="314"/>
        <v>3.2868130739191026E-4</v>
      </c>
      <c r="DH96">
        <v>12.37</v>
      </c>
      <c r="DI96" s="14">
        <f t="shared" si="315"/>
        <v>-4.4561548318953091E-3</v>
      </c>
      <c r="DJ96" s="14">
        <f t="shared" si="316"/>
        <v>1.985731588582391E-5</v>
      </c>
      <c r="DK96" s="89">
        <f t="shared" si="317"/>
        <v>1.4800417859487665E-2</v>
      </c>
      <c r="DL96" s="89">
        <f t="shared" si="318"/>
        <v>2.1905236881544142E-4</v>
      </c>
      <c r="DN96">
        <v>69.680000000000007</v>
      </c>
      <c r="DO96" s="14">
        <f t="shared" si="319"/>
        <v>-1.1487652038735931E-3</v>
      </c>
      <c r="DP96" s="14">
        <f t="shared" si="320"/>
        <v>1.3196614936307378E-6</v>
      </c>
      <c r="DQ96" s="89">
        <f t="shared" si="321"/>
        <v>6.7480471976355061E-3</v>
      </c>
      <c r="DR96" s="89">
        <f t="shared" si="322"/>
        <v>4.5536140981516404E-5</v>
      </c>
      <c r="DT96">
        <v>134.1</v>
      </c>
      <c r="DU96" s="14">
        <f t="shared" si="323"/>
        <v>3.7278658400045922E-4</v>
      </c>
      <c r="DV96" s="14">
        <f t="shared" si="324"/>
        <v>1.3896983721073144E-7</v>
      </c>
      <c r="DW96" s="89">
        <f t="shared" si="325"/>
        <v>1.0568273945763935E-2</v>
      </c>
      <c r="DX96" s="89">
        <f t="shared" si="326"/>
        <v>1.1168841419271282E-4</v>
      </c>
      <c r="DZ96">
        <v>42.29</v>
      </c>
      <c r="EA96" s="14">
        <f t="shared" si="327"/>
        <v>-2.3930311586398315E-2</v>
      </c>
      <c r="EB96" s="14">
        <f t="shared" si="328"/>
        <v>5.7265981262210946E-4</v>
      </c>
      <c r="EC96" s="89">
        <f t="shared" si="329"/>
        <v>3.3488124064286973E-2</v>
      </c>
      <c r="ED96" s="89">
        <f t="shared" si="330"/>
        <v>1.1214544533450761E-3</v>
      </c>
      <c r="EF96">
        <v>12.64</v>
      </c>
      <c r="EG96" s="14">
        <f t="shared" si="331"/>
        <v>1.6477422622517418E-2</v>
      </c>
      <c r="EH96" s="14">
        <f t="shared" si="332"/>
        <v>2.7150545628104876E-4</v>
      </c>
      <c r="EI96" s="89">
        <f t="shared" si="333"/>
        <v>-8.9984853447273097E-3</v>
      </c>
      <c r="EJ96" s="89">
        <f t="shared" si="334"/>
        <v>8.0972738499272175E-5</v>
      </c>
      <c r="EL96">
        <v>88.48</v>
      </c>
      <c r="EM96" s="14">
        <f t="shared" si="335"/>
        <v>1.8066852249490513E-3</v>
      </c>
      <c r="EN96" s="14">
        <f t="shared" si="336"/>
        <v>3.264111502049204E-6</v>
      </c>
      <c r="EO96" s="89">
        <f t="shared" si="337"/>
        <v>6.0172942521440204E-3</v>
      </c>
      <c r="EP96" s="89">
        <f t="shared" si="338"/>
        <v>3.6207830116885462E-5</v>
      </c>
      <c r="ER96">
        <v>13.29</v>
      </c>
      <c r="ES96" s="14">
        <f t="shared" si="339"/>
        <v>7.521625025543303E-4</v>
      </c>
      <c r="ET96" s="14">
        <f t="shared" si="340"/>
        <v>5.6574843024879292E-7</v>
      </c>
      <c r="EU96" s="89">
        <f t="shared" si="341"/>
        <v>6.0095298544552006E-3</v>
      </c>
      <c r="EV96" s="89">
        <f t="shared" si="342"/>
        <v>3.6114449071588347E-5</v>
      </c>
      <c r="EX96">
        <v>103.75</v>
      </c>
      <c r="EY96" s="14">
        <f t="shared" si="343"/>
        <v>3.1778818342895379E-2</v>
      </c>
      <c r="EZ96" s="14">
        <f t="shared" si="344"/>
        <v>1.0098932952707438E-3</v>
      </c>
      <c r="FA96" s="89">
        <f t="shared" si="345"/>
        <v>-2.5350815202990012E-2</v>
      </c>
      <c r="FB96" s="89">
        <f t="shared" si="346"/>
        <v>6.426638314561495E-4</v>
      </c>
      <c r="FD96">
        <v>46.81</v>
      </c>
      <c r="FE96" s="14">
        <f t="shared" si="347"/>
        <v>2.9677017441045814E-2</v>
      </c>
      <c r="FF96" s="14">
        <f t="shared" si="348"/>
        <v>8.807253641961375E-4</v>
      </c>
      <c r="FG96" s="89">
        <f t="shared" si="349"/>
        <v>-1.1793747024204663E-2</v>
      </c>
      <c r="FH96" s="89">
        <f t="shared" si="350"/>
        <v>1.3909246887093633E-4</v>
      </c>
      <c r="FJ96">
        <v>132.9</v>
      </c>
      <c r="FK96" s="14">
        <f t="shared" si="351"/>
        <v>-1.5163292803345399E-2</v>
      </c>
      <c r="FL96" s="14">
        <f t="shared" si="352"/>
        <v>2.2992544863998637E-4</v>
      </c>
      <c r="FM96" s="89">
        <f t="shared" si="353"/>
        <v>1.9908253296648495E-2</v>
      </c>
      <c r="FN96" s="89">
        <f t="shared" si="354"/>
        <v>3.9633854932351564E-4</v>
      </c>
      <c r="FP96">
        <v>13.8</v>
      </c>
      <c r="FQ96" s="14">
        <f t="shared" si="355"/>
        <v>5.7803629154995493E-3</v>
      </c>
      <c r="FR96" s="14">
        <f t="shared" si="356"/>
        <v>3.3412595434882448E-5</v>
      </c>
      <c r="FS96" s="89">
        <f t="shared" si="357"/>
        <v>-1.8969094583503507E-3</v>
      </c>
      <c r="FT96" s="89">
        <f t="shared" si="358"/>
        <v>3.5982654931790208E-6</v>
      </c>
      <c r="FV96">
        <v>604.6</v>
      </c>
      <c r="FW96" s="14">
        <f t="shared" si="359"/>
        <v>3.6321651290194732E-3</v>
      </c>
      <c r="FX96" s="14">
        <f t="shared" si="360"/>
        <v>1.3192623524465046E-5</v>
      </c>
      <c r="FY96" s="89">
        <f t="shared" si="361"/>
        <v>5.3230195296974075E-3</v>
      </c>
      <c r="FZ96" s="89">
        <f t="shared" si="362"/>
        <v>2.8334536913540009E-5</v>
      </c>
      <c r="GB96">
        <v>66.62</v>
      </c>
      <c r="GC96" s="14">
        <f t="shared" si="363"/>
        <v>6.2846234082941117E-3</v>
      </c>
      <c r="GD96" s="14">
        <f t="shared" si="364"/>
        <v>3.9496491384078293E-5</v>
      </c>
      <c r="GE96" s="89">
        <f t="shared" si="365"/>
        <v>3.7766996753327026E-3</v>
      </c>
      <c r="GF96" s="89">
        <f t="shared" si="366"/>
        <v>1.4263460437658141E-5</v>
      </c>
      <c r="GH96">
        <v>532.9</v>
      </c>
      <c r="GI96" s="14">
        <f t="shared" si="367"/>
        <v>8.5949706990812638E-3</v>
      </c>
      <c r="GJ96" s="14">
        <f t="shared" si="368"/>
        <v>7.3873521318065474E-5</v>
      </c>
      <c r="GK96" s="89">
        <f t="shared" si="369"/>
        <v>4.7008426822162212E-3</v>
      </c>
      <c r="GL96" s="89">
        <f t="shared" si="370"/>
        <v>2.2097921922945796E-5</v>
      </c>
      <c r="GN96">
        <v>32.5</v>
      </c>
      <c r="GO96" s="14">
        <f t="shared" si="371"/>
        <v>-6.4825045655080111E-3</v>
      </c>
      <c r="GP96" s="14">
        <f t="shared" si="372"/>
        <v>4.2022865441832211E-5</v>
      </c>
      <c r="GQ96" s="89">
        <f t="shared" si="373"/>
        <v>1.285095110713835E-2</v>
      </c>
      <c r="GR96" s="89">
        <f t="shared" si="374"/>
        <v>1.6514694435806039E-4</v>
      </c>
      <c r="GT96">
        <v>62.76</v>
      </c>
      <c r="GU96" s="14">
        <f t="shared" si="375"/>
        <v>1.1721978033814237E-2</v>
      </c>
      <c r="GV96" s="14">
        <f t="shared" si="376"/>
        <v>1.3740476902522348E-4</v>
      </c>
      <c r="GW96" s="89">
        <f t="shared" si="377"/>
        <v>-3.4233752017322604E-3</v>
      </c>
      <c r="GX96" s="89">
        <f t="shared" si="378"/>
        <v>1.1719497771835395E-5</v>
      </c>
      <c r="GZ96">
        <v>240.3</v>
      </c>
      <c r="HA96" s="14">
        <f t="shared" si="379"/>
        <v>9.9379699901322727E-3</v>
      </c>
      <c r="HB96" s="14">
        <f t="shared" si="380"/>
        <v>9.8763247524769645E-5</v>
      </c>
      <c r="HC96" s="89">
        <f t="shared" si="381"/>
        <v>-2.071822619236172E-3</v>
      </c>
      <c r="HD96" s="89">
        <f t="shared" si="382"/>
        <v>4.2924489655786322E-6</v>
      </c>
      <c r="HF96">
        <v>346.3</v>
      </c>
      <c r="HG96" s="14">
        <f t="shared" si="383"/>
        <v>1.3053330289921514E-2</v>
      </c>
      <c r="HH96" s="14">
        <f t="shared" si="384"/>
        <v>1.7038943165778247E-4</v>
      </c>
      <c r="HI96" s="89">
        <f t="shared" si="385"/>
        <v>2.5443129275829618E-4</v>
      </c>
      <c r="HJ96" s="89">
        <f t="shared" si="386"/>
        <v>6.4735282734657822E-8</v>
      </c>
      <c r="HL96">
        <v>117.5</v>
      </c>
      <c r="HM96" s="14">
        <f t="shared" si="387"/>
        <v>4.246290881451004E-3</v>
      </c>
      <c r="HN96" s="14">
        <f t="shared" si="388"/>
        <v>1.8030986249893943E-5</v>
      </c>
      <c r="HO96" s="89">
        <f t="shared" si="389"/>
        <v>5.1117680827658107E-3</v>
      </c>
      <c r="HP96" s="89">
        <f t="shared" si="390"/>
        <v>2.6130172931983253E-5</v>
      </c>
      <c r="HR96">
        <v>5.1820000000000004</v>
      </c>
      <c r="HS96" s="14">
        <f t="shared" si="391"/>
        <v>1.4939944609700172E-2</v>
      </c>
      <c r="HT96" s="14">
        <f t="shared" si="392"/>
        <v>2.2320194494090923E-4</v>
      </c>
      <c r="HU96" s="14">
        <f t="shared" si="393"/>
        <v>-5.760945254218509E-3</v>
      </c>
      <c r="HV96" s="14">
        <f t="shared" si="394"/>
        <v>3.3188490222102761E-5</v>
      </c>
      <c r="HX96">
        <v>14.58</v>
      </c>
      <c r="HY96" s="14">
        <f t="shared" si="395"/>
        <v>-6.861063733986034E-4</v>
      </c>
      <c r="HZ96" s="14">
        <f t="shared" si="396"/>
        <v>4.707419556181838E-7</v>
      </c>
      <c r="IA96" s="89">
        <f t="shared" si="397"/>
        <v>2.3187489358271387E-3</v>
      </c>
      <c r="IB96" s="89">
        <f t="shared" si="398"/>
        <v>5.3765966273994879E-6</v>
      </c>
      <c r="ID96">
        <v>156.1</v>
      </c>
      <c r="IE96" s="14">
        <f t="shared" si="399"/>
        <v>1.6002563824639954E-3</v>
      </c>
      <c r="IF96" s="14">
        <f t="shared" si="400"/>
        <v>2.5608204896167529E-6</v>
      </c>
      <c r="IG96" s="89">
        <f t="shared" si="401"/>
        <v>5.1182415104847074E-3</v>
      </c>
      <c r="IH96" s="89">
        <f t="shared" si="402"/>
        <v>2.6196396159648778E-5</v>
      </c>
      <c r="IQ96">
        <v>49.52</v>
      </c>
      <c r="IR96" s="14">
        <f t="shared" si="403"/>
        <v>2.5519726208095461E-2</v>
      </c>
      <c r="IS96" s="14">
        <f t="shared" si="404"/>
        <v>6.5125642573615435E-4</v>
      </c>
      <c r="IT96" s="89">
        <f t="shared" si="405"/>
        <v>-1.9590717038459639E-2</v>
      </c>
      <c r="IU96" s="89">
        <f t="shared" si="406"/>
        <v>3.8379619408099281E-4</v>
      </c>
      <c r="IW96">
        <v>62.03</v>
      </c>
      <c r="IX96" s="14">
        <f t="shared" si="407"/>
        <v>2.0109199802187856E-2</v>
      </c>
      <c r="IY96" s="14">
        <f t="shared" si="408"/>
        <v>4.0437991668431207E-4</v>
      </c>
      <c r="IZ96" s="89">
        <f t="shared" si="409"/>
        <v>-1.3044509896514312E-2</v>
      </c>
      <c r="JA96" s="89">
        <f t="shared" si="410"/>
        <v>1.7015923844025983E-4</v>
      </c>
      <c r="JC96">
        <v>121.65</v>
      </c>
      <c r="JD96" s="14">
        <f t="shared" si="411"/>
        <v>1.0222947342457453E-2</v>
      </c>
      <c r="JE96" s="14">
        <f t="shared" si="412"/>
        <v>1.045086523666579E-4</v>
      </c>
      <c r="JF96" s="89">
        <f t="shared" si="413"/>
        <v>6.5328041016100673E-4</v>
      </c>
      <c r="JG96" s="89">
        <f t="shared" si="414"/>
        <v>4.267752943001332E-7</v>
      </c>
      <c r="JI96">
        <v>36.76</v>
      </c>
      <c r="JJ96" s="14">
        <f t="shared" si="415"/>
        <v>4.0722195544208089E-3</v>
      </c>
      <c r="JK96" s="14">
        <f t="shared" si="416"/>
        <v>1.6582972099407211E-5</v>
      </c>
      <c r="JL96" s="89">
        <f t="shared" si="417"/>
        <v>5.6367324666260566E-3</v>
      </c>
      <c r="JM96" s="89">
        <f t="shared" si="418"/>
        <v>3.177275290031627E-5</v>
      </c>
      <c r="JO96">
        <v>75.099999999999994</v>
      </c>
      <c r="JP96" s="14">
        <f t="shared" si="419"/>
        <v>-2.7539537402952566E-2</v>
      </c>
      <c r="JQ96" s="14">
        <f t="shared" si="420"/>
        <v>7.5842612036862336E-4</v>
      </c>
      <c r="JR96" s="89">
        <f t="shared" si="255"/>
        <v>3.3570045118865632E-2</v>
      </c>
      <c r="JS96" s="89">
        <f t="shared" si="421"/>
        <v>1.1269479292826744E-3</v>
      </c>
      <c r="JU96">
        <v>74.08</v>
      </c>
      <c r="JV96" s="14">
        <f t="shared" si="422"/>
        <v>1.1809047592242819E-2</v>
      </c>
      <c r="JW96" s="14">
        <f t="shared" si="423"/>
        <v>1.3945360503585591E-4</v>
      </c>
      <c r="JX96" s="89">
        <f t="shared" si="424"/>
        <v>-3.990073793561158E-4</v>
      </c>
      <c r="JY96" s="89">
        <f t="shared" si="425"/>
        <v>1.592068887806353E-7</v>
      </c>
      <c r="KA96">
        <v>39.19</v>
      </c>
      <c r="KB96" s="14">
        <f t="shared" si="426"/>
        <v>5.8516895130341249E-3</v>
      </c>
      <c r="KC96" s="14">
        <f t="shared" si="427"/>
        <v>3.4242270156953552E-5</v>
      </c>
      <c r="KD96" s="89">
        <f t="shared" si="428"/>
        <v>2.2279275086941469E-4</v>
      </c>
      <c r="KE96" s="89">
        <f t="shared" si="429"/>
        <v>4.9636609839961083E-8</v>
      </c>
      <c r="KG96">
        <v>15.2</v>
      </c>
      <c r="KH96" s="14">
        <f t="shared" si="430"/>
        <v>2.2765210773012426E-2</v>
      </c>
      <c r="KI96" s="14">
        <f t="shared" si="431"/>
        <v>5.1825482153968101E-4</v>
      </c>
      <c r="KJ96" s="89">
        <f t="shared" si="432"/>
        <v>-1.694057445515379E-2</v>
      </c>
      <c r="KK96" s="89">
        <f t="shared" si="433"/>
        <v>2.869830628706091E-4</v>
      </c>
      <c r="KM96">
        <v>28.54</v>
      </c>
      <c r="KN96" s="14">
        <f t="shared" si="434"/>
        <v>1.5989217937783795E-2</v>
      </c>
      <c r="KO96" s="14">
        <f t="shared" si="435"/>
        <v>2.5565509026194709E-4</v>
      </c>
      <c r="KP96" s="89">
        <f t="shared" si="436"/>
        <v>-7.8776997191471899E-3</v>
      </c>
      <c r="KQ96" s="89">
        <f t="shared" si="437"/>
        <v>6.205815286505172E-5</v>
      </c>
      <c r="KS96">
        <v>101.65</v>
      </c>
      <c r="KT96" s="14">
        <f t="shared" si="438"/>
        <v>6.8627720329428035E-3</v>
      </c>
      <c r="KU96" s="14">
        <f t="shared" si="439"/>
        <v>4.7097639976141898E-5</v>
      </c>
      <c r="KV96" s="89">
        <f t="shared" si="440"/>
        <v>-1.4720919590438331E-3</v>
      </c>
      <c r="KW96" s="89">
        <f t="shared" si="441"/>
        <v>2.1670547358815104E-6</v>
      </c>
      <c r="LF96" s="14">
        <v>15.7</v>
      </c>
      <c r="LG96" s="14">
        <f t="shared" si="442"/>
        <v>2.2359615187214823E-2</v>
      </c>
      <c r="LH96" s="14">
        <f t="shared" si="443"/>
        <v>4.9995239132032772E-4</v>
      </c>
      <c r="LI96" s="89">
        <f t="shared" si="444"/>
        <v>-2.2406155932795033E-2</v>
      </c>
      <c r="LJ96" s="89">
        <f t="shared" si="445"/>
        <v>5.0203582368472607E-4</v>
      </c>
      <c r="LL96">
        <v>12.24</v>
      </c>
      <c r="LM96" s="14">
        <f t="shared" si="446"/>
        <v>4.483398583975849E-3</v>
      </c>
      <c r="LN96" s="14">
        <f t="shared" si="447"/>
        <v>2.0100862862796649E-5</v>
      </c>
      <c r="LO96" s="89">
        <f t="shared" si="448"/>
        <v>1.2703076128816127E-3</v>
      </c>
      <c r="LP96" s="89">
        <f t="shared" si="449"/>
        <v>1.613681431344981E-6</v>
      </c>
    </row>
    <row r="97" spans="19:328" x14ac:dyDescent="0.35">
      <c r="S97" t="s">
        <v>701</v>
      </c>
      <c r="T97" s="82">
        <v>6096.58</v>
      </c>
      <c r="U97" s="6">
        <f t="shared" si="256"/>
        <v>3.7785812100487501E-3</v>
      </c>
      <c r="V97" s="14">
        <f t="shared" si="257"/>
        <v>1.4277675960933477E-5</v>
      </c>
      <c r="Z97">
        <v>36.86</v>
      </c>
      <c r="AA97" s="14">
        <f t="shared" si="258"/>
        <v>5.9507884559770897E-3</v>
      </c>
      <c r="AB97" s="14">
        <f t="shared" si="259"/>
        <v>3.5411883247790197E-5</v>
      </c>
      <c r="AC97" s="14">
        <f t="shared" si="260"/>
        <v>2.1722072459283395E-3</v>
      </c>
      <c r="AD97" s="14">
        <f t="shared" si="261"/>
        <v>-2.4800098644031502E-3</v>
      </c>
      <c r="AE97" s="14">
        <f t="shared" si="262"/>
        <v>6.1504489275369314E-6</v>
      </c>
      <c r="AG97">
        <v>11.195</v>
      </c>
      <c r="AH97" s="14">
        <f t="shared" si="263"/>
        <v>-3.131293097553286E-3</v>
      </c>
      <c r="AI97" s="14">
        <f t="shared" si="264"/>
        <v>9.8049964627848525E-6</v>
      </c>
      <c r="AJ97" s="14">
        <f t="shared" si="265"/>
        <v>3.1072425798752659E-3</v>
      </c>
      <c r="AK97" s="14">
        <f t="shared" si="266"/>
        <v>9.6549564501898981E-6</v>
      </c>
      <c r="AM97">
        <v>115.95</v>
      </c>
      <c r="AN97" s="14">
        <f t="shared" si="267"/>
        <v>5.5902102148512713E-3</v>
      </c>
      <c r="AO97" s="14">
        <f t="shared" si="268"/>
        <v>3.1250450246227495E-5</v>
      </c>
      <c r="AP97" s="14">
        <f t="shared" si="269"/>
        <v>-1.7088434829170638E-3</v>
      </c>
      <c r="AQ97" s="14">
        <f t="shared" si="270"/>
        <v>2.9201460491081215E-6</v>
      </c>
      <c r="AS97">
        <v>117.24</v>
      </c>
      <c r="AT97" s="14">
        <f t="shared" si="271"/>
        <v>5.7833125983349169E-3</v>
      </c>
      <c r="AU97" s="14">
        <f t="shared" si="272"/>
        <v>3.344670461005937E-5</v>
      </c>
      <c r="AV97" s="14">
        <f t="shared" si="273"/>
        <v>-2.3354951958869108E-4</v>
      </c>
      <c r="AW97" s="14">
        <f t="shared" si="274"/>
        <v>5.45453781001084E-8</v>
      </c>
      <c r="AY97" s="14">
        <v>40.630000000000003</v>
      </c>
      <c r="AZ97" s="14">
        <f t="shared" si="275"/>
        <v>3.194498354888534E-3</v>
      </c>
      <c r="BA97" s="14">
        <f t="shared" si="276"/>
        <v>1.0204819739385551E-5</v>
      </c>
      <c r="BB97" s="14">
        <f t="shared" si="277"/>
        <v>-5.0033007884632595E-4</v>
      </c>
      <c r="BC97" s="14">
        <f t="shared" si="278"/>
        <v>2.5033018779837073E-7</v>
      </c>
      <c r="BE97">
        <v>20.135000000000002</v>
      </c>
      <c r="BF97" s="14">
        <f t="shared" si="279"/>
        <v>1.5034171032086178E-2</v>
      </c>
      <c r="BG97" s="14">
        <f t="shared" si="280"/>
        <v>2.2602629862201917E-4</v>
      </c>
      <c r="BH97" s="14">
        <f t="shared" si="281"/>
        <v>-1.0564016126303798E-2</v>
      </c>
      <c r="BI97" s="14">
        <f t="shared" si="282"/>
        <v>1.115984367168067E-4</v>
      </c>
      <c r="BK97">
        <v>93.88</v>
      </c>
      <c r="BL97" s="14">
        <f t="shared" si="283"/>
        <v>7.8514992201794264E-3</v>
      </c>
      <c r="BM97" s="14">
        <f t="shared" si="284"/>
        <v>6.1646040004478136E-5</v>
      </c>
      <c r="BN97" s="14">
        <f t="shared" si="285"/>
        <v>-3.0078309666550385E-3</v>
      </c>
      <c r="BO97" s="14">
        <f t="shared" si="286"/>
        <v>9.0470471239689827E-6</v>
      </c>
      <c r="BQ97">
        <v>69.010000000000005</v>
      </c>
      <c r="BR97" s="14">
        <f t="shared" si="287"/>
        <v>-1.3127376379283583E-2</v>
      </c>
      <c r="BS97" s="14">
        <f t="shared" si="288"/>
        <v>1.7232801060337256E-4</v>
      </c>
      <c r="BT97" s="14">
        <f t="shared" si="289"/>
        <v>1.9790126981379247E-2</v>
      </c>
      <c r="BU97" s="14">
        <f t="shared" si="290"/>
        <v>3.9164912593911487E-4</v>
      </c>
      <c r="BX97">
        <v>23.45</v>
      </c>
      <c r="BY97" s="14">
        <f t="shared" si="291"/>
        <v>4.255325570138491E-3</v>
      </c>
      <c r="BZ97" s="14">
        <f t="shared" si="292"/>
        <v>1.8107795707874473E-5</v>
      </c>
      <c r="CA97" s="14">
        <f t="shared" si="293"/>
        <v>-1.3230240485483115E-3</v>
      </c>
      <c r="CB97" s="14">
        <f t="shared" si="294"/>
        <v>1.7503926330371649E-6</v>
      </c>
      <c r="CD97">
        <v>46.85</v>
      </c>
      <c r="CE97" s="14">
        <f t="shared" si="295"/>
        <v>1.7141462986164844E-2</v>
      </c>
      <c r="CF97" s="14">
        <f t="shared" si="296"/>
        <v>2.9382975330605936E-4</v>
      </c>
      <c r="CG97" s="14">
        <f t="shared" si="297"/>
        <v>-1.199426999092491E-2</v>
      </c>
      <c r="CH97" s="14">
        <f t="shared" si="298"/>
        <v>1.4386251261520183E-4</v>
      </c>
      <c r="CJ97">
        <v>34.49</v>
      </c>
      <c r="CK97" s="14">
        <f t="shared" si="299"/>
        <v>9.5225073912934156E-3</v>
      </c>
      <c r="CL97" s="14">
        <f t="shared" si="300"/>
        <v>9.0678147017237727E-5</v>
      </c>
      <c r="CM97" s="14">
        <f t="shared" si="301"/>
        <v>-5.0891451791350703E-3</v>
      </c>
      <c r="CN97" s="14">
        <f t="shared" si="302"/>
        <v>2.5899398654313727E-5</v>
      </c>
      <c r="CP97">
        <v>21.72</v>
      </c>
      <c r="CQ97" s="14">
        <f t="shared" si="303"/>
        <v>7.3394824880457484E-3</v>
      </c>
      <c r="CR97" s="14">
        <f t="shared" si="304"/>
        <v>5.386800319233021E-5</v>
      </c>
      <c r="CS97" s="14">
        <f t="shared" si="305"/>
        <v>-3.1828927228226365E-3</v>
      </c>
      <c r="CT97" s="14">
        <f t="shared" si="306"/>
        <v>1.0130806084997296E-5</v>
      </c>
      <c r="CV97">
        <v>112.25</v>
      </c>
      <c r="CW97" s="14">
        <f t="shared" si="307"/>
        <v>-4.0169659013648846E-3</v>
      </c>
      <c r="CX97" s="14">
        <f t="shared" si="308"/>
        <v>1.6136015052728201E-5</v>
      </c>
      <c r="CY97" s="89">
        <f t="shared" si="309"/>
        <v>5.2102220766607511E-3</v>
      </c>
      <c r="CZ97" s="89">
        <f t="shared" si="310"/>
        <v>2.7146414088123071E-5</v>
      </c>
      <c r="DB97">
        <v>16.86</v>
      </c>
      <c r="DC97" s="14">
        <f t="shared" si="311"/>
        <v>8.2693914825067664E-3</v>
      </c>
      <c r="DD97" s="14">
        <f t="shared" si="312"/>
        <v>6.8382835490955456E-5</v>
      </c>
      <c r="DE97" s="89">
        <f t="shared" si="313"/>
        <v>-6.2549488057608554E-3</v>
      </c>
      <c r="DF97" s="89">
        <f t="shared" si="314"/>
        <v>3.9124384562689148E-5</v>
      </c>
      <c r="DH97">
        <v>12.2</v>
      </c>
      <c r="DI97" s="14">
        <f t="shared" si="315"/>
        <v>1.3838234665185705E-2</v>
      </c>
      <c r="DJ97" s="14">
        <f t="shared" si="316"/>
        <v>1.9149673864874732E-4</v>
      </c>
      <c r="DK97" s="89">
        <f t="shared" si="317"/>
        <v>-9.0625711205049413E-3</v>
      </c>
      <c r="DL97" s="89">
        <f t="shared" si="318"/>
        <v>8.2130195314210187E-5</v>
      </c>
      <c r="DN97">
        <v>69.98</v>
      </c>
      <c r="DO97" s="14">
        <f t="shared" si="319"/>
        <v>-4.2961543952945999E-3</v>
      </c>
      <c r="DP97" s="14">
        <f t="shared" si="320"/>
        <v>1.8456942588209109E-5</v>
      </c>
      <c r="DQ97" s="89">
        <f t="shared" si="321"/>
        <v>7.1240619244945739E-3</v>
      </c>
      <c r="DR97" s="89">
        <f t="shared" si="322"/>
        <v>5.0752258304033332E-5</v>
      </c>
      <c r="DT97">
        <v>134.4</v>
      </c>
      <c r="DU97" s="14">
        <f t="shared" si="323"/>
        <v>-2.2346378014163771E-3</v>
      </c>
      <c r="DV97" s="14">
        <f t="shared" si="324"/>
        <v>4.9936061035190192E-6</v>
      </c>
      <c r="DW97" s="89">
        <f t="shared" si="325"/>
        <v>6.9301069868098406E-3</v>
      </c>
      <c r="DX97" s="89">
        <f t="shared" si="326"/>
        <v>4.8026382848630569E-5</v>
      </c>
      <c r="DZ97">
        <v>41.89</v>
      </c>
      <c r="EA97" s="14">
        <f t="shared" si="327"/>
        <v>9.5035165254536216E-3</v>
      </c>
      <c r="EB97" s="14">
        <f t="shared" si="328"/>
        <v>9.0316826349570077E-5</v>
      </c>
      <c r="EC97" s="89">
        <f t="shared" si="329"/>
        <v>-4.8431646245917885E-3</v>
      </c>
      <c r="ED97" s="89">
        <f t="shared" si="330"/>
        <v>2.3456243580897321E-5</v>
      </c>
      <c r="EF97">
        <v>12.48</v>
      </c>
      <c r="EG97" s="14">
        <f t="shared" si="331"/>
        <v>1.2739025777429712E-2</v>
      </c>
      <c r="EH97" s="14">
        <f t="shared" si="332"/>
        <v>1.6228277775801869E-4</v>
      </c>
      <c r="EI97" s="89">
        <f t="shared" si="333"/>
        <v>-8.9815927524744509E-3</v>
      </c>
      <c r="EJ97" s="89">
        <f t="shared" si="334"/>
        <v>8.0669008371301587E-5</v>
      </c>
      <c r="EL97">
        <v>87.72</v>
      </c>
      <c r="EM97" s="14">
        <f t="shared" si="335"/>
        <v>8.6266142243372635E-3</v>
      </c>
      <c r="EN97" s="14">
        <f t="shared" si="336"/>
        <v>7.4418472975538012E-5</v>
      </c>
      <c r="EO97" s="89">
        <f t="shared" si="337"/>
        <v>-5.1152875131112571E-3</v>
      </c>
      <c r="EP97" s="89">
        <f t="shared" si="338"/>
        <v>2.616616634179195E-5</v>
      </c>
      <c r="ER97">
        <v>13.31</v>
      </c>
      <c r="ES97" s="14">
        <f t="shared" si="339"/>
        <v>-1.5037596818663988E-3</v>
      </c>
      <c r="ET97" s="14">
        <f t="shared" si="340"/>
        <v>2.2612931808069328E-6</v>
      </c>
      <c r="EU97" s="89">
        <f t="shared" si="341"/>
        <v>4.5537027119987115E-3</v>
      </c>
      <c r="EV97" s="89">
        <f t="shared" si="342"/>
        <v>2.0736208389264421E-5</v>
      </c>
      <c r="EX97">
        <v>101.6</v>
      </c>
      <c r="EY97" s="14">
        <f t="shared" si="343"/>
        <v>2.0940623966426233E-2</v>
      </c>
      <c r="EZ97" s="14">
        <f t="shared" si="344"/>
        <v>4.3850973210326474E-4</v>
      </c>
      <c r="FA97" s="89">
        <f t="shared" si="345"/>
        <v>-1.8035612336117994E-2</v>
      </c>
      <c r="FB97" s="89">
        <f t="shared" si="346"/>
        <v>3.2528331233873159E-4</v>
      </c>
      <c r="FD97">
        <v>46.74</v>
      </c>
      <c r="FE97" s="14">
        <f t="shared" si="347"/>
        <v>1.4965262012672335E-3</v>
      </c>
      <c r="FF97" s="14">
        <f t="shared" si="348"/>
        <v>2.2395906710793363E-6</v>
      </c>
      <c r="FG97" s="89">
        <f t="shared" si="349"/>
        <v>5.4787860097549792E-3</v>
      </c>
      <c r="FH97" s="89">
        <f t="shared" si="350"/>
        <v>3.0017096140686887E-5</v>
      </c>
      <c r="FJ97">
        <v>132.6</v>
      </c>
      <c r="FK97" s="14">
        <f t="shared" si="351"/>
        <v>2.2598879674375042E-3</v>
      </c>
      <c r="FL97" s="14">
        <f t="shared" si="352"/>
        <v>5.1070936253688141E-6</v>
      </c>
      <c r="FM97" s="89">
        <f t="shared" si="353"/>
        <v>-2.5557392192982181E-4</v>
      </c>
      <c r="FN97" s="89">
        <f t="shared" si="354"/>
        <v>6.5318029570590645E-8</v>
      </c>
      <c r="FP97">
        <v>13.72</v>
      </c>
      <c r="FQ97" s="14">
        <f t="shared" si="355"/>
        <v>5.8139698654198161E-3</v>
      </c>
      <c r="FR97" s="14">
        <f t="shared" si="356"/>
        <v>3.3802245596009715E-5</v>
      </c>
      <c r="FS97" s="89">
        <f t="shared" si="357"/>
        <v>-3.84443288115711E-3</v>
      </c>
      <c r="FT97" s="89">
        <f t="shared" si="358"/>
        <v>1.4779664177721958E-5</v>
      </c>
      <c r="FV97">
        <v>600</v>
      </c>
      <c r="FW97" s="14">
        <f t="shared" si="359"/>
        <v>7.6374271292113521E-3</v>
      </c>
      <c r="FX97" s="14">
        <f t="shared" si="360"/>
        <v>5.8330293154013555E-5</v>
      </c>
      <c r="FY97" s="89">
        <f t="shared" si="361"/>
        <v>-3.4650826675191766E-3</v>
      </c>
      <c r="FZ97" s="89">
        <f t="shared" si="362"/>
        <v>1.2006797892741813E-5</v>
      </c>
      <c r="GB97">
        <v>66.16</v>
      </c>
      <c r="GC97" s="14">
        <f t="shared" si="363"/>
        <v>6.9287820500977589E-3</v>
      </c>
      <c r="GD97" s="14">
        <f t="shared" si="364"/>
        <v>4.8008020697756902E-5</v>
      </c>
      <c r="GE97" s="89">
        <f t="shared" si="365"/>
        <v>-1.9366062403520139E-3</v>
      </c>
      <c r="GF97" s="89">
        <f t="shared" si="366"/>
        <v>3.7504437301703622E-6</v>
      </c>
      <c r="GH97">
        <v>531.6</v>
      </c>
      <c r="GI97" s="14">
        <f t="shared" si="367"/>
        <v>2.4424624636462181E-3</v>
      </c>
      <c r="GJ97" s="14">
        <f t="shared" si="368"/>
        <v>5.9656228863207531E-6</v>
      </c>
      <c r="GK97" s="89">
        <f t="shared" si="369"/>
        <v>3.3888815748747952E-3</v>
      </c>
      <c r="GL97" s="89">
        <f t="shared" si="370"/>
        <v>1.1484518328525871E-5</v>
      </c>
      <c r="GN97">
        <v>32.39</v>
      </c>
      <c r="GO97" s="14">
        <f t="shared" si="371"/>
        <v>3.3903561524539164E-3</v>
      </c>
      <c r="GP97" s="14">
        <f t="shared" si="372"/>
        <v>1.1494514840482125E-5</v>
      </c>
      <c r="GQ97" s="89">
        <f t="shared" si="373"/>
        <v>-3.4151091420417693E-4</v>
      </c>
      <c r="GR97" s="89">
        <f t="shared" si="374"/>
        <v>1.166297045205727E-7</v>
      </c>
      <c r="GT97">
        <v>62.24</v>
      </c>
      <c r="GU97" s="14">
        <f t="shared" si="375"/>
        <v>8.320047994695514E-3</v>
      </c>
      <c r="GV97" s="14">
        <f t="shared" si="376"/>
        <v>6.9223198634036842E-5</v>
      </c>
      <c r="GW97" s="89">
        <f t="shared" si="377"/>
        <v>-4.7213684889984096E-3</v>
      </c>
      <c r="GX97" s="89">
        <f t="shared" si="378"/>
        <v>2.2291320408907126E-5</v>
      </c>
      <c r="GZ97">
        <v>238.5</v>
      </c>
      <c r="HA97" s="14">
        <f t="shared" si="379"/>
        <v>7.518832414027319E-3</v>
      </c>
      <c r="HB97" s="14">
        <f t="shared" si="380"/>
        <v>5.6532840870227879E-5</v>
      </c>
      <c r="HC97" s="89">
        <f t="shared" si="381"/>
        <v>-3.7629230953775167E-3</v>
      </c>
      <c r="HD97" s="89">
        <f t="shared" si="382"/>
        <v>1.4159590221725512E-5</v>
      </c>
      <c r="HF97">
        <v>342.95</v>
      </c>
      <c r="HG97" s="14">
        <f t="shared" si="383"/>
        <v>9.7207874630458792E-3</v>
      </c>
      <c r="HH97" s="14">
        <f t="shared" si="384"/>
        <v>9.4493708901709935E-5</v>
      </c>
      <c r="HI97" s="89">
        <f t="shared" si="385"/>
        <v>-3.5448522479874468E-3</v>
      </c>
      <c r="HJ97" s="89">
        <f t="shared" si="386"/>
        <v>1.2565977460061654E-5</v>
      </c>
      <c r="HL97">
        <v>115.95</v>
      </c>
      <c r="HM97" s="14">
        <f t="shared" si="387"/>
        <v>1.3279269882673021E-2</v>
      </c>
      <c r="HN97" s="14">
        <f t="shared" si="388"/>
        <v>1.7633900861686676E-4</v>
      </c>
      <c r="HO97" s="89">
        <f t="shared" si="389"/>
        <v>-9.4976143421338973E-3</v>
      </c>
      <c r="HP97" s="89">
        <f t="shared" si="390"/>
        <v>9.0204678191907505E-5</v>
      </c>
      <c r="HR97">
        <v>5.1619999999999999</v>
      </c>
      <c r="HS97" s="14">
        <f t="shared" si="391"/>
        <v>3.8669808434962606E-3</v>
      </c>
      <c r="HT97" s="14">
        <f t="shared" si="392"/>
        <v>1.4953540843967052E-5</v>
      </c>
      <c r="HU97" s="14">
        <f t="shared" si="393"/>
        <v>-9.5503366949230718E-4</v>
      </c>
      <c r="HV97" s="14">
        <f t="shared" si="394"/>
        <v>9.1208930986394141E-7</v>
      </c>
      <c r="HX97">
        <v>14.64</v>
      </c>
      <c r="HY97" s="14">
        <f t="shared" si="395"/>
        <v>-4.1067819526534712E-3</v>
      </c>
      <c r="HZ97" s="14">
        <f t="shared" si="396"/>
        <v>1.6865658006640259E-5</v>
      </c>
      <c r="IA97" s="89">
        <f t="shared" si="397"/>
        <v>3.6845493621077987E-3</v>
      </c>
      <c r="IB97" s="89">
        <f t="shared" si="398"/>
        <v>1.3575904001808985E-5</v>
      </c>
      <c r="ID97">
        <v>158.94999999999999</v>
      </c>
      <c r="IE97" s="14">
        <f t="shared" si="399"/>
        <v>-1.8092859835425253E-2</v>
      </c>
      <c r="IF97" s="14">
        <f t="shared" si="400"/>
        <v>3.273515770243443E-4</v>
      </c>
      <c r="IG97" s="89">
        <f t="shared" si="401"/>
        <v>2.135030999860776E-2</v>
      </c>
      <c r="IH97" s="89">
        <f t="shared" si="402"/>
        <v>4.5583573703665049E-4</v>
      </c>
      <c r="IQ97">
        <v>47.75</v>
      </c>
      <c r="IR97" s="14">
        <f t="shared" si="403"/>
        <v>3.6397561449601573E-2</v>
      </c>
      <c r="IS97" s="14">
        <f t="shared" si="404"/>
        <v>1.3247824794775226E-3</v>
      </c>
      <c r="IT97" s="89">
        <f t="shared" si="405"/>
        <v>-3.4388081529740433E-2</v>
      </c>
      <c r="IU97" s="89">
        <f t="shared" si="406"/>
        <v>1.1825401512960752E-3</v>
      </c>
      <c r="IW97">
        <v>62.17</v>
      </c>
      <c r="IX97" s="14">
        <f t="shared" si="407"/>
        <v>-2.2544292962200555E-3</v>
      </c>
      <c r="IY97" s="14">
        <f t="shared" si="408"/>
        <v>5.0824514516552547E-6</v>
      </c>
      <c r="IZ97" s="89">
        <f t="shared" si="409"/>
        <v>4.4743352250379608E-3</v>
      </c>
      <c r="JA97" s="89">
        <f t="shared" si="410"/>
        <v>2.00196757060155E-5</v>
      </c>
      <c r="JC97">
        <v>121.25</v>
      </c>
      <c r="JD97" s="14">
        <f t="shared" si="411"/>
        <v>3.2935394119390738E-3</v>
      </c>
      <c r="JE97" s="14">
        <f t="shared" si="412"/>
        <v>1.0847401857995981E-5</v>
      </c>
      <c r="JF97" s="89">
        <f t="shared" si="413"/>
        <v>1.8263065330834686E-3</v>
      </c>
      <c r="JG97" s="89">
        <f t="shared" si="414"/>
        <v>3.3353955527833588E-6</v>
      </c>
      <c r="JI97">
        <v>36.119999999999997</v>
      </c>
      <c r="JJ97" s="14">
        <f t="shared" si="415"/>
        <v>1.7563568938701597E-2</v>
      </c>
      <c r="JK97" s="14">
        <f t="shared" si="416"/>
        <v>3.0847895386452355E-4</v>
      </c>
      <c r="JL97" s="89">
        <f t="shared" si="417"/>
        <v>-1.3516375943461664E-2</v>
      </c>
      <c r="JM97" s="89">
        <f t="shared" si="418"/>
        <v>1.8269241864498918E-4</v>
      </c>
      <c r="JO97">
        <v>75</v>
      </c>
      <c r="JP97" s="14">
        <f t="shared" si="419"/>
        <v>1.332445233778473E-3</v>
      </c>
      <c r="JQ97" s="14">
        <f t="shared" si="420"/>
        <v>1.7754103010189695E-6</v>
      </c>
      <c r="JR97" s="89">
        <f t="shared" si="255"/>
        <v>1.399922015860778E-3</v>
      </c>
      <c r="JS97" s="89">
        <f t="shared" si="421"/>
        <v>1.9597816504917043E-6</v>
      </c>
      <c r="JU97">
        <v>73.88</v>
      </c>
      <c r="JV97" s="14">
        <f t="shared" si="422"/>
        <v>2.703435006884703E-3</v>
      </c>
      <c r="JW97" s="14">
        <f t="shared" si="423"/>
        <v>7.3085608364496945E-6</v>
      </c>
      <c r="JX97" s="89">
        <f t="shared" si="424"/>
        <v>2.4219941578005589E-3</v>
      </c>
      <c r="JY97" s="89">
        <f t="shared" si="425"/>
        <v>5.8660557004200388E-6</v>
      </c>
      <c r="KA97">
        <v>38.58</v>
      </c>
      <c r="KB97" s="14">
        <f t="shared" si="426"/>
        <v>1.5687604733956986E-2</v>
      </c>
      <c r="KC97" s="14">
        <f t="shared" si="427"/>
        <v>2.4610094228886967E-4</v>
      </c>
      <c r="KD97" s="89">
        <f t="shared" si="428"/>
        <v>-1.2936137997519213E-2</v>
      </c>
      <c r="KE97" s="89">
        <f t="shared" si="429"/>
        <v>1.673436662908604E-4</v>
      </c>
      <c r="KG97">
        <v>14.88</v>
      </c>
      <c r="KH97" s="14">
        <f t="shared" si="430"/>
        <v>2.1277398447284879E-2</v>
      </c>
      <c r="KI97" s="14">
        <f t="shared" si="431"/>
        <v>4.5272768468452098E-4</v>
      </c>
      <c r="KJ97" s="89">
        <f t="shared" si="432"/>
        <v>-1.9200116936048801E-2</v>
      </c>
      <c r="KK97" s="89">
        <f t="shared" si="433"/>
        <v>3.6864449035794799E-4</v>
      </c>
      <c r="KM97">
        <v>27.98</v>
      </c>
      <c r="KN97" s="14">
        <f t="shared" si="434"/>
        <v>1.9816642811355121E-2</v>
      </c>
      <c r="KO97" s="14">
        <f t="shared" si="435"/>
        <v>3.9269933231283257E-4</v>
      </c>
      <c r="KP97" s="89">
        <f t="shared" si="436"/>
        <v>-1.7311768286864853E-2</v>
      </c>
      <c r="KQ97" s="89">
        <f t="shared" si="437"/>
        <v>2.9969732121809967E-4</v>
      </c>
      <c r="KS97">
        <v>102.6</v>
      </c>
      <c r="KT97" s="14">
        <f t="shared" si="438"/>
        <v>-9.3023926623134485E-3</v>
      </c>
      <c r="KU97" s="14">
        <f t="shared" si="439"/>
        <v>8.6534509243863084E-5</v>
      </c>
      <c r="KV97" s="89">
        <f t="shared" si="440"/>
        <v>1.1869997164075056E-2</v>
      </c>
      <c r="KW97" s="89">
        <f t="shared" si="441"/>
        <v>1.4089683267514986E-4</v>
      </c>
      <c r="LF97" s="14">
        <v>15.6</v>
      </c>
      <c r="LG97" s="14">
        <f t="shared" si="442"/>
        <v>6.3897980987709883E-3</v>
      </c>
      <c r="LH97" s="14">
        <f t="shared" si="443"/>
        <v>4.0829519743057333E-5</v>
      </c>
      <c r="LI97" s="89">
        <f t="shared" si="444"/>
        <v>-6.4665791148198447E-3</v>
      </c>
      <c r="LJ97" s="89">
        <f t="shared" si="445"/>
        <v>4.1816645448224206E-5</v>
      </c>
      <c r="LL97">
        <v>12.025</v>
      </c>
      <c r="LM97" s="14">
        <f t="shared" si="446"/>
        <v>1.7721461092355201E-2</v>
      </c>
      <c r="LN97" s="14">
        <f t="shared" si="447"/>
        <v>3.1405018324785918E-4</v>
      </c>
      <c r="LO97" s="89">
        <f t="shared" si="448"/>
        <v>-1.5052750229597399E-2</v>
      </c>
      <c r="LP97" s="89">
        <f t="shared" si="449"/>
        <v>2.2658528947464454E-4</v>
      </c>
    </row>
    <row r="98" spans="19:328" x14ac:dyDescent="0.35">
      <c r="S98" t="s">
        <v>702</v>
      </c>
      <c r="T98" s="82">
        <v>6088.42</v>
      </c>
      <c r="U98" s="6">
        <f t="shared" si="256"/>
        <v>1.3393518620970601E-3</v>
      </c>
      <c r="V98" s="14">
        <f t="shared" si="257"/>
        <v>1.7938634105028622E-6</v>
      </c>
      <c r="Z98">
        <v>37.130000000000003</v>
      </c>
      <c r="AA98" s="14">
        <f t="shared" si="258"/>
        <v>-7.2983159473115665E-3</v>
      </c>
      <c r="AB98" s="14">
        <f t="shared" si="259"/>
        <v>5.3265415666782331E-5</v>
      </c>
      <c r="AC98" s="14">
        <f t="shared" si="260"/>
        <v>-8.6376678094086268E-3</v>
      </c>
      <c r="AD98" s="14">
        <f t="shared" si="261"/>
        <v>8.270347994843795E-3</v>
      </c>
      <c r="AE98" s="14">
        <f t="shared" si="262"/>
        <v>6.8398655955816782E-5</v>
      </c>
      <c r="AG98">
        <v>11.09</v>
      </c>
      <c r="AH98" s="14">
        <f t="shared" si="263"/>
        <v>9.423448688442462E-3</v>
      </c>
      <c r="AI98" s="14">
        <f t="shared" si="264"/>
        <v>8.880138518370796E-5</v>
      </c>
      <c r="AJ98" s="14">
        <f t="shared" si="265"/>
        <v>-9.4965277160143115E-3</v>
      </c>
      <c r="AK98" s="14">
        <f t="shared" si="266"/>
        <v>9.0184038661027995E-5</v>
      </c>
      <c r="AM98">
        <v>115.65</v>
      </c>
      <c r="AN98" s="14">
        <f t="shared" si="267"/>
        <v>2.5906750240924626E-3</v>
      </c>
      <c r="AO98" s="14">
        <f t="shared" si="268"/>
        <v>6.711597080456482E-6</v>
      </c>
      <c r="AP98" s="14">
        <f t="shared" si="269"/>
        <v>7.5185884556364969E-3</v>
      </c>
      <c r="AQ98" s="14">
        <f t="shared" si="270"/>
        <v>5.6529172365230406E-5</v>
      </c>
      <c r="AS98">
        <v>118.6</v>
      </c>
      <c r="AT98" s="14">
        <f t="shared" si="271"/>
        <v>-1.1533370720933371E-2</v>
      </c>
      <c r="AU98" s="14">
        <f t="shared" si="272"/>
        <v>1.3301864018648316E-4</v>
      </c>
      <c r="AV98" s="14">
        <f t="shared" si="273"/>
        <v>2.647757699936041E-2</v>
      </c>
      <c r="AW98" s="14">
        <f t="shared" si="274"/>
        <v>7.0106208375705936E-4</v>
      </c>
      <c r="AY98" s="14">
        <v>40.71</v>
      </c>
      <c r="AZ98" s="14">
        <f t="shared" si="275"/>
        <v>-1.9670525152520866E-3</v>
      </c>
      <c r="BA98" s="14">
        <f t="shared" si="276"/>
        <v>3.8692955977595602E-6</v>
      </c>
      <c r="BB98" s="14">
        <f t="shared" si="277"/>
        <v>9.3950478102754701E-3</v>
      </c>
      <c r="BC98" s="14">
        <f t="shared" si="278"/>
        <v>8.8266923357361909E-5</v>
      </c>
      <c r="BE98">
        <v>20.055</v>
      </c>
      <c r="BF98" s="14">
        <f t="shared" si="279"/>
        <v>3.9810950814013228E-3</v>
      </c>
      <c r="BG98" s="14">
        <f t="shared" si="280"/>
        <v>1.5849118047157803E-5</v>
      </c>
      <c r="BH98" s="14">
        <f t="shared" si="281"/>
        <v>1.4477305430019124E-2</v>
      </c>
      <c r="BI98" s="14">
        <f t="shared" si="282"/>
        <v>2.0959237251406122E-4</v>
      </c>
      <c r="BK98">
        <v>93.08</v>
      </c>
      <c r="BL98" s="14">
        <f t="shared" si="283"/>
        <v>8.5580325487317217E-3</v>
      </c>
      <c r="BM98" s="14">
        <f t="shared" si="284"/>
        <v>7.3239921105151565E-5</v>
      </c>
      <c r="BN98" s="14">
        <f t="shared" si="285"/>
        <v>7.9460609670128132E-3</v>
      </c>
      <c r="BO98" s="14">
        <f t="shared" si="286"/>
        <v>6.3139884891484597E-5</v>
      </c>
      <c r="BQ98">
        <v>67.010000000000005</v>
      </c>
      <c r="BR98" s="14">
        <f t="shared" si="287"/>
        <v>2.94095596474311E-2</v>
      </c>
      <c r="BS98" s="14">
        <f t="shared" si="288"/>
        <v>8.6492219865580769E-4</v>
      </c>
      <c r="BT98" s="14">
        <f t="shared" si="289"/>
        <v>-1.0670574653069646E-2</v>
      </c>
      <c r="BU98" s="14">
        <f t="shared" si="290"/>
        <v>1.1386116342673239E-4</v>
      </c>
      <c r="BX98">
        <v>23.34</v>
      </c>
      <c r="BY98" s="14">
        <f t="shared" si="291"/>
        <v>4.7018680338783633E-3</v>
      </c>
      <c r="BZ98" s="14">
        <f t="shared" si="292"/>
        <v>2.2107563008007186E-5</v>
      </c>
      <c r="CA98" s="14">
        <f t="shared" si="293"/>
        <v>3.6629620021372093E-3</v>
      </c>
      <c r="CB98" s="14">
        <f t="shared" si="294"/>
        <v>1.3417290629101033E-5</v>
      </c>
      <c r="CD98">
        <v>46.31</v>
      </c>
      <c r="CE98" s="14">
        <f t="shared" si="295"/>
        <v>1.159308819177062E-2</v>
      </c>
      <c r="CF98" s="14">
        <f t="shared" si="296"/>
        <v>1.3439969382217137E-4</v>
      </c>
      <c r="CG98" s="14">
        <f t="shared" si="297"/>
        <v>1.8048951993151815E-3</v>
      </c>
      <c r="CH98" s="14">
        <f t="shared" si="298"/>
        <v>3.2576466805109886E-6</v>
      </c>
      <c r="CJ98">
        <v>34</v>
      </c>
      <c r="CK98" s="14">
        <f t="shared" si="299"/>
        <v>1.4308902332588143E-2</v>
      </c>
      <c r="CL98" s="14">
        <f t="shared" si="300"/>
        <v>2.0474468596354639E-4</v>
      </c>
      <c r="CM98" s="14">
        <f t="shared" si="301"/>
        <v>-2.2203874185638441E-3</v>
      </c>
      <c r="CN98" s="14">
        <f t="shared" si="302"/>
        <v>4.9301202885166108E-6</v>
      </c>
      <c r="CP98">
        <v>21.73</v>
      </c>
      <c r="CQ98" s="14">
        <f t="shared" si="303"/>
        <v>-4.6029920260367565E-4</v>
      </c>
      <c r="CR98" s="14">
        <f t="shared" si="304"/>
        <v>2.1187535591757965E-7</v>
      </c>
      <c r="CS98" s="14">
        <f t="shared" si="305"/>
        <v>1.2126330777967346E-2</v>
      </c>
      <c r="CT98" s="14">
        <f t="shared" si="306"/>
        <v>1.4704789813667815E-4</v>
      </c>
      <c r="CV98">
        <v>111.4</v>
      </c>
      <c r="CW98" s="14">
        <f t="shared" si="307"/>
        <v>7.6011991291799067E-3</v>
      </c>
      <c r="CX98" s="14">
        <f t="shared" si="308"/>
        <v>5.7778228201445372E-5</v>
      </c>
      <c r="CY98" s="89">
        <f t="shared" si="309"/>
        <v>-4.1433824610200721E-3</v>
      </c>
      <c r="CZ98" s="89">
        <f t="shared" si="310"/>
        <v>1.716761821828875E-5</v>
      </c>
      <c r="DB98">
        <v>16.78</v>
      </c>
      <c r="DC98" s="14">
        <f t="shared" si="311"/>
        <v>4.7562515346492758E-3</v>
      </c>
      <c r="DD98" s="14">
        <f t="shared" si="312"/>
        <v>2.2621928660853592E-5</v>
      </c>
      <c r="DE98" s="89">
        <f t="shared" si="313"/>
        <v>8.9172323234164557E-4</v>
      </c>
      <c r="DF98" s="89">
        <f t="shared" si="314"/>
        <v>7.9517032309783236E-7</v>
      </c>
      <c r="DH98">
        <v>11.94</v>
      </c>
      <c r="DI98" s="14">
        <f t="shared" si="315"/>
        <v>2.1541843774754758E-2</v>
      </c>
      <c r="DJ98" s="14">
        <f t="shared" si="316"/>
        <v>4.6405103321594035E-4</v>
      </c>
      <c r="DK98" s="89">
        <f t="shared" si="317"/>
        <v>-8.6511497382259356E-3</v>
      </c>
      <c r="DL98" s="89">
        <f t="shared" si="318"/>
        <v>7.4842391793206669E-5</v>
      </c>
      <c r="DN98">
        <v>69.400000000000006</v>
      </c>
      <c r="DO98" s="14">
        <f t="shared" si="319"/>
        <v>8.322619426783185E-3</v>
      </c>
      <c r="DP98" s="14">
        <f t="shared" si="320"/>
        <v>6.9265994123068867E-5</v>
      </c>
      <c r="DQ98" s="89">
        <f t="shared" si="321"/>
        <v>-1.4560324498578301E-3</v>
      </c>
      <c r="DR98" s="89">
        <f t="shared" si="322"/>
        <v>2.1200304950389947E-6</v>
      </c>
      <c r="DT98">
        <v>134.05000000000001</v>
      </c>
      <c r="DU98" s="14">
        <f t="shared" si="323"/>
        <v>2.6075634070807695E-3</v>
      </c>
      <c r="DV98" s="14">
        <f t="shared" si="324"/>
        <v>6.7993869219466711E-6</v>
      </c>
      <c r="DW98" s="89">
        <f t="shared" si="325"/>
        <v>1.1189505624867341E-2</v>
      </c>
      <c r="DX98" s="89">
        <f t="shared" si="326"/>
        <v>1.2520503612893785E-4</v>
      </c>
      <c r="DZ98">
        <v>42.21</v>
      </c>
      <c r="EA98" s="14">
        <f t="shared" si="327"/>
        <v>-7.6100248354638569E-3</v>
      </c>
      <c r="EB98" s="14">
        <f t="shared" si="328"/>
        <v>5.7912477996376703E-5</v>
      </c>
      <c r="EC98" s="89">
        <f t="shared" si="329"/>
        <v>1.940736729151938E-2</v>
      </c>
      <c r="ED98" s="89">
        <f t="shared" si="330"/>
        <v>3.7664590518793627E-4</v>
      </c>
      <c r="EF98">
        <v>12.12</v>
      </c>
      <c r="EG98" s="14">
        <f t="shared" si="331"/>
        <v>2.9270382300113237E-2</v>
      </c>
      <c r="EH98" s="14">
        <f t="shared" si="332"/>
        <v>8.567552799947823E-4</v>
      </c>
      <c r="EI98" s="89">
        <f t="shared" si="333"/>
        <v>-2.0089660963622483E-2</v>
      </c>
      <c r="EJ98" s="89">
        <f t="shared" si="334"/>
        <v>4.0359447763329702E-4</v>
      </c>
      <c r="EL98">
        <v>88</v>
      </c>
      <c r="EM98" s="14">
        <f t="shared" si="335"/>
        <v>-3.186890928519019E-3</v>
      </c>
      <c r="EN98" s="14">
        <f t="shared" si="336"/>
        <v>1.0156273790276814E-5</v>
      </c>
      <c r="EO98" s="89">
        <f t="shared" si="337"/>
        <v>1.2982977174554568E-2</v>
      </c>
      <c r="EP98" s="89">
        <f t="shared" si="338"/>
        <v>1.6855769631500493E-4</v>
      </c>
      <c r="ER98">
        <v>13.2</v>
      </c>
      <c r="ES98" s="14">
        <f t="shared" si="339"/>
        <v>8.2988028146952844E-3</v>
      </c>
      <c r="ET98" s="14">
        <f t="shared" si="340"/>
        <v>6.887012815719438E-5</v>
      </c>
      <c r="EU98" s="89">
        <f t="shared" si="341"/>
        <v>1.6021283021882236E-4</v>
      </c>
      <c r="EV98" s="89">
        <f t="shared" si="342"/>
        <v>2.5668150966725201E-8</v>
      </c>
      <c r="EX98">
        <v>101</v>
      </c>
      <c r="EY98" s="14">
        <f t="shared" si="343"/>
        <v>5.9230183031220712E-3</v>
      </c>
      <c r="EZ98" s="14">
        <f t="shared" si="344"/>
        <v>3.5082145819119062E-5</v>
      </c>
      <c r="FA98" s="89">
        <f t="shared" si="345"/>
        <v>2.11599220978392E-3</v>
      </c>
      <c r="FB98" s="89">
        <f t="shared" si="346"/>
        <v>4.4774230318662368E-6</v>
      </c>
      <c r="FD98">
        <v>45.69</v>
      </c>
      <c r="FE98" s="14">
        <f t="shared" si="347"/>
        <v>2.272087353553193E-2</v>
      </c>
      <c r="FF98" s="14">
        <f t="shared" si="348"/>
        <v>5.1623809421763524E-4</v>
      </c>
      <c r="FG98" s="89">
        <f t="shared" si="349"/>
        <v>1.5043078547451877E-4</v>
      </c>
      <c r="FH98" s="89">
        <f t="shared" si="350"/>
        <v>2.2629421218480686E-8</v>
      </c>
      <c r="FJ98">
        <v>130.69999999999999</v>
      </c>
      <c r="FK98" s="14">
        <f t="shared" si="351"/>
        <v>1.443245712158584E-2</v>
      </c>
      <c r="FL98" s="14">
        <f t="shared" si="352"/>
        <v>2.0829581856641381E-4</v>
      </c>
      <c r="FM98" s="89">
        <f t="shared" si="353"/>
        <v>-8.4342430731269222E-3</v>
      </c>
      <c r="FN98" s="89">
        <f t="shared" si="354"/>
        <v>7.1136456216589467E-5</v>
      </c>
      <c r="FP98">
        <v>13.67</v>
      </c>
      <c r="FQ98" s="14">
        <f t="shared" si="355"/>
        <v>3.6509715618810675E-3</v>
      </c>
      <c r="FR98" s="14">
        <f t="shared" si="356"/>
        <v>1.3329593345664282E-5</v>
      </c>
      <c r="FS98" s="89">
        <f t="shared" si="357"/>
        <v>1.1076851254570338E-3</v>
      </c>
      <c r="FT98" s="89">
        <f t="shared" si="358"/>
        <v>1.2269663371587647E-6</v>
      </c>
      <c r="FV98">
        <v>599.4</v>
      </c>
      <c r="FW98" s="14">
        <f t="shared" si="359"/>
        <v>1.000500333583622E-3</v>
      </c>
      <c r="FX98" s="14">
        <f t="shared" si="360"/>
        <v>1.0010009175009387E-6</v>
      </c>
      <c r="FY98" s="89">
        <f t="shared" si="361"/>
        <v>1.0141800246446302E-2</v>
      </c>
      <c r="FZ98" s="89">
        <f t="shared" si="362"/>
        <v>1.0285611223881828E-4</v>
      </c>
      <c r="GB98">
        <v>65.86</v>
      </c>
      <c r="GC98" s="14">
        <f t="shared" si="363"/>
        <v>4.5447737672175423E-3</v>
      </c>
      <c r="GD98" s="14">
        <f t="shared" si="364"/>
        <v>2.0654968595188731E-5</v>
      </c>
      <c r="GE98" s="89">
        <f t="shared" si="365"/>
        <v>7.8345888605869628E-3</v>
      </c>
      <c r="GF98" s="89">
        <f t="shared" si="366"/>
        <v>6.1380782614433327E-5</v>
      </c>
      <c r="GH98">
        <v>530.4</v>
      </c>
      <c r="GI98" s="14">
        <f t="shared" si="367"/>
        <v>2.2598879674375042E-3</v>
      </c>
      <c r="GJ98" s="14">
        <f t="shared" si="368"/>
        <v>5.1070936253688141E-6</v>
      </c>
      <c r="GK98" s="89">
        <f t="shared" si="369"/>
        <v>1.4449307227012622E-2</v>
      </c>
      <c r="GL98" s="89">
        <f t="shared" si="370"/>
        <v>2.0878247934059919E-4</v>
      </c>
      <c r="GN98">
        <v>32.03</v>
      </c>
      <c r="GO98" s="14">
        <f t="shared" si="371"/>
        <v>1.1176769562171132E-2</v>
      </c>
      <c r="GP98" s="14">
        <f t="shared" si="372"/>
        <v>1.2492017784587509E-4</v>
      </c>
      <c r="GQ98" s="89">
        <f t="shared" si="373"/>
        <v>-3.2903227186382271E-3</v>
      </c>
      <c r="GR98" s="89">
        <f t="shared" si="374"/>
        <v>1.0826223592786854E-5</v>
      </c>
      <c r="GT98">
        <v>62</v>
      </c>
      <c r="GU98" s="14">
        <f t="shared" si="375"/>
        <v>3.8634948250446392E-3</v>
      </c>
      <c r="GV98" s="14">
        <f t="shared" si="376"/>
        <v>1.4926592263146708E-5</v>
      </c>
      <c r="GW98" s="89">
        <f t="shared" si="377"/>
        <v>6.5843073765837878E-3</v>
      </c>
      <c r="GX98" s="89">
        <f t="shared" si="378"/>
        <v>4.335310362933568E-5</v>
      </c>
      <c r="GZ98">
        <v>240.3</v>
      </c>
      <c r="HA98" s="14">
        <f t="shared" si="379"/>
        <v>-7.5188324140273398E-3</v>
      </c>
      <c r="HB98" s="14">
        <f t="shared" si="380"/>
        <v>5.6532840870228197E-5</v>
      </c>
      <c r="HC98" s="89">
        <f t="shared" si="381"/>
        <v>1.7264525559847466E-2</v>
      </c>
      <c r="HD98" s="89">
        <f t="shared" si="382"/>
        <v>2.9806384280662646E-4</v>
      </c>
      <c r="HF98">
        <v>342.9</v>
      </c>
      <c r="HG98" s="14">
        <f t="shared" si="383"/>
        <v>1.4580447645576422E-4</v>
      </c>
      <c r="HH98" s="14">
        <f t="shared" si="384"/>
        <v>2.1258945354539505E-8</v>
      </c>
      <c r="HI98" s="89">
        <f t="shared" si="385"/>
        <v>1.6423226635230707E-2</v>
      </c>
      <c r="HJ98" s="89">
        <f t="shared" si="386"/>
        <v>2.6972237311215133E-4</v>
      </c>
      <c r="HL98">
        <v>116.35</v>
      </c>
      <c r="HM98" s="14">
        <f t="shared" si="387"/>
        <v>-3.4438260467600326E-3</v>
      </c>
      <c r="HN98" s="14">
        <f t="shared" si="388"/>
        <v>1.1859937840342835E-5</v>
      </c>
      <c r="HO98" s="89">
        <f t="shared" si="389"/>
        <v>1.5351884636550172E-2</v>
      </c>
      <c r="HP98" s="89">
        <f t="shared" si="390"/>
        <v>2.356803618939452E-4</v>
      </c>
      <c r="HR98">
        <v>5.1379999999999999</v>
      </c>
      <c r="HS98" s="14">
        <f t="shared" si="391"/>
        <v>4.6602026087303261E-3</v>
      </c>
      <c r="HT98" s="14">
        <f t="shared" si="392"/>
        <v>2.1717488354416936E-5</v>
      </c>
      <c r="HU98" s="14">
        <f t="shared" si="393"/>
        <v>7.3846189446864054E-3</v>
      </c>
      <c r="HV98" s="14">
        <f t="shared" si="394"/>
        <v>5.4532596958221359E-5</v>
      </c>
      <c r="HX98">
        <v>14.56</v>
      </c>
      <c r="HY98" s="14">
        <f t="shared" si="395"/>
        <v>5.4794657646255705E-3</v>
      </c>
      <c r="HZ98" s="14">
        <f t="shared" si="396"/>
        <v>3.0024545065703688E-5</v>
      </c>
      <c r="IA98" s="89">
        <f t="shared" si="397"/>
        <v>-2.9071618340049234E-3</v>
      </c>
      <c r="IB98" s="89">
        <f t="shared" si="398"/>
        <v>8.4515899290948701E-6</v>
      </c>
      <c r="ID98">
        <v>158.80000000000001</v>
      </c>
      <c r="IE98" s="14">
        <f t="shared" si="399"/>
        <v>9.4413854377630954E-4</v>
      </c>
      <c r="IF98" s="14">
        <f t="shared" si="400"/>
        <v>8.9139758984405032E-7</v>
      </c>
      <c r="IG98" s="89">
        <f t="shared" si="401"/>
        <v>7.3570408276179746E-3</v>
      </c>
      <c r="IH98" s="89">
        <f t="shared" si="402"/>
        <v>5.412604973923777E-5</v>
      </c>
      <c r="IQ98">
        <v>47.19</v>
      </c>
      <c r="IR98" s="14">
        <f t="shared" si="403"/>
        <v>1.1797061188443208E-2</v>
      </c>
      <c r="IS98" s="14">
        <f t="shared" si="404"/>
        <v>1.3917065268387308E-4</v>
      </c>
      <c r="IT98" s="89">
        <f t="shared" si="405"/>
        <v>-4.0757143129465266E-3</v>
      </c>
      <c r="IU98" s="89">
        <f t="shared" si="406"/>
        <v>1.6611447160757177E-5</v>
      </c>
      <c r="IW98">
        <v>62.23</v>
      </c>
      <c r="IX98" s="14">
        <f t="shared" si="407"/>
        <v>-9.6463029988024549E-4</v>
      </c>
      <c r="IY98" s="14">
        <f t="shared" si="408"/>
        <v>9.3051161544705236E-7</v>
      </c>
      <c r="IZ98" s="89">
        <f t="shared" si="409"/>
        <v>1.0244762021421876E-2</v>
      </c>
      <c r="JA98" s="89">
        <f t="shared" si="410"/>
        <v>1.0495514887556804E-4</v>
      </c>
      <c r="JC98">
        <v>122</v>
      </c>
      <c r="JD98" s="14">
        <f t="shared" si="411"/>
        <v>-6.1665149156640148E-3</v>
      </c>
      <c r="JE98" s="14">
        <f t="shared" si="412"/>
        <v>3.8025906205106773E-5</v>
      </c>
      <c r="JF98" s="89">
        <f t="shared" si="413"/>
        <v>1.9675043515043289E-2</v>
      </c>
      <c r="JG98" s="89">
        <f t="shared" si="414"/>
        <v>3.8710733731884699E-4</v>
      </c>
      <c r="JI98">
        <v>35.880000000000003</v>
      </c>
      <c r="JJ98" s="14">
        <f t="shared" si="415"/>
        <v>6.6666913581890771E-3</v>
      </c>
      <c r="JK98" s="14">
        <f t="shared" si="416"/>
        <v>4.4444773665352923E-5</v>
      </c>
      <c r="JL98" s="89">
        <f t="shared" si="417"/>
        <v>5.631292032896724E-3</v>
      </c>
      <c r="JM98" s="89">
        <f t="shared" si="418"/>
        <v>3.1711449959766117E-5</v>
      </c>
      <c r="JO98">
        <v>75.400000000000006</v>
      </c>
      <c r="JP98" s="14">
        <f t="shared" si="419"/>
        <v>-5.3191614776000448E-3</v>
      </c>
      <c r="JQ98" s="14">
        <f t="shared" si="420"/>
        <v>2.8293478824784291E-5</v>
      </c>
      <c r="JR98" s="89">
        <f t="shared" si="255"/>
        <v>1.2857855799664326E-2</v>
      </c>
      <c r="JS98" s="89">
        <f t="shared" si="421"/>
        <v>1.6532445576496153E-4</v>
      </c>
      <c r="JU98">
        <v>73.64</v>
      </c>
      <c r="JV98" s="14">
        <f t="shared" si="422"/>
        <v>3.253798966162038E-3</v>
      </c>
      <c r="JW98" s="14">
        <f t="shared" si="423"/>
        <v>1.0587207712197147E-5</v>
      </c>
      <c r="JX98" s="89">
        <f t="shared" si="424"/>
        <v>1.103009283209266E-2</v>
      </c>
      <c r="JY98" s="89">
        <f t="shared" si="425"/>
        <v>1.2166294788458189E-4</v>
      </c>
      <c r="KA98">
        <v>38.42</v>
      </c>
      <c r="KB98" s="14">
        <f t="shared" si="426"/>
        <v>4.1558501371723195E-3</v>
      </c>
      <c r="KC98" s="14">
        <f t="shared" si="427"/>
        <v>1.7271090362635188E-5</v>
      </c>
      <c r="KD98" s="89">
        <f t="shared" si="428"/>
        <v>3.4381936984124112E-3</v>
      </c>
      <c r="KE98" s="89">
        <f t="shared" si="429"/>
        <v>1.1821175907802814E-5</v>
      </c>
      <c r="KG98">
        <v>15.2</v>
      </c>
      <c r="KH98" s="14">
        <f t="shared" si="430"/>
        <v>-2.1277398447284851E-2</v>
      </c>
      <c r="KI98" s="14">
        <f t="shared" si="431"/>
        <v>4.5272768468451979E-4</v>
      </c>
      <c r="KJ98" s="89">
        <f t="shared" si="432"/>
        <v>2.8815639866453718E-2</v>
      </c>
      <c r="KK98" s="89">
        <f t="shared" si="433"/>
        <v>8.3034110091315691E-4</v>
      </c>
      <c r="KM98">
        <v>28</v>
      </c>
      <c r="KN98" s="14">
        <f t="shared" si="434"/>
        <v>-7.1454093786876014E-4</v>
      </c>
      <c r="KO98" s="14">
        <f t="shared" si="435"/>
        <v>5.1056875189036733E-7</v>
      </c>
      <c r="KP98" s="89">
        <f t="shared" si="436"/>
        <v>1.1389887171546506E-2</v>
      </c>
      <c r="KQ98" s="89">
        <f t="shared" si="437"/>
        <v>1.2972952978055965E-4</v>
      </c>
      <c r="KS98">
        <v>104.55</v>
      </c>
      <c r="KT98" s="14">
        <f t="shared" si="438"/>
        <v>-1.8827493137973446E-2</v>
      </c>
      <c r="KU98" s="14">
        <f t="shared" si="439"/>
        <v>3.544744978604372E-4</v>
      </c>
      <c r="KV98" s="89">
        <f t="shared" si="440"/>
        <v>2.5509120280255027E-2</v>
      </c>
      <c r="KW98" s="89">
        <f t="shared" si="441"/>
        <v>6.5071521747251835E-4</v>
      </c>
      <c r="LF98" s="14">
        <v>15.505000000000001</v>
      </c>
      <c r="LG98" s="14">
        <f t="shared" si="442"/>
        <v>6.1083617030789428E-3</v>
      </c>
      <c r="LH98" s="14">
        <f t="shared" si="443"/>
        <v>3.7312082695641484E-5</v>
      </c>
      <c r="LI98" s="89">
        <f t="shared" si="444"/>
        <v>-6.1410740591913374E-3</v>
      </c>
      <c r="LJ98" s="89">
        <f t="shared" si="445"/>
        <v>3.7712790600472771E-5</v>
      </c>
      <c r="LL98">
        <v>12.065</v>
      </c>
      <c r="LM98" s="14">
        <f t="shared" si="446"/>
        <v>-3.320883085170125E-3</v>
      </c>
      <c r="LN98" s="14">
        <f t="shared" si="447"/>
        <v>1.1028264465369048E-5</v>
      </c>
      <c r="LO98" s="89">
        <f t="shared" si="448"/>
        <v>1.0485308046284673E-2</v>
      </c>
      <c r="LP98" s="89">
        <f t="shared" si="449"/>
        <v>1.099416848254821E-4</v>
      </c>
    </row>
    <row r="99" spans="19:328" x14ac:dyDescent="0.35">
      <c r="S99" t="s">
        <v>703</v>
      </c>
      <c r="T99" s="82">
        <v>6068.04</v>
      </c>
      <c r="U99" s="6">
        <f t="shared" si="256"/>
        <v>3.3529529308957669E-3</v>
      </c>
      <c r="V99" s="14">
        <f t="shared" si="257"/>
        <v>1.1242293356802514E-5</v>
      </c>
      <c r="Z99">
        <v>37.69</v>
      </c>
      <c r="AA99" s="14">
        <f t="shared" si="258"/>
        <v>-1.4969539090055181E-2</v>
      </c>
      <c r="AB99" s="14">
        <f t="shared" si="259"/>
        <v>2.2408710056869008E-4</v>
      </c>
      <c r="AC99" s="14">
        <f t="shared" si="260"/>
        <v>-1.8322492020950949E-2</v>
      </c>
      <c r="AD99" s="14">
        <f t="shared" si="261"/>
        <v>1.8004304072464804E-2</v>
      </c>
      <c r="AE99" s="14">
        <f t="shared" si="262"/>
        <v>3.2415496513377271E-4</v>
      </c>
      <c r="AG99">
        <v>10.935</v>
      </c>
      <c r="AH99" s="14">
        <f t="shared" si="263"/>
        <v>1.4075147233544428E-2</v>
      </c>
      <c r="AI99" s="14">
        <f t="shared" si="264"/>
        <v>1.9810976964595338E-4</v>
      </c>
      <c r="AJ99" s="14">
        <f t="shared" si="265"/>
        <v>-1.4107752879633423E-2</v>
      </c>
      <c r="AK99" s="14">
        <f t="shared" si="266"/>
        <v>1.9902869131280514E-4</v>
      </c>
      <c r="AM99">
        <v>115.65</v>
      </c>
      <c r="AN99" s="14">
        <f t="shared" si="267"/>
        <v>0</v>
      </c>
      <c r="AO99" s="14">
        <f t="shared" si="268"/>
        <v>0</v>
      </c>
      <c r="AP99" s="14">
        <f t="shared" si="269"/>
        <v>9.4346284318002818E-3</v>
      </c>
      <c r="AQ99" s="14">
        <f t="shared" si="270"/>
        <v>8.9012213646134239E-5</v>
      </c>
      <c r="AS99">
        <v>117.5</v>
      </c>
      <c r="AT99" s="14">
        <f t="shared" si="271"/>
        <v>9.3181529794113729E-3</v>
      </c>
      <c r="AU99" s="14">
        <f t="shared" si="272"/>
        <v>8.6827974947713043E-5</v>
      </c>
      <c r="AV99" s="14">
        <f t="shared" si="273"/>
        <v>4.6084030560947144E-3</v>
      </c>
      <c r="AW99" s="14">
        <f t="shared" si="274"/>
        <v>2.1237378727423104E-5</v>
      </c>
      <c r="AY99" s="14">
        <v>39.75</v>
      </c>
      <c r="AZ99" s="14">
        <f t="shared" si="275"/>
        <v>2.3863921414546508E-2</v>
      </c>
      <c r="BA99" s="14">
        <f t="shared" si="276"/>
        <v>5.6948674527965138E-4</v>
      </c>
      <c r="BB99" s="14">
        <f t="shared" si="277"/>
        <v>-1.6948716512036822E-2</v>
      </c>
      <c r="BC99" s="14">
        <f t="shared" si="278"/>
        <v>2.8725899140538962E-4</v>
      </c>
      <c r="BE99">
        <v>19.597999999999999</v>
      </c>
      <c r="BF99" s="14">
        <f t="shared" si="279"/>
        <v>2.3050979008389476E-2</v>
      </c>
      <c r="BG99" s="14">
        <f t="shared" si="280"/>
        <v>5.3134763324521228E-4</v>
      </c>
      <c r="BH99" s="14">
        <f t="shared" si="281"/>
        <v>-6.1078510081806689E-3</v>
      </c>
      <c r="BI99" s="14">
        <f t="shared" si="282"/>
        <v>3.7305843938133613E-5</v>
      </c>
      <c r="BK99">
        <v>90.94</v>
      </c>
      <c r="BL99" s="14">
        <f t="shared" si="283"/>
        <v>2.3259390037226511E-2</v>
      </c>
      <c r="BM99" s="14">
        <f t="shared" si="284"/>
        <v>5.409992249038319E-4</v>
      </c>
      <c r="BN99" s="14">
        <f t="shared" si="285"/>
        <v>-8.0184085919304988E-3</v>
      </c>
      <c r="BO99" s="14">
        <f t="shared" si="286"/>
        <v>6.429487634714484E-5</v>
      </c>
      <c r="BQ99">
        <v>66.52</v>
      </c>
      <c r="BR99" s="14">
        <f t="shared" si="287"/>
        <v>7.3392076603525751E-3</v>
      </c>
      <c r="BS99" s="14">
        <f t="shared" si="288"/>
        <v>5.3863969081777921E-5</v>
      </c>
      <c r="BT99" s="14">
        <f t="shared" si="289"/>
        <v>1.0091622864217935E-2</v>
      </c>
      <c r="BU99" s="14">
        <f t="shared" si="290"/>
        <v>1.018408520336062E-4</v>
      </c>
      <c r="BX99">
        <v>23.28</v>
      </c>
      <c r="BY99" s="14">
        <f t="shared" si="291"/>
        <v>2.5740039951728426E-3</v>
      </c>
      <c r="BZ99" s="14">
        <f t="shared" si="292"/>
        <v>6.6254965671657553E-6</v>
      </c>
      <c r="CA99" s="14">
        <f t="shared" si="293"/>
        <v>5.2023490183228842E-3</v>
      </c>
      <c r="CB99" s="14">
        <f t="shared" si="294"/>
        <v>2.7064435308445076E-5</v>
      </c>
      <c r="CD99">
        <v>44.8</v>
      </c>
      <c r="CE99" s="14">
        <f t="shared" si="295"/>
        <v>3.3149781071721132E-2</v>
      </c>
      <c r="CF99" s="14">
        <f t="shared" si="296"/>
        <v>1.0989079851030407E-3</v>
      </c>
      <c r="CG99" s="14">
        <f t="shared" si="297"/>
        <v>-2.0645562076476019E-2</v>
      </c>
      <c r="CH99" s="14">
        <f t="shared" si="298"/>
        <v>4.2623923345362478E-4</v>
      </c>
      <c r="CJ99">
        <v>33.9</v>
      </c>
      <c r="CK99" s="14">
        <f t="shared" si="299"/>
        <v>2.9455102297569658E-3</v>
      </c>
      <c r="CL99" s="14">
        <f t="shared" si="300"/>
        <v>8.6760305136029338E-6</v>
      </c>
      <c r="CM99" s="14">
        <f t="shared" si="301"/>
        <v>8.3137625630402313E-3</v>
      </c>
      <c r="CN99" s="14">
        <f t="shared" si="302"/>
        <v>6.9118647954609277E-5</v>
      </c>
      <c r="CP99">
        <v>21.82</v>
      </c>
      <c r="CQ99" s="14">
        <f t="shared" si="303"/>
        <v>-4.1331861365864891E-3</v>
      </c>
      <c r="CR99" s="14">
        <f t="shared" si="304"/>
        <v>1.7083227639670747E-5</v>
      </c>
      <c r="CS99" s="14">
        <f t="shared" si="305"/>
        <v>1.4985759679381512E-2</v>
      </c>
      <c r="CT99" s="14">
        <f t="shared" si="306"/>
        <v>2.2457299316817669E-4</v>
      </c>
      <c r="CV99">
        <v>111</v>
      </c>
      <c r="CW99" s="14">
        <f t="shared" si="307"/>
        <v>3.5971261808494747E-3</v>
      </c>
      <c r="CX99" s="14">
        <f t="shared" si="308"/>
        <v>1.2939316760952728E-5</v>
      </c>
      <c r="CY99" s="89">
        <f t="shared" si="309"/>
        <v>-3.8461734910835406E-4</v>
      </c>
      <c r="CZ99" s="89">
        <f t="shared" si="310"/>
        <v>1.4793050523513752E-7</v>
      </c>
      <c r="DB99">
        <v>16.440000000000001</v>
      </c>
      <c r="DC99" s="14">
        <f t="shared" si="311"/>
        <v>2.0470311411026291E-2</v>
      </c>
      <c r="DD99" s="14">
        <f t="shared" si="312"/>
        <v>4.190336492643932E-4</v>
      </c>
      <c r="DE99" s="89">
        <f t="shared" si="313"/>
        <v>-1.5215937918289124E-2</v>
      </c>
      <c r="DF99" s="89">
        <f t="shared" si="314"/>
        <v>2.3152476673322876E-4</v>
      </c>
      <c r="DH99">
        <v>11.58</v>
      </c>
      <c r="DI99" s="14">
        <f t="shared" si="315"/>
        <v>3.0614635819606734E-2</v>
      </c>
      <c r="DJ99" s="14">
        <f t="shared" si="316"/>
        <v>9.3725592636714772E-4</v>
      </c>
      <c r="DK99" s="89">
        <f t="shared" si="317"/>
        <v>-1.8603000028022183E-2</v>
      </c>
      <c r="DL99" s="89">
        <f t="shared" si="318"/>
        <v>3.4607161004259336E-4</v>
      </c>
      <c r="DN99">
        <v>69.14</v>
      </c>
      <c r="DO99" s="14">
        <f t="shared" si="319"/>
        <v>3.7534330192804137E-3</v>
      </c>
      <c r="DP99" s="14">
        <f t="shared" si="320"/>
        <v>1.4088259430224481E-5</v>
      </c>
      <c r="DQ99" s="89">
        <f t="shared" si="321"/>
        <v>2.6756652173652393E-3</v>
      </c>
      <c r="DR99" s="89">
        <f t="shared" si="322"/>
        <v>7.1591843554181735E-6</v>
      </c>
      <c r="DT99">
        <v>132.9</v>
      </c>
      <c r="DU99" s="14">
        <f t="shared" si="323"/>
        <v>8.6158989627686394E-3</v>
      </c>
      <c r="DV99" s="14">
        <f t="shared" si="324"/>
        <v>7.4233714936637715E-5</v>
      </c>
      <c r="DW99" s="89">
        <f t="shared" si="325"/>
        <v>4.1952419946842956E-3</v>
      </c>
      <c r="DX99" s="89">
        <f t="shared" si="326"/>
        <v>1.7600055393962669E-5</v>
      </c>
      <c r="DZ99">
        <v>42.37</v>
      </c>
      <c r="EA99" s="14">
        <f t="shared" si="327"/>
        <v>-3.7834048440603999E-3</v>
      </c>
      <c r="EB99" s="14">
        <f t="shared" si="328"/>
        <v>1.4314152214059699E-5</v>
      </c>
      <c r="EC99" s="89">
        <f t="shared" si="329"/>
        <v>1.4807634938069374E-2</v>
      </c>
      <c r="ED99" s="89">
        <f t="shared" si="330"/>
        <v>2.1926605245913279E-4</v>
      </c>
      <c r="EF99">
        <v>12.27</v>
      </c>
      <c r="EG99" s="14">
        <f t="shared" si="331"/>
        <v>-1.2300278081651676E-2</v>
      </c>
      <c r="EH99" s="14">
        <f t="shared" si="332"/>
        <v>1.5129684088596064E-4</v>
      </c>
      <c r="EI99" s="89">
        <f t="shared" si="333"/>
        <v>2.0893523337830192E-2</v>
      </c>
      <c r="EJ99" s="89">
        <f t="shared" si="334"/>
        <v>4.3653931746845485E-4</v>
      </c>
      <c r="EL99">
        <v>88.1</v>
      </c>
      <c r="EM99" s="14">
        <f t="shared" si="335"/>
        <v>-1.1357184639272685E-3</v>
      </c>
      <c r="EN99" s="14">
        <f t="shared" si="336"/>
        <v>1.2898564293053145E-6</v>
      </c>
      <c r="EO99" s="89">
        <f t="shared" si="337"/>
        <v>1.025101001767962E-2</v>
      </c>
      <c r="EP99" s="89">
        <f t="shared" si="338"/>
        <v>1.0508320638256792E-4</v>
      </c>
      <c r="ER99">
        <v>13.38</v>
      </c>
      <c r="ES99" s="14">
        <f t="shared" si="339"/>
        <v>-1.3544225107757372E-2</v>
      </c>
      <c r="ET99" s="14">
        <f t="shared" si="340"/>
        <v>1.834460337696052E-4</v>
      </c>
      <c r="EU99" s="89">
        <f t="shared" si="341"/>
        <v>2.1417304583447871E-2</v>
      </c>
      <c r="EV99" s="89">
        <f t="shared" si="342"/>
        <v>4.5870093562017718E-4</v>
      </c>
      <c r="EX99">
        <v>98.74</v>
      </c>
      <c r="EY99" s="14">
        <f t="shared" si="343"/>
        <v>2.2630384010542574E-2</v>
      </c>
      <c r="EZ99" s="14">
        <f t="shared" si="344"/>
        <v>5.1213428046462096E-4</v>
      </c>
      <c r="FA99" s="89">
        <f t="shared" si="345"/>
        <v>-1.5147512387295205E-2</v>
      </c>
      <c r="FB99" s="89">
        <f t="shared" si="346"/>
        <v>2.2944713152326168E-4</v>
      </c>
      <c r="FD99">
        <v>44.44</v>
      </c>
      <c r="FE99" s="14">
        <f t="shared" si="347"/>
        <v>2.7739490803750835E-2</v>
      </c>
      <c r="FF99" s="14">
        <f t="shared" si="348"/>
        <v>7.694793500513772E-4</v>
      </c>
      <c r="FG99" s="89">
        <f t="shared" si="349"/>
        <v>-6.5901150620501329E-3</v>
      </c>
      <c r="FH99" s="89">
        <f t="shared" si="350"/>
        <v>4.3429616531060031E-5</v>
      </c>
      <c r="FJ99">
        <v>132.1</v>
      </c>
      <c r="FK99" s="14">
        <f t="shared" si="351"/>
        <v>-1.0654590898103453E-2</v>
      </c>
      <c r="FL99" s="14">
        <f t="shared" si="352"/>
        <v>1.1352030720594895E-4</v>
      </c>
      <c r="FM99" s="89">
        <f t="shared" si="353"/>
        <v>1.6220166926211851E-2</v>
      </c>
      <c r="FN99" s="89">
        <f t="shared" si="354"/>
        <v>2.6309381511417684E-4</v>
      </c>
      <c r="FP99">
        <v>13.91</v>
      </c>
      <c r="FQ99" s="14">
        <f t="shared" si="355"/>
        <v>-1.7404355199493318E-2</v>
      </c>
      <c r="FR99" s="14">
        <f t="shared" si="356"/>
        <v>3.0291157991013006E-4</v>
      </c>
      <c r="FS99" s="89">
        <f t="shared" si="357"/>
        <v>2.1860881331242268E-2</v>
      </c>
      <c r="FT99" s="89">
        <f t="shared" si="358"/>
        <v>4.7789813257865675E-4</v>
      </c>
      <c r="FV99">
        <v>592</v>
      </c>
      <c r="FW99" s="14">
        <f t="shared" si="359"/>
        <v>1.242251999855711E-2</v>
      </c>
      <c r="FX99" s="14">
        <f t="shared" si="360"/>
        <v>1.5431900311455135E-4</v>
      </c>
      <c r="FY99" s="89">
        <f t="shared" si="361"/>
        <v>-2.035237825282336E-3</v>
      </c>
      <c r="FZ99" s="89">
        <f t="shared" si="362"/>
        <v>4.1421930054599726E-6</v>
      </c>
      <c r="GB99">
        <v>65.14</v>
      </c>
      <c r="GC99" s="14">
        <f t="shared" si="363"/>
        <v>1.0992477100130875E-2</v>
      </c>
      <c r="GD99" s="14">
        <f t="shared" si="364"/>
        <v>1.2083455279690168E-4</v>
      </c>
      <c r="GE99" s="89">
        <f t="shared" si="365"/>
        <v>5.8667073046719982E-4</v>
      </c>
      <c r="GF99" s="89">
        <f t="shared" si="366"/>
        <v>3.4418254598691781E-7</v>
      </c>
      <c r="GH99">
        <v>535.29999999999995</v>
      </c>
      <c r="GI99" s="14">
        <f t="shared" si="367"/>
        <v>-9.1958985276828411E-3</v>
      </c>
      <c r="GJ99" s="14">
        <f t="shared" si="368"/>
        <v>8.4564549731439446E-5</v>
      </c>
      <c r="GK99" s="89">
        <f t="shared" si="369"/>
        <v>2.4726753757113508E-2</v>
      </c>
      <c r="GL99" s="89">
        <f t="shared" si="370"/>
        <v>6.1141235136492693E-4</v>
      </c>
      <c r="GN99">
        <v>32.69</v>
      </c>
      <c r="GO99" s="14">
        <f t="shared" si="371"/>
        <v>-2.0396257115052337E-2</v>
      </c>
      <c r="GP99" s="14">
        <f t="shared" si="372"/>
        <v>4.1600730430332308E-4</v>
      </c>
      <c r="GQ99" s="89">
        <f t="shared" si="373"/>
        <v>2.7758672215124548E-2</v>
      </c>
      <c r="GR99" s="89">
        <f t="shared" si="374"/>
        <v>7.7054388314672757E-4</v>
      </c>
      <c r="GT99">
        <v>61.96</v>
      </c>
      <c r="GU99" s="14">
        <f t="shared" si="375"/>
        <v>6.4536949642365286E-4</v>
      </c>
      <c r="GV99" s="14">
        <f t="shared" si="376"/>
        <v>4.1650178691411925E-7</v>
      </c>
      <c r="GW99" s="89">
        <f t="shared" si="377"/>
        <v>9.0605035427029773E-3</v>
      </c>
      <c r="GX99" s="89">
        <f t="shared" si="378"/>
        <v>8.2092724447333204E-5</v>
      </c>
      <c r="GZ99">
        <v>240.2</v>
      </c>
      <c r="HA99" s="14">
        <f t="shared" si="379"/>
        <v>4.1623309654007298E-4</v>
      </c>
      <c r="HB99" s="14">
        <f t="shared" si="380"/>
        <v>1.7324999065533773E-7</v>
      </c>
      <c r="HC99" s="89">
        <f t="shared" si="381"/>
        <v>8.6806185120859233E-3</v>
      </c>
      <c r="HD99" s="89">
        <f t="shared" si="382"/>
        <v>7.5353137752368833E-5</v>
      </c>
      <c r="HF99">
        <v>344.95</v>
      </c>
      <c r="HG99" s="14">
        <f t="shared" si="383"/>
        <v>-5.9606195232430716E-3</v>
      </c>
      <c r="HH99" s="14">
        <f t="shared" si="384"/>
        <v>3.5528985100866463E-5</v>
      </c>
      <c r="HI99" s="89">
        <f t="shared" si="385"/>
        <v>2.1403821638032356E-2</v>
      </c>
      <c r="HJ99" s="89">
        <f t="shared" si="386"/>
        <v>4.5812358071270211E-4</v>
      </c>
      <c r="HL99">
        <v>114.05</v>
      </c>
      <c r="HM99" s="14">
        <f t="shared" si="387"/>
        <v>1.9965941017903659E-2</v>
      </c>
      <c r="HN99" s="14">
        <f t="shared" si="388"/>
        <v>3.986388007304078E-4</v>
      </c>
      <c r="HO99" s="89">
        <f t="shared" si="389"/>
        <v>-8.9381726019286956E-3</v>
      </c>
      <c r="HP99" s="89">
        <f t="shared" si="390"/>
        <v>7.9890929461868794E-5</v>
      </c>
      <c r="HR99">
        <v>4.9939999999999998</v>
      </c>
      <c r="HS99" s="14">
        <f t="shared" si="391"/>
        <v>2.842670683011032E-2</v>
      </c>
      <c r="HT99" s="14">
        <f t="shared" si="392"/>
        <v>8.0807766120504073E-4</v>
      </c>
      <c r="HU99" s="14">
        <f t="shared" si="393"/>
        <v>-1.737120115558375E-2</v>
      </c>
      <c r="HV99" s="14">
        <f t="shared" si="394"/>
        <v>3.0175862958775422E-4</v>
      </c>
      <c r="HX99">
        <v>14.61</v>
      </c>
      <c r="HY99" s="14">
        <f t="shared" si="395"/>
        <v>-3.4281829940681612E-3</v>
      </c>
      <c r="HZ99" s="14">
        <f t="shared" si="396"/>
        <v>1.1752438640818143E-5</v>
      </c>
      <c r="IA99" s="89">
        <f t="shared" si="397"/>
        <v>5.6761046538689594E-3</v>
      </c>
      <c r="IB99" s="89">
        <f t="shared" si="398"/>
        <v>3.221816404167286E-5</v>
      </c>
      <c r="ID99">
        <v>160.15</v>
      </c>
      <c r="IE99" s="14">
        <f t="shared" si="399"/>
        <v>-8.4653272421317295E-3</v>
      </c>
      <c r="IF99" s="14">
        <f t="shared" si="400"/>
        <v>7.166176531637759E-5</v>
      </c>
      <c r="IG99" s="89">
        <f t="shared" si="401"/>
        <v>1.6220146159280191E-2</v>
      </c>
      <c r="IH99" s="89">
        <f t="shared" si="402"/>
        <v>2.6309314142841195E-4</v>
      </c>
      <c r="IQ99">
        <v>46.79</v>
      </c>
      <c r="IR99" s="14">
        <f t="shared" si="403"/>
        <v>8.5125008601712078E-3</v>
      </c>
      <c r="IS99" s="14">
        <f t="shared" si="404"/>
        <v>7.2462670894415555E-5</v>
      </c>
      <c r="IT99" s="89">
        <f t="shared" si="405"/>
        <v>-1.4098902600859454E-3</v>
      </c>
      <c r="IU99" s="89">
        <f t="shared" si="406"/>
        <v>1.9877905454852149E-6</v>
      </c>
      <c r="IW99">
        <v>61.33</v>
      </c>
      <c r="IX99" s="14">
        <f t="shared" si="407"/>
        <v>1.4568078943234098E-2</v>
      </c>
      <c r="IY99" s="14">
        <f t="shared" si="408"/>
        <v>2.1222892409630072E-4</v>
      </c>
      <c r="IZ99" s="89">
        <f t="shared" si="409"/>
        <v>-6.0527440638604157E-3</v>
      </c>
      <c r="JA99" s="89">
        <f t="shared" si="410"/>
        <v>3.6635710702597499E-5</v>
      </c>
      <c r="JC99">
        <v>120.45</v>
      </c>
      <c r="JD99" s="14">
        <f t="shared" si="411"/>
        <v>1.2786315672376092E-2</v>
      </c>
      <c r="JE99" s="14">
        <f t="shared" si="412"/>
        <v>1.6348986847365048E-4</v>
      </c>
      <c r="JF99" s="89">
        <f t="shared" si="413"/>
        <v>-1.8648860639721571E-4</v>
      </c>
      <c r="JG99" s="89">
        <f t="shared" si="414"/>
        <v>3.4778000315975644E-8</v>
      </c>
      <c r="JI99">
        <v>35.549999999999997</v>
      </c>
      <c r="JJ99" s="14">
        <f t="shared" si="415"/>
        <v>9.2398809413456809E-3</v>
      </c>
      <c r="JK99" s="14">
        <f t="shared" si="416"/>
        <v>8.5375399810243142E-5</v>
      </c>
      <c r="JL99" s="89">
        <f t="shared" si="417"/>
        <v>2.1643380538994318E-3</v>
      </c>
      <c r="JM99" s="89">
        <f t="shared" si="418"/>
        <v>4.6843592115571799E-6</v>
      </c>
      <c r="JO99">
        <v>77.14</v>
      </c>
      <c r="JP99" s="14">
        <f t="shared" si="419"/>
        <v>-2.2814677766171288E-2</v>
      </c>
      <c r="JQ99" s="14">
        <f t="shared" si="420"/>
        <v>5.2050952157423047E-4</v>
      </c>
      <c r="JR99" s="89">
        <f t="shared" si="255"/>
        <v>2.9832728149169863E-2</v>
      </c>
      <c r="JS99" s="89">
        <f t="shared" si="421"/>
        <v>8.899916688222719E-4</v>
      </c>
      <c r="JU99">
        <v>73.3</v>
      </c>
      <c r="JV99" s="14">
        <f t="shared" si="422"/>
        <v>4.6277474722712904E-3</v>
      </c>
      <c r="JW99" s="14">
        <f t="shared" si="423"/>
        <v>2.1416046667113319E-5</v>
      </c>
      <c r="JX99" s="89">
        <f t="shared" si="424"/>
        <v>8.6640566071337112E-3</v>
      </c>
      <c r="JY99" s="89">
        <f t="shared" si="425"/>
        <v>7.5065876891617316E-5</v>
      </c>
      <c r="KA99">
        <v>38.659999999999997</v>
      </c>
      <c r="KB99" s="14">
        <f t="shared" si="426"/>
        <v>-6.2273164397741295E-3</v>
      </c>
      <c r="KC99" s="14">
        <f t="shared" si="427"/>
        <v>3.877947004108114E-5</v>
      </c>
      <c r="KD99" s="89">
        <f t="shared" si="428"/>
        <v>1.3296789563017147E-2</v>
      </c>
      <c r="KE99" s="89">
        <f t="shared" si="429"/>
        <v>1.7680461268316172E-4</v>
      </c>
      <c r="KG99">
        <v>14.91</v>
      </c>
      <c r="KH99" s="14">
        <f t="shared" si="430"/>
        <v>1.9263299075583527E-2</v>
      </c>
      <c r="KI99" s="14">
        <f t="shared" si="431"/>
        <v>3.7107469127537716E-4</v>
      </c>
      <c r="KJ99" s="89">
        <f t="shared" si="432"/>
        <v>-1.2316614501111767E-2</v>
      </c>
      <c r="KK99" s="89">
        <f t="shared" si="433"/>
        <v>1.5169899276899665E-4</v>
      </c>
      <c r="KM99">
        <v>26.93</v>
      </c>
      <c r="KN99" s="14">
        <f t="shared" si="434"/>
        <v>3.8963603351696359E-2</v>
      </c>
      <c r="KO99" s="14">
        <f t="shared" si="435"/>
        <v>1.5181623861483238E-3</v>
      </c>
      <c r="KP99" s="89">
        <f t="shared" si="436"/>
        <v>-2.9173321016208544E-2</v>
      </c>
      <c r="KQ99" s="89">
        <f t="shared" si="437"/>
        <v>8.5108265911475504E-4</v>
      </c>
      <c r="KS99">
        <v>104.35</v>
      </c>
      <c r="KT99" s="14">
        <f t="shared" si="438"/>
        <v>1.9147923514328852E-3</v>
      </c>
      <c r="KU99" s="14">
        <f t="shared" si="439"/>
        <v>3.6664297491058778E-6</v>
      </c>
      <c r="KV99" s="89">
        <f t="shared" si="440"/>
        <v>4.3211845217992571E-3</v>
      </c>
      <c r="KW99" s="89">
        <f t="shared" si="441"/>
        <v>1.8672635671437475E-5</v>
      </c>
      <c r="LF99" s="14">
        <v>15.645</v>
      </c>
      <c r="LG99" s="14">
        <f t="shared" si="442"/>
        <v>-8.9888245684331073E-3</v>
      </c>
      <c r="LH99" s="14">
        <f t="shared" si="443"/>
        <v>8.0798967122066643E-5</v>
      </c>
      <c r="LI99" s="89">
        <f t="shared" si="444"/>
        <v>8.9513384879459611E-3</v>
      </c>
      <c r="LJ99" s="89">
        <f t="shared" si="445"/>
        <v>8.0126460725782691E-5</v>
      </c>
      <c r="LL99">
        <v>12.08</v>
      </c>
      <c r="LM99" s="14">
        <f t="shared" si="446"/>
        <v>-1.2424934296739092E-3</v>
      </c>
      <c r="LN99" s="14">
        <f t="shared" si="447"/>
        <v>1.5437899227828336E-6</v>
      </c>
      <c r="LO99" s="89">
        <f t="shared" si="448"/>
        <v>7.9199215090093103E-3</v>
      </c>
      <c r="LP99" s="89">
        <f t="shared" si="449"/>
        <v>6.2725156708868314E-5</v>
      </c>
    </row>
    <row r="100" spans="19:328" x14ac:dyDescent="0.35">
      <c r="S100" t="s">
        <v>704</v>
      </c>
      <c r="T100" s="82">
        <v>6026.53</v>
      </c>
      <c r="U100" s="6">
        <f t="shared" si="256"/>
        <v>6.8642643747269128E-3</v>
      </c>
      <c r="V100" s="14">
        <f t="shared" si="257"/>
        <v>4.7118125406145055E-5</v>
      </c>
      <c r="Z100">
        <v>36.869999999999997</v>
      </c>
      <c r="AA100" s="14">
        <f t="shared" si="258"/>
        <v>2.1996595032990951E-2</v>
      </c>
      <c r="AB100" s="14">
        <f t="shared" si="259"/>
        <v>4.8385019304540217E-4</v>
      </c>
      <c r="AC100" s="14">
        <f t="shared" si="260"/>
        <v>1.5132330658264038E-2</v>
      </c>
      <c r="AD100" s="14">
        <f t="shared" si="261"/>
        <v>-1.5364842607520702E-2</v>
      </c>
      <c r="AE100" s="14">
        <f t="shared" si="262"/>
        <v>2.3607838835388358E-4</v>
      </c>
      <c r="AG100">
        <v>10.945</v>
      </c>
      <c r="AH100" s="14">
        <f t="shared" si="263"/>
        <v>-9.1407684609504309E-4</v>
      </c>
      <c r="AI100" s="14">
        <f t="shared" si="264"/>
        <v>8.355364805670611E-7</v>
      </c>
      <c r="AJ100" s="14">
        <f t="shared" si="265"/>
        <v>9.5204856002705407E-4</v>
      </c>
      <c r="AK100" s="14">
        <f t="shared" si="266"/>
        <v>9.0639646064958722E-7</v>
      </c>
      <c r="AM100">
        <v>116.55</v>
      </c>
      <c r="AN100" s="14">
        <f t="shared" si="267"/>
        <v>-7.751976804317824E-3</v>
      </c>
      <c r="AO100" s="14">
        <f t="shared" si="268"/>
        <v>6.0093144374681585E-5</v>
      </c>
      <c r="AP100" s="14">
        <f t="shared" si="269"/>
        <v>7.2835167336066089E-3</v>
      </c>
      <c r="AQ100" s="14">
        <f t="shared" si="270"/>
        <v>5.3049616008727487E-5</v>
      </c>
      <c r="AS100">
        <v>116.5</v>
      </c>
      <c r="AT100" s="14">
        <f t="shared" si="271"/>
        <v>8.5470605784583476E-3</v>
      </c>
      <c r="AU100" s="14">
        <f t="shared" si="272"/>
        <v>7.3052244531836746E-5</v>
      </c>
      <c r="AV100" s="14">
        <f t="shared" si="273"/>
        <v>-9.5587744285599383E-3</v>
      </c>
      <c r="AW100" s="14">
        <f t="shared" si="274"/>
        <v>9.1370168576091374E-5</v>
      </c>
      <c r="AY100" s="14">
        <v>39.76</v>
      </c>
      <c r="AZ100" s="14">
        <f t="shared" si="275"/>
        <v>-2.5154068803233994E-4</v>
      </c>
      <c r="BA100" s="14">
        <f t="shared" si="276"/>
        <v>6.3272717735782971E-8</v>
      </c>
      <c r="BB100" s="14">
        <f t="shared" si="277"/>
        <v>-3.6059627509670532E-4</v>
      </c>
      <c r="BC100" s="14">
        <f t="shared" si="278"/>
        <v>1.3002967361361879E-7</v>
      </c>
      <c r="BE100">
        <v>19.7</v>
      </c>
      <c r="BF100" s="14">
        <f t="shared" si="279"/>
        <v>-5.1911155303161613E-3</v>
      </c>
      <c r="BG100" s="14">
        <f t="shared" si="280"/>
        <v>2.694768044908964E-5</v>
      </c>
      <c r="BH100" s="14">
        <f t="shared" si="281"/>
        <v>-1.0871261298407969E-4</v>
      </c>
      <c r="BI100" s="14">
        <f t="shared" si="282"/>
        <v>1.1818432221826291E-8</v>
      </c>
      <c r="BK100">
        <v>88.54</v>
      </c>
      <c r="BL100" s="14">
        <f t="shared" si="283"/>
        <v>2.6745521092869363E-2</v>
      </c>
      <c r="BM100" s="14">
        <f t="shared" si="284"/>
        <v>7.1532289852912004E-4</v>
      </c>
      <c r="BN100" s="14">
        <f t="shared" si="285"/>
        <v>-3.0045987591387678E-2</v>
      </c>
      <c r="BO100" s="14">
        <f t="shared" si="286"/>
        <v>9.0276137034182228E-4</v>
      </c>
      <c r="BQ100">
        <v>62.45</v>
      </c>
      <c r="BR100" s="14">
        <f t="shared" si="287"/>
        <v>6.3136417753140064E-2</v>
      </c>
      <c r="BS100" s="14">
        <f t="shared" si="288"/>
        <v>3.98620724669902E-3</v>
      </c>
      <c r="BT100" s="14">
        <f t="shared" si="289"/>
        <v>-6.4908220606527831E-2</v>
      </c>
      <c r="BU100" s="14">
        <f t="shared" si="290"/>
        <v>4.2130771023056839E-3</v>
      </c>
      <c r="BX100">
        <v>23.18</v>
      </c>
      <c r="BY100" s="14">
        <f t="shared" si="291"/>
        <v>4.3047849516313933E-3</v>
      </c>
      <c r="BZ100" s="14">
        <f t="shared" si="292"/>
        <v>1.8531173479792098E-5</v>
      </c>
      <c r="CA100" s="14">
        <f t="shared" si="293"/>
        <v>-5.1667913794384941E-3</v>
      </c>
      <c r="CB100" s="14">
        <f t="shared" si="294"/>
        <v>2.6695733158639936E-5</v>
      </c>
      <c r="CD100">
        <v>44.2</v>
      </c>
      <c r="CE100" s="14">
        <f t="shared" si="295"/>
        <v>1.3483350337286988E-2</v>
      </c>
      <c r="CF100" s="14">
        <f t="shared" si="296"/>
        <v>1.8180073631801714E-4</v>
      </c>
      <c r="CG100" s="14">
        <f t="shared" si="297"/>
        <v>-1.409885872587587E-2</v>
      </c>
      <c r="CH100" s="14">
        <f t="shared" si="298"/>
        <v>1.9877781737220619E-4</v>
      </c>
      <c r="CJ100">
        <v>33.71</v>
      </c>
      <c r="CK100" s="14">
        <f t="shared" si="299"/>
        <v>5.6204851404351094E-3</v>
      </c>
      <c r="CL100" s="14">
        <f t="shared" si="300"/>
        <v>3.158985321385187E-5</v>
      </c>
      <c r="CM100" s="14">
        <f t="shared" si="301"/>
        <v>-6.5338057249546017E-3</v>
      </c>
      <c r="CN100" s="14">
        <f t="shared" si="302"/>
        <v>4.2690617251449531E-5</v>
      </c>
      <c r="CP100">
        <v>21.62</v>
      </c>
      <c r="CQ100" s="14">
        <f t="shared" si="303"/>
        <v>9.2081681938625259E-3</v>
      </c>
      <c r="CR100" s="14">
        <f t="shared" si="304"/>
        <v>8.4790361486461458E-5</v>
      </c>
      <c r="CS100" s="14">
        <f t="shared" si="305"/>
        <v>-1.0296490568555973E-2</v>
      </c>
      <c r="CT100" s="14">
        <f t="shared" si="306"/>
        <v>1.0601771802836211E-4</v>
      </c>
      <c r="CV100">
        <v>109.35</v>
      </c>
      <c r="CW100" s="14">
        <f t="shared" si="307"/>
        <v>1.4976454189557259E-2</v>
      </c>
      <c r="CX100" s="14">
        <f t="shared" si="308"/>
        <v>2.2429418009190717E-4</v>
      </c>
      <c r="CY100" s="89">
        <f t="shared" si="309"/>
        <v>-1.5364862953000073E-2</v>
      </c>
      <c r="CZ100" s="89">
        <f t="shared" si="310"/>
        <v>2.3607901356447413E-4</v>
      </c>
      <c r="DB100">
        <v>16.21</v>
      </c>
      <c r="DC100" s="14">
        <f t="shared" si="311"/>
        <v>1.4089053880449041E-2</v>
      </c>
      <c r="DD100" s="14">
        <f t="shared" si="312"/>
        <v>1.9850143924619618E-4</v>
      </c>
      <c r="DE100" s="89">
        <f t="shared" si="313"/>
        <v>-1.4612423873769714E-2</v>
      </c>
      <c r="DF100" s="89">
        <f t="shared" si="314"/>
        <v>2.135229314667151E-4</v>
      </c>
      <c r="DH100">
        <v>11.38</v>
      </c>
      <c r="DI100" s="14">
        <f t="shared" si="315"/>
        <v>1.7422043446664197E-2</v>
      </c>
      <c r="DJ100" s="14">
        <f t="shared" si="316"/>
        <v>3.0352759785745489E-4</v>
      </c>
      <c r="DK100" s="89">
        <f t="shared" si="317"/>
        <v>-1.8314260820244423E-2</v>
      </c>
      <c r="DL100" s="89">
        <f t="shared" si="318"/>
        <v>3.3541214939193995E-4</v>
      </c>
      <c r="DN100">
        <v>69</v>
      </c>
      <c r="DO100" s="14">
        <f t="shared" si="319"/>
        <v>2.0269298962191109E-3</v>
      </c>
      <c r="DP100" s="14">
        <f t="shared" si="320"/>
        <v>4.1084448041868155E-6</v>
      </c>
      <c r="DQ100" s="89">
        <f t="shared" si="321"/>
        <v>-2.019807107104882E-3</v>
      </c>
      <c r="DR100" s="89">
        <f t="shared" si="322"/>
        <v>4.0796207499113927E-6</v>
      </c>
      <c r="DT100">
        <v>132.94999999999999</v>
      </c>
      <c r="DU100" s="14">
        <f t="shared" si="323"/>
        <v>-3.7615196982899372E-4</v>
      </c>
      <c r="DV100" s="14">
        <f t="shared" si="324"/>
        <v>1.4149030440623221E-7</v>
      </c>
      <c r="DW100" s="89">
        <f t="shared" si="325"/>
        <v>-1.2853215756465954E-3</v>
      </c>
      <c r="DX100" s="89">
        <f t="shared" si="326"/>
        <v>1.6520515528226465E-6</v>
      </c>
      <c r="DZ100">
        <v>41.96</v>
      </c>
      <c r="EA100" s="14">
        <f t="shared" si="327"/>
        <v>9.7237811103714072E-3</v>
      </c>
      <c r="EB100" s="14">
        <f t="shared" si="328"/>
        <v>9.4551919082415801E-5</v>
      </c>
      <c r="EC100" s="89">
        <f t="shared" si="329"/>
        <v>-1.0048205621899746E-2</v>
      </c>
      <c r="ED100" s="89">
        <f t="shared" si="330"/>
        <v>1.0096643621997767E-4</v>
      </c>
      <c r="EF100">
        <v>12.36</v>
      </c>
      <c r="EG100" s="14">
        <f t="shared" si="331"/>
        <v>-7.3081933067246406E-3</v>
      </c>
      <c r="EH100" s="14">
        <f t="shared" si="332"/>
        <v>5.340968940845484E-5</v>
      </c>
      <c r="EI100" s="89">
        <f t="shared" si="333"/>
        <v>7.2777721312479718E-3</v>
      </c>
      <c r="EJ100" s="89">
        <f t="shared" si="334"/>
        <v>5.2965967194369644E-5</v>
      </c>
      <c r="EL100">
        <v>88.04</v>
      </c>
      <c r="EM100" s="14">
        <f t="shared" si="335"/>
        <v>6.8127628387283385E-4</v>
      </c>
      <c r="EN100" s="14">
        <f t="shared" si="336"/>
        <v>4.641373749675781E-7</v>
      </c>
      <c r="EO100" s="89">
        <f t="shared" si="337"/>
        <v>-1.5594917535405543E-3</v>
      </c>
      <c r="EP100" s="89">
        <f t="shared" si="338"/>
        <v>2.432014529360993E-6</v>
      </c>
      <c r="ER100">
        <v>13.61</v>
      </c>
      <c r="ES100" s="14">
        <f t="shared" si="339"/>
        <v>-1.704376196329218E-2</v>
      </c>
      <c r="ET100" s="14">
        <f t="shared" si="340"/>
        <v>2.9048982186136532E-4</v>
      </c>
      <c r="EU100" s="89">
        <f t="shared" si="341"/>
        <v>1.6315779637554637E-2</v>
      </c>
      <c r="EV100" s="89">
        <f t="shared" si="342"/>
        <v>2.6620466518124253E-4</v>
      </c>
      <c r="EX100">
        <v>96.86</v>
      </c>
      <c r="EY100" s="14">
        <f t="shared" si="343"/>
        <v>1.9223495855633776E-2</v>
      </c>
      <c r="EZ100" s="14">
        <f t="shared" si="344"/>
        <v>3.6954279291156897E-4</v>
      </c>
      <c r="FA100" s="89">
        <f t="shared" si="345"/>
        <v>-1.9904286438919224E-2</v>
      </c>
      <c r="FB100" s="89">
        <f t="shared" si="346"/>
        <v>3.9618061864254371E-4</v>
      </c>
      <c r="FD100">
        <v>42.29</v>
      </c>
      <c r="FE100" s="14">
        <f t="shared" si="347"/>
        <v>4.9589313287032109E-2</v>
      </c>
      <c r="FF100" s="14">
        <f t="shared" si="348"/>
        <v>2.4590999922794194E-3</v>
      </c>
      <c r="FG100" s="89">
        <f t="shared" si="349"/>
        <v>-5.3716435065323094E-2</v>
      </c>
      <c r="FH100" s="89">
        <f t="shared" si="350"/>
        <v>2.8854553961270724E-3</v>
      </c>
      <c r="FJ100">
        <v>131.6</v>
      </c>
      <c r="FK100" s="14">
        <f t="shared" si="351"/>
        <v>3.7921926370629122E-3</v>
      </c>
      <c r="FL100" s="14">
        <f t="shared" si="352"/>
        <v>1.4380724996594165E-5</v>
      </c>
      <c r="FM100" s="89">
        <f t="shared" si="353"/>
        <v>-4.5773874712704355E-3</v>
      </c>
      <c r="FN100" s="89">
        <f t="shared" si="354"/>
        <v>2.0952476062143552E-5</v>
      </c>
      <c r="FP100">
        <v>13.96</v>
      </c>
      <c r="FQ100" s="14">
        <f t="shared" si="355"/>
        <v>-3.5880913988749212E-3</v>
      </c>
      <c r="FR100" s="14">
        <f t="shared" si="356"/>
        <v>1.2874399886680188E-5</v>
      </c>
      <c r="FS100" s="89">
        <f t="shared" si="357"/>
        <v>3.6095890800583487E-3</v>
      </c>
      <c r="FT100" s="89">
        <f t="shared" si="358"/>
        <v>1.3029133326876476E-5</v>
      </c>
      <c r="FV100">
        <v>588.6</v>
      </c>
      <c r="FW100" s="14">
        <f t="shared" si="359"/>
        <v>5.7597990846331576E-3</v>
      </c>
      <c r="FX100" s="14">
        <f t="shared" si="360"/>
        <v>3.3175285495340957E-5</v>
      </c>
      <c r="FY100" s="89">
        <f t="shared" si="361"/>
        <v>-6.4555671117267639E-3</v>
      </c>
      <c r="FZ100" s="89">
        <f t="shared" si="362"/>
        <v>4.1674346734008233E-5</v>
      </c>
      <c r="GB100">
        <v>65.680000000000007</v>
      </c>
      <c r="GC100" s="14">
        <f t="shared" si="363"/>
        <v>-8.2556652960854432E-3</v>
      </c>
      <c r="GD100" s="14">
        <f t="shared" si="364"/>
        <v>6.815600948098955E-5</v>
      </c>
      <c r="GE100" s="89">
        <f t="shared" si="365"/>
        <v>8.0883170291484816E-3</v>
      </c>
      <c r="GF100" s="89">
        <f t="shared" si="366"/>
        <v>6.5420872364013323E-5</v>
      </c>
      <c r="GH100">
        <v>523.6</v>
      </c>
      <c r="GI100" s="14">
        <f t="shared" si="367"/>
        <v>2.2099303363590561E-2</v>
      </c>
      <c r="GJ100" s="14">
        <f t="shared" si="368"/>
        <v>4.8837920915600506E-4</v>
      </c>
      <c r="GK100" s="89">
        <f t="shared" si="369"/>
        <v>-2.3865511183969977E-2</v>
      </c>
      <c r="GL100" s="89">
        <f t="shared" si="370"/>
        <v>5.6956262407219607E-4</v>
      </c>
      <c r="GN100">
        <v>32.049999999999997</v>
      </c>
      <c r="GO100" s="14">
        <f t="shared" si="371"/>
        <v>1.9772037369440245E-2</v>
      </c>
      <c r="GP100" s="14">
        <f t="shared" si="372"/>
        <v>3.9093346173854155E-4</v>
      </c>
      <c r="GQ100" s="89">
        <f t="shared" si="373"/>
        <v>-2.0101977935664914E-2</v>
      </c>
      <c r="GR100" s="89">
        <f t="shared" si="374"/>
        <v>4.0408951692595901E-4</v>
      </c>
      <c r="GT100">
        <v>61.44</v>
      </c>
      <c r="GU100" s="14">
        <f t="shared" si="375"/>
        <v>8.4279267092512277E-3</v>
      </c>
      <c r="GV100" s="14">
        <f t="shared" si="376"/>
        <v>7.1029948616510227E-5</v>
      </c>
      <c r="GW100" s="89">
        <f t="shared" si="377"/>
        <v>-9.6129645135622603E-3</v>
      </c>
      <c r="GX100" s="89">
        <f t="shared" si="378"/>
        <v>9.2409086739007309E-5</v>
      </c>
      <c r="GZ100">
        <v>242.5</v>
      </c>
      <c r="HA100" s="14">
        <f t="shared" si="379"/>
        <v>-9.5298007316547313E-3</v>
      </c>
      <c r="HB100" s="14">
        <f t="shared" si="380"/>
        <v>9.0817101985047057E-5</v>
      </c>
      <c r="HC100" s="89">
        <f t="shared" si="381"/>
        <v>9.1021913940738802E-3</v>
      </c>
      <c r="HD100" s="89">
        <f t="shared" si="382"/>
        <v>8.2849888174352606E-5</v>
      </c>
      <c r="HF100">
        <v>329.75</v>
      </c>
      <c r="HG100" s="14">
        <f t="shared" si="383"/>
        <v>4.5064687394693735E-2</v>
      </c>
      <c r="HH100" s="14">
        <f t="shared" si="384"/>
        <v>2.0308260499814685E-3</v>
      </c>
      <c r="HI100" s="89">
        <f t="shared" si="385"/>
        <v>-4.6147730438968942E-2</v>
      </c>
      <c r="HJ100" s="89">
        <f t="shared" si="386"/>
        <v>2.1296130246677408E-3</v>
      </c>
      <c r="HL100">
        <v>112.1</v>
      </c>
      <c r="HM100" s="14">
        <f t="shared" si="387"/>
        <v>1.7245618652282732E-2</v>
      </c>
      <c r="HN100" s="14">
        <f t="shared" si="388"/>
        <v>2.9741136269996205E-4</v>
      </c>
      <c r="HO100" s="89">
        <f t="shared" si="389"/>
        <v>-1.9139787105654258E-2</v>
      </c>
      <c r="HP100" s="89">
        <f t="shared" si="390"/>
        <v>3.6633145044976902E-4</v>
      </c>
      <c r="HR100">
        <v>4.9359999999999999</v>
      </c>
      <c r="HS100" s="14">
        <f t="shared" si="391"/>
        <v>1.1681905254494753E-2</v>
      </c>
      <c r="HT100" s="14">
        <f t="shared" si="392"/>
        <v>1.3646691037499212E-4</v>
      </c>
      <c r="HU100" s="14">
        <f t="shared" si="393"/>
        <v>-1.5148744269396421E-2</v>
      </c>
      <c r="HV100" s="14">
        <f t="shared" si="394"/>
        <v>2.294844529395709E-4</v>
      </c>
      <c r="HX100">
        <v>14.68</v>
      </c>
      <c r="HY100" s="14">
        <f t="shared" si="395"/>
        <v>-4.779797423761451E-3</v>
      </c>
      <c r="HZ100" s="14">
        <f t="shared" si="396"/>
        <v>2.2846463412196604E-5</v>
      </c>
      <c r="IA100" s="89">
        <f t="shared" si="397"/>
        <v>2.266053726214504E-3</v>
      </c>
      <c r="IB100" s="89">
        <f t="shared" si="398"/>
        <v>5.1349994900906381E-6</v>
      </c>
      <c r="ID100">
        <v>160</v>
      </c>
      <c r="IE100" s="14">
        <f t="shared" si="399"/>
        <v>9.3706082134026433E-4</v>
      </c>
      <c r="IF100" s="14">
        <f t="shared" si="400"/>
        <v>8.7808298289089083E-7</v>
      </c>
      <c r="IG100" s="89">
        <f t="shared" si="401"/>
        <v>-1.2023647087822621E-3</v>
      </c>
      <c r="IH100" s="89">
        <f t="shared" si="402"/>
        <v>1.4456808929250539E-6</v>
      </c>
      <c r="IQ100">
        <v>46.53</v>
      </c>
      <c r="IR100" s="14">
        <f t="shared" si="403"/>
        <v>5.5722390215677013E-3</v>
      </c>
      <c r="IS100" s="14">
        <f t="shared" si="404"/>
        <v>3.1049847713481775E-5</v>
      </c>
      <c r="IT100" s="89">
        <f t="shared" si="405"/>
        <v>-7.5521688467486327E-3</v>
      </c>
      <c r="IU100" s="89">
        <f t="shared" si="406"/>
        <v>5.7035254289800573E-5</v>
      </c>
      <c r="IW100">
        <v>60.83</v>
      </c>
      <c r="IX100" s="14">
        <f t="shared" si="407"/>
        <v>8.1860313052784708E-3</v>
      </c>
      <c r="IY100" s="14">
        <f t="shared" si="408"/>
        <v>6.7011108530999142E-5</v>
      </c>
      <c r="IZ100" s="89">
        <f t="shared" si="409"/>
        <v>-1.089728602821553E-2</v>
      </c>
      <c r="JA100" s="89">
        <f t="shared" si="410"/>
        <v>1.1875084278074139E-4</v>
      </c>
      <c r="JC100">
        <v>120.9</v>
      </c>
      <c r="JD100" s="14">
        <f t="shared" si="411"/>
        <v>-3.7290285598665976E-3</v>
      </c>
      <c r="JE100" s="14">
        <f t="shared" si="412"/>
        <v>1.3905654000300751E-5</v>
      </c>
      <c r="JF100" s="89">
        <f t="shared" si="413"/>
        <v>2.9898633288081905E-3</v>
      </c>
      <c r="JG100" s="89">
        <f t="shared" si="414"/>
        <v>8.9392827249519944E-6</v>
      </c>
      <c r="JI100">
        <v>35</v>
      </c>
      <c r="JJ100" s="14">
        <f t="shared" si="415"/>
        <v>1.5592094759836061E-2</v>
      </c>
      <c r="JK100" s="14">
        <f t="shared" si="416"/>
        <v>2.4311341899970715E-4</v>
      </c>
      <c r="JL100" s="89">
        <f t="shared" si="417"/>
        <v>-1.7307603148424944E-2</v>
      </c>
      <c r="JM100" s="89">
        <f t="shared" si="418"/>
        <v>2.9955312674336904E-4</v>
      </c>
      <c r="JO100">
        <v>77.959999999999994</v>
      </c>
      <c r="JP100" s="14">
        <f t="shared" si="419"/>
        <v>-1.0573921859278286E-2</v>
      </c>
      <c r="JQ100" s="14">
        <f t="shared" si="420"/>
        <v>1.1180782348612316E-4</v>
      </c>
      <c r="JR100" s="89">
        <f t="shared" si="255"/>
        <v>9.949346762479697E-3</v>
      </c>
      <c r="JS100" s="89">
        <f t="shared" si="421"/>
        <v>9.8989501000065229E-5</v>
      </c>
      <c r="JU100">
        <v>73.22</v>
      </c>
      <c r="JV100" s="14">
        <f t="shared" si="422"/>
        <v>1.092001200515683E-3</v>
      </c>
      <c r="JW100" s="14">
        <f t="shared" si="423"/>
        <v>1.1924666219276931E-6</v>
      </c>
      <c r="JX100" s="89">
        <f t="shared" si="424"/>
        <v>-2.3632301449477773E-3</v>
      </c>
      <c r="JY100" s="89">
        <f t="shared" si="425"/>
        <v>5.5848567179898928E-6</v>
      </c>
      <c r="KA100">
        <v>38</v>
      </c>
      <c r="KB100" s="14">
        <f t="shared" si="426"/>
        <v>1.7219314053798968E-2</v>
      </c>
      <c r="KC100" s="14">
        <f t="shared" si="427"/>
        <v>2.9650477648335868E-4</v>
      </c>
      <c r="KD100" s="89">
        <f t="shared" si="428"/>
        <v>-1.7850108217432329E-2</v>
      </c>
      <c r="KE100" s="89">
        <f t="shared" si="429"/>
        <v>3.1862636337404518E-4</v>
      </c>
      <c r="KG100">
        <v>15.05</v>
      </c>
      <c r="KH100" s="14">
        <f t="shared" si="430"/>
        <v>-9.345862418237769E-3</v>
      </c>
      <c r="KI100" s="14">
        <f t="shared" si="431"/>
        <v>8.7345144340629115E-5</v>
      </c>
      <c r="KJ100" s="89">
        <f t="shared" si="432"/>
        <v>7.6089782909524156E-3</v>
      </c>
      <c r="KK100" s="89">
        <f t="shared" si="433"/>
        <v>5.7896550632185141E-5</v>
      </c>
      <c r="KM100">
        <v>26.26</v>
      </c>
      <c r="KN100" s="14">
        <f t="shared" si="434"/>
        <v>2.5194037948857401E-2</v>
      </c>
      <c r="KO100" s="14">
        <f t="shared" si="435"/>
        <v>6.3473954816846683E-4</v>
      </c>
      <c r="KP100" s="89">
        <f t="shared" si="436"/>
        <v>-2.8395766836420221E-2</v>
      </c>
      <c r="KQ100" s="89">
        <f t="shared" si="437"/>
        <v>8.063195742283424E-4</v>
      </c>
      <c r="KS100">
        <v>101.45</v>
      </c>
      <c r="KT100" s="14">
        <f t="shared" si="438"/>
        <v>2.8184567251385829E-2</v>
      </c>
      <c r="KU100" s="14">
        <f t="shared" si="439"/>
        <v>7.9436983114789059E-4</v>
      </c>
      <c r="KV100" s="89">
        <f t="shared" si="440"/>
        <v>-2.8490370365888969E-2</v>
      </c>
      <c r="KW100" s="89">
        <f t="shared" si="441"/>
        <v>8.1170120358552437E-4</v>
      </c>
      <c r="LF100" s="14">
        <v>15.56</v>
      </c>
      <c r="LG100" s="14">
        <f t="shared" si="442"/>
        <v>5.4478583705999013E-3</v>
      </c>
      <c r="LH100" s="14">
        <f t="shared" si="443"/>
        <v>2.967916082611541E-5</v>
      </c>
      <c r="LI100" s="89">
        <f t="shared" si="444"/>
        <v>-5.5554188047911924E-3</v>
      </c>
      <c r="LJ100" s="89">
        <f t="shared" si="445"/>
        <v>3.0862678096627599E-5</v>
      </c>
      <c r="LL100">
        <v>12.115</v>
      </c>
      <c r="LM100" s="14">
        <f t="shared" si="446"/>
        <v>-2.8931617618201759E-3</v>
      </c>
      <c r="LN100" s="14">
        <f t="shared" si="447"/>
        <v>8.3703849800584246E-6</v>
      </c>
      <c r="LO100" s="89">
        <f t="shared" si="448"/>
        <v>2.4218755318214957E-3</v>
      </c>
      <c r="LP100" s="89">
        <f t="shared" si="449"/>
        <v>5.8654810916356526E-6</v>
      </c>
    </row>
    <row r="101" spans="19:328" x14ac:dyDescent="0.35">
      <c r="S101" t="s">
        <v>705</v>
      </c>
      <c r="T101" s="82">
        <v>6009.37</v>
      </c>
      <c r="U101" s="6">
        <f t="shared" si="256"/>
        <v>2.8514712862635085E-3</v>
      </c>
      <c r="V101" s="14">
        <f t="shared" si="257"/>
        <v>8.1308884963852671E-6</v>
      </c>
      <c r="Z101">
        <v>36.630000000000003</v>
      </c>
      <c r="AA101" s="14">
        <f t="shared" si="258"/>
        <v>6.5306354553299742E-3</v>
      </c>
      <c r="AB101" s="14">
        <f t="shared" si="259"/>
        <v>4.2649199450412936E-5</v>
      </c>
      <c r="AC101" s="14">
        <f t="shared" si="260"/>
        <v>3.6791641690664656E-3</v>
      </c>
      <c r="AD101" s="14">
        <f t="shared" si="261"/>
        <v>-4.0095882696816361E-3</v>
      </c>
      <c r="AE101" s="14">
        <f t="shared" si="262"/>
        <v>1.6076798092368576E-5</v>
      </c>
      <c r="AG101">
        <v>10.615</v>
      </c>
      <c r="AH101" s="14">
        <f t="shared" si="263"/>
        <v>3.0614635819606949E-2</v>
      </c>
      <c r="AI101" s="14">
        <f t="shared" si="264"/>
        <v>9.3725592636716083E-4</v>
      </c>
      <c r="AJ101" s="14">
        <f t="shared" si="265"/>
        <v>-3.0657321246753053E-2</v>
      </c>
      <c r="AK101" s="14">
        <f t="shared" si="266"/>
        <v>9.3987134602661622E-4</v>
      </c>
      <c r="AM101">
        <v>115.9</v>
      </c>
      <c r="AN101" s="14">
        <f t="shared" si="267"/>
        <v>5.5926151360599866E-3</v>
      </c>
      <c r="AO101" s="14">
        <f t="shared" si="268"/>
        <v>3.1277344060087264E-5</v>
      </c>
      <c r="AP101" s="14">
        <f t="shared" si="269"/>
        <v>-6.0403554377476271E-3</v>
      </c>
      <c r="AQ101" s="14">
        <f t="shared" si="270"/>
        <v>3.6485893814327328E-5</v>
      </c>
      <c r="AS101">
        <v>118.5</v>
      </c>
      <c r="AT101" s="14">
        <f t="shared" si="271"/>
        <v>-1.7021687569430635E-2</v>
      </c>
      <c r="AU101" s="14">
        <f t="shared" si="272"/>
        <v>2.8973784771130939E-4</v>
      </c>
      <c r="AV101" s="14">
        <f t="shared" si="273"/>
        <v>1.6041228362924639E-2</v>
      </c>
      <c r="AW101" s="14">
        <f t="shared" si="274"/>
        <v>2.5732100739149792E-4</v>
      </c>
      <c r="AY101" s="14">
        <v>39.49</v>
      </c>
      <c r="AZ101" s="14">
        <f t="shared" si="275"/>
        <v>6.8139064898150746E-3</v>
      </c>
      <c r="BA101" s="14">
        <f t="shared" si="276"/>
        <v>4.642932165194399E-5</v>
      </c>
      <c r="BB101" s="14">
        <f t="shared" si="277"/>
        <v>-7.4102943475233239E-3</v>
      </c>
      <c r="BC101" s="14">
        <f t="shared" si="278"/>
        <v>5.4912462316936123E-5</v>
      </c>
      <c r="BE101">
        <v>19.66</v>
      </c>
      <c r="BF101" s="14">
        <f t="shared" si="279"/>
        <v>2.0325210249222091E-3</v>
      </c>
      <c r="BG101" s="14">
        <f t="shared" si="280"/>
        <v>4.1311417167508272E-6</v>
      </c>
      <c r="BH101" s="14">
        <f t="shared" si="281"/>
        <v>-7.2858112711231618E-3</v>
      </c>
      <c r="BI101" s="14">
        <f t="shared" si="282"/>
        <v>5.3083045878425306E-5</v>
      </c>
      <c r="BK101">
        <v>88.64</v>
      </c>
      <c r="BL101" s="14">
        <f t="shared" si="283"/>
        <v>-1.1287956949786171E-3</v>
      </c>
      <c r="BM101" s="14">
        <f t="shared" si="284"/>
        <v>1.2741797210022593E-6</v>
      </c>
      <c r="BN101" s="14">
        <f t="shared" si="285"/>
        <v>-2.1328773989709076E-3</v>
      </c>
      <c r="BO101" s="14">
        <f t="shared" si="286"/>
        <v>4.5491659990409037E-6</v>
      </c>
      <c r="BQ101">
        <v>61.66</v>
      </c>
      <c r="BR101" s="14">
        <f t="shared" si="287"/>
        <v>1.2730814113582508E-2</v>
      </c>
      <c r="BS101" s="14">
        <f t="shared" si="288"/>
        <v>1.6207362799459157E-4</v>
      </c>
      <c r="BT101" s="14">
        <f t="shared" si="289"/>
        <v>-1.4462440195033434E-2</v>
      </c>
      <c r="BU101" s="14">
        <f t="shared" si="290"/>
        <v>2.0916217639491871E-4</v>
      </c>
      <c r="BX101">
        <v>23.16</v>
      </c>
      <c r="BY101" s="14">
        <f t="shared" si="291"/>
        <v>8.6318520681108522E-4</v>
      </c>
      <c r="BZ101" s="14">
        <f t="shared" si="292"/>
        <v>7.4508870125749596E-7</v>
      </c>
      <c r="CA101" s="14">
        <f t="shared" si="293"/>
        <v>-1.7071179990729699E-3</v>
      </c>
      <c r="CB101" s="14">
        <f t="shared" si="294"/>
        <v>2.9142518627589007E-6</v>
      </c>
      <c r="CD101">
        <v>44.58</v>
      </c>
      <c r="CE101" s="14">
        <f t="shared" si="295"/>
        <v>-8.5605388740702757E-3</v>
      </c>
      <c r="CF101" s="14">
        <f t="shared" si="296"/>
        <v>7.3282825814468384E-5</v>
      </c>
      <c r="CG101" s="14">
        <f t="shared" si="297"/>
        <v>7.9724802776322337E-3</v>
      </c>
      <c r="CH101" s="14">
        <f t="shared" si="298"/>
        <v>6.3560441777234933E-5</v>
      </c>
      <c r="CJ101">
        <v>33.1</v>
      </c>
      <c r="CK101" s="14">
        <f t="shared" si="299"/>
        <v>1.8261246862952132E-2</v>
      </c>
      <c r="CL101" s="14">
        <f t="shared" si="300"/>
        <v>3.3347313698967908E-4</v>
      </c>
      <c r="CM101" s="14">
        <f t="shared" si="301"/>
        <v>-1.9149099299516373E-2</v>
      </c>
      <c r="CN101" s="14">
        <f t="shared" si="302"/>
        <v>3.6668800398273845E-4</v>
      </c>
      <c r="CP101">
        <v>21.38</v>
      </c>
      <c r="CQ101" s="14">
        <f t="shared" si="303"/>
        <v>1.1162906614163224E-2</v>
      </c>
      <c r="CR101" s="14">
        <f t="shared" si="304"/>
        <v>1.2461048407652907E-4</v>
      </c>
      <c r="CS101" s="14">
        <f t="shared" si="305"/>
        <v>-1.2226245610662871E-2</v>
      </c>
      <c r="CT101" s="14">
        <f t="shared" si="306"/>
        <v>1.4948108173225313E-4</v>
      </c>
      <c r="CV101">
        <v>108.65</v>
      </c>
      <c r="CW101" s="14">
        <f t="shared" si="307"/>
        <v>6.4220404203381952E-3</v>
      </c>
      <c r="CX101" s="14">
        <f t="shared" si="308"/>
        <v>4.1242603160457583E-5</v>
      </c>
      <c r="CY101" s="89">
        <f t="shared" si="309"/>
        <v>-6.8029151522688985E-3</v>
      </c>
      <c r="CZ101" s="89">
        <f t="shared" si="310"/>
        <v>4.6279654568969768E-5</v>
      </c>
      <c r="DB101">
        <v>16.39</v>
      </c>
      <c r="DC101" s="14">
        <f t="shared" si="311"/>
        <v>-1.1043057008153606E-2</v>
      </c>
      <c r="DD101" s="14">
        <f t="shared" si="312"/>
        <v>1.2194910808533049E-4</v>
      </c>
      <c r="DE101" s="89">
        <f t="shared" si="313"/>
        <v>1.053177551737214E-2</v>
      </c>
      <c r="DF101" s="89">
        <f t="shared" si="314"/>
        <v>1.1091829554831921E-4</v>
      </c>
      <c r="DH101">
        <v>11.355</v>
      </c>
      <c r="DI101" s="14">
        <f t="shared" si="315"/>
        <v>2.1992531406631122E-3</v>
      </c>
      <c r="DJ101" s="14">
        <f t="shared" si="316"/>
        <v>4.836714376716563E-6</v>
      </c>
      <c r="DK101" s="89">
        <f t="shared" si="317"/>
        <v>-3.0644723856263381E-3</v>
      </c>
      <c r="DL101" s="89">
        <f t="shared" si="318"/>
        <v>9.3909910022663797E-6</v>
      </c>
      <c r="DN101">
        <v>68.540000000000006</v>
      </c>
      <c r="DO101" s="14">
        <f t="shared" si="319"/>
        <v>6.6889881507964889E-3</v>
      </c>
      <c r="DP101" s="14">
        <f t="shared" si="320"/>
        <v>4.4742562481495835E-5</v>
      </c>
      <c r="DQ101" s="89">
        <f t="shared" si="321"/>
        <v>-6.6684289627331663E-3</v>
      </c>
      <c r="DR101" s="89">
        <f t="shared" si="322"/>
        <v>4.4467944831018531E-5</v>
      </c>
      <c r="DT101">
        <v>133.69999999999999</v>
      </c>
      <c r="DU101" s="14">
        <f t="shared" si="323"/>
        <v>-5.6253664188686686E-3</v>
      </c>
      <c r="DV101" s="14">
        <f t="shared" si="324"/>
        <v>3.1644747346535308E-5</v>
      </c>
      <c r="DW101" s="89">
        <f t="shared" si="325"/>
        <v>3.9941732480046847E-3</v>
      </c>
      <c r="DX101" s="89">
        <f t="shared" si="326"/>
        <v>1.5953419935076294E-5</v>
      </c>
      <c r="DZ101">
        <v>41.32</v>
      </c>
      <c r="EA101" s="14">
        <f t="shared" si="327"/>
        <v>1.5370139276658718E-2</v>
      </c>
      <c r="EB101" s="14">
        <f t="shared" si="328"/>
        <v>2.3624118138388699E-4</v>
      </c>
      <c r="EC101" s="89">
        <f t="shared" si="329"/>
        <v>-1.5670819528798136E-2</v>
      </c>
      <c r="ED101" s="89">
        <f t="shared" si="330"/>
        <v>2.4557458470416104E-4</v>
      </c>
      <c r="EF101">
        <v>11.92</v>
      </c>
      <c r="EG101" s="14">
        <f t="shared" si="331"/>
        <v>3.6247790392340905E-2</v>
      </c>
      <c r="EH101" s="14">
        <f t="shared" si="332"/>
        <v>1.3139023083270816E-3</v>
      </c>
      <c r="EI101" s="89">
        <f t="shared" si="333"/>
        <v>-3.6260168673769425E-2</v>
      </c>
      <c r="EJ101" s="89">
        <f t="shared" si="334"/>
        <v>1.3147998322502095E-3</v>
      </c>
      <c r="EL101">
        <v>87.1</v>
      </c>
      <c r="EM101" s="14">
        <f t="shared" si="335"/>
        <v>1.073437279980384E-2</v>
      </c>
      <c r="EN101" s="14">
        <f t="shared" si="336"/>
        <v>1.1522675940516853E-4</v>
      </c>
      <c r="EO101" s="89">
        <f t="shared" si="337"/>
        <v>-1.1591679322004491E-2</v>
      </c>
      <c r="EP101" s="89">
        <f t="shared" si="338"/>
        <v>1.3436702950418651E-4</v>
      </c>
      <c r="ER101">
        <v>13.58</v>
      </c>
      <c r="ES101" s="14">
        <f t="shared" si="339"/>
        <v>2.2066945328246272E-3</v>
      </c>
      <c r="ET101" s="14">
        <f t="shared" si="340"/>
        <v>4.8695007611981001E-6</v>
      </c>
      <c r="EU101" s="89">
        <f t="shared" si="341"/>
        <v>-2.9166812591248942E-3</v>
      </c>
      <c r="EV101" s="89">
        <f t="shared" si="342"/>
        <v>8.5070295673303787E-6</v>
      </c>
      <c r="EX101">
        <v>97.06</v>
      </c>
      <c r="EY101" s="14">
        <f t="shared" si="343"/>
        <v>-2.0627070019870442E-3</v>
      </c>
      <c r="EZ101" s="14">
        <f t="shared" si="344"/>
        <v>4.25476017604638E-6</v>
      </c>
      <c r="FA101" s="89">
        <f t="shared" si="345"/>
        <v>1.3989968674184726E-3</v>
      </c>
      <c r="FB101" s="89">
        <f t="shared" si="346"/>
        <v>1.9571922350466994E-6</v>
      </c>
      <c r="FD101">
        <v>43.03</v>
      </c>
      <c r="FE101" s="14">
        <f t="shared" si="347"/>
        <v>-1.7346895366111077E-2</v>
      </c>
      <c r="FF101" s="14">
        <f t="shared" si="348"/>
        <v>3.0091477884280595E-4</v>
      </c>
      <c r="FG101" s="89">
        <f t="shared" si="349"/>
        <v>1.327265842169857E-2</v>
      </c>
      <c r="FH101" s="89">
        <f t="shared" si="350"/>
        <v>1.7616346157908598E-4</v>
      </c>
      <c r="FJ101">
        <v>129.69999999999999</v>
      </c>
      <c r="FK101" s="14">
        <f t="shared" si="351"/>
        <v>1.4542927568818573E-2</v>
      </c>
      <c r="FL101" s="14">
        <f t="shared" si="352"/>
        <v>2.1149674227190329E-4</v>
      </c>
      <c r="FM101" s="89">
        <f t="shared" si="353"/>
        <v>-1.5314834982101254E-2</v>
      </c>
      <c r="FN101" s="89">
        <f t="shared" si="354"/>
        <v>2.3454417052899232E-4</v>
      </c>
      <c r="FP101">
        <v>13.82</v>
      </c>
      <c r="FQ101" s="14">
        <f t="shared" si="355"/>
        <v>1.0079278994702663E-2</v>
      </c>
      <c r="FR101" s="14">
        <f t="shared" si="356"/>
        <v>1.0159186505305432E-4</v>
      </c>
      <c r="FS101" s="89">
        <f t="shared" si="357"/>
        <v>-1.0048502110865902E-2</v>
      </c>
      <c r="FT101" s="89">
        <f t="shared" si="358"/>
        <v>1.009723946720765E-4</v>
      </c>
      <c r="FV101">
        <v>589</v>
      </c>
      <c r="FW101" s="14">
        <f t="shared" si="359"/>
        <v>-6.793478522142902E-4</v>
      </c>
      <c r="FX101" s="14">
        <f t="shared" si="360"/>
        <v>4.6151350430816908E-7</v>
      </c>
      <c r="FY101" s="89">
        <f t="shared" si="361"/>
        <v>6.7683728318435098E-6</v>
      </c>
      <c r="FZ101" s="89">
        <f t="shared" si="362"/>
        <v>4.5810870790837333E-11</v>
      </c>
      <c r="GB101">
        <v>65.02</v>
      </c>
      <c r="GC101" s="14">
        <f t="shared" si="363"/>
        <v>1.0099550268413769E-2</v>
      </c>
      <c r="GD101" s="14">
        <f t="shared" si="364"/>
        <v>1.0200091562421664E-4</v>
      </c>
      <c r="GE101" s="89">
        <f t="shared" si="365"/>
        <v>-1.0242321890810441E-2</v>
      </c>
      <c r="GF101" s="89">
        <f t="shared" si="366"/>
        <v>1.0490515771497477E-4</v>
      </c>
      <c r="GH101">
        <v>517.79999999999995</v>
      </c>
      <c r="GI101" s="14">
        <f t="shared" si="367"/>
        <v>1.1138966718307837E-2</v>
      </c>
      <c r="GJ101" s="14">
        <f t="shared" si="368"/>
        <v>1.2407657955156967E-4</v>
      </c>
      <c r="GK101" s="89">
        <f t="shared" si="369"/>
        <v>-1.2868984702447035E-2</v>
      </c>
      <c r="GL101" s="89">
        <f t="shared" si="370"/>
        <v>1.6561076727181578E-4</v>
      </c>
      <c r="GN101">
        <v>31.25</v>
      </c>
      <c r="GO101" s="14">
        <f t="shared" si="371"/>
        <v>2.5277807184268392E-2</v>
      </c>
      <c r="GP101" s="14">
        <f t="shared" si="372"/>
        <v>6.3896753604505074E-4</v>
      </c>
      <c r="GQ101" s="89">
        <f t="shared" si="373"/>
        <v>-2.5591653394412887E-2</v>
      </c>
      <c r="GR101" s="89">
        <f t="shared" si="374"/>
        <v>6.5493272345976464E-4</v>
      </c>
      <c r="GT101">
        <v>61.2</v>
      </c>
      <c r="GU101" s="14">
        <f t="shared" si="375"/>
        <v>3.9138993211363148E-3</v>
      </c>
      <c r="GV101" s="14">
        <f t="shared" si="376"/>
        <v>1.5318607895991304E-5</v>
      </c>
      <c r="GW101" s="89">
        <f t="shared" si="377"/>
        <v>-5.076150581928611E-3</v>
      </c>
      <c r="GX101" s="89">
        <f t="shared" si="378"/>
        <v>2.5767304730414177E-5</v>
      </c>
      <c r="GZ101">
        <v>240</v>
      </c>
      <c r="HA101" s="14">
        <f t="shared" si="379"/>
        <v>1.0362787035546658E-2</v>
      </c>
      <c r="HB101" s="14">
        <f t="shared" si="380"/>
        <v>1.0738735514409388E-4</v>
      </c>
      <c r="HC101" s="89">
        <f t="shared" si="381"/>
        <v>-1.0770468788836061E-2</v>
      </c>
      <c r="HD101" s="89">
        <f t="shared" si="382"/>
        <v>1.1600299793129172E-4</v>
      </c>
      <c r="HF101">
        <v>327.3</v>
      </c>
      <c r="HG101" s="14">
        <f t="shared" si="383"/>
        <v>7.4576100902891121E-3</v>
      </c>
      <c r="HH101" s="14">
        <f t="shared" si="384"/>
        <v>5.5615948258781978E-5</v>
      </c>
      <c r="HI101" s="89">
        <f t="shared" si="385"/>
        <v>-8.5060760445548819E-3</v>
      </c>
      <c r="HJ101" s="89">
        <f t="shared" si="386"/>
        <v>7.235332967575042E-5</v>
      </c>
      <c r="HL101">
        <v>110.4</v>
      </c>
      <c r="HM101" s="14">
        <f t="shared" si="387"/>
        <v>1.5281196235119084E-2</v>
      </c>
      <c r="HN101" s="14">
        <f t="shared" si="388"/>
        <v>2.3351495837621767E-4</v>
      </c>
      <c r="HO101" s="89">
        <f t="shared" si="389"/>
        <v>-1.7148328724184911E-2</v>
      </c>
      <c r="HP101" s="89">
        <f t="shared" si="390"/>
        <v>2.9406517803270532E-4</v>
      </c>
      <c r="HR101">
        <v>4.9880000000000004</v>
      </c>
      <c r="HS101" s="14">
        <f t="shared" si="391"/>
        <v>-1.0479741214703481E-2</v>
      </c>
      <c r="HT101" s="14">
        <f t="shared" si="392"/>
        <v>1.098249759271548E-4</v>
      </c>
      <c r="HU101" s="14">
        <f t="shared" si="393"/>
        <v>7.0432866225573409E-3</v>
      </c>
      <c r="HV101" s="14">
        <f t="shared" si="394"/>
        <v>4.9607886447495195E-5</v>
      </c>
      <c r="HX101">
        <v>14.86</v>
      </c>
      <c r="HY101" s="14">
        <f t="shared" si="395"/>
        <v>-1.2187016103243565E-2</v>
      </c>
      <c r="HZ101" s="14">
        <f t="shared" si="396"/>
        <v>1.4852336150071797E-4</v>
      </c>
      <c r="IA101" s="89">
        <f t="shared" si="397"/>
        <v>9.6832350154770694E-3</v>
      </c>
      <c r="IB101" s="89">
        <f t="shared" si="398"/>
        <v>9.3765040364961205E-5</v>
      </c>
      <c r="ID101">
        <v>159.85</v>
      </c>
      <c r="IE101" s="14">
        <f t="shared" si="399"/>
        <v>9.3793972797651917E-4</v>
      </c>
      <c r="IF101" s="14">
        <f t="shared" si="400"/>
        <v>8.7973093331666676E-7</v>
      </c>
      <c r="IG101" s="89">
        <f t="shared" si="401"/>
        <v>-1.1864634874806843E-3</v>
      </c>
      <c r="IH101" s="89">
        <f t="shared" si="402"/>
        <v>1.407695607124828E-6</v>
      </c>
      <c r="IQ101">
        <v>46.2</v>
      </c>
      <c r="IR101" s="14">
        <f t="shared" si="403"/>
        <v>7.1174677688639549E-3</v>
      </c>
      <c r="IS101" s="14">
        <f t="shared" si="404"/>
        <v>5.0658347440817241E-5</v>
      </c>
      <c r="IT101" s="89">
        <f t="shared" si="405"/>
        <v>-9.0783946193960102E-3</v>
      </c>
      <c r="IU101" s="89">
        <f t="shared" si="406"/>
        <v>8.241724886547843E-5</v>
      </c>
      <c r="IW101">
        <v>60.99</v>
      </c>
      <c r="IX101" s="14">
        <f t="shared" si="407"/>
        <v>-2.626827975751052E-3</v>
      </c>
      <c r="IY101" s="14">
        <f t="shared" si="408"/>
        <v>6.9002252141883698E-6</v>
      </c>
      <c r="IZ101" s="89">
        <f t="shared" si="409"/>
        <v>-6.0937878695801508E-5</v>
      </c>
      <c r="JA101" s="89">
        <f t="shared" si="410"/>
        <v>3.7134250599442191E-9</v>
      </c>
      <c r="JC101">
        <v>121.35</v>
      </c>
      <c r="JD101" s="14">
        <f t="shared" si="411"/>
        <v>-3.7151745518633197E-3</v>
      </c>
      <c r="JE101" s="14">
        <f t="shared" si="412"/>
        <v>1.3802521950812818E-5</v>
      </c>
      <c r="JF101" s="89">
        <f t="shared" si="413"/>
        <v>3.0039178706812233E-3</v>
      </c>
      <c r="JG101" s="89">
        <f t="shared" si="414"/>
        <v>9.0235225737980157E-6</v>
      </c>
      <c r="JI101">
        <v>34.65</v>
      </c>
      <c r="JJ101" s="14">
        <f t="shared" si="415"/>
        <v>1.0050335853501506E-2</v>
      </c>
      <c r="JK101" s="14">
        <f t="shared" si="416"/>
        <v>1.0100925076817785E-4</v>
      </c>
      <c r="JL101" s="89">
        <f t="shared" si="417"/>
        <v>-1.1738394449939548E-2</v>
      </c>
      <c r="JM101" s="89">
        <f t="shared" si="418"/>
        <v>1.3778990426237158E-4</v>
      </c>
      <c r="JO101">
        <v>78.25</v>
      </c>
      <c r="JP101" s="14">
        <f t="shared" si="419"/>
        <v>-3.7129547809025979E-3</v>
      </c>
      <c r="JQ101" s="14">
        <f t="shared" si="420"/>
        <v>1.3786033205027459E-5</v>
      </c>
      <c r="JR101" s="89">
        <f t="shared" si="255"/>
        <v>3.1043699920402582E-3</v>
      </c>
      <c r="JS101" s="89">
        <f t="shared" si="421"/>
        <v>9.6371130474800322E-6</v>
      </c>
      <c r="JU101">
        <v>72.599999999999994</v>
      </c>
      <c r="JV101" s="14">
        <f t="shared" si="422"/>
        <v>8.5036858613397066E-3</v>
      </c>
      <c r="JW101" s="14">
        <f t="shared" si="423"/>
        <v>7.2312673228348823E-5</v>
      </c>
      <c r="JX101" s="89">
        <f t="shared" si="424"/>
        <v>-9.7444452527167026E-3</v>
      </c>
      <c r="JY101" s="89">
        <f t="shared" si="425"/>
        <v>9.4954213283193081E-5</v>
      </c>
      <c r="KA101">
        <v>38.46</v>
      </c>
      <c r="KB101" s="14">
        <f t="shared" si="426"/>
        <v>-1.2032580434247972E-2</v>
      </c>
      <c r="KC101" s="14">
        <f t="shared" si="427"/>
        <v>1.4478299190664711E-4</v>
      </c>
      <c r="KD101" s="89">
        <f t="shared" si="428"/>
        <v>1.1417897179808586E-2</v>
      </c>
      <c r="KE101" s="89">
        <f t="shared" si="429"/>
        <v>1.3036837600868088E-4</v>
      </c>
      <c r="KG101">
        <v>15.11</v>
      </c>
      <c r="KH101" s="14">
        <f t="shared" si="430"/>
        <v>-3.9787850897633464E-3</v>
      </c>
      <c r="KI101" s="14">
        <f t="shared" si="431"/>
        <v>1.583073079052312E-5</v>
      </c>
      <c r="KJ101" s="89">
        <f t="shared" si="432"/>
        <v>2.2600691872449556E-3</v>
      </c>
      <c r="KK101" s="89">
        <f t="shared" si="433"/>
        <v>5.1079127311340738E-6</v>
      </c>
      <c r="KM101">
        <v>26.59</v>
      </c>
      <c r="KN101" s="14">
        <f t="shared" si="434"/>
        <v>-1.2488336380278258E-2</v>
      </c>
      <c r="KO101" s="14">
        <f t="shared" si="435"/>
        <v>1.5595854554698146E-4</v>
      </c>
      <c r="KP101" s="89">
        <f t="shared" si="436"/>
        <v>9.3137900703148448E-3</v>
      </c>
      <c r="KQ101" s="89">
        <f t="shared" si="437"/>
        <v>8.6746685473895404E-5</v>
      </c>
      <c r="KS101">
        <v>100.1</v>
      </c>
      <c r="KT101" s="14">
        <f t="shared" si="438"/>
        <v>1.3396379950649E-2</v>
      </c>
      <c r="KU101" s="14">
        <f t="shared" si="439"/>
        <v>1.7946299578215053E-4</v>
      </c>
      <c r="KV101" s="89">
        <f t="shared" si="440"/>
        <v>-1.3688496004765419E-2</v>
      </c>
      <c r="KW101" s="89">
        <f t="shared" si="441"/>
        <v>1.8737492287247882E-4</v>
      </c>
      <c r="LF101" s="14">
        <v>15.135</v>
      </c>
      <c r="LG101" s="14">
        <f t="shared" si="442"/>
        <v>2.7693576276563533E-2</v>
      </c>
      <c r="LH101" s="14">
        <f t="shared" si="443"/>
        <v>7.6693416698584251E-4</v>
      </c>
      <c r="LI101" s="89">
        <f t="shared" si="444"/>
        <v>-2.7800990097461117E-2</v>
      </c>
      <c r="LJ101" s="89">
        <f t="shared" si="445"/>
        <v>7.7289505039913105E-4</v>
      </c>
      <c r="LL101">
        <v>11.965</v>
      </c>
      <c r="LM101" s="14">
        <f t="shared" si="446"/>
        <v>1.2458632908152519E-2</v>
      </c>
      <c r="LN101" s="14">
        <f t="shared" si="447"/>
        <v>1.552175339401009E-4</v>
      </c>
      <c r="LO101" s="89">
        <f t="shared" si="448"/>
        <v>-1.2914962217462531E-2</v>
      </c>
      <c r="LP101" s="89">
        <f t="shared" si="449"/>
        <v>1.6679624907848471E-4</v>
      </c>
    </row>
    <row r="102" spans="19:328" x14ac:dyDescent="0.35">
      <c r="S102" t="s">
        <v>706</v>
      </c>
      <c r="T102" s="82">
        <v>6050.45</v>
      </c>
      <c r="U102" s="6">
        <f t="shared" si="256"/>
        <v>-6.8127316805919247E-3</v>
      </c>
      <c r="V102" s="14">
        <f t="shared" si="257"/>
        <v>4.6413312951740868E-5</v>
      </c>
      <c r="Z102">
        <v>36.83</v>
      </c>
      <c r="AA102" s="14">
        <f t="shared" si="258"/>
        <v>-5.4451536662507615E-3</v>
      </c>
      <c r="AB102" s="14">
        <f t="shared" si="259"/>
        <v>2.9649698449084109E-5</v>
      </c>
      <c r="AC102" s="14">
        <f t="shared" si="260"/>
        <v>1.3675780143411632E-3</v>
      </c>
      <c r="AD102" s="14">
        <f t="shared" si="261"/>
        <v>-1.9338086673476064E-3</v>
      </c>
      <c r="AE102" s="14">
        <f t="shared" si="262"/>
        <v>3.7396159619087253E-6</v>
      </c>
      <c r="AG102">
        <v>10.5</v>
      </c>
      <c r="AH102" s="14">
        <f t="shared" si="263"/>
        <v>1.0892837991741825E-2</v>
      </c>
      <c r="AI102" s="14">
        <f t="shared" si="264"/>
        <v>1.1865391951433408E-4</v>
      </c>
      <c r="AJ102" s="14">
        <f t="shared" si="265"/>
        <v>-1.1129773898521723E-2</v>
      </c>
      <c r="AK102" s="14">
        <f t="shared" si="266"/>
        <v>1.2387186703221543E-4</v>
      </c>
      <c r="AM102">
        <v>116.7</v>
      </c>
      <c r="AN102" s="14">
        <f t="shared" si="267"/>
        <v>-6.8787889468043062E-3</v>
      </c>
      <c r="AO102" s="14">
        <f t="shared" si="268"/>
        <v>4.7317737374677093E-5</v>
      </c>
      <c r="AP102" s="14">
        <f t="shared" si="269"/>
        <v>1.4914738808165358E-2</v>
      </c>
      <c r="AQ102" s="14">
        <f t="shared" si="270"/>
        <v>2.224494337157938E-4</v>
      </c>
      <c r="AS102">
        <v>120.74</v>
      </c>
      <c r="AT102" s="14">
        <f t="shared" si="271"/>
        <v>-1.8726512793094213E-2</v>
      </c>
      <c r="AU102" s="14">
        <f t="shared" si="272"/>
        <v>3.5068228138992118E-4</v>
      </c>
      <c r="AV102" s="14">
        <f t="shared" si="273"/>
        <v>3.0543238348630507E-2</v>
      </c>
      <c r="AW102" s="14">
        <f t="shared" si="274"/>
        <v>9.3288940882125322E-4</v>
      </c>
      <c r="AY102" s="14">
        <v>39.81</v>
      </c>
      <c r="AZ102" s="14">
        <f t="shared" si="275"/>
        <v>-8.0706617136677601E-3</v>
      </c>
      <c r="BA102" s="14">
        <f t="shared" si="276"/>
        <v>6.5135580496462631E-5</v>
      </c>
      <c r="BB102" s="14">
        <f t="shared" si="277"/>
        <v>1.3922730428192368E-2</v>
      </c>
      <c r="BC102" s="14">
        <f t="shared" si="278"/>
        <v>1.9384242257611365E-4</v>
      </c>
      <c r="BE102">
        <v>19.844000000000001</v>
      </c>
      <c r="BF102" s="14">
        <f t="shared" si="279"/>
        <v>-9.315579719782011E-3</v>
      </c>
      <c r="BG102" s="14">
        <f t="shared" si="280"/>
        <v>8.6780025515613893E-5</v>
      </c>
      <c r="BH102" s="14">
        <f t="shared" si="281"/>
        <v>2.3117188173512382E-2</v>
      </c>
      <c r="BI102" s="14">
        <f t="shared" si="282"/>
        <v>5.3440438904958079E-4</v>
      </c>
      <c r="BK102">
        <v>89.72</v>
      </c>
      <c r="BL102" s="14">
        <f t="shared" si="283"/>
        <v>-1.2110486653033841E-2</v>
      </c>
      <c r="BM102" s="14">
        <f t="shared" si="284"/>
        <v>1.466638869733108E-4</v>
      </c>
      <c r="BN102" s="14">
        <f t="shared" si="285"/>
        <v>2.4732736992639871E-2</v>
      </c>
      <c r="BO102" s="14">
        <f t="shared" si="286"/>
        <v>6.1170827914709669E-4</v>
      </c>
      <c r="BQ102">
        <v>63.65</v>
      </c>
      <c r="BR102" s="14">
        <f t="shared" si="287"/>
        <v>-3.1763902545411296E-2</v>
      </c>
      <c r="BS102" s="14">
        <f t="shared" si="288"/>
        <v>1.0089455049143862E-3</v>
      </c>
      <c r="BT102" s="14">
        <f t="shared" si="289"/>
        <v>4.648261838021206E-2</v>
      </c>
      <c r="BU102" s="14">
        <f t="shared" si="290"/>
        <v>2.1606338114804279E-3</v>
      </c>
      <c r="BX102">
        <v>23.25</v>
      </c>
      <c r="BY102" s="14">
        <f t="shared" si="291"/>
        <v>-3.8784793285708565E-3</v>
      </c>
      <c r="BZ102" s="14">
        <f t="shared" si="292"/>
        <v>1.5042601902151441E-5</v>
      </c>
      <c r="CA102" s="14">
        <f t="shared" si="293"/>
        <v>1.0434779806815836E-2</v>
      </c>
      <c r="CB102" s="14">
        <f t="shared" si="294"/>
        <v>1.0888462961673154E-4</v>
      </c>
      <c r="CD102">
        <v>44.45</v>
      </c>
      <c r="CE102" s="14">
        <f t="shared" si="295"/>
        <v>2.9203659978090371E-3</v>
      </c>
      <c r="CF102" s="14">
        <f t="shared" si="296"/>
        <v>8.5285375611591727E-6</v>
      </c>
      <c r="CG102" s="14">
        <f t="shared" si="297"/>
        <v>7.7308672812002191E-3</v>
      </c>
      <c r="CH102" s="14">
        <f t="shared" si="298"/>
        <v>5.9766308919532069E-5</v>
      </c>
      <c r="CJ102">
        <v>33.28</v>
      </c>
      <c r="CK102" s="14">
        <f t="shared" si="299"/>
        <v>-5.4233335699906352E-3</v>
      </c>
      <c r="CL102" s="14">
        <f t="shared" si="300"/>
        <v>2.9412547011387367E-5</v>
      </c>
      <c r="CM102" s="14">
        <f t="shared" si="301"/>
        <v>1.4963390635370517E-2</v>
      </c>
      <c r="CN102" s="14">
        <f t="shared" si="302"/>
        <v>2.2390305930669406E-4</v>
      </c>
      <c r="CP102">
        <v>21.7</v>
      </c>
      <c r="CQ102" s="14">
        <f t="shared" si="303"/>
        <v>-1.4856354949514658E-2</v>
      </c>
      <c r="CR102" s="14">
        <f t="shared" si="304"/>
        <v>2.2071128238596867E-4</v>
      </c>
      <c r="CS102" s="14">
        <f t="shared" si="305"/>
        <v>2.402243692683485E-2</v>
      </c>
      <c r="CT102" s="14">
        <f t="shared" si="306"/>
        <v>5.7707747590375863E-4</v>
      </c>
      <c r="CV102">
        <v>109.4</v>
      </c>
      <c r="CW102" s="14">
        <f t="shared" si="307"/>
        <v>-6.8791832854421748E-3</v>
      </c>
      <c r="CX102" s="14">
        <f t="shared" si="308"/>
        <v>4.7323162674706992E-5</v>
      </c>
      <c r="CY102" s="89">
        <f t="shared" si="309"/>
        <v>9.583110751579622E-3</v>
      </c>
      <c r="CZ102" s="89">
        <f t="shared" si="310"/>
        <v>9.1836011677040946E-5</v>
      </c>
      <c r="DB102">
        <v>16.75</v>
      </c>
      <c r="DC102" s="14">
        <f t="shared" si="311"/>
        <v>-2.1726865515337101E-2</v>
      </c>
      <c r="DD102" s="14">
        <f t="shared" si="312"/>
        <v>4.7205668512154451E-4</v>
      </c>
      <c r="DE102" s="89">
        <f t="shared" si="313"/>
        <v>2.6165210150269503E-2</v>
      </c>
      <c r="DF102" s="89">
        <f t="shared" si="314"/>
        <v>6.846182222077662E-4</v>
      </c>
      <c r="DH102">
        <v>11.315</v>
      </c>
      <c r="DI102" s="14">
        <f t="shared" si="315"/>
        <v>3.5288964720212139E-3</v>
      </c>
      <c r="DJ102" s="14">
        <f t="shared" si="316"/>
        <v>1.2453110310243771E-5</v>
      </c>
      <c r="DK102" s="89">
        <f t="shared" si="317"/>
        <v>6.6602429444543778E-3</v>
      </c>
      <c r="DL102" s="89">
        <f t="shared" si="318"/>
        <v>4.4358836079154319E-5</v>
      </c>
      <c r="DN102">
        <v>68.540000000000006</v>
      </c>
      <c r="DO102" s="14">
        <f t="shared" si="319"/>
        <v>0</v>
      </c>
      <c r="DP102" s="14">
        <f t="shared" si="320"/>
        <v>0</v>
      </c>
      <c r="DQ102" s="89">
        <f t="shared" si="321"/>
        <v>5.5220802456349581E-3</v>
      </c>
      <c r="DR102" s="89">
        <f t="shared" si="322"/>
        <v>3.0493370239231838E-5</v>
      </c>
      <c r="DT102">
        <v>134.5</v>
      </c>
      <c r="DU102" s="14">
        <f t="shared" si="323"/>
        <v>-5.9657149339963893E-3</v>
      </c>
      <c r="DV102" s="14">
        <f t="shared" si="324"/>
        <v>3.5589754673707546E-5</v>
      </c>
      <c r="DW102" s="89">
        <f t="shared" si="325"/>
        <v>1.6732792995481013E-2</v>
      </c>
      <c r="DX102" s="89">
        <f t="shared" si="326"/>
        <v>2.7998636142961846E-4</v>
      </c>
      <c r="DZ102">
        <v>41.44</v>
      </c>
      <c r="EA102" s="14">
        <f t="shared" si="327"/>
        <v>-2.8999536997897602E-3</v>
      </c>
      <c r="EB102" s="14">
        <f t="shared" si="328"/>
        <v>8.4097314609243183E-6</v>
      </c>
      <c r="EC102" s="89">
        <f t="shared" si="329"/>
        <v>1.2321338378850057E-2</v>
      </c>
      <c r="ED102" s="89">
        <f t="shared" si="330"/>
        <v>1.5181537944612333E-4</v>
      </c>
      <c r="EF102">
        <v>11.95</v>
      </c>
      <c r="EG102" s="14">
        <f t="shared" si="331"/>
        <v>-2.5136167403159008E-3</v>
      </c>
      <c r="EH102" s="14">
        <f t="shared" si="332"/>
        <v>6.3182691171963344E-6</v>
      </c>
      <c r="EI102" s="89">
        <f t="shared" si="333"/>
        <v>9.8888846520009989E-3</v>
      </c>
      <c r="EJ102" s="89">
        <f t="shared" si="334"/>
        <v>9.7790039660580915E-5</v>
      </c>
      <c r="EL102">
        <v>88.42</v>
      </c>
      <c r="EM102" s="14">
        <f t="shared" si="335"/>
        <v>-1.5041304539640086E-2</v>
      </c>
      <c r="EN102" s="14">
        <f t="shared" si="336"/>
        <v>2.2624084225419746E-4</v>
      </c>
      <c r="EO102" s="89">
        <f t="shared" si="337"/>
        <v>2.2745147118292723E-2</v>
      </c>
      <c r="EP102" s="89">
        <f t="shared" si="338"/>
        <v>5.1734171743277979E-4</v>
      </c>
      <c r="ER102">
        <v>13.54</v>
      </c>
      <c r="ES102" s="14">
        <f t="shared" si="339"/>
        <v>2.9498546464211185E-3</v>
      </c>
      <c r="ET102" s="14">
        <f t="shared" si="340"/>
        <v>8.7016424350122622E-6</v>
      </c>
      <c r="EU102" s="89">
        <f t="shared" si="341"/>
        <v>3.7084400859410823E-3</v>
      </c>
      <c r="EV102" s="89">
        <f t="shared" si="342"/>
        <v>1.3752527871014701E-5</v>
      </c>
      <c r="EX102">
        <v>96.4</v>
      </c>
      <c r="EY102" s="14">
        <f t="shared" si="343"/>
        <v>6.8231423605701735E-3</v>
      </c>
      <c r="EZ102" s="14">
        <f t="shared" si="344"/>
        <v>4.6555271672607117E-5</v>
      </c>
      <c r="FA102" s="89">
        <f t="shared" si="345"/>
        <v>-4.9327864810602348E-4</v>
      </c>
      <c r="FB102" s="89">
        <f t="shared" si="346"/>
        <v>2.4332382467730617E-7</v>
      </c>
      <c r="FD102">
        <v>43.89</v>
      </c>
      <c r="FE102" s="14">
        <f t="shared" si="347"/>
        <v>-1.97889568496343E-2</v>
      </c>
      <c r="FF102" s="14">
        <f t="shared" si="348"/>
        <v>3.9160281319668827E-4</v>
      </c>
      <c r="FG102" s="89">
        <f t="shared" si="349"/>
        <v>3.7368365968497408E-2</v>
      </c>
      <c r="FH102" s="89">
        <f t="shared" si="350"/>
        <v>1.3963947751555552E-3</v>
      </c>
      <c r="FJ102">
        <v>131.5</v>
      </c>
      <c r="FK102" s="14">
        <f t="shared" si="351"/>
        <v>-1.3782760295421186E-2</v>
      </c>
      <c r="FL102" s="14">
        <f t="shared" si="352"/>
        <v>1.8996448136103869E-4</v>
      </c>
      <c r="FM102" s="89">
        <f t="shared" si="353"/>
        <v>1.8451375026189019E-2</v>
      </c>
      <c r="FN102" s="89">
        <f t="shared" si="354"/>
        <v>3.4045324035707181E-4</v>
      </c>
      <c r="FP102">
        <v>13.8</v>
      </c>
      <c r="FQ102" s="14">
        <f t="shared" si="355"/>
        <v>1.448226176364748E-3</v>
      </c>
      <c r="FR102" s="14">
        <f t="shared" si="356"/>
        <v>2.0973590579080583E-6</v>
      </c>
      <c r="FS102" s="89">
        <f t="shared" si="357"/>
        <v>2.3819116067875885E-3</v>
      </c>
      <c r="FT102" s="89">
        <f t="shared" si="358"/>
        <v>5.6735029025494319E-6</v>
      </c>
      <c r="FV102">
        <v>597.4</v>
      </c>
      <c r="FW102" s="14">
        <f t="shared" si="359"/>
        <v>-1.4160722130422626E-2</v>
      </c>
      <c r="FX102" s="14">
        <f t="shared" si="360"/>
        <v>2.0052605125504112E-4</v>
      </c>
      <c r="FY102" s="89">
        <f t="shared" si="361"/>
        <v>2.2982671952438888E-2</v>
      </c>
      <c r="FZ102" s="89">
        <f t="shared" si="362"/>
        <v>5.282032100734211E-4</v>
      </c>
      <c r="GB102">
        <v>66.12</v>
      </c>
      <c r="GC102" s="14">
        <f t="shared" si="363"/>
        <v>-1.6776358077064252E-2</v>
      </c>
      <c r="GD102" s="14">
        <f t="shared" si="364"/>
        <v>2.81446190329879E-4</v>
      </c>
      <c r="GE102" s="89">
        <f t="shared" si="365"/>
        <v>2.6696470712207529E-2</v>
      </c>
      <c r="GF102" s="89">
        <f t="shared" si="366"/>
        <v>7.1270154848775439E-4</v>
      </c>
      <c r="GH102">
        <v>526.6</v>
      </c>
      <c r="GI102" s="14">
        <f t="shared" si="367"/>
        <v>-1.6852179744771857E-2</v>
      </c>
      <c r="GJ102" s="14">
        <f t="shared" si="368"/>
        <v>2.8399596215009885E-4</v>
      </c>
      <c r="GK102" s="89">
        <f t="shared" si="369"/>
        <v>2.9940056562652424E-2</v>
      </c>
      <c r="GL102" s="89">
        <f t="shared" si="370"/>
        <v>8.964069869748265E-4</v>
      </c>
      <c r="GN102">
        <v>31.54</v>
      </c>
      <c r="GO102" s="14">
        <f t="shared" si="371"/>
        <v>-9.237205352481806E-3</v>
      </c>
      <c r="GP102" s="14">
        <f t="shared" si="372"/>
        <v>8.532596272391853E-5</v>
      </c>
      <c r="GQ102" s="89">
        <f t="shared" si="373"/>
        <v>1.5513178276063558E-2</v>
      </c>
      <c r="GR102" s="89">
        <f t="shared" si="374"/>
        <v>2.406587002249303E-4</v>
      </c>
      <c r="GT102">
        <v>61.74</v>
      </c>
      <c r="GU102" s="14">
        <f t="shared" si="375"/>
        <v>-8.7848295557328027E-3</v>
      </c>
      <c r="GV102" s="14">
        <f t="shared" si="376"/>
        <v>7.7173230323276593E-5</v>
      </c>
      <c r="GW102" s="89">
        <f t="shared" si="377"/>
        <v>1.695250735350444E-2</v>
      </c>
      <c r="GX102" s="89">
        <f t="shared" si="378"/>
        <v>2.873875055706221E-4</v>
      </c>
      <c r="GZ102">
        <v>240.3</v>
      </c>
      <c r="HA102" s="14">
        <f t="shared" si="379"/>
        <v>-1.2492194004319278E-3</v>
      </c>
      <c r="HB102" s="14">
        <f t="shared" si="380"/>
        <v>1.5605491104155052E-6</v>
      </c>
      <c r="HC102" s="89">
        <f t="shared" si="381"/>
        <v>9.0008685081344603E-3</v>
      </c>
      <c r="HD102" s="89">
        <f t="shared" si="382"/>
        <v>8.1015633900726665E-5</v>
      </c>
      <c r="HF102">
        <v>332</v>
      </c>
      <c r="HG102" s="14">
        <f t="shared" si="383"/>
        <v>-1.4257787409353738E-2</v>
      </c>
      <c r="HH102" s="14">
        <f t="shared" si="384"/>
        <v>2.0328450181032596E-4</v>
      </c>
      <c r="HI102" s="89">
        <f t="shared" si="385"/>
        <v>2.7366878812323525E-2</v>
      </c>
      <c r="HJ102" s="89">
        <f t="shared" si="386"/>
        <v>7.4894605592840233E-4</v>
      </c>
      <c r="HL102">
        <v>111.4</v>
      </c>
      <c r="HM102" s="14">
        <f t="shared" si="387"/>
        <v>-9.0171936501887446E-3</v>
      </c>
      <c r="HN102" s="14">
        <f t="shared" si="388"/>
        <v>8.1309781325004211E-5</v>
      </c>
      <c r="HO102" s="89">
        <f t="shared" si="389"/>
        <v>1.8219911610122652E-2</v>
      </c>
      <c r="HP102" s="89">
        <f t="shared" si="390"/>
        <v>3.3196517908068223E-4</v>
      </c>
      <c r="HR102">
        <v>4.9950000000000001</v>
      </c>
      <c r="HS102" s="14">
        <f t="shared" si="391"/>
        <v>-1.4023842827267476E-3</v>
      </c>
      <c r="HT102" s="14">
        <f t="shared" si="392"/>
        <v>1.9666816764390144E-6</v>
      </c>
      <c r="HU102" s="14">
        <f t="shared" si="393"/>
        <v>1.0406803338721743E-2</v>
      </c>
      <c r="HV102" s="14">
        <f t="shared" si="394"/>
        <v>1.0830155573083001E-4</v>
      </c>
      <c r="HX102">
        <v>14.81</v>
      </c>
      <c r="HY102" s="14">
        <f t="shared" si="395"/>
        <v>3.3704110099055723E-3</v>
      </c>
      <c r="HZ102" s="14">
        <f t="shared" si="396"/>
        <v>1.1359670375692699E-5</v>
      </c>
      <c r="IA102" s="89">
        <f t="shared" si="397"/>
        <v>-1.7950107855373787E-3</v>
      </c>
      <c r="IB102" s="89">
        <f t="shared" si="398"/>
        <v>3.2220637201955174E-6</v>
      </c>
      <c r="ID102">
        <v>160.4</v>
      </c>
      <c r="IE102" s="14">
        <f t="shared" si="399"/>
        <v>-3.4348199265637164E-3</v>
      </c>
      <c r="IF102" s="14">
        <f t="shared" si="400"/>
        <v>1.1797987927919173E-5</v>
      </c>
      <c r="IG102" s="89">
        <f t="shared" si="401"/>
        <v>1.0056903950327472E-2</v>
      </c>
      <c r="IH102" s="89">
        <f t="shared" si="402"/>
        <v>1.0114131706611231E-4</v>
      </c>
      <c r="IQ102">
        <v>45.83</v>
      </c>
      <c r="IR102" s="14">
        <f t="shared" si="403"/>
        <v>8.0408995666606531E-3</v>
      </c>
      <c r="IS102" s="14">
        <f t="shared" si="404"/>
        <v>6.4656065841123473E-5</v>
      </c>
      <c r="IT102" s="89">
        <f t="shared" si="405"/>
        <v>-2.2210761147207518E-3</v>
      </c>
      <c r="IU102" s="89">
        <f t="shared" si="406"/>
        <v>4.9331791073830302E-6</v>
      </c>
      <c r="IW102">
        <v>61.7</v>
      </c>
      <c r="IX102" s="14">
        <f t="shared" si="407"/>
        <v>-1.157401460297717E-2</v>
      </c>
      <c r="IY102" s="14">
        <f t="shared" si="408"/>
        <v>1.3395781402992878E-4</v>
      </c>
      <c r="IZ102" s="89">
        <f t="shared" si="409"/>
        <v>1.8503744113693828E-2</v>
      </c>
      <c r="JA102" s="89">
        <f t="shared" si="410"/>
        <v>3.42388546225059E-4</v>
      </c>
      <c r="JC102">
        <v>123</v>
      </c>
      <c r="JD102" s="14">
        <f t="shared" si="411"/>
        <v>-1.350542319980712E-2</v>
      </c>
      <c r="JE102" s="14">
        <f t="shared" si="412"/>
        <v>1.8239645580588837E-4</v>
      </c>
      <c r="JF102" s="89">
        <f t="shared" si="413"/>
        <v>2.4221296318248473E-2</v>
      </c>
      <c r="JG102" s="89">
        <f t="shared" si="414"/>
        <v>5.8667119533639699E-4</v>
      </c>
      <c r="JI102">
        <v>34.93</v>
      </c>
      <c r="JJ102" s="14">
        <f t="shared" si="415"/>
        <v>-8.0483331828283718E-3</v>
      </c>
      <c r="JK102" s="14">
        <f t="shared" si="416"/>
        <v>6.4775667021816269E-5</v>
      </c>
      <c r="JL102" s="89">
        <f t="shared" si="417"/>
        <v>1.7599566461837628E-2</v>
      </c>
      <c r="JM102" s="89">
        <f t="shared" si="418"/>
        <v>3.0974473964463984E-4</v>
      </c>
      <c r="JO102">
        <v>78.489999999999995</v>
      </c>
      <c r="JP102" s="14">
        <f t="shared" si="419"/>
        <v>-3.0623987184597028E-3</v>
      </c>
      <c r="JQ102" s="14">
        <f t="shared" si="420"/>
        <v>9.3782859108236307E-6</v>
      </c>
      <c r="JR102" s="89">
        <f t="shared" si="255"/>
        <v>9.0010306475310827E-3</v>
      </c>
      <c r="JS102" s="89">
        <f t="shared" si="421"/>
        <v>8.1018552717793818E-5</v>
      </c>
      <c r="JU102">
        <v>72.680000000000007</v>
      </c>
      <c r="JV102" s="14">
        <f t="shared" si="422"/>
        <v>-1.1013216972201624E-3</v>
      </c>
      <c r="JW102" s="14">
        <f t="shared" si="423"/>
        <v>1.212909480767899E-6</v>
      </c>
      <c r="JX102" s="89">
        <f t="shared" si="424"/>
        <v>1.2336292475996373E-2</v>
      </c>
      <c r="JY102" s="89">
        <f t="shared" si="425"/>
        <v>1.5218411205332471E-4</v>
      </c>
      <c r="KA102">
        <v>38.94</v>
      </c>
      <c r="KB102" s="14">
        <f t="shared" si="426"/>
        <v>-1.2403259783419912E-2</v>
      </c>
      <c r="KC102" s="14">
        <f t="shared" si="427"/>
        <v>1.5384085325500176E-4</v>
      </c>
      <c r="KD102" s="89">
        <f t="shared" si="428"/>
        <v>1.8385173319764678E-2</v>
      </c>
      <c r="KE102" s="89">
        <f t="shared" si="429"/>
        <v>3.3801459799778696E-4</v>
      </c>
      <c r="KG102">
        <v>15.45</v>
      </c>
      <c r="KH102" s="14">
        <f t="shared" si="430"/>
        <v>-2.2252227059106226E-2</v>
      </c>
      <c r="KI102" s="14">
        <f t="shared" si="431"/>
        <v>4.9516160909001935E-4</v>
      </c>
      <c r="KJ102" s="89">
        <f t="shared" si="432"/>
        <v>2.7972473895997E-2</v>
      </c>
      <c r="KK102" s="89">
        <f t="shared" si="433"/>
        <v>7.8245929586223358E-4</v>
      </c>
      <c r="KM102">
        <v>26.52</v>
      </c>
      <c r="KN102" s="14">
        <f t="shared" si="434"/>
        <v>2.6360399372666768E-3</v>
      </c>
      <c r="KO102" s="14">
        <f t="shared" si="435"/>
        <v>6.9487065508649048E-6</v>
      </c>
      <c r="KP102" s="89">
        <f t="shared" si="436"/>
        <v>5.3192948785682117E-3</v>
      </c>
      <c r="KQ102" s="89">
        <f t="shared" si="437"/>
        <v>2.8294898005162005E-5</v>
      </c>
      <c r="KS102">
        <v>101.35</v>
      </c>
      <c r="KT102" s="14">
        <f t="shared" si="438"/>
        <v>-1.2410186576834134E-2</v>
      </c>
      <c r="KU102" s="14">
        <f t="shared" si="439"/>
        <v>1.5401273087183414E-4</v>
      </c>
      <c r="KV102" s="89">
        <f t="shared" si="440"/>
        <v>1.7722224672880444E-2</v>
      </c>
      <c r="KW102" s="89">
        <f t="shared" si="441"/>
        <v>3.1407724735605237E-4</v>
      </c>
      <c r="LF102" s="14">
        <v>14.904999999999999</v>
      </c>
      <c r="LG102" s="14">
        <f t="shared" si="442"/>
        <v>1.5313215343647197E-2</v>
      </c>
      <c r="LH102" s="14">
        <f t="shared" si="443"/>
        <v>2.3449456416091196E-4</v>
      </c>
      <c r="LI102" s="89">
        <f t="shared" si="444"/>
        <v>-1.5360598487746218E-2</v>
      </c>
      <c r="LJ102" s="89">
        <f t="shared" si="445"/>
        <v>2.359479859017514E-4</v>
      </c>
      <c r="LL102">
        <v>12.08</v>
      </c>
      <c r="LM102" s="14">
        <f t="shared" si="446"/>
        <v>-9.5654711463323064E-3</v>
      </c>
      <c r="LN102" s="14">
        <f t="shared" si="447"/>
        <v>9.149823825131589E-5</v>
      </c>
      <c r="LO102" s="89">
        <f t="shared" si="448"/>
        <v>1.5233239107198392E-2</v>
      </c>
      <c r="LP102" s="89">
        <f t="shared" si="449"/>
        <v>2.3205157369707844E-4</v>
      </c>
    </row>
    <row r="103" spans="19:328" x14ac:dyDescent="0.35">
      <c r="S103" t="s">
        <v>707</v>
      </c>
      <c r="T103" s="82">
        <v>6057.96</v>
      </c>
      <c r="U103" s="6">
        <f t="shared" si="256"/>
        <v>-1.2404603020538644E-3</v>
      </c>
      <c r="V103" s="14">
        <f t="shared" si="257"/>
        <v>1.5387417609715646E-6</v>
      </c>
      <c r="Z103">
        <v>37.369999999999997</v>
      </c>
      <c r="AA103" s="14">
        <f t="shared" si="258"/>
        <v>-1.4555513040418562E-2</v>
      </c>
      <c r="AB103" s="14">
        <f t="shared" si="259"/>
        <v>2.1186295986979481E-4</v>
      </c>
      <c r="AC103" s="14">
        <f t="shared" si="260"/>
        <v>-1.3315052738364697E-2</v>
      </c>
      <c r="AD103" s="14">
        <f t="shared" si="261"/>
        <v>1.2884785506994583E-2</v>
      </c>
      <c r="AE103" s="14">
        <f t="shared" si="262"/>
        <v>1.6601769756125764E-4</v>
      </c>
      <c r="AG103">
        <v>10.66</v>
      </c>
      <c r="AH103" s="14">
        <f t="shared" si="263"/>
        <v>-1.5123161574220773E-2</v>
      </c>
      <c r="AI103" s="14">
        <f t="shared" si="264"/>
        <v>2.2871001599998774E-4</v>
      </c>
      <c r="AJ103" s="14">
        <f t="shared" si="265"/>
        <v>1.499822832214949E-2</v>
      </c>
      <c r="AK103" s="14">
        <f t="shared" si="266"/>
        <v>2.249468528033271E-4</v>
      </c>
      <c r="AM103">
        <v>116.55</v>
      </c>
      <c r="AN103" s="14">
        <f t="shared" si="267"/>
        <v>1.2861738107443066E-3</v>
      </c>
      <c r="AO103" s="14">
        <f t="shared" si="268"/>
        <v>1.6542430714445314E-6</v>
      </c>
      <c r="AP103" s="14">
        <f t="shared" si="269"/>
        <v>-2.7130483090525149E-3</v>
      </c>
      <c r="AQ103" s="14">
        <f t="shared" si="270"/>
        <v>7.3606311272527108E-6</v>
      </c>
      <c r="AS103">
        <v>118.68</v>
      </c>
      <c r="AT103" s="14">
        <f t="shared" si="271"/>
        <v>1.7208677945658932E-2</v>
      </c>
      <c r="AU103" s="14">
        <f t="shared" si="272"/>
        <v>2.9613859663740809E-4</v>
      </c>
      <c r="AV103" s="14">
        <f t="shared" si="273"/>
        <v>-1.9666107784067924E-2</v>
      </c>
      <c r="AW103" s="14">
        <f t="shared" si="274"/>
        <v>3.8675579537457698E-4</v>
      </c>
      <c r="AY103" s="14">
        <v>39.89</v>
      </c>
      <c r="AZ103" s="14">
        <f t="shared" si="275"/>
        <v>-2.0075289050894142E-3</v>
      </c>
      <c r="BA103" s="14">
        <f t="shared" si="276"/>
        <v>4.0301723047695018E-6</v>
      </c>
      <c r="BB103" s="14">
        <f t="shared" si="277"/>
        <v>6.6690071988824234E-4</v>
      </c>
      <c r="BC103" s="14">
        <f t="shared" si="278"/>
        <v>4.4475657018745587E-7</v>
      </c>
      <c r="BE103">
        <v>19.998000000000001</v>
      </c>
      <c r="BF103" s="14">
        <f t="shared" si="279"/>
        <v>-7.7305741148551207E-3</v>
      </c>
      <c r="BG103" s="14">
        <f t="shared" si="280"/>
        <v>5.9761776145268029E-5</v>
      </c>
      <c r="BH103" s="14">
        <f t="shared" si="281"/>
        <v>2.7808722525165825E-4</v>
      </c>
      <c r="BI103" s="14">
        <f t="shared" si="282"/>
        <v>7.7332504848166511E-8</v>
      </c>
      <c r="BK103">
        <v>90.56</v>
      </c>
      <c r="BL103" s="14">
        <f t="shared" si="283"/>
        <v>-9.3189048028653014E-3</v>
      </c>
      <c r="BM103" s="14">
        <f t="shared" si="284"/>
        <v>8.6841986724865976E-5</v>
      </c>
      <c r="BN103" s="14">
        <f t="shared" si="285"/>
        <v>4.2240091004290816E-3</v>
      </c>
      <c r="BO103" s="14">
        <f t="shared" si="286"/>
        <v>1.7842252880507698E-5</v>
      </c>
      <c r="BQ103">
        <v>64.23</v>
      </c>
      <c r="BR103" s="14">
        <f t="shared" si="287"/>
        <v>-9.0710662662857114E-3</v>
      </c>
      <c r="BS103" s="14">
        <f t="shared" si="288"/>
        <v>8.2284243207346596E-5</v>
      </c>
      <c r="BT103" s="14">
        <f t="shared" si="289"/>
        <v>5.440845115149388E-3</v>
      </c>
      <c r="BU103" s="14">
        <f t="shared" si="290"/>
        <v>2.9602795567044957E-5</v>
      </c>
      <c r="BX103">
        <v>23.25</v>
      </c>
      <c r="BY103" s="14">
        <f t="shared" si="291"/>
        <v>0</v>
      </c>
      <c r="BZ103" s="14">
        <f t="shared" si="292"/>
        <v>0</v>
      </c>
      <c r="CA103" s="14">
        <f t="shared" si="293"/>
        <v>-1.6980212041280114E-3</v>
      </c>
      <c r="CB103" s="14">
        <f t="shared" si="294"/>
        <v>2.8832760096683421E-6</v>
      </c>
      <c r="CD103">
        <v>44.51</v>
      </c>
      <c r="CE103" s="14">
        <f t="shared" si="295"/>
        <v>-1.3489210678492211E-3</v>
      </c>
      <c r="CF103" s="14">
        <f t="shared" si="296"/>
        <v>1.819588047287483E-6</v>
      </c>
      <c r="CG103" s="14">
        <f t="shared" si="297"/>
        <v>-5.363059552461549E-4</v>
      </c>
      <c r="CH103" s="14">
        <f t="shared" si="298"/>
        <v>2.8762407763249072E-7</v>
      </c>
      <c r="CJ103">
        <v>33.24</v>
      </c>
      <c r="CK103" s="14">
        <f t="shared" si="299"/>
        <v>1.2026459657602706E-3</v>
      </c>
      <c r="CL103" s="14">
        <f t="shared" si="300"/>
        <v>1.4463573189594539E-6</v>
      </c>
      <c r="CM103" s="14">
        <f t="shared" si="301"/>
        <v>-3.2940221751621649E-3</v>
      </c>
      <c r="CN103" s="14">
        <f t="shared" si="302"/>
        <v>1.0850582090460079E-5</v>
      </c>
      <c r="CP103">
        <v>21.96</v>
      </c>
      <c r="CQ103" s="14">
        <f t="shared" si="303"/>
        <v>-1.1910356094916103E-2</v>
      </c>
      <c r="CR103" s="14">
        <f t="shared" si="304"/>
        <v>1.4185658230770517E-4</v>
      </c>
      <c r="CS103" s="14">
        <f t="shared" si="305"/>
        <v>9.6664016239475774E-3</v>
      </c>
      <c r="CT103" s="14">
        <f t="shared" si="306"/>
        <v>9.3439320355456366E-5</v>
      </c>
      <c r="CV103">
        <v>108.9</v>
      </c>
      <c r="CW103" s="14">
        <f t="shared" si="307"/>
        <v>4.5808600489660534E-3</v>
      </c>
      <c r="CX103" s="14">
        <f t="shared" si="308"/>
        <v>2.0984278788213273E-5</v>
      </c>
      <c r="CY103" s="89">
        <f t="shared" si="309"/>
        <v>-5.3177632618866145E-3</v>
      </c>
      <c r="CZ103" s="89">
        <f t="shared" si="310"/>
        <v>2.8278606109470965E-5</v>
      </c>
      <c r="DB103">
        <v>16.73</v>
      </c>
      <c r="DC103" s="14">
        <f t="shared" si="311"/>
        <v>1.1947432723428558E-3</v>
      </c>
      <c r="DD103" s="14">
        <f t="shared" si="312"/>
        <v>1.4274114868085152E-6</v>
      </c>
      <c r="DE103" s="89">
        <f t="shared" si="313"/>
        <v>-2.2772795009837555E-3</v>
      </c>
      <c r="DF103" s="89">
        <f t="shared" si="314"/>
        <v>5.1860019256008226E-6</v>
      </c>
      <c r="DH103">
        <v>11.34</v>
      </c>
      <c r="DI103" s="14">
        <f t="shared" si="315"/>
        <v>-2.207019214105356E-3</v>
      </c>
      <c r="DJ103" s="14">
        <f t="shared" si="316"/>
        <v>4.8709338114302235E-6</v>
      </c>
      <c r="DK103" s="89">
        <f t="shared" si="317"/>
        <v>6.5975371696680614E-5</v>
      </c>
      <c r="DL103" s="89">
        <f t="shared" si="318"/>
        <v>4.3527496705151651E-9</v>
      </c>
      <c r="DN103">
        <v>67.900000000000006</v>
      </c>
      <c r="DO103" s="14">
        <f t="shared" si="319"/>
        <v>9.3814818818122973E-3</v>
      </c>
      <c r="DP103" s="14">
        <f t="shared" si="320"/>
        <v>8.8012202298772403E-5</v>
      </c>
      <c r="DQ103" s="89">
        <f t="shared" si="321"/>
        <v>-9.9958736758532975E-3</v>
      </c>
      <c r="DR103" s="89">
        <f t="shared" si="322"/>
        <v>9.9917490543616915E-5</v>
      </c>
      <c r="DT103">
        <v>133.15</v>
      </c>
      <c r="DU103" s="14">
        <f t="shared" si="323"/>
        <v>1.0087886781952571E-2</v>
      </c>
      <c r="DV103" s="14">
        <f t="shared" si="324"/>
        <v>1.017654597254934E-4</v>
      </c>
      <c r="DW103" s="89">
        <f t="shared" si="325"/>
        <v>-1.3150010492388158E-2</v>
      </c>
      <c r="DX103" s="89">
        <f t="shared" si="326"/>
        <v>1.7292277594991865E-4</v>
      </c>
      <c r="DZ103">
        <v>41.43</v>
      </c>
      <c r="EA103" s="14">
        <f t="shared" si="327"/>
        <v>2.4134186191717411E-4</v>
      </c>
      <c r="EB103" s="14">
        <f t="shared" si="328"/>
        <v>5.8245894313648336E-8</v>
      </c>
      <c r="EC103" s="89">
        <f t="shared" si="329"/>
        <v>-1.6640817429389408E-3</v>
      </c>
      <c r="ED103" s="89">
        <f t="shared" si="330"/>
        <v>2.7691680471827032E-6</v>
      </c>
      <c r="EF103">
        <v>12.18</v>
      </c>
      <c r="EG103" s="14">
        <f t="shared" si="331"/>
        <v>-1.9063983904231325E-2</v>
      </c>
      <c r="EH103" s="14">
        <f t="shared" si="332"/>
        <v>3.6343548230079105E-4</v>
      </c>
      <c r="EI103" s="89">
        <f t="shared" si="333"/>
        <v>1.8198969932296648E-2</v>
      </c>
      <c r="EJ103" s="89">
        <f t="shared" si="334"/>
        <v>3.3120250659663747E-4</v>
      </c>
      <c r="EL103">
        <v>88.36</v>
      </c>
      <c r="EM103" s="14">
        <f t="shared" si="335"/>
        <v>6.7880984618074066E-4</v>
      </c>
      <c r="EN103" s="14">
        <f t="shared" si="336"/>
        <v>4.6078280727192081E-7</v>
      </c>
      <c r="EO103" s="89">
        <f t="shared" si="337"/>
        <v>-2.5241903887556296E-3</v>
      </c>
      <c r="EP103" s="89">
        <f t="shared" si="338"/>
        <v>6.3715371186862967E-6</v>
      </c>
      <c r="ER103">
        <v>13.44</v>
      </c>
      <c r="ES103" s="14">
        <f t="shared" si="339"/>
        <v>7.4129323891255336E-3</v>
      </c>
      <c r="ET103" s="14">
        <f t="shared" si="340"/>
        <v>5.4951566605746388E-5</v>
      </c>
      <c r="EU103" s="89">
        <f t="shared" si="341"/>
        <v>-8.9733198499935395E-3</v>
      </c>
      <c r="EV103" s="89">
        <f t="shared" si="342"/>
        <v>8.0520469130288078E-5</v>
      </c>
      <c r="EX103">
        <v>96.1</v>
      </c>
      <c r="EY103" s="14">
        <f t="shared" si="343"/>
        <v>3.116885640253148E-3</v>
      </c>
      <c r="EZ103" s="14">
        <f t="shared" si="344"/>
        <v>9.7149760944162761E-6</v>
      </c>
      <c r="FA103" s="89">
        <f t="shared" si="345"/>
        <v>-4.5877501119810857E-3</v>
      </c>
      <c r="FB103" s="89">
        <f t="shared" si="346"/>
        <v>2.1047451089982465E-5</v>
      </c>
      <c r="FD103">
        <v>44.26</v>
      </c>
      <c r="FE103" s="14">
        <f t="shared" si="347"/>
        <v>-8.3948309227608684E-3</v>
      </c>
      <c r="FF103" s="14">
        <f t="shared" si="348"/>
        <v>7.0473186221742089E-5</v>
      </c>
      <c r="FG103" s="89">
        <f t="shared" si="349"/>
        <v>1.8214662480102659E-3</v>
      </c>
      <c r="FH103" s="89">
        <f t="shared" si="350"/>
        <v>3.3177392926405952E-6</v>
      </c>
      <c r="FJ103">
        <v>133</v>
      </c>
      <c r="FK103" s="14">
        <f t="shared" si="351"/>
        <v>-1.1342276603934495E-2</v>
      </c>
      <c r="FL103" s="14">
        <f t="shared" si="352"/>
        <v>1.2864723856015982E-4</v>
      </c>
      <c r="FM103" s="89">
        <f t="shared" si="353"/>
        <v>9.9424583197535062E-3</v>
      </c>
      <c r="FN103" s="89">
        <f t="shared" si="354"/>
        <v>9.8852477440035716E-5</v>
      </c>
      <c r="FP103">
        <v>13.82</v>
      </c>
      <c r="FQ103" s="14">
        <f t="shared" si="355"/>
        <v>-1.4482261763647637E-3</v>
      </c>
      <c r="FR103" s="14">
        <f t="shared" si="356"/>
        <v>2.0973590579081037E-6</v>
      </c>
      <c r="FS103" s="89">
        <f t="shared" si="357"/>
        <v>1.0405047050840732E-3</v>
      </c>
      <c r="FT103" s="89">
        <f t="shared" si="358"/>
        <v>1.082650041302094E-6</v>
      </c>
      <c r="FV103">
        <v>597.4</v>
      </c>
      <c r="FW103" s="14">
        <f t="shared" si="359"/>
        <v>0</v>
      </c>
      <c r="FX103" s="14">
        <f t="shared" si="360"/>
        <v>0</v>
      </c>
      <c r="FY103" s="89">
        <f t="shared" si="361"/>
        <v>-1.768378375988392E-3</v>
      </c>
      <c r="FZ103" s="89">
        <f t="shared" si="362"/>
        <v>3.1271620806633428E-6</v>
      </c>
      <c r="GB103">
        <v>66.62</v>
      </c>
      <c r="GC103" s="14">
        <f t="shared" si="363"/>
        <v>-7.5335598127101262E-3</v>
      </c>
      <c r="GD103" s="14">
        <f t="shared" si="364"/>
        <v>5.6754523451681034E-5</v>
      </c>
      <c r="GE103" s="89">
        <f t="shared" si="365"/>
        <v>6.2293933369149644E-3</v>
      </c>
      <c r="GF103" s="89">
        <f t="shared" si="366"/>
        <v>3.8805341346000556E-5</v>
      </c>
      <c r="GH103">
        <v>530.1</v>
      </c>
      <c r="GI103" s="14">
        <f t="shared" si="367"/>
        <v>-6.6244209315513281E-3</v>
      </c>
      <c r="GJ103" s="14">
        <f t="shared" si="368"/>
        <v>4.3882952678375367E-5</v>
      </c>
      <c r="GK103" s="89">
        <f t="shared" si="369"/>
        <v>3.1842146633353019E-3</v>
      </c>
      <c r="GL103" s="89">
        <f t="shared" si="370"/>
        <v>1.013922302219955E-5</v>
      </c>
      <c r="GN103">
        <v>32.01</v>
      </c>
      <c r="GO103" s="14">
        <f t="shared" si="371"/>
        <v>-1.4791772446879301E-2</v>
      </c>
      <c r="GP103" s="14">
        <f t="shared" si="372"/>
        <v>2.1879653212025766E-4</v>
      </c>
      <c r="GQ103" s="89">
        <f t="shared" si="373"/>
        <v>1.3717370730891437E-2</v>
      </c>
      <c r="GR103" s="89">
        <f t="shared" si="374"/>
        <v>1.8816625976871709E-4</v>
      </c>
      <c r="GT103">
        <v>61.54</v>
      </c>
      <c r="GU103" s="14">
        <f t="shared" si="375"/>
        <v>3.2446491801174497E-3</v>
      </c>
      <c r="GV103" s="14">
        <f t="shared" si="376"/>
        <v>1.0527748302036838E-5</v>
      </c>
      <c r="GW103" s="89">
        <f t="shared" si="377"/>
        <v>-5.4837022120391449E-3</v>
      </c>
      <c r="GX103" s="89">
        <f t="shared" si="378"/>
        <v>3.0070989950323012E-5</v>
      </c>
      <c r="GZ103">
        <v>240</v>
      </c>
      <c r="HA103" s="14">
        <f t="shared" si="379"/>
        <v>1.2492194004318981E-3</v>
      </c>
      <c r="HB103" s="14">
        <f t="shared" si="380"/>
        <v>1.5605491104154311E-6</v>
      </c>
      <c r="HC103" s="89">
        <f t="shared" si="381"/>
        <v>-2.5985998383733812E-3</v>
      </c>
      <c r="HD103" s="89">
        <f t="shared" si="382"/>
        <v>6.7527211199941632E-6</v>
      </c>
      <c r="HF103">
        <v>336.05</v>
      </c>
      <c r="HG103" s="14">
        <f t="shared" si="383"/>
        <v>-1.212498949948637E-2</v>
      </c>
      <c r="HH103" s="14">
        <f t="shared" si="384"/>
        <v>1.4701537036265473E-4</v>
      </c>
      <c r="HI103" s="89">
        <f t="shared" si="385"/>
        <v>9.4425472586437964E-3</v>
      </c>
      <c r="HJ103" s="89">
        <f t="shared" si="386"/>
        <v>8.9161698731721472E-5</v>
      </c>
      <c r="HL103">
        <v>111.5</v>
      </c>
      <c r="HM103" s="14">
        <f t="shared" si="387"/>
        <v>-8.9726340698978229E-4</v>
      </c>
      <c r="HN103" s="14">
        <f t="shared" si="388"/>
        <v>8.0508162152291172E-7</v>
      </c>
      <c r="HO103" s="89">
        <f t="shared" si="389"/>
        <v>-2.2474816442722293E-3</v>
      </c>
      <c r="HP103" s="89">
        <f t="shared" si="390"/>
        <v>5.0511737413406033E-6</v>
      </c>
      <c r="HR103">
        <v>5.032</v>
      </c>
      <c r="HS103" s="14">
        <f t="shared" si="391"/>
        <v>-7.3801072976225337E-3</v>
      </c>
      <c r="HT103" s="14">
        <f t="shared" si="392"/>
        <v>5.4465983724421381E-5</v>
      </c>
      <c r="HU103" s="14">
        <f t="shared" si="393"/>
        <v>2.5078052628402731E-3</v>
      </c>
      <c r="HV103" s="14">
        <f t="shared" si="394"/>
        <v>6.2890872363293708E-6</v>
      </c>
      <c r="HX103">
        <v>14.86</v>
      </c>
      <c r="HY103" s="14">
        <f t="shared" si="395"/>
        <v>-3.3704110099055814E-3</v>
      </c>
      <c r="HZ103" s="14">
        <f t="shared" si="396"/>
        <v>1.1359670375692762E-5</v>
      </c>
      <c r="IA103" s="89">
        <f t="shared" si="397"/>
        <v>3.9583645371150684E-4</v>
      </c>
      <c r="IB103" s="89">
        <f t="shared" si="398"/>
        <v>1.5668649808690189E-7</v>
      </c>
      <c r="ID103">
        <v>160.19999999999999</v>
      </c>
      <c r="IE103" s="14">
        <f t="shared" si="399"/>
        <v>1.2476607981552772E-3</v>
      </c>
      <c r="IF103" s="14">
        <f t="shared" si="400"/>
        <v>1.5566574672534632E-6</v>
      </c>
      <c r="IG103" s="89">
        <f t="shared" si="401"/>
        <v>-2.2891469246098589E-3</v>
      </c>
      <c r="IH103" s="89">
        <f t="shared" si="402"/>
        <v>5.2401936424507747E-6</v>
      </c>
      <c r="IQ103">
        <v>46.53</v>
      </c>
      <c r="IR103" s="14">
        <f t="shared" si="403"/>
        <v>-1.515836733552451E-2</v>
      </c>
      <c r="IS103" s="14">
        <f t="shared" si="404"/>
        <v>2.2977610027869643E-4</v>
      </c>
      <c r="IT103" s="89">
        <f t="shared" si="405"/>
        <v>1.229943518893643E-2</v>
      </c>
      <c r="IU103" s="89">
        <f t="shared" si="406"/>
        <v>1.512761059668477E-4</v>
      </c>
      <c r="IW103">
        <v>62.16</v>
      </c>
      <c r="IX103" s="14">
        <f t="shared" si="407"/>
        <v>-7.4277751480497627E-3</v>
      </c>
      <c r="IY103" s="14">
        <f t="shared" si="408"/>
        <v>5.5171843649985677E-5</v>
      </c>
      <c r="IZ103" s="89">
        <f t="shared" si="409"/>
        <v>3.6300184267880151E-3</v>
      </c>
      <c r="JA103" s="89">
        <f t="shared" si="410"/>
        <v>1.3177033778820537E-5</v>
      </c>
      <c r="JC103">
        <v>125.45</v>
      </c>
      <c r="JD103" s="14">
        <f t="shared" si="411"/>
        <v>-1.9722917440013827E-2</v>
      </c>
      <c r="JE103" s="14">
        <f t="shared" si="412"/>
        <v>3.8899347234560156E-4</v>
      </c>
      <c r="JF103" s="89">
        <f t="shared" si="413"/>
        <v>1.7692813259571751E-2</v>
      </c>
      <c r="JG103" s="89">
        <f t="shared" si="414"/>
        <v>3.1303564103807795E-4</v>
      </c>
      <c r="JI103">
        <v>35.1</v>
      </c>
      <c r="JJ103" s="14">
        <f t="shared" si="415"/>
        <v>-4.8550716530795434E-3</v>
      </c>
      <c r="JK103" s="14">
        <f t="shared" si="416"/>
        <v>2.3571720756536531E-5</v>
      </c>
      <c r="JL103" s="89">
        <f t="shared" si="417"/>
        <v>1.8698446299841675E-3</v>
      </c>
      <c r="JM103" s="89">
        <f t="shared" si="418"/>
        <v>3.4963189402806283E-6</v>
      </c>
      <c r="JO103">
        <v>78.489999999999995</v>
      </c>
      <c r="JP103" s="14">
        <f t="shared" si="419"/>
        <v>0</v>
      </c>
      <c r="JQ103" s="14">
        <f t="shared" si="420"/>
        <v>0</v>
      </c>
      <c r="JR103" s="89">
        <f t="shared" si="255"/>
        <v>-1.3642233916411897E-3</v>
      </c>
      <c r="JS103" s="89">
        <f t="shared" si="421"/>
        <v>1.8611054623009908E-6</v>
      </c>
      <c r="JU103">
        <v>72.84</v>
      </c>
      <c r="JV103" s="14">
        <f t="shared" si="422"/>
        <v>-2.1990113314366939E-3</v>
      </c>
      <c r="JW103" s="14">
        <f t="shared" si="423"/>
        <v>4.8356508357869815E-6</v>
      </c>
      <c r="JX103" s="89">
        <f t="shared" si="424"/>
        <v>-4.8161842326557326E-4</v>
      </c>
      <c r="JY103" s="89">
        <f t="shared" si="425"/>
        <v>2.3195630562881689E-7</v>
      </c>
      <c r="KA103">
        <v>39.08</v>
      </c>
      <c r="KB103" s="14">
        <f t="shared" si="426"/>
        <v>-3.5888272305284294E-3</v>
      </c>
      <c r="KC103" s="14">
        <f t="shared" si="427"/>
        <v>1.2879680890582357E-5</v>
      </c>
      <c r="KD103" s="89">
        <f t="shared" si="428"/>
        <v>2.2128062356672308E-3</v>
      </c>
      <c r="KE103" s="89">
        <f t="shared" si="429"/>
        <v>4.89651143660778E-6</v>
      </c>
      <c r="KG103">
        <v>15.21</v>
      </c>
      <c r="KH103" s="14">
        <f t="shared" si="430"/>
        <v>1.5655897072552844E-2</v>
      </c>
      <c r="KI103" s="14">
        <f t="shared" si="431"/>
        <v>2.4510711314636874E-4</v>
      </c>
      <c r="KJ103" s="89">
        <f t="shared" si="432"/>
        <v>-1.8233171298814195E-2</v>
      </c>
      <c r="KK103" s="89">
        <f t="shared" si="433"/>
        <v>3.3244853561190173E-4</v>
      </c>
      <c r="KM103">
        <v>26.65</v>
      </c>
      <c r="KN103" s="14">
        <f t="shared" si="434"/>
        <v>-4.8899852941917919E-3</v>
      </c>
      <c r="KO103" s="14">
        <f t="shared" si="435"/>
        <v>2.3911956177411986E-5</v>
      </c>
      <c r="KP103" s="89">
        <f t="shared" si="436"/>
        <v>4.3089805862310277E-4</v>
      </c>
      <c r="KQ103" s="89">
        <f t="shared" si="437"/>
        <v>1.8567313692515891E-7</v>
      </c>
      <c r="KS103">
        <v>101.75</v>
      </c>
      <c r="KT103" s="14">
        <f t="shared" si="438"/>
        <v>-3.9389514246953375E-3</v>
      </c>
      <c r="KU103" s="14">
        <f t="shared" si="439"/>
        <v>1.5515338326109431E-5</v>
      </c>
      <c r="KV103" s="89">
        <f t="shared" si="440"/>
        <v>3.0000391220009861E-3</v>
      </c>
      <c r="KW103" s="89">
        <f t="shared" si="441"/>
        <v>9.0002347335364466E-6</v>
      </c>
      <c r="LF103" s="14">
        <v>14.105</v>
      </c>
      <c r="LG103" s="14">
        <f t="shared" si="442"/>
        <v>5.5167382676075183E-2</v>
      </c>
      <c r="LH103" s="14">
        <f t="shared" si="443"/>
        <v>3.0434401113285203E-3</v>
      </c>
      <c r="LI103" s="89">
        <f t="shared" si="444"/>
        <v>-5.528172486038186E-2</v>
      </c>
      <c r="LJ103" s="89">
        <f t="shared" si="445"/>
        <v>3.0560691035389619E-3</v>
      </c>
      <c r="LL103">
        <v>12.18</v>
      </c>
      <c r="LM103" s="14">
        <f t="shared" si="446"/>
        <v>-8.2440697750820659E-3</v>
      </c>
      <c r="LN103" s="14">
        <f t="shared" si="447"/>
        <v>6.7964686456421669E-5</v>
      </c>
      <c r="LO103" s="89">
        <f t="shared" si="448"/>
        <v>7.0809356502476196E-3</v>
      </c>
      <c r="LP103" s="89">
        <f t="shared" si="449"/>
        <v>5.0139649682947681E-5</v>
      </c>
    </row>
    <row r="104" spans="19:328" x14ac:dyDescent="0.35">
      <c r="S104" t="s">
        <v>708</v>
      </c>
      <c r="T104" s="82">
        <v>6042.94</v>
      </c>
      <c r="U104" s="6">
        <f t="shared" si="256"/>
        <v>2.4824612571854527E-3</v>
      </c>
      <c r="V104" s="14">
        <f t="shared" si="257"/>
        <v>6.162613893426778E-6</v>
      </c>
      <c r="Z104">
        <v>37.340000000000003</v>
      </c>
      <c r="AA104" s="14">
        <f t="shared" si="258"/>
        <v>8.0310538381576815E-4</v>
      </c>
      <c r="AB104" s="14">
        <f t="shared" si="259"/>
        <v>6.4497825751387231E-7</v>
      </c>
      <c r="AC104" s="14">
        <f t="shared" si="260"/>
        <v>-1.6793558733696845E-3</v>
      </c>
      <c r="AD104" s="14">
        <f t="shared" si="261"/>
        <v>1.3399279280450094E-3</v>
      </c>
      <c r="AE104" s="14">
        <f t="shared" si="262"/>
        <v>1.795406852354992E-6</v>
      </c>
      <c r="AG104">
        <v>10.775</v>
      </c>
      <c r="AH104" s="14">
        <f t="shared" si="263"/>
        <v>-1.0730217252113034E-2</v>
      </c>
      <c r="AI104" s="14">
        <f t="shared" si="264"/>
        <v>1.1513756227754419E-4</v>
      </c>
      <c r="AJ104" s="14">
        <f t="shared" si="265"/>
        <v>1.0680114723382461E-2</v>
      </c>
      <c r="AK104" s="14">
        <f t="shared" si="266"/>
        <v>1.1406485050461081E-4</v>
      </c>
      <c r="AM104">
        <v>115.7</v>
      </c>
      <c r="AN104" s="14">
        <f t="shared" si="267"/>
        <v>7.3197312821351732E-3</v>
      </c>
      <c r="AO104" s="14">
        <f t="shared" si="268"/>
        <v>5.3578466042668223E-5</v>
      </c>
      <c r="AP104" s="14">
        <f t="shared" si="269"/>
        <v>-2.4601984605398853E-2</v>
      </c>
      <c r="AQ104" s="14">
        <f t="shared" si="270"/>
        <v>6.0525764652428213E-4</v>
      </c>
      <c r="AS104">
        <v>117.82</v>
      </c>
      <c r="AT104" s="14">
        <f t="shared" si="271"/>
        <v>7.2727593290798781E-3</v>
      </c>
      <c r="AU104" s="14">
        <f t="shared" si="272"/>
        <v>5.2893028258718401E-5</v>
      </c>
      <c r="AV104" s="14">
        <f t="shared" si="273"/>
        <v>-3.3647164964046336E-2</v>
      </c>
      <c r="AW104" s="14">
        <f t="shared" si="274"/>
        <v>1.1321317101177474E-3</v>
      </c>
      <c r="AY104" s="14">
        <v>40.020000000000003</v>
      </c>
      <c r="AZ104" s="14">
        <f t="shared" si="275"/>
        <v>-3.2536632382721697E-3</v>
      </c>
      <c r="BA104" s="14">
        <f t="shared" si="276"/>
        <v>1.0586324468083742E-5</v>
      </c>
      <c r="BB104" s="14">
        <f t="shared" si="277"/>
        <v>-1.0138645268111774E-2</v>
      </c>
      <c r="BC104" s="14">
        <f t="shared" si="278"/>
        <v>1.0279212787260526E-4</v>
      </c>
      <c r="BE104">
        <v>19.768000000000001</v>
      </c>
      <c r="BF104" s="14">
        <f t="shared" si="279"/>
        <v>1.1567799867348745E-2</v>
      </c>
      <c r="BG104" s="14">
        <f t="shared" si="280"/>
        <v>1.3381399377103363E-4</v>
      </c>
      <c r="BH104" s="14">
        <f t="shared" si="281"/>
        <v>-5.4632459237564365E-2</v>
      </c>
      <c r="BI104" s="14">
        <f t="shared" si="282"/>
        <v>2.9847056023441319E-3</v>
      </c>
      <c r="BK104">
        <v>89.7</v>
      </c>
      <c r="BL104" s="14">
        <f t="shared" si="283"/>
        <v>9.5418453901224224E-3</v>
      </c>
      <c r="BM104" s="14">
        <f t="shared" si="284"/>
        <v>9.1046813449000523E-5</v>
      </c>
      <c r="BN104" s="14">
        <f t="shared" si="285"/>
        <v>-4.4322599301117711E-2</v>
      </c>
      <c r="BO104" s="14">
        <f t="shared" si="286"/>
        <v>1.9644928088074403E-3</v>
      </c>
      <c r="BQ104">
        <v>64.47</v>
      </c>
      <c r="BR104" s="14">
        <f t="shared" si="287"/>
        <v>-3.7296080528275684E-3</v>
      </c>
      <c r="BS104" s="14">
        <f t="shared" si="288"/>
        <v>1.3909976227716246E-5</v>
      </c>
      <c r="BT104" s="14">
        <f t="shared" si="289"/>
        <v>-3.0645064848593338E-2</v>
      </c>
      <c r="BU104" s="14">
        <f t="shared" si="290"/>
        <v>9.3911999957449097E-4</v>
      </c>
      <c r="BX104">
        <v>23.37</v>
      </c>
      <c r="BY104" s="14">
        <f t="shared" si="291"/>
        <v>-5.1480165174013553E-3</v>
      </c>
      <c r="BZ104" s="14">
        <f t="shared" si="292"/>
        <v>2.6502074063437178E-5</v>
      </c>
      <c r="CA104" s="14">
        <f t="shared" si="293"/>
        <v>-1.0380484070330247E-2</v>
      </c>
      <c r="CB104" s="14">
        <f t="shared" si="294"/>
        <v>1.0775444953438002E-4</v>
      </c>
      <c r="CD104">
        <v>44.88</v>
      </c>
      <c r="CE104" s="14">
        <f t="shared" si="295"/>
        <v>-8.2783781866779729E-3</v>
      </c>
      <c r="CF104" s="14">
        <f t="shared" si="296"/>
        <v>6.8531545401665682E-5</v>
      </c>
      <c r="CG104" s="14">
        <f t="shared" si="297"/>
        <v>-1.461224000282726E-2</v>
      </c>
      <c r="CH104" s="14">
        <f t="shared" si="298"/>
        <v>2.1351755790022519E-4</v>
      </c>
      <c r="CJ104">
        <v>33.159999999999997</v>
      </c>
      <c r="CK104" s="14">
        <f t="shared" si="299"/>
        <v>2.4096397201533296E-3</v>
      </c>
      <c r="CL104" s="14">
        <f t="shared" si="300"/>
        <v>5.806363580940617E-6</v>
      </c>
      <c r="CM104" s="14">
        <f t="shared" si="301"/>
        <v>-2.3989994466963403E-2</v>
      </c>
      <c r="CN104" s="14">
        <f t="shared" si="302"/>
        <v>5.7551983452493465E-4</v>
      </c>
      <c r="CP104">
        <v>21.75</v>
      </c>
      <c r="CQ104" s="14">
        <f t="shared" si="303"/>
        <v>9.6088591066368894E-3</v>
      </c>
      <c r="CR104" s="14">
        <f t="shared" si="304"/>
        <v>9.2330173331198683E-5</v>
      </c>
      <c r="CS104" s="14">
        <f t="shared" si="305"/>
        <v>-3.0970831985007219E-2</v>
      </c>
      <c r="CT104" s="14">
        <f t="shared" si="306"/>
        <v>9.5919243384354614E-4</v>
      </c>
      <c r="CV104">
        <v>108.5</v>
      </c>
      <c r="CW104" s="14">
        <f t="shared" si="307"/>
        <v>3.679856958400618E-3</v>
      </c>
      <c r="CX104" s="14">
        <f t="shared" si="308"/>
        <v>1.3541347234289448E-5</v>
      </c>
      <c r="CY104" s="89">
        <f t="shared" si="309"/>
        <v>-1.0182023460103207E-2</v>
      </c>
      <c r="CZ104" s="89">
        <f t="shared" si="310"/>
        <v>1.0367360174209209E-4</v>
      </c>
      <c r="DB104">
        <v>16.86</v>
      </c>
      <c r="DC104" s="14">
        <f t="shared" si="311"/>
        <v>-7.7404375749767131E-3</v>
      </c>
      <c r="DD104" s="14">
        <f t="shared" si="312"/>
        <v>5.991437385211138E-5</v>
      </c>
      <c r="DE104" s="89">
        <f t="shared" si="313"/>
        <v>-2.5925776028963687E-3</v>
      </c>
      <c r="DF104" s="89">
        <f t="shared" si="314"/>
        <v>6.7214586270398807E-6</v>
      </c>
      <c r="DH104">
        <v>11.47</v>
      </c>
      <c r="DI104" s="14">
        <f t="shared" si="315"/>
        <v>-1.1398632841673403E-2</v>
      </c>
      <c r="DJ104" s="14">
        <f t="shared" si="316"/>
        <v>1.2992883065927549E-4</v>
      </c>
      <c r="DK104" s="89">
        <f t="shared" si="317"/>
        <v>-1.1402175899675768E-2</v>
      </c>
      <c r="DL104" s="89">
        <f t="shared" si="318"/>
        <v>1.3000961524714692E-4</v>
      </c>
      <c r="DN104">
        <v>68.400000000000006</v>
      </c>
      <c r="DO104" s="14">
        <f t="shared" si="319"/>
        <v>-7.3367900638543204E-3</v>
      </c>
      <c r="DP104" s="14">
        <f t="shared" si="320"/>
        <v>5.3828488441071484E-5</v>
      </c>
      <c r="DQ104" s="89">
        <f t="shared" si="321"/>
        <v>-3.5595307969975686E-3</v>
      </c>
      <c r="DR104" s="89">
        <f t="shared" si="322"/>
        <v>1.2670259494774146E-5</v>
      </c>
      <c r="DT104">
        <v>133.30000000000001</v>
      </c>
      <c r="DU104" s="14">
        <f t="shared" si="323"/>
        <v>-1.1259149247217393E-3</v>
      </c>
      <c r="DV104" s="14">
        <f t="shared" si="324"/>
        <v>1.2676844177111598E-6</v>
      </c>
      <c r="DW104" s="89">
        <f t="shared" si="325"/>
        <v>-2.5107645199038981E-2</v>
      </c>
      <c r="DX104" s="89">
        <f t="shared" si="326"/>
        <v>6.3039384744082523E-4</v>
      </c>
      <c r="DZ104">
        <v>41.55</v>
      </c>
      <c r="EA104" s="14">
        <f t="shared" si="327"/>
        <v>-2.8922652121466858E-3</v>
      </c>
      <c r="EB104" s="14">
        <f t="shared" si="328"/>
        <v>8.3651980573939144E-6</v>
      </c>
      <c r="EC104" s="89">
        <f t="shared" si="329"/>
        <v>-1.6700282792748385E-2</v>
      </c>
      <c r="ED104" s="89">
        <f t="shared" si="330"/>
        <v>2.788994453577678E-4</v>
      </c>
      <c r="EF104">
        <v>12.01</v>
      </c>
      <c r="EG104" s="14">
        <f t="shared" si="331"/>
        <v>1.4055626189858721E-2</v>
      </c>
      <c r="EH104" s="14">
        <f t="shared" si="332"/>
        <v>1.9756062758904237E-4</v>
      </c>
      <c r="EI104" s="89">
        <f t="shared" si="333"/>
        <v>-2.8727595244469759E-2</v>
      </c>
      <c r="EJ104" s="89">
        <f t="shared" si="334"/>
        <v>8.252747285300815E-4</v>
      </c>
      <c r="EL104">
        <v>88.7</v>
      </c>
      <c r="EM104" s="14">
        <f t="shared" si="335"/>
        <v>-3.8405107636173674E-3</v>
      </c>
      <c r="EN104" s="14">
        <f t="shared" si="336"/>
        <v>1.4749522925460855E-5</v>
      </c>
      <c r="EO104" s="89">
        <f t="shared" si="337"/>
        <v>-1.4005013532695973E-2</v>
      </c>
      <c r="EP104" s="89">
        <f t="shared" si="338"/>
        <v>1.9614040405099733E-4</v>
      </c>
      <c r="ER104">
        <v>13.47</v>
      </c>
      <c r="ES104" s="14">
        <f t="shared" si="339"/>
        <v>-2.2296553272692031E-3</v>
      </c>
      <c r="ET104" s="14">
        <f t="shared" si="340"/>
        <v>4.9713628784199375E-6</v>
      </c>
      <c r="EU104" s="89">
        <f t="shared" si="341"/>
        <v>-1.3101495984079416E-2</v>
      </c>
      <c r="EV104" s="89">
        <f t="shared" si="342"/>
        <v>1.7164919702084908E-4</v>
      </c>
      <c r="EX104">
        <v>97.24</v>
      </c>
      <c r="EY104" s="14">
        <f t="shared" si="343"/>
        <v>-1.1792833471675781E-2</v>
      </c>
      <c r="EZ104" s="14">
        <f t="shared" si="344"/>
        <v>1.3907092129067665E-4</v>
      </c>
      <c r="FA104" s="89">
        <f t="shared" si="345"/>
        <v>-2.7484945075451246E-3</v>
      </c>
      <c r="FB104" s="89">
        <f t="shared" si="346"/>
        <v>7.5542220580057173E-6</v>
      </c>
      <c r="FD104">
        <v>43.41</v>
      </c>
      <c r="FE104" s="14">
        <f t="shared" si="347"/>
        <v>1.9391505311401405E-2</v>
      </c>
      <c r="FF104" s="14">
        <f t="shared" si="348"/>
        <v>3.7603047824210891E-4</v>
      </c>
      <c r="FG104" s="89">
        <f t="shared" si="349"/>
        <v>-6.6433905827433012E-2</v>
      </c>
      <c r="FH104" s="89">
        <f t="shared" si="350"/>
        <v>4.4134638434882379E-3</v>
      </c>
      <c r="FJ104">
        <v>134</v>
      </c>
      <c r="FK104" s="14">
        <f t="shared" si="351"/>
        <v>-7.4906717291576257E-3</v>
      </c>
      <c r="FL104" s="14">
        <f t="shared" si="352"/>
        <v>5.6110162954001295E-5</v>
      </c>
      <c r="FM104" s="89">
        <f t="shared" si="353"/>
        <v>-4.077073240417655E-3</v>
      </c>
      <c r="FN104" s="89">
        <f t="shared" si="354"/>
        <v>1.6622526207729718E-5</v>
      </c>
      <c r="FP104">
        <v>13.79</v>
      </c>
      <c r="FQ104" s="14">
        <f t="shared" si="355"/>
        <v>2.1731265343134798E-3</v>
      </c>
      <c r="FR104" s="14">
        <f t="shared" si="356"/>
        <v>4.722478934137316E-6</v>
      </c>
      <c r="FS104" s="89">
        <f t="shared" si="357"/>
        <v>-9.6815677623991545E-3</v>
      </c>
      <c r="FT104" s="89">
        <f t="shared" si="358"/>
        <v>9.3732754337926572E-5</v>
      </c>
      <c r="FV104">
        <v>597.6</v>
      </c>
      <c r="FW104" s="14">
        <f t="shared" si="359"/>
        <v>-3.3472803659824235E-4</v>
      </c>
      <c r="FX104" s="14">
        <f t="shared" si="360"/>
        <v>1.1204285848491427E-7</v>
      </c>
      <c r="FY104" s="89">
        <f t="shared" si="361"/>
        <v>-1.9178211484963462E-2</v>
      </c>
      <c r="FZ104" s="89">
        <f t="shared" si="362"/>
        <v>3.6780379576198445E-4</v>
      </c>
      <c r="GB104">
        <v>66.819999999999993</v>
      </c>
      <c r="GC104" s="14">
        <f t="shared" si="363"/>
        <v>-2.9976041630767596E-3</v>
      </c>
      <c r="GD104" s="14">
        <f t="shared" si="364"/>
        <v>8.9856307184951211E-6</v>
      </c>
      <c r="GE104" s="89">
        <f t="shared" si="365"/>
        <v>-1.7113336123236803E-2</v>
      </c>
      <c r="GF104" s="89">
        <f t="shared" si="366"/>
        <v>2.9286627326688164E-4</v>
      </c>
      <c r="GH104">
        <v>522.5</v>
      </c>
      <c r="GI104" s="14">
        <f t="shared" si="367"/>
        <v>1.4440684154794428E-2</v>
      </c>
      <c r="GJ104" s="14">
        <f t="shared" si="368"/>
        <v>2.0853335885853087E-4</v>
      </c>
      <c r="GK104" s="89">
        <f t="shared" si="369"/>
        <v>-4.5574421299193812E-2</v>
      </c>
      <c r="GL104" s="89">
        <f t="shared" si="370"/>
        <v>2.0770278767564105E-3</v>
      </c>
      <c r="GN104">
        <v>32.17</v>
      </c>
      <c r="GO104" s="14">
        <f t="shared" si="371"/>
        <v>-4.985987269163372E-3</v>
      </c>
      <c r="GP104" s="14">
        <f t="shared" si="372"/>
        <v>2.4860069048259219E-5</v>
      </c>
      <c r="GQ104" s="89">
        <f t="shared" si="373"/>
        <v>-8.404290763036195E-3</v>
      </c>
      <c r="GR104" s="89">
        <f t="shared" si="374"/>
        <v>7.0632103229655507E-5</v>
      </c>
      <c r="GT104">
        <v>61.4</v>
      </c>
      <c r="GU104" s="14">
        <f t="shared" si="375"/>
        <v>2.2775347407990349E-3</v>
      </c>
      <c r="GV104" s="14">
        <f t="shared" si="376"/>
        <v>5.1871644955465265E-6</v>
      </c>
      <c r="GW104" s="89">
        <f t="shared" si="377"/>
        <v>-2.1953523444630217E-2</v>
      </c>
      <c r="GX104" s="89">
        <f t="shared" si="378"/>
        <v>4.819571916339286E-4</v>
      </c>
      <c r="GZ104">
        <v>241.3</v>
      </c>
      <c r="HA104" s="14">
        <f t="shared" si="379"/>
        <v>-5.4020492889947707E-3</v>
      </c>
      <c r="HB104" s="14">
        <f t="shared" si="380"/>
        <v>2.9182136520728908E-5</v>
      </c>
      <c r="HC104" s="89">
        <f t="shared" si="381"/>
        <v>-1.1196506834623473E-2</v>
      </c>
      <c r="HD104" s="89">
        <f t="shared" si="382"/>
        <v>1.2536176529777014E-4</v>
      </c>
      <c r="HF104">
        <v>333.55</v>
      </c>
      <c r="HG104" s="14">
        <f t="shared" si="383"/>
        <v>7.4671792604505318E-3</v>
      </c>
      <c r="HH104" s="14">
        <f t="shared" si="384"/>
        <v>5.5758766107702549E-5</v>
      </c>
      <c r="HI104" s="89">
        <f t="shared" si="385"/>
        <v>-3.6609031359601585E-2</v>
      </c>
      <c r="HJ104" s="89">
        <f t="shared" si="386"/>
        <v>1.3402211770882923E-3</v>
      </c>
      <c r="HL104">
        <v>111.9</v>
      </c>
      <c r="HM104" s="14">
        <f t="shared" si="387"/>
        <v>-3.5810244177061391E-3</v>
      </c>
      <c r="HN104" s="14">
        <f t="shared" si="388"/>
        <v>1.2823735880207594E-5</v>
      </c>
      <c r="HO104" s="89">
        <f t="shared" si="389"/>
        <v>-2.0252438518252966E-2</v>
      </c>
      <c r="HP104" s="89">
        <f t="shared" si="390"/>
        <v>4.1016126593561639E-4</v>
      </c>
      <c r="HR104">
        <v>5.0279999999999996</v>
      </c>
      <c r="HS104" s="14">
        <f t="shared" si="391"/>
        <v>7.9522867013853899E-4</v>
      </c>
      <c r="HT104" s="14">
        <f t="shared" si="392"/>
        <v>6.3238863781030924E-7</v>
      </c>
      <c r="HU104" s="14">
        <f t="shared" si="393"/>
        <v>-2.891858782907657E-2</v>
      </c>
      <c r="HV104" s="14">
        <f t="shared" si="394"/>
        <v>8.3628472202801557E-4</v>
      </c>
      <c r="HX104">
        <v>14.85</v>
      </c>
      <c r="HY104" s="14">
        <f t="shared" si="395"/>
        <v>6.7317404090441182E-4</v>
      </c>
      <c r="HZ104" s="14">
        <f t="shared" si="396"/>
        <v>4.5316328934757471E-7</v>
      </c>
      <c r="IA104" s="89">
        <f t="shared" si="397"/>
        <v>-1.1271431659131973E-2</v>
      </c>
      <c r="IB104" s="89">
        <f t="shared" si="398"/>
        <v>1.2704517164648254E-4</v>
      </c>
      <c r="ID104">
        <v>160</v>
      </c>
      <c r="IE104" s="14">
        <f t="shared" si="399"/>
        <v>1.2492194004318981E-3</v>
      </c>
      <c r="IF104" s="14">
        <f t="shared" si="400"/>
        <v>1.5605491104154311E-6</v>
      </c>
      <c r="IG104" s="89">
        <f t="shared" si="401"/>
        <v>-1.5131354709936474E-2</v>
      </c>
      <c r="IH104" s="89">
        <f t="shared" si="402"/>
        <v>2.289578953579167E-4</v>
      </c>
      <c r="IQ104">
        <v>46.94</v>
      </c>
      <c r="IR104" s="14">
        <f t="shared" si="403"/>
        <v>-8.7729245663202577E-3</v>
      </c>
      <c r="IS104" s="14">
        <f t="shared" si="404"/>
        <v>7.6964205446345487E-5</v>
      </c>
      <c r="IT104" s="89">
        <f t="shared" si="405"/>
        <v>-8.6276446765177883E-3</v>
      </c>
      <c r="IU104" s="89">
        <f t="shared" si="406"/>
        <v>7.443625266424573E-5</v>
      </c>
      <c r="IW104">
        <v>62.37</v>
      </c>
      <c r="IX104" s="14">
        <f t="shared" si="407"/>
        <v>-3.3726844786392302E-3</v>
      </c>
      <c r="IY104" s="14">
        <f t="shared" si="408"/>
        <v>1.1375000592453977E-5</v>
      </c>
      <c r="IZ104" s="89">
        <f t="shared" si="409"/>
        <v>-1.8399447712638805E-2</v>
      </c>
      <c r="JA104" s="89">
        <f t="shared" si="410"/>
        <v>3.3853967613012938E-4</v>
      </c>
      <c r="JC104">
        <v>124</v>
      </c>
      <c r="JD104" s="14">
        <f t="shared" si="411"/>
        <v>1.1625707207394453E-2</v>
      </c>
      <c r="JE104" s="14">
        <f t="shared" si="412"/>
        <v>1.3515706807206332E-4</v>
      </c>
      <c r="JF104" s="89">
        <f t="shared" si="413"/>
        <v>-3.5012257506545102E-2</v>
      </c>
      <c r="JG104" s="89">
        <f t="shared" si="414"/>
        <v>1.2258581757046238E-3</v>
      </c>
      <c r="JI104">
        <v>34.81</v>
      </c>
      <c r="JJ104" s="14">
        <f t="shared" si="415"/>
        <v>8.2964286484724595E-3</v>
      </c>
      <c r="JK104" s="14">
        <f t="shared" si="416"/>
        <v>6.8830728319194562E-5</v>
      </c>
      <c r="JL104" s="89">
        <f t="shared" si="417"/>
        <v>-3.2287046837977694E-2</v>
      </c>
      <c r="JM104" s="89">
        <f t="shared" si="418"/>
        <v>1.0424533935177655E-3</v>
      </c>
      <c r="JO104">
        <v>78.569999999999993</v>
      </c>
      <c r="JP104" s="14">
        <f t="shared" si="419"/>
        <v>-1.0187190490078284E-3</v>
      </c>
      <c r="JQ104" s="14">
        <f t="shared" si="420"/>
        <v>1.0377885008114142E-6</v>
      </c>
      <c r="JR104" s="89">
        <f t="shared" ref="JR104:JR135" si="450">$JQ$268+$JQ$269*$U114-$JP104</f>
        <v>-1.2581759948014429E-2</v>
      </c>
      <c r="JS104" s="89">
        <f t="shared" si="421"/>
        <v>1.5830068338946004E-4</v>
      </c>
      <c r="JU104">
        <v>73.02</v>
      </c>
      <c r="JV104" s="14">
        <f t="shared" si="422"/>
        <v>-2.4681213680835461E-3</v>
      </c>
      <c r="JW104" s="14">
        <f t="shared" si="423"/>
        <v>6.0916230875905952E-6</v>
      </c>
      <c r="JX104" s="89">
        <f t="shared" si="424"/>
        <v>-2.3528709728726831E-2</v>
      </c>
      <c r="JY104" s="89">
        <f t="shared" si="425"/>
        <v>5.5360018149868458E-4</v>
      </c>
      <c r="KA104">
        <v>39.24</v>
      </c>
      <c r="KB104" s="14">
        <f t="shared" si="426"/>
        <v>-4.0858075225804046E-3</v>
      </c>
      <c r="KC104" s="14">
        <f t="shared" si="427"/>
        <v>1.6693823111574624E-5</v>
      </c>
      <c r="KD104" s="89">
        <f t="shared" si="428"/>
        <v>-9.6187567197610086E-3</v>
      </c>
      <c r="KE104" s="89">
        <f t="shared" si="429"/>
        <v>9.2520480833947557E-5</v>
      </c>
      <c r="KG104">
        <v>14.38</v>
      </c>
      <c r="KH104" s="14">
        <f t="shared" si="430"/>
        <v>5.6114753978300819E-2</v>
      </c>
      <c r="KI104" s="14">
        <f t="shared" si="431"/>
        <v>3.1488656140452277E-3</v>
      </c>
      <c r="KJ104" s="89">
        <f t="shared" si="432"/>
        <v>-7.2594890052557245E-2</v>
      </c>
      <c r="KK104" s="89">
        <f t="shared" si="433"/>
        <v>5.2700180617428751E-3</v>
      </c>
      <c r="KM104">
        <v>26.98</v>
      </c>
      <c r="KN104" s="14">
        <f t="shared" si="434"/>
        <v>-1.2306700167756379E-2</v>
      </c>
      <c r="KO104" s="14">
        <f t="shared" si="435"/>
        <v>1.5145486901905488E-4</v>
      </c>
      <c r="KP104" s="89">
        <f t="shared" si="436"/>
        <v>-1.295329777231621E-2</v>
      </c>
      <c r="KQ104" s="89">
        <f t="shared" si="437"/>
        <v>1.6778792317829208E-4</v>
      </c>
      <c r="KS104">
        <v>99.86</v>
      </c>
      <c r="KT104" s="14">
        <f t="shared" si="438"/>
        <v>1.874961925024125E-2</v>
      </c>
      <c r="KU104" s="14">
        <f t="shared" si="439"/>
        <v>3.5154822202901727E-4</v>
      </c>
      <c r="KV104" s="89">
        <f t="shared" si="440"/>
        <v>-3.0162274150383934E-2</v>
      </c>
      <c r="KW104" s="89">
        <f t="shared" si="441"/>
        <v>9.0976278192291882E-4</v>
      </c>
      <c r="LF104" s="14">
        <v>13.73</v>
      </c>
      <c r="LG104" s="14">
        <f t="shared" si="442"/>
        <v>2.694612467407986E-2</v>
      </c>
      <c r="LH104" s="14">
        <f t="shared" si="443"/>
        <v>7.2609363495105541E-4</v>
      </c>
      <c r="LI104" s="89">
        <f t="shared" si="444"/>
        <v>-2.7172659678193344E-2</v>
      </c>
      <c r="LJ104" s="89">
        <f t="shared" si="445"/>
        <v>7.3835343398691441E-4</v>
      </c>
      <c r="LL104">
        <v>12.195</v>
      </c>
      <c r="LM104" s="14">
        <f t="shared" si="446"/>
        <v>-1.2307693861327348E-3</v>
      </c>
      <c r="LN104" s="14">
        <f t="shared" si="447"/>
        <v>1.5147932818415488E-6</v>
      </c>
      <c r="LO104" s="89">
        <f t="shared" si="448"/>
        <v>-1.137784192060577E-2</v>
      </c>
      <c r="LP104" s="89">
        <f t="shared" si="449"/>
        <v>1.2945528677029401E-4</v>
      </c>
    </row>
    <row r="105" spans="19:328" x14ac:dyDescent="0.35">
      <c r="S105" t="s">
        <v>709</v>
      </c>
      <c r="T105" s="82">
        <v>6049.81</v>
      </c>
      <c r="U105" s="6">
        <f t="shared" si="256"/>
        <v>-1.1362181040860593E-3</v>
      </c>
      <c r="V105" s="14">
        <f t="shared" si="257"/>
        <v>1.290991580052919E-6</v>
      </c>
      <c r="Z105">
        <v>37.46</v>
      </c>
      <c r="AA105" s="14">
        <f t="shared" si="258"/>
        <v>-3.2085589023658004E-3</v>
      </c>
      <c r="AB105" s="14">
        <f t="shared" si="259"/>
        <v>1.0294850229950829E-5</v>
      </c>
      <c r="AC105" s="14">
        <f t="shared" si="260"/>
        <v>-2.0723407982797411E-3</v>
      </c>
      <c r="AD105" s="14">
        <f t="shared" si="261"/>
        <v>1.6446170765400414E-3</v>
      </c>
      <c r="AE105" s="14">
        <f t="shared" si="262"/>
        <v>2.7047653284471122E-6</v>
      </c>
      <c r="AG105">
        <v>10.71</v>
      </c>
      <c r="AH105" s="14">
        <f t="shared" si="263"/>
        <v>6.0507515301540631E-3</v>
      </c>
      <c r="AI105" s="14">
        <f t="shared" si="264"/>
        <v>3.6611594079661738E-5</v>
      </c>
      <c r="AJ105" s="14">
        <f t="shared" si="265"/>
        <v>-6.1735895140461929E-3</v>
      </c>
      <c r="AK105" s="14">
        <f t="shared" si="266"/>
        <v>3.8113207487941107E-5</v>
      </c>
      <c r="AM105">
        <v>115.55</v>
      </c>
      <c r="AN105" s="14">
        <f t="shared" si="267"/>
        <v>1.2972974792411212E-3</v>
      </c>
      <c r="AO105" s="14">
        <f t="shared" si="268"/>
        <v>1.6829807496453673E-6</v>
      </c>
      <c r="AP105" s="14">
        <f t="shared" si="269"/>
        <v>-1.1904896304781747E-3</v>
      </c>
      <c r="AQ105" s="14">
        <f t="shared" si="270"/>
        <v>1.4172655602760611E-6</v>
      </c>
      <c r="AS105">
        <v>118.54</v>
      </c>
      <c r="AT105" s="14">
        <f t="shared" si="271"/>
        <v>-6.0924202661508976E-3</v>
      </c>
      <c r="AU105" s="14">
        <f t="shared" si="272"/>
        <v>3.7117584699406172E-5</v>
      </c>
      <c r="AV105" s="14">
        <f t="shared" si="273"/>
        <v>5.9484667552058921E-3</v>
      </c>
      <c r="AW105" s="14">
        <f t="shared" si="274"/>
        <v>3.5384256737789718E-5</v>
      </c>
      <c r="AY105" s="14">
        <v>40.35</v>
      </c>
      <c r="AZ105" s="14">
        <f t="shared" si="275"/>
        <v>-8.21206556037039E-3</v>
      </c>
      <c r="BA105" s="14">
        <f t="shared" si="276"/>
        <v>6.743802076782145E-5</v>
      </c>
      <c r="BB105" s="14">
        <f t="shared" si="277"/>
        <v>8.0371899923221395E-3</v>
      </c>
      <c r="BC105" s="14">
        <f t="shared" si="278"/>
        <v>6.4596422972683154E-5</v>
      </c>
      <c r="BE105">
        <v>19.829999999999998</v>
      </c>
      <c r="BF105" s="14">
        <f t="shared" si="279"/>
        <v>-3.1314738453955796E-3</v>
      </c>
      <c r="BG105" s="14">
        <f t="shared" si="280"/>
        <v>9.8061284443965786E-6</v>
      </c>
      <c r="BH105" s="14">
        <f t="shared" si="281"/>
        <v>-8.7626657190015321E-4</v>
      </c>
      <c r="BI105" s="14">
        <f t="shared" si="282"/>
        <v>7.6784310502964643E-7</v>
      </c>
      <c r="BK105">
        <v>90.42</v>
      </c>
      <c r="BL105" s="14">
        <f t="shared" si="283"/>
        <v>-7.9947128017086987E-3</v>
      </c>
      <c r="BM105" s="14">
        <f t="shared" si="284"/>
        <v>6.3915432781804955E-5</v>
      </c>
      <c r="BN105" s="14">
        <f t="shared" si="285"/>
        <v>5.7713143491814368E-3</v>
      </c>
      <c r="BO105" s="14">
        <f t="shared" si="286"/>
        <v>3.3308069317067555E-5</v>
      </c>
      <c r="BQ105">
        <v>64.56</v>
      </c>
      <c r="BR105" s="14">
        <f t="shared" si="287"/>
        <v>-1.3950246391646497E-3</v>
      </c>
      <c r="BS105" s="14">
        <f t="shared" si="288"/>
        <v>1.9460937438764612E-6</v>
      </c>
      <c r="BT105" s="14">
        <f t="shared" si="289"/>
        <v>7.3869792728179862E-4</v>
      </c>
      <c r="BU105" s="14">
        <f t="shared" si="290"/>
        <v>5.4567462777042548E-7</v>
      </c>
      <c r="BX105">
        <v>23.34</v>
      </c>
      <c r="BY105" s="14">
        <f t="shared" si="291"/>
        <v>1.2845216923566189E-3</v>
      </c>
      <c r="BZ105" s="14">
        <f t="shared" si="292"/>
        <v>1.6499959781347124E-6</v>
      </c>
      <c r="CA105" s="14">
        <f t="shared" si="293"/>
        <v>-1.6447279936468266E-3</v>
      </c>
      <c r="CB105" s="14">
        <f t="shared" si="294"/>
        <v>2.7051301730855158E-6</v>
      </c>
      <c r="CD105">
        <v>44.52</v>
      </c>
      <c r="CE105" s="14">
        <f t="shared" si="295"/>
        <v>8.053734807096825E-3</v>
      </c>
      <c r="CF105" s="14">
        <f t="shared" si="296"/>
        <v>6.4862644343042928E-5</v>
      </c>
      <c r="CG105" s="14">
        <f t="shared" si="297"/>
        <v>-7.9071215329082518E-3</v>
      </c>
      <c r="CH105" s="14">
        <f t="shared" si="298"/>
        <v>6.2522570936181343E-5</v>
      </c>
      <c r="CJ105">
        <v>33.159999999999997</v>
      </c>
      <c r="CK105" s="14">
        <f t="shared" si="299"/>
        <v>0</v>
      </c>
      <c r="CL105" s="14">
        <f t="shared" si="300"/>
        <v>0</v>
      </c>
      <c r="CM105" s="14">
        <f t="shared" si="301"/>
        <v>-2.0621769787982958E-4</v>
      </c>
      <c r="CN105" s="14">
        <f t="shared" si="302"/>
        <v>4.2525738918856665E-8</v>
      </c>
      <c r="CP105">
        <v>21.73</v>
      </c>
      <c r="CQ105" s="14">
        <f t="shared" si="303"/>
        <v>9.1996326635479715E-4</v>
      </c>
      <c r="CR105" s="14">
        <f t="shared" si="304"/>
        <v>8.463324114421874E-7</v>
      </c>
      <c r="CS105" s="14">
        <f t="shared" si="305"/>
        <v>-1.3146420015544629E-3</v>
      </c>
      <c r="CT105" s="14">
        <f t="shared" si="306"/>
        <v>1.7282835922511245E-6</v>
      </c>
      <c r="CV105">
        <v>109.9</v>
      </c>
      <c r="CW105" s="14">
        <f t="shared" si="307"/>
        <v>-1.2820688429061434E-2</v>
      </c>
      <c r="CX105" s="14">
        <f t="shared" si="308"/>
        <v>1.6437005179506975E-4</v>
      </c>
      <c r="CY105" s="89">
        <f t="shared" si="309"/>
        <v>1.2641456062724838E-2</v>
      </c>
      <c r="CZ105" s="89">
        <f t="shared" si="310"/>
        <v>1.5980641138580256E-4</v>
      </c>
      <c r="DB105">
        <v>16.75</v>
      </c>
      <c r="DC105" s="14">
        <f t="shared" si="311"/>
        <v>6.5456943026340024E-3</v>
      </c>
      <c r="DD105" s="14">
        <f t="shared" si="312"/>
        <v>4.2846113903535241E-5</v>
      </c>
      <c r="DE105" s="89">
        <f t="shared" si="313"/>
        <v>-6.733436630541309E-3</v>
      </c>
      <c r="DF105" s="89">
        <f t="shared" si="314"/>
        <v>4.5339168857515495E-5</v>
      </c>
      <c r="DH105">
        <v>11.375</v>
      </c>
      <c r="DI105" s="14">
        <f t="shared" si="315"/>
        <v>8.3169663042652244E-3</v>
      </c>
      <c r="DJ105" s="14">
        <f t="shared" si="316"/>
        <v>6.917192850628315E-5</v>
      </c>
      <c r="DK105" s="89">
        <f t="shared" si="317"/>
        <v>-8.4596020941161074E-3</v>
      </c>
      <c r="DL105" s="89">
        <f t="shared" si="318"/>
        <v>7.1564867590773632E-5</v>
      </c>
      <c r="DN105">
        <v>68.92</v>
      </c>
      <c r="DO105" s="14">
        <f t="shared" si="319"/>
        <v>-7.57358703122401E-3</v>
      </c>
      <c r="DP105" s="14">
        <f t="shared" si="320"/>
        <v>5.7359220519524513E-5</v>
      </c>
      <c r="DQ105" s="89">
        <f t="shared" si="321"/>
        <v>7.9537607583035647E-3</v>
      </c>
      <c r="DR105" s="89">
        <f t="shared" si="322"/>
        <v>6.3262310200329702E-5</v>
      </c>
      <c r="DT105">
        <v>135.30000000000001</v>
      </c>
      <c r="DU105" s="14">
        <f t="shared" si="323"/>
        <v>-1.489230799207936E-2</v>
      </c>
      <c r="DV105" s="14">
        <f t="shared" si="324"/>
        <v>2.2178083733095079E-4</v>
      </c>
      <c r="DW105" s="89">
        <f t="shared" si="325"/>
        <v>1.4071544981740342E-2</v>
      </c>
      <c r="DX105" s="89">
        <f t="shared" si="326"/>
        <v>1.9800837817314179E-4</v>
      </c>
      <c r="DZ105">
        <v>41.08</v>
      </c>
      <c r="EA105" s="14">
        <f t="shared" si="327"/>
        <v>1.1376136241099743E-2</v>
      </c>
      <c r="EB105" s="14">
        <f t="shared" si="328"/>
        <v>1.2941647577606298E-4</v>
      </c>
      <c r="EC105" s="89">
        <f t="shared" si="329"/>
        <v>-1.1041320261936454E-2</v>
      </c>
      <c r="ED105" s="89">
        <f t="shared" si="330"/>
        <v>1.2191075312664848E-4</v>
      </c>
      <c r="EF105">
        <v>12.4</v>
      </c>
      <c r="EG105" s="14">
        <f t="shared" si="331"/>
        <v>-3.1956836519099051E-2</v>
      </c>
      <c r="EH105" s="14">
        <f t="shared" si="332"/>
        <v>1.0212394003084227E-3</v>
      </c>
      <c r="EI105" s="89">
        <f t="shared" si="333"/>
        <v>3.2427361956905633E-2</v>
      </c>
      <c r="EJ105" s="89">
        <f t="shared" si="334"/>
        <v>1.0515338034841708E-3</v>
      </c>
      <c r="EL105">
        <v>89.16</v>
      </c>
      <c r="EM105" s="14">
        <f t="shared" si="335"/>
        <v>-5.1726192021342198E-3</v>
      </c>
      <c r="EN105" s="14">
        <f t="shared" si="336"/>
        <v>2.6755989410287651E-5</v>
      </c>
      <c r="EO105" s="89">
        <f t="shared" si="337"/>
        <v>4.8749240410707606E-3</v>
      </c>
      <c r="EP105" s="89">
        <f t="shared" si="338"/>
        <v>2.3764884406209676E-5</v>
      </c>
      <c r="ER105">
        <v>13.47</v>
      </c>
      <c r="ES105" s="14">
        <f t="shared" si="339"/>
        <v>0</v>
      </c>
      <c r="ET105" s="14">
        <f t="shared" si="340"/>
        <v>0</v>
      </c>
      <c r="EU105" s="89">
        <f t="shared" si="341"/>
        <v>-2.2834880973681551E-4</v>
      </c>
      <c r="EV105" s="89">
        <f t="shared" si="342"/>
        <v>5.2143178908220374E-8</v>
      </c>
      <c r="EX105">
        <v>97.26</v>
      </c>
      <c r="EY105" s="14">
        <f t="shared" si="343"/>
        <v>-2.0565552771721791E-4</v>
      </c>
      <c r="EZ105" s="14">
        <f t="shared" si="344"/>
        <v>4.2294196080647388E-8</v>
      </c>
      <c r="FA105" s="89">
        <f t="shared" si="345"/>
        <v>-9.0997198436140671E-7</v>
      </c>
      <c r="FB105" s="89">
        <f t="shared" si="346"/>
        <v>8.2804901232263623E-13</v>
      </c>
      <c r="FD105">
        <v>43.52</v>
      </c>
      <c r="FE105" s="14">
        <f t="shared" si="347"/>
        <v>-2.530773236185147E-3</v>
      </c>
      <c r="FF105" s="14">
        <f t="shared" si="348"/>
        <v>6.4048131729910421E-6</v>
      </c>
      <c r="FG105" s="89">
        <f t="shared" si="349"/>
        <v>-1.2804316078648785E-4</v>
      </c>
      <c r="FH105" s="89">
        <f t="shared" si="350"/>
        <v>1.639505102419438E-8</v>
      </c>
      <c r="FJ105">
        <v>135.4</v>
      </c>
      <c r="FK105" s="14">
        <f t="shared" si="351"/>
        <v>-1.0393560527263307E-2</v>
      </c>
      <c r="FL105" s="14">
        <f t="shared" si="352"/>
        <v>1.0802610043388592E-4</v>
      </c>
      <c r="FM105" s="89">
        <f t="shared" si="353"/>
        <v>9.9772803745811559E-3</v>
      </c>
      <c r="FN105" s="89">
        <f t="shared" si="354"/>
        <v>9.9546123673002285E-5</v>
      </c>
      <c r="FP105">
        <v>14.07</v>
      </c>
      <c r="FQ105" s="14">
        <f t="shared" si="355"/>
        <v>-2.0101179321087379E-2</v>
      </c>
      <c r="FR105" s="14">
        <f t="shared" si="356"/>
        <v>4.0405741009851085E-4</v>
      </c>
      <c r="FS105" s="89">
        <f t="shared" si="357"/>
        <v>2.0380306689102193E-2</v>
      </c>
      <c r="FT105" s="89">
        <f t="shared" si="358"/>
        <v>4.1535690074186361E-4</v>
      </c>
      <c r="FV105">
        <v>600.6</v>
      </c>
      <c r="FW105" s="14">
        <f t="shared" si="359"/>
        <v>-5.0075217306224046E-3</v>
      </c>
      <c r="FX105" s="14">
        <f t="shared" si="360"/>
        <v>2.5075273882655602E-5</v>
      </c>
      <c r="FY105" s="89">
        <f t="shared" si="361"/>
        <v>4.95556530115076E-3</v>
      </c>
      <c r="FZ105" s="89">
        <f t="shared" si="362"/>
        <v>2.4557627453969423E-5</v>
      </c>
      <c r="GB105">
        <v>66.52</v>
      </c>
      <c r="GC105" s="14">
        <f t="shared" si="363"/>
        <v>4.4997826038834701E-3</v>
      </c>
      <c r="GD105" s="14">
        <f t="shared" si="364"/>
        <v>2.0248043482212304E-5</v>
      </c>
      <c r="GE105" s="89">
        <f t="shared" si="365"/>
        <v>-3.9847798679563638E-3</v>
      </c>
      <c r="GF105" s="89">
        <f t="shared" si="366"/>
        <v>1.5878470596070338E-5</v>
      </c>
      <c r="GH105">
        <v>524.20000000000005</v>
      </c>
      <c r="GI105" s="14">
        <f t="shared" si="367"/>
        <v>-3.2483070503399945E-3</v>
      </c>
      <c r="GJ105" s="14">
        <f t="shared" si="368"/>
        <v>1.0551498693288515E-5</v>
      </c>
      <c r="GK105" s="89">
        <f t="shared" si="369"/>
        <v>2.486881270548638E-3</v>
      </c>
      <c r="GL105" s="89">
        <f t="shared" si="370"/>
        <v>6.1845784538056077E-6</v>
      </c>
      <c r="GN105">
        <v>32.24</v>
      </c>
      <c r="GO105" s="14">
        <f t="shared" si="371"/>
        <v>-2.1735763874925693E-3</v>
      </c>
      <c r="GP105" s="14">
        <f t="shared" si="372"/>
        <v>4.7244343122652475E-6</v>
      </c>
      <c r="GQ105" s="89">
        <f t="shared" si="373"/>
        <v>2.2904828265111281E-3</v>
      </c>
      <c r="GR105" s="89">
        <f t="shared" si="374"/>
        <v>5.2463115785424064E-6</v>
      </c>
      <c r="GT105">
        <v>61.38</v>
      </c>
      <c r="GU105" s="14">
        <f t="shared" si="375"/>
        <v>3.2578596150651659E-4</v>
      </c>
      <c r="GV105" s="14">
        <f t="shared" si="376"/>
        <v>1.061364927147255E-7</v>
      </c>
      <c r="GW105" s="89">
        <f t="shared" si="377"/>
        <v>-8.781734950970494E-4</v>
      </c>
      <c r="GX105" s="89">
        <f t="shared" si="378"/>
        <v>7.7118868749096747E-7</v>
      </c>
      <c r="GZ105">
        <v>240.2</v>
      </c>
      <c r="HA105" s="14">
        <f t="shared" si="379"/>
        <v>4.5690629851030022E-3</v>
      </c>
      <c r="HB105" s="14">
        <f t="shared" si="380"/>
        <v>2.0876336561838357E-5</v>
      </c>
      <c r="HC105" s="89">
        <f t="shared" si="381"/>
        <v>-4.4433987826919836E-3</v>
      </c>
      <c r="HD105" s="89">
        <f t="shared" si="382"/>
        <v>1.9743792742028601E-5</v>
      </c>
      <c r="HF105">
        <v>334</v>
      </c>
      <c r="HG105" s="14">
        <f t="shared" si="383"/>
        <v>-1.3482138211760005E-3</v>
      </c>
      <c r="HH105" s="14">
        <f t="shared" si="384"/>
        <v>1.8176805076099926E-6</v>
      </c>
      <c r="HI105" s="89">
        <f t="shared" si="385"/>
        <v>1.2251762001547501E-3</v>
      </c>
      <c r="HJ105" s="89">
        <f t="shared" si="386"/>
        <v>1.5010567214256323E-6</v>
      </c>
      <c r="HL105">
        <v>111.25</v>
      </c>
      <c r="HM105" s="14">
        <f t="shared" si="387"/>
        <v>5.8256942715300217E-3</v>
      </c>
      <c r="HN105" s="14">
        <f t="shared" si="388"/>
        <v>3.3938713745337714E-5</v>
      </c>
      <c r="HO105" s="89">
        <f t="shared" si="389"/>
        <v>-6.969230663346186E-3</v>
      </c>
      <c r="HP105" s="89">
        <f t="shared" si="390"/>
        <v>4.857017603892472E-5</v>
      </c>
      <c r="HR105">
        <v>5.0119999999999996</v>
      </c>
      <c r="HS105" s="14">
        <f t="shared" si="391"/>
        <v>3.1872536941791492E-3</v>
      </c>
      <c r="HT105" s="14">
        <f t="shared" si="392"/>
        <v>1.0158586111058633E-5</v>
      </c>
      <c r="HU105" s="14">
        <f t="shared" si="393"/>
        <v>-5.8104933599226897E-3</v>
      </c>
      <c r="HV105" s="14">
        <f t="shared" si="394"/>
        <v>3.376183308570567E-5</v>
      </c>
      <c r="HX105">
        <v>14.83</v>
      </c>
      <c r="HY105" s="14">
        <f t="shared" si="395"/>
        <v>1.3477090988677778E-3</v>
      </c>
      <c r="HZ105" s="14">
        <f t="shared" si="396"/>
        <v>1.8163198151709976E-6</v>
      </c>
      <c r="IA105" s="89">
        <f t="shared" si="397"/>
        <v>-3.5848488538508536E-3</v>
      </c>
      <c r="IB105" s="89">
        <f t="shared" si="398"/>
        <v>1.2851141304955778E-5</v>
      </c>
      <c r="ID105">
        <v>160.4</v>
      </c>
      <c r="IE105" s="14">
        <f t="shared" si="399"/>
        <v>-2.4968801985872659E-3</v>
      </c>
      <c r="IF105" s="14">
        <f t="shared" si="400"/>
        <v>6.2344107260971845E-6</v>
      </c>
      <c r="IG105" s="89">
        <f t="shared" si="401"/>
        <v>2.697463226985105E-3</v>
      </c>
      <c r="IH105" s="89">
        <f t="shared" si="402"/>
        <v>7.2763078609368958E-6</v>
      </c>
      <c r="IQ105">
        <v>47.1</v>
      </c>
      <c r="IR105" s="14">
        <f t="shared" si="403"/>
        <v>-3.4028105994947204E-3</v>
      </c>
      <c r="IS105" s="14">
        <f t="shared" si="404"/>
        <v>1.1579119976033618E-5</v>
      </c>
      <c r="IT105" s="89">
        <f t="shared" si="405"/>
        <v>1.950483262432296E-3</v>
      </c>
      <c r="IU105" s="89">
        <f t="shared" si="406"/>
        <v>3.8043849570285326E-6</v>
      </c>
      <c r="IW105">
        <v>62.03</v>
      </c>
      <c r="IX105" s="14">
        <f t="shared" si="407"/>
        <v>5.4662515530050785E-3</v>
      </c>
      <c r="IY105" s="14">
        <f t="shared" si="408"/>
        <v>2.9879906040730431E-5</v>
      </c>
      <c r="IZ105" s="89">
        <f t="shared" si="409"/>
        <v>-7.5253565105761408E-3</v>
      </c>
      <c r="JA105" s="89">
        <f t="shared" si="410"/>
        <v>5.6630990611270711E-5</v>
      </c>
      <c r="JC105">
        <v>125.05</v>
      </c>
      <c r="JD105" s="14">
        <f t="shared" si="411"/>
        <v>-8.43209171859121E-3</v>
      </c>
      <c r="JE105" s="14">
        <f t="shared" si="412"/>
        <v>7.1100170750734468E-5</v>
      </c>
      <c r="JF105" s="89">
        <f t="shared" si="413"/>
        <v>8.4677851939507498E-3</v>
      </c>
      <c r="JG105" s="89">
        <f t="shared" si="414"/>
        <v>7.1703386090891531E-5</v>
      </c>
      <c r="JI105">
        <v>34.479999999999997</v>
      </c>
      <c r="JJ105" s="14">
        <f t="shared" si="415"/>
        <v>9.5252560278554273E-3</v>
      </c>
      <c r="JK105" s="14">
        <f t="shared" si="416"/>
        <v>9.0730502396196158E-5</v>
      </c>
      <c r="JL105" s="89">
        <f t="shared" si="417"/>
        <v>-1.0478642753666854E-2</v>
      </c>
      <c r="JM105" s="89">
        <f t="shared" si="418"/>
        <v>1.0980195395897487E-4</v>
      </c>
      <c r="JO105">
        <v>78.709999999999994</v>
      </c>
      <c r="JP105" s="14">
        <f t="shared" si="419"/>
        <v>-1.780264966628577E-3</v>
      </c>
      <c r="JQ105" s="14">
        <f t="shared" si="420"/>
        <v>3.1693433514050483E-6</v>
      </c>
      <c r="JR105" s="89">
        <f t="shared" si="450"/>
        <v>1.5996480610516589E-3</v>
      </c>
      <c r="JS105" s="89">
        <f t="shared" si="421"/>
        <v>2.558873919226332E-6</v>
      </c>
      <c r="JU105">
        <v>73.06</v>
      </c>
      <c r="JV105" s="14">
        <f t="shared" si="422"/>
        <v>-5.4764513964571213E-4</v>
      </c>
      <c r="JW105" s="14">
        <f t="shared" si="423"/>
        <v>2.9991519897757152E-7</v>
      </c>
      <c r="JX105" s="89">
        <f t="shared" si="424"/>
        <v>1.2237911948028926E-4</v>
      </c>
      <c r="JY105" s="89">
        <f t="shared" si="425"/>
        <v>1.4976648884770915E-8</v>
      </c>
      <c r="KA105">
        <v>39.57</v>
      </c>
      <c r="KB105" s="14">
        <f t="shared" si="426"/>
        <v>-8.374620700170499E-3</v>
      </c>
      <c r="KC105" s="14">
        <f t="shared" si="427"/>
        <v>7.013427187172422E-5</v>
      </c>
      <c r="KD105" s="89">
        <f t="shared" si="428"/>
        <v>8.1911331258292478E-3</v>
      </c>
      <c r="KE105" s="89">
        <f t="shared" si="429"/>
        <v>6.7094661885057225E-5</v>
      </c>
      <c r="KG105">
        <v>14.44</v>
      </c>
      <c r="KH105" s="14">
        <f t="shared" si="430"/>
        <v>-4.1637811717795013E-3</v>
      </c>
      <c r="KI105" s="14">
        <f t="shared" si="431"/>
        <v>1.7337073646465476E-5</v>
      </c>
      <c r="KJ105" s="89">
        <f t="shared" si="432"/>
        <v>2.9313233655760907E-3</v>
      </c>
      <c r="KK105" s="89">
        <f t="shared" si="433"/>
        <v>8.5926566735723391E-6</v>
      </c>
      <c r="KM105">
        <v>26.84</v>
      </c>
      <c r="KN105" s="14">
        <f t="shared" si="434"/>
        <v>5.2025386761287351E-3</v>
      </c>
      <c r="KO105" s="14">
        <f t="shared" si="435"/>
        <v>2.706640867661533E-5</v>
      </c>
      <c r="KP105" s="89">
        <f t="shared" si="436"/>
        <v>-7.6495649005603635E-3</v>
      </c>
      <c r="KQ105" s="89">
        <f t="shared" si="437"/>
        <v>5.8515843167885085E-5</v>
      </c>
      <c r="KS105">
        <v>101.95</v>
      </c>
      <c r="KT105" s="14">
        <f t="shared" si="438"/>
        <v>-2.071329194800095E-2</v>
      </c>
      <c r="KU105" s="14">
        <f t="shared" si="439"/>
        <v>4.2904046332312102E-4</v>
      </c>
      <c r="KV105" s="89">
        <f t="shared" si="440"/>
        <v>2.0787499187060517E-2</v>
      </c>
      <c r="KW105" s="89">
        <f t="shared" si="441"/>
        <v>4.3212012245204165E-4</v>
      </c>
      <c r="LF105" s="14">
        <v>13.164999999999999</v>
      </c>
      <c r="LG105" s="14">
        <f t="shared" si="442"/>
        <v>4.2021426831606992E-2</v>
      </c>
      <c r="LH105" s="14">
        <f t="shared" si="443"/>
        <v>1.7658003129641E-3</v>
      </c>
      <c r="LI105" s="89">
        <f t="shared" si="444"/>
        <v>-4.2124916664222453E-2</v>
      </c>
      <c r="LJ105" s="89">
        <f t="shared" si="445"/>
        <v>1.7745086039676866E-3</v>
      </c>
      <c r="LL105">
        <v>12.215</v>
      </c>
      <c r="LM105" s="14">
        <f t="shared" si="446"/>
        <v>-1.6386730418201821E-3</v>
      </c>
      <c r="LN105" s="14">
        <f t="shared" si="447"/>
        <v>2.6852493379882082E-6</v>
      </c>
      <c r="LO105" s="89">
        <f t="shared" si="448"/>
        <v>1.5826538274200037E-3</v>
      </c>
      <c r="LP105" s="89">
        <f t="shared" si="449"/>
        <v>2.5047931374471869E-6</v>
      </c>
    </row>
    <row r="106" spans="19:328" x14ac:dyDescent="0.35">
      <c r="S106" t="s">
        <v>710</v>
      </c>
      <c r="T106" s="82">
        <v>5997.87</v>
      </c>
      <c r="U106" s="6">
        <f t="shared" si="256"/>
        <v>8.6224603902884771E-3</v>
      </c>
      <c r="V106" s="14">
        <f t="shared" si="257"/>
        <v>7.4346823182093721E-5</v>
      </c>
      <c r="Z106">
        <v>37.090000000000003</v>
      </c>
      <c r="AA106" s="14">
        <f t="shared" si="258"/>
        <v>9.9263055144429794E-3</v>
      </c>
      <c r="AB106" s="14">
        <f t="shared" si="259"/>
        <v>9.8531541166061096E-5</v>
      </c>
      <c r="AC106" s="14">
        <f t="shared" si="260"/>
        <v>1.3038451241545023E-3</v>
      </c>
      <c r="AD106" s="14">
        <f t="shared" si="261"/>
        <v>-1.4934570906314625E-3</v>
      </c>
      <c r="AE106" s="14">
        <f t="shared" si="262"/>
        <v>2.2304140815573926E-6</v>
      </c>
      <c r="AG106">
        <v>10.53</v>
      </c>
      <c r="AH106" s="14">
        <f t="shared" si="263"/>
        <v>1.6949558313773424E-2</v>
      </c>
      <c r="AI106" s="14">
        <f t="shared" si="264"/>
        <v>2.8728752703200577E-4</v>
      </c>
      <c r="AJ106" s="14">
        <f t="shared" si="265"/>
        <v>-1.6876246859928626E-2</v>
      </c>
      <c r="AK106" s="14">
        <f t="shared" si="266"/>
        <v>2.8480770807725079E-4</v>
      </c>
      <c r="AM106">
        <v>114.1</v>
      </c>
      <c r="AN106" s="14">
        <f t="shared" si="267"/>
        <v>1.2628079852359893E-2</v>
      </c>
      <c r="AO106" s="14">
        <f t="shared" si="268"/>
        <v>1.5946840075757785E-4</v>
      </c>
      <c r="AP106" s="14">
        <f t="shared" si="269"/>
        <v>-1.9299430060365642E-2</v>
      </c>
      <c r="AQ106" s="14">
        <f t="shared" si="270"/>
        <v>3.72468000654945E-4</v>
      </c>
      <c r="AS106">
        <v>117.22</v>
      </c>
      <c r="AT106" s="14">
        <f t="shared" si="271"/>
        <v>1.1197945311408919E-2</v>
      </c>
      <c r="AU106" s="14">
        <f t="shared" si="272"/>
        <v>1.2539397919730498E-4</v>
      </c>
      <c r="AV106" s="14">
        <f t="shared" si="273"/>
        <v>-2.156638125060225E-2</v>
      </c>
      <c r="AW106" s="14">
        <f t="shared" si="274"/>
        <v>4.6510880024632823E-4</v>
      </c>
      <c r="AY106" s="14">
        <v>40.03</v>
      </c>
      <c r="AZ106" s="14">
        <f t="shared" si="275"/>
        <v>7.9622217114755974E-3</v>
      </c>
      <c r="BA106" s="14">
        <f t="shared" si="276"/>
        <v>6.3396974582693397E-5</v>
      </c>
      <c r="BB106" s="14">
        <f t="shared" si="277"/>
        <v>-1.3289178158099459E-2</v>
      </c>
      <c r="BC106" s="14">
        <f t="shared" si="278"/>
        <v>1.7660225611770773E-4</v>
      </c>
      <c r="BE106">
        <v>19.32</v>
      </c>
      <c r="BF106" s="14">
        <f t="shared" si="279"/>
        <v>2.6055113747332475E-2</v>
      </c>
      <c r="BG106" s="14">
        <f t="shared" si="280"/>
        <v>6.7886895238643372E-4</v>
      </c>
      <c r="BH106" s="14">
        <f t="shared" si="281"/>
        <v>-4.5287021085103886E-2</v>
      </c>
      <c r="BI106" s="14">
        <f t="shared" si="282"/>
        <v>2.0509142787626441E-3</v>
      </c>
      <c r="BK106">
        <v>88.48</v>
      </c>
      <c r="BL106" s="14">
        <f t="shared" si="283"/>
        <v>2.1688944092434288E-2</v>
      </c>
      <c r="BM106" s="14">
        <f t="shared" si="284"/>
        <v>4.7041029584474019E-4</v>
      </c>
      <c r="BN106" s="14">
        <f t="shared" si="285"/>
        <v>-3.660301624061213E-2</v>
      </c>
      <c r="BO106" s="14">
        <f t="shared" si="286"/>
        <v>1.3397807979105153E-3</v>
      </c>
      <c r="BQ106">
        <v>64.069999999999993</v>
      </c>
      <c r="BR106" s="14">
        <f t="shared" si="287"/>
        <v>7.6187883107634042E-3</v>
      </c>
      <c r="BS106" s="14">
        <f t="shared" si="288"/>
        <v>5.8045935324225085E-5</v>
      </c>
      <c r="BT106" s="14">
        <f t="shared" si="289"/>
        <v>-2.141833636303659E-2</v>
      </c>
      <c r="BU106" s="14">
        <f t="shared" si="290"/>
        <v>4.5874513256017544E-4</v>
      </c>
      <c r="BX106">
        <v>22.96</v>
      </c>
      <c r="BY106" s="14">
        <f t="shared" si="291"/>
        <v>1.6415055407044177E-2</v>
      </c>
      <c r="BZ106" s="14">
        <f t="shared" si="292"/>
        <v>2.6945404401633027E-4</v>
      </c>
      <c r="CA106" s="14">
        <f t="shared" si="293"/>
        <v>-2.2687777347216276E-2</v>
      </c>
      <c r="CB106" s="14">
        <f t="shared" si="294"/>
        <v>5.1473524095686004E-4</v>
      </c>
      <c r="CD106">
        <v>43.91</v>
      </c>
      <c r="CE106" s="14">
        <f t="shared" si="295"/>
        <v>1.3796441833718226E-2</v>
      </c>
      <c r="CF106" s="14">
        <f t="shared" si="296"/>
        <v>1.9034180727117033E-4</v>
      </c>
      <c r="CG106" s="14">
        <f t="shared" si="297"/>
        <v>-2.2629611568314292E-2</v>
      </c>
      <c r="CH106" s="14">
        <f t="shared" si="298"/>
        <v>5.1209931973278399E-4</v>
      </c>
      <c r="CJ106">
        <v>32.72</v>
      </c>
      <c r="CK106" s="14">
        <f t="shared" si="299"/>
        <v>1.3357818532547952E-2</v>
      </c>
      <c r="CL106" s="14">
        <f t="shared" si="300"/>
        <v>1.7843131594848154E-4</v>
      </c>
      <c r="CM106" s="14">
        <f t="shared" si="301"/>
        <v>-2.1895554407944197E-2</v>
      </c>
      <c r="CN106" s="14">
        <f t="shared" si="302"/>
        <v>4.7941530283124453E-4</v>
      </c>
      <c r="CP106">
        <v>21.52</v>
      </c>
      <c r="CQ106" s="14">
        <f t="shared" si="303"/>
        <v>9.7110589747545651E-3</v>
      </c>
      <c r="CR106" s="14">
        <f t="shared" si="304"/>
        <v>9.4304666411161182E-5</v>
      </c>
      <c r="CS106" s="14">
        <f t="shared" si="305"/>
        <v>-1.8278670815382356E-2</v>
      </c>
      <c r="CT106" s="14">
        <f t="shared" si="306"/>
        <v>3.3410980677711069E-4</v>
      </c>
      <c r="CV106">
        <v>108.6</v>
      </c>
      <c r="CW106" s="14">
        <f t="shared" si="307"/>
        <v>1.189945390974064E-2</v>
      </c>
      <c r="CX106" s="14">
        <f t="shared" si="308"/>
        <v>1.4159700335004179E-4</v>
      </c>
      <c r="CY106" s="89">
        <f t="shared" si="309"/>
        <v>-1.4543330372044487E-2</v>
      </c>
      <c r="CZ106" s="89">
        <f t="shared" si="310"/>
        <v>2.1150845831043166E-4</v>
      </c>
      <c r="DB106">
        <v>16.64</v>
      </c>
      <c r="DC106" s="14">
        <f t="shared" si="311"/>
        <v>6.5888228780128563E-3</v>
      </c>
      <c r="DD106" s="14">
        <f t="shared" si="312"/>
        <v>4.3412586917825616E-5</v>
      </c>
      <c r="DE106" s="89">
        <f t="shared" si="313"/>
        <v>-1.073113539379982E-2</v>
      </c>
      <c r="DF106" s="89">
        <f t="shared" si="314"/>
        <v>1.1515726684006322E-4</v>
      </c>
      <c r="DH106">
        <v>11.164999999999999</v>
      </c>
      <c r="DI106" s="14">
        <f t="shared" si="315"/>
        <v>1.863407954489301E-2</v>
      </c>
      <c r="DJ106" s="14">
        <f t="shared" si="316"/>
        <v>3.4722892048540013E-4</v>
      </c>
      <c r="DK106" s="89">
        <f t="shared" si="317"/>
        <v>-2.7608743471485297E-2</v>
      </c>
      <c r="DL106" s="89">
        <f t="shared" si="318"/>
        <v>7.6224271607428201E-4</v>
      </c>
      <c r="DN106">
        <v>68.5</v>
      </c>
      <c r="DO106" s="14">
        <f t="shared" si="319"/>
        <v>6.1126663915493781E-3</v>
      </c>
      <c r="DP106" s="14">
        <f t="shared" si="320"/>
        <v>3.7364690414377297E-5</v>
      </c>
      <c r="DQ106" s="89">
        <f t="shared" si="321"/>
        <v>-1.0128006711326673E-2</v>
      </c>
      <c r="DR106" s="89">
        <f t="shared" si="322"/>
        <v>1.0257651994467813E-4</v>
      </c>
      <c r="DT106">
        <v>133.30000000000001</v>
      </c>
      <c r="DU106" s="14">
        <f t="shared" si="323"/>
        <v>1.4892307992079475E-2</v>
      </c>
      <c r="DV106" s="14">
        <f t="shared" si="324"/>
        <v>2.217808373309542E-4</v>
      </c>
      <c r="DW106" s="89">
        <f t="shared" si="325"/>
        <v>-2.5618836115055232E-2</v>
      </c>
      <c r="DX106" s="89">
        <f t="shared" si="326"/>
        <v>6.5632476389005821E-4</v>
      </c>
      <c r="DZ106">
        <v>41.38</v>
      </c>
      <c r="EA106" s="14">
        <f t="shared" si="327"/>
        <v>-7.2762872570395539E-3</v>
      </c>
      <c r="EB106" s="14">
        <f t="shared" si="328"/>
        <v>5.2944356246956197E-5</v>
      </c>
      <c r="EC106" s="89">
        <f t="shared" si="329"/>
        <v>-1.5647095325326855E-4</v>
      </c>
      <c r="ED106" s="89">
        <f t="shared" si="330"/>
        <v>2.4483159211986555E-8</v>
      </c>
      <c r="EF106">
        <v>12.47</v>
      </c>
      <c r="EG106" s="14">
        <f t="shared" si="331"/>
        <v>-5.6292870809539156E-3</v>
      </c>
      <c r="EH106" s="14">
        <f t="shared" si="332"/>
        <v>3.1688873039794658E-5</v>
      </c>
      <c r="EI106" s="89">
        <f t="shared" si="333"/>
        <v>1.9735349420615771E-4</v>
      </c>
      <c r="EJ106" s="89">
        <f t="shared" si="334"/>
        <v>3.8948401675379925E-8</v>
      </c>
      <c r="EL106">
        <v>88.24</v>
      </c>
      <c r="EM106" s="14">
        <f t="shared" si="335"/>
        <v>1.0372133572421173E-2</v>
      </c>
      <c r="EN106" s="14">
        <f t="shared" si="336"/>
        <v>1.0758115484414641E-4</v>
      </c>
      <c r="EO106" s="89">
        <f t="shared" si="337"/>
        <v>-1.7509873647653634E-2</v>
      </c>
      <c r="EP106" s="89">
        <f t="shared" si="338"/>
        <v>3.0659567515679516E-4</v>
      </c>
      <c r="ER106">
        <v>13.35</v>
      </c>
      <c r="ES106" s="14">
        <f t="shared" si="339"/>
        <v>8.9486055760142347E-3</v>
      </c>
      <c r="ET106" s="14">
        <f t="shared" si="340"/>
        <v>8.0077541755073053E-5</v>
      </c>
      <c r="EU106" s="89">
        <f t="shared" si="341"/>
        <v>-1.5063941695955315E-2</v>
      </c>
      <c r="EV106" s="89">
        <f t="shared" si="342"/>
        <v>2.269223394191411E-4</v>
      </c>
      <c r="EX106">
        <v>96.84</v>
      </c>
      <c r="EY106" s="14">
        <f t="shared" si="343"/>
        <v>4.3276729057820278E-3</v>
      </c>
      <c r="EZ106" s="14">
        <f t="shared" si="344"/>
        <v>1.8728752779439862E-5</v>
      </c>
      <c r="FA106" s="89">
        <f t="shared" si="345"/>
        <v>-1.0121848043013883E-2</v>
      </c>
      <c r="FB106" s="89">
        <f t="shared" si="346"/>
        <v>1.0245180780586397E-4</v>
      </c>
      <c r="FD106">
        <v>41.43</v>
      </c>
      <c r="FE106" s="14">
        <f t="shared" si="347"/>
        <v>4.9215346458376732E-2</v>
      </c>
      <c r="FF106" s="14">
        <f t="shared" si="348"/>
        <v>2.4221503270180551E-3</v>
      </c>
      <c r="FG106" s="89">
        <f t="shared" si="349"/>
        <v>-6.9174633841604369E-2</v>
      </c>
      <c r="FH106" s="89">
        <f t="shared" si="350"/>
        <v>4.7851299671200368E-3</v>
      </c>
      <c r="FJ106">
        <v>133.30000000000001</v>
      </c>
      <c r="FK106" s="14">
        <f t="shared" si="351"/>
        <v>1.5631133293511512E-2</v>
      </c>
      <c r="FL106" s="14">
        <f t="shared" si="352"/>
        <v>2.4433232803952403E-4</v>
      </c>
      <c r="FM106" s="89">
        <f t="shared" si="353"/>
        <v>-2.039419159284777E-2</v>
      </c>
      <c r="FN106" s="89">
        <f t="shared" si="354"/>
        <v>4.1592305072578263E-4</v>
      </c>
      <c r="FP106">
        <v>13.8</v>
      </c>
      <c r="FQ106" s="14">
        <f t="shared" si="355"/>
        <v>1.937627896313868E-2</v>
      </c>
      <c r="FR106" s="14">
        <f t="shared" si="356"/>
        <v>3.7544018645737059E-4</v>
      </c>
      <c r="FS106" s="89">
        <f t="shared" si="357"/>
        <v>-2.2132701950608957E-2</v>
      </c>
      <c r="FT106" s="89">
        <f t="shared" si="358"/>
        <v>4.898564956344895E-4</v>
      </c>
      <c r="FV106">
        <v>600</v>
      </c>
      <c r="FW106" s="14">
        <f t="shared" si="359"/>
        <v>9.9950033308364504E-4</v>
      </c>
      <c r="FX106" s="14">
        <f t="shared" si="360"/>
        <v>9.9900091583431742E-7</v>
      </c>
      <c r="FY106" s="89">
        <f t="shared" si="361"/>
        <v>-8.6372383083979966E-3</v>
      </c>
      <c r="FZ106" s="89">
        <f t="shared" si="362"/>
        <v>7.4601885596057885E-5</v>
      </c>
      <c r="GB106">
        <v>64.48</v>
      </c>
      <c r="GC106" s="14">
        <f t="shared" si="363"/>
        <v>3.1147556126354014E-2</v>
      </c>
      <c r="GD106" s="14">
        <f t="shared" si="364"/>
        <v>9.7017025264437343E-4</v>
      </c>
      <c r="GE106" s="89">
        <f t="shared" si="365"/>
        <v>-3.8672429752444372E-2</v>
      </c>
      <c r="GF106" s="89">
        <f t="shared" si="366"/>
        <v>1.4955568229577446E-3</v>
      </c>
      <c r="GH106">
        <v>526.4</v>
      </c>
      <c r="GI106" s="14">
        <f t="shared" si="367"/>
        <v>-4.1880891218013718E-3</v>
      </c>
      <c r="GJ106" s="14">
        <f t="shared" si="368"/>
        <v>1.7540090492150985E-5</v>
      </c>
      <c r="GK106" s="89">
        <f t="shared" si="369"/>
        <v>-8.4122924786688355E-3</v>
      </c>
      <c r="GL106" s="89">
        <f t="shared" si="370"/>
        <v>7.0766664746668267E-5</v>
      </c>
      <c r="GN106">
        <v>31.99</v>
      </c>
      <c r="GO106" s="14">
        <f t="shared" si="371"/>
        <v>7.7845636770009774E-3</v>
      </c>
      <c r="GP106" s="14">
        <f t="shared" si="372"/>
        <v>6.0599431641282979E-5</v>
      </c>
      <c r="GQ106" s="89">
        <f t="shared" si="373"/>
        <v>-1.2932681631313591E-2</v>
      </c>
      <c r="GR106" s="89">
        <f t="shared" si="374"/>
        <v>1.6725425417691599E-4</v>
      </c>
      <c r="GT106">
        <v>60.48</v>
      </c>
      <c r="GU106" s="14">
        <f t="shared" si="375"/>
        <v>1.4771317320312723E-2</v>
      </c>
      <c r="GV106" s="14">
        <f t="shared" si="376"/>
        <v>2.1819181537737064E-4</v>
      </c>
      <c r="GW106" s="89">
        <f t="shared" si="377"/>
        <v>-2.2777976827770309E-2</v>
      </c>
      <c r="GX106" s="89">
        <f t="shared" si="378"/>
        <v>5.1883622836644116E-4</v>
      </c>
      <c r="GZ106">
        <v>238.6</v>
      </c>
      <c r="HA106" s="14">
        <f t="shared" si="379"/>
        <v>6.6833999820672969E-3</v>
      </c>
      <c r="HB106" s="14">
        <f t="shared" si="380"/>
        <v>4.4667835320297142E-5</v>
      </c>
      <c r="HC106" s="89">
        <f t="shared" si="381"/>
        <v>-1.3076742621061184E-2</v>
      </c>
      <c r="HD106" s="89">
        <f t="shared" si="382"/>
        <v>1.7100119757747811E-4</v>
      </c>
      <c r="HF106">
        <v>334.5</v>
      </c>
      <c r="HG106" s="14">
        <f t="shared" si="383"/>
        <v>-1.4958865915826911E-3</v>
      </c>
      <c r="HH106" s="14">
        <f t="shared" si="384"/>
        <v>2.2376766948768808E-6</v>
      </c>
      <c r="HI106" s="89">
        <f t="shared" si="385"/>
        <v>-9.9385213907797875E-3</v>
      </c>
      <c r="HJ106" s="89">
        <f t="shared" si="386"/>
        <v>9.87742074349874E-5</v>
      </c>
      <c r="HL106">
        <v>109.75</v>
      </c>
      <c r="HM106" s="14">
        <f t="shared" si="387"/>
        <v>1.357486909106885E-2</v>
      </c>
      <c r="HN106" s="14">
        <f t="shared" si="388"/>
        <v>1.8427707083965643E-4</v>
      </c>
      <c r="HO106" s="89">
        <f t="shared" si="389"/>
        <v>-2.3562810991106478E-2</v>
      </c>
      <c r="HP106" s="89">
        <f t="shared" si="390"/>
        <v>5.5520606180260821E-4</v>
      </c>
      <c r="HR106">
        <v>4.9749999999999996</v>
      </c>
      <c r="HS106" s="14">
        <f t="shared" si="391"/>
        <v>7.4096664232657945E-3</v>
      </c>
      <c r="HT106" s="14">
        <f t="shared" si="392"/>
        <v>5.4903156504072511E-5</v>
      </c>
      <c r="HU106" s="14">
        <f t="shared" si="393"/>
        <v>-1.9972708973216246E-2</v>
      </c>
      <c r="HV106" s="14">
        <f t="shared" si="394"/>
        <v>3.9890910372879273E-4</v>
      </c>
      <c r="HX106">
        <v>14.61</v>
      </c>
      <c r="HY106" s="14">
        <f t="shared" si="395"/>
        <v>1.494593038723265E-2</v>
      </c>
      <c r="HZ106" s="14">
        <f t="shared" si="396"/>
        <v>2.2338083514000432E-4</v>
      </c>
      <c r="IA106" s="89">
        <f t="shared" si="397"/>
        <v>-2.0442186770059427E-2</v>
      </c>
      <c r="IB106" s="89">
        <f t="shared" si="398"/>
        <v>4.1788299994199266E-4</v>
      </c>
      <c r="ID106">
        <v>160.80000000000001</v>
      </c>
      <c r="IE106" s="14">
        <f t="shared" si="399"/>
        <v>-2.4906613124519189E-3</v>
      </c>
      <c r="IF106" s="14">
        <f t="shared" si="400"/>
        <v>6.2033937733447152E-6</v>
      </c>
      <c r="IG106" s="89">
        <f t="shared" si="401"/>
        <v>-2.7981199105575291E-3</v>
      </c>
      <c r="IH106" s="89">
        <f t="shared" si="402"/>
        <v>7.8294750338584752E-6</v>
      </c>
      <c r="IQ106">
        <v>46.86</v>
      </c>
      <c r="IR106" s="14">
        <f t="shared" si="403"/>
        <v>5.1085679427225802E-3</v>
      </c>
      <c r="IS106" s="14">
        <f t="shared" si="404"/>
        <v>2.6097466425412817E-5</v>
      </c>
      <c r="IT106" s="89">
        <f t="shared" si="405"/>
        <v>-1.2777430105645906E-2</v>
      </c>
      <c r="IU106" s="89">
        <f t="shared" si="406"/>
        <v>1.6326272010466636E-4</v>
      </c>
      <c r="IW106">
        <v>61.24</v>
      </c>
      <c r="IX106" s="14">
        <f t="shared" si="407"/>
        <v>1.281756819554308E-2</v>
      </c>
      <c r="IY106" s="14">
        <f t="shared" si="408"/>
        <v>1.6429005444739748E-4</v>
      </c>
      <c r="IZ106" s="89">
        <f t="shared" si="409"/>
        <v>-2.2560700085079839E-2</v>
      </c>
      <c r="JA106" s="89">
        <f t="shared" si="410"/>
        <v>5.0898518832892146E-4</v>
      </c>
      <c r="JC106">
        <v>122.35</v>
      </c>
      <c r="JD106" s="14">
        <f t="shared" si="411"/>
        <v>2.1827867434947412E-2</v>
      </c>
      <c r="JE106" s="14">
        <f t="shared" si="412"/>
        <v>4.7645579675763771E-4</v>
      </c>
      <c r="JF106" s="89">
        <f t="shared" si="413"/>
        <v>-3.0922032597568254E-2</v>
      </c>
      <c r="JG106" s="89">
        <f t="shared" si="414"/>
        <v>9.5617209996507369E-4</v>
      </c>
      <c r="JI106">
        <v>33.53</v>
      </c>
      <c r="JJ106" s="14">
        <f t="shared" si="415"/>
        <v>2.7938885317354986E-2</v>
      </c>
      <c r="JK106" s="14">
        <f t="shared" si="416"/>
        <v>7.8058131277631399E-4</v>
      </c>
      <c r="JL106" s="89">
        <f t="shared" si="417"/>
        <v>-3.7872055051951049E-2</v>
      </c>
      <c r="JM106" s="89">
        <f t="shared" si="418"/>
        <v>1.4342925538580111E-3</v>
      </c>
      <c r="JO106">
        <v>79.239999999999995</v>
      </c>
      <c r="JP106" s="14">
        <f t="shared" si="419"/>
        <v>-6.7110096759913779E-3</v>
      </c>
      <c r="JQ106" s="14">
        <f t="shared" si="420"/>
        <v>4.5037650871249898E-5</v>
      </c>
      <c r="JR106" s="89">
        <f t="shared" si="450"/>
        <v>1.2994061486534562E-3</v>
      </c>
      <c r="JS106" s="89">
        <f t="shared" si="421"/>
        <v>1.688456339158408E-6</v>
      </c>
      <c r="JU106">
        <v>71.680000000000007</v>
      </c>
      <c r="JV106" s="14">
        <f t="shared" si="422"/>
        <v>1.9069252700461257E-2</v>
      </c>
      <c r="JW106" s="14">
        <f t="shared" si="423"/>
        <v>3.6363639855404895E-4</v>
      </c>
      <c r="JX106" s="89">
        <f t="shared" si="424"/>
        <v>-2.946217069066373E-2</v>
      </c>
      <c r="JY106" s="89">
        <f t="shared" si="425"/>
        <v>8.6801950180580496E-4</v>
      </c>
      <c r="KA106">
        <v>38.76</v>
      </c>
      <c r="KB106" s="14">
        <f t="shared" si="426"/>
        <v>2.0682468374767459E-2</v>
      </c>
      <c r="KC106" s="14">
        <f t="shared" si="427"/>
        <v>4.2776449807325611E-4</v>
      </c>
      <c r="KD106" s="89">
        <f t="shared" si="428"/>
        <v>-2.613639544246241E-2</v>
      </c>
      <c r="KE106" s="89">
        <f t="shared" si="429"/>
        <v>6.8311116672476987E-4</v>
      </c>
      <c r="KG106">
        <v>14.06</v>
      </c>
      <c r="KH106" s="14">
        <f t="shared" si="430"/>
        <v>2.6668247082161273E-2</v>
      </c>
      <c r="KI106" s="14">
        <f t="shared" si="431"/>
        <v>7.111954024352033E-4</v>
      </c>
      <c r="KJ106" s="89">
        <f t="shared" si="432"/>
        <v>-3.3844163955946728E-2</v>
      </c>
      <c r="KK106" s="89">
        <f t="shared" si="433"/>
        <v>1.1454274338770036E-3</v>
      </c>
      <c r="KM106">
        <v>26.61</v>
      </c>
      <c r="KN106" s="14">
        <f t="shared" si="434"/>
        <v>8.6062271138832806E-3</v>
      </c>
      <c r="KO106" s="14">
        <f t="shared" si="435"/>
        <v>7.4067145135739738E-5</v>
      </c>
      <c r="KP106" s="89">
        <f t="shared" si="436"/>
        <v>-1.9945621161021613E-2</v>
      </c>
      <c r="KQ106" s="89">
        <f t="shared" si="437"/>
        <v>3.9782780349899315E-4</v>
      </c>
      <c r="KS106">
        <v>98.94</v>
      </c>
      <c r="KT106" s="14">
        <f t="shared" si="438"/>
        <v>2.9968891220901756E-2</v>
      </c>
      <c r="KU106" s="14">
        <f t="shared" si="439"/>
        <v>8.9813444101024241E-4</v>
      </c>
      <c r="KV106" s="89">
        <f t="shared" si="440"/>
        <v>-3.4372198114754449E-2</v>
      </c>
      <c r="KW106" s="89">
        <f t="shared" si="441"/>
        <v>1.1814480032399292E-3</v>
      </c>
      <c r="LF106" s="14">
        <v>12.73</v>
      </c>
      <c r="LG106" s="14">
        <f t="shared" si="442"/>
        <v>3.3600380378957469E-2</v>
      </c>
      <c r="LH106" s="14">
        <f t="shared" si="443"/>
        <v>1.1289855616106301E-3</v>
      </c>
      <c r="LI106" s="89">
        <f t="shared" si="444"/>
        <v>-3.3751832526058172E-2</v>
      </c>
      <c r="LJ106" s="89">
        <f t="shared" si="445"/>
        <v>1.1391861988670783E-3</v>
      </c>
      <c r="LL106">
        <v>11.895</v>
      </c>
      <c r="LM106" s="14">
        <f t="shared" si="446"/>
        <v>2.6546560954782739E-2</v>
      </c>
      <c r="LN106" s="14">
        <f t="shared" si="447"/>
        <v>7.047198985259955E-4</v>
      </c>
      <c r="LO106" s="89">
        <f t="shared" si="448"/>
        <v>-3.1495509832394741E-2</v>
      </c>
      <c r="LP106" s="89">
        <f t="shared" si="449"/>
        <v>9.9196713960247374E-4</v>
      </c>
    </row>
    <row r="107" spans="19:328" x14ac:dyDescent="0.35">
      <c r="S107" t="s">
        <v>711</v>
      </c>
      <c r="T107" s="82">
        <v>5975.45</v>
      </c>
      <c r="U107" s="6">
        <f t="shared" si="256"/>
        <v>3.7449974114747864E-3</v>
      </c>
      <c r="V107" s="14">
        <f t="shared" si="257"/>
        <v>1.4025005611952852E-5</v>
      </c>
      <c r="Z107">
        <v>36.5</v>
      </c>
      <c r="AA107" s="14">
        <f t="shared" si="258"/>
        <v>1.6035130913053627E-2</v>
      </c>
      <c r="AB107" s="14">
        <f t="shared" si="259"/>
        <v>2.5712542339876806E-4</v>
      </c>
      <c r="AC107" s="14">
        <f t="shared" si="260"/>
        <v>1.2290133501578841E-2</v>
      </c>
      <c r="AD107" s="14">
        <f t="shared" si="261"/>
        <v>-1.2598755564738856E-2</v>
      </c>
      <c r="AE107" s="14">
        <f t="shared" si="262"/>
        <v>1.5872864178003828E-4</v>
      </c>
      <c r="AG107">
        <v>10.095000000000001</v>
      </c>
      <c r="AH107" s="14">
        <f t="shared" si="263"/>
        <v>4.2188074381083171E-2</v>
      </c>
      <c r="AI107" s="14">
        <f t="shared" si="264"/>
        <v>1.7798336199838062E-3</v>
      </c>
      <c r="AJ107" s="14">
        <f t="shared" si="265"/>
        <v>-4.2212799933112527E-2</v>
      </c>
      <c r="AK107" s="14">
        <f t="shared" si="266"/>
        <v>1.781920478192985E-3</v>
      </c>
      <c r="AM107">
        <v>114</v>
      </c>
      <c r="AN107" s="14">
        <f t="shared" si="267"/>
        <v>8.7680847353438615E-4</v>
      </c>
      <c r="AO107" s="14">
        <f t="shared" si="268"/>
        <v>7.6879309926170037E-7</v>
      </c>
      <c r="AP107" s="14">
        <f t="shared" si="269"/>
        <v>2.0105072447578198E-3</v>
      </c>
      <c r="AQ107" s="14">
        <f t="shared" si="270"/>
        <v>4.0421393812236805E-6</v>
      </c>
      <c r="AS107">
        <v>117.76</v>
      </c>
      <c r="AT107" s="14">
        <f t="shared" si="271"/>
        <v>-4.5961439322830108E-3</v>
      </c>
      <c r="AU107" s="14">
        <f t="shared" si="272"/>
        <v>2.1124539046261938E-5</v>
      </c>
      <c r="AV107" s="14">
        <f t="shared" si="273"/>
        <v>8.646435172715343E-3</v>
      </c>
      <c r="AW107" s="14">
        <f t="shared" si="274"/>
        <v>7.4760841195968997E-5</v>
      </c>
      <c r="AY107" s="14">
        <v>39.29</v>
      </c>
      <c r="AZ107" s="14">
        <f t="shared" si="275"/>
        <v>1.8659139434113899E-2</v>
      </c>
      <c r="BA107" s="14">
        <f t="shared" si="276"/>
        <v>3.4816348442170438E-4</v>
      </c>
      <c r="BB107" s="14">
        <f t="shared" si="277"/>
        <v>-1.6720549764651895E-2</v>
      </c>
      <c r="BC107" s="14">
        <f t="shared" si="278"/>
        <v>2.7957678443220053E-4</v>
      </c>
      <c r="BE107">
        <v>19.097999999999999</v>
      </c>
      <c r="BF107" s="14">
        <f t="shared" si="279"/>
        <v>1.1557211256361317E-2</v>
      </c>
      <c r="BG107" s="14">
        <f t="shared" si="280"/>
        <v>1.3356913202416473E-4</v>
      </c>
      <c r="BH107" s="14">
        <f t="shared" si="281"/>
        <v>-9.3197570979510654E-3</v>
      </c>
      <c r="BI107" s="14">
        <f t="shared" si="282"/>
        <v>8.6857872364809268E-5</v>
      </c>
      <c r="BK107">
        <v>87.34</v>
      </c>
      <c r="BL107" s="14">
        <f t="shared" si="283"/>
        <v>1.2967989716609875E-2</v>
      </c>
      <c r="BM107" s="14">
        <f t="shared" si="284"/>
        <v>1.6816875729009945E-4</v>
      </c>
      <c r="BN107" s="14">
        <f t="shared" si="285"/>
        <v>-9.9854726704350708E-3</v>
      </c>
      <c r="BO107" s="14">
        <f t="shared" si="286"/>
        <v>9.9709664452005709E-5</v>
      </c>
      <c r="BQ107">
        <v>65.34</v>
      </c>
      <c r="BR107" s="14">
        <f t="shared" si="287"/>
        <v>-1.9628170521994039E-2</v>
      </c>
      <c r="BS107" s="14">
        <f t="shared" si="288"/>
        <v>3.8526507804047575E-4</v>
      </c>
      <c r="BT107" s="14">
        <f t="shared" si="289"/>
        <v>2.4363401525621588E-2</v>
      </c>
      <c r="BU107" s="14">
        <f t="shared" si="290"/>
        <v>5.9357533389866029E-4</v>
      </c>
      <c r="BX107">
        <v>22.7</v>
      </c>
      <c r="BY107" s="14">
        <f t="shared" si="291"/>
        <v>1.1388646964008811E-2</v>
      </c>
      <c r="BZ107" s="14">
        <f t="shared" si="292"/>
        <v>1.297012796708271E-4</v>
      </c>
      <c r="CA107" s="14">
        <f t="shared" si="293"/>
        <v>-9.3234456361262121E-3</v>
      </c>
      <c r="CB107" s="14">
        <f t="shared" si="294"/>
        <v>8.6926638529800907E-5</v>
      </c>
      <c r="CD107">
        <v>43.48</v>
      </c>
      <c r="CE107" s="14">
        <f t="shared" si="295"/>
        <v>9.8410223206174437E-3</v>
      </c>
      <c r="CF107" s="14">
        <f t="shared" si="296"/>
        <v>9.6845720314890741E-5</v>
      </c>
      <c r="CG107" s="14">
        <f t="shared" si="297"/>
        <v>-6.0107597255551377E-3</v>
      </c>
      <c r="CH107" s="14">
        <f t="shared" si="298"/>
        <v>3.6129232478355678E-5</v>
      </c>
      <c r="CJ107">
        <v>32.630000000000003</v>
      </c>
      <c r="CK107" s="14">
        <f t="shared" si="299"/>
        <v>2.7544011293170324E-3</v>
      </c>
      <c r="CL107" s="14">
        <f t="shared" si="300"/>
        <v>7.5867255811829431E-6</v>
      </c>
      <c r="CM107" s="14">
        <f t="shared" si="301"/>
        <v>4.5710198481296741E-4</v>
      </c>
      <c r="CN107" s="14">
        <f t="shared" si="302"/>
        <v>2.0894222451995428E-7</v>
      </c>
      <c r="CP107">
        <v>21.32</v>
      </c>
      <c r="CQ107" s="14">
        <f t="shared" si="303"/>
        <v>9.3371359959399172E-3</v>
      </c>
      <c r="CR107" s="14">
        <f t="shared" si="304"/>
        <v>8.7182108606676908E-5</v>
      </c>
      <c r="CS107" s="14">
        <f t="shared" si="305"/>
        <v>-6.3791480292933571E-3</v>
      </c>
      <c r="CT107" s="14">
        <f t="shared" si="306"/>
        <v>4.0693529579637323E-5</v>
      </c>
      <c r="CV107">
        <v>109.85</v>
      </c>
      <c r="CW107" s="14">
        <f t="shared" si="307"/>
        <v>-1.1444391330784159E-2</v>
      </c>
      <c r="CX107" s="14">
        <f t="shared" si="308"/>
        <v>1.3097409293212761E-4</v>
      </c>
      <c r="CY107" s="89">
        <f t="shared" si="309"/>
        <v>1.2276195037526794E-2</v>
      </c>
      <c r="CZ107" s="89">
        <f t="shared" si="310"/>
        <v>1.5070496459939749E-4</v>
      </c>
      <c r="DB107">
        <v>16.77</v>
      </c>
      <c r="DC107" s="14">
        <f t="shared" si="311"/>
        <v>-7.7821404420548509E-3</v>
      </c>
      <c r="DD107" s="14">
        <f t="shared" si="312"/>
        <v>6.056170985986567E-5</v>
      </c>
      <c r="DE107" s="89">
        <f t="shared" si="313"/>
        <v>9.2166254856419043E-3</v>
      </c>
      <c r="DF107" s="89">
        <f t="shared" si="314"/>
        <v>8.4946185342583874E-5</v>
      </c>
      <c r="DH107">
        <v>11.085000000000001</v>
      </c>
      <c r="DI107" s="14">
        <f t="shared" si="315"/>
        <v>7.1910422238462297E-3</v>
      </c>
      <c r="DJ107" s="14">
        <f t="shared" si="316"/>
        <v>5.1711088265139331E-5</v>
      </c>
      <c r="DK107" s="89">
        <f t="shared" si="317"/>
        <v>-3.7106400832684944E-3</v>
      </c>
      <c r="DL107" s="89">
        <f t="shared" si="318"/>
        <v>1.376884982755882E-5</v>
      </c>
      <c r="DN107">
        <v>68.34</v>
      </c>
      <c r="DO107" s="14">
        <f t="shared" si="319"/>
        <v>2.3384985810338877E-3</v>
      </c>
      <c r="DP107" s="14">
        <f t="shared" si="320"/>
        <v>5.4685756134975065E-6</v>
      </c>
      <c r="DQ107" s="89">
        <f t="shared" si="321"/>
        <v>-1.552153224928794E-4</v>
      </c>
      <c r="DR107" s="89">
        <f t="shared" si="322"/>
        <v>2.4091796336568554E-8</v>
      </c>
      <c r="DT107">
        <v>133.4</v>
      </c>
      <c r="DU107" s="14">
        <f t="shared" si="323"/>
        <v>-7.4990629686034983E-4</v>
      </c>
      <c r="DV107" s="14">
        <f t="shared" si="324"/>
        <v>5.6235945407080316E-7</v>
      </c>
      <c r="DW107" s="89">
        <f t="shared" si="325"/>
        <v>3.9926451433259626E-3</v>
      </c>
      <c r="DX107" s="89">
        <f t="shared" si="326"/>
        <v>1.5941215240524397E-5</v>
      </c>
      <c r="DZ107">
        <v>40.909999999999997</v>
      </c>
      <c r="EA107" s="14">
        <f t="shared" si="327"/>
        <v>1.1423140376090019E-2</v>
      </c>
      <c r="EB107" s="14">
        <f t="shared" si="328"/>
        <v>1.3048813605185801E-4</v>
      </c>
      <c r="EC107" s="89">
        <f t="shared" si="329"/>
        <v>-7.9019423474011308E-3</v>
      </c>
      <c r="ED107" s="89">
        <f t="shared" si="330"/>
        <v>6.2440692861651291E-5</v>
      </c>
      <c r="EF107">
        <v>12.32</v>
      </c>
      <c r="EG107" s="14">
        <f t="shared" si="331"/>
        <v>1.2101801586571361E-2</v>
      </c>
      <c r="EH107" s="14">
        <f t="shared" si="332"/>
        <v>1.4645360164074114E-4</v>
      </c>
      <c r="EI107" s="89">
        <f t="shared" si="333"/>
        <v>-9.2099939021877131E-3</v>
      </c>
      <c r="EJ107" s="89">
        <f t="shared" si="334"/>
        <v>8.4823987678334854E-5</v>
      </c>
      <c r="EL107">
        <v>87.04</v>
      </c>
      <c r="EM107" s="14">
        <f t="shared" si="335"/>
        <v>1.3692591837614431E-2</v>
      </c>
      <c r="EN107" s="14">
        <f t="shared" si="336"/>
        <v>1.8748707123150536E-4</v>
      </c>
      <c r="EO107" s="89">
        <f t="shared" si="337"/>
        <v>-1.1184392159328687E-2</v>
      </c>
      <c r="EP107" s="89">
        <f t="shared" si="338"/>
        <v>1.2509062797365301E-4</v>
      </c>
      <c r="ER107">
        <v>13.31</v>
      </c>
      <c r="ES107" s="14">
        <f t="shared" si="339"/>
        <v>3.0007524392382419E-3</v>
      </c>
      <c r="ET107" s="14">
        <f t="shared" si="340"/>
        <v>9.0045152015942592E-6</v>
      </c>
      <c r="EU107" s="89">
        <f t="shared" si="341"/>
        <v>-8.1416574485297741E-4</v>
      </c>
      <c r="EV107" s="89">
        <f t="shared" si="342"/>
        <v>6.6286586009200352E-7</v>
      </c>
      <c r="EX107">
        <v>97.2</v>
      </c>
      <c r="EY107" s="14">
        <f t="shared" si="343"/>
        <v>-3.7105793965356015E-3</v>
      </c>
      <c r="EZ107" s="14">
        <f t="shared" si="344"/>
        <v>1.3768399457994508E-5</v>
      </c>
      <c r="FA107" s="89">
        <f t="shared" si="345"/>
        <v>5.7961399344521282E-3</v>
      </c>
      <c r="FB107" s="89">
        <f t="shared" si="346"/>
        <v>3.3595238139750723E-5</v>
      </c>
      <c r="FD107">
        <v>40.08</v>
      </c>
      <c r="FE107" s="14">
        <f t="shared" si="347"/>
        <v>3.3127799312701163E-2</v>
      </c>
      <c r="FF107" s="14">
        <f t="shared" si="348"/>
        <v>1.0974510873026037E-3</v>
      </c>
      <c r="FG107" s="89">
        <f t="shared" si="349"/>
        <v>-2.8689688296507726E-2</v>
      </c>
      <c r="FH107" s="89">
        <f t="shared" si="350"/>
        <v>8.2309821455077241E-4</v>
      </c>
      <c r="FJ107">
        <v>132.4</v>
      </c>
      <c r="FK107" s="14">
        <f t="shared" si="351"/>
        <v>6.7745836817551209E-3</v>
      </c>
      <c r="FL107" s="14">
        <f t="shared" si="352"/>
        <v>4.5894984061102771E-5</v>
      </c>
      <c r="FM107" s="89">
        <f t="shared" si="353"/>
        <v>-5.4077465417090237E-3</v>
      </c>
      <c r="FN107" s="89">
        <f t="shared" si="354"/>
        <v>2.9243722659365906E-5</v>
      </c>
      <c r="FP107">
        <v>13.78</v>
      </c>
      <c r="FQ107" s="14">
        <f t="shared" si="355"/>
        <v>1.4503265776466834E-3</v>
      </c>
      <c r="FR107" s="14">
        <f t="shared" si="356"/>
        <v>2.103447181828341E-6</v>
      </c>
      <c r="FS107" s="89">
        <f t="shared" si="357"/>
        <v>7.4031660036336143E-5</v>
      </c>
      <c r="FT107" s="89">
        <f t="shared" si="358"/>
        <v>5.4806866877356501E-9</v>
      </c>
      <c r="FV107">
        <v>597.4</v>
      </c>
      <c r="FW107" s="14">
        <f t="shared" si="359"/>
        <v>4.3427494341370804E-3</v>
      </c>
      <c r="FX107" s="14">
        <f t="shared" si="360"/>
        <v>1.8859472647697931E-5</v>
      </c>
      <c r="FY107" s="89">
        <f t="shared" si="361"/>
        <v>-1.2828980379292086E-3</v>
      </c>
      <c r="FZ107" s="89">
        <f t="shared" si="362"/>
        <v>1.6458273757226132E-6</v>
      </c>
      <c r="GB107">
        <v>64.8</v>
      </c>
      <c r="GC107" s="14">
        <f t="shared" si="363"/>
        <v>-4.950505159856091E-3</v>
      </c>
      <c r="GD107" s="14">
        <f t="shared" si="364"/>
        <v>2.4507501337761782E-5</v>
      </c>
      <c r="GE107" s="89">
        <f t="shared" si="365"/>
        <v>8.763592612516545E-3</v>
      </c>
      <c r="GF107" s="89">
        <f t="shared" si="366"/>
        <v>7.6800555478154559E-5</v>
      </c>
      <c r="GH107">
        <v>522.1</v>
      </c>
      <c r="GI107" s="14">
        <f t="shared" si="367"/>
        <v>8.202239594600683E-3</v>
      </c>
      <c r="GJ107" s="14">
        <f t="shared" si="368"/>
        <v>6.7276734367235179E-5</v>
      </c>
      <c r="GK107" s="89">
        <f t="shared" si="369"/>
        <v>-4.107138047836939E-3</v>
      </c>
      <c r="GL107" s="89">
        <f t="shared" si="370"/>
        <v>1.6868582943989821E-5</v>
      </c>
      <c r="GN107">
        <v>31.71</v>
      </c>
      <c r="GO107" s="14">
        <f t="shared" si="371"/>
        <v>8.7912654111705034E-3</v>
      </c>
      <c r="GP107" s="14">
        <f t="shared" si="372"/>
        <v>7.7286347529642886E-5</v>
      </c>
      <c r="GQ107" s="89">
        <f t="shared" si="373"/>
        <v>-6.5145625147202922E-3</v>
      </c>
      <c r="GR107" s="89">
        <f t="shared" si="374"/>
        <v>4.2439524758198779E-5</v>
      </c>
      <c r="GT107">
        <v>60.14</v>
      </c>
      <c r="GU107" s="14">
        <f t="shared" si="375"/>
        <v>5.6375543108944503E-3</v>
      </c>
      <c r="GV107" s="14">
        <f t="shared" si="376"/>
        <v>3.1782018608284599E-5</v>
      </c>
      <c r="GW107" s="89">
        <f t="shared" si="377"/>
        <v>-3.132081329672846E-3</v>
      </c>
      <c r="GX107" s="89">
        <f t="shared" si="378"/>
        <v>9.8099334556852223E-6</v>
      </c>
      <c r="GZ107">
        <v>240.4</v>
      </c>
      <c r="HA107" s="14">
        <f t="shared" si="379"/>
        <v>-7.5156929972367689E-3</v>
      </c>
      <c r="HB107" s="14">
        <f t="shared" si="380"/>
        <v>5.6485641228713809E-5</v>
      </c>
      <c r="HC107" s="89">
        <f t="shared" si="381"/>
        <v>1.0315557133056036E-2</v>
      </c>
      <c r="HD107" s="89">
        <f t="shared" si="382"/>
        <v>1.0641071896534327E-4</v>
      </c>
      <c r="HF107">
        <v>333.25</v>
      </c>
      <c r="HG107" s="14">
        <f t="shared" si="383"/>
        <v>3.7439205094650608E-3</v>
      </c>
      <c r="HH107" s="14">
        <f t="shared" si="384"/>
        <v>1.4016940781193121E-5</v>
      </c>
      <c r="HI107" s="89">
        <f t="shared" si="385"/>
        <v>7.7314527835377431E-4</v>
      </c>
      <c r="HJ107" s="89">
        <f t="shared" si="386"/>
        <v>5.9775362144073519E-7</v>
      </c>
      <c r="HL107">
        <v>109.3</v>
      </c>
      <c r="HM107" s="14">
        <f t="shared" si="387"/>
        <v>4.1086567727879409E-3</v>
      </c>
      <c r="HN107" s="14">
        <f t="shared" si="388"/>
        <v>1.6881060476576217E-5</v>
      </c>
      <c r="HO107" s="89">
        <f t="shared" si="389"/>
        <v>-1.6240778402114983E-3</v>
      </c>
      <c r="HP107" s="89">
        <f t="shared" si="390"/>
        <v>2.6376288310660449E-6</v>
      </c>
      <c r="HR107">
        <v>4.92</v>
      </c>
      <c r="HS107" s="14">
        <f t="shared" si="391"/>
        <v>1.1116840106339393E-2</v>
      </c>
      <c r="HT107" s="14">
        <f t="shared" si="392"/>
        <v>1.2358413394991606E-4</v>
      </c>
      <c r="HU107" s="14">
        <f t="shared" si="393"/>
        <v>-9.6626150818773359E-3</v>
      </c>
      <c r="HV107" s="14">
        <f t="shared" si="394"/>
        <v>9.3366130220523357E-5</v>
      </c>
      <c r="HX107">
        <v>14.59</v>
      </c>
      <c r="HY107" s="14">
        <f t="shared" si="395"/>
        <v>1.3698632279139041E-3</v>
      </c>
      <c r="HZ107" s="14">
        <f t="shared" si="396"/>
        <v>1.8765252631907008E-6</v>
      </c>
      <c r="IA107" s="89">
        <f t="shared" si="397"/>
        <v>-2.2700616847542302E-3</v>
      </c>
      <c r="IB107" s="89">
        <f t="shared" si="398"/>
        <v>5.153180052589214E-6</v>
      </c>
      <c r="ID107">
        <v>158.5</v>
      </c>
      <c r="IE107" s="14">
        <f t="shared" si="399"/>
        <v>1.4406763427530733E-2</v>
      </c>
      <c r="IF107" s="14">
        <f t="shared" si="400"/>
        <v>2.0755483245683706E-4</v>
      </c>
      <c r="IG107" s="89">
        <f t="shared" si="401"/>
        <v>-1.1954356176103947E-2</v>
      </c>
      <c r="IH107" s="89">
        <f t="shared" si="402"/>
        <v>1.4290663158515458E-4</v>
      </c>
      <c r="IQ107">
        <v>46.01</v>
      </c>
      <c r="IR107" s="14">
        <f t="shared" si="403"/>
        <v>1.8305668912272338E-2</v>
      </c>
      <c r="IS107" s="14">
        <f t="shared" si="404"/>
        <v>3.3509751432573393E-4</v>
      </c>
      <c r="IT107" s="89">
        <f t="shared" si="405"/>
        <v>-1.7207875130921486E-2</v>
      </c>
      <c r="IU107" s="89">
        <f t="shared" si="406"/>
        <v>2.9611096652138618E-4</v>
      </c>
      <c r="IW107">
        <v>60.65</v>
      </c>
      <c r="IX107" s="14">
        <f t="shared" si="407"/>
        <v>9.6809353994239209E-3</v>
      </c>
      <c r="IY107" s="14">
        <f t="shared" si="408"/>
        <v>9.3720510207819194E-5</v>
      </c>
      <c r="IZ107" s="89">
        <f t="shared" si="409"/>
        <v>-8.5879307167263073E-3</v>
      </c>
      <c r="JA107" s="89">
        <f t="shared" si="410"/>
        <v>7.3752553995291232E-5</v>
      </c>
      <c r="JC107">
        <v>123.2</v>
      </c>
      <c r="JD107" s="14">
        <f t="shared" si="411"/>
        <v>-6.9232612107388517E-3</v>
      </c>
      <c r="JE107" s="14">
        <f t="shared" si="412"/>
        <v>4.7931545792121194E-5</v>
      </c>
      <c r="JF107" s="89">
        <f t="shared" si="413"/>
        <v>1.0704167408785487E-2</v>
      </c>
      <c r="JG107" s="89">
        <f t="shared" si="414"/>
        <v>1.1457919991530541E-4</v>
      </c>
      <c r="JI107">
        <v>33.270000000000003</v>
      </c>
      <c r="JJ107" s="14">
        <f t="shared" si="415"/>
        <v>7.7844704477518243E-3</v>
      </c>
      <c r="JK107" s="14">
        <f t="shared" si="416"/>
        <v>6.0597980151921488E-5</v>
      </c>
      <c r="JL107" s="89">
        <f t="shared" si="417"/>
        <v>-5.0542078526895177E-3</v>
      </c>
      <c r="JM107" s="89">
        <f t="shared" si="418"/>
        <v>2.5545017018188386E-5</v>
      </c>
      <c r="JO107">
        <v>78.849999999999994</v>
      </c>
      <c r="JP107" s="14">
        <f t="shared" si="419"/>
        <v>4.933908421302838E-3</v>
      </c>
      <c r="JQ107" s="14">
        <f t="shared" si="420"/>
        <v>2.4343452309803063E-5</v>
      </c>
      <c r="JR107" s="89">
        <f t="shared" si="450"/>
        <v>-2.9686917028490722E-3</v>
      </c>
      <c r="JS107" s="89">
        <f t="shared" si="421"/>
        <v>8.813130426564924E-6</v>
      </c>
      <c r="JU107">
        <v>70.739999999999995</v>
      </c>
      <c r="JV107" s="14">
        <f t="shared" si="422"/>
        <v>1.3200584889340644E-2</v>
      </c>
      <c r="JW107" s="14">
        <f t="shared" si="423"/>
        <v>1.7425544142068855E-4</v>
      </c>
      <c r="JX107" s="89">
        <f t="shared" si="424"/>
        <v>-9.5369620828814946E-3</v>
      </c>
      <c r="JY107" s="89">
        <f t="shared" si="425"/>
        <v>9.0953645770319334E-5</v>
      </c>
      <c r="KA107">
        <v>38.51</v>
      </c>
      <c r="KB107" s="14">
        <f t="shared" si="426"/>
        <v>6.4708391957479724E-3</v>
      </c>
      <c r="KC107" s="14">
        <f t="shared" si="427"/>
        <v>4.1871759897228264E-5</v>
      </c>
      <c r="KD107" s="89">
        <f t="shared" si="428"/>
        <v>-4.4923089527983268E-3</v>
      </c>
      <c r="KE107" s="89">
        <f t="shared" si="429"/>
        <v>2.0180839727391998E-5</v>
      </c>
      <c r="KG107">
        <v>13.78</v>
      </c>
      <c r="KH107" s="14">
        <f t="shared" si="430"/>
        <v>2.0115620797006514E-2</v>
      </c>
      <c r="KI107" s="14">
        <f t="shared" si="431"/>
        <v>4.0463820004896098E-4</v>
      </c>
      <c r="KJ107" s="89">
        <f t="shared" si="432"/>
        <v>-1.8909977489127146E-2</v>
      </c>
      <c r="KK107" s="89">
        <f t="shared" si="433"/>
        <v>3.5758724863929544E-4</v>
      </c>
      <c r="KM107">
        <v>26.52</v>
      </c>
      <c r="KN107" s="14">
        <f t="shared" si="434"/>
        <v>3.3879196719360434E-3</v>
      </c>
      <c r="KO107" s="14">
        <f t="shared" si="435"/>
        <v>1.1477999703491227E-5</v>
      </c>
      <c r="KP107" s="89">
        <f t="shared" si="436"/>
        <v>-2.187155670364609E-3</v>
      </c>
      <c r="KQ107" s="89">
        <f t="shared" si="437"/>
        <v>4.7836499264080618E-6</v>
      </c>
      <c r="KS107">
        <v>98.82</v>
      </c>
      <c r="KT107" s="14">
        <f t="shared" si="438"/>
        <v>1.2135923819586794E-3</v>
      </c>
      <c r="KU107" s="14">
        <f t="shared" si="439"/>
        <v>1.4728064695481412E-6</v>
      </c>
      <c r="KV107" s="89">
        <f t="shared" si="440"/>
        <v>6.9736212357376622E-4</v>
      </c>
      <c r="KW107" s="89">
        <f t="shared" si="441"/>
        <v>4.8631393139531275E-7</v>
      </c>
      <c r="LF107" s="14">
        <v>13.195</v>
      </c>
      <c r="LG107" s="14">
        <f t="shared" si="442"/>
        <v>-3.5876557385972174E-2</v>
      </c>
      <c r="LH107" s="14">
        <f t="shared" si="443"/>
        <v>1.2871273698689546E-3</v>
      </c>
      <c r="LI107" s="89">
        <f t="shared" si="444"/>
        <v>3.5792742454967164E-2</v>
      </c>
      <c r="LJ107" s="89">
        <f t="shared" si="445"/>
        <v>1.2811204124476088E-3</v>
      </c>
      <c r="LL107">
        <v>11.78</v>
      </c>
      <c r="LM107" s="14">
        <f t="shared" si="446"/>
        <v>9.7149655314804698E-3</v>
      </c>
      <c r="LN107" s="14">
        <f t="shared" si="447"/>
        <v>9.4380555277853606E-5</v>
      </c>
      <c r="LO107" s="89">
        <f t="shared" si="448"/>
        <v>-7.7638274444914029E-3</v>
      </c>
      <c r="LP107" s="89">
        <f t="shared" si="449"/>
        <v>6.0277016587837907E-5</v>
      </c>
    </row>
    <row r="108" spans="19:328" x14ac:dyDescent="0.35">
      <c r="S108" t="s">
        <v>712</v>
      </c>
      <c r="T108" s="82">
        <v>5910.95</v>
      </c>
      <c r="U108" s="6">
        <f t="shared" si="256"/>
        <v>1.0852845788323398E-2</v>
      </c>
      <c r="V108" s="14">
        <f t="shared" si="257"/>
        <v>1.1778426170512892E-4</v>
      </c>
      <c r="Z108">
        <v>36.11</v>
      </c>
      <c r="AA108" s="14">
        <f t="shared" si="258"/>
        <v>1.0742425299079513E-2</v>
      </c>
      <c r="AB108" s="14">
        <f t="shared" si="259"/>
        <v>1.1539970130630355E-4</v>
      </c>
      <c r="AC108" s="14">
        <f t="shared" si="260"/>
        <v>-1.1042048924388495E-4</v>
      </c>
      <c r="AD108" s="14">
        <f t="shared" si="261"/>
        <v>-2.4770073521022951E-5</v>
      </c>
      <c r="AE108" s="14">
        <f t="shared" si="262"/>
        <v>6.1355654223688228E-10</v>
      </c>
      <c r="AG108">
        <v>10.005000000000001</v>
      </c>
      <c r="AH108" s="14">
        <f t="shared" si="263"/>
        <v>8.9552837291039904E-3</v>
      </c>
      <c r="AI108" s="14">
        <f t="shared" si="264"/>
        <v>8.0197106668754672E-5</v>
      </c>
      <c r="AJ108" s="14">
        <f t="shared" si="265"/>
        <v>-8.8371415287586894E-3</v>
      </c>
      <c r="AK108" s="14">
        <f t="shared" si="266"/>
        <v>7.8095070399311465E-5</v>
      </c>
      <c r="AM108">
        <v>113.35</v>
      </c>
      <c r="AN108" s="14">
        <f t="shared" si="267"/>
        <v>5.7180714409576098E-3</v>
      </c>
      <c r="AO108" s="14">
        <f t="shared" si="268"/>
        <v>3.2696341003895036E-5</v>
      </c>
      <c r="AP108" s="14">
        <f t="shared" si="269"/>
        <v>-3.6871100835120687E-3</v>
      </c>
      <c r="AQ108" s="14">
        <f t="shared" si="270"/>
        <v>1.3594780767936375E-5</v>
      </c>
      <c r="AS108">
        <v>117.9</v>
      </c>
      <c r="AT108" s="14">
        <f t="shared" si="271"/>
        <v>-1.1881525627590905E-3</v>
      </c>
      <c r="AU108" s="14">
        <f t="shared" si="272"/>
        <v>1.4117065123909943E-6</v>
      </c>
      <c r="AV108" s="14">
        <f t="shared" si="273"/>
        <v>3.9466798694650614E-3</v>
      </c>
      <c r="AW108" s="14">
        <f t="shared" si="274"/>
        <v>1.5576281992040753E-5</v>
      </c>
      <c r="AY108" s="14">
        <v>38.619999999999997</v>
      </c>
      <c r="AZ108" s="14">
        <f t="shared" si="275"/>
        <v>1.7199756569999988E-2</v>
      </c>
      <c r="BA108" s="14">
        <f t="shared" si="276"/>
        <v>2.9583162606725775E-4</v>
      </c>
      <c r="BB108" s="14">
        <f t="shared" si="277"/>
        <v>-1.5912082221610658E-2</v>
      </c>
      <c r="BC108" s="14">
        <f t="shared" si="278"/>
        <v>2.5319436062729798E-4</v>
      </c>
      <c r="BE108">
        <v>18.058</v>
      </c>
      <c r="BF108" s="14">
        <f t="shared" si="279"/>
        <v>5.5994817642723377E-2</v>
      </c>
      <c r="BG108" s="14">
        <f t="shared" si="280"/>
        <v>3.135419602841845E-3</v>
      </c>
      <c r="BH108" s="14">
        <f t="shared" si="281"/>
        <v>-5.5680788937572924E-2</v>
      </c>
      <c r="BI108" s="14">
        <f t="shared" si="282"/>
        <v>3.1003502567105434E-3</v>
      </c>
      <c r="BK108">
        <v>84.86</v>
      </c>
      <c r="BL108" s="14">
        <f t="shared" si="283"/>
        <v>2.8805708283236239E-2</v>
      </c>
      <c r="BM108" s="14">
        <f t="shared" si="284"/>
        <v>8.2976882969890489E-4</v>
      </c>
      <c r="BN108" s="14">
        <f t="shared" si="285"/>
        <v>-2.7426534456610571E-2</v>
      </c>
      <c r="BO108" s="14">
        <f t="shared" si="286"/>
        <v>7.5221479229964697E-4</v>
      </c>
      <c r="BQ108">
        <v>63.84</v>
      </c>
      <c r="BR108" s="14">
        <f t="shared" si="287"/>
        <v>2.3224453031370811E-2</v>
      </c>
      <c r="BS108" s="14">
        <f t="shared" si="288"/>
        <v>5.3937521860634888E-4</v>
      </c>
      <c r="BT108" s="14">
        <f t="shared" si="289"/>
        <v>-2.0149740241710946E-2</v>
      </c>
      <c r="BU108" s="14">
        <f t="shared" si="290"/>
        <v>4.060120318084255E-4</v>
      </c>
      <c r="BX108">
        <v>22.43</v>
      </c>
      <c r="BY108" s="14">
        <f t="shared" si="291"/>
        <v>1.1965575955240105E-2</v>
      </c>
      <c r="BZ108" s="14">
        <f t="shared" si="292"/>
        <v>1.4317500794062014E-4</v>
      </c>
      <c r="CA108" s="14">
        <f t="shared" si="293"/>
        <v>-1.0647363486059979E-2</v>
      </c>
      <c r="CB108" s="14">
        <f t="shared" si="294"/>
        <v>1.133663492042833E-4</v>
      </c>
      <c r="CD108">
        <v>42.61</v>
      </c>
      <c r="CE108" s="14">
        <f t="shared" si="295"/>
        <v>2.0212094741188066E-2</v>
      </c>
      <c r="CF108" s="14">
        <f t="shared" si="296"/>
        <v>4.0852877382676223E-4</v>
      </c>
      <c r="CG108" s="14">
        <f t="shared" si="297"/>
        <v>-1.7516340411442819E-2</v>
      </c>
      <c r="CH108" s="14">
        <f t="shared" si="298"/>
        <v>3.0682218140954477E-4</v>
      </c>
      <c r="CJ108">
        <v>31.85</v>
      </c>
      <c r="CK108" s="14">
        <f t="shared" si="299"/>
        <v>2.4194728587056971E-2</v>
      </c>
      <c r="CL108" s="14">
        <f t="shared" si="300"/>
        <v>5.8538489140135181E-4</v>
      </c>
      <c r="CM108" s="14">
        <f t="shared" si="301"/>
        <v>-2.2035831780427381E-2</v>
      </c>
      <c r="CN108" s="14">
        <f t="shared" si="302"/>
        <v>4.8557788225529335E-4</v>
      </c>
      <c r="CP108">
        <v>20.9</v>
      </c>
      <c r="CQ108" s="14">
        <f t="shared" si="303"/>
        <v>1.9896440326878553E-2</v>
      </c>
      <c r="CR108" s="14">
        <f t="shared" si="304"/>
        <v>3.9586833768103918E-4</v>
      </c>
      <c r="CS108" s="14">
        <f t="shared" si="305"/>
        <v>-1.7971022985927614E-2</v>
      </c>
      <c r="CT108" s="14">
        <f t="shared" si="306"/>
        <v>3.2295766716073862E-4</v>
      </c>
      <c r="CV108">
        <v>108.1</v>
      </c>
      <c r="CW108" s="14">
        <f t="shared" si="307"/>
        <v>1.6059074185456594E-2</v>
      </c>
      <c r="CX108" s="14">
        <f t="shared" si="308"/>
        <v>2.5789386369399835E-4</v>
      </c>
      <c r="CY108" s="89">
        <f t="shared" si="309"/>
        <v>-1.5538654294470348E-2</v>
      </c>
      <c r="CZ108" s="89">
        <f t="shared" si="310"/>
        <v>2.4144977728306178E-4</v>
      </c>
      <c r="DB108">
        <v>16.649999999999999</v>
      </c>
      <c r="DC108" s="14">
        <f t="shared" si="311"/>
        <v>7.1813594086647965E-3</v>
      </c>
      <c r="DD108" s="14">
        <f t="shared" si="312"/>
        <v>5.1571922956418396E-5</v>
      </c>
      <c r="DE108" s="89">
        <f t="shared" si="313"/>
        <v>-6.2464958547659597E-3</v>
      </c>
      <c r="DF108" s="89">
        <f t="shared" si="314"/>
        <v>3.9018710463608319E-5</v>
      </c>
      <c r="DH108">
        <v>10.77</v>
      </c>
      <c r="DI108" s="14">
        <f t="shared" si="315"/>
        <v>2.882835189997781E-2</v>
      </c>
      <c r="DJ108" s="14">
        <f t="shared" si="316"/>
        <v>8.3107387326895421E-4</v>
      </c>
      <c r="DK108" s="89">
        <f t="shared" si="317"/>
        <v>-2.6463790633377064E-2</v>
      </c>
      <c r="DL108" s="89">
        <f t="shared" si="318"/>
        <v>7.0033221468721561E-4</v>
      </c>
      <c r="DN108">
        <v>68.69</v>
      </c>
      <c r="DO108" s="14">
        <f t="shared" si="319"/>
        <v>-5.1083815386443309E-3</v>
      </c>
      <c r="DP108" s="14">
        <f t="shared" si="320"/>
        <v>2.6095561944362221E-5</v>
      </c>
      <c r="DQ108" s="89">
        <f t="shared" si="321"/>
        <v>6.7363343385764881E-3</v>
      </c>
      <c r="DR108" s="89">
        <f t="shared" si="322"/>
        <v>4.5378200321084731E-5</v>
      </c>
      <c r="DT108">
        <v>132.75</v>
      </c>
      <c r="DU108" s="14">
        <f t="shared" si="323"/>
        <v>4.8844733594752242E-3</v>
      </c>
      <c r="DV108" s="14">
        <f t="shared" si="324"/>
        <v>2.3858079999423184E-5</v>
      </c>
      <c r="DW108" s="89">
        <f t="shared" si="325"/>
        <v>-2.8932316130600043E-3</v>
      </c>
      <c r="DX108" s="89">
        <f t="shared" si="326"/>
        <v>8.3707891668097943E-6</v>
      </c>
      <c r="DZ108">
        <v>40.57</v>
      </c>
      <c r="EA108" s="14">
        <f t="shared" si="327"/>
        <v>8.3456547229512172E-3</v>
      </c>
      <c r="EB108" s="14">
        <f t="shared" si="328"/>
        <v>6.9649952754717958E-5</v>
      </c>
      <c r="EC108" s="89">
        <f t="shared" si="329"/>
        <v>-5.8058141625642419E-3</v>
      </c>
      <c r="ED108" s="89">
        <f t="shared" si="330"/>
        <v>3.3707478090231528E-5</v>
      </c>
      <c r="EF108">
        <v>12.19</v>
      </c>
      <c r="EG108" s="14">
        <f t="shared" si="331"/>
        <v>1.0608014612193713E-2</v>
      </c>
      <c r="EH108" s="14">
        <f t="shared" si="332"/>
        <v>1.1252997401251533E-4</v>
      </c>
      <c r="EI108" s="89">
        <f t="shared" si="333"/>
        <v>-8.461925231081014E-3</v>
      </c>
      <c r="EJ108" s="89">
        <f t="shared" si="334"/>
        <v>7.1604178616405467E-5</v>
      </c>
      <c r="EL108">
        <v>85.66</v>
      </c>
      <c r="EM108" s="14">
        <f t="shared" si="335"/>
        <v>1.5981810920407624E-2</v>
      </c>
      <c r="EN108" s="14">
        <f t="shared" si="336"/>
        <v>2.5541828029566037E-4</v>
      </c>
      <c r="EO108" s="89">
        <f t="shared" si="337"/>
        <v>-1.4337784405624074E-2</v>
      </c>
      <c r="EP108" s="89">
        <f t="shared" si="338"/>
        <v>2.0557206166215686E-4</v>
      </c>
      <c r="ER108">
        <v>13.28</v>
      </c>
      <c r="ES108" s="14">
        <f t="shared" si="339"/>
        <v>2.2564883587326097E-3</v>
      </c>
      <c r="ET108" s="14">
        <f t="shared" si="340"/>
        <v>5.0917397130957861E-6</v>
      </c>
      <c r="EU108" s="89">
        <f t="shared" si="341"/>
        <v>-8.1366526695441179E-4</v>
      </c>
      <c r="EV108" s="89">
        <f t="shared" si="342"/>
        <v>6.6205116664799426E-7</v>
      </c>
      <c r="EX108">
        <v>97.38</v>
      </c>
      <c r="EY108" s="14">
        <f t="shared" si="343"/>
        <v>-1.8501392881613661E-3</v>
      </c>
      <c r="EZ108" s="14">
        <f t="shared" si="344"/>
        <v>3.4230153855982466E-6</v>
      </c>
      <c r="FA108" s="89">
        <f t="shared" si="345"/>
        <v>3.2297596813169408E-3</v>
      </c>
      <c r="FB108" s="89">
        <f t="shared" si="346"/>
        <v>1.0431347599060508E-5</v>
      </c>
      <c r="FD108">
        <v>37.479999999999997</v>
      </c>
      <c r="FE108" s="14">
        <f t="shared" si="347"/>
        <v>6.7069999406387984E-2</v>
      </c>
      <c r="FF108" s="14">
        <f t="shared" si="348"/>
        <v>4.4983848203728844E-3</v>
      </c>
      <c r="FG108" s="89">
        <f t="shared" si="349"/>
        <v>-6.4817634672547295E-2</v>
      </c>
      <c r="FH108" s="89">
        <f t="shared" si="350"/>
        <v>4.2013257645438055E-3</v>
      </c>
      <c r="FJ108">
        <v>131.80000000000001</v>
      </c>
      <c r="FK108" s="14">
        <f t="shared" si="351"/>
        <v>4.5420214345009858E-3</v>
      </c>
      <c r="FL108" s="14">
        <f t="shared" si="352"/>
        <v>2.0629958711466394E-5</v>
      </c>
      <c r="FM108" s="89">
        <f t="shared" si="353"/>
        <v>-3.7243574459725113E-3</v>
      </c>
      <c r="FN108" s="89">
        <f t="shared" si="354"/>
        <v>1.3870838385370887E-5</v>
      </c>
      <c r="FP108">
        <v>13.515000000000001</v>
      </c>
      <c r="FQ108" s="14">
        <f t="shared" si="355"/>
        <v>1.9418085857101516E-2</v>
      </c>
      <c r="FR108" s="14">
        <f t="shared" si="356"/>
        <v>3.7706205835376594E-4</v>
      </c>
      <c r="FS108" s="89">
        <f t="shared" si="357"/>
        <v>-1.8277239889672128E-2</v>
      </c>
      <c r="FT108" s="89">
        <f t="shared" si="358"/>
        <v>3.3405749798462203E-4</v>
      </c>
      <c r="FV108">
        <v>588.20000000000005</v>
      </c>
      <c r="FW108" s="14">
        <f t="shared" si="359"/>
        <v>1.5519879662114603E-2</v>
      </c>
      <c r="FX108" s="14">
        <f t="shared" si="360"/>
        <v>2.4086666472651849E-4</v>
      </c>
      <c r="FY108" s="89">
        <f t="shared" si="361"/>
        <v>-1.3418418001408031E-2</v>
      </c>
      <c r="FZ108" s="89">
        <f t="shared" si="362"/>
        <v>1.800539416605111E-4</v>
      </c>
      <c r="GB108">
        <v>63.62</v>
      </c>
      <c r="GC108" s="14">
        <f t="shared" si="363"/>
        <v>1.8377717037230856E-2</v>
      </c>
      <c r="GD108" s="14">
        <f t="shared" si="364"/>
        <v>3.3774048350052526E-4</v>
      </c>
      <c r="GE108" s="89">
        <f t="shared" si="365"/>
        <v>-1.5580389784556637E-2</v>
      </c>
      <c r="GF108" s="89">
        <f t="shared" si="366"/>
        <v>2.427485458387168E-4</v>
      </c>
      <c r="GH108">
        <v>511.2</v>
      </c>
      <c r="GI108" s="14">
        <f t="shared" si="367"/>
        <v>2.1098237353181636E-2</v>
      </c>
      <c r="GJ108" s="14">
        <f t="shared" si="368"/>
        <v>4.4513561941118883E-4</v>
      </c>
      <c r="GK108" s="89">
        <f t="shared" si="369"/>
        <v>-1.8498872754420331E-2</v>
      </c>
      <c r="GL108" s="89">
        <f t="shared" si="370"/>
        <v>3.4220829318423485E-4</v>
      </c>
      <c r="GN108">
        <v>31.18</v>
      </c>
      <c r="GO108" s="14">
        <f t="shared" si="371"/>
        <v>1.6855224920625616E-2</v>
      </c>
      <c r="GP108" s="14">
        <f t="shared" si="372"/>
        <v>2.8409860712487879E-4</v>
      </c>
      <c r="GQ108" s="89">
        <f t="shared" si="373"/>
        <v>-1.5243706660094418E-2</v>
      </c>
      <c r="GR108" s="89">
        <f t="shared" si="374"/>
        <v>2.3237059273900691E-4</v>
      </c>
      <c r="GT108">
        <v>59.66</v>
      </c>
      <c r="GU108" s="14">
        <f t="shared" si="375"/>
        <v>8.0133984737807227E-3</v>
      </c>
      <c r="GV108" s="14">
        <f t="shared" si="376"/>
        <v>6.4214555099591217E-5</v>
      </c>
      <c r="GW108" s="89">
        <f t="shared" si="377"/>
        <v>-6.4497002724174229E-3</v>
      </c>
      <c r="GX108" s="89">
        <f t="shared" si="378"/>
        <v>4.1598633604021379E-5</v>
      </c>
      <c r="GZ108">
        <v>239.8</v>
      </c>
      <c r="HA108" s="14">
        <f t="shared" si="379"/>
        <v>2.4989600676385689E-3</v>
      </c>
      <c r="HB108" s="14">
        <f t="shared" si="380"/>
        <v>6.2448014196521612E-6</v>
      </c>
      <c r="HC108" s="89">
        <f t="shared" si="381"/>
        <v>-5.2270905654594468E-4</v>
      </c>
      <c r="HD108" s="89">
        <f t="shared" si="382"/>
        <v>2.732247577951516E-7</v>
      </c>
      <c r="HF108">
        <v>327.9</v>
      </c>
      <c r="HG108" s="14">
        <f t="shared" si="383"/>
        <v>1.6184275208215641E-2</v>
      </c>
      <c r="HH108" s="14">
        <f t="shared" si="384"/>
        <v>2.6193076401526344E-4</v>
      </c>
      <c r="HI108" s="89">
        <f t="shared" si="385"/>
        <v>-1.3096291075760869E-2</v>
      </c>
      <c r="HJ108" s="89">
        <f t="shared" si="386"/>
        <v>1.715128399410538E-4</v>
      </c>
      <c r="HL108">
        <v>105.4</v>
      </c>
      <c r="HM108" s="14">
        <f t="shared" si="387"/>
        <v>3.6333759075230808E-2</v>
      </c>
      <c r="HN108" s="14">
        <f t="shared" si="388"/>
        <v>1.3201420485369172E-3</v>
      </c>
      <c r="HO108" s="89">
        <f t="shared" si="389"/>
        <v>-3.4966584777162461E-2</v>
      </c>
      <c r="HP108" s="89">
        <f t="shared" si="390"/>
        <v>1.2226620509784897E-3</v>
      </c>
      <c r="HR108">
        <v>4.7709999999999999</v>
      </c>
      <c r="HS108" s="14">
        <f t="shared" si="391"/>
        <v>3.0752603970246765E-2</v>
      </c>
      <c r="HT108" s="14">
        <f t="shared" si="392"/>
        <v>9.4572265095083704E-4</v>
      </c>
      <c r="HU108" s="14">
        <f t="shared" si="393"/>
        <v>-3.0554176387295639E-2</v>
      </c>
      <c r="HV108" s="14">
        <f t="shared" si="394"/>
        <v>9.3355769470597439E-4</v>
      </c>
      <c r="HX108">
        <v>14.5</v>
      </c>
      <c r="HY108" s="14">
        <f t="shared" si="395"/>
        <v>6.1877131081655504E-3</v>
      </c>
      <c r="HZ108" s="14">
        <f t="shared" si="396"/>
        <v>3.8287793508963779E-5</v>
      </c>
      <c r="IA108" s="89">
        <f t="shared" si="397"/>
        <v>-7.4996692598526008E-3</v>
      </c>
      <c r="IB108" s="89">
        <f t="shared" si="398"/>
        <v>5.6245039007178056E-5</v>
      </c>
      <c r="ID108">
        <v>160</v>
      </c>
      <c r="IE108" s="14">
        <f t="shared" si="399"/>
        <v>-9.4192219164916397E-3</v>
      </c>
      <c r="IF108" s="14">
        <f t="shared" si="400"/>
        <v>8.8721741512116432E-5</v>
      </c>
      <c r="IG108" s="89">
        <f t="shared" si="401"/>
        <v>1.1178101372373123E-2</v>
      </c>
      <c r="IH108" s="89">
        <f t="shared" si="402"/>
        <v>1.2494995029104988E-4</v>
      </c>
      <c r="IQ108">
        <v>47.73</v>
      </c>
      <c r="IR108" s="14">
        <f t="shared" si="403"/>
        <v>-3.6701366850427929E-2</v>
      </c>
      <c r="IS108" s="14">
        <f t="shared" si="404"/>
        <v>1.34699032868969E-3</v>
      </c>
      <c r="IT108" s="89">
        <f t="shared" si="405"/>
        <v>3.7013761905031028E-2</v>
      </c>
      <c r="IU108" s="89">
        <f t="shared" si="406"/>
        <v>1.3700185703623261E-3</v>
      </c>
      <c r="IW108">
        <v>58.91</v>
      </c>
      <c r="IX108" s="14">
        <f t="shared" si="407"/>
        <v>2.910877985646312E-2</v>
      </c>
      <c r="IY108" s="14">
        <f t="shared" si="408"/>
        <v>8.4732106473203316E-4</v>
      </c>
      <c r="IZ108" s="89">
        <f t="shared" si="409"/>
        <v>-2.8986577258482457E-2</v>
      </c>
      <c r="JA108" s="89">
        <f t="shared" si="410"/>
        <v>8.4022166116197233E-4</v>
      </c>
      <c r="JC108">
        <v>122.25</v>
      </c>
      <c r="JD108" s="14">
        <f t="shared" si="411"/>
        <v>7.7409227444380987E-3</v>
      </c>
      <c r="JE108" s="14">
        <f t="shared" si="412"/>
        <v>5.9921884935359066E-5</v>
      </c>
      <c r="JF108" s="89">
        <f t="shared" si="413"/>
        <v>-5.1134854081481794E-3</v>
      </c>
      <c r="JG108" s="89">
        <f t="shared" si="414"/>
        <v>2.6147733019344353E-5</v>
      </c>
      <c r="JI108">
        <v>32.31</v>
      </c>
      <c r="JJ108" s="14">
        <f t="shared" si="415"/>
        <v>2.9279310193978537E-2</v>
      </c>
      <c r="JK108" s="14">
        <f t="shared" si="416"/>
        <v>8.5727800543521548E-4</v>
      </c>
      <c r="JL108" s="89">
        <f t="shared" si="417"/>
        <v>-2.7683555864233291E-2</v>
      </c>
      <c r="JM108" s="89">
        <f t="shared" si="418"/>
        <v>7.6637926528812543E-4</v>
      </c>
      <c r="JO108">
        <v>78.739999999999995</v>
      </c>
      <c r="JP108" s="14">
        <f t="shared" si="419"/>
        <v>1.3960278934559058E-3</v>
      </c>
      <c r="JQ108" s="14">
        <f t="shared" si="420"/>
        <v>1.9488938793069338E-6</v>
      </c>
      <c r="JR108" s="89">
        <f t="shared" si="450"/>
        <v>-9.169546946061354E-5</v>
      </c>
      <c r="JS108" s="89">
        <f t="shared" si="421"/>
        <v>8.40805911960231E-9</v>
      </c>
      <c r="JU108">
        <v>69.94</v>
      </c>
      <c r="JV108" s="14">
        <f t="shared" si="422"/>
        <v>1.1373452142104694E-2</v>
      </c>
      <c r="JW108" s="14">
        <f t="shared" si="423"/>
        <v>1.2935541362874584E-4</v>
      </c>
      <c r="JX108" s="89">
        <f t="shared" si="424"/>
        <v>-8.9691452383514648E-3</v>
      </c>
      <c r="JY108" s="89">
        <f t="shared" si="425"/>
        <v>8.0445566306642754E-5</v>
      </c>
      <c r="KA108">
        <v>37.96</v>
      </c>
      <c r="KB108" s="14">
        <f t="shared" si="426"/>
        <v>1.4384974085090287E-2</v>
      </c>
      <c r="KC108" s="14">
        <f t="shared" si="427"/>
        <v>2.0692747942871914E-4</v>
      </c>
      <c r="KD108" s="89">
        <f t="shared" si="428"/>
        <v>-1.3072312623292014E-2</v>
      </c>
      <c r="KE108" s="89">
        <f t="shared" si="429"/>
        <v>1.7088535732107975E-4</v>
      </c>
      <c r="KG108">
        <v>13.87</v>
      </c>
      <c r="KH108" s="14">
        <f t="shared" si="430"/>
        <v>-6.5099687412276536E-3</v>
      </c>
      <c r="KI108" s="14">
        <f t="shared" si="431"/>
        <v>4.2379693011761159E-5</v>
      </c>
      <c r="KJ108" s="89">
        <f t="shared" si="432"/>
        <v>6.9647137890767857E-3</v>
      </c>
      <c r="KK108" s="89">
        <f t="shared" si="433"/>
        <v>4.8507238163756317E-5</v>
      </c>
      <c r="KM108">
        <v>25.77</v>
      </c>
      <c r="KN108" s="14">
        <f t="shared" si="434"/>
        <v>2.8688140653388157E-2</v>
      </c>
      <c r="KO108" s="14">
        <f t="shared" si="435"/>
        <v>8.2300941414858227E-4</v>
      </c>
      <c r="KP108" s="89">
        <f t="shared" si="436"/>
        <v>-2.8610840858382849E-2</v>
      </c>
      <c r="KQ108" s="89">
        <f t="shared" si="437"/>
        <v>8.185802146237095E-4</v>
      </c>
      <c r="KS108">
        <v>98.16</v>
      </c>
      <c r="KT108" s="14">
        <f t="shared" si="438"/>
        <v>6.7012130149478651E-3</v>
      </c>
      <c r="KU108" s="14">
        <f t="shared" si="439"/>
        <v>4.4906255871706655E-5</v>
      </c>
      <c r="KV108" s="89">
        <f t="shared" si="440"/>
        <v>-5.3559488815428441E-3</v>
      </c>
      <c r="KW108" s="89">
        <f t="shared" si="441"/>
        <v>2.8686188421700042E-5</v>
      </c>
      <c r="LF108" s="14">
        <v>14.13</v>
      </c>
      <c r="LG108" s="14">
        <f t="shared" si="442"/>
        <v>-6.8462226741148699E-2</v>
      </c>
      <c r="LH108" s="14">
        <f t="shared" si="443"/>
        <v>4.6870764903564561E-3</v>
      </c>
      <c r="LI108" s="89">
        <f t="shared" si="444"/>
        <v>6.837235223808566E-2</v>
      </c>
      <c r="LJ108" s="89">
        <f t="shared" si="445"/>
        <v>4.6747785505688571E-3</v>
      </c>
      <c r="LL108">
        <v>11.81</v>
      </c>
      <c r="LM108" s="14">
        <f t="shared" si="446"/>
        <v>-2.543451985830367E-3</v>
      </c>
      <c r="LN108" s="14">
        <f t="shared" si="447"/>
        <v>6.4691480042244371E-6</v>
      </c>
      <c r="LO108" s="89">
        <f t="shared" si="448"/>
        <v>3.8764159878667795E-3</v>
      </c>
      <c r="LP108" s="89">
        <f t="shared" si="449"/>
        <v>1.5026600910989181E-5</v>
      </c>
    </row>
    <row r="109" spans="19:328" x14ac:dyDescent="0.35">
      <c r="S109" t="s">
        <v>713</v>
      </c>
      <c r="T109" s="82">
        <v>5851.65</v>
      </c>
      <c r="U109" s="6">
        <f t="shared" si="256"/>
        <v>1.008289024400854E-2</v>
      </c>
      <c r="V109" s="14">
        <f t="shared" si="257"/>
        <v>1.0166467567272259E-4</v>
      </c>
      <c r="Z109">
        <v>35.770000000000003</v>
      </c>
      <c r="AA109" s="14">
        <f t="shared" si="258"/>
        <v>9.4602820184398351E-3</v>
      </c>
      <c r="AB109" s="14">
        <f t="shared" si="259"/>
        <v>8.9496935868416087E-5</v>
      </c>
      <c r="AC109" s="14">
        <f t="shared" si="260"/>
        <v>-6.2260822556870453E-4</v>
      </c>
      <c r="AD109" s="14">
        <f t="shared" si="261"/>
        <v>4.6863074752251377E-4</v>
      </c>
      <c r="AE109" s="14">
        <f t="shared" si="262"/>
        <v>2.1961477752351005E-7</v>
      </c>
      <c r="AG109">
        <v>10.025</v>
      </c>
      <c r="AH109" s="14">
        <f t="shared" si="263"/>
        <v>-1.9970051569361599E-3</v>
      </c>
      <c r="AI109" s="14">
        <f t="shared" si="264"/>
        <v>3.9880295968296162E-6</v>
      </c>
      <c r="AJ109" s="14">
        <f t="shared" si="265"/>
        <v>2.0996712508407314E-3</v>
      </c>
      <c r="AK109" s="14">
        <f t="shared" si="266"/>
        <v>4.4086193616070819E-6</v>
      </c>
      <c r="AM109">
        <v>112.9</v>
      </c>
      <c r="AN109" s="14">
        <f t="shared" si="267"/>
        <v>3.9779057979216692E-3</v>
      </c>
      <c r="AO109" s="14">
        <f t="shared" si="268"/>
        <v>1.582373453713883E-5</v>
      </c>
      <c r="AP109" s="14">
        <f t="shared" si="269"/>
        <v>5.1699517033526347E-3</v>
      </c>
      <c r="AQ109" s="14">
        <f t="shared" si="270"/>
        <v>2.6728400614998808E-5</v>
      </c>
      <c r="AS109">
        <v>116.26</v>
      </c>
      <c r="AT109" s="14">
        <f t="shared" si="271"/>
        <v>1.4007745270120692E-2</v>
      </c>
      <c r="AU109" s="14">
        <f t="shared" si="272"/>
        <v>1.9621692755258862E-4</v>
      </c>
      <c r="AV109" s="14">
        <f t="shared" si="273"/>
        <v>-5.1376757161093571E-4</v>
      </c>
      <c r="AW109" s="14">
        <f t="shared" si="274"/>
        <v>2.6395711763899796E-7</v>
      </c>
      <c r="AY109" s="14">
        <v>38.35</v>
      </c>
      <c r="AZ109" s="14">
        <f t="shared" si="275"/>
        <v>7.0157491871030118E-3</v>
      </c>
      <c r="BA109" s="14">
        <f t="shared" si="276"/>
        <v>4.9220736656336571E-5</v>
      </c>
      <c r="BB109" s="14">
        <f t="shared" si="277"/>
        <v>-3.1851899325607402E-4</v>
      </c>
      <c r="BC109" s="14">
        <f t="shared" si="278"/>
        <v>1.0145434906486292E-7</v>
      </c>
      <c r="BE109">
        <v>17.725999999999999</v>
      </c>
      <c r="BF109" s="14">
        <f t="shared" si="279"/>
        <v>1.8556311569081333E-2</v>
      </c>
      <c r="BG109" s="14">
        <f t="shared" si="280"/>
        <v>3.4433669904882175E-4</v>
      </c>
      <c r="BH109" s="14">
        <f t="shared" si="281"/>
        <v>-2.257289014290384E-3</v>
      </c>
      <c r="BI109" s="14">
        <f t="shared" si="282"/>
        <v>5.0953536940360534E-6</v>
      </c>
      <c r="BK109">
        <v>84.3</v>
      </c>
      <c r="BL109" s="14">
        <f t="shared" si="283"/>
        <v>6.6209747663690463E-3</v>
      </c>
      <c r="BM109" s="14">
        <f t="shared" si="284"/>
        <v>4.3837306856895647E-5</v>
      </c>
      <c r="BN109" s="14">
        <f t="shared" si="285"/>
        <v>8.0830884964025775E-3</v>
      </c>
      <c r="BO109" s="14">
        <f t="shared" si="286"/>
        <v>6.5336319640675676E-5</v>
      </c>
      <c r="BQ109">
        <v>62.45</v>
      </c>
      <c r="BR109" s="14">
        <f t="shared" si="287"/>
        <v>2.2013716569966715E-2</v>
      </c>
      <c r="BS109" s="14">
        <f t="shared" si="288"/>
        <v>4.8460371722282714E-4</v>
      </c>
      <c r="BT109" s="14">
        <f t="shared" si="289"/>
        <v>-5.1389506550328576E-3</v>
      </c>
      <c r="BU109" s="14">
        <f t="shared" si="290"/>
        <v>2.6408813834862635E-5</v>
      </c>
      <c r="BX109">
        <v>22.25</v>
      </c>
      <c r="BY109" s="14">
        <f t="shared" si="291"/>
        <v>8.0573399198676701E-3</v>
      </c>
      <c r="BZ109" s="14">
        <f t="shared" si="292"/>
        <v>6.4920726584293147E-5</v>
      </c>
      <c r="CA109" s="14">
        <f t="shared" si="293"/>
        <v>-5.311341583703515E-4</v>
      </c>
      <c r="CB109" s="14">
        <f t="shared" si="294"/>
        <v>2.8210349418778163E-7</v>
      </c>
      <c r="CD109">
        <v>41.98</v>
      </c>
      <c r="CE109" s="14">
        <f t="shared" si="295"/>
        <v>1.4895653119333869E-2</v>
      </c>
      <c r="CF109" s="14">
        <f t="shared" si="296"/>
        <v>2.2188048185152083E-4</v>
      </c>
      <c r="CG109" s="14">
        <f t="shared" si="297"/>
        <v>-2.7713516042925396E-3</v>
      </c>
      <c r="CH109" s="14">
        <f t="shared" si="298"/>
        <v>7.6803897146148332E-6</v>
      </c>
      <c r="CJ109">
        <v>31.27</v>
      </c>
      <c r="CK109" s="14">
        <f t="shared" si="299"/>
        <v>1.8378210548422463E-2</v>
      </c>
      <c r="CL109" s="14">
        <f t="shared" si="300"/>
        <v>3.3775862296214667E-4</v>
      </c>
      <c r="CM109" s="14">
        <f t="shared" si="301"/>
        <v>-7.4714283881024152E-3</v>
      </c>
      <c r="CN109" s="14">
        <f t="shared" si="302"/>
        <v>5.5822242158542657E-5</v>
      </c>
      <c r="CP109">
        <v>20.97</v>
      </c>
      <c r="CQ109" s="14">
        <f t="shared" si="303"/>
        <v>-3.3436859430632658E-3</v>
      </c>
      <c r="CR109" s="14">
        <f t="shared" si="304"/>
        <v>1.1180235685838882E-5</v>
      </c>
      <c r="CS109" s="14">
        <f t="shared" si="305"/>
        <v>1.3850478285104242E-2</v>
      </c>
      <c r="CT109" s="14">
        <f t="shared" si="306"/>
        <v>1.9183574872614414E-4</v>
      </c>
      <c r="CV109">
        <v>106.6</v>
      </c>
      <c r="CW109" s="14">
        <f t="shared" si="307"/>
        <v>1.3973212913418491E-2</v>
      </c>
      <c r="CX109" s="14">
        <f t="shared" si="308"/>
        <v>1.9525067912372528E-4</v>
      </c>
      <c r="CY109" s="89">
        <f t="shared" si="309"/>
        <v>-1.0864978469334955E-2</v>
      </c>
      <c r="CZ109" s="89">
        <f t="shared" si="310"/>
        <v>1.1804775713911215E-4</v>
      </c>
      <c r="DB109">
        <v>16.27</v>
      </c>
      <c r="DC109" s="14">
        <f t="shared" si="311"/>
        <v>2.3087295195506275E-2</v>
      </c>
      <c r="DD109" s="14">
        <f t="shared" si="312"/>
        <v>5.3302319944444716E-4</v>
      </c>
      <c r="DE109" s="89">
        <f t="shared" si="313"/>
        <v>-1.8000232019688624E-2</v>
      </c>
      <c r="DF109" s="89">
        <f t="shared" si="314"/>
        <v>3.2400835276262362E-4</v>
      </c>
      <c r="DH109">
        <v>10.66</v>
      </c>
      <c r="DI109" s="14">
        <f t="shared" si="315"/>
        <v>1.0266072430598674E-2</v>
      </c>
      <c r="DJ109" s="14">
        <f t="shared" si="316"/>
        <v>1.0539224315029816E-4</v>
      </c>
      <c r="DK109" s="89">
        <f t="shared" si="317"/>
        <v>1.3718971074119096E-3</v>
      </c>
      <c r="DL109" s="89">
        <f t="shared" si="318"/>
        <v>1.8821016733251647E-6</v>
      </c>
      <c r="DN109">
        <v>68.12</v>
      </c>
      <c r="DO109" s="14">
        <f t="shared" si="319"/>
        <v>8.3327724313026104E-3</v>
      </c>
      <c r="DP109" s="14">
        <f t="shared" si="320"/>
        <v>6.9435096391876823E-5</v>
      </c>
      <c r="DQ109" s="89">
        <f t="shared" si="321"/>
        <v>-2.089640004660223E-3</v>
      </c>
      <c r="DR109" s="89">
        <f t="shared" si="322"/>
        <v>4.3665953490763768E-6</v>
      </c>
      <c r="DT109">
        <v>130.69999999999999</v>
      </c>
      <c r="DU109" s="14">
        <f t="shared" si="323"/>
        <v>1.556303949187212E-2</v>
      </c>
      <c r="DV109" s="14">
        <f t="shared" si="324"/>
        <v>2.4220819822557121E-4</v>
      </c>
      <c r="DW109" s="89">
        <f t="shared" si="325"/>
        <v>-3.1709925500988407E-3</v>
      </c>
      <c r="DX109" s="89">
        <f t="shared" si="326"/>
        <v>1.0055193752782349E-5</v>
      </c>
      <c r="DZ109">
        <v>40.1</v>
      </c>
      <c r="EA109" s="14">
        <f t="shared" si="327"/>
        <v>1.1652542905832333E-2</v>
      </c>
      <c r="EB109" s="14">
        <f t="shared" si="328"/>
        <v>1.3578175617226342E-4</v>
      </c>
      <c r="EC109" s="89">
        <f t="shared" si="329"/>
        <v>-9.5694405051444976E-4</v>
      </c>
      <c r="ED109" s="89">
        <f t="shared" si="330"/>
        <v>9.1574191581500174E-7</v>
      </c>
      <c r="EF109">
        <v>12.06</v>
      </c>
      <c r="EG109" s="14">
        <f t="shared" si="331"/>
        <v>1.072175219414067E-2</v>
      </c>
      <c r="EH109" s="14">
        <f t="shared" si="332"/>
        <v>1.1495597011256027E-4</v>
      </c>
      <c r="EI109" s="89">
        <f t="shared" si="333"/>
        <v>-2.3782287138025115E-3</v>
      </c>
      <c r="EJ109" s="89">
        <f t="shared" si="334"/>
        <v>5.6559718151547483E-6</v>
      </c>
      <c r="EL109">
        <v>84.5</v>
      </c>
      <c r="EM109" s="14">
        <f t="shared" si="335"/>
        <v>1.3634437824096755E-2</v>
      </c>
      <c r="EN109" s="14">
        <f t="shared" si="336"/>
        <v>1.8589789477916027E-4</v>
      </c>
      <c r="EO109" s="89">
        <f t="shared" si="337"/>
        <v>-4.8085355156891538E-3</v>
      </c>
      <c r="EP109" s="89">
        <f t="shared" si="338"/>
        <v>2.3122013805643955E-5</v>
      </c>
      <c r="ER109">
        <v>13.24</v>
      </c>
      <c r="ES109" s="14">
        <f t="shared" si="339"/>
        <v>3.0165935394255057E-3</v>
      </c>
      <c r="ET109" s="14">
        <f t="shared" si="340"/>
        <v>9.0998365821037002E-6</v>
      </c>
      <c r="EU109" s="89">
        <f t="shared" si="341"/>
        <v>4.6074187391293283E-3</v>
      </c>
      <c r="EV109" s="89">
        <f t="shared" si="342"/>
        <v>2.1228307437680088E-5</v>
      </c>
      <c r="EX109">
        <v>96</v>
      </c>
      <c r="EY109" s="14">
        <f t="shared" si="343"/>
        <v>1.4272659286718633E-2</v>
      </c>
      <c r="EZ109" s="14">
        <f t="shared" si="344"/>
        <v>2.0370880311475564E-4</v>
      </c>
      <c r="FA109" s="89">
        <f t="shared" si="345"/>
        <v>-7.0261887626711208E-3</v>
      </c>
      <c r="FB109" s="89">
        <f t="shared" si="346"/>
        <v>4.9367328528685935E-5</v>
      </c>
      <c r="FD109">
        <v>37.04</v>
      </c>
      <c r="FE109" s="14">
        <f t="shared" si="347"/>
        <v>1.1809047592242819E-2</v>
      </c>
      <c r="FF109" s="14">
        <f t="shared" si="348"/>
        <v>1.3945360503585591E-4</v>
      </c>
      <c r="FG109" s="89">
        <f t="shared" si="349"/>
        <v>8.6083782418702338E-3</v>
      </c>
      <c r="FH109" s="89">
        <f t="shared" si="350"/>
        <v>7.410417595510485E-5</v>
      </c>
      <c r="FJ109">
        <v>129.30000000000001</v>
      </c>
      <c r="FK109" s="14">
        <f t="shared" si="351"/>
        <v>1.9150336290595E-2</v>
      </c>
      <c r="FL109" s="14">
        <f t="shared" si="352"/>
        <v>3.6673538004287985E-4</v>
      </c>
      <c r="FM109" s="89">
        <f t="shared" si="353"/>
        <v>-1.3768664149570085E-2</v>
      </c>
      <c r="FN109" s="89">
        <f t="shared" si="354"/>
        <v>1.8957611246365653E-4</v>
      </c>
      <c r="FP109">
        <v>13.43</v>
      </c>
      <c r="FQ109" s="14">
        <f t="shared" si="355"/>
        <v>6.3091691932647556E-3</v>
      </c>
      <c r="FR109" s="14">
        <f t="shared" si="356"/>
        <v>3.9805615909241051E-5</v>
      </c>
      <c r="FS109" s="89">
        <f t="shared" si="357"/>
        <v>-1.9810714033765596E-3</v>
      </c>
      <c r="FT109" s="89">
        <f t="shared" si="358"/>
        <v>3.9246439052763716E-6</v>
      </c>
      <c r="FV109">
        <v>589.79999999999995</v>
      </c>
      <c r="FW109" s="14">
        <f t="shared" si="359"/>
        <v>-2.7164702612810922E-3</v>
      </c>
      <c r="FX109" s="14">
        <f t="shared" si="360"/>
        <v>7.3792106804245653E-6</v>
      </c>
      <c r="FY109" s="89">
        <f t="shared" si="361"/>
        <v>1.2782812495644919E-2</v>
      </c>
      <c r="FZ109" s="89">
        <f t="shared" si="362"/>
        <v>1.6340029529881588E-4</v>
      </c>
      <c r="GB109">
        <v>63.14</v>
      </c>
      <c r="GC109" s="14">
        <f t="shared" si="363"/>
        <v>7.5734031911523936E-3</v>
      </c>
      <c r="GD109" s="14">
        <f t="shared" si="364"/>
        <v>5.7356435895757258E-5</v>
      </c>
      <c r="GE109" s="89">
        <f t="shared" si="365"/>
        <v>3.6655928155519928E-3</v>
      </c>
      <c r="GF109" s="89">
        <f t="shared" si="366"/>
        <v>1.3436570689426386E-5</v>
      </c>
      <c r="GH109">
        <v>503.4</v>
      </c>
      <c r="GI109" s="14">
        <f t="shared" si="367"/>
        <v>1.5375820362109651E-2</v>
      </c>
      <c r="GJ109" s="14">
        <f t="shared" si="368"/>
        <v>2.3641585180786577E-4</v>
      </c>
      <c r="GK109" s="89">
        <f t="shared" si="369"/>
        <v>-3.4584875751002275E-4</v>
      </c>
      <c r="GL109" s="89">
        <f t="shared" si="370"/>
        <v>1.1961136307122652E-7</v>
      </c>
      <c r="GN109">
        <v>31.15</v>
      </c>
      <c r="GO109" s="14">
        <f t="shared" si="371"/>
        <v>9.6261839616841453E-4</v>
      </c>
      <c r="GP109" s="14">
        <f t="shared" si="372"/>
        <v>9.2663417664185069E-7</v>
      </c>
      <c r="GQ109" s="89">
        <f t="shared" si="373"/>
        <v>6.1770435706967903E-3</v>
      </c>
      <c r="GR109" s="89">
        <f t="shared" si="374"/>
        <v>3.8155867274286556E-5</v>
      </c>
      <c r="GT109">
        <v>58.66</v>
      </c>
      <c r="GU109" s="14">
        <f t="shared" si="375"/>
        <v>1.6903715537297425E-2</v>
      </c>
      <c r="GV109" s="14">
        <f t="shared" si="376"/>
        <v>2.8573559896587035E-4</v>
      </c>
      <c r="GW109" s="89">
        <f t="shared" si="377"/>
        <v>-7.5132185180918545E-3</v>
      </c>
      <c r="GX109" s="89">
        <f t="shared" si="378"/>
        <v>5.6448452500598365E-5</v>
      </c>
      <c r="GZ109">
        <v>238.6</v>
      </c>
      <c r="HA109" s="14">
        <f t="shared" si="379"/>
        <v>5.0167329295982537E-3</v>
      </c>
      <c r="HB109" s="14">
        <f t="shared" si="380"/>
        <v>2.5167609286915478E-5</v>
      </c>
      <c r="HC109" s="89">
        <f t="shared" si="381"/>
        <v>3.804311941805371E-3</v>
      </c>
      <c r="HD109" s="89">
        <f t="shared" si="382"/>
        <v>1.4472789350562952E-5</v>
      </c>
      <c r="HF109">
        <v>324.10000000000002</v>
      </c>
      <c r="HG109" s="14">
        <f t="shared" si="383"/>
        <v>1.1656573703100784E-2</v>
      </c>
      <c r="HH109" s="14">
        <f t="shared" si="384"/>
        <v>1.3587571049582072E-4</v>
      </c>
      <c r="HI109" s="89">
        <f t="shared" si="385"/>
        <v>3.3080659206874904E-3</v>
      </c>
      <c r="HJ109" s="89">
        <f t="shared" si="386"/>
        <v>1.0943300135613974E-5</v>
      </c>
      <c r="HL109">
        <v>103.85</v>
      </c>
      <c r="HM109" s="14">
        <f t="shared" si="387"/>
        <v>1.4815085785140682E-2</v>
      </c>
      <c r="HN109" s="14">
        <f t="shared" si="388"/>
        <v>2.1948676682107749E-4</v>
      </c>
      <c r="HO109" s="89">
        <f t="shared" si="389"/>
        <v>-4.1615072857034401E-3</v>
      </c>
      <c r="HP109" s="89">
        <f t="shared" si="390"/>
        <v>1.7318142888962814E-5</v>
      </c>
      <c r="HR109">
        <v>4.6870000000000003</v>
      </c>
      <c r="HS109" s="14">
        <f t="shared" si="391"/>
        <v>1.7763207593400904E-2</v>
      </c>
      <c r="HT109" s="14">
        <f t="shared" si="392"/>
        <v>3.1553154400625554E-4</v>
      </c>
      <c r="HU109" s="14">
        <f t="shared" si="393"/>
        <v>-7.1282360077043142E-3</v>
      </c>
      <c r="HV109" s="14">
        <f t="shared" si="394"/>
        <v>5.0811748581532338E-5</v>
      </c>
      <c r="HX109">
        <v>14.36</v>
      </c>
      <c r="HY109" s="14">
        <f t="shared" si="395"/>
        <v>9.7020858064506676E-3</v>
      </c>
      <c r="HZ109" s="14">
        <f t="shared" si="396"/>
        <v>9.4130468995731501E-5</v>
      </c>
      <c r="IA109" s="89">
        <f t="shared" si="397"/>
        <v>-7.5920511507934383E-3</v>
      </c>
      <c r="IB109" s="89">
        <f t="shared" si="398"/>
        <v>5.7639240676263975E-5</v>
      </c>
      <c r="ID109">
        <v>160</v>
      </c>
      <c r="IE109" s="14">
        <f t="shared" si="399"/>
        <v>0</v>
      </c>
      <c r="IF109" s="14">
        <f t="shared" si="400"/>
        <v>0</v>
      </c>
      <c r="IG109" s="89">
        <f t="shared" si="401"/>
        <v>7.5225743927234039E-3</v>
      </c>
      <c r="IH109" s="89">
        <f t="shared" si="402"/>
        <v>5.6589125494057891E-5</v>
      </c>
      <c r="IQ109">
        <v>47.53</v>
      </c>
      <c r="IR109" s="14">
        <f t="shared" si="403"/>
        <v>4.1990403918869858E-3</v>
      </c>
      <c r="IS109" s="14">
        <f t="shared" si="404"/>
        <v>1.7631940212698412E-5</v>
      </c>
      <c r="IT109" s="89">
        <f t="shared" si="405"/>
        <v>2.6405604846526523E-3</v>
      </c>
      <c r="IU109" s="89">
        <f t="shared" si="406"/>
        <v>6.9725596731090501E-6</v>
      </c>
      <c r="IW109">
        <v>57.89</v>
      </c>
      <c r="IX109" s="14">
        <f t="shared" si="407"/>
        <v>1.7466197442682737E-2</v>
      </c>
      <c r="IY109" s="14">
        <f t="shared" si="408"/>
        <v>3.0506805310677698E-4</v>
      </c>
      <c r="IZ109" s="89">
        <f t="shared" si="409"/>
        <v>-9.2759590769948049E-3</v>
      </c>
      <c r="JA109" s="89">
        <f t="shared" si="410"/>
        <v>8.6043416798082311E-5</v>
      </c>
      <c r="JC109">
        <v>118.65</v>
      </c>
      <c r="JD109" s="14">
        <f t="shared" si="411"/>
        <v>2.9890145473208694E-2</v>
      </c>
      <c r="JE109" s="14">
        <f t="shared" si="412"/>
        <v>8.9342079640957817E-4</v>
      </c>
      <c r="JF109" s="89">
        <f t="shared" si="413"/>
        <v>-1.7676585300869123E-2</v>
      </c>
      <c r="JG109" s="89">
        <f t="shared" si="414"/>
        <v>3.1246166789890235E-4</v>
      </c>
      <c r="JI109">
        <v>31.79</v>
      </c>
      <c r="JJ109" s="14">
        <f t="shared" si="415"/>
        <v>1.6225004913695718E-2</v>
      </c>
      <c r="JK109" s="14">
        <f t="shared" si="416"/>
        <v>2.632507844494502E-4</v>
      </c>
      <c r="JL109" s="89">
        <f t="shared" si="417"/>
        <v>-5.2007033986543882E-3</v>
      </c>
      <c r="JM109" s="89">
        <f t="shared" si="418"/>
        <v>2.7047315840775304E-5</v>
      </c>
      <c r="JO109">
        <v>78.709999999999994</v>
      </c>
      <c r="JP109" s="14">
        <f t="shared" si="419"/>
        <v>3.8107336123278728E-4</v>
      </c>
      <c r="JQ109" s="14">
        <f t="shared" si="420"/>
        <v>1.4521690664125439E-7</v>
      </c>
      <c r="JR109" s="89">
        <f t="shared" si="450"/>
        <v>6.4156639617091032E-3</v>
      </c>
      <c r="JS109" s="89">
        <f t="shared" si="421"/>
        <v>4.1160744069572943E-5</v>
      </c>
      <c r="JU109">
        <v>68.680000000000007</v>
      </c>
      <c r="JV109" s="14">
        <f t="shared" si="422"/>
        <v>1.8179695605954813E-2</v>
      </c>
      <c r="JW109" s="14">
        <f t="shared" si="423"/>
        <v>3.3050133232517272E-4</v>
      </c>
      <c r="JX109" s="89">
        <f t="shared" si="424"/>
        <v>-5.3096038570482375E-3</v>
      </c>
      <c r="JY109" s="89">
        <f t="shared" si="425"/>
        <v>2.8191893118781522E-5</v>
      </c>
      <c r="KA109">
        <v>37.6</v>
      </c>
      <c r="KB109" s="14">
        <f t="shared" si="426"/>
        <v>9.5289233458783259E-3</v>
      </c>
      <c r="KC109" s="14">
        <f t="shared" si="427"/>
        <v>9.0800380131624987E-5</v>
      </c>
      <c r="KD109" s="89">
        <f t="shared" si="428"/>
        <v>-2.682432458388959E-3</v>
      </c>
      <c r="KE109" s="89">
        <f t="shared" si="429"/>
        <v>7.1954438938186341E-6</v>
      </c>
      <c r="KG109">
        <v>13.71</v>
      </c>
      <c r="KH109" s="14">
        <f t="shared" si="430"/>
        <v>1.1602740752517098E-2</v>
      </c>
      <c r="KI109" s="14">
        <f t="shared" si="431"/>
        <v>1.3462359297012103E-4</v>
      </c>
      <c r="KJ109" s="89">
        <f t="shared" si="432"/>
        <v>-4.9075125874531306E-3</v>
      </c>
      <c r="KK109" s="89">
        <f t="shared" si="433"/>
        <v>2.4083679796010922E-5</v>
      </c>
      <c r="KM109">
        <v>25.47</v>
      </c>
      <c r="KN109" s="14">
        <f t="shared" si="434"/>
        <v>1.1709735672908138E-2</v>
      </c>
      <c r="KO109" s="14">
        <f t="shared" si="435"/>
        <v>1.371179095293774E-4</v>
      </c>
      <c r="KP109" s="89">
        <f t="shared" si="436"/>
        <v>-2.2956724479425896E-3</v>
      </c>
      <c r="KQ109" s="89">
        <f t="shared" si="437"/>
        <v>5.270111988242722E-6</v>
      </c>
      <c r="KS109">
        <v>97.2</v>
      </c>
      <c r="KT109" s="14">
        <f t="shared" si="438"/>
        <v>9.8280889362624725E-3</v>
      </c>
      <c r="KU109" s="14">
        <f t="shared" si="439"/>
        <v>9.6591332139084815E-5</v>
      </c>
      <c r="KV109" s="89">
        <f t="shared" si="440"/>
        <v>-3.7815471401684677E-3</v>
      </c>
      <c r="KW109" s="89">
        <f t="shared" si="441"/>
        <v>1.4300098773316317E-5</v>
      </c>
      <c r="LF109" s="14">
        <v>13.97</v>
      </c>
      <c r="LG109" s="14">
        <f t="shared" si="442"/>
        <v>1.1388023427565524E-2</v>
      </c>
      <c r="LH109" s="14">
        <f t="shared" si="443"/>
        <v>1.296870775867812E-4</v>
      </c>
      <c r="LI109" s="89">
        <f t="shared" si="444"/>
        <v>-1.1427538702037219E-2</v>
      </c>
      <c r="LJ109" s="89">
        <f t="shared" si="445"/>
        <v>1.305886407865585E-4</v>
      </c>
      <c r="LL109">
        <v>11.67</v>
      </c>
      <c r="LM109" s="14">
        <f t="shared" si="446"/>
        <v>1.1925183910806292E-2</v>
      </c>
      <c r="LN109" s="14">
        <f t="shared" si="447"/>
        <v>1.4221001130655325E-4</v>
      </c>
      <c r="LO109" s="89">
        <f t="shared" si="448"/>
        <v>-5.4547663468300341E-3</v>
      </c>
      <c r="LP109" s="89">
        <f t="shared" si="449"/>
        <v>2.9754475898509477E-5</v>
      </c>
    </row>
    <row r="110" spans="19:328" x14ac:dyDescent="0.35">
      <c r="S110" t="s">
        <v>714</v>
      </c>
      <c r="T110" s="82">
        <v>5858.79</v>
      </c>
      <c r="U110" s="6">
        <f t="shared" si="256"/>
        <v>-1.2194248695631309E-3</v>
      </c>
      <c r="V110" s="14">
        <f t="shared" si="257"/>
        <v>1.4869970125090588E-6</v>
      </c>
      <c r="Z110">
        <v>36.130000000000003</v>
      </c>
      <c r="AA110" s="14">
        <f t="shared" si="258"/>
        <v>-1.0013991888622504E-2</v>
      </c>
      <c r="AB110" s="14">
        <f t="shared" si="259"/>
        <v>1.0028003354539729E-4</v>
      </c>
      <c r="AC110" s="14">
        <f t="shared" si="260"/>
        <v>-8.7945670190593718E-3</v>
      </c>
      <c r="AD110" s="14">
        <f t="shared" si="261"/>
        <v>8.3648130522420323E-3</v>
      </c>
      <c r="AE110" s="14">
        <f t="shared" si="262"/>
        <v>6.9970097398958659E-5</v>
      </c>
      <c r="AG110">
        <v>10.119999999999999</v>
      </c>
      <c r="AH110" s="14">
        <f t="shared" si="263"/>
        <v>-9.431690666686492E-3</v>
      </c>
      <c r="AI110" s="14">
        <f t="shared" si="264"/>
        <v>8.895678883206108E-5</v>
      </c>
      <c r="AJ110" s="14">
        <f t="shared" si="265"/>
        <v>9.3071802268082735E-3</v>
      </c>
      <c r="AK110" s="14">
        <f t="shared" si="266"/>
        <v>8.66236037742909E-5</v>
      </c>
      <c r="AM110">
        <v>112.65</v>
      </c>
      <c r="AN110" s="14">
        <f t="shared" si="267"/>
        <v>2.2168042773628967E-3</v>
      </c>
      <c r="AO110" s="14">
        <f t="shared" si="268"/>
        <v>4.9142212041344349E-6</v>
      </c>
      <c r="AP110" s="14">
        <f t="shared" si="269"/>
        <v>5.6634510786666122E-3</v>
      </c>
      <c r="AQ110" s="14">
        <f t="shared" si="270"/>
        <v>3.2074678120450016E-5</v>
      </c>
      <c r="AS110">
        <v>115.48</v>
      </c>
      <c r="AT110" s="14">
        <f t="shared" si="271"/>
        <v>6.7317074784700994E-3</v>
      </c>
      <c r="AU110" s="14">
        <f t="shared" si="272"/>
        <v>4.5315885575690262E-5</v>
      </c>
      <c r="AV110" s="14">
        <f t="shared" si="273"/>
        <v>4.8501613917241509E-3</v>
      </c>
      <c r="AW110" s="14">
        <f t="shared" si="274"/>
        <v>2.3524065525771553E-5</v>
      </c>
      <c r="AY110" s="14">
        <v>38.39</v>
      </c>
      <c r="AZ110" s="14">
        <f t="shared" si="275"/>
        <v>-1.0424811994410833E-3</v>
      </c>
      <c r="BA110" s="14">
        <f t="shared" si="276"/>
        <v>1.0867670511881196E-6</v>
      </c>
      <c r="BB110" s="14">
        <f t="shared" si="277"/>
        <v>6.7762064529398877E-3</v>
      </c>
      <c r="BC110" s="14">
        <f t="shared" si="278"/>
        <v>4.5916973892864173E-5</v>
      </c>
      <c r="BE110">
        <v>17.952000000000002</v>
      </c>
      <c r="BF110" s="14">
        <f t="shared" si="279"/>
        <v>-1.2669041024079692E-2</v>
      </c>
      <c r="BG110" s="14">
        <f t="shared" si="280"/>
        <v>1.605046004698142E-4</v>
      </c>
      <c r="BH110" s="14">
        <f t="shared" si="281"/>
        <v>2.612094988126535E-2</v>
      </c>
      <c r="BI110" s="14">
        <f t="shared" si="282"/>
        <v>6.8230402269957627E-4</v>
      </c>
      <c r="BK110">
        <v>84.6</v>
      </c>
      <c r="BL110" s="14">
        <f t="shared" si="283"/>
        <v>-3.5524016043677721E-3</v>
      </c>
      <c r="BM110" s="14">
        <f t="shared" si="284"/>
        <v>1.2619557158714722E-5</v>
      </c>
      <c r="BN110" s="14">
        <f t="shared" si="285"/>
        <v>1.5883146767077666E-2</v>
      </c>
      <c r="BO110" s="14">
        <f t="shared" si="286"/>
        <v>2.5227435122452969E-4</v>
      </c>
      <c r="BQ110">
        <v>62.58</v>
      </c>
      <c r="BR110" s="14">
        <f t="shared" si="287"/>
        <v>-2.0795016691493168E-3</v>
      </c>
      <c r="BS110" s="14">
        <f t="shared" si="288"/>
        <v>4.3243271919947948E-6</v>
      </c>
      <c r="BT110" s="14">
        <f t="shared" si="289"/>
        <v>1.6496317293315188E-2</v>
      </c>
      <c r="BU110" s="14">
        <f t="shared" si="290"/>
        <v>2.7212848424172973E-4</v>
      </c>
      <c r="BX110">
        <v>22.48</v>
      </c>
      <c r="BY110" s="14">
        <f t="shared" si="291"/>
        <v>-1.0284016413241115E-2</v>
      </c>
      <c r="BZ110" s="14">
        <f t="shared" si="292"/>
        <v>1.0576099358781264E-4</v>
      </c>
      <c r="CA110" s="14">
        <f t="shared" si="293"/>
        <v>1.6704506219921499E-2</v>
      </c>
      <c r="CB110" s="14">
        <f t="shared" si="294"/>
        <v>2.7904052805139605E-4</v>
      </c>
      <c r="CD110">
        <v>42.33</v>
      </c>
      <c r="CE110" s="14">
        <f t="shared" si="295"/>
        <v>-8.3027401403454361E-3</v>
      </c>
      <c r="CF110" s="14">
        <f t="shared" si="296"/>
        <v>6.8935493838103348E-5</v>
      </c>
      <c r="CG110" s="14">
        <f t="shared" si="297"/>
        <v>1.8747707519116329E-2</v>
      </c>
      <c r="CH110" s="14">
        <f t="shared" si="298"/>
        <v>3.5147653722233095E-4</v>
      </c>
      <c r="CJ110">
        <v>31.62</v>
      </c>
      <c r="CK110" s="14">
        <f t="shared" si="299"/>
        <v>-1.1130660311576078E-2</v>
      </c>
      <c r="CL110" s="14">
        <f t="shared" si="300"/>
        <v>1.2389159897169489E-4</v>
      </c>
      <c r="CM110" s="14">
        <f t="shared" si="301"/>
        <v>2.0479342140432254E-2</v>
      </c>
      <c r="CN110" s="14">
        <f t="shared" si="302"/>
        <v>4.194034545048843E-4</v>
      </c>
      <c r="CP110">
        <v>20.91</v>
      </c>
      <c r="CQ110" s="14">
        <f t="shared" si="303"/>
        <v>2.8653314732862058E-3</v>
      </c>
      <c r="CR110" s="14">
        <f t="shared" si="304"/>
        <v>8.2101244518044994E-6</v>
      </c>
      <c r="CS110" s="14">
        <f t="shared" si="305"/>
        <v>6.1130179716409518E-3</v>
      </c>
      <c r="CT110" s="14">
        <f t="shared" si="306"/>
        <v>3.7368988721605258E-5</v>
      </c>
      <c r="CV110">
        <v>102.7</v>
      </c>
      <c r="CW110" s="14">
        <f t="shared" si="307"/>
        <v>3.72713947972316E-2</v>
      </c>
      <c r="CX110" s="14">
        <f t="shared" si="308"/>
        <v>1.3891568701311027E-3</v>
      </c>
      <c r="CY110" s="89">
        <f t="shared" si="309"/>
        <v>-3.4624080284071358E-2</v>
      </c>
      <c r="CZ110" s="89">
        <f t="shared" si="310"/>
        <v>1.1988269355178189E-3</v>
      </c>
      <c r="DB110">
        <v>16.71</v>
      </c>
      <c r="DC110" s="14">
        <f t="shared" si="311"/>
        <v>-2.6684421376355946E-2</v>
      </c>
      <c r="DD110" s="14">
        <f t="shared" si="312"/>
        <v>7.1205834419092219E-4</v>
      </c>
      <c r="DE110" s="89">
        <f t="shared" si="313"/>
        <v>3.1031929408771246E-2</v>
      </c>
      <c r="DF110" s="89">
        <f t="shared" si="314"/>
        <v>9.6298064283096175E-4</v>
      </c>
      <c r="DH110">
        <v>10.866</v>
      </c>
      <c r="DI110" s="14">
        <f t="shared" si="315"/>
        <v>-1.9140229391632853E-2</v>
      </c>
      <c r="DJ110" s="14">
        <f t="shared" si="316"/>
        <v>3.6634838116432613E-4</v>
      </c>
      <c r="DK110" s="89">
        <f t="shared" si="317"/>
        <v>2.912649684196256E-2</v>
      </c>
      <c r="DL110" s="89">
        <f t="shared" si="318"/>
        <v>8.4835281828485505E-4</v>
      </c>
      <c r="DN110">
        <v>67.540000000000006</v>
      </c>
      <c r="DO110" s="14">
        <f t="shared" si="319"/>
        <v>8.5508408370658564E-3</v>
      </c>
      <c r="DP110" s="14">
        <f t="shared" si="320"/>
        <v>7.3116879020833115E-5</v>
      </c>
      <c r="DQ110" s="89">
        <f t="shared" si="321"/>
        <v>-3.1297256883601188E-3</v>
      </c>
      <c r="DR110" s="89">
        <f t="shared" si="322"/>
        <v>9.7951828843812199E-6</v>
      </c>
      <c r="DT110">
        <v>128.55000000000001</v>
      </c>
      <c r="DU110" s="14">
        <f t="shared" si="323"/>
        <v>1.6586686918277638E-2</v>
      </c>
      <c r="DV110" s="14">
        <f t="shared" si="324"/>
        <v>2.7511818292496254E-4</v>
      </c>
      <c r="DW110" s="89">
        <f t="shared" si="325"/>
        <v>-6.0471445952968283E-3</v>
      </c>
      <c r="DX110" s="89">
        <f t="shared" si="326"/>
        <v>3.6567957756427644E-5</v>
      </c>
      <c r="DZ110">
        <v>40.21</v>
      </c>
      <c r="EA110" s="14">
        <f t="shared" si="327"/>
        <v>-2.7393865966591096E-3</v>
      </c>
      <c r="EB110" s="14">
        <f t="shared" si="328"/>
        <v>7.5042389259555791E-6</v>
      </c>
      <c r="EC110" s="89">
        <f t="shared" si="329"/>
        <v>1.1982349850470144E-2</v>
      </c>
      <c r="ED110" s="89">
        <f t="shared" si="330"/>
        <v>1.4357670793906189E-4</v>
      </c>
      <c r="EF110">
        <v>12.34</v>
      </c>
      <c r="EG110" s="14">
        <f t="shared" si="331"/>
        <v>-2.2951827178202294E-2</v>
      </c>
      <c r="EH110" s="14">
        <f t="shared" si="332"/>
        <v>5.267863708180655E-4</v>
      </c>
      <c r="EI110" s="89">
        <f t="shared" si="333"/>
        <v>3.0191515419072546E-2</v>
      </c>
      <c r="EJ110" s="89">
        <f t="shared" si="334"/>
        <v>9.1152760330009529E-4</v>
      </c>
      <c r="EL110">
        <v>85.32</v>
      </c>
      <c r="EM110" s="14">
        <f t="shared" si="335"/>
        <v>-9.6573592400216006E-3</v>
      </c>
      <c r="EN110" s="14">
        <f t="shared" si="336"/>
        <v>9.3264587490830581E-5</v>
      </c>
      <c r="EO110" s="89">
        <f t="shared" si="337"/>
        <v>1.7204085770267309E-2</v>
      </c>
      <c r="EP110" s="89">
        <f t="shared" si="338"/>
        <v>2.959805671907141E-4</v>
      </c>
      <c r="ER110">
        <v>13.29</v>
      </c>
      <c r="ES110" s="14">
        <f t="shared" si="339"/>
        <v>-3.7693222162917535E-3</v>
      </c>
      <c r="ET110" s="14">
        <f t="shared" si="340"/>
        <v>1.4207789970230575E-5</v>
      </c>
      <c r="EU110" s="89">
        <f t="shared" si="341"/>
        <v>1.0292392663607954E-2</v>
      </c>
      <c r="EV110" s="89">
        <f t="shared" si="342"/>
        <v>1.0593334674189083E-4</v>
      </c>
      <c r="EX110">
        <v>98.6</v>
      </c>
      <c r="EY110" s="14">
        <f t="shared" si="343"/>
        <v>-2.6723070140753393E-2</v>
      </c>
      <c r="EZ110" s="14">
        <f t="shared" si="344"/>
        <v>7.1412247774762562E-4</v>
      </c>
      <c r="FA110" s="89">
        <f t="shared" si="345"/>
        <v>3.2924586282798721E-2</v>
      </c>
      <c r="FB110" s="89">
        <f t="shared" si="346"/>
        <v>1.0840283818934577E-3</v>
      </c>
      <c r="FD110">
        <v>37.409999999999997</v>
      </c>
      <c r="FE110" s="14">
        <f t="shared" si="347"/>
        <v>-9.9396385820760408E-3</v>
      </c>
      <c r="FF110" s="14">
        <f t="shared" si="348"/>
        <v>9.8796415142294612E-5</v>
      </c>
      <c r="FG110" s="89">
        <f t="shared" si="349"/>
        <v>2.7121655334215271E-2</v>
      </c>
      <c r="FH110" s="89">
        <f t="shared" si="350"/>
        <v>7.3558418806796773E-4</v>
      </c>
      <c r="FJ110">
        <v>130.30000000000001</v>
      </c>
      <c r="FK110" s="14">
        <f t="shared" si="351"/>
        <v>-7.7041983529876762E-3</v>
      </c>
      <c r="FL110" s="14">
        <f t="shared" si="352"/>
        <v>5.9354672262178022E-5</v>
      </c>
      <c r="FM110" s="89">
        <f t="shared" si="353"/>
        <v>1.2272967451998153E-2</v>
      </c>
      <c r="FN110" s="89">
        <f t="shared" si="354"/>
        <v>1.5062573007780603E-4</v>
      </c>
      <c r="FP110">
        <v>13.435</v>
      </c>
      <c r="FQ110" s="14">
        <f t="shared" si="355"/>
        <v>-3.7223153230839549E-4</v>
      </c>
      <c r="FR110" s="14">
        <f t="shared" si="356"/>
        <v>1.3855631364465609E-7</v>
      </c>
      <c r="FS110" s="89">
        <f t="shared" si="357"/>
        <v>4.1326426276130966E-3</v>
      </c>
      <c r="FT110" s="89">
        <f t="shared" si="358"/>
        <v>1.7078735087564879E-5</v>
      </c>
      <c r="FV110">
        <v>590</v>
      </c>
      <c r="FW110" s="14">
        <f t="shared" si="359"/>
        <v>-3.3904051858937151E-4</v>
      </c>
      <c r="FX110" s="14">
        <f t="shared" si="360"/>
        <v>1.1494847324534998E-7</v>
      </c>
      <c r="FY110" s="89">
        <f t="shared" si="361"/>
        <v>8.9867446981403143E-3</v>
      </c>
      <c r="FZ110" s="89">
        <f t="shared" si="362"/>
        <v>8.0761580269553051E-5</v>
      </c>
      <c r="GB110">
        <v>62.32</v>
      </c>
      <c r="GC110" s="14">
        <f t="shared" si="363"/>
        <v>1.3072081567352701E-2</v>
      </c>
      <c r="GD110" s="14">
        <f t="shared" si="364"/>
        <v>1.7087931650352223E-4</v>
      </c>
      <c r="GE110" s="89">
        <f t="shared" si="365"/>
        <v>-3.3366451469903774E-3</v>
      </c>
      <c r="GF110" s="89">
        <f t="shared" si="366"/>
        <v>1.1133200836934438E-5</v>
      </c>
      <c r="GH110">
        <v>502</v>
      </c>
      <c r="GI110" s="14">
        <f t="shared" si="367"/>
        <v>2.7849630094862075E-3</v>
      </c>
      <c r="GJ110" s="14">
        <f t="shared" si="368"/>
        <v>7.7560189642064733E-6</v>
      </c>
      <c r="GK110" s="89">
        <f t="shared" si="369"/>
        <v>1.0030972618073206E-2</v>
      </c>
      <c r="GL110" s="89">
        <f t="shared" si="370"/>
        <v>1.0062041166453443E-4</v>
      </c>
      <c r="GN110">
        <v>31.41</v>
      </c>
      <c r="GO110" s="14">
        <f t="shared" si="371"/>
        <v>-8.3120683170930364E-3</v>
      </c>
      <c r="GP110" s="14">
        <f t="shared" si="372"/>
        <v>6.9090479708021858E-5</v>
      </c>
      <c r="GQ110" s="89">
        <f t="shared" si="373"/>
        <v>1.4467103463536409E-2</v>
      </c>
      <c r="GR110" s="89">
        <f t="shared" si="374"/>
        <v>2.0929708262466717E-4</v>
      </c>
      <c r="GT110">
        <v>59.06</v>
      </c>
      <c r="GU110" s="14">
        <f t="shared" si="375"/>
        <v>-6.7958127664716908E-3</v>
      </c>
      <c r="GV110" s="14">
        <f t="shared" si="376"/>
        <v>4.6183071156939615E-5</v>
      </c>
      <c r="GW110" s="89">
        <f t="shared" si="377"/>
        <v>1.4792265700813205E-2</v>
      </c>
      <c r="GX110" s="89">
        <f t="shared" si="378"/>
        <v>2.1881112456345478E-4</v>
      </c>
      <c r="GZ110">
        <v>238.4</v>
      </c>
      <c r="HA110" s="14">
        <f t="shared" si="379"/>
        <v>8.3857447262094555E-4</v>
      </c>
      <c r="HB110" s="14">
        <f t="shared" si="380"/>
        <v>7.0320714613149697E-7</v>
      </c>
      <c r="HC110" s="89">
        <f t="shared" si="381"/>
        <v>6.7633328413782175E-3</v>
      </c>
      <c r="HD110" s="89">
        <f t="shared" si="382"/>
        <v>4.5742671123265153E-5</v>
      </c>
      <c r="HF110">
        <v>322.89999999999998</v>
      </c>
      <c r="HG110" s="14">
        <f t="shared" si="383"/>
        <v>3.7094323832723886E-3</v>
      </c>
      <c r="HH110" s="14">
        <f t="shared" si="384"/>
        <v>1.3759888606069872E-5</v>
      </c>
      <c r="HI110" s="89">
        <f t="shared" si="385"/>
        <v>9.139836484093904E-3</v>
      </c>
      <c r="HJ110" s="89">
        <f t="shared" si="386"/>
        <v>8.3536610955974012E-5</v>
      </c>
      <c r="HL110">
        <v>104.7</v>
      </c>
      <c r="HM110" s="14">
        <f t="shared" si="387"/>
        <v>-8.1515675543699911E-3</v>
      </c>
      <c r="HN110" s="14">
        <f t="shared" si="388"/>
        <v>6.6448053593457551E-5</v>
      </c>
      <c r="HO110" s="89">
        <f t="shared" si="389"/>
        <v>1.7151129239542939E-2</v>
      </c>
      <c r="HP110" s="89">
        <f t="shared" si="390"/>
        <v>2.9416123419150476E-4</v>
      </c>
      <c r="HR110">
        <v>4.7510000000000003</v>
      </c>
      <c r="HS110" s="14">
        <f t="shared" si="391"/>
        <v>-1.3562403264215175E-2</v>
      </c>
      <c r="HT110" s="14">
        <f t="shared" si="392"/>
        <v>1.8393878230119442E-4</v>
      </c>
      <c r="HU110" s="14">
        <f t="shared" si="393"/>
        <v>2.2338504733014894E-2</v>
      </c>
      <c r="HV110" s="14">
        <f t="shared" si="394"/>
        <v>4.9900879370692885E-4</v>
      </c>
      <c r="HX110">
        <v>14.4</v>
      </c>
      <c r="HY110" s="14">
        <f t="shared" si="395"/>
        <v>-2.781642961876914E-3</v>
      </c>
      <c r="HZ110" s="14">
        <f t="shared" si="396"/>
        <v>7.7375375673593711E-6</v>
      </c>
      <c r="IA110" s="89">
        <f t="shared" si="397"/>
        <v>4.2821811740376449E-3</v>
      </c>
      <c r="IB110" s="89">
        <f t="shared" si="398"/>
        <v>1.8337075607282422E-5</v>
      </c>
      <c r="ID110">
        <v>159.35</v>
      </c>
      <c r="IE110" s="14">
        <f t="shared" si="399"/>
        <v>4.0707743704816316E-3</v>
      </c>
      <c r="IF110" s="14">
        <f t="shared" si="400"/>
        <v>1.6571203975370124E-5</v>
      </c>
      <c r="IG110" s="89">
        <f t="shared" si="401"/>
        <v>2.4252187824954727E-3</v>
      </c>
      <c r="IH110" s="89">
        <f t="shared" si="402"/>
        <v>5.8816861429688234E-6</v>
      </c>
      <c r="IQ110">
        <v>47.91</v>
      </c>
      <c r="IR110" s="14">
        <f t="shared" si="403"/>
        <v>-7.9631602691126093E-3</v>
      </c>
      <c r="IS110" s="14">
        <f t="shared" si="404"/>
        <v>6.3411921471573599E-5</v>
      </c>
      <c r="IT110" s="89">
        <f t="shared" si="405"/>
        <v>1.3640189719130086E-2</v>
      </c>
      <c r="IU110" s="89">
        <f t="shared" si="406"/>
        <v>1.8605477557386208E-4</v>
      </c>
      <c r="IW110">
        <v>58.49</v>
      </c>
      <c r="IX110" s="14">
        <f t="shared" si="407"/>
        <v>-1.0311141364021168E-2</v>
      </c>
      <c r="IY110" s="14">
        <f t="shared" si="408"/>
        <v>1.0631963622882833E-4</v>
      </c>
      <c r="IZ110" s="89">
        <f t="shared" si="409"/>
        <v>1.7064368532640331E-2</v>
      </c>
      <c r="JA110" s="89">
        <f t="shared" si="410"/>
        <v>2.9119267341776552E-4</v>
      </c>
      <c r="JC110">
        <v>116.9</v>
      </c>
      <c r="JD110" s="14">
        <f t="shared" si="411"/>
        <v>1.4859114403749905E-2</v>
      </c>
      <c r="JE110" s="14">
        <f t="shared" si="412"/>
        <v>2.2079328086372789E-4</v>
      </c>
      <c r="JF110" s="89">
        <f t="shared" si="413"/>
        <v>-4.352954427504727E-3</v>
      </c>
      <c r="JG110" s="89">
        <f t="shared" si="414"/>
        <v>1.8948212247933004E-5</v>
      </c>
      <c r="JI110">
        <v>32.04</v>
      </c>
      <c r="JJ110" s="14">
        <f t="shared" si="415"/>
        <v>-7.8333472774470992E-3</v>
      </c>
      <c r="JK110" s="14">
        <f t="shared" si="416"/>
        <v>6.1361329569087879E-5</v>
      </c>
      <c r="JL110" s="89">
        <f t="shared" si="417"/>
        <v>1.717831465621799E-2</v>
      </c>
      <c r="JM110" s="89">
        <f t="shared" si="418"/>
        <v>2.9509449442803381E-4</v>
      </c>
      <c r="JO110">
        <v>77.69</v>
      </c>
      <c r="JP110" s="14">
        <f t="shared" si="419"/>
        <v>1.3043663192029398E-2</v>
      </c>
      <c r="JQ110" s="14">
        <f t="shared" si="420"/>
        <v>1.7013714946710254E-4</v>
      </c>
      <c r="JR110" s="89">
        <f t="shared" si="450"/>
        <v>-7.2251871914049363E-3</v>
      </c>
      <c r="JS110" s="89">
        <f t="shared" si="421"/>
        <v>5.2203329950841952E-5</v>
      </c>
      <c r="JU110">
        <v>68.98</v>
      </c>
      <c r="JV110" s="14">
        <f t="shared" si="422"/>
        <v>-4.3585714794200222E-3</v>
      </c>
      <c r="JW110" s="14">
        <f t="shared" si="423"/>
        <v>1.8997145341213641E-5</v>
      </c>
      <c r="JX110" s="89">
        <f t="shared" si="424"/>
        <v>1.5364584976617034E-2</v>
      </c>
      <c r="JY110" s="89">
        <f t="shared" si="425"/>
        <v>2.3607047150368588E-4</v>
      </c>
      <c r="KA110">
        <v>37.659999999999997</v>
      </c>
      <c r="KB110" s="14">
        <f t="shared" si="426"/>
        <v>-1.5944728331574473E-3</v>
      </c>
      <c r="KC110" s="14">
        <f t="shared" si="427"/>
        <v>2.5423436156771369E-6</v>
      </c>
      <c r="KD110" s="89">
        <f t="shared" si="428"/>
        <v>7.4553242073447379E-3</v>
      </c>
      <c r="KE110" s="89">
        <f t="shared" si="429"/>
        <v>5.5581859036620445E-5</v>
      </c>
      <c r="KG110">
        <v>14</v>
      </c>
      <c r="KH110" s="14">
        <f t="shared" si="430"/>
        <v>-2.0931836041035563E-2</v>
      </c>
      <c r="KI110" s="14">
        <f t="shared" si="431"/>
        <v>4.3814176004879535E-4</v>
      </c>
      <c r="KJ110" s="89">
        <f t="shared" si="432"/>
        <v>2.6515561434824048E-2</v>
      </c>
      <c r="KK110" s="89">
        <f t="shared" si="433"/>
        <v>7.030749982039283E-4</v>
      </c>
      <c r="KM110">
        <v>25.97</v>
      </c>
      <c r="KN110" s="14">
        <f t="shared" si="434"/>
        <v>-1.9440736683291441E-2</v>
      </c>
      <c r="KO110" s="14">
        <f t="shared" si="435"/>
        <v>3.7794224278907349E-4</v>
      </c>
      <c r="KP110" s="89">
        <f t="shared" si="436"/>
        <v>2.7191813528481948E-2</v>
      </c>
      <c r="KQ110" s="89">
        <f t="shared" si="437"/>
        <v>7.3939472296773385E-4</v>
      </c>
      <c r="KS110">
        <v>97.4</v>
      </c>
      <c r="KT110" s="14">
        <f t="shared" si="438"/>
        <v>-2.055499182095999E-3</v>
      </c>
      <c r="KU110" s="14">
        <f t="shared" si="439"/>
        <v>4.225076887597321E-6</v>
      </c>
      <c r="KV110" s="89">
        <f t="shared" si="440"/>
        <v>7.264688636638204E-3</v>
      </c>
      <c r="KW110" s="89">
        <f t="shared" si="441"/>
        <v>5.2775700987300245E-5</v>
      </c>
      <c r="LF110" s="14">
        <v>14.53</v>
      </c>
      <c r="LG110" s="14">
        <f t="shared" si="442"/>
        <v>-3.9303304313320943E-2</v>
      </c>
      <c r="LH110" s="14">
        <f t="shared" si="443"/>
        <v>1.5447497299455127E-3</v>
      </c>
      <c r="LI110" s="89">
        <f t="shared" si="444"/>
        <v>3.9254819473338497E-2</v>
      </c>
      <c r="LJ110" s="89">
        <f t="shared" si="445"/>
        <v>1.5409408518843952E-3</v>
      </c>
      <c r="LL110">
        <v>11.76</v>
      </c>
      <c r="LM110" s="14">
        <f t="shared" si="446"/>
        <v>-7.6824961720162819E-3</v>
      </c>
      <c r="LN110" s="14">
        <f t="shared" si="447"/>
        <v>5.9020747433044826E-5</v>
      </c>
      <c r="LO110" s="89">
        <f t="shared" si="448"/>
        <v>1.3237873383484741E-2</v>
      </c>
      <c r="LP110" s="89">
        <f t="shared" si="449"/>
        <v>1.7524129171717374E-4</v>
      </c>
    </row>
    <row r="111" spans="19:328" x14ac:dyDescent="0.35">
      <c r="S111" t="s">
        <v>715</v>
      </c>
      <c r="T111" s="82">
        <v>5865.8</v>
      </c>
      <c r="U111" s="6">
        <f t="shared" si="256"/>
        <v>-1.1957775641265008E-3</v>
      </c>
      <c r="V111" s="14">
        <f t="shared" si="257"/>
        <v>1.4298839828683076E-6</v>
      </c>
      <c r="Z111">
        <v>36.619999999999997</v>
      </c>
      <c r="AA111" s="14">
        <f t="shared" si="258"/>
        <v>-1.3470994086815626E-2</v>
      </c>
      <c r="AB111" s="14">
        <f t="shared" si="259"/>
        <v>1.8146768168702157E-4</v>
      </c>
      <c r="AC111" s="14">
        <f t="shared" si="260"/>
        <v>-1.2275216522689125E-2</v>
      </c>
      <c r="AD111" s="14">
        <f t="shared" si="261"/>
        <v>1.1846039550124438E-2</v>
      </c>
      <c r="AE111" s="14">
        <f t="shared" si="262"/>
        <v>1.4032865302311239E-4</v>
      </c>
      <c r="AG111">
        <v>10.1</v>
      </c>
      <c r="AH111" s="14">
        <f t="shared" si="263"/>
        <v>1.9782400121057205E-3</v>
      </c>
      <c r="AI111" s="14">
        <f t="shared" si="264"/>
        <v>3.9134335454960417E-6</v>
      </c>
      <c r="AJ111" s="14">
        <f t="shared" si="265"/>
        <v>-2.102275141144663E-3</v>
      </c>
      <c r="AK111" s="14">
        <f t="shared" si="266"/>
        <v>4.4195607690748128E-6</v>
      </c>
      <c r="AM111">
        <v>112.95</v>
      </c>
      <c r="AN111" s="14">
        <f t="shared" si="267"/>
        <v>-2.6595760357588311E-3</v>
      </c>
      <c r="AO111" s="14">
        <f t="shared" si="268"/>
        <v>7.0733446899826593E-6</v>
      </c>
      <c r="AP111" s="14">
        <f t="shared" si="269"/>
        <v>9.0173663086447822E-3</v>
      </c>
      <c r="AQ111" s="14">
        <f t="shared" si="270"/>
        <v>8.1312895144282032E-5</v>
      </c>
      <c r="AS111">
        <v>116.34</v>
      </c>
      <c r="AT111" s="14">
        <f t="shared" si="271"/>
        <v>-7.4195836878810971E-3</v>
      </c>
      <c r="AU111" s="14">
        <f t="shared" si="272"/>
        <v>5.5050222101471264E-5</v>
      </c>
      <c r="AV111" s="14">
        <f t="shared" si="273"/>
        <v>1.6704896862582492E-2</v>
      </c>
      <c r="AW111" s="14">
        <f t="shared" si="274"/>
        <v>2.7905357918951837E-4</v>
      </c>
      <c r="AY111" s="14">
        <v>38.35</v>
      </c>
      <c r="AZ111" s="14">
        <f t="shared" si="275"/>
        <v>1.0424811994410783E-3</v>
      </c>
      <c r="BA111" s="14">
        <f t="shared" si="276"/>
        <v>1.0867670511881092E-6</v>
      </c>
      <c r="BB111" s="14">
        <f t="shared" si="277"/>
        <v>3.5340176840809993E-3</v>
      </c>
      <c r="BC111" s="14">
        <f t="shared" si="278"/>
        <v>1.2489280991397229E-5</v>
      </c>
      <c r="BE111">
        <v>17.936</v>
      </c>
      <c r="BF111" s="14">
        <f t="shared" si="279"/>
        <v>8.9166301048186386E-4</v>
      </c>
      <c r="BG111" s="14">
        <f t="shared" si="280"/>
        <v>7.950629242615805E-7</v>
      </c>
      <c r="BH111" s="14">
        <f t="shared" si="281"/>
        <v>9.1406940507365256E-3</v>
      </c>
      <c r="BI111" s="14">
        <f t="shared" si="282"/>
        <v>8.3552287729170109E-5</v>
      </c>
      <c r="BK111">
        <v>84.74</v>
      </c>
      <c r="BL111" s="14">
        <f t="shared" si="283"/>
        <v>-1.6534785862355756E-3</v>
      </c>
      <c r="BM111" s="14">
        <f t="shared" si="284"/>
        <v>2.7339914351395978E-6</v>
      </c>
      <c r="BN111" s="14">
        <f t="shared" si="285"/>
        <v>1.1133728463740033E-2</v>
      </c>
      <c r="BO111" s="14">
        <f t="shared" si="286"/>
        <v>1.2395990950429499E-4</v>
      </c>
      <c r="BQ111">
        <v>63.95</v>
      </c>
      <c r="BR111" s="14">
        <f t="shared" si="287"/>
        <v>-2.1655789784115663E-2</v>
      </c>
      <c r="BS111" s="14">
        <f t="shared" si="288"/>
        <v>4.6897323117380831E-4</v>
      </c>
      <c r="BT111" s="14">
        <f t="shared" si="289"/>
        <v>3.312046186084841E-2</v>
      </c>
      <c r="BU111" s="14">
        <f t="shared" si="290"/>
        <v>1.096964993875914E-3</v>
      </c>
      <c r="BX111">
        <v>22.37</v>
      </c>
      <c r="BY111" s="14">
        <f t="shared" si="291"/>
        <v>4.9052495234521397E-3</v>
      </c>
      <c r="BZ111" s="14">
        <f t="shared" si="292"/>
        <v>2.4061472887327443E-5</v>
      </c>
      <c r="CA111" s="14">
        <f t="shared" si="293"/>
        <v>1.8721008116636371E-4</v>
      </c>
      <c r="CB111" s="14">
        <f t="shared" si="294"/>
        <v>3.5047614490316489E-8</v>
      </c>
      <c r="CD111">
        <v>41.42</v>
      </c>
      <c r="CE111" s="14">
        <f t="shared" si="295"/>
        <v>2.1732198565394045E-2</v>
      </c>
      <c r="CF111" s="14">
        <f t="shared" si="296"/>
        <v>4.7228845448571497E-4</v>
      </c>
      <c r="CG111" s="14">
        <f t="shared" si="297"/>
        <v>-1.3304210721561571E-2</v>
      </c>
      <c r="CH111" s="14">
        <f t="shared" si="298"/>
        <v>1.7700202292371387E-4</v>
      </c>
      <c r="CJ111">
        <v>31.57</v>
      </c>
      <c r="CK111" s="14">
        <f t="shared" si="299"/>
        <v>1.5825292114256609E-3</v>
      </c>
      <c r="CL111" s="14">
        <f t="shared" si="300"/>
        <v>2.504398705015524E-6</v>
      </c>
      <c r="CM111" s="14">
        <f t="shared" si="301"/>
        <v>5.8947820461618429E-3</v>
      </c>
      <c r="CN111" s="14">
        <f t="shared" si="302"/>
        <v>3.4748455371752005E-5</v>
      </c>
      <c r="CP111">
        <v>20.86</v>
      </c>
      <c r="CQ111" s="14">
        <f t="shared" si="303"/>
        <v>2.394063867915856E-3</v>
      </c>
      <c r="CR111" s="14">
        <f t="shared" si="304"/>
        <v>5.7315418036602294E-6</v>
      </c>
      <c r="CS111" s="14">
        <f t="shared" si="305"/>
        <v>4.7485353369506218E-3</v>
      </c>
      <c r="CT111" s="14">
        <f t="shared" si="306"/>
        <v>2.2548587846268755E-5</v>
      </c>
      <c r="CV111">
        <v>105</v>
      </c>
      <c r="CW111" s="14">
        <f t="shared" si="307"/>
        <v>-2.214823322301079E-2</v>
      </c>
      <c r="CX111" s="14">
        <f t="shared" si="308"/>
        <v>4.905442349008789E-4</v>
      </c>
      <c r="CY111" s="89">
        <f t="shared" si="309"/>
        <v>2.4241955661884865E-2</v>
      </c>
      <c r="CZ111" s="89">
        <f t="shared" si="310"/>
        <v>5.8767241431279167E-4</v>
      </c>
      <c r="DB111">
        <v>16.52</v>
      </c>
      <c r="DC111" s="14">
        <f t="shared" si="311"/>
        <v>1.1435574514470402E-2</v>
      </c>
      <c r="DD111" s="14">
        <f t="shared" si="312"/>
        <v>1.3077236447600499E-4</v>
      </c>
      <c r="DE111" s="89">
        <f t="shared" si="313"/>
        <v>-7.9763159119831863E-3</v>
      </c>
      <c r="DF111" s="89">
        <f t="shared" si="314"/>
        <v>6.3621615527756172E-5</v>
      </c>
      <c r="DH111">
        <v>10.492000000000001</v>
      </c>
      <c r="DI111" s="14">
        <f t="shared" si="315"/>
        <v>3.5025586124704085E-2</v>
      </c>
      <c r="DJ111" s="14">
        <f t="shared" si="316"/>
        <v>1.2267916833790633E-3</v>
      </c>
      <c r="DK111" s="89">
        <f t="shared" si="317"/>
        <v>-2.7023110486089737E-2</v>
      </c>
      <c r="DL111" s="89">
        <f t="shared" si="318"/>
        <v>7.3024850034341315E-4</v>
      </c>
      <c r="DN111">
        <v>67.78</v>
      </c>
      <c r="DO111" s="14">
        <f t="shared" si="319"/>
        <v>-3.5471512214835235E-3</v>
      </c>
      <c r="DP111" s="14">
        <f t="shared" si="320"/>
        <v>1.2582281788072052E-5</v>
      </c>
      <c r="DQ111" s="89">
        <f t="shared" si="321"/>
        <v>7.9809750437316376E-3</v>
      </c>
      <c r="DR111" s="89">
        <f t="shared" si="322"/>
        <v>6.369596264866722E-5</v>
      </c>
      <c r="DT111">
        <v>132.44999999999999</v>
      </c>
      <c r="DU111" s="14">
        <f t="shared" si="323"/>
        <v>-2.9887282006180078E-2</v>
      </c>
      <c r="DV111" s="14">
        <f t="shared" si="324"/>
        <v>8.9324962571693544E-4</v>
      </c>
      <c r="DW111" s="89">
        <f t="shared" si="325"/>
        <v>3.8201856811510441E-2</v>
      </c>
      <c r="DX111" s="89">
        <f t="shared" si="326"/>
        <v>1.4593818638471466E-3</v>
      </c>
      <c r="DZ111">
        <v>40.79</v>
      </c>
      <c r="EA111" s="14">
        <f t="shared" si="327"/>
        <v>-1.4321232420284411E-2</v>
      </c>
      <c r="EB111" s="14">
        <f t="shared" si="328"/>
        <v>2.050976980358053E-4</v>
      </c>
      <c r="EC111" s="89">
        <f t="shared" si="329"/>
        <v>2.1819494475756658E-2</v>
      </c>
      <c r="ED111" s="89">
        <f t="shared" si="330"/>
        <v>4.7609033917757533E-4</v>
      </c>
      <c r="EF111">
        <v>12.27</v>
      </c>
      <c r="EG111" s="14">
        <f t="shared" si="331"/>
        <v>5.6887597544217679E-3</v>
      </c>
      <c r="EH111" s="14">
        <f t="shared" si="332"/>
        <v>3.2361987543528815E-5</v>
      </c>
      <c r="EI111" s="89">
        <f t="shared" si="333"/>
        <v>2.2515713465832976E-4</v>
      </c>
      <c r="EJ111" s="89">
        <f t="shared" si="334"/>
        <v>5.069573528754924E-8</v>
      </c>
      <c r="EL111">
        <v>84.82</v>
      </c>
      <c r="EM111" s="14">
        <f t="shared" si="335"/>
        <v>5.87752955670519E-3</v>
      </c>
      <c r="EN111" s="14">
        <f t="shared" si="336"/>
        <v>3.4545353689943106E-5</v>
      </c>
      <c r="EO111" s="89">
        <f t="shared" si="337"/>
        <v>1.3283127334018634E-4</v>
      </c>
      <c r="EP111" s="89">
        <f t="shared" si="338"/>
        <v>1.7644147177175301E-8</v>
      </c>
      <c r="ER111">
        <v>13.23</v>
      </c>
      <c r="ES111" s="14">
        <f t="shared" si="339"/>
        <v>4.5248945982895028E-3</v>
      </c>
      <c r="ET111" s="14">
        <f t="shared" si="340"/>
        <v>2.0474671125629521E-5</v>
      </c>
      <c r="EU111" s="89">
        <f t="shared" si="341"/>
        <v>6.7587965150073866E-4</v>
      </c>
      <c r="EV111" s="89">
        <f t="shared" si="342"/>
        <v>4.5681330331275997E-7</v>
      </c>
      <c r="EX111">
        <v>98.82</v>
      </c>
      <c r="EY111" s="14">
        <f t="shared" si="343"/>
        <v>-2.2287518090142585E-3</v>
      </c>
      <c r="EZ111" s="14">
        <f t="shared" si="344"/>
        <v>4.9673346261843304E-6</v>
      </c>
      <c r="FA111" s="89">
        <f t="shared" si="345"/>
        <v>7.1752159885457847E-3</v>
      </c>
      <c r="FB111" s="89">
        <f t="shared" si="346"/>
        <v>5.1483724482283059E-5</v>
      </c>
      <c r="FD111">
        <v>37.42</v>
      </c>
      <c r="FE111" s="14">
        <f t="shared" si="347"/>
        <v>-2.6727248588896349E-4</v>
      </c>
      <c r="FF111" s="14">
        <f t="shared" si="348"/>
        <v>7.1434581713266188E-8</v>
      </c>
      <c r="FG111" s="89">
        <f t="shared" si="349"/>
        <v>1.3563371739806042E-2</v>
      </c>
      <c r="FH111" s="89">
        <f t="shared" si="350"/>
        <v>1.839650529521692E-4</v>
      </c>
      <c r="FJ111">
        <v>130.80000000000001</v>
      </c>
      <c r="FK111" s="14">
        <f t="shared" si="351"/>
        <v>-3.8299548922988884E-3</v>
      </c>
      <c r="FL111" s="14">
        <f t="shared" si="352"/>
        <v>1.466855447704419E-5</v>
      </c>
      <c r="FM111" s="89">
        <f t="shared" si="353"/>
        <v>7.4223794007839562E-3</v>
      </c>
      <c r="FN111" s="89">
        <f t="shared" si="354"/>
        <v>5.5091715969181997E-5</v>
      </c>
      <c r="FP111">
        <v>13.37</v>
      </c>
      <c r="FQ111" s="14">
        <f t="shared" si="355"/>
        <v>4.8498509536028652E-3</v>
      </c>
      <c r="FR111" s="14">
        <f t="shared" si="356"/>
        <v>2.3521054272162621E-5</v>
      </c>
      <c r="FS111" s="89">
        <f t="shared" si="357"/>
        <v>-1.7712651249331005E-3</v>
      </c>
      <c r="FT111" s="89">
        <f t="shared" si="358"/>
        <v>3.1373801428042722E-6</v>
      </c>
      <c r="FV111">
        <v>590</v>
      </c>
      <c r="FW111" s="14">
        <f t="shared" si="359"/>
        <v>0</v>
      </c>
      <c r="FX111" s="14">
        <f t="shared" si="360"/>
        <v>0</v>
      </c>
      <c r="FY111" s="89">
        <f t="shared" si="361"/>
        <v>6.9438360438164402E-3</v>
      </c>
      <c r="FZ111" s="89">
        <f t="shared" si="362"/>
        <v>4.8216859003404351E-5</v>
      </c>
      <c r="GB111">
        <v>63.32</v>
      </c>
      <c r="GC111" s="14">
        <f t="shared" si="363"/>
        <v>-1.5918833450318599E-2</v>
      </c>
      <c r="GD111" s="14">
        <f t="shared" si="364"/>
        <v>2.5340925841898235E-4</v>
      </c>
      <c r="GE111" s="89">
        <f t="shared" si="365"/>
        <v>2.3848405957292314E-2</v>
      </c>
      <c r="GF111" s="89">
        <f t="shared" si="366"/>
        <v>5.6874646670381553E-4</v>
      </c>
      <c r="GH111">
        <v>504.2</v>
      </c>
      <c r="GI111" s="14">
        <f t="shared" si="367"/>
        <v>-4.3728950620902131E-3</v>
      </c>
      <c r="GJ111" s="14">
        <f t="shared" si="368"/>
        <v>1.9122211224052969E-5</v>
      </c>
      <c r="GK111" s="89">
        <f t="shared" si="369"/>
        <v>1.4529642646688091E-2</v>
      </c>
      <c r="GL111" s="89">
        <f t="shared" si="370"/>
        <v>2.111105154404573E-4</v>
      </c>
      <c r="GN111">
        <v>30.84</v>
      </c>
      <c r="GO111" s="14">
        <f t="shared" si="371"/>
        <v>1.8313764855426372E-2</v>
      </c>
      <c r="GP111" s="14">
        <f t="shared" si="372"/>
        <v>3.3539398317985011E-4</v>
      </c>
      <c r="GQ111" s="89">
        <f t="shared" si="373"/>
        <v>-1.3341324705088345E-2</v>
      </c>
      <c r="GR111" s="89">
        <f t="shared" si="374"/>
        <v>1.7799094488660063E-4</v>
      </c>
      <c r="GT111">
        <v>58.94</v>
      </c>
      <c r="GU111" s="14">
        <f t="shared" si="375"/>
        <v>2.0338990062280481E-3</v>
      </c>
      <c r="GV111" s="14">
        <f t="shared" si="376"/>
        <v>4.1367451675354415E-6</v>
      </c>
      <c r="GW111" s="89">
        <f t="shared" si="377"/>
        <v>4.2882246036246158E-3</v>
      </c>
      <c r="GX111" s="89">
        <f t="shared" si="378"/>
        <v>1.8388870251131493E-5</v>
      </c>
      <c r="GZ111">
        <v>238.3</v>
      </c>
      <c r="HA111" s="14">
        <f t="shared" si="379"/>
        <v>4.1955108649819196E-4</v>
      </c>
      <c r="HB111" s="14">
        <f t="shared" si="380"/>
        <v>1.7602311418181335E-7</v>
      </c>
      <c r="HC111" s="89">
        <f t="shared" si="381"/>
        <v>5.7180999782826709E-3</v>
      </c>
      <c r="HD111" s="89">
        <f t="shared" si="382"/>
        <v>3.2696667361636283E-5</v>
      </c>
      <c r="HF111">
        <v>322.8</v>
      </c>
      <c r="HG111" s="14">
        <f t="shared" si="383"/>
        <v>3.097413684356425E-4</v>
      </c>
      <c r="HH111" s="14">
        <f t="shared" si="384"/>
        <v>9.5939715320384425E-8</v>
      </c>
      <c r="HI111" s="89">
        <f t="shared" si="385"/>
        <v>9.9988422163781437E-3</v>
      </c>
      <c r="HJ111" s="89">
        <f t="shared" si="386"/>
        <v>9.9976845668025793E-5</v>
      </c>
      <c r="HL111">
        <v>103.9</v>
      </c>
      <c r="HM111" s="14">
        <f t="shared" si="387"/>
        <v>7.6702197713094337E-3</v>
      </c>
      <c r="HN111" s="14">
        <f t="shared" si="388"/>
        <v>5.8832271340186141E-5</v>
      </c>
      <c r="HO111" s="89">
        <f t="shared" si="389"/>
        <v>-6.5723002126320124E-4</v>
      </c>
      <c r="HP111" s="89">
        <f t="shared" si="390"/>
        <v>4.3195130084962794E-7</v>
      </c>
      <c r="HR111">
        <v>4.5910000000000002</v>
      </c>
      <c r="HS111" s="14">
        <f t="shared" si="391"/>
        <v>3.4257256937699328E-2</v>
      </c>
      <c r="HT111" s="14">
        <f t="shared" si="392"/>
        <v>1.1735596528955486E-3</v>
      </c>
      <c r="HU111" s="14">
        <f t="shared" si="393"/>
        <v>-2.7713768325931285E-2</v>
      </c>
      <c r="HV111" s="14">
        <f t="shared" si="394"/>
        <v>7.680529548233922E-4</v>
      </c>
      <c r="HX111">
        <v>14.4</v>
      </c>
      <c r="HY111" s="14">
        <f t="shared" si="395"/>
        <v>0</v>
      </c>
      <c r="HZ111" s="14">
        <f t="shared" si="396"/>
        <v>0</v>
      </c>
      <c r="IA111" s="89">
        <f t="shared" si="397"/>
        <v>7.6849696640818484E-4</v>
      </c>
      <c r="IB111" s="89">
        <f t="shared" si="398"/>
        <v>5.9058758737858273E-7</v>
      </c>
      <c r="ID111">
        <v>159.9</v>
      </c>
      <c r="IE111" s="14">
        <f t="shared" si="399"/>
        <v>-3.4455789765631523E-3</v>
      </c>
      <c r="IF111" s="14">
        <f t="shared" si="400"/>
        <v>1.187201448373398E-5</v>
      </c>
      <c r="IG111" s="89">
        <f t="shared" si="401"/>
        <v>8.7085873966040919E-3</v>
      </c>
      <c r="IH111" s="89">
        <f t="shared" si="402"/>
        <v>7.5839494444291639E-5</v>
      </c>
      <c r="IQ111">
        <v>47.66</v>
      </c>
      <c r="IR111" s="14">
        <f t="shared" si="403"/>
        <v>5.2317792244347813E-3</v>
      </c>
      <c r="IS111" s="14">
        <f t="shared" si="404"/>
        <v>2.73715138532274E-5</v>
      </c>
      <c r="IT111" s="89">
        <f t="shared" si="405"/>
        <v>-9.5106675777060536E-4</v>
      </c>
      <c r="IU111" s="89">
        <f t="shared" si="406"/>
        <v>9.0452797773629136E-7</v>
      </c>
      <c r="IW111">
        <v>56.88</v>
      </c>
      <c r="IX111" s="14">
        <f t="shared" si="407"/>
        <v>2.7912013959948957E-2</v>
      </c>
      <c r="IY111" s="14">
        <f t="shared" si="408"/>
        <v>7.7908052330038547E-4</v>
      </c>
      <c r="IZ111" s="89">
        <f t="shared" si="409"/>
        <v>-2.2884722156641932E-2</v>
      </c>
      <c r="JA111" s="89">
        <f t="shared" si="410"/>
        <v>5.2371050818669817E-4</v>
      </c>
      <c r="JC111">
        <v>118.1</v>
      </c>
      <c r="JD111" s="14">
        <f t="shared" si="411"/>
        <v>-1.0212854725293756E-2</v>
      </c>
      <c r="JE111" s="14">
        <f t="shared" si="412"/>
        <v>1.04302401639955E-4</v>
      </c>
      <c r="JF111" s="89">
        <f t="shared" si="413"/>
        <v>1.8668326170237833E-2</v>
      </c>
      <c r="JG111" s="89">
        <f t="shared" si="414"/>
        <v>3.4850640199838678E-4</v>
      </c>
      <c r="JI111">
        <v>31.08</v>
      </c>
      <c r="JJ111" s="14">
        <f t="shared" si="415"/>
        <v>3.0420596700711719E-2</v>
      </c>
      <c r="JK111" s="14">
        <f t="shared" si="416"/>
        <v>9.2541270362735269E-4</v>
      </c>
      <c r="JL111" s="89">
        <f t="shared" si="417"/>
        <v>-2.3092608856879245E-2</v>
      </c>
      <c r="JM111" s="89">
        <f t="shared" si="418"/>
        <v>5.3326858381681774E-4</v>
      </c>
      <c r="JO111">
        <v>78.33</v>
      </c>
      <c r="JP111" s="14">
        <f t="shared" si="419"/>
        <v>-8.2041224168177378E-3</v>
      </c>
      <c r="JQ111" s="14">
        <f t="shared" si="420"/>
        <v>6.7307624630131321E-5</v>
      </c>
      <c r="JR111" s="89">
        <f t="shared" si="450"/>
        <v>1.2847648760718082E-2</v>
      </c>
      <c r="JS111" s="89">
        <f t="shared" si="421"/>
        <v>1.6506207867878086E-4</v>
      </c>
      <c r="JU111">
        <v>68.72</v>
      </c>
      <c r="JV111" s="14">
        <f t="shared" si="422"/>
        <v>3.7763298326950949E-3</v>
      </c>
      <c r="JW111" s="14">
        <f t="shared" si="423"/>
        <v>1.4260667005302964E-5</v>
      </c>
      <c r="JX111" s="89">
        <f t="shared" si="424"/>
        <v>4.9908155297946899E-3</v>
      </c>
      <c r="JY111" s="89">
        <f t="shared" si="425"/>
        <v>2.490823965243985E-5</v>
      </c>
      <c r="KA111">
        <v>37.93</v>
      </c>
      <c r="KB111" s="14">
        <f t="shared" si="426"/>
        <v>-7.1438324718013013E-3</v>
      </c>
      <c r="KC111" s="14">
        <f t="shared" si="427"/>
        <v>5.1034342385162688E-5</v>
      </c>
      <c r="KD111" s="89">
        <f t="shared" si="428"/>
        <v>1.1820872545890777E-2</v>
      </c>
      <c r="KE111" s="89">
        <f t="shared" si="429"/>
        <v>1.397330277461943E-4</v>
      </c>
      <c r="KG111">
        <v>13.91</v>
      </c>
      <c r="KH111" s="14">
        <f t="shared" si="430"/>
        <v>6.4493236799071166E-3</v>
      </c>
      <c r="KI111" s="14">
        <f t="shared" si="431"/>
        <v>4.1593775928210674E-5</v>
      </c>
      <c r="KJ111" s="89">
        <f t="shared" si="432"/>
        <v>-2.200578796708901E-3</v>
      </c>
      <c r="KK111" s="89">
        <f t="shared" si="433"/>
        <v>4.8425470405247947E-6</v>
      </c>
      <c r="KM111">
        <v>25.48</v>
      </c>
      <c r="KN111" s="14">
        <f t="shared" si="434"/>
        <v>1.9048194970694411E-2</v>
      </c>
      <c r="KO111" s="14">
        <f t="shared" si="435"/>
        <v>3.6283373164158788E-4</v>
      </c>
      <c r="KP111" s="89">
        <f t="shared" si="436"/>
        <v>-1.3294463038849624E-2</v>
      </c>
      <c r="KQ111" s="89">
        <f t="shared" si="437"/>
        <v>1.7674274749133879E-4</v>
      </c>
      <c r="KS111">
        <v>97.02</v>
      </c>
      <c r="KT111" s="14">
        <f t="shared" si="438"/>
        <v>3.9090678314191163E-3</v>
      </c>
      <c r="KU111" s="14">
        <f t="shared" si="439"/>
        <v>1.5280811310635752E-5</v>
      </c>
      <c r="KV111" s="89">
        <f t="shared" si="440"/>
        <v>2.9441197906523563E-4</v>
      </c>
      <c r="KW111" s="89">
        <f t="shared" si="441"/>
        <v>8.6678413417108742E-8</v>
      </c>
      <c r="LF111" s="14">
        <v>14.85</v>
      </c>
      <c r="LG111" s="14">
        <f t="shared" si="442"/>
        <v>-2.178438766651708E-2</v>
      </c>
      <c r="LH111" s="14">
        <f t="shared" si="443"/>
        <v>4.7455954600510148E-4</v>
      </c>
      <c r="LI111" s="89">
        <f t="shared" si="444"/>
        <v>2.1725129848315632E-2</v>
      </c>
      <c r="LJ111" s="89">
        <f t="shared" si="445"/>
        <v>4.719812669261748E-4</v>
      </c>
      <c r="LL111">
        <v>11.72</v>
      </c>
      <c r="LM111" s="14">
        <f t="shared" si="446"/>
        <v>3.4071583216141346E-3</v>
      </c>
      <c r="LN111" s="14">
        <f t="shared" si="447"/>
        <v>1.1608727828544447E-5</v>
      </c>
      <c r="LO111" s="89">
        <f t="shared" si="448"/>
        <v>1.0492013538028525E-3</v>
      </c>
      <c r="LP111" s="89">
        <f t="shared" si="449"/>
        <v>1.1008234808217384E-6</v>
      </c>
    </row>
    <row r="112" spans="19:328" x14ac:dyDescent="0.35">
      <c r="S112" t="s">
        <v>716</v>
      </c>
      <c r="T112" s="82">
        <v>5816.23</v>
      </c>
      <c r="U112" s="6">
        <f t="shared" si="256"/>
        <v>8.4865896614483589E-3</v>
      </c>
      <c r="V112" s="14">
        <f t="shared" si="257"/>
        <v>7.2022204081802167E-5</v>
      </c>
      <c r="Z112">
        <v>36.869999999999997</v>
      </c>
      <c r="AA112" s="14">
        <f t="shared" si="258"/>
        <v>-6.803672999688439E-3</v>
      </c>
      <c r="AB112" s="14">
        <f t="shared" si="259"/>
        <v>4.6289966286689481E-5</v>
      </c>
      <c r="AC112" s="14">
        <f t="shared" si="260"/>
        <v>-1.5290262661136797E-2</v>
      </c>
      <c r="AD112" s="14">
        <f t="shared" si="261"/>
        <v>1.5097335448876138E-2</v>
      </c>
      <c r="AE112" s="14">
        <f t="shared" si="262"/>
        <v>2.2792953765589204E-4</v>
      </c>
      <c r="AG112">
        <v>9.86</v>
      </c>
      <c r="AH112" s="14">
        <f t="shared" si="263"/>
        <v>2.4049255232669663E-2</v>
      </c>
      <c r="AI112" s="14">
        <f t="shared" si="264"/>
        <v>5.7836667724608915E-4</v>
      </c>
      <c r="AJ112" s="14">
        <f t="shared" si="265"/>
        <v>-2.3978674780474551E-2</v>
      </c>
      <c r="AK112" s="14">
        <f t="shared" si="266"/>
        <v>5.749768442277663E-4</v>
      </c>
      <c r="AM112">
        <v>112.1</v>
      </c>
      <c r="AN112" s="14">
        <f t="shared" si="267"/>
        <v>7.5539128358980984E-3</v>
      </c>
      <c r="AO112" s="14">
        <f t="shared" si="268"/>
        <v>5.7061599132346052E-5</v>
      </c>
      <c r="AP112" s="14">
        <f t="shared" si="269"/>
        <v>-6.0444855927833489E-3</v>
      </c>
      <c r="AQ112" s="14">
        <f t="shared" si="270"/>
        <v>3.653580608136547E-5</v>
      </c>
      <c r="AS112">
        <v>114.04</v>
      </c>
      <c r="AT112" s="14">
        <f t="shared" si="271"/>
        <v>1.9967674438144064E-2</v>
      </c>
      <c r="AU112" s="14">
        <f t="shared" si="272"/>
        <v>3.9870802246771183E-4</v>
      </c>
      <c r="AV112" s="14">
        <f t="shared" si="273"/>
        <v>-1.7995852950784142E-2</v>
      </c>
      <c r="AW112" s="14">
        <f t="shared" si="274"/>
        <v>3.238507234262463E-4</v>
      </c>
      <c r="AY112" s="14">
        <v>37.909999999999997</v>
      </c>
      <c r="AZ112" s="14">
        <f t="shared" si="275"/>
        <v>1.1539598285021858E-2</v>
      </c>
      <c r="BA112" s="14">
        <f t="shared" si="276"/>
        <v>1.3316232857967943E-4</v>
      </c>
      <c r="BB112" s="14">
        <f t="shared" si="277"/>
        <v>-1.0648342243119984E-2</v>
      </c>
      <c r="BC112" s="14">
        <f t="shared" si="278"/>
        <v>1.1338719252661354E-4</v>
      </c>
      <c r="BE112">
        <v>18.216000000000001</v>
      </c>
      <c r="BF112" s="14">
        <f t="shared" si="279"/>
        <v>-1.5490462431634508E-2</v>
      </c>
      <c r="BG112" s="14">
        <f t="shared" si="280"/>
        <v>2.3995442634588005E-4</v>
      </c>
      <c r="BH112" s="14">
        <f t="shared" si="281"/>
        <v>1.4633092897795004E-2</v>
      </c>
      <c r="BI112" s="14">
        <f t="shared" si="282"/>
        <v>2.1412740775549857E-4</v>
      </c>
      <c r="BK112">
        <v>84.6</v>
      </c>
      <c r="BL112" s="14">
        <f t="shared" si="283"/>
        <v>1.6534785862355121E-3</v>
      </c>
      <c r="BM112" s="14">
        <f t="shared" si="284"/>
        <v>2.7339914351393877E-6</v>
      </c>
      <c r="BN112" s="14">
        <f t="shared" si="285"/>
        <v>-1.2507675701093467E-3</v>
      </c>
      <c r="BO112" s="14">
        <f t="shared" si="286"/>
        <v>1.5644195144372395E-6</v>
      </c>
      <c r="BQ112">
        <v>62.48</v>
      </c>
      <c r="BR112" s="14">
        <f t="shared" si="287"/>
        <v>2.3255022493421373E-2</v>
      </c>
      <c r="BS112" s="14">
        <f t="shared" si="288"/>
        <v>5.4079607116953399E-4</v>
      </c>
      <c r="BT112" s="14">
        <f t="shared" si="289"/>
        <v>-2.1191593041182205E-2</v>
      </c>
      <c r="BU112" s="14">
        <f t="shared" si="290"/>
        <v>4.4908361562308205E-4</v>
      </c>
      <c r="BX112">
        <v>22.3</v>
      </c>
      <c r="BY112" s="14">
        <f t="shared" si="291"/>
        <v>3.134097035965152E-3</v>
      </c>
      <c r="BZ112" s="14">
        <f t="shared" si="292"/>
        <v>9.8225642308455513E-6</v>
      </c>
      <c r="CA112" s="14">
        <f t="shared" si="293"/>
        <v>-2.270813262953736E-3</v>
      </c>
      <c r="CB112" s="14">
        <f t="shared" si="294"/>
        <v>5.1565928752065934E-6</v>
      </c>
      <c r="CD112">
        <v>41.52</v>
      </c>
      <c r="CE112" s="14">
        <f t="shared" si="295"/>
        <v>-2.4113828901951742E-3</v>
      </c>
      <c r="CF112" s="14">
        <f t="shared" si="296"/>
        <v>5.8147674431260313E-6</v>
      </c>
      <c r="CG112" s="14">
        <f t="shared" si="297"/>
        <v>4.4162027301947182E-3</v>
      </c>
      <c r="CH112" s="14">
        <f t="shared" si="298"/>
        <v>1.9502846554179283E-5</v>
      </c>
      <c r="CJ112">
        <v>31.47</v>
      </c>
      <c r="CK112" s="14">
        <f t="shared" si="299"/>
        <v>3.1725914935847462E-3</v>
      </c>
      <c r="CL112" s="14">
        <f t="shared" si="300"/>
        <v>1.0065336785166291E-5</v>
      </c>
      <c r="CM112" s="14">
        <f t="shared" si="301"/>
        <v>-1.6547495159145969E-3</v>
      </c>
      <c r="CN112" s="14">
        <f t="shared" si="302"/>
        <v>2.7381959604195927E-6</v>
      </c>
      <c r="CP112">
        <v>20.66</v>
      </c>
      <c r="CQ112" s="14">
        <f t="shared" si="303"/>
        <v>9.6339858811337904E-3</v>
      </c>
      <c r="CR112" s="14">
        <f t="shared" si="304"/>
        <v>9.2813683957885208E-5</v>
      </c>
      <c r="CS112" s="14">
        <f t="shared" si="305"/>
        <v>-8.3374213041528134E-3</v>
      </c>
      <c r="CT112" s="14">
        <f t="shared" si="306"/>
        <v>6.9512594002941203E-5</v>
      </c>
      <c r="CV112">
        <v>101.65</v>
      </c>
      <c r="CW112" s="14">
        <f t="shared" si="307"/>
        <v>3.2424810083167596E-2</v>
      </c>
      <c r="CX112" s="14">
        <f t="shared" si="308"/>
        <v>1.051368308929487E-3</v>
      </c>
      <c r="CY112" s="89">
        <f t="shared" si="309"/>
        <v>-3.2094028138798324E-2</v>
      </c>
      <c r="CZ112" s="89">
        <f t="shared" si="310"/>
        <v>1.0300266421739786E-3</v>
      </c>
      <c r="DB112">
        <v>16.45</v>
      </c>
      <c r="DC112" s="14">
        <f t="shared" si="311"/>
        <v>4.2462908814512243E-3</v>
      </c>
      <c r="DD112" s="14">
        <f t="shared" si="312"/>
        <v>1.8030986249895816E-5</v>
      </c>
      <c r="DE112" s="89">
        <f t="shared" si="313"/>
        <v>-3.6157051628022173E-3</v>
      </c>
      <c r="DF112" s="89">
        <f t="shared" si="314"/>
        <v>1.3073323824314609E-5</v>
      </c>
      <c r="DH112">
        <v>10.47</v>
      </c>
      <c r="DI112" s="14">
        <f t="shared" si="315"/>
        <v>2.0990371221818517E-3</v>
      </c>
      <c r="DJ112" s="14">
        <f t="shared" si="316"/>
        <v>4.4059568402974695E-6</v>
      </c>
      <c r="DK112" s="89">
        <f t="shared" si="317"/>
        <v>-4.1404159209270644E-4</v>
      </c>
      <c r="DL112" s="89">
        <f t="shared" si="318"/>
        <v>1.7143043998266312E-7</v>
      </c>
      <c r="DN112">
        <v>67.13</v>
      </c>
      <c r="DO112" s="14">
        <f t="shared" si="319"/>
        <v>9.6361282282451874E-3</v>
      </c>
      <c r="DP112" s="14">
        <f t="shared" si="320"/>
        <v>9.2854967231183739E-5</v>
      </c>
      <c r="DQ112" s="89">
        <f t="shared" si="321"/>
        <v>-8.3463809564604339E-3</v>
      </c>
      <c r="DR112" s="89">
        <f t="shared" si="322"/>
        <v>6.9662075070365382E-5</v>
      </c>
      <c r="DT112">
        <v>129.19999999999999</v>
      </c>
      <c r="DU112" s="14">
        <f t="shared" si="323"/>
        <v>2.4843624369577193E-2</v>
      </c>
      <c r="DV112" s="14">
        <f t="shared" si="324"/>
        <v>6.1720567181664985E-4</v>
      </c>
      <c r="DW112" s="89">
        <f t="shared" si="325"/>
        <v>-2.3614565267992584E-2</v>
      </c>
      <c r="DX112" s="89">
        <f t="shared" si="326"/>
        <v>5.5764769279628159E-4</v>
      </c>
      <c r="DZ112">
        <v>40.24</v>
      </c>
      <c r="EA112" s="14">
        <f t="shared" si="327"/>
        <v>1.357542753798323E-2</v>
      </c>
      <c r="EB112" s="14">
        <f t="shared" si="328"/>
        <v>1.8429223283903342E-4</v>
      </c>
      <c r="EC112" s="89">
        <f t="shared" si="329"/>
        <v>-1.1633250073007745E-2</v>
      </c>
      <c r="ED112" s="89">
        <f t="shared" si="330"/>
        <v>1.3533250726113471E-4</v>
      </c>
      <c r="EF112">
        <v>12.28</v>
      </c>
      <c r="EG112" s="14">
        <f t="shared" si="331"/>
        <v>-8.1466399617633573E-4</v>
      </c>
      <c r="EH112" s="14">
        <f t="shared" si="332"/>
        <v>6.6367742666599676E-7</v>
      </c>
      <c r="EI112" s="89">
        <f t="shared" si="333"/>
        <v>2.5065984706074628E-3</v>
      </c>
      <c r="EJ112" s="89">
        <f t="shared" si="334"/>
        <v>6.2830358928516713E-6</v>
      </c>
      <c r="EL112">
        <v>84.5</v>
      </c>
      <c r="EM112" s="14">
        <f t="shared" si="335"/>
        <v>3.7798296833163698E-3</v>
      </c>
      <c r="EN112" s="14">
        <f t="shared" si="336"/>
        <v>1.4287112434879528E-5</v>
      </c>
      <c r="EO112" s="89">
        <f t="shared" si="337"/>
        <v>-2.6620990643229196E-3</v>
      </c>
      <c r="EP112" s="89">
        <f t="shared" si="338"/>
        <v>7.0867714282689641E-6</v>
      </c>
      <c r="ER112">
        <v>13.3</v>
      </c>
      <c r="ES112" s="14">
        <f t="shared" si="339"/>
        <v>-5.2770571008437812E-3</v>
      </c>
      <c r="ET112" s="14">
        <f t="shared" si="340"/>
        <v>2.7847331645565773E-5</v>
      </c>
      <c r="EU112" s="89">
        <f t="shared" si="341"/>
        <v>6.266915731305233E-3</v>
      </c>
      <c r="EV112" s="89">
        <f t="shared" si="342"/>
        <v>3.9274232783281004E-5</v>
      </c>
      <c r="EX112">
        <v>97</v>
      </c>
      <c r="EY112" s="14">
        <f t="shared" si="343"/>
        <v>1.8589034914221113E-2</v>
      </c>
      <c r="EZ112" s="14">
        <f t="shared" si="344"/>
        <v>3.4555221904213155E-4</v>
      </c>
      <c r="FA112" s="89">
        <f t="shared" si="345"/>
        <v>-1.7639343864572877E-2</v>
      </c>
      <c r="FB112" s="89">
        <f t="shared" si="346"/>
        <v>3.111464519726448E-4</v>
      </c>
      <c r="FD112">
        <v>37.479999999999997</v>
      </c>
      <c r="FE112" s="14">
        <f t="shared" si="347"/>
        <v>-1.6021365242777101E-3</v>
      </c>
      <c r="FF112" s="14">
        <f t="shared" si="348"/>
        <v>2.5668414424246616E-6</v>
      </c>
      <c r="FG112" s="89">
        <f t="shared" si="349"/>
        <v>2.5233452511686312E-3</v>
      </c>
      <c r="FH112" s="89">
        <f t="shared" si="350"/>
        <v>6.3672712565952828E-6</v>
      </c>
      <c r="FJ112">
        <v>130</v>
      </c>
      <c r="FK112" s="14">
        <f t="shared" si="351"/>
        <v>6.1349885675159293E-3</v>
      </c>
      <c r="FL112" s="14">
        <f t="shared" si="352"/>
        <v>3.7638084723551154E-5</v>
      </c>
      <c r="FM112" s="89">
        <f t="shared" si="353"/>
        <v>-5.6517802042356539E-3</v>
      </c>
      <c r="FN112" s="89">
        <f t="shared" si="354"/>
        <v>3.1942619476990009E-5</v>
      </c>
      <c r="FP112">
        <v>13.175000000000001</v>
      </c>
      <c r="FQ112" s="14">
        <f t="shared" si="355"/>
        <v>1.4692296686425649E-2</v>
      </c>
      <c r="FR112" s="14">
        <f t="shared" si="356"/>
        <v>2.1586358192195412E-4</v>
      </c>
      <c r="FS112" s="89">
        <f t="shared" si="357"/>
        <v>-1.3785016099575356E-2</v>
      </c>
      <c r="FT112" s="89">
        <f t="shared" si="358"/>
        <v>1.9002666886555174E-4</v>
      </c>
      <c r="FV112">
        <v>588.6</v>
      </c>
      <c r="FW112" s="14">
        <f t="shared" si="359"/>
        <v>2.3757011003927614E-3</v>
      </c>
      <c r="FX112" s="14">
        <f t="shared" si="360"/>
        <v>5.6439557184073773E-6</v>
      </c>
      <c r="FY112" s="89">
        <f t="shared" si="361"/>
        <v>-8.5791480206096147E-4</v>
      </c>
      <c r="FZ112" s="89">
        <f t="shared" si="362"/>
        <v>7.3601780759529871E-7</v>
      </c>
      <c r="GB112">
        <v>63.16</v>
      </c>
      <c r="GC112" s="14">
        <f t="shared" si="363"/>
        <v>2.5300456253700356E-3</v>
      </c>
      <c r="GD112" s="14">
        <f t="shared" si="364"/>
        <v>6.4011308664540541E-6</v>
      </c>
      <c r="GE112" s="89">
        <f t="shared" si="365"/>
        <v>-3.5133330652826556E-4</v>
      </c>
      <c r="GF112" s="89">
        <f t="shared" si="366"/>
        <v>1.234350922760842E-7</v>
      </c>
      <c r="GH112">
        <v>497.4</v>
      </c>
      <c r="GI112" s="14">
        <f t="shared" si="367"/>
        <v>1.3578483384515207E-2</v>
      </c>
      <c r="GJ112" s="14">
        <f t="shared" si="368"/>
        <v>1.8437521102355553E-4</v>
      </c>
      <c r="GK112" s="89">
        <f t="shared" si="369"/>
        <v>-1.1890047578919666E-2</v>
      </c>
      <c r="GL112" s="89">
        <f t="shared" si="370"/>
        <v>1.4137323142897343E-4</v>
      </c>
      <c r="GN112">
        <v>30.63</v>
      </c>
      <c r="GO112" s="14">
        <f t="shared" si="371"/>
        <v>6.8326278504449358E-3</v>
      </c>
      <c r="GP112" s="14">
        <f t="shared" si="372"/>
        <v>4.6684803342675784E-5</v>
      </c>
      <c r="GQ112" s="89">
        <f t="shared" si="373"/>
        <v>-5.6262181475644308E-3</v>
      </c>
      <c r="GR112" s="89">
        <f t="shared" si="374"/>
        <v>3.1654330643983336E-5</v>
      </c>
      <c r="GT112">
        <v>58.82</v>
      </c>
      <c r="GU112" s="14">
        <f t="shared" si="375"/>
        <v>2.0380441836995574E-3</v>
      </c>
      <c r="GV112" s="14">
        <f t="shared" si="376"/>
        <v>4.1536240947115956E-6</v>
      </c>
      <c r="GW112" s="89">
        <f t="shared" si="377"/>
        <v>-1.0479025591099977E-3</v>
      </c>
      <c r="GX112" s="89">
        <f t="shared" si="378"/>
        <v>1.0980997733892824E-6</v>
      </c>
      <c r="GZ112">
        <v>234.8</v>
      </c>
      <c r="HA112" s="14">
        <f t="shared" si="379"/>
        <v>1.4796296150755095E-2</v>
      </c>
      <c r="HB112" s="14">
        <f t="shared" si="380"/>
        <v>2.1893037978085002E-4</v>
      </c>
      <c r="HC112" s="89">
        <f t="shared" si="381"/>
        <v>-1.3321639294132407E-2</v>
      </c>
      <c r="HD112" s="89">
        <f t="shared" si="382"/>
        <v>1.7746607348297259E-4</v>
      </c>
      <c r="HF112">
        <v>317.7</v>
      </c>
      <c r="HG112" s="14">
        <f t="shared" si="383"/>
        <v>1.5925395120323364E-2</v>
      </c>
      <c r="HH112" s="14">
        <f t="shared" si="384"/>
        <v>2.5361820973841923E-4</v>
      </c>
      <c r="HI112" s="89">
        <f t="shared" si="385"/>
        <v>-1.3707745594093752E-2</v>
      </c>
      <c r="HJ112" s="89">
        <f t="shared" si="386"/>
        <v>1.8790228927239666E-4</v>
      </c>
      <c r="HL112">
        <v>103.2</v>
      </c>
      <c r="HM112" s="14">
        <f t="shared" si="387"/>
        <v>6.7600450577193615E-3</v>
      </c>
      <c r="HN112" s="14">
        <f t="shared" si="388"/>
        <v>4.5698209182395969E-5</v>
      </c>
      <c r="HO112" s="89">
        <f t="shared" si="389"/>
        <v>-6.0733888524544758E-3</v>
      </c>
      <c r="HP112" s="89">
        <f t="shared" si="390"/>
        <v>3.6886052153118296E-5</v>
      </c>
      <c r="HR112">
        <v>4.5679999999999996</v>
      </c>
      <c r="HS112" s="14">
        <f t="shared" si="391"/>
        <v>5.0223929133759396E-3</v>
      </c>
      <c r="HT112" s="14">
        <f t="shared" si="392"/>
        <v>2.5224430576328858E-5</v>
      </c>
      <c r="HU112" s="14">
        <f t="shared" si="393"/>
        <v>-5.5887669550580433E-3</v>
      </c>
      <c r="HV112" s="14">
        <f t="shared" si="394"/>
        <v>3.1234316077948753E-5</v>
      </c>
      <c r="HX112">
        <v>14.32</v>
      </c>
      <c r="HY112" s="14">
        <f t="shared" si="395"/>
        <v>5.5710450494554295E-3</v>
      </c>
      <c r="HZ112" s="14">
        <f t="shared" si="396"/>
        <v>3.1036542943061847E-5</v>
      </c>
      <c r="IA112" s="89">
        <f t="shared" si="397"/>
        <v>-7.1337685172433276E-3</v>
      </c>
      <c r="IB112" s="89">
        <f t="shared" si="398"/>
        <v>5.0890653257612062E-5</v>
      </c>
      <c r="ID112">
        <v>158.6</v>
      </c>
      <c r="IE112" s="14">
        <f t="shared" si="399"/>
        <v>8.1633106391610557E-3</v>
      </c>
      <c r="IF112" s="14">
        <f t="shared" si="400"/>
        <v>6.6639640591440079E-5</v>
      </c>
      <c r="IG112" s="89">
        <f t="shared" si="401"/>
        <v>-6.8268011987202594E-3</v>
      </c>
      <c r="IH112" s="89">
        <f t="shared" si="402"/>
        <v>4.660521460684837E-5</v>
      </c>
      <c r="IQ112">
        <v>47.83</v>
      </c>
      <c r="IR112" s="14">
        <f t="shared" si="403"/>
        <v>-3.5605860216095272E-3</v>
      </c>
      <c r="IS112" s="14">
        <f t="shared" si="404"/>
        <v>1.2677772817281162E-5</v>
      </c>
      <c r="IT112" s="89">
        <f t="shared" si="405"/>
        <v>3.3946601286250627E-3</v>
      </c>
      <c r="IU112" s="89">
        <f t="shared" si="406"/>
        <v>1.1523717388876727E-5</v>
      </c>
      <c r="IW112">
        <v>56.5</v>
      </c>
      <c r="IX112" s="14">
        <f t="shared" si="407"/>
        <v>6.7031473425902856E-3</v>
      </c>
      <c r="IY112" s="14">
        <f t="shared" si="408"/>
        <v>4.4932184296475205E-5</v>
      </c>
      <c r="IZ112" s="89">
        <f t="shared" si="409"/>
        <v>-7.172179435051048E-3</v>
      </c>
      <c r="JA112" s="89">
        <f t="shared" si="410"/>
        <v>5.1440157848569172E-5</v>
      </c>
      <c r="JC112">
        <v>117.85</v>
      </c>
      <c r="JD112" s="14">
        <f t="shared" si="411"/>
        <v>2.1190938211765168E-3</v>
      </c>
      <c r="JE112" s="14">
        <f t="shared" si="412"/>
        <v>4.4905586229484913E-6</v>
      </c>
      <c r="JF112" s="89">
        <f t="shared" si="413"/>
        <v>-1.9413829467112209E-4</v>
      </c>
      <c r="JG112" s="89">
        <f t="shared" si="414"/>
        <v>3.768967745781143E-8</v>
      </c>
      <c r="JI112">
        <v>30.73</v>
      </c>
      <c r="JJ112" s="14">
        <f t="shared" si="415"/>
        <v>1.1325149357053284E-2</v>
      </c>
      <c r="JK112" s="14">
        <f t="shared" si="416"/>
        <v>1.2825900795956441E-4</v>
      </c>
      <c r="JL112" s="89">
        <f t="shared" si="417"/>
        <v>-1.0420329517053739E-2</v>
      </c>
      <c r="JM112" s="89">
        <f t="shared" si="418"/>
        <v>1.0858326724398141E-4</v>
      </c>
      <c r="JO112">
        <v>77.959999999999994</v>
      </c>
      <c r="JP112" s="14">
        <f t="shared" si="419"/>
        <v>4.734796739787067E-3</v>
      </c>
      <c r="JQ112" s="14">
        <f t="shared" si="420"/>
        <v>2.241830016709824E-5</v>
      </c>
      <c r="JR112" s="89">
        <f t="shared" si="450"/>
        <v>-3.8329538936398479E-3</v>
      </c>
      <c r="JS112" s="89">
        <f t="shared" si="421"/>
        <v>1.4691535550768872E-5</v>
      </c>
      <c r="JU112">
        <v>68.3</v>
      </c>
      <c r="JV112" s="14">
        <f t="shared" si="422"/>
        <v>6.1305110992556462E-3</v>
      </c>
      <c r="JW112" s="14">
        <f t="shared" si="423"/>
        <v>3.7583166338096674E-5</v>
      </c>
      <c r="JX112" s="89">
        <f t="shared" si="424"/>
        <v>-4.4931486217923335E-3</v>
      </c>
      <c r="JY112" s="89">
        <f t="shared" si="425"/>
        <v>2.0188384537514346E-5</v>
      </c>
      <c r="KA112">
        <v>38.450000000000003</v>
      </c>
      <c r="KB112" s="14">
        <f t="shared" si="426"/>
        <v>-1.3616340250845472E-2</v>
      </c>
      <c r="KC112" s="14">
        <f t="shared" si="427"/>
        <v>1.8540472182679453E-4</v>
      </c>
      <c r="KD112" s="89">
        <f t="shared" si="428"/>
        <v>1.4523476499115364E-2</v>
      </c>
      <c r="KE112" s="89">
        <f t="shared" si="429"/>
        <v>2.1093136962035627E-4</v>
      </c>
      <c r="KG112">
        <v>13.96</v>
      </c>
      <c r="KH112" s="14">
        <f t="shared" si="430"/>
        <v>-3.5880913988749212E-3</v>
      </c>
      <c r="KI112" s="14">
        <f t="shared" si="431"/>
        <v>1.2874399886680188E-5</v>
      </c>
      <c r="KJ112" s="89">
        <f t="shared" si="432"/>
        <v>3.585526859825688E-3</v>
      </c>
      <c r="KK112" s="89">
        <f t="shared" si="433"/>
        <v>1.2856002862531459E-5</v>
      </c>
      <c r="KM112">
        <v>25.4</v>
      </c>
      <c r="KN112" s="14">
        <f t="shared" si="434"/>
        <v>3.1446566794717814E-3</v>
      </c>
      <c r="KO112" s="14">
        <f t="shared" si="435"/>
        <v>9.88886563174649E-6</v>
      </c>
      <c r="KP112" s="89">
        <f t="shared" si="436"/>
        <v>-3.7515653579009026E-3</v>
      </c>
      <c r="KQ112" s="89">
        <f t="shared" si="437"/>
        <v>1.4074242634602127E-5</v>
      </c>
      <c r="KS112">
        <v>96.78</v>
      </c>
      <c r="KT112" s="14">
        <f t="shared" si="438"/>
        <v>2.4767814518979838E-3</v>
      </c>
      <c r="KU112" s="14">
        <f t="shared" si="439"/>
        <v>6.1344463604658848E-6</v>
      </c>
      <c r="KV112" s="89">
        <f t="shared" si="440"/>
        <v>-1.4760322070739519E-3</v>
      </c>
      <c r="KW112" s="89">
        <f t="shared" si="441"/>
        <v>2.1786710763196017E-6</v>
      </c>
      <c r="LF112" s="14">
        <v>14.225</v>
      </c>
      <c r="LG112" s="14">
        <f t="shared" si="442"/>
        <v>4.2998885236314024E-2</v>
      </c>
      <c r="LH112" s="14">
        <f t="shared" si="443"/>
        <v>1.8489041315657043E-3</v>
      </c>
      <c r="LI112" s="89">
        <f t="shared" si="444"/>
        <v>-4.3092450120008029E-2</v>
      </c>
      <c r="LJ112" s="89">
        <f t="shared" si="445"/>
        <v>1.8569592573453801E-3</v>
      </c>
      <c r="LL112">
        <v>11.65</v>
      </c>
      <c r="LM112" s="14">
        <f t="shared" si="446"/>
        <v>5.9906041371569733E-3</v>
      </c>
      <c r="LN112" s="14">
        <f t="shared" si="447"/>
        <v>3.5887337928122243E-5</v>
      </c>
      <c r="LO112" s="89">
        <f t="shared" si="448"/>
        <v>-5.0341184817471601E-3</v>
      </c>
      <c r="LP112" s="89">
        <f t="shared" si="449"/>
        <v>2.5342348888268331E-5</v>
      </c>
    </row>
    <row r="113" spans="19:328" x14ac:dyDescent="0.35">
      <c r="S113" t="s">
        <v>717</v>
      </c>
      <c r="T113" s="82">
        <v>5829.7</v>
      </c>
      <c r="U113" s="6">
        <f t="shared" si="256"/>
        <v>-2.3132555333350928E-3</v>
      </c>
      <c r="V113" s="14">
        <f t="shared" si="257"/>
        <v>5.3511511625054248E-6</v>
      </c>
      <c r="Z113">
        <v>36.96</v>
      </c>
      <c r="AA113" s="14">
        <f t="shared" si="258"/>
        <v>-2.4380345274303988E-3</v>
      </c>
      <c r="AB113" s="14">
        <f t="shared" si="259"/>
        <v>5.9440123569427677E-6</v>
      </c>
      <c r="AC113" s="14">
        <f t="shared" si="260"/>
        <v>-1.2477899409530594E-4</v>
      </c>
      <c r="AD113" s="14">
        <f t="shared" si="261"/>
        <v>-3.3166444091807046E-4</v>
      </c>
      <c r="AE113" s="14">
        <f t="shared" si="262"/>
        <v>1.1000130136949625E-7</v>
      </c>
      <c r="AG113">
        <v>9.8879999999999999</v>
      </c>
      <c r="AH113" s="14">
        <f t="shared" si="263"/>
        <v>-2.8357321007909998E-3</v>
      </c>
      <c r="AI113" s="14">
        <f t="shared" si="264"/>
        <v>8.0413765474565367E-6</v>
      </c>
      <c r="AJ113" s="14">
        <f t="shared" si="265"/>
        <v>2.6892356645709646E-3</v>
      </c>
      <c r="AK113" s="14">
        <f t="shared" si="266"/>
        <v>7.2319884596004372E-6</v>
      </c>
      <c r="AM113">
        <v>110.65</v>
      </c>
      <c r="AN113" s="14">
        <f t="shared" si="267"/>
        <v>1.3019263581055391E-2</v>
      </c>
      <c r="AO113" s="14">
        <f t="shared" si="268"/>
        <v>1.6950122419299524E-4</v>
      </c>
      <c r="AP113" s="14">
        <f t="shared" si="269"/>
        <v>-6.5461889455409117E-3</v>
      </c>
      <c r="AQ113" s="14">
        <f t="shared" si="270"/>
        <v>4.2852589710722036E-5</v>
      </c>
      <c r="AS113">
        <v>114.6</v>
      </c>
      <c r="AT113" s="14">
        <f t="shared" si="271"/>
        <v>-4.8985402361678325E-3</v>
      </c>
      <c r="AU113" s="14">
        <f t="shared" si="272"/>
        <v>2.3995696445355206E-5</v>
      </c>
      <c r="AV113" s="14">
        <f t="shared" si="273"/>
        <v>1.4357753595856816E-2</v>
      </c>
      <c r="AW113" s="14">
        <f t="shared" si="274"/>
        <v>2.0614508831933934E-4</v>
      </c>
      <c r="AY113" s="14">
        <v>38.31</v>
      </c>
      <c r="AZ113" s="14">
        <f t="shared" si="275"/>
        <v>-1.0496029184314321E-2</v>
      </c>
      <c r="BA113" s="14">
        <f t="shared" si="276"/>
        <v>1.1016662863797795E-4</v>
      </c>
      <c r="BB113" s="14">
        <f t="shared" si="277"/>
        <v>1.5160155761868126E-2</v>
      </c>
      <c r="BC113" s="14">
        <f t="shared" si="278"/>
        <v>2.2983032272410334E-4</v>
      </c>
      <c r="BE113">
        <v>18.367999999999999</v>
      </c>
      <c r="BF113" s="14">
        <f t="shared" si="279"/>
        <v>-8.3096913757172673E-3</v>
      </c>
      <c r="BG113" s="14">
        <f t="shared" si="280"/>
        <v>6.9050970759669926E-5</v>
      </c>
      <c r="BH113" s="14">
        <f t="shared" si="281"/>
        <v>1.8600984325605988E-2</v>
      </c>
      <c r="BI113" s="14">
        <f t="shared" si="282"/>
        <v>3.4599661788143964E-4</v>
      </c>
      <c r="BK113">
        <v>85.84</v>
      </c>
      <c r="BL113" s="14">
        <f t="shared" si="283"/>
        <v>-1.4550831710265595E-2</v>
      </c>
      <c r="BM113" s="14">
        <f t="shared" si="284"/>
        <v>2.1172670346047078E-4</v>
      </c>
      <c r="BN113" s="14">
        <f t="shared" si="285"/>
        <v>2.4246927281552408E-2</v>
      </c>
      <c r="BO113" s="14">
        <f t="shared" si="286"/>
        <v>5.8791348259689042E-4</v>
      </c>
      <c r="BQ113">
        <v>63.46</v>
      </c>
      <c r="BR113" s="14">
        <f t="shared" si="287"/>
        <v>-1.5563280623619048E-2</v>
      </c>
      <c r="BS113" s="14">
        <f t="shared" si="288"/>
        <v>2.4221570376951608E-4</v>
      </c>
      <c r="BT113" s="14">
        <f t="shared" si="289"/>
        <v>2.725149542131261E-2</v>
      </c>
      <c r="BU113" s="14">
        <f t="shared" si="290"/>
        <v>7.426440026978222E-4</v>
      </c>
      <c r="BX113">
        <v>22.33</v>
      </c>
      <c r="BY113" s="14">
        <f t="shared" si="291"/>
        <v>-1.3443873859933612E-3</v>
      </c>
      <c r="BZ113" s="14">
        <f t="shared" si="292"/>
        <v>1.8073774436180629E-6</v>
      </c>
      <c r="CA113" s="14">
        <f t="shared" si="293"/>
        <v>6.537408321765692E-3</v>
      </c>
      <c r="CB113" s="14">
        <f t="shared" si="294"/>
        <v>4.273770756549132E-5</v>
      </c>
      <c r="CD113">
        <v>41.62</v>
      </c>
      <c r="CE113" s="14">
        <f t="shared" si="295"/>
        <v>-2.4055821078549804E-3</v>
      </c>
      <c r="CF113" s="14">
        <f t="shared" si="296"/>
        <v>5.7868252776320106E-6</v>
      </c>
      <c r="CG113" s="14">
        <f t="shared" si="297"/>
        <v>1.0986300022606416E-2</v>
      </c>
      <c r="CH113" s="14">
        <f t="shared" si="298"/>
        <v>1.2069878818672173E-4</v>
      </c>
      <c r="CJ113">
        <v>31.7</v>
      </c>
      <c r="CK113" s="14">
        <f t="shared" si="299"/>
        <v>-7.2819698069194532E-3</v>
      </c>
      <c r="CL113" s="14">
        <f t="shared" si="300"/>
        <v>5.3027084268886539E-5</v>
      </c>
      <c r="CM113" s="14">
        <f t="shared" si="301"/>
        <v>1.4900985308459163E-2</v>
      </c>
      <c r="CN113" s="14">
        <f t="shared" si="302"/>
        <v>2.2203936316291583E-4</v>
      </c>
      <c r="CP113">
        <v>21.09</v>
      </c>
      <c r="CQ113" s="14">
        <f t="shared" si="303"/>
        <v>-2.0599530799190694E-2</v>
      </c>
      <c r="CR113" s="14">
        <f t="shared" si="304"/>
        <v>4.2434066914680599E-4</v>
      </c>
      <c r="CS113" s="14">
        <f t="shared" si="305"/>
        <v>2.7881136999169064E-2</v>
      </c>
      <c r="CT113" s="14">
        <f t="shared" si="306"/>
        <v>7.7735780036643416E-4</v>
      </c>
      <c r="CV113">
        <v>103.75</v>
      </c>
      <c r="CW113" s="14">
        <f t="shared" si="307"/>
        <v>-2.0448619036451975E-2</v>
      </c>
      <c r="CX113" s="14">
        <f t="shared" si="308"/>
        <v>4.181460204979461E-4</v>
      </c>
      <c r="CY113" s="89">
        <f t="shared" si="309"/>
        <v>2.2584260669497983E-2</v>
      </c>
      <c r="CZ113" s="89">
        <f t="shared" si="310"/>
        <v>5.1004882998783349E-4</v>
      </c>
      <c r="DB113">
        <v>16.899999999999999</v>
      </c>
      <c r="DC113" s="14">
        <f t="shared" si="311"/>
        <v>-2.6988144717646802E-2</v>
      </c>
      <c r="DD113" s="14">
        <f t="shared" si="312"/>
        <v>7.28359955300647E-4</v>
      </c>
      <c r="DE113" s="89">
        <f t="shared" si="313"/>
        <v>3.0514663496093504E-2</v>
      </c>
      <c r="DF113" s="89">
        <f t="shared" si="314"/>
        <v>9.3114468827982144E-4</v>
      </c>
      <c r="DH113">
        <v>10.51</v>
      </c>
      <c r="DI113" s="14">
        <f t="shared" si="315"/>
        <v>-3.8131600064141534E-3</v>
      </c>
      <c r="DJ113" s="14">
        <f t="shared" si="316"/>
        <v>1.4540189234516386E-5</v>
      </c>
      <c r="DK113" s="89">
        <f t="shared" si="317"/>
        <v>1.1965852669466974E-2</v>
      </c>
      <c r="DL113" s="89">
        <f t="shared" si="318"/>
        <v>1.4318163010738991E-4</v>
      </c>
      <c r="DN113">
        <v>67.7</v>
      </c>
      <c r="DO113" s="14">
        <f t="shared" si="319"/>
        <v>-8.4551419675692758E-3</v>
      </c>
      <c r="DP113" s="14">
        <f t="shared" si="320"/>
        <v>7.1489425691751251E-5</v>
      </c>
      <c r="DQ113" s="89">
        <f t="shared" si="321"/>
        <v>1.2963725633284098E-2</v>
      </c>
      <c r="DR113" s="89">
        <f t="shared" si="322"/>
        <v>1.6805818229506718E-4</v>
      </c>
      <c r="DT113">
        <v>129.9</v>
      </c>
      <c r="DU113" s="14">
        <f t="shared" si="323"/>
        <v>-5.4033323280524891E-3</v>
      </c>
      <c r="DV113" s="14">
        <f t="shared" si="324"/>
        <v>2.9196000247377131E-5</v>
      </c>
      <c r="DW113" s="89">
        <f t="shared" si="325"/>
        <v>1.3886386506066974E-2</v>
      </c>
      <c r="DX113" s="89">
        <f t="shared" si="326"/>
        <v>1.9283173019587894E-4</v>
      </c>
      <c r="DZ113">
        <v>40.49</v>
      </c>
      <c r="EA113" s="14">
        <f t="shared" si="327"/>
        <v>-6.1935042525860257E-3</v>
      </c>
      <c r="EB113" s="14">
        <f t="shared" si="328"/>
        <v>3.8359494926801185E-5</v>
      </c>
      <c r="EC113" s="89">
        <f t="shared" si="329"/>
        <v>1.3823878871988091E-2</v>
      </c>
      <c r="ED113" s="89">
        <f t="shared" si="330"/>
        <v>1.9109962706739873E-4</v>
      </c>
      <c r="EF113">
        <v>12.47</v>
      </c>
      <c r="EG113" s="14">
        <f t="shared" si="331"/>
        <v>-1.5353836972948749E-2</v>
      </c>
      <c r="EH113" s="14">
        <f t="shared" si="332"/>
        <v>2.3574030979188799E-4</v>
      </c>
      <c r="EI113" s="89">
        <f t="shared" si="333"/>
        <v>2.1368144148134264E-2</v>
      </c>
      <c r="EJ113" s="89">
        <f t="shared" si="334"/>
        <v>4.5659758433544461E-4</v>
      </c>
      <c r="EL113">
        <v>85.08</v>
      </c>
      <c r="EM113" s="14">
        <f t="shared" si="335"/>
        <v>-6.8404559689082683E-3</v>
      </c>
      <c r="EN113" s="14">
        <f t="shared" si="336"/>
        <v>4.6791837862572759E-5</v>
      </c>
      <c r="EO113" s="89">
        <f t="shared" si="337"/>
        <v>1.2967153746495465E-2</v>
      </c>
      <c r="EP113" s="89">
        <f t="shared" si="338"/>
        <v>1.6814707628525136E-4</v>
      </c>
      <c r="ER113">
        <v>13.24</v>
      </c>
      <c r="ES113" s="14">
        <f t="shared" si="339"/>
        <v>4.5214847188460574E-3</v>
      </c>
      <c r="ET113" s="14">
        <f t="shared" si="340"/>
        <v>2.0443824062758411E-5</v>
      </c>
      <c r="EU113" s="89">
        <f t="shared" si="341"/>
        <v>7.7941667082127766E-4</v>
      </c>
      <c r="EV113" s="89">
        <f t="shared" si="342"/>
        <v>6.0749034675412384E-7</v>
      </c>
      <c r="EX113">
        <v>97.96</v>
      </c>
      <c r="EY113" s="14">
        <f t="shared" si="343"/>
        <v>-9.8482535805841202E-3</v>
      </c>
      <c r="EZ113" s="14">
        <f t="shared" si="344"/>
        <v>9.6988098587487946E-5</v>
      </c>
      <c r="FA113" s="89">
        <f t="shared" si="345"/>
        <v>1.488975302047468E-2</v>
      </c>
      <c r="FB113" s="89">
        <f t="shared" si="346"/>
        <v>2.2170474501073486E-4</v>
      </c>
      <c r="FD113">
        <v>37.71</v>
      </c>
      <c r="FE113" s="14">
        <f t="shared" si="347"/>
        <v>-6.117853900044397E-3</v>
      </c>
      <c r="FF113" s="14">
        <f t="shared" si="348"/>
        <v>3.742813634228844E-5</v>
      </c>
      <c r="FG113" s="89">
        <f t="shared" si="349"/>
        <v>1.970820326647282E-2</v>
      </c>
      <c r="FH113" s="89">
        <f t="shared" si="350"/>
        <v>3.8841327599260995E-4</v>
      </c>
      <c r="FJ113">
        <v>130.80000000000001</v>
      </c>
      <c r="FK113" s="14">
        <f t="shared" si="351"/>
        <v>-6.134988567515944E-3</v>
      </c>
      <c r="FL113" s="14">
        <f t="shared" si="352"/>
        <v>3.7638084723551337E-5</v>
      </c>
      <c r="FM113" s="89">
        <f t="shared" si="353"/>
        <v>9.8013440088485001E-3</v>
      </c>
      <c r="FN113" s="89">
        <f t="shared" si="354"/>
        <v>9.6066344379790389E-5</v>
      </c>
      <c r="FP113">
        <v>13.234999999999999</v>
      </c>
      <c r="FQ113" s="14">
        <f t="shared" si="355"/>
        <v>-4.5437412516384414E-3</v>
      </c>
      <c r="FR113" s="14">
        <f t="shared" si="356"/>
        <v>2.0645584561840871E-5</v>
      </c>
      <c r="FS113" s="89">
        <f t="shared" si="357"/>
        <v>7.6739563703052778E-3</v>
      </c>
      <c r="FT113" s="89">
        <f t="shared" si="358"/>
        <v>5.8889606373348951E-5</v>
      </c>
      <c r="FV113">
        <v>583.20000000000005</v>
      </c>
      <c r="FW113" s="14">
        <f t="shared" si="359"/>
        <v>9.2166551049240476E-3</v>
      </c>
      <c r="FX113" s="14">
        <f t="shared" si="360"/>
        <v>8.4946731323122513E-5</v>
      </c>
      <c r="FY113" s="89">
        <f t="shared" si="361"/>
        <v>-2.1437984653605927E-3</v>
      </c>
      <c r="FZ113" s="89">
        <f t="shared" si="362"/>
        <v>4.5958718600824319E-6</v>
      </c>
      <c r="GB113">
        <v>63.18</v>
      </c>
      <c r="GC113" s="14">
        <f t="shared" si="363"/>
        <v>-3.1660598649780008E-4</v>
      </c>
      <c r="GD113" s="14">
        <f t="shared" si="364"/>
        <v>1.0023935068624517E-7</v>
      </c>
      <c r="GE113" s="89">
        <f t="shared" si="365"/>
        <v>8.3829224310198232E-3</v>
      </c>
      <c r="GF113" s="89">
        <f t="shared" si="366"/>
        <v>7.0273388484495301E-5</v>
      </c>
      <c r="GH113">
        <v>492.2</v>
      </c>
      <c r="GI113" s="14">
        <f t="shared" si="367"/>
        <v>1.0509393412348774E-2</v>
      </c>
      <c r="GJ113" s="14">
        <f t="shared" si="368"/>
        <v>1.1044734989551981E-4</v>
      </c>
      <c r="GK113" s="89">
        <f t="shared" si="369"/>
        <v>-1.5128633383774959E-4</v>
      </c>
      <c r="GL113" s="89">
        <f t="shared" si="370"/>
        <v>2.2887554806067016E-8</v>
      </c>
      <c r="GN113">
        <v>30.66</v>
      </c>
      <c r="GO113" s="14">
        <f t="shared" si="371"/>
        <v>-9.789525989842712E-4</v>
      </c>
      <c r="GP113" s="14">
        <f t="shared" si="372"/>
        <v>9.5834819105805924E-7</v>
      </c>
      <c r="GQ113" s="89">
        <f t="shared" si="373"/>
        <v>6.0409414108207856E-3</v>
      </c>
      <c r="GR113" s="89">
        <f t="shared" si="374"/>
        <v>3.6492973128969423E-5</v>
      </c>
      <c r="GT113">
        <v>58.62</v>
      </c>
      <c r="GU113" s="14">
        <f t="shared" si="375"/>
        <v>3.4059978431026047E-3</v>
      </c>
      <c r="GV113" s="14">
        <f t="shared" si="376"/>
        <v>1.1600821307219595E-5</v>
      </c>
      <c r="GW113" s="89">
        <f t="shared" si="377"/>
        <v>3.0429096195563241E-3</v>
      </c>
      <c r="GX113" s="89">
        <f t="shared" si="378"/>
        <v>9.2592989527884132E-6</v>
      </c>
      <c r="GZ113">
        <v>234.7</v>
      </c>
      <c r="HA113" s="14">
        <f t="shared" si="379"/>
        <v>4.2598509696355105E-4</v>
      </c>
      <c r="HB113" s="14">
        <f t="shared" si="380"/>
        <v>1.81463302835046E-7</v>
      </c>
      <c r="HC113" s="89">
        <f t="shared" si="381"/>
        <v>5.8225426311214199E-3</v>
      </c>
      <c r="HD113" s="89">
        <f t="shared" si="382"/>
        <v>3.3902002691226346E-5</v>
      </c>
      <c r="HF113">
        <v>313.45</v>
      </c>
      <c r="HG113" s="14">
        <f t="shared" si="383"/>
        <v>1.3467683555492868E-2</v>
      </c>
      <c r="HH113" s="14">
        <f t="shared" si="384"/>
        <v>1.8137850035089301E-4</v>
      </c>
      <c r="HI113" s="89">
        <f t="shared" si="385"/>
        <v>-2.9667137631517685E-3</v>
      </c>
      <c r="HJ113" s="89">
        <f t="shared" si="386"/>
        <v>8.8013905524741273E-6</v>
      </c>
      <c r="HL113">
        <v>102.95</v>
      </c>
      <c r="HM113" s="14">
        <f t="shared" si="387"/>
        <v>2.4254195736639621E-3</v>
      </c>
      <c r="HN113" s="14">
        <f t="shared" si="388"/>
        <v>5.8826601083122758E-6</v>
      </c>
      <c r="HO113" s="89">
        <f t="shared" si="389"/>
        <v>4.7379977178034025E-3</v>
      </c>
      <c r="HP113" s="89">
        <f t="shared" si="390"/>
        <v>2.2448622373910251E-5</v>
      </c>
      <c r="HR113">
        <v>4.59</v>
      </c>
      <c r="HS113" s="14">
        <f t="shared" si="391"/>
        <v>-4.8045517187447137E-3</v>
      </c>
      <c r="HT113" s="14">
        <f t="shared" si="392"/>
        <v>2.3083717218092783E-5</v>
      </c>
      <c r="HU113" s="14">
        <f t="shared" si="393"/>
        <v>1.1517098624899191E-2</v>
      </c>
      <c r="HV113" s="14">
        <f t="shared" si="394"/>
        <v>1.3264356073565485E-4</v>
      </c>
      <c r="HX113">
        <v>14.41</v>
      </c>
      <c r="HY113" s="14">
        <f t="shared" si="395"/>
        <v>-6.2652484789311536E-3</v>
      </c>
      <c r="HZ113" s="14">
        <f t="shared" si="396"/>
        <v>3.9253338502749131E-5</v>
      </c>
      <c r="IA113" s="89">
        <f t="shared" si="397"/>
        <v>7.089177198335685E-3</v>
      </c>
      <c r="IB113" s="89">
        <f t="shared" si="398"/>
        <v>5.0256433349402594E-5</v>
      </c>
      <c r="ID113">
        <v>157.5</v>
      </c>
      <c r="IE113" s="14">
        <f t="shared" si="399"/>
        <v>6.9598509350597441E-3</v>
      </c>
      <c r="IF113" s="14">
        <f t="shared" si="400"/>
        <v>4.8439525038251992E-5</v>
      </c>
      <c r="IG113" s="89">
        <f t="shared" si="401"/>
        <v>-1.6034782332096245E-3</v>
      </c>
      <c r="IH113" s="89">
        <f t="shared" si="402"/>
        <v>2.5711424443770589E-6</v>
      </c>
      <c r="IQ113">
        <v>48.7</v>
      </c>
      <c r="IR113" s="14">
        <f t="shared" si="403"/>
        <v>-1.8025972396338678E-2</v>
      </c>
      <c r="IS113" s="14">
        <f t="shared" si="404"/>
        <v>3.24935680833564E-4</v>
      </c>
      <c r="IT113" s="89">
        <f t="shared" si="405"/>
        <v>2.2412417017543238E-2</v>
      </c>
      <c r="IU113" s="89">
        <f t="shared" si="406"/>
        <v>5.0231643656826173E-4</v>
      </c>
      <c r="IW113">
        <v>57.58</v>
      </c>
      <c r="IX113" s="14">
        <f t="shared" si="407"/>
        <v>-1.8934647031634503E-2</v>
      </c>
      <c r="IY113" s="14">
        <f t="shared" si="408"/>
        <v>3.5852085821258528E-4</v>
      </c>
      <c r="IZ113" s="89">
        <f t="shared" si="409"/>
        <v>2.4092630409238397E-2</v>
      </c>
      <c r="JA113" s="89">
        <f t="shared" si="410"/>
        <v>5.8045484003615869E-4</v>
      </c>
      <c r="JC113">
        <v>118.1</v>
      </c>
      <c r="JD113" s="14">
        <f t="shared" si="411"/>
        <v>-2.119093821176509E-3</v>
      </c>
      <c r="JE113" s="14">
        <f t="shared" si="412"/>
        <v>4.4905586229484582E-6</v>
      </c>
      <c r="JF113" s="89">
        <f t="shared" si="413"/>
        <v>1.0729847855454286E-2</v>
      </c>
      <c r="JG113" s="89">
        <f t="shared" si="414"/>
        <v>1.1512963500119694E-4</v>
      </c>
      <c r="JI113">
        <v>31.13</v>
      </c>
      <c r="JJ113" s="14">
        <f t="shared" si="415"/>
        <v>-1.2932608311123412E-2</v>
      </c>
      <c r="JK113" s="14">
        <f t="shared" si="416"/>
        <v>1.6725235772893835E-4</v>
      </c>
      <c r="JL113" s="89">
        <f t="shared" si="417"/>
        <v>2.0413326225874849E-2</v>
      </c>
      <c r="JM113" s="89">
        <f t="shared" si="418"/>
        <v>4.1670388760398991E-4</v>
      </c>
      <c r="JO113">
        <v>78.31</v>
      </c>
      <c r="JP113" s="14">
        <f t="shared" si="419"/>
        <v>-4.4794341234863453E-3</v>
      </c>
      <c r="JQ113" s="14">
        <f t="shared" si="420"/>
        <v>2.0065330066653881E-5</v>
      </c>
      <c r="JR113" s="89">
        <f t="shared" si="450"/>
        <v>9.2119302071828647E-3</v>
      </c>
      <c r="JS113" s="89">
        <f t="shared" si="421"/>
        <v>8.4859658142008132E-5</v>
      </c>
      <c r="JU113">
        <v>67.739999999999995</v>
      </c>
      <c r="JV113" s="14">
        <f t="shared" si="422"/>
        <v>8.2329191871186921E-3</v>
      </c>
      <c r="JW113" s="14">
        <f t="shared" si="423"/>
        <v>6.7780958341627102E-5</v>
      </c>
      <c r="JX113" s="89">
        <f t="shared" si="424"/>
        <v>7.0375813296850998E-4</v>
      </c>
      <c r="JY113" s="89">
        <f t="shared" si="425"/>
        <v>4.9527550971932297E-7</v>
      </c>
      <c r="KA113">
        <v>38.22</v>
      </c>
      <c r="KB113" s="14">
        <f t="shared" si="426"/>
        <v>5.9997571395261698E-3</v>
      </c>
      <c r="KC113" s="14">
        <f t="shared" si="427"/>
        <v>3.5997085733295247E-5</v>
      </c>
      <c r="KD113" s="89">
        <f t="shared" si="428"/>
        <v>-1.233076302758292E-3</v>
      </c>
      <c r="KE113" s="89">
        <f t="shared" si="429"/>
        <v>1.5204771684240591E-6</v>
      </c>
      <c r="KG113">
        <v>14.03</v>
      </c>
      <c r="KH113" s="14">
        <f t="shared" si="430"/>
        <v>-5.0017967801430077E-3</v>
      </c>
      <c r="KI113" s="14">
        <f t="shared" si="431"/>
        <v>2.5017971029848961E-5</v>
      </c>
      <c r="KJ113" s="89">
        <f t="shared" si="432"/>
        <v>9.3516292869516987E-3</v>
      </c>
      <c r="KK113" s="89">
        <f t="shared" si="433"/>
        <v>8.745297032057274E-5</v>
      </c>
      <c r="KM113">
        <v>25.52</v>
      </c>
      <c r="KN113" s="14">
        <f t="shared" si="434"/>
        <v>-4.7132844520983135E-3</v>
      </c>
      <c r="KO113" s="14">
        <f t="shared" si="435"/>
        <v>2.2215050326391698E-5</v>
      </c>
      <c r="KP113" s="89">
        <f t="shared" si="436"/>
        <v>1.0618259678672035E-2</v>
      </c>
      <c r="KQ113" s="89">
        <f t="shared" si="437"/>
        <v>1.1274743860371235E-4</v>
      </c>
      <c r="KS113">
        <v>96.96</v>
      </c>
      <c r="KT113" s="14">
        <f t="shared" si="438"/>
        <v>-1.8581609558317731E-3</v>
      </c>
      <c r="KU113" s="14">
        <f t="shared" si="439"/>
        <v>3.4527621377776486E-6</v>
      </c>
      <c r="KV113" s="89">
        <f t="shared" si="440"/>
        <v>6.1377952847929476E-3</v>
      </c>
      <c r="KW113" s="89">
        <f t="shared" si="441"/>
        <v>3.7672530958026543E-5</v>
      </c>
      <c r="LF113" s="14">
        <v>14.4</v>
      </c>
      <c r="LG113" s="14">
        <f t="shared" si="442"/>
        <v>-1.222722656956033E-2</v>
      </c>
      <c r="LH113" s="14">
        <f t="shared" si="443"/>
        <v>1.4950506958336207E-4</v>
      </c>
      <c r="LI113" s="89">
        <f t="shared" si="444"/>
        <v>1.2168784504666687E-2</v>
      </c>
      <c r="LJ113" s="89">
        <f t="shared" si="445"/>
        <v>1.4807931632101608E-4</v>
      </c>
      <c r="LL113">
        <v>11.8</v>
      </c>
      <c r="LM113" s="14">
        <f t="shared" si="446"/>
        <v>-1.2793351459909582E-2</v>
      </c>
      <c r="LN113" s="14">
        <f t="shared" si="447"/>
        <v>1.6366984157677064E-4</v>
      </c>
      <c r="LO113" s="89">
        <f t="shared" si="448"/>
        <v>1.7332931130033879E-2</v>
      </c>
      <c r="LP113" s="89">
        <f t="shared" si="449"/>
        <v>3.004305015584975E-4</v>
      </c>
    </row>
    <row r="114" spans="19:328" x14ac:dyDescent="0.35">
      <c r="S114" t="s">
        <v>718</v>
      </c>
      <c r="T114" s="82">
        <v>5949.9</v>
      </c>
      <c r="U114" s="6">
        <f t="shared" si="256"/>
        <v>-2.0408871631207123E-2</v>
      </c>
      <c r="V114" s="14">
        <f t="shared" si="257"/>
        <v>4.1652204125909093E-4</v>
      </c>
      <c r="Z114">
        <v>37.950000000000003</v>
      </c>
      <c r="AA114" s="14">
        <f t="shared" si="258"/>
        <v>-2.6433257068155597E-2</v>
      </c>
      <c r="AB114" s="14">
        <f t="shared" si="259"/>
        <v>6.9871707923119784E-4</v>
      </c>
      <c r="AC114" s="14">
        <f t="shared" si="260"/>
        <v>-6.0243854369484741E-3</v>
      </c>
      <c r="AD114" s="14">
        <f t="shared" si="261"/>
        <v>5.1264089691470185E-3</v>
      </c>
      <c r="AE114" s="14">
        <f t="shared" si="262"/>
        <v>2.6280068918950996E-5</v>
      </c>
      <c r="AG114">
        <v>9.9459999999999997</v>
      </c>
      <c r="AH114" s="14">
        <f t="shared" si="263"/>
        <v>-5.8485595772118171E-3</v>
      </c>
      <c r="AI114" s="14">
        <f t="shared" si="264"/>
        <v>3.4205649128196069E-5</v>
      </c>
      <c r="AJ114" s="14">
        <f t="shared" si="265"/>
        <v>5.3383412574245538E-3</v>
      </c>
      <c r="AK114" s="14">
        <f t="shared" si="266"/>
        <v>2.8497887380721165E-5</v>
      </c>
      <c r="AM114">
        <v>112.95</v>
      </c>
      <c r="AN114" s="14">
        <f t="shared" si="267"/>
        <v>-2.0573176416953554E-2</v>
      </c>
      <c r="AO114" s="14">
        <f t="shared" si="268"/>
        <v>4.2325558788309386E-4</v>
      </c>
      <c r="AP114" s="14">
        <f t="shared" si="269"/>
        <v>1.5348230011710921E-2</v>
      </c>
      <c r="AQ114" s="14">
        <f t="shared" si="270"/>
        <v>2.3556816449238382E-4</v>
      </c>
      <c r="AS114">
        <v>118.56</v>
      </c>
      <c r="AT114" s="14">
        <f t="shared" si="271"/>
        <v>-3.3971357267137695E-2</v>
      </c>
      <c r="AU114" s="14">
        <f t="shared" si="272"/>
        <v>1.1540531145715091E-3</v>
      </c>
      <c r="AV114" s="14">
        <f t="shared" si="273"/>
        <v>2.5784742722730951E-2</v>
      </c>
      <c r="AW114" s="14">
        <f t="shared" si="274"/>
        <v>6.6485295727742677E-4</v>
      </c>
      <c r="AY114" s="14">
        <v>39.17</v>
      </c>
      <c r="AZ114" s="14">
        <f t="shared" si="275"/>
        <v>-2.2200188965182312E-2</v>
      </c>
      <c r="BA114" s="14">
        <f t="shared" si="276"/>
        <v>4.9284839008980252E-4</v>
      </c>
      <c r="BB114" s="14">
        <f t="shared" si="277"/>
        <v>1.7972644676330914E-2</v>
      </c>
      <c r="BC114" s="14">
        <f t="shared" si="278"/>
        <v>3.2301595666164596E-4</v>
      </c>
      <c r="BE114">
        <v>19.417999999999999</v>
      </c>
      <c r="BF114" s="14">
        <f t="shared" si="279"/>
        <v>-5.5590450810797297E-2</v>
      </c>
      <c r="BG114" s="14">
        <f t="shared" si="280"/>
        <v>3.0902982213476737E-3</v>
      </c>
      <c r="BH114" s="14">
        <f t="shared" si="281"/>
        <v>3.960725687617335E-2</v>
      </c>
      <c r="BI114" s="14">
        <f t="shared" si="282"/>
        <v>1.5687347972551812E-3</v>
      </c>
      <c r="BK114">
        <v>89.72</v>
      </c>
      <c r="BL114" s="14">
        <f t="shared" si="283"/>
        <v>-4.4208611329564537E-2</v>
      </c>
      <c r="BM114" s="14">
        <f t="shared" si="284"/>
        <v>1.954401315688502E-3</v>
      </c>
      <c r="BN114" s="14">
        <f t="shared" si="285"/>
        <v>3.2002625735179077E-2</v>
      </c>
      <c r="BO114" s="14">
        <f t="shared" si="286"/>
        <v>1.0241680539459462E-3</v>
      </c>
      <c r="BQ114">
        <v>64.790000000000006</v>
      </c>
      <c r="BR114" s="14">
        <f t="shared" si="287"/>
        <v>-2.0741484306816469E-2</v>
      </c>
      <c r="BS114" s="14">
        <f t="shared" si="288"/>
        <v>4.3020917124991385E-4</v>
      </c>
      <c r="BT114" s="14">
        <f t="shared" si="289"/>
        <v>9.7465927951670348E-3</v>
      </c>
      <c r="BU114" s="14">
        <f t="shared" si="290"/>
        <v>9.4996071114801951E-5</v>
      </c>
      <c r="BX114">
        <v>22.61</v>
      </c>
      <c r="BY114" s="14">
        <f t="shared" si="291"/>
        <v>-1.2461220437812002E-2</v>
      </c>
      <c r="BZ114" s="14">
        <f t="shared" si="292"/>
        <v>1.5528201479974354E-4</v>
      </c>
      <c r="CA114" s="14">
        <f t="shared" si="293"/>
        <v>7.4501812486691757E-3</v>
      </c>
      <c r="CB114" s="14">
        <f t="shared" si="294"/>
        <v>5.5505200638021799E-5</v>
      </c>
      <c r="CD114">
        <v>43.04</v>
      </c>
      <c r="CE114" s="14">
        <f t="shared" si="295"/>
        <v>-3.3549094888040622E-2</v>
      </c>
      <c r="CF114" s="14">
        <f t="shared" si="296"/>
        <v>1.1255417678067534E-3</v>
      </c>
      <c r="CG114" s="14">
        <f t="shared" si="297"/>
        <v>2.663213781521975E-2</v>
      </c>
      <c r="CH114" s="14">
        <f t="shared" si="298"/>
        <v>7.092707646088578E-4</v>
      </c>
      <c r="CJ114">
        <v>32.44</v>
      </c>
      <c r="CK114" s="14">
        <f t="shared" si="299"/>
        <v>-2.3075548363977242E-2</v>
      </c>
      <c r="CL114" s="14">
        <f t="shared" si="300"/>
        <v>5.3248093229825281E-4</v>
      </c>
      <c r="CM114" s="14">
        <f t="shared" si="301"/>
        <v>1.6315690707681515E-2</v>
      </c>
      <c r="CN114" s="14">
        <f t="shared" si="302"/>
        <v>2.6620176326872495E-4</v>
      </c>
      <c r="CP114">
        <v>21.54</v>
      </c>
      <c r="CQ114" s="14">
        <f t="shared" si="303"/>
        <v>-2.1112677237559295E-2</v>
      </c>
      <c r="CR114" s="14">
        <f t="shared" si="304"/>
        <v>4.4574514013735441E-4</v>
      </c>
      <c r="CS114" s="14">
        <f t="shared" si="305"/>
        <v>1.4289102851415901E-2</v>
      </c>
      <c r="CT114" s="14">
        <f t="shared" si="306"/>
        <v>2.0417846029834204E-4</v>
      </c>
      <c r="CV114">
        <v>106.7</v>
      </c>
      <c r="CW114" s="14">
        <f t="shared" si="307"/>
        <v>-2.8036999196899996E-2</v>
      </c>
      <c r="CX114" s="14">
        <f t="shared" si="308"/>
        <v>7.8607332396697107E-4</v>
      </c>
      <c r="CY114" s="89">
        <f t="shared" si="309"/>
        <v>2.5919057739800813E-2</v>
      </c>
      <c r="CZ114" s="89">
        <f t="shared" si="310"/>
        <v>6.7179755411912842E-4</v>
      </c>
      <c r="DB114">
        <v>17</v>
      </c>
      <c r="DC114" s="14">
        <f t="shared" si="311"/>
        <v>-5.8997221271883827E-3</v>
      </c>
      <c r="DD114" s="14">
        <f t="shared" si="312"/>
        <v>3.4806721178036213E-5</v>
      </c>
      <c r="DE114" s="89">
        <f t="shared" si="313"/>
        <v>2.60128272709704E-3</v>
      </c>
      <c r="DF114" s="89">
        <f t="shared" si="314"/>
        <v>6.7666718262934139E-6</v>
      </c>
      <c r="DH114">
        <v>10.922000000000001</v>
      </c>
      <c r="DI114" s="14">
        <f t="shared" si="315"/>
        <v>-3.845191884110228E-2</v>
      </c>
      <c r="DJ114" s="14">
        <f t="shared" si="316"/>
        <v>1.4785500625627164E-3</v>
      </c>
      <c r="DK114" s="89">
        <f t="shared" si="317"/>
        <v>3.1361937888276993E-2</v>
      </c>
      <c r="DL114" s="89">
        <f t="shared" si="318"/>
        <v>9.8357114810814395E-4</v>
      </c>
      <c r="DN114">
        <v>69.41</v>
      </c>
      <c r="DO114" s="14">
        <f t="shared" si="319"/>
        <v>-2.4944769433262969E-2</v>
      </c>
      <c r="DP114" s="14">
        <f t="shared" si="320"/>
        <v>6.2224152207865054E-4</v>
      </c>
      <c r="DQ114" s="89">
        <f t="shared" si="321"/>
        <v>2.1867396062504166E-2</v>
      </c>
      <c r="DR114" s="89">
        <f t="shared" si="322"/>
        <v>4.781830105544227E-4</v>
      </c>
      <c r="DT114">
        <v>130.94999999999999</v>
      </c>
      <c r="DU114" s="14">
        <f t="shared" si="323"/>
        <v>-8.0506472771669085E-3</v>
      </c>
      <c r="DV114" s="14">
        <f t="shared" si="324"/>
        <v>6.481292158135496E-5</v>
      </c>
      <c r="DW114" s="89">
        <f t="shared" si="325"/>
        <v>-5.6207113405563371E-4</v>
      </c>
      <c r="DX114" s="89">
        <f t="shared" si="326"/>
        <v>3.1592395973858616E-7</v>
      </c>
      <c r="DZ114">
        <v>41.55</v>
      </c>
      <c r="EA114" s="14">
        <f t="shared" si="327"/>
        <v>-2.5842491257387284E-2</v>
      </c>
      <c r="EB114" s="14">
        <f t="shared" si="328"/>
        <v>6.6783435438813816E-4</v>
      </c>
      <c r="EC114" s="89">
        <f t="shared" si="329"/>
        <v>2.0067270205682046E-2</v>
      </c>
      <c r="ED114" s="89">
        <f t="shared" si="330"/>
        <v>4.0269533350785437E-4</v>
      </c>
      <c r="EF114">
        <v>12.58</v>
      </c>
      <c r="EG114" s="14">
        <f t="shared" si="331"/>
        <v>-8.7824915803493466E-3</v>
      </c>
      <c r="EH114" s="14">
        <f t="shared" si="332"/>
        <v>7.713215835890717E-5</v>
      </c>
      <c r="EI114" s="89">
        <f t="shared" si="333"/>
        <v>4.6100947449234965E-3</v>
      </c>
      <c r="EJ114" s="89">
        <f t="shared" si="334"/>
        <v>2.125297355717124E-5</v>
      </c>
      <c r="EL114">
        <v>87</v>
      </c>
      <c r="EM114" s="14">
        <f t="shared" si="335"/>
        <v>-2.2316128322547254E-2</v>
      </c>
      <c r="EN114" s="14">
        <f t="shared" si="336"/>
        <v>4.9800958330839572E-4</v>
      </c>
      <c r="EO114" s="89">
        <f t="shared" si="337"/>
        <v>1.6637998202123222E-2</v>
      </c>
      <c r="EP114" s="89">
        <f t="shared" si="338"/>
        <v>2.7682298417385556E-4</v>
      </c>
      <c r="ER114">
        <v>13.45</v>
      </c>
      <c r="ES114" s="14">
        <f t="shared" si="339"/>
        <v>-1.5736555538985921E-2</v>
      </c>
      <c r="ET114" s="14">
        <f t="shared" si="340"/>
        <v>2.4763918023158846E-4</v>
      </c>
      <c r="EU114" s="89">
        <f t="shared" si="341"/>
        <v>1.087745463235542E-2</v>
      </c>
      <c r="EV114" s="89">
        <f t="shared" si="342"/>
        <v>1.1831901927895037E-4</v>
      </c>
      <c r="EX114">
        <v>98.12</v>
      </c>
      <c r="EY114" s="14">
        <f t="shared" si="343"/>
        <v>-1.6319873063216279E-3</v>
      </c>
      <c r="EZ114" s="14">
        <f t="shared" si="344"/>
        <v>2.663382567994923E-6</v>
      </c>
      <c r="FA114" s="89">
        <f t="shared" si="345"/>
        <v>-2.9698373781188591E-3</v>
      </c>
      <c r="FB114" s="89">
        <f t="shared" si="346"/>
        <v>8.8199340524718985E-6</v>
      </c>
      <c r="FD114">
        <v>39.31</v>
      </c>
      <c r="FE114" s="14">
        <f t="shared" si="347"/>
        <v>-4.1553628163503255E-2</v>
      </c>
      <c r="FF114" s="14">
        <f t="shared" si="348"/>
        <v>1.7267040135506909E-3</v>
      </c>
      <c r="FG114" s="89">
        <f t="shared" si="349"/>
        <v>2.5286120584543399E-2</v>
      </c>
      <c r="FH114" s="89">
        <f t="shared" si="350"/>
        <v>6.3938789421606941E-4</v>
      </c>
      <c r="FJ114">
        <v>131.80000000000001</v>
      </c>
      <c r="FK114" s="14">
        <f t="shared" si="351"/>
        <v>-7.6161830453085099E-3</v>
      </c>
      <c r="FL114" s="14">
        <f t="shared" si="352"/>
        <v>5.8006244179644806E-5</v>
      </c>
      <c r="FM114" s="89">
        <f t="shared" si="353"/>
        <v>3.780691850255057E-3</v>
      </c>
      <c r="FN114" s="89">
        <f t="shared" si="354"/>
        <v>1.4293630866585006E-5</v>
      </c>
      <c r="FP114">
        <v>13.36</v>
      </c>
      <c r="FQ114" s="14">
        <f t="shared" si="355"/>
        <v>-9.4003324294350873E-3</v>
      </c>
      <c r="FR114" s="14">
        <f t="shared" si="356"/>
        <v>8.8366249783888967E-5</v>
      </c>
      <c r="FS114" s="89">
        <f t="shared" si="357"/>
        <v>7.2916711997875073E-3</v>
      </c>
      <c r="FT114" s="89">
        <f t="shared" si="358"/>
        <v>5.3168468885810587E-5</v>
      </c>
      <c r="FV114">
        <v>592.20000000000005</v>
      </c>
      <c r="FW114" s="14">
        <f t="shared" si="359"/>
        <v>-1.5314234973042481E-2</v>
      </c>
      <c r="FX114" s="14">
        <f t="shared" si="360"/>
        <v>2.3452579280955745E-4</v>
      </c>
      <c r="FY114" s="89">
        <f t="shared" si="361"/>
        <v>9.2952410846826022E-3</v>
      </c>
      <c r="FZ114" s="89">
        <f t="shared" si="362"/>
        <v>8.6401506822371399E-5</v>
      </c>
      <c r="GB114">
        <v>64.239999999999995</v>
      </c>
      <c r="GC114" s="14">
        <f t="shared" si="363"/>
        <v>-1.6638274264567054E-2</v>
      </c>
      <c r="GD114" s="14">
        <f t="shared" si="364"/>
        <v>2.7683217050295433E-4</v>
      </c>
      <c r="GE114" s="89">
        <f t="shared" si="365"/>
        <v>1.0829044866063666E-2</v>
      </c>
      <c r="GF114" s="89">
        <f t="shared" si="366"/>
        <v>1.1726821271121986E-4</v>
      </c>
      <c r="GH114">
        <v>500</v>
      </c>
      <c r="GI114" s="14">
        <f t="shared" si="367"/>
        <v>-1.5722960465236312E-2</v>
      </c>
      <c r="GJ114" s="14">
        <f t="shared" si="368"/>
        <v>2.4721148579138406E-4</v>
      </c>
      <c r="GK114" s="89">
        <f t="shared" si="369"/>
        <v>5.6489157510348446E-3</v>
      </c>
      <c r="GL114" s="89">
        <f t="shared" si="370"/>
        <v>3.191024916228956E-5</v>
      </c>
      <c r="GN114">
        <v>30.88</v>
      </c>
      <c r="GO114" s="14">
        <f t="shared" si="371"/>
        <v>-7.1498517129072684E-3</v>
      </c>
      <c r="GP114" s="14">
        <f t="shared" si="372"/>
        <v>5.1120379516562997E-5</v>
      </c>
      <c r="GQ114" s="89">
        <f t="shared" si="373"/>
        <v>3.1252471438498203E-3</v>
      </c>
      <c r="GR114" s="89">
        <f t="shared" si="374"/>
        <v>9.7671697101414595E-6</v>
      </c>
      <c r="GT114">
        <v>60.18</v>
      </c>
      <c r="GU114" s="14">
        <f t="shared" si="375"/>
        <v>-2.6264135919152772E-2</v>
      </c>
      <c r="GV114" s="14">
        <f t="shared" si="376"/>
        <v>6.8980483557973087E-4</v>
      </c>
      <c r="GW114" s="89">
        <f t="shared" si="377"/>
        <v>1.9848157425553365E-2</v>
      </c>
      <c r="GX114" s="89">
        <f t="shared" si="378"/>
        <v>3.9394935318954916E-4</v>
      </c>
      <c r="GZ114">
        <v>237.3</v>
      </c>
      <c r="HA114" s="14">
        <f t="shared" si="379"/>
        <v>-1.1017060584740111E-2</v>
      </c>
      <c r="HB114" s="14">
        <f t="shared" si="380"/>
        <v>1.2137562392783412E-4</v>
      </c>
      <c r="HC114" s="89">
        <f t="shared" si="381"/>
        <v>6.0148209868195824E-3</v>
      </c>
      <c r="HD114" s="89">
        <f t="shared" si="382"/>
        <v>3.6178071503485294E-5</v>
      </c>
      <c r="HF114">
        <v>317.8</v>
      </c>
      <c r="HG114" s="14">
        <f t="shared" si="383"/>
        <v>-1.3782396382638114E-2</v>
      </c>
      <c r="HH114" s="14">
        <f t="shared" si="384"/>
        <v>1.8995445004815618E-4</v>
      </c>
      <c r="HI114" s="89">
        <f t="shared" si="385"/>
        <v>4.7617428403580655E-3</v>
      </c>
      <c r="HJ114" s="89">
        <f t="shared" si="386"/>
        <v>2.2674194877701297E-5</v>
      </c>
      <c r="HL114">
        <v>104.45</v>
      </c>
      <c r="HM114" s="14">
        <f t="shared" si="387"/>
        <v>-1.4465054528776387E-2</v>
      </c>
      <c r="HN114" s="14">
        <f t="shared" si="388"/>
        <v>2.0923780252047426E-4</v>
      </c>
      <c r="HO114" s="89">
        <f t="shared" si="389"/>
        <v>6.3644368329148233E-3</v>
      </c>
      <c r="HP114" s="89">
        <f t="shared" si="390"/>
        <v>4.0506056200162865E-5</v>
      </c>
      <c r="HR114">
        <v>4.7279999999999998</v>
      </c>
      <c r="HS114" s="14">
        <f t="shared" si="391"/>
        <v>-2.9622256031343237E-2</v>
      </c>
      <c r="HT114" s="14">
        <f t="shared" si="392"/>
        <v>8.7747805238645076E-4</v>
      </c>
      <c r="HU114" s="14">
        <f t="shared" si="393"/>
        <v>1.9180286576770924E-2</v>
      </c>
      <c r="HV114" s="14">
        <f t="shared" si="394"/>
        <v>3.6788339316705886E-4</v>
      </c>
      <c r="HX114">
        <v>14.54</v>
      </c>
      <c r="HY114" s="14">
        <f t="shared" si="395"/>
        <v>-8.9810620939425462E-3</v>
      </c>
      <c r="HZ114" s="14">
        <f t="shared" si="396"/>
        <v>8.0659476335251666E-5</v>
      </c>
      <c r="IA114" s="89">
        <f t="shared" si="397"/>
        <v>4.1802746932021653E-3</v>
      </c>
      <c r="IB114" s="89">
        <f t="shared" si="398"/>
        <v>1.7474696510626456E-5</v>
      </c>
      <c r="ID114">
        <v>160.1</v>
      </c>
      <c r="IE114" s="14">
        <f t="shared" si="399"/>
        <v>-1.6373161736981251E-2</v>
      </c>
      <c r="IF114" s="14">
        <f t="shared" si="400"/>
        <v>2.6808042526534688E-4</v>
      </c>
      <c r="IG114" s="89">
        <f t="shared" si="401"/>
        <v>1.2255766200391234E-2</v>
      </c>
      <c r="IH114" s="89">
        <f t="shared" si="402"/>
        <v>1.5020380515865219E-4</v>
      </c>
      <c r="IQ114">
        <v>49.85</v>
      </c>
      <c r="IR114" s="14">
        <f t="shared" si="403"/>
        <v>-2.3339466319303195E-2</v>
      </c>
      <c r="IS114" s="14">
        <f t="shared" si="404"/>
        <v>5.4473068806988817E-4</v>
      </c>
      <c r="IT114" s="89">
        <f t="shared" si="405"/>
        <v>1.699716212933175E-2</v>
      </c>
      <c r="IU114" s="89">
        <f t="shared" si="406"/>
        <v>2.8890352045078942E-4</v>
      </c>
      <c r="IW114">
        <v>59.78</v>
      </c>
      <c r="IX114" s="14">
        <f t="shared" si="407"/>
        <v>-3.7495871671762028E-2</v>
      </c>
      <c r="IY114" s="14">
        <f t="shared" si="408"/>
        <v>1.4059403924252462E-3</v>
      </c>
      <c r="IZ114" s="89">
        <f t="shared" si="409"/>
        <v>2.9392448635551679E-2</v>
      </c>
      <c r="JA114" s="89">
        <f t="shared" si="410"/>
        <v>8.6391603679354374E-4</v>
      </c>
      <c r="JC114">
        <v>120.95</v>
      </c>
      <c r="JD114" s="14">
        <f t="shared" si="411"/>
        <v>-2.3845513852719668E-2</v>
      </c>
      <c r="JE114" s="14">
        <f t="shared" si="412"/>
        <v>5.686085309002456E-4</v>
      </c>
      <c r="JF114" s="89">
        <f t="shared" si="413"/>
        <v>1.6699586270583905E-2</v>
      </c>
      <c r="JG114" s="89">
        <f t="shared" si="414"/>
        <v>2.7887618160867445E-4</v>
      </c>
      <c r="JI114">
        <v>32.369999999999997</v>
      </c>
      <c r="JJ114" s="14">
        <f t="shared" si="415"/>
        <v>-3.9060083484636125E-2</v>
      </c>
      <c r="JK114" s="14">
        <f t="shared" si="416"/>
        <v>1.5256901218267437E-3</v>
      </c>
      <c r="JL114" s="89">
        <f t="shared" si="417"/>
        <v>3.1043126411815253E-2</v>
      </c>
      <c r="JM114" s="89">
        <f t="shared" si="418"/>
        <v>9.6367569741994178E-4</v>
      </c>
      <c r="JO114">
        <v>79.739999999999995</v>
      </c>
      <c r="JP114" s="14">
        <f t="shared" si="419"/>
        <v>-1.809603319036257E-2</v>
      </c>
      <c r="JQ114" s="14">
        <f t="shared" si="420"/>
        <v>3.2746641722670376E-4</v>
      </c>
      <c r="JR114" s="89">
        <f t="shared" si="450"/>
        <v>1.380067966465489E-2</v>
      </c>
      <c r="JS114" s="89">
        <f t="shared" si="421"/>
        <v>1.9045875920641902E-4</v>
      </c>
      <c r="JU114">
        <v>70.180000000000007</v>
      </c>
      <c r="JV114" s="14">
        <f t="shared" si="422"/>
        <v>-3.5386522765443587E-2</v>
      </c>
      <c r="JW114" s="14">
        <f t="shared" si="423"/>
        <v>1.2522059934292572E-3</v>
      </c>
      <c r="JX114" s="89">
        <f t="shared" si="424"/>
        <v>2.7120620639039646E-2</v>
      </c>
      <c r="JY114" s="89">
        <f t="shared" si="425"/>
        <v>7.3552806384670315E-4</v>
      </c>
      <c r="KA114">
        <v>38.74</v>
      </c>
      <c r="KB114" s="14">
        <f t="shared" si="426"/>
        <v>-1.3513719166722933E-2</v>
      </c>
      <c r="KC114" s="14">
        <f t="shared" si="427"/>
        <v>1.8262060571705476E-4</v>
      </c>
      <c r="KD114" s="89">
        <f t="shared" si="428"/>
        <v>9.1844610225871107E-3</v>
      </c>
      <c r="KE114" s="89">
        <f t="shared" si="429"/>
        <v>8.4354324275421876E-5</v>
      </c>
      <c r="KG114">
        <v>14.05</v>
      </c>
      <c r="KH114" s="14">
        <f t="shared" si="430"/>
        <v>-1.4245016653852845E-3</v>
      </c>
      <c r="KI114" s="14">
        <f t="shared" si="431"/>
        <v>2.0292049946854492E-6</v>
      </c>
      <c r="KJ114" s="89">
        <f t="shared" si="432"/>
        <v>-4.4831293813482418E-3</v>
      </c>
      <c r="KK114" s="89">
        <f t="shared" si="433"/>
        <v>2.009844904990787E-5</v>
      </c>
      <c r="KM114">
        <v>26.57</v>
      </c>
      <c r="KN114" s="14">
        <f t="shared" si="434"/>
        <v>-4.0320301295133074E-2</v>
      </c>
      <c r="KO114" s="14">
        <f t="shared" si="435"/>
        <v>1.6257266965303099E-3</v>
      </c>
      <c r="KP114" s="89">
        <f t="shared" si="436"/>
        <v>3.0878466220005923E-2</v>
      </c>
      <c r="KQ114" s="89">
        <f t="shared" si="437"/>
        <v>9.5347967610004685E-4</v>
      </c>
      <c r="KS114">
        <v>97.78</v>
      </c>
      <c r="KT114" s="14">
        <f t="shared" si="438"/>
        <v>-8.4215348294952863E-3</v>
      </c>
      <c r="KU114" s="14">
        <f t="shared" si="439"/>
        <v>7.0922248884402206E-5</v>
      </c>
      <c r="KV114" s="89">
        <f t="shared" si="440"/>
        <v>4.9736930361211299E-3</v>
      </c>
      <c r="KW114" s="89">
        <f t="shared" si="441"/>
        <v>2.4737622417559825E-5</v>
      </c>
      <c r="LF114" s="14">
        <v>14.25</v>
      </c>
      <c r="LG114" s="14">
        <f t="shared" si="442"/>
        <v>1.0471299867295437E-2</v>
      </c>
      <c r="LH114" s="14">
        <f t="shared" si="443"/>
        <v>1.0964812091082143E-4</v>
      </c>
      <c r="LI114" s="89">
        <f t="shared" si="444"/>
        <v>-1.061251724656102E-2</v>
      </c>
      <c r="LJ114" s="89">
        <f t="shared" si="445"/>
        <v>1.1262552230855509E-4</v>
      </c>
      <c r="LL114">
        <v>11.96</v>
      </c>
      <c r="LM114" s="14">
        <f t="shared" si="446"/>
        <v>-1.3468217050866593E-2</v>
      </c>
      <c r="LN114" s="14">
        <f t="shared" si="447"/>
        <v>1.8139287052925364E-4</v>
      </c>
      <c r="LO114" s="89">
        <f t="shared" si="448"/>
        <v>9.5633795693373016E-3</v>
      </c>
      <c r="LP114" s="89">
        <f t="shared" si="449"/>
        <v>9.1458228787218111E-5</v>
      </c>
    </row>
    <row r="115" spans="19:328" x14ac:dyDescent="0.35">
      <c r="S115" t="s">
        <v>719</v>
      </c>
      <c r="T115" s="82">
        <v>5953.25</v>
      </c>
      <c r="U115" s="6">
        <f t="shared" si="256"/>
        <v>-5.6287622830067743E-4</v>
      </c>
      <c r="V115" s="14">
        <f t="shared" si="257"/>
        <v>3.1682964838599636E-7</v>
      </c>
      <c r="Z115">
        <v>37.549999999999997</v>
      </c>
      <c r="AA115" s="14">
        <f t="shared" si="258"/>
        <v>1.0596125631495253E-2</v>
      </c>
      <c r="AB115" s="14">
        <f t="shared" si="259"/>
        <v>1.1227787839843068E-4</v>
      </c>
      <c r="AC115" s="14">
        <f t="shared" si="260"/>
        <v>1.1159001859795931E-2</v>
      </c>
      <c r="AD115" s="14">
        <f t="shared" si="261"/>
        <v>-1.1572736039766468E-2</v>
      </c>
      <c r="AE115" s="14">
        <f t="shared" si="262"/>
        <v>1.3392821944610968E-4</v>
      </c>
      <c r="AG115">
        <v>10.34</v>
      </c>
      <c r="AH115" s="14">
        <f t="shared" si="263"/>
        <v>-3.8849408787736309E-2</v>
      </c>
      <c r="AI115" s="14">
        <f t="shared" si="264"/>
        <v>1.5092765631566432E-3</v>
      </c>
      <c r="AJ115" s="14">
        <f t="shared" si="265"/>
        <v>3.8738094975547463E-2</v>
      </c>
      <c r="AK115" s="14">
        <f t="shared" si="266"/>
        <v>1.5006400023345357E-3</v>
      </c>
      <c r="AM115">
        <v>112.65</v>
      </c>
      <c r="AN115" s="14">
        <f t="shared" si="267"/>
        <v>2.659576035758796E-3</v>
      </c>
      <c r="AO115" s="14">
        <f t="shared" si="268"/>
        <v>7.0733446899824721E-6</v>
      </c>
      <c r="AP115" s="14">
        <f t="shared" si="269"/>
        <v>-6.1590315612786682E-3</v>
      </c>
      <c r="AQ115" s="14">
        <f t="shared" si="270"/>
        <v>3.793366977282675E-5</v>
      </c>
      <c r="AS115">
        <v>117.86</v>
      </c>
      <c r="AT115" s="14">
        <f t="shared" si="271"/>
        <v>5.9216821380094608E-3</v>
      </c>
      <c r="AU115" s="14">
        <f t="shared" si="272"/>
        <v>3.50663193436203E-5</v>
      </c>
      <c r="AV115" s="14">
        <f t="shared" si="273"/>
        <v>-1.1505487625431984E-2</v>
      </c>
      <c r="AW115" s="14">
        <f t="shared" si="274"/>
        <v>1.3237624549896851E-4</v>
      </c>
      <c r="AY115" s="14">
        <v>39.15</v>
      </c>
      <c r="AZ115" s="14">
        <f t="shared" si="275"/>
        <v>5.1072524092793685E-4</v>
      </c>
      <c r="BA115" s="14">
        <f t="shared" si="276"/>
        <v>2.6084027172089913E-7</v>
      </c>
      <c r="BB115" s="14">
        <f t="shared" si="277"/>
        <v>-3.4267231637723043E-3</v>
      </c>
      <c r="BC115" s="14">
        <f t="shared" si="278"/>
        <v>1.1742431641133671E-5</v>
      </c>
      <c r="BE115">
        <v>19.350000000000001</v>
      </c>
      <c r="BF115" s="14">
        <f t="shared" si="279"/>
        <v>3.5080514721621708E-3</v>
      </c>
      <c r="BG115" s="14">
        <f t="shared" si="280"/>
        <v>1.2306425131339173E-5</v>
      </c>
      <c r="BH115" s="14">
        <f t="shared" si="281"/>
        <v>-1.5615684973900481E-2</v>
      </c>
      <c r="BI115" s="14">
        <f t="shared" si="282"/>
        <v>2.4384961720410125E-4</v>
      </c>
      <c r="BK115">
        <v>89.34</v>
      </c>
      <c r="BL115" s="14">
        <f t="shared" si="283"/>
        <v>4.2443937280349274E-3</v>
      </c>
      <c r="BM115" s="14">
        <f t="shared" si="284"/>
        <v>1.801487811858223E-5</v>
      </c>
      <c r="BN115" s="14">
        <f t="shared" si="285"/>
        <v>-1.3219760983930098E-2</v>
      </c>
      <c r="BO115" s="14">
        <f t="shared" si="286"/>
        <v>1.7476208047224046E-4</v>
      </c>
      <c r="BQ115">
        <v>64.739999999999995</v>
      </c>
      <c r="BR115" s="14">
        <f t="shared" si="287"/>
        <v>7.7202196376783823E-4</v>
      </c>
      <c r="BS115" s="14">
        <f t="shared" si="288"/>
        <v>5.9601791253994937E-7</v>
      </c>
      <c r="BT115" s="14">
        <f t="shared" si="289"/>
        <v>-8.4210917399128535E-3</v>
      </c>
      <c r="BU115" s="14">
        <f t="shared" si="290"/>
        <v>7.0914786092028486E-5</v>
      </c>
      <c r="BX115">
        <v>22.68</v>
      </c>
      <c r="BY115" s="14">
        <f t="shared" si="291"/>
        <v>-3.0911925696728579E-3</v>
      </c>
      <c r="BZ115" s="14">
        <f t="shared" si="292"/>
        <v>9.5554715028006863E-6</v>
      </c>
      <c r="CA115" s="14">
        <f t="shared" si="293"/>
        <v>-4.1471916070244183E-4</v>
      </c>
      <c r="CB115" s="14">
        <f t="shared" si="294"/>
        <v>1.7199198225373778E-7</v>
      </c>
      <c r="CD115">
        <v>44.19</v>
      </c>
      <c r="CE115" s="14">
        <f t="shared" si="295"/>
        <v>-2.6368603289119559E-2</v>
      </c>
      <c r="CF115" s="14">
        <f t="shared" si="296"/>
        <v>6.9530323941896684E-4</v>
      </c>
      <c r="CG115" s="14">
        <f t="shared" si="297"/>
        <v>2.1737596699273099E-2</v>
      </c>
      <c r="CH115" s="14">
        <f t="shared" si="298"/>
        <v>4.7252311026024871E-4</v>
      </c>
      <c r="CJ115">
        <v>31.96</v>
      </c>
      <c r="CK115" s="14">
        <f t="shared" si="299"/>
        <v>1.490710834913816E-2</v>
      </c>
      <c r="CL115" s="14">
        <f t="shared" si="300"/>
        <v>2.2222187933294463E-4</v>
      </c>
      <c r="CM115" s="14">
        <f t="shared" si="301"/>
        <v>-1.954604192707117E-2</v>
      </c>
      <c r="CN115" s="14">
        <f t="shared" si="302"/>
        <v>3.8204775501482404E-4</v>
      </c>
      <c r="CP115">
        <v>21.5</v>
      </c>
      <c r="CQ115" s="14">
        <f t="shared" si="303"/>
        <v>1.858736594625342E-3</v>
      </c>
      <c r="CR115" s="14">
        <f t="shared" si="304"/>
        <v>3.4549017281994128E-6</v>
      </c>
      <c r="CS115" s="14">
        <f t="shared" si="305"/>
        <v>-6.6017573235819093E-3</v>
      </c>
      <c r="CT115" s="14">
        <f t="shared" si="306"/>
        <v>4.3583199759467376E-5</v>
      </c>
      <c r="CV115">
        <v>106.35</v>
      </c>
      <c r="CW115" s="14">
        <f t="shared" si="307"/>
        <v>3.2856166614614801E-3</v>
      </c>
      <c r="CX115" s="14">
        <f t="shared" si="308"/>
        <v>1.0795276846073282E-5</v>
      </c>
      <c r="CY115" s="89">
        <f t="shared" si="309"/>
        <v>-4.7761426948221639E-3</v>
      </c>
      <c r="CZ115" s="89">
        <f t="shared" si="310"/>
        <v>2.2811539041303122E-5</v>
      </c>
      <c r="DB115">
        <v>17.04</v>
      </c>
      <c r="DC115" s="14">
        <f t="shared" si="311"/>
        <v>-2.3501773449535156E-3</v>
      </c>
      <c r="DD115" s="14">
        <f t="shared" si="312"/>
        <v>5.5233335527327554E-6</v>
      </c>
      <c r="DE115" s="89">
        <f t="shared" si="313"/>
        <v>5.843839877027121E-5</v>
      </c>
      <c r="DF115" s="89">
        <f t="shared" si="314"/>
        <v>3.4150464508332358E-9</v>
      </c>
      <c r="DH115">
        <v>11.112</v>
      </c>
      <c r="DI115" s="14">
        <f t="shared" si="315"/>
        <v>-1.7246501722080629E-2</v>
      </c>
      <c r="DJ115" s="14">
        <f t="shared" si="316"/>
        <v>2.9744182164973009E-4</v>
      </c>
      <c r="DK115" s="89">
        <f t="shared" si="317"/>
        <v>1.2404857835426854E-2</v>
      </c>
      <c r="DL115" s="89">
        <f t="shared" si="318"/>
        <v>1.5388049791715102E-4</v>
      </c>
      <c r="DN115">
        <v>68.959999999999994</v>
      </c>
      <c r="DO115" s="14">
        <f t="shared" si="319"/>
        <v>6.504322996054821E-3</v>
      </c>
      <c r="DP115" s="14">
        <f t="shared" si="320"/>
        <v>4.2306217637007562E-5</v>
      </c>
      <c r="DQ115" s="89">
        <f t="shared" si="321"/>
        <v>-8.4627464491481685E-3</v>
      </c>
      <c r="DR115" s="89">
        <f t="shared" si="322"/>
        <v>7.1618077462569932E-5</v>
      </c>
      <c r="DT115">
        <v>130.65</v>
      </c>
      <c r="DU115" s="14">
        <f t="shared" si="323"/>
        <v>2.2935789870993646E-3</v>
      </c>
      <c r="DV115" s="14">
        <f t="shared" si="324"/>
        <v>5.260504570063747E-6</v>
      </c>
      <c r="DW115" s="89">
        <f t="shared" si="325"/>
        <v>-8.3846230414570417E-3</v>
      </c>
      <c r="DX115" s="89">
        <f t="shared" si="326"/>
        <v>7.0301903547332335E-5</v>
      </c>
      <c r="DZ115">
        <v>40.94</v>
      </c>
      <c r="EA115" s="14">
        <f t="shared" si="327"/>
        <v>1.4789941068313769E-2</v>
      </c>
      <c r="EB115" s="14">
        <f t="shared" si="328"/>
        <v>2.1874235680419422E-4</v>
      </c>
      <c r="EC115" s="89">
        <f t="shared" si="329"/>
        <v>-1.8587799197935434E-2</v>
      </c>
      <c r="ED115" s="89">
        <f t="shared" si="330"/>
        <v>3.4550627902276917E-4</v>
      </c>
      <c r="EF115">
        <v>12.53</v>
      </c>
      <c r="EG115" s="14">
        <f t="shared" si="331"/>
        <v>3.9824823643175682E-3</v>
      </c>
      <c r="EH115" s="14">
        <f t="shared" si="332"/>
        <v>1.5860165782100447E-5</v>
      </c>
      <c r="EI115" s="89">
        <f t="shared" si="333"/>
        <v>-6.6523118164650945E-3</v>
      </c>
      <c r="EJ115" s="89">
        <f t="shared" si="334"/>
        <v>4.4253252503481128E-5</v>
      </c>
      <c r="EL115">
        <v>86.4</v>
      </c>
      <c r="EM115" s="14">
        <f t="shared" si="335"/>
        <v>6.920442844573757E-3</v>
      </c>
      <c r="EN115" s="14">
        <f t="shared" si="336"/>
        <v>4.7892529165012117E-5</v>
      </c>
      <c r="EO115" s="89">
        <f t="shared" si="337"/>
        <v>-1.085732777457224E-2</v>
      </c>
      <c r="EP115" s="89">
        <f t="shared" si="338"/>
        <v>1.1788156640449779E-4</v>
      </c>
      <c r="ER115">
        <v>13.47</v>
      </c>
      <c r="ES115" s="14">
        <f t="shared" si="339"/>
        <v>-1.4858843744245515E-3</v>
      </c>
      <c r="ET115" s="14">
        <f t="shared" si="340"/>
        <v>2.2078523741590409E-6</v>
      </c>
      <c r="EU115" s="89">
        <f t="shared" si="341"/>
        <v>-1.8745877266033214E-3</v>
      </c>
      <c r="EV115" s="89">
        <f t="shared" si="342"/>
        <v>3.5140791447318086E-6</v>
      </c>
      <c r="EX115">
        <v>105</v>
      </c>
      <c r="EY115" s="14">
        <f t="shared" si="343"/>
        <v>-6.7769130767234717E-2</v>
      </c>
      <c r="EZ115" s="14">
        <f t="shared" si="344"/>
        <v>4.5926550849465595E-3</v>
      </c>
      <c r="FA115" s="89">
        <f t="shared" si="345"/>
        <v>6.4589723410372127E-2</v>
      </c>
      <c r="FB115" s="89">
        <f t="shared" si="346"/>
        <v>4.1718323702283735E-3</v>
      </c>
      <c r="FD115">
        <v>39.25</v>
      </c>
      <c r="FE115" s="14">
        <f t="shared" si="347"/>
        <v>1.5274952053516489E-3</v>
      </c>
      <c r="FF115" s="14">
        <f t="shared" si="348"/>
        <v>2.3332416023722759E-6</v>
      </c>
      <c r="FG115" s="89">
        <f t="shared" si="349"/>
        <v>-1.339088522734736E-2</v>
      </c>
      <c r="FH115" s="89">
        <f t="shared" si="350"/>
        <v>1.7931580717198974E-4</v>
      </c>
      <c r="FJ115">
        <v>131.4</v>
      </c>
      <c r="FK115" s="14">
        <f t="shared" si="351"/>
        <v>3.0395160178968176E-3</v>
      </c>
      <c r="FL115" s="14">
        <f t="shared" si="352"/>
        <v>9.2386576230513279E-6</v>
      </c>
      <c r="FM115" s="89">
        <f t="shared" si="353"/>
        <v>-5.7684638149632581E-3</v>
      </c>
      <c r="FN115" s="89">
        <f t="shared" si="354"/>
        <v>3.3275174784540468E-5</v>
      </c>
      <c r="FP115">
        <v>13.53</v>
      </c>
      <c r="FQ115" s="14">
        <f t="shared" si="355"/>
        <v>-1.2644274074197012E-2</v>
      </c>
      <c r="FR115" s="14">
        <f t="shared" si="356"/>
        <v>1.5987766686341071E-4</v>
      </c>
      <c r="FS115" s="89">
        <f t="shared" si="357"/>
        <v>1.1308361784521142E-2</v>
      </c>
      <c r="FT115" s="89">
        <f t="shared" si="358"/>
        <v>1.2787904624961819E-4</v>
      </c>
      <c r="FV115">
        <v>596.6</v>
      </c>
      <c r="FW115" s="14">
        <f t="shared" si="359"/>
        <v>-7.402456413157235E-3</v>
      </c>
      <c r="FX115" s="14">
        <f t="shared" si="360"/>
        <v>5.4796360948692676E-5</v>
      </c>
      <c r="FY115" s="89">
        <f t="shared" si="361"/>
        <v>3.31454715919149E-3</v>
      </c>
      <c r="FZ115" s="89">
        <f t="shared" si="362"/>
        <v>1.0986222870504376E-5</v>
      </c>
      <c r="GB115">
        <v>63.66</v>
      </c>
      <c r="GC115" s="14">
        <f t="shared" si="363"/>
        <v>9.0696477845595147E-3</v>
      </c>
      <c r="GD115" s="14">
        <f t="shared" si="364"/>
        <v>8.2258510935965314E-5</v>
      </c>
      <c r="GE115" s="89">
        <f t="shared" si="365"/>
        <v>-1.2832195293887069E-2</v>
      </c>
      <c r="GF115" s="89">
        <f t="shared" si="366"/>
        <v>1.6466523606045743E-4</v>
      </c>
      <c r="GH115">
        <v>502.8</v>
      </c>
      <c r="GI115" s="14">
        <f t="shared" si="367"/>
        <v>-5.5843782939006192E-3</v>
      </c>
      <c r="GJ115" s="14">
        <f t="shared" si="368"/>
        <v>3.1185280929388388E-5</v>
      </c>
      <c r="GK115" s="89">
        <f t="shared" si="369"/>
        <v>-1.4758667828576686E-3</v>
      </c>
      <c r="GL115" s="89">
        <f t="shared" si="370"/>
        <v>2.1781827607426449E-6</v>
      </c>
      <c r="GN115">
        <v>30.8</v>
      </c>
      <c r="GO115" s="14">
        <f t="shared" si="371"/>
        <v>2.5940351770465278E-3</v>
      </c>
      <c r="GP115" s="14">
        <f t="shared" si="372"/>
        <v>6.7290184997548111E-6</v>
      </c>
      <c r="GQ115" s="89">
        <f t="shared" si="373"/>
        <v>-5.2783417630643606E-3</v>
      </c>
      <c r="GR115" s="89">
        <f t="shared" si="374"/>
        <v>2.7860891767709384E-5</v>
      </c>
      <c r="GT115">
        <v>59.88</v>
      </c>
      <c r="GU115" s="14">
        <f t="shared" si="375"/>
        <v>4.9975116504716163E-3</v>
      </c>
      <c r="GV115" s="14">
        <f t="shared" si="376"/>
        <v>2.4975122696599538E-5</v>
      </c>
      <c r="GW115" s="89">
        <f t="shared" si="377"/>
        <v>-9.5158834199203131E-3</v>
      </c>
      <c r="GX115" s="89">
        <f t="shared" si="378"/>
        <v>9.0552037261514318E-5</v>
      </c>
      <c r="GZ115">
        <v>235.2</v>
      </c>
      <c r="HA115" s="14">
        <f t="shared" si="379"/>
        <v>8.8889474172462145E-3</v>
      </c>
      <c r="HB115" s="14">
        <f t="shared" si="380"/>
        <v>7.9013386186568141E-5</v>
      </c>
      <c r="HC115" s="89">
        <f t="shared" si="381"/>
        <v>-1.2231667311511903E-2</v>
      </c>
      <c r="HD115" s="89">
        <f t="shared" si="382"/>
        <v>1.4961368521950881E-4</v>
      </c>
      <c r="HF115">
        <v>318.2</v>
      </c>
      <c r="HG115" s="14">
        <f t="shared" si="383"/>
        <v>-1.2578618010707818E-3</v>
      </c>
      <c r="HH115" s="14">
        <f t="shared" si="384"/>
        <v>1.5822163105930312E-6</v>
      </c>
      <c r="HI115" s="89">
        <f t="shared" si="385"/>
        <v>-4.883297602507347E-3</v>
      </c>
      <c r="HJ115" s="89">
        <f t="shared" si="386"/>
        <v>2.3846595474654003E-5</v>
      </c>
      <c r="HL115">
        <v>103.65</v>
      </c>
      <c r="HM115" s="14">
        <f t="shared" si="387"/>
        <v>7.6886491207861394E-3</v>
      </c>
      <c r="HN115" s="14">
        <f t="shared" si="388"/>
        <v>5.9115325302565476E-5</v>
      </c>
      <c r="HO115" s="89">
        <f t="shared" si="389"/>
        <v>-1.3537778888335638E-2</v>
      </c>
      <c r="HP115" s="89">
        <f t="shared" si="390"/>
        <v>1.8327145722946611E-4</v>
      </c>
      <c r="HR115">
        <v>4.8099999999999996</v>
      </c>
      <c r="HS115" s="14">
        <f t="shared" si="391"/>
        <v>-1.7194804013872682E-2</v>
      </c>
      <c r="HT115" s="14">
        <f t="shared" si="392"/>
        <v>2.9566128507549209E-4</v>
      </c>
      <c r="HU115" s="14">
        <f t="shared" si="393"/>
        <v>9.2831737870517697E-3</v>
      </c>
      <c r="HV115" s="14">
        <f t="shared" si="394"/>
        <v>8.6177315560605097E-5</v>
      </c>
      <c r="HX115">
        <v>14.36</v>
      </c>
      <c r="HY115" s="14">
        <f t="shared" si="395"/>
        <v>1.2456908485295216E-2</v>
      </c>
      <c r="HZ115" s="14">
        <f t="shared" si="396"/>
        <v>1.5517456901101997E-4</v>
      </c>
      <c r="IA115" s="89">
        <f t="shared" si="397"/>
        <v>-1.642803449865007E-2</v>
      </c>
      <c r="IB115" s="89">
        <f t="shared" si="398"/>
        <v>2.6988031748883688E-4</v>
      </c>
      <c r="ID115">
        <v>157.9</v>
      </c>
      <c r="IE115" s="14">
        <f t="shared" si="399"/>
        <v>1.3836698741072585E-2</v>
      </c>
      <c r="IF115" s="14">
        <f t="shared" si="400"/>
        <v>1.9145423205119965E-4</v>
      </c>
      <c r="IG115" s="89">
        <f t="shared" si="401"/>
        <v>-1.6556686918325382E-2</v>
      </c>
      <c r="IH115" s="89">
        <f t="shared" si="402"/>
        <v>2.7412388171144683E-4</v>
      </c>
      <c r="IQ115">
        <v>50.24</v>
      </c>
      <c r="IR115" s="14">
        <f t="shared" si="403"/>
        <v>-7.7930257520959188E-3</v>
      </c>
      <c r="IS115" s="14">
        <f t="shared" si="404"/>
        <v>6.073125037283016E-5</v>
      </c>
      <c r="IT115" s="89">
        <f t="shared" si="405"/>
        <v>3.0332420722194425E-3</v>
      </c>
      <c r="IU115" s="89">
        <f t="shared" si="406"/>
        <v>9.2005574686820969E-6</v>
      </c>
      <c r="IW115">
        <v>60.56</v>
      </c>
      <c r="IX115" s="14">
        <f t="shared" si="407"/>
        <v>-1.2963452273401515E-2</v>
      </c>
      <c r="IY115" s="14">
        <f t="shared" si="408"/>
        <v>1.6805109484475893E-4</v>
      </c>
      <c r="IZ115" s="89">
        <f t="shared" si="409"/>
        <v>6.8161238398259747E-3</v>
      </c>
      <c r="JA115" s="89">
        <f t="shared" si="410"/>
        <v>4.6459544199843992E-5</v>
      </c>
      <c r="JC115">
        <v>120.9</v>
      </c>
      <c r="JD115" s="14">
        <f t="shared" si="411"/>
        <v>4.134794352892201E-4</v>
      </c>
      <c r="JE115" s="14">
        <f t="shared" si="412"/>
        <v>1.7096524340709235E-7</v>
      </c>
      <c r="JF115" s="89">
        <f t="shared" si="413"/>
        <v>-5.2352523309963104E-3</v>
      </c>
      <c r="JG115" s="89">
        <f t="shared" si="414"/>
        <v>2.7407866969202301E-5</v>
      </c>
      <c r="JI115">
        <v>32.56</v>
      </c>
      <c r="JJ115" s="14">
        <f t="shared" si="415"/>
        <v>-5.8524731961866628E-3</v>
      </c>
      <c r="JK115" s="14">
        <f t="shared" si="416"/>
        <v>3.4251442512083333E-5</v>
      </c>
      <c r="JL115" s="89">
        <f t="shared" si="417"/>
        <v>1.214666063402035E-4</v>
      </c>
      <c r="JM115" s="89">
        <f t="shared" si="418"/>
        <v>1.4754136455805965E-8</v>
      </c>
      <c r="JO115">
        <v>79.400000000000006</v>
      </c>
      <c r="JP115" s="14">
        <f t="shared" si="419"/>
        <v>4.2729737001186811E-3</v>
      </c>
      <c r="JQ115" s="14">
        <f t="shared" si="420"/>
        <v>1.8258304241905934E-5</v>
      </c>
      <c r="JR115" s="89">
        <f t="shared" si="450"/>
        <v>-7.2366941136732775E-3</v>
      </c>
      <c r="JS115" s="89">
        <f t="shared" si="421"/>
        <v>5.2369741694873466E-5</v>
      </c>
      <c r="JU115">
        <v>70.260000000000005</v>
      </c>
      <c r="JV115" s="14">
        <f t="shared" si="422"/>
        <v>-1.1392766826118709E-3</v>
      </c>
      <c r="JW115" s="14">
        <f t="shared" si="423"/>
        <v>1.2979513595431096E-6</v>
      </c>
      <c r="JX115" s="89">
        <f t="shared" si="424"/>
        <v>-4.5891967762244166E-3</v>
      </c>
      <c r="JY115" s="89">
        <f t="shared" si="425"/>
        <v>2.1060727050908578E-5</v>
      </c>
      <c r="KA115">
        <v>39.159999999999997</v>
      </c>
      <c r="KB115" s="14">
        <f t="shared" si="426"/>
        <v>-1.0783159683459657E-2</v>
      </c>
      <c r="KC115" s="14">
        <f t="shared" si="427"/>
        <v>1.1627653275898978E-4</v>
      </c>
      <c r="KD115" s="89">
        <f t="shared" si="428"/>
        <v>7.7955780245499463E-3</v>
      </c>
      <c r="KE115" s="89">
        <f t="shared" si="429"/>
        <v>6.0771036736846046E-5</v>
      </c>
      <c r="KG115">
        <v>14.88</v>
      </c>
      <c r="KH115" s="14">
        <f t="shared" si="430"/>
        <v>-5.7395633625191039E-2</v>
      </c>
      <c r="KI115" s="14">
        <f t="shared" si="431"/>
        <v>3.2942587592371601E-3</v>
      </c>
      <c r="KJ115" s="89">
        <f t="shared" si="432"/>
        <v>5.300100719257643E-2</v>
      </c>
      <c r="KK115" s="89">
        <f t="shared" si="433"/>
        <v>2.8091067634275386E-3</v>
      </c>
      <c r="KM115">
        <v>27.24</v>
      </c>
      <c r="KN115" s="14">
        <f t="shared" si="434"/>
        <v>-2.4903721509589392E-2</v>
      </c>
      <c r="KO115" s="14">
        <f t="shared" si="435"/>
        <v>6.2019534502718535E-4</v>
      </c>
      <c r="KP115" s="89">
        <f t="shared" si="436"/>
        <v>1.772558395356897E-2</v>
      </c>
      <c r="KQ115" s="89">
        <f t="shared" si="437"/>
        <v>3.1419632649502176E-4</v>
      </c>
      <c r="KS115">
        <v>100.4</v>
      </c>
      <c r="KT115" s="14">
        <f t="shared" si="438"/>
        <v>-2.6442150107129393E-2</v>
      </c>
      <c r="KU115" s="14">
        <f t="shared" si="439"/>
        <v>6.9918730228796298E-4</v>
      </c>
      <c r="KV115" s="89">
        <f t="shared" si="440"/>
        <v>2.4134132693101887E-2</v>
      </c>
      <c r="KW115" s="89">
        <f t="shared" si="441"/>
        <v>5.8245636084824936E-4</v>
      </c>
      <c r="LF115" s="14">
        <v>14.62</v>
      </c>
      <c r="LG115" s="14">
        <f t="shared" si="442"/>
        <v>-2.5633547606972906E-2</v>
      </c>
      <c r="LH115" s="14">
        <f t="shared" si="443"/>
        <v>6.570787629189464E-4</v>
      </c>
      <c r="LI115" s="89">
        <f t="shared" si="444"/>
        <v>2.5504539818501981E-2</v>
      </c>
      <c r="LJ115" s="89">
        <f t="shared" si="445"/>
        <v>6.5048155135355305E-4</v>
      </c>
      <c r="LL115">
        <v>11.82</v>
      </c>
      <c r="LM115" s="14">
        <f t="shared" si="446"/>
        <v>1.1774736544533537E-2</v>
      </c>
      <c r="LN115" s="14">
        <f t="shared" si="447"/>
        <v>1.386444206931736E-4</v>
      </c>
      <c r="LO115" s="89">
        <f t="shared" si="448"/>
        <v>-1.4433998836123721E-2</v>
      </c>
      <c r="LP115" s="89">
        <f t="shared" si="449"/>
        <v>2.0834032240122093E-4</v>
      </c>
    </row>
    <row r="116" spans="19:328" x14ac:dyDescent="0.35">
      <c r="S116" t="s">
        <v>720</v>
      </c>
      <c r="T116" s="82">
        <v>6002.86</v>
      </c>
      <c r="U116" s="6">
        <f t="shared" si="256"/>
        <v>-8.298733403339132E-3</v>
      </c>
      <c r="V116" s="14">
        <f t="shared" si="257"/>
        <v>6.8868976099696695E-5</v>
      </c>
      <c r="Z116">
        <v>38.04</v>
      </c>
      <c r="AA116" s="14">
        <f t="shared" si="258"/>
        <v>-1.2964859467045836E-2</v>
      </c>
      <c r="AB116" s="14">
        <f t="shared" si="259"/>
        <v>1.6808758100024805E-4</v>
      </c>
      <c r="AC116" s="14">
        <f t="shared" si="260"/>
        <v>-4.6661260637067044E-3</v>
      </c>
      <c r="AD116" s="14">
        <f t="shared" si="261"/>
        <v>4.0636369686652303E-3</v>
      </c>
      <c r="AE116" s="14">
        <f t="shared" si="262"/>
        <v>1.6513145413102742E-5</v>
      </c>
      <c r="AG116">
        <v>10.535</v>
      </c>
      <c r="AH116" s="14">
        <f t="shared" si="263"/>
        <v>-1.8683178175869293E-2</v>
      </c>
      <c r="AI116" s="14">
        <f t="shared" si="264"/>
        <v>3.4906114675127862E-4</v>
      </c>
      <c r="AJ116" s="14">
        <f t="shared" si="265"/>
        <v>1.8416373634462177E-2</v>
      </c>
      <c r="AK116" s="14">
        <f t="shared" si="266"/>
        <v>3.3916281784411362E-4</v>
      </c>
      <c r="AM116">
        <v>111.85</v>
      </c>
      <c r="AN116" s="14">
        <f t="shared" si="267"/>
        <v>7.1269789421150066E-3</v>
      </c>
      <c r="AO116" s="14">
        <f t="shared" si="268"/>
        <v>5.0793828841350737E-5</v>
      </c>
      <c r="AP116" s="14">
        <f t="shared" si="269"/>
        <v>-8.3663912658972876E-3</v>
      </c>
      <c r="AQ116" s="14">
        <f t="shared" si="270"/>
        <v>6.9996502814082415E-5</v>
      </c>
      <c r="AS116">
        <v>119</v>
      </c>
      <c r="AT116" s="14">
        <f t="shared" si="271"/>
        <v>-9.6260137017621095E-3</v>
      </c>
      <c r="AU116" s="14">
        <f t="shared" si="272"/>
        <v>9.2660139786511871E-5</v>
      </c>
      <c r="AV116" s="14">
        <f t="shared" si="273"/>
        <v>7.4513603482548735E-3</v>
      </c>
      <c r="AW116" s="14">
        <f t="shared" si="274"/>
        <v>5.5522771039544991E-5</v>
      </c>
      <c r="AY116" s="14">
        <v>39.36</v>
      </c>
      <c r="AZ116" s="14">
        <f t="shared" si="275"/>
        <v>-5.349649747240599E-3</v>
      </c>
      <c r="BA116" s="14">
        <f t="shared" si="276"/>
        <v>2.8618752418151404E-5</v>
      </c>
      <c r="BB116" s="14">
        <f t="shared" si="277"/>
        <v>4.1515116421972312E-3</v>
      </c>
      <c r="BC116" s="14">
        <f t="shared" si="278"/>
        <v>1.7235048915299152E-5</v>
      </c>
      <c r="BE116">
        <v>19.914000000000001</v>
      </c>
      <c r="BF116" s="14">
        <f t="shared" si="279"/>
        <v>-2.8730582490101804E-2</v>
      </c>
      <c r="BG116" s="14">
        <f t="shared" si="280"/>
        <v>8.254463702205444E-4</v>
      </c>
      <c r="BH116" s="14">
        <f t="shared" si="281"/>
        <v>2.1699147368892575E-2</v>
      </c>
      <c r="BI116" s="14">
        <f t="shared" si="282"/>
        <v>4.7085299653691756E-4</v>
      </c>
      <c r="BK116">
        <v>90.6</v>
      </c>
      <c r="BL116" s="14">
        <f t="shared" si="283"/>
        <v>-1.4004897124960898E-2</v>
      </c>
      <c r="BM116" s="14">
        <f t="shared" si="284"/>
        <v>1.9613714348073802E-4</v>
      </c>
      <c r="BN116" s="14">
        <f t="shared" si="285"/>
        <v>9.2609848707211912E-3</v>
      </c>
      <c r="BO116" s="14">
        <f t="shared" si="286"/>
        <v>8.5765840775726794E-5</v>
      </c>
      <c r="BQ116">
        <v>64.540000000000006</v>
      </c>
      <c r="BR116" s="14">
        <f t="shared" si="287"/>
        <v>3.0940618742823778E-3</v>
      </c>
      <c r="BS116" s="14">
        <f t="shared" si="288"/>
        <v>9.5732188818877798E-6</v>
      </c>
      <c r="BT116" s="14">
        <f t="shared" si="289"/>
        <v>-6.3607835566677857E-3</v>
      </c>
      <c r="BU116" s="14">
        <f t="shared" si="290"/>
        <v>4.0459567454775287E-5</v>
      </c>
      <c r="BX116">
        <v>22.84</v>
      </c>
      <c r="BY116" s="14">
        <f t="shared" si="291"/>
        <v>-7.0299059282581738E-3</v>
      </c>
      <c r="BZ116" s="14">
        <f t="shared" si="292"/>
        <v>4.941957736015942E-5</v>
      </c>
      <c r="CA116" s="14">
        <f t="shared" si="293"/>
        <v>5.4954059978007475E-3</v>
      </c>
      <c r="CB116" s="14">
        <f t="shared" si="294"/>
        <v>3.019948708066443E-5</v>
      </c>
      <c r="CD116">
        <v>45.11</v>
      </c>
      <c r="CE116" s="14">
        <f t="shared" si="295"/>
        <v>-2.0605432277656009E-2</v>
      </c>
      <c r="CF116" s="14">
        <f t="shared" si="296"/>
        <v>4.2458383934906814E-4</v>
      </c>
      <c r="CG116" s="14">
        <f t="shared" si="297"/>
        <v>1.8968557334211052E-2</v>
      </c>
      <c r="CH116" s="14">
        <f t="shared" si="298"/>
        <v>3.5980616734125186E-4</v>
      </c>
      <c r="CJ116">
        <v>32.33</v>
      </c>
      <c r="CK116" s="14">
        <f t="shared" si="299"/>
        <v>-1.1510470839267749E-2</v>
      </c>
      <c r="CL116" s="14">
        <f t="shared" si="300"/>
        <v>1.3249093894163321E-4</v>
      </c>
      <c r="CM116" s="14">
        <f t="shared" si="301"/>
        <v>9.649517777508429E-3</v>
      </c>
      <c r="CN116" s="14">
        <f t="shared" si="302"/>
        <v>9.3113193338451207E-5</v>
      </c>
      <c r="CP116">
        <v>21.75</v>
      </c>
      <c r="CQ116" s="14">
        <f t="shared" si="303"/>
        <v>-1.1560822401075971E-2</v>
      </c>
      <c r="CR116" s="14">
        <f t="shared" si="304"/>
        <v>1.3365261458921998E-4</v>
      </c>
      <c r="CS116" s="14">
        <f t="shared" si="305"/>
        <v>9.5429051218292489E-3</v>
      </c>
      <c r="CT116" s="14">
        <f t="shared" si="306"/>
        <v>9.1067038164234916E-5</v>
      </c>
      <c r="CV116">
        <v>106.75</v>
      </c>
      <c r="CW116" s="14">
        <f t="shared" si="307"/>
        <v>-3.7541104624877865E-3</v>
      </c>
      <c r="CX116" s="14">
        <f t="shared" si="308"/>
        <v>1.4093345364560262E-5</v>
      </c>
      <c r="CY116" s="89">
        <f t="shared" si="309"/>
        <v>3.0853714230481217E-3</v>
      </c>
      <c r="CZ116" s="89">
        <f t="shared" si="310"/>
        <v>9.5195168181619916E-6</v>
      </c>
      <c r="DB116">
        <v>17.05</v>
      </c>
      <c r="DC116" s="14">
        <f t="shared" si="311"/>
        <v>-5.866823283562564E-4</v>
      </c>
      <c r="DD116" s="14">
        <f t="shared" si="312"/>
        <v>3.4419615440551824E-7</v>
      </c>
      <c r="DE116" s="89">
        <f t="shared" si="313"/>
        <v>-3.8648313605540942E-4</v>
      </c>
      <c r="DF116" s="89">
        <f t="shared" si="314"/>
        <v>1.4936921445522409E-7</v>
      </c>
      <c r="DH116">
        <v>11.31</v>
      </c>
      <c r="DI116" s="14">
        <f t="shared" si="315"/>
        <v>-1.7661684675986427E-2</v>
      </c>
      <c r="DJ116" s="14">
        <f t="shared" si="316"/>
        <v>3.1193510559397378E-4</v>
      </c>
      <c r="DK116" s="89">
        <f t="shared" si="317"/>
        <v>1.5764906486004426E-2</v>
      </c>
      <c r="DL116" s="89">
        <f t="shared" si="318"/>
        <v>2.4853227651246444E-4</v>
      </c>
      <c r="DN116">
        <v>68.78</v>
      </c>
      <c r="DO116" s="14">
        <f t="shared" si="319"/>
        <v>2.6136213513174265E-3</v>
      </c>
      <c r="DP116" s="14">
        <f t="shared" si="320"/>
        <v>6.8310165680623309E-6</v>
      </c>
      <c r="DQ116" s="89">
        <f t="shared" si="321"/>
        <v>-3.10644728417875E-3</v>
      </c>
      <c r="DR116" s="89">
        <f t="shared" si="322"/>
        <v>9.6500147293815319E-6</v>
      </c>
      <c r="DT116">
        <v>131</v>
      </c>
      <c r="DU116" s="14">
        <f t="shared" si="323"/>
        <v>-2.6753312345300603E-3</v>
      </c>
      <c r="DV116" s="14">
        <f t="shared" si="324"/>
        <v>7.1573972144521366E-6</v>
      </c>
      <c r="DW116" s="89">
        <f t="shared" si="325"/>
        <v>-1.1283069265917694E-4</v>
      </c>
      <c r="DX116" s="89">
        <f t="shared" si="326"/>
        <v>1.2730765205949645E-8</v>
      </c>
      <c r="DZ116">
        <v>41.33</v>
      </c>
      <c r="EA116" s="14">
        <f t="shared" si="327"/>
        <v>-9.4810482904974826E-3</v>
      </c>
      <c r="EB116" s="14">
        <f t="shared" si="328"/>
        <v>8.9890276686745233E-5</v>
      </c>
      <c r="EC116" s="89">
        <f t="shared" si="329"/>
        <v>8.2731346699658828E-3</v>
      </c>
      <c r="ED116" s="89">
        <f t="shared" si="330"/>
        <v>6.8444757267391491E-5</v>
      </c>
      <c r="EF116">
        <v>12.7</v>
      </c>
      <c r="EG116" s="14">
        <f t="shared" si="331"/>
        <v>-1.3476224556568677E-2</v>
      </c>
      <c r="EH116" s="14">
        <f t="shared" si="332"/>
        <v>1.8160862829906462E-4</v>
      </c>
      <c r="EI116" s="89">
        <f t="shared" si="333"/>
        <v>1.2774453724514488E-2</v>
      </c>
      <c r="EJ116" s="89">
        <f t="shared" si="334"/>
        <v>1.6318666795976208E-4</v>
      </c>
      <c r="EL116">
        <v>87.42</v>
      </c>
      <c r="EM116" s="14">
        <f t="shared" si="335"/>
        <v>-1.173641362515843E-2</v>
      </c>
      <c r="EN116" s="14">
        <f t="shared" si="336"/>
        <v>1.3774340478080443E-4</v>
      </c>
      <c r="EO116" s="89">
        <f t="shared" si="337"/>
        <v>1.0080206849663917E-2</v>
      </c>
      <c r="EP116" s="89">
        <f t="shared" si="338"/>
        <v>1.0161057013201134E-4</v>
      </c>
      <c r="ER116">
        <v>13.44</v>
      </c>
      <c r="ES116" s="14">
        <f t="shared" si="339"/>
        <v>2.2296553272692899E-3</v>
      </c>
      <c r="ET116" s="14">
        <f t="shared" si="340"/>
        <v>4.9713628784203238E-6</v>
      </c>
      <c r="EU116" s="89">
        <f t="shared" si="341"/>
        <v>-3.62722754639542E-3</v>
      </c>
      <c r="EV116" s="89">
        <f t="shared" si="342"/>
        <v>1.3156779673329739E-5</v>
      </c>
      <c r="EX116">
        <v>105.5</v>
      </c>
      <c r="EY116" s="14">
        <f t="shared" si="343"/>
        <v>-4.7506027585978647E-3</v>
      </c>
      <c r="EZ116" s="14">
        <f t="shared" si="344"/>
        <v>2.2568226569997642E-5</v>
      </c>
      <c r="FA116" s="89">
        <f t="shared" si="345"/>
        <v>3.4342736996296596E-3</v>
      </c>
      <c r="FB116" s="89">
        <f t="shared" si="346"/>
        <v>1.1794235843967989E-5</v>
      </c>
      <c r="FD116">
        <v>41.92</v>
      </c>
      <c r="FE116" s="14">
        <f t="shared" si="347"/>
        <v>-6.5811595784369306E-2</v>
      </c>
      <c r="FF116" s="14">
        <f t="shared" si="348"/>
        <v>4.3311661396852157E-3</v>
      </c>
      <c r="FG116" s="89">
        <f t="shared" si="349"/>
        <v>5.971670680821467E-2</v>
      </c>
      <c r="FH116" s="89">
        <f t="shared" si="350"/>
        <v>3.5660850720182725E-3</v>
      </c>
      <c r="FJ116">
        <v>133</v>
      </c>
      <c r="FK116" s="14">
        <f t="shared" si="351"/>
        <v>-1.2103022171243536E-2</v>
      </c>
      <c r="FL116" s="14">
        <f t="shared" si="352"/>
        <v>1.4648314567761262E-4</v>
      </c>
      <c r="FM116" s="89">
        <f t="shared" si="353"/>
        <v>1.0823421869105596E-2</v>
      </c>
      <c r="FN116" s="89">
        <f t="shared" si="354"/>
        <v>1.1714646095663328E-4</v>
      </c>
      <c r="FP116">
        <v>13.86</v>
      </c>
      <c r="FQ116" s="14">
        <f t="shared" si="355"/>
        <v>-2.409755157906053E-2</v>
      </c>
      <c r="FR116" s="14">
        <f t="shared" si="356"/>
        <v>5.8069199210548266E-4</v>
      </c>
      <c r="FS116" s="89">
        <f t="shared" si="357"/>
        <v>2.377378372257552E-2</v>
      </c>
      <c r="FT116" s="89">
        <f t="shared" si="358"/>
        <v>5.651927924877968E-4</v>
      </c>
      <c r="FV116">
        <v>590.20000000000005</v>
      </c>
      <c r="FW116" s="14">
        <f t="shared" si="359"/>
        <v>1.0785409571808987E-2</v>
      </c>
      <c r="FX116" s="14">
        <f t="shared" si="360"/>
        <v>1.163250596316689E-4</v>
      </c>
      <c r="FY116" s="89">
        <f t="shared" si="361"/>
        <v>-1.2343989490435903E-2</v>
      </c>
      <c r="FZ116" s="89">
        <f t="shared" si="362"/>
        <v>1.5237407653999202E-4</v>
      </c>
      <c r="GB116">
        <v>64</v>
      </c>
      <c r="GC116" s="14">
        <f t="shared" si="363"/>
        <v>-5.3266615057251422E-3</v>
      </c>
      <c r="GD116" s="14">
        <f t="shared" si="364"/>
        <v>2.8373322796574038E-5</v>
      </c>
      <c r="GE116" s="89">
        <f t="shared" si="365"/>
        <v>4.2448522976597193E-3</v>
      </c>
      <c r="GF116" s="89">
        <f t="shared" si="366"/>
        <v>1.8018771028946997E-5</v>
      </c>
      <c r="GH116">
        <v>509.4</v>
      </c>
      <c r="GI116" s="14">
        <f t="shared" si="367"/>
        <v>-1.3041085829264257E-2</v>
      </c>
      <c r="GJ116" s="14">
        <f t="shared" si="368"/>
        <v>1.7006991960623701E-4</v>
      </c>
      <c r="GK116" s="89">
        <f t="shared" si="369"/>
        <v>9.9283072167141526E-3</v>
      </c>
      <c r="GL116" s="89">
        <f t="shared" si="370"/>
        <v>9.8571284189458318E-5</v>
      </c>
      <c r="GN116">
        <v>31.2</v>
      </c>
      <c r="GO116" s="14">
        <f t="shared" si="371"/>
        <v>-1.2903404835907841E-2</v>
      </c>
      <c r="GP116" s="14">
        <f t="shared" si="372"/>
        <v>1.6649785635932987E-4</v>
      </c>
      <c r="GQ116" s="89">
        <f t="shared" si="373"/>
        <v>1.1974616856489649E-2</v>
      </c>
      <c r="GR116" s="89">
        <f t="shared" si="374"/>
        <v>1.4339144885972604E-4</v>
      </c>
      <c r="GT116">
        <v>60.38</v>
      </c>
      <c r="GU116" s="14">
        <f t="shared" si="375"/>
        <v>-8.3153647272651426E-3</v>
      </c>
      <c r="GV116" s="14">
        <f t="shared" si="376"/>
        <v>6.9145290547445305E-5</v>
      </c>
      <c r="GW116" s="89">
        <f t="shared" si="377"/>
        <v>6.2824730185267203E-3</v>
      </c>
      <c r="GX116" s="89">
        <f t="shared" si="378"/>
        <v>3.9469467228516243E-5</v>
      </c>
      <c r="GZ116">
        <v>234.7</v>
      </c>
      <c r="HA116" s="14">
        <f t="shared" si="379"/>
        <v>2.1281131674940135E-3</v>
      </c>
      <c r="HB116" s="14">
        <f t="shared" si="380"/>
        <v>4.5288656536614029E-6</v>
      </c>
      <c r="HC116" s="89">
        <f t="shared" si="381"/>
        <v>-3.2971987247313195E-3</v>
      </c>
      <c r="HD116" s="89">
        <f t="shared" si="382"/>
        <v>1.087151943036984E-5</v>
      </c>
      <c r="HF116">
        <v>320.3</v>
      </c>
      <c r="HG116" s="14">
        <f t="shared" si="383"/>
        <v>-6.5779407114260838E-3</v>
      </c>
      <c r="HH116" s="14">
        <f t="shared" si="384"/>
        <v>4.3269304003036695E-5</v>
      </c>
      <c r="HI116" s="89">
        <f t="shared" si="385"/>
        <v>4.208334799722763E-3</v>
      </c>
      <c r="HJ116" s="89">
        <f t="shared" si="386"/>
        <v>1.7710081786557627E-5</v>
      </c>
      <c r="HL116">
        <v>105.85</v>
      </c>
      <c r="HM116" s="14">
        <f t="shared" si="387"/>
        <v>-2.1003158699085471E-2</v>
      </c>
      <c r="HN116" s="14">
        <f t="shared" si="388"/>
        <v>4.411326753389697E-4</v>
      </c>
      <c r="HO116" s="89">
        <f t="shared" si="389"/>
        <v>1.8103021618761022E-2</v>
      </c>
      <c r="HP116" s="89">
        <f t="shared" si="390"/>
        <v>3.2771939172932896E-4</v>
      </c>
      <c r="HR116">
        <v>4.9050000000000002</v>
      </c>
      <c r="HS116" s="14">
        <f t="shared" si="391"/>
        <v>-1.955800889965675E-2</v>
      </c>
      <c r="HT116" s="14">
        <f t="shared" si="392"/>
        <v>3.8251571211905263E-4</v>
      </c>
      <c r="HU116" s="14">
        <f t="shared" si="393"/>
        <v>1.4960610024025784E-2</v>
      </c>
      <c r="HV116" s="14">
        <f t="shared" si="394"/>
        <v>2.2381985229098076E-4</v>
      </c>
      <c r="HX116">
        <v>14.36</v>
      </c>
      <c r="HY116" s="14">
        <f t="shared" si="395"/>
        <v>0</v>
      </c>
      <c r="HZ116" s="14">
        <f t="shared" si="396"/>
        <v>0</v>
      </c>
      <c r="IA116" s="89">
        <f t="shared" si="397"/>
        <v>-2.8844378132954515E-3</v>
      </c>
      <c r="IB116" s="89">
        <f t="shared" si="398"/>
        <v>8.3199814987686455E-6</v>
      </c>
      <c r="ID116">
        <v>157.05000000000001</v>
      </c>
      <c r="IE116" s="14">
        <f t="shared" si="399"/>
        <v>5.3976952769408679E-3</v>
      </c>
      <c r="IF116" s="14">
        <f t="shared" si="400"/>
        <v>2.9135114302709751E-5</v>
      </c>
      <c r="IG116" s="89">
        <f t="shared" si="401"/>
        <v>-6.2873631438159034E-3</v>
      </c>
      <c r="IH116" s="89">
        <f t="shared" si="402"/>
        <v>3.95309353022146E-5</v>
      </c>
      <c r="IQ116">
        <v>50.82</v>
      </c>
      <c r="IR116" s="14">
        <f t="shared" si="403"/>
        <v>-1.1478455732074747E-2</v>
      </c>
      <c r="IS116" s="14">
        <f t="shared" si="404"/>
        <v>1.3175494599319961E-4</v>
      </c>
      <c r="IT116" s="89">
        <f t="shared" si="405"/>
        <v>8.7914530575809776E-3</v>
      </c>
      <c r="IU116" s="89">
        <f t="shared" si="406"/>
        <v>7.7289646863649923E-5</v>
      </c>
      <c r="IW116">
        <v>61.6</v>
      </c>
      <c r="IX116" s="14">
        <f t="shared" si="407"/>
        <v>-1.7027261410280707E-2</v>
      </c>
      <c r="IY116" s="14">
        <f t="shared" si="408"/>
        <v>2.8992763113403451E-4</v>
      </c>
      <c r="IZ116" s="89">
        <f t="shared" si="409"/>
        <v>1.3442020299560622E-2</v>
      </c>
      <c r="JA116" s="89">
        <f t="shared" si="410"/>
        <v>1.8068790973379983E-4</v>
      </c>
      <c r="JC116">
        <v>121.25</v>
      </c>
      <c r="JD116" s="14">
        <f t="shared" si="411"/>
        <v>-2.8907721968455336E-3</v>
      </c>
      <c r="JE116" s="14">
        <f t="shared" si="412"/>
        <v>8.3565638940551523E-6</v>
      </c>
      <c r="JF116" s="89">
        <f t="shared" si="413"/>
        <v>1.1131707079984131E-3</v>
      </c>
      <c r="JG116" s="89">
        <f t="shared" si="414"/>
        <v>1.2391490251456882E-6</v>
      </c>
      <c r="JI116">
        <v>32.659999999999997</v>
      </c>
      <c r="JJ116" s="14">
        <f t="shared" si="415"/>
        <v>-3.0665464079793507E-3</v>
      </c>
      <c r="JK116" s="14">
        <f t="shared" si="416"/>
        <v>9.4037068722910589E-6</v>
      </c>
      <c r="JL116" s="89">
        <f t="shared" si="417"/>
        <v>3.2967146453439415E-4</v>
      </c>
      <c r="JM116" s="89">
        <f t="shared" si="418"/>
        <v>1.0868327452825231E-7</v>
      </c>
      <c r="JO116">
        <v>79.55</v>
      </c>
      <c r="JP116" s="14">
        <f t="shared" si="419"/>
        <v>-1.8873865307056769E-3</v>
      </c>
      <c r="JQ116" s="14">
        <f t="shared" si="420"/>
        <v>3.5622279162892109E-6</v>
      </c>
      <c r="JR116" s="89">
        <f t="shared" si="450"/>
        <v>6.6783549972921274E-4</v>
      </c>
      <c r="JS116" s="89">
        <f t="shared" si="421"/>
        <v>4.4600425469856731E-7</v>
      </c>
      <c r="JU116">
        <v>71.14</v>
      </c>
      <c r="JV116" s="14">
        <f t="shared" si="422"/>
        <v>-1.2447119682628145E-2</v>
      </c>
      <c r="JW116" s="14">
        <f t="shared" si="423"/>
        <v>1.5493078839366896E-4</v>
      </c>
      <c r="JX116" s="89">
        <f t="shared" si="424"/>
        <v>1.0042163303726676E-2</v>
      </c>
      <c r="JY116" s="89">
        <f t="shared" si="425"/>
        <v>1.0084504381871466E-4</v>
      </c>
      <c r="KA116">
        <v>40.25</v>
      </c>
      <c r="KB116" s="14">
        <f t="shared" si="426"/>
        <v>-2.7454186202262816E-2</v>
      </c>
      <c r="KC116" s="14">
        <f t="shared" si="427"/>
        <v>7.5373234002851794E-4</v>
      </c>
      <c r="KD116" s="89">
        <f t="shared" si="428"/>
        <v>2.6223928708319803E-2</v>
      </c>
      <c r="KE116" s="89">
        <f t="shared" si="429"/>
        <v>6.8769443689903949E-4</v>
      </c>
      <c r="KG116">
        <v>15.37</v>
      </c>
      <c r="KH116" s="14">
        <f t="shared" si="430"/>
        <v>-3.239952814555859E-2</v>
      </c>
      <c r="KI116" s="14">
        <f t="shared" si="431"/>
        <v>1.0497294240548432E-3</v>
      </c>
      <c r="KJ116" s="89">
        <f t="shared" si="432"/>
        <v>2.9986630989245047E-2</v>
      </c>
      <c r="KK116" s="89">
        <f t="shared" si="433"/>
        <v>8.9919803808515138E-4</v>
      </c>
      <c r="KM116">
        <v>27.98</v>
      </c>
      <c r="KN116" s="14">
        <f t="shared" si="434"/>
        <v>-2.6803487956023542E-2</v>
      </c>
      <c r="KO116" s="14">
        <f t="shared" si="435"/>
        <v>7.184269666086991E-4</v>
      </c>
      <c r="KP116" s="89">
        <f t="shared" si="436"/>
        <v>2.2590335175622114E-2</v>
      </c>
      <c r="KQ116" s="89">
        <f t="shared" si="437"/>
        <v>5.1032324334694982E-4</v>
      </c>
      <c r="KS116">
        <v>101</v>
      </c>
      <c r="KT116" s="14">
        <f t="shared" si="438"/>
        <v>-5.9583095836305234E-3</v>
      </c>
      <c r="KU116" s="14">
        <f t="shared" si="439"/>
        <v>3.550145309438334E-5</v>
      </c>
      <c r="KV116" s="89">
        <f t="shared" si="440"/>
        <v>5.1432310022504913E-3</v>
      </c>
      <c r="KW116" s="89">
        <f t="shared" si="441"/>
        <v>2.6452825142510593E-5</v>
      </c>
      <c r="LF116" s="14">
        <v>13.925000000000001</v>
      </c>
      <c r="LG116" s="14">
        <f t="shared" si="442"/>
        <v>4.8704668508284567E-2</v>
      </c>
      <c r="LH116" s="14">
        <f t="shared" si="443"/>
        <v>2.3721447345018865E-3</v>
      </c>
      <c r="LI116" s="89">
        <f t="shared" si="444"/>
        <v>-4.881768420836155E-2</v>
      </c>
      <c r="LJ116" s="89">
        <f t="shared" si="445"/>
        <v>2.3831662914673129E-3</v>
      </c>
      <c r="LL116">
        <v>11.865</v>
      </c>
      <c r="LM116" s="14">
        <f t="shared" si="446"/>
        <v>-3.799877909774786E-3</v>
      </c>
      <c r="LN116" s="14">
        <f t="shared" si="447"/>
        <v>1.4439072129194397E-5</v>
      </c>
      <c r="LO116" s="89">
        <f t="shared" si="448"/>
        <v>2.7720665712763926E-3</v>
      </c>
      <c r="LP116" s="89">
        <f t="shared" si="449"/>
        <v>7.6843530755880549E-6</v>
      </c>
    </row>
    <row r="117" spans="19:328" x14ac:dyDescent="0.35">
      <c r="S117" t="s">
        <v>721</v>
      </c>
      <c r="T117" s="82">
        <v>5987.21</v>
      </c>
      <c r="U117" s="6">
        <f t="shared" si="256"/>
        <v>2.6104949991922004E-3</v>
      </c>
      <c r="V117" s="14">
        <f t="shared" si="257"/>
        <v>6.8146841408074865E-6</v>
      </c>
      <c r="Z117">
        <v>38</v>
      </c>
      <c r="AA117" s="14">
        <f t="shared" si="258"/>
        <v>1.0520779508038345E-3</v>
      </c>
      <c r="AB117" s="14">
        <f t="shared" si="259"/>
        <v>1.1068680145675957E-6</v>
      </c>
      <c r="AC117" s="14">
        <f t="shared" si="260"/>
        <v>-1.5584170483883659E-3</v>
      </c>
      <c r="AD117" s="14">
        <f t="shared" si="261"/>
        <v>1.2221131263686553E-3</v>
      </c>
      <c r="AE117" s="14">
        <f t="shared" si="262"/>
        <v>1.4935604936425689E-6</v>
      </c>
      <c r="AG117">
        <v>10.725</v>
      </c>
      <c r="AH117" s="14">
        <f t="shared" si="263"/>
        <v>-1.787441755792829E-2</v>
      </c>
      <c r="AI117" s="14">
        <f t="shared" si="264"/>
        <v>3.1949480303517517E-4</v>
      </c>
      <c r="AJ117" s="14">
        <f t="shared" si="265"/>
        <v>1.7826888507412052E-2</v>
      </c>
      <c r="AK117" s="14">
        <f t="shared" si="266"/>
        <v>3.1779795385569992E-4</v>
      </c>
      <c r="AM117">
        <v>112.5</v>
      </c>
      <c r="AN117" s="14">
        <f t="shared" si="267"/>
        <v>-5.7945337083363125E-3</v>
      </c>
      <c r="AO117" s="14">
        <f t="shared" si="268"/>
        <v>3.3576620897045778E-5</v>
      </c>
      <c r="AP117" s="14">
        <f t="shared" si="269"/>
        <v>7.4962218896515165E-3</v>
      </c>
      <c r="AQ117" s="14">
        <f t="shared" si="270"/>
        <v>5.619334261889055E-5</v>
      </c>
      <c r="AS117">
        <v>118</v>
      </c>
      <c r="AT117" s="14">
        <f t="shared" si="271"/>
        <v>8.4388686458646035E-3</v>
      </c>
      <c r="AU117" s="14">
        <f t="shared" si="272"/>
        <v>7.1214504022156693E-5</v>
      </c>
      <c r="AV117" s="14">
        <f t="shared" si="273"/>
        <v>-6.1770319998427983E-3</v>
      </c>
      <c r="AW117" s="14">
        <f t="shared" si="274"/>
        <v>3.8155724327081919E-5</v>
      </c>
      <c r="AY117" s="14">
        <v>39.26</v>
      </c>
      <c r="AZ117" s="14">
        <f t="shared" si="275"/>
        <v>2.543883335737681E-3</v>
      </c>
      <c r="BA117" s="14">
        <f t="shared" si="276"/>
        <v>6.4713424258438712E-6</v>
      </c>
      <c r="BB117" s="14">
        <f t="shared" si="277"/>
        <v>-1.506489671327813E-3</v>
      </c>
      <c r="BC117" s="14">
        <f t="shared" si="278"/>
        <v>2.2695111298173818E-6</v>
      </c>
      <c r="BE117">
        <v>19.55</v>
      </c>
      <c r="BF117" s="14">
        <f t="shared" si="279"/>
        <v>1.8447715534517906E-2</v>
      </c>
      <c r="BG117" s="14">
        <f t="shared" si="280"/>
        <v>3.4031820844249324E-4</v>
      </c>
      <c r="BH117" s="14">
        <f t="shared" si="281"/>
        <v>-1.8873254976622081E-2</v>
      </c>
      <c r="BI117" s="14">
        <f t="shared" si="282"/>
        <v>3.5619975341259015E-4</v>
      </c>
      <c r="BK117">
        <v>89.94</v>
      </c>
      <c r="BL117" s="14">
        <f t="shared" si="283"/>
        <v>7.3114317063723514E-3</v>
      </c>
      <c r="BM117" s="14">
        <f t="shared" si="284"/>
        <v>5.3457033596946914E-5</v>
      </c>
      <c r="BN117" s="14">
        <f t="shared" si="285"/>
        <v>-6.5487525675369338E-3</v>
      </c>
      <c r="BO117" s="14">
        <f t="shared" si="286"/>
        <v>4.2886160190821581E-5</v>
      </c>
      <c r="BQ117">
        <v>64.39</v>
      </c>
      <c r="BR117" s="14">
        <f t="shared" si="287"/>
        <v>2.3268450737237482E-3</v>
      </c>
      <c r="BS117" s="14">
        <f t="shared" si="288"/>
        <v>5.4142079971124748E-6</v>
      </c>
      <c r="BT117" s="14">
        <f t="shared" si="289"/>
        <v>1.0938891401253686E-4</v>
      </c>
      <c r="BU117" s="14">
        <f t="shared" si="290"/>
        <v>1.1965934508842182E-8</v>
      </c>
      <c r="BX117">
        <v>22.8</v>
      </c>
      <c r="BY117" s="14">
        <f t="shared" si="291"/>
        <v>1.7528488274143868E-3</v>
      </c>
      <c r="BZ117" s="14">
        <f t="shared" si="292"/>
        <v>3.0724790117679908E-6</v>
      </c>
      <c r="CA117" s="14">
        <f t="shared" si="293"/>
        <v>-7.2185786989417342E-4</v>
      </c>
      <c r="CB117" s="14">
        <f t="shared" si="294"/>
        <v>5.2107878432815336E-7</v>
      </c>
      <c r="CD117">
        <v>45.1</v>
      </c>
      <c r="CE117" s="14">
        <f t="shared" si="295"/>
        <v>2.2170491167191684E-4</v>
      </c>
      <c r="CF117" s="14">
        <f t="shared" si="296"/>
        <v>4.9153067859452444E-8</v>
      </c>
      <c r="CG117" s="14">
        <f t="shared" si="297"/>
        <v>2.0378244661763936E-3</v>
      </c>
      <c r="CH117" s="14">
        <f t="shared" si="298"/>
        <v>4.1527285549471041E-6</v>
      </c>
      <c r="CJ117">
        <v>32.78</v>
      </c>
      <c r="CK117" s="14">
        <f t="shared" si="299"/>
        <v>-1.3822981578341999E-2</v>
      </c>
      <c r="CL117" s="14">
        <f t="shared" si="300"/>
        <v>1.9107481971518227E-4</v>
      </c>
      <c r="CM117" s="14">
        <f t="shared" si="301"/>
        <v>1.5577145206824624E-2</v>
      </c>
      <c r="CN117" s="14">
        <f t="shared" si="302"/>
        <v>2.4264745279449935E-4</v>
      </c>
      <c r="CP117">
        <v>21.62</v>
      </c>
      <c r="CQ117" s="14">
        <f t="shared" si="303"/>
        <v>5.9949453236307383E-3</v>
      </c>
      <c r="CR117" s="14">
        <f t="shared" si="304"/>
        <v>3.5939369433322058E-5</v>
      </c>
      <c r="CS117" s="14">
        <f t="shared" si="305"/>
        <v>-4.4665573259595288E-3</v>
      </c>
      <c r="CT117" s="14">
        <f t="shared" si="306"/>
        <v>1.9950134346082738E-5</v>
      </c>
      <c r="CV117">
        <v>107.35</v>
      </c>
      <c r="CW117" s="14">
        <f t="shared" si="307"/>
        <v>-5.6048722160560146E-3</v>
      </c>
      <c r="CX117" s="14">
        <f t="shared" si="308"/>
        <v>3.1414592558316658E-5</v>
      </c>
      <c r="CY117" s="89">
        <f t="shared" si="309"/>
        <v>6.0055632393007348E-3</v>
      </c>
      <c r="CZ117" s="89">
        <f t="shared" si="310"/>
        <v>3.6066789821240335E-5</v>
      </c>
      <c r="DB117">
        <v>16.97</v>
      </c>
      <c r="DC117" s="14">
        <f t="shared" si="311"/>
        <v>4.703124483390898E-3</v>
      </c>
      <c r="DD117" s="14">
        <f t="shared" si="312"/>
        <v>2.2119379906270901E-5</v>
      </c>
      <c r="DE117" s="89">
        <f t="shared" si="313"/>
        <v>-3.9603682653033233E-3</v>
      </c>
      <c r="DF117" s="89">
        <f t="shared" si="314"/>
        <v>1.5684516796821653E-5</v>
      </c>
      <c r="DH117">
        <v>11.326000000000001</v>
      </c>
      <c r="DI117" s="14">
        <f t="shared" si="315"/>
        <v>-1.4136775635842044E-3</v>
      </c>
      <c r="DJ117" s="14">
        <f t="shared" si="316"/>
        <v>1.9984842537813722E-6</v>
      </c>
      <c r="DK117" s="89">
        <f t="shared" si="317"/>
        <v>3.3491915976033427E-3</v>
      </c>
      <c r="DL117" s="89">
        <f t="shared" si="318"/>
        <v>1.1217084357456831E-5</v>
      </c>
      <c r="DN117">
        <v>69.13</v>
      </c>
      <c r="DO117" s="14">
        <f t="shared" si="319"/>
        <v>-5.0757849530533843E-3</v>
      </c>
      <c r="DP117" s="14">
        <f t="shared" si="320"/>
        <v>2.5763592889643146E-5</v>
      </c>
      <c r="DQ117" s="89">
        <f t="shared" si="321"/>
        <v>6.4902099982751364E-3</v>
      </c>
      <c r="DR117" s="89">
        <f t="shared" si="322"/>
        <v>4.2122825821710549E-5</v>
      </c>
      <c r="DT117">
        <v>129.94999999999999</v>
      </c>
      <c r="DU117" s="14">
        <f t="shared" si="323"/>
        <v>8.047562113652415E-3</v>
      </c>
      <c r="DV117" s="14">
        <f t="shared" si="324"/>
        <v>6.4763255973093731E-5</v>
      </c>
      <c r="DW117" s="89">
        <f t="shared" si="325"/>
        <v>-6.5375281988223309E-3</v>
      </c>
      <c r="DX117" s="89">
        <f t="shared" si="326"/>
        <v>4.2739274950397152E-5</v>
      </c>
      <c r="DZ117">
        <v>40.98</v>
      </c>
      <c r="EA117" s="14">
        <f t="shared" si="327"/>
        <v>8.5044857128872536E-3</v>
      </c>
      <c r="EB117" s="14">
        <f t="shared" si="328"/>
        <v>7.2326277240703415E-5</v>
      </c>
      <c r="EC117" s="89">
        <f t="shared" si="329"/>
        <v>-6.3419827422657093E-3</v>
      </c>
      <c r="ED117" s="89">
        <f t="shared" si="330"/>
        <v>4.0220745103196086E-5</v>
      </c>
      <c r="EF117">
        <v>12.82</v>
      </c>
      <c r="EG117" s="14">
        <f t="shared" si="331"/>
        <v>-9.404458027978518E-3</v>
      </c>
      <c r="EH117" s="14">
        <f t="shared" si="332"/>
        <v>8.8443830800009592E-5</v>
      </c>
      <c r="EI117" s="89">
        <f t="shared" si="333"/>
        <v>1.1263814433300934E-2</v>
      </c>
      <c r="EJ117" s="89">
        <f t="shared" si="334"/>
        <v>1.2687351558783843E-4</v>
      </c>
      <c r="EL117">
        <v>87.66</v>
      </c>
      <c r="EM117" s="14">
        <f t="shared" si="335"/>
        <v>-2.7416055554946158E-3</v>
      </c>
      <c r="EN117" s="14">
        <f t="shared" si="336"/>
        <v>7.5164010219189409E-6</v>
      </c>
      <c r="EO117" s="89">
        <f t="shared" si="337"/>
        <v>4.0533525195654944E-3</v>
      </c>
      <c r="EP117" s="89">
        <f t="shared" si="338"/>
        <v>1.6429666647867942E-5</v>
      </c>
      <c r="ER117">
        <v>13.5</v>
      </c>
      <c r="ES117" s="14">
        <f t="shared" si="339"/>
        <v>-4.4543503493803087E-3</v>
      </c>
      <c r="ET117" s="14">
        <f t="shared" si="340"/>
        <v>1.9841237035024477E-5</v>
      </c>
      <c r="EU117" s="89">
        <f t="shared" si="341"/>
        <v>5.611192059013807E-3</v>
      </c>
      <c r="EV117" s="89">
        <f t="shared" si="342"/>
        <v>3.148547632313961E-5</v>
      </c>
      <c r="EX117">
        <v>105.2</v>
      </c>
      <c r="EY117" s="14">
        <f t="shared" si="343"/>
        <v>2.8476526125116972E-3</v>
      </c>
      <c r="EZ117" s="14">
        <f t="shared" si="344"/>
        <v>8.1091254015446948E-6</v>
      </c>
      <c r="FA117" s="89">
        <f t="shared" si="345"/>
        <v>-1.7394702644587727E-3</v>
      </c>
      <c r="FB117" s="89">
        <f t="shared" si="346"/>
        <v>3.0257568009362728E-6</v>
      </c>
      <c r="FD117">
        <v>39.92</v>
      </c>
      <c r="FE117" s="14">
        <f t="shared" si="347"/>
        <v>4.8885588569523443E-2</v>
      </c>
      <c r="FF117" s="14">
        <f t="shared" si="348"/>
        <v>2.3898007697887211E-3</v>
      </c>
      <c r="FG117" s="89">
        <f t="shared" si="349"/>
        <v>-4.7473655850174754E-2</v>
      </c>
      <c r="FH117" s="89">
        <f t="shared" si="350"/>
        <v>2.2537479997808314E-3</v>
      </c>
      <c r="FJ117">
        <v>132.30000000000001</v>
      </c>
      <c r="FK117" s="14">
        <f t="shared" si="351"/>
        <v>5.277057100843599E-3</v>
      </c>
      <c r="FL117" s="14">
        <f t="shared" si="352"/>
        <v>2.7847331645563852E-5</v>
      </c>
      <c r="FM117" s="89">
        <f t="shared" si="353"/>
        <v>-4.6705533470419404E-3</v>
      </c>
      <c r="FN117" s="89">
        <f t="shared" si="354"/>
        <v>2.1814068567564673E-5</v>
      </c>
      <c r="FP117">
        <v>13.9</v>
      </c>
      <c r="FQ117" s="14">
        <f t="shared" si="355"/>
        <v>-2.8818463748889263E-3</v>
      </c>
      <c r="FR117" s="14">
        <f t="shared" si="356"/>
        <v>8.3050385284604455E-6</v>
      </c>
      <c r="FS117" s="89">
        <f t="shared" si="357"/>
        <v>3.8752296690547404E-3</v>
      </c>
      <c r="FT117" s="89">
        <f t="shared" si="358"/>
        <v>1.5017404987922113E-5</v>
      </c>
      <c r="FV117">
        <v>582</v>
      </c>
      <c r="FW117" s="14">
        <f t="shared" si="359"/>
        <v>1.3991014777401382E-2</v>
      </c>
      <c r="FX117" s="14">
        <f t="shared" si="360"/>
        <v>1.9574849450146385E-4</v>
      </c>
      <c r="FY117" s="89">
        <f t="shared" si="361"/>
        <v>-1.2258059481124631E-2</v>
      </c>
      <c r="FZ117" s="89">
        <f t="shared" si="362"/>
        <v>1.5026002224278947E-4</v>
      </c>
      <c r="GB117">
        <v>62.74</v>
      </c>
      <c r="GC117" s="14">
        <f t="shared" si="363"/>
        <v>1.9883880597139834E-2</v>
      </c>
      <c r="GD117" s="14">
        <f t="shared" si="364"/>
        <v>3.9536870760131397E-4</v>
      </c>
      <c r="GE117" s="89">
        <f t="shared" si="365"/>
        <v>-1.7477118982393323E-2</v>
      </c>
      <c r="GF117" s="89">
        <f t="shared" si="366"/>
        <v>3.0544968792473303E-4</v>
      </c>
      <c r="GH117">
        <v>496</v>
      </c>
      <c r="GI117" s="14">
        <f t="shared" si="367"/>
        <v>2.6657635820429008E-2</v>
      </c>
      <c r="GJ117" s="14">
        <f t="shared" si="368"/>
        <v>7.1062954753461981E-4</v>
      </c>
      <c r="GK117" s="89">
        <f t="shared" si="369"/>
        <v>-2.4633390679268556E-2</v>
      </c>
      <c r="GL117" s="89">
        <f t="shared" si="370"/>
        <v>6.0680393635747501E-4</v>
      </c>
      <c r="GN117">
        <v>31.28</v>
      </c>
      <c r="GO117" s="14">
        <f t="shared" si="371"/>
        <v>-2.5608208616737039E-3</v>
      </c>
      <c r="GP117" s="14">
        <f t="shared" si="372"/>
        <v>6.5578034855832508E-6</v>
      </c>
      <c r="GQ117" s="89">
        <f t="shared" si="373"/>
        <v>3.9165718046126775E-3</v>
      </c>
      <c r="GR117" s="89">
        <f t="shared" si="374"/>
        <v>1.5339534700687003E-5</v>
      </c>
      <c r="GT117">
        <v>59.94</v>
      </c>
      <c r="GU117" s="14">
        <f t="shared" si="375"/>
        <v>7.3138623901756487E-3</v>
      </c>
      <c r="GV117" s="14">
        <f t="shared" si="376"/>
        <v>5.3492583062425851E-5</v>
      </c>
      <c r="GW117" s="89">
        <f t="shared" si="377"/>
        <v>-6.1122820072547048E-3</v>
      </c>
      <c r="GX117" s="89">
        <f t="shared" si="378"/>
        <v>3.73599913362096E-5</v>
      </c>
      <c r="GZ117">
        <v>235.2</v>
      </c>
      <c r="HA117" s="14">
        <f t="shared" si="379"/>
        <v>-2.1281131674939862E-3</v>
      </c>
      <c r="HB117" s="14">
        <f t="shared" si="380"/>
        <v>4.5288656536612869E-6</v>
      </c>
      <c r="HC117" s="89">
        <f t="shared" si="381"/>
        <v>3.7876801960198057E-3</v>
      </c>
      <c r="HD117" s="89">
        <f t="shared" si="382"/>
        <v>1.4346521267320633E-5</v>
      </c>
      <c r="HF117">
        <v>317.14999999999998</v>
      </c>
      <c r="HG117" s="14">
        <f t="shared" si="383"/>
        <v>9.8832085352064548E-3</v>
      </c>
      <c r="HH117" s="14">
        <f t="shared" si="384"/>
        <v>9.7677810950377712E-5</v>
      </c>
      <c r="HI117" s="89">
        <f t="shared" si="385"/>
        <v>-7.3447145170381228E-3</v>
      </c>
      <c r="HJ117" s="89">
        <f t="shared" si="386"/>
        <v>5.3944831336790549E-5</v>
      </c>
      <c r="HL117">
        <v>104.85</v>
      </c>
      <c r="HM117" s="14">
        <f t="shared" si="387"/>
        <v>9.4922402329451309E-3</v>
      </c>
      <c r="HN117" s="14">
        <f t="shared" si="388"/>
        <v>9.0102624639942227E-5</v>
      </c>
      <c r="HO117" s="89">
        <f t="shared" si="389"/>
        <v>-8.554714442374857E-3</v>
      </c>
      <c r="HP117" s="89">
        <f t="shared" si="390"/>
        <v>7.3183139190576959E-5</v>
      </c>
      <c r="HR117">
        <v>4.8890000000000002</v>
      </c>
      <c r="HS117" s="14">
        <f t="shared" si="391"/>
        <v>3.2673094208178809E-3</v>
      </c>
      <c r="HT117" s="14">
        <f t="shared" si="392"/>
        <v>1.0675310851365277E-5</v>
      </c>
      <c r="HU117" s="14">
        <f t="shared" si="393"/>
        <v>-3.5517431754721763E-3</v>
      </c>
      <c r="HV117" s="14">
        <f t="shared" si="394"/>
        <v>1.2614879584513179E-5</v>
      </c>
      <c r="HX117">
        <v>14.27</v>
      </c>
      <c r="HY117" s="14">
        <f t="shared" si="395"/>
        <v>6.2871321313329905E-3</v>
      </c>
      <c r="HZ117" s="14">
        <f t="shared" si="396"/>
        <v>3.9528030436839713E-5</v>
      </c>
      <c r="IA117" s="89">
        <f t="shared" si="397"/>
        <v>-7.7574114844623041E-3</v>
      </c>
      <c r="IB117" s="89">
        <f t="shared" si="398"/>
        <v>6.0177432939267651E-5</v>
      </c>
      <c r="ID117">
        <v>157.9</v>
      </c>
      <c r="IE117" s="14">
        <f t="shared" si="399"/>
        <v>-5.3976952769407786E-3</v>
      </c>
      <c r="IF117" s="14">
        <f t="shared" si="400"/>
        <v>2.9135114302708789E-5</v>
      </c>
      <c r="IG117" s="89">
        <f t="shared" si="401"/>
        <v>6.8899093073690708E-3</v>
      </c>
      <c r="IH117" s="89">
        <f t="shared" si="402"/>
        <v>4.7470850263770949E-5</v>
      </c>
      <c r="IQ117">
        <v>50.46</v>
      </c>
      <c r="IR117" s="14">
        <f t="shared" si="403"/>
        <v>7.1090346791063607E-3</v>
      </c>
      <c r="IS117" s="14">
        <f t="shared" si="404"/>
        <v>5.0538374068736879E-5</v>
      </c>
      <c r="IT117" s="89">
        <f t="shared" si="405"/>
        <v>-7.0986299512988986E-3</v>
      </c>
      <c r="IU117" s="89">
        <f t="shared" si="406"/>
        <v>5.03905471854778E-5</v>
      </c>
      <c r="IW117">
        <v>60.28</v>
      </c>
      <c r="IX117" s="14">
        <f t="shared" si="407"/>
        <v>2.1661496781179467E-2</v>
      </c>
      <c r="IY117" s="14">
        <f t="shared" si="408"/>
        <v>4.6922044280104844E-4</v>
      </c>
      <c r="IZ117" s="89">
        <f t="shared" si="409"/>
        <v>-2.1912573167278085E-2</v>
      </c>
      <c r="JA117" s="89">
        <f t="shared" si="410"/>
        <v>4.8016086281131554E-4</v>
      </c>
      <c r="JC117">
        <v>119.85</v>
      </c>
      <c r="JD117" s="14">
        <f t="shared" si="411"/>
        <v>1.1613568937199359E-2</v>
      </c>
      <c r="JE117" s="14">
        <f t="shared" si="412"/>
        <v>1.3487498345908185E-4</v>
      </c>
      <c r="JF117" s="89">
        <f t="shared" si="413"/>
        <v>-9.4296470111685394E-3</v>
      </c>
      <c r="JG117" s="89">
        <f t="shared" si="414"/>
        <v>8.891824275523977E-5</v>
      </c>
      <c r="JI117">
        <v>32.950000000000003</v>
      </c>
      <c r="JJ117" s="14">
        <f t="shared" si="415"/>
        <v>-8.8401734061973412E-3</v>
      </c>
      <c r="JK117" s="14">
        <f t="shared" si="416"/>
        <v>7.8148665851638703E-5</v>
      </c>
      <c r="JL117" s="89">
        <f t="shared" si="417"/>
        <v>9.9997027840456523E-3</v>
      </c>
      <c r="JM117" s="89">
        <f t="shared" si="418"/>
        <v>9.9994055769250375E-5</v>
      </c>
      <c r="JO117">
        <v>79.22</v>
      </c>
      <c r="JP117" s="14">
        <f t="shared" si="419"/>
        <v>4.1569625900253647E-3</v>
      </c>
      <c r="JQ117" s="14">
        <f t="shared" si="420"/>
        <v>1.7280337974870388E-5</v>
      </c>
      <c r="JR117" s="89">
        <f t="shared" si="450"/>
        <v>-3.1067439776020118E-3</v>
      </c>
      <c r="JS117" s="89">
        <f t="shared" si="421"/>
        <v>9.6518581423663704E-6</v>
      </c>
      <c r="JU117">
        <v>70.34</v>
      </c>
      <c r="JV117" s="14">
        <f t="shared" si="422"/>
        <v>1.1309139474472624E-2</v>
      </c>
      <c r="JW117" s="14">
        <f t="shared" si="423"/>
        <v>1.2789663565307492E-4</v>
      </c>
      <c r="JX117" s="89">
        <f t="shared" si="424"/>
        <v>-9.3890467768868655E-3</v>
      </c>
      <c r="JY117" s="89">
        <f t="shared" si="425"/>
        <v>8.815419937856964E-5</v>
      </c>
      <c r="KA117">
        <v>40.1</v>
      </c>
      <c r="KB117" s="14">
        <f t="shared" si="426"/>
        <v>3.7336695520488092E-3</v>
      </c>
      <c r="KC117" s="14">
        <f t="shared" si="427"/>
        <v>1.3940288323896356E-5</v>
      </c>
      <c r="KD117" s="89">
        <f t="shared" si="428"/>
        <v>-2.6770384656187142E-3</v>
      </c>
      <c r="KE117" s="89">
        <f t="shared" si="429"/>
        <v>7.1665349464021995E-6</v>
      </c>
      <c r="KG117">
        <v>15.4</v>
      </c>
      <c r="KH117" s="14">
        <f t="shared" si="430"/>
        <v>-1.9499518690790653E-3</v>
      </c>
      <c r="KI117" s="14">
        <f t="shared" si="431"/>
        <v>3.8023122917249406E-6</v>
      </c>
      <c r="KJ117" s="89">
        <f t="shared" si="432"/>
        <v>2.1159722179771158E-3</v>
      </c>
      <c r="KK117" s="89">
        <f t="shared" si="433"/>
        <v>4.4773384272509946E-6</v>
      </c>
      <c r="KM117">
        <v>27.97</v>
      </c>
      <c r="KN117" s="14">
        <f t="shared" si="434"/>
        <v>3.574620234667225E-4</v>
      </c>
      <c r="KO117" s="14">
        <f t="shared" si="435"/>
        <v>1.2777909822092367E-7</v>
      </c>
      <c r="KP117" s="89">
        <f t="shared" si="436"/>
        <v>-7.1214067626080169E-4</v>
      </c>
      <c r="KQ117" s="89">
        <f t="shared" si="437"/>
        <v>5.0714434278519192E-7</v>
      </c>
      <c r="KS117">
        <v>100.1</v>
      </c>
      <c r="KT117" s="14">
        <f t="shared" si="438"/>
        <v>8.9508305200845777E-3</v>
      </c>
      <c r="KU117" s="14">
        <f t="shared" si="439"/>
        <v>8.0117366999277558E-5</v>
      </c>
      <c r="KV117" s="89">
        <f t="shared" si="440"/>
        <v>-7.8230775877115577E-3</v>
      </c>
      <c r="KW117" s="89">
        <f t="shared" si="441"/>
        <v>6.1200542943354891E-5</v>
      </c>
      <c r="LF117" s="14">
        <v>13.97</v>
      </c>
      <c r="LG117" s="14">
        <f t="shared" si="442"/>
        <v>-3.2263874555226737E-3</v>
      </c>
      <c r="LH117" s="14">
        <f t="shared" si="443"/>
        <v>1.0409576013154073E-5</v>
      </c>
      <c r="LI117" s="89">
        <f t="shared" si="444"/>
        <v>3.1341830121583212E-3</v>
      </c>
      <c r="LJ117" s="89">
        <f t="shared" si="445"/>
        <v>9.8231031537018082E-6</v>
      </c>
      <c r="LL117">
        <v>11.845000000000001</v>
      </c>
      <c r="LM117" s="14">
        <f t="shared" si="446"/>
        <v>1.6870522769779582E-3</v>
      </c>
      <c r="LN117" s="14">
        <f t="shared" si="447"/>
        <v>2.8461453852565137E-6</v>
      </c>
      <c r="LO117" s="89">
        <f t="shared" si="448"/>
        <v>-5.9177976535747549E-4</v>
      </c>
      <c r="LP117" s="89">
        <f t="shared" si="449"/>
        <v>3.5020329068654876E-7</v>
      </c>
    </row>
    <row r="118" spans="19:328" x14ac:dyDescent="0.35">
      <c r="S118" t="s">
        <v>722</v>
      </c>
      <c r="T118" s="82">
        <v>5977.44</v>
      </c>
      <c r="U118" s="6">
        <f t="shared" si="256"/>
        <v>1.6331446672512454E-3</v>
      </c>
      <c r="V118" s="14">
        <f t="shared" si="257"/>
        <v>2.6671615041711809E-6</v>
      </c>
      <c r="Z118">
        <v>38.020000000000003</v>
      </c>
      <c r="AA118" s="14">
        <f t="shared" si="258"/>
        <v>-5.2617733389737846E-4</v>
      </c>
      <c r="AB118" s="14">
        <f t="shared" si="259"/>
        <v>2.7686258670735331E-7</v>
      </c>
      <c r="AC118" s="14">
        <f t="shared" si="260"/>
        <v>-2.1593220011486237E-3</v>
      </c>
      <c r="AD118" s="14">
        <f t="shared" si="261"/>
        <v>1.7991707310295543E-3</v>
      </c>
      <c r="AE118" s="14">
        <f t="shared" si="262"/>
        <v>3.2370153193934208E-6</v>
      </c>
      <c r="AG118">
        <v>10.69</v>
      </c>
      <c r="AH118" s="14">
        <f t="shared" si="263"/>
        <v>3.2687397771268621E-3</v>
      </c>
      <c r="AI118" s="14">
        <f t="shared" si="264"/>
        <v>1.0684659730571368E-5</v>
      </c>
      <c r="AJ118" s="14">
        <f t="shared" si="265"/>
        <v>-3.3359135693151122E-3</v>
      </c>
      <c r="AK118" s="14">
        <f t="shared" si="266"/>
        <v>1.1128319341940692E-5</v>
      </c>
      <c r="AM118">
        <v>113.75</v>
      </c>
      <c r="AN118" s="14">
        <f t="shared" si="267"/>
        <v>-1.1049836186584935E-2</v>
      </c>
      <c r="AO118" s="14">
        <f t="shared" si="268"/>
        <v>1.220988797503619E-4</v>
      </c>
      <c r="AP118" s="14">
        <f t="shared" si="269"/>
        <v>1.4931706855669776E-2</v>
      </c>
      <c r="AQ118" s="14">
        <f t="shared" si="270"/>
        <v>2.229558696236558E-4</v>
      </c>
      <c r="AS118">
        <v>117.68</v>
      </c>
      <c r="AT118" s="14">
        <f t="shared" si="271"/>
        <v>2.7155481724826097E-3</v>
      </c>
      <c r="AU118" s="14">
        <f t="shared" si="272"/>
        <v>7.3742018770736415E-6</v>
      </c>
      <c r="AV118" s="14">
        <f t="shared" si="273"/>
        <v>2.8349750680211946E-3</v>
      </c>
      <c r="AW118" s="14">
        <f t="shared" si="274"/>
        <v>8.0370836363017767E-6</v>
      </c>
      <c r="AY118" s="14">
        <v>38.44</v>
      </c>
      <c r="AZ118" s="14">
        <f t="shared" si="275"/>
        <v>2.1107604746223363E-2</v>
      </c>
      <c r="BA118" s="14">
        <f t="shared" si="276"/>
        <v>4.4553097812279101E-4</v>
      </c>
      <c r="BB118" s="14">
        <f t="shared" si="277"/>
        <v>-1.8413053427334406E-2</v>
      </c>
      <c r="BC118" s="14">
        <f t="shared" si="278"/>
        <v>3.3904053651787134E-4</v>
      </c>
      <c r="BE118">
        <v>19.126000000000001</v>
      </c>
      <c r="BF118" s="14">
        <f t="shared" si="279"/>
        <v>2.1926620504023834E-2</v>
      </c>
      <c r="BG118" s="14">
        <f t="shared" si="280"/>
        <v>4.8077668672747841E-4</v>
      </c>
      <c r="BH118" s="14">
        <f t="shared" si="281"/>
        <v>-1.7455333723883495E-2</v>
      </c>
      <c r="BI118" s="14">
        <f t="shared" si="282"/>
        <v>3.0468867541214441E-4</v>
      </c>
      <c r="BK118">
        <v>90.34</v>
      </c>
      <c r="BL118" s="14">
        <f t="shared" si="283"/>
        <v>-4.4375488838968606E-3</v>
      </c>
      <c r="BM118" s="14">
        <f t="shared" si="284"/>
        <v>1.9691840096974274E-5</v>
      </c>
      <c r="BN118" s="14">
        <f t="shared" si="285"/>
        <v>9.282160653622586E-3</v>
      </c>
      <c r="BO118" s="14">
        <f t="shared" si="286"/>
        <v>8.6158506399659277E-5</v>
      </c>
      <c r="BQ118">
        <v>64.14</v>
      </c>
      <c r="BR118" s="14">
        <f t="shared" si="287"/>
        <v>3.8901472850832626E-3</v>
      </c>
      <c r="BS118" s="14">
        <f t="shared" si="288"/>
        <v>1.5133245899640679E-5</v>
      </c>
      <c r="BT118" s="14">
        <f t="shared" si="289"/>
        <v>2.7735804788691955E-3</v>
      </c>
      <c r="BU118" s="14">
        <f t="shared" si="290"/>
        <v>7.6927486727642766E-6</v>
      </c>
      <c r="BX118">
        <v>22.8</v>
      </c>
      <c r="BY118" s="14">
        <f t="shared" si="291"/>
        <v>0</v>
      </c>
      <c r="BZ118" s="14">
        <f t="shared" si="292"/>
        <v>0</v>
      </c>
      <c r="CA118" s="14">
        <f t="shared" si="293"/>
        <v>2.9327411006408849E-3</v>
      </c>
      <c r="CB118" s="14">
        <f t="shared" si="294"/>
        <v>8.6009703633883092E-6</v>
      </c>
      <c r="CD118">
        <v>44.28</v>
      </c>
      <c r="CE118" s="14">
        <f t="shared" si="295"/>
        <v>1.8349138668196617E-2</v>
      </c>
      <c r="CF118" s="14">
        <f t="shared" si="296"/>
        <v>3.3669088986470835E-4</v>
      </c>
      <c r="CG118" s="14">
        <f t="shared" si="297"/>
        <v>-1.3201278051130099E-2</v>
      </c>
      <c r="CH118" s="14">
        <f t="shared" si="298"/>
        <v>1.7427374218324931E-4</v>
      </c>
      <c r="CJ118">
        <v>32.68</v>
      </c>
      <c r="CK118" s="14">
        <f t="shared" si="299"/>
        <v>3.0553033238815324E-3</v>
      </c>
      <c r="CL118" s="14">
        <f t="shared" si="300"/>
        <v>9.3348784009215403E-6</v>
      </c>
      <c r="CM118" s="14">
        <f t="shared" si="301"/>
        <v>1.378678313420879E-3</v>
      </c>
      <c r="CN118" s="14">
        <f t="shared" si="302"/>
        <v>1.9007538918970394E-6</v>
      </c>
      <c r="CP118">
        <v>21.57</v>
      </c>
      <c r="CQ118" s="14">
        <f t="shared" si="303"/>
        <v>2.3153518099972661E-3</v>
      </c>
      <c r="CR118" s="14">
        <f t="shared" si="304"/>
        <v>5.3608540040576162E-6</v>
      </c>
      <c r="CS118" s="14">
        <f t="shared" si="305"/>
        <v>1.8418455900120162E-3</v>
      </c>
      <c r="CT118" s="14">
        <f t="shared" si="306"/>
        <v>3.3923951774467121E-6</v>
      </c>
      <c r="CV118">
        <v>107.9</v>
      </c>
      <c r="CW118" s="14">
        <f t="shared" si="307"/>
        <v>-5.1103479392990729E-3</v>
      </c>
      <c r="CX118" s="14">
        <f t="shared" si="308"/>
        <v>2.611565606069828E-5</v>
      </c>
      <c r="CY118" s="89">
        <f t="shared" si="309"/>
        <v>6.3037873540108171E-3</v>
      </c>
      <c r="CZ118" s="89">
        <f t="shared" si="310"/>
        <v>3.9737735004586697E-5</v>
      </c>
      <c r="DB118">
        <v>16.93</v>
      </c>
      <c r="DC118" s="14">
        <f t="shared" si="311"/>
        <v>2.3598831010909478E-3</v>
      </c>
      <c r="DD118" s="14">
        <f t="shared" si="312"/>
        <v>5.5690482508146287E-6</v>
      </c>
      <c r="DE118" s="89">
        <f t="shared" si="313"/>
        <v>-3.451464130788842E-4</v>
      </c>
      <c r="DF118" s="89">
        <f t="shared" si="314"/>
        <v>1.1912604646121976E-7</v>
      </c>
      <c r="DH118">
        <v>11.042</v>
      </c>
      <c r="DI118" s="14">
        <f t="shared" si="315"/>
        <v>2.5394783829760494E-2</v>
      </c>
      <c r="DJ118" s="14">
        <f t="shared" si="316"/>
        <v>6.4489504576026508E-4</v>
      </c>
      <c r="DK118" s="89">
        <f t="shared" si="317"/>
        <v>-2.0618463648415866E-2</v>
      </c>
      <c r="DL118" s="89">
        <f t="shared" si="318"/>
        <v>4.2512104322104652E-4</v>
      </c>
      <c r="DN118">
        <v>69.05</v>
      </c>
      <c r="DO118" s="14">
        <f t="shared" si="319"/>
        <v>1.157910101872496E-3</v>
      </c>
      <c r="DP118" s="14">
        <f t="shared" si="320"/>
        <v>1.340755804018374E-6</v>
      </c>
      <c r="DQ118" s="89">
        <f t="shared" si="321"/>
        <v>1.6703242215399742E-3</v>
      </c>
      <c r="DR118" s="89">
        <f t="shared" si="322"/>
        <v>2.7899830050631209E-6</v>
      </c>
      <c r="DT118">
        <v>132.55000000000001</v>
      </c>
      <c r="DU118" s="14">
        <f t="shared" si="323"/>
        <v>-1.9810171647535499E-2</v>
      </c>
      <c r="DV118" s="14">
        <f t="shared" si="324"/>
        <v>3.9244290070481933E-4</v>
      </c>
      <c r="DW118" s="89">
        <f t="shared" si="325"/>
        <v>2.450637729894287E-2</v>
      </c>
      <c r="DX118" s="89">
        <f t="shared" si="326"/>
        <v>6.005625283181424E-4</v>
      </c>
      <c r="DZ118">
        <v>40.58</v>
      </c>
      <c r="EA118" s="14">
        <f t="shared" si="327"/>
        <v>9.8088084130849278E-3</v>
      </c>
      <c r="EB118" s="14">
        <f t="shared" si="328"/>
        <v>9.6212722484605664E-5</v>
      </c>
      <c r="EC118" s="89">
        <f t="shared" si="329"/>
        <v>-5.147879014741983E-3</v>
      </c>
      <c r="ED118" s="89">
        <f t="shared" si="330"/>
        <v>2.6500658350420888E-5</v>
      </c>
      <c r="EF118">
        <v>12.93</v>
      </c>
      <c r="EG118" s="14">
        <f t="shared" si="331"/>
        <v>-8.5437412912421247E-3</v>
      </c>
      <c r="EH118" s="14">
        <f t="shared" si="332"/>
        <v>7.2995515251675651E-5</v>
      </c>
      <c r="EI118" s="89">
        <f t="shared" si="333"/>
        <v>1.2301613147566861E-2</v>
      </c>
      <c r="EJ118" s="89">
        <f t="shared" si="334"/>
        <v>1.5132968603238985E-4</v>
      </c>
      <c r="EL118">
        <v>87.16</v>
      </c>
      <c r="EM118" s="14">
        <f t="shared" si="335"/>
        <v>5.7201849142440378E-3</v>
      </c>
      <c r="EN118" s="14">
        <f t="shared" si="336"/>
        <v>3.272051545314507E-5</v>
      </c>
      <c r="EO118" s="89">
        <f t="shared" si="337"/>
        <v>-2.2083496647521228E-3</v>
      </c>
      <c r="EP118" s="89">
        <f t="shared" si="338"/>
        <v>4.8768082418108132E-6</v>
      </c>
      <c r="ER118">
        <v>13.52</v>
      </c>
      <c r="ES118" s="14">
        <f t="shared" si="339"/>
        <v>-1.4803851704342195E-3</v>
      </c>
      <c r="ET118" s="14">
        <f t="shared" si="340"/>
        <v>2.1915402528415531E-6</v>
      </c>
      <c r="EU118" s="89">
        <f t="shared" si="341"/>
        <v>4.5307658816571865E-3</v>
      </c>
      <c r="EV118" s="89">
        <f t="shared" si="342"/>
        <v>2.0527839474388822E-5</v>
      </c>
      <c r="EX118">
        <v>106.4</v>
      </c>
      <c r="EY118" s="14">
        <f t="shared" si="343"/>
        <v>-1.1342276603934495E-2</v>
      </c>
      <c r="EZ118" s="14">
        <f t="shared" si="344"/>
        <v>1.2864723856015982E-4</v>
      </c>
      <c r="FA118" s="89">
        <f t="shared" si="345"/>
        <v>1.4247703657438238E-2</v>
      </c>
      <c r="FB118" s="89">
        <f t="shared" si="346"/>
        <v>2.0299705951017894E-4</v>
      </c>
      <c r="FD118">
        <v>40.299999999999997</v>
      </c>
      <c r="FE118" s="14">
        <f t="shared" si="347"/>
        <v>-9.4740175093739158E-3</v>
      </c>
      <c r="FF118" s="14">
        <f t="shared" si="348"/>
        <v>8.975700776792354E-5</v>
      </c>
      <c r="FG118" s="89">
        <f t="shared" si="349"/>
        <v>1.6450615962171608E-2</v>
      </c>
      <c r="FH118" s="89">
        <f t="shared" si="350"/>
        <v>2.7062276553485533E-4</v>
      </c>
      <c r="FJ118">
        <v>131.19999999999999</v>
      </c>
      <c r="FK118" s="14">
        <f t="shared" si="351"/>
        <v>8.3491946109214791E-3</v>
      </c>
      <c r="FL118" s="14">
        <f t="shared" si="352"/>
        <v>6.9709050651040267E-5</v>
      </c>
      <c r="FM118" s="89">
        <f t="shared" si="353"/>
        <v>-6.3445573945795797E-3</v>
      </c>
      <c r="FN118" s="89">
        <f t="shared" si="354"/>
        <v>4.0253408533114424E-5</v>
      </c>
      <c r="FP118">
        <v>13.855</v>
      </c>
      <c r="FQ118" s="14">
        <f t="shared" si="355"/>
        <v>3.2426618217044349E-3</v>
      </c>
      <c r="FR118" s="14">
        <f t="shared" si="356"/>
        <v>1.0514855689939525E-5</v>
      </c>
      <c r="FS118" s="89">
        <f t="shared" si="357"/>
        <v>-1.2728991527374283E-3</v>
      </c>
      <c r="FT118" s="89">
        <f t="shared" si="358"/>
        <v>1.6202722530396628E-6</v>
      </c>
      <c r="FV118">
        <v>584</v>
      </c>
      <c r="FW118" s="14">
        <f t="shared" si="359"/>
        <v>-3.4305350967892482E-3</v>
      </c>
      <c r="FX118" s="14">
        <f t="shared" si="360"/>
        <v>1.1768571050302817E-5</v>
      </c>
      <c r="FY118" s="89">
        <f t="shared" si="361"/>
        <v>7.6034435401864126E-3</v>
      </c>
      <c r="FZ118" s="89">
        <f t="shared" si="362"/>
        <v>5.7812353668802484E-5</v>
      </c>
      <c r="GB118">
        <v>62.5</v>
      </c>
      <c r="GC118" s="14">
        <f t="shared" si="363"/>
        <v>3.8326460201763414E-3</v>
      </c>
      <c r="GD118" s="14">
        <f t="shared" si="364"/>
        <v>1.4689175515973548E-5</v>
      </c>
      <c r="GE118" s="89">
        <f t="shared" si="365"/>
        <v>1.1601275319577313E-3</v>
      </c>
      <c r="GF118" s="89">
        <f t="shared" si="366"/>
        <v>1.3458958904063368E-6</v>
      </c>
      <c r="GH118">
        <v>496.3</v>
      </c>
      <c r="GI118" s="14">
        <f t="shared" si="367"/>
        <v>-6.0465586846765158E-4</v>
      </c>
      <c r="GJ118" s="14">
        <f t="shared" si="368"/>
        <v>3.6560871927236997E-7</v>
      </c>
      <c r="GK118" s="89">
        <f t="shared" si="369"/>
        <v>6.436880100341014E-3</v>
      </c>
      <c r="GL118" s="89">
        <f t="shared" si="370"/>
        <v>4.1433425426166146E-5</v>
      </c>
      <c r="GN118">
        <v>30.94</v>
      </c>
      <c r="GO118" s="14">
        <f t="shared" si="371"/>
        <v>1.092907053219023E-2</v>
      </c>
      <c r="GP118" s="14">
        <f t="shared" si="372"/>
        <v>1.1944458269758885E-4</v>
      </c>
      <c r="GQ118" s="89">
        <f t="shared" si="373"/>
        <v>-7.8798338540583632E-3</v>
      </c>
      <c r="GR118" s="89">
        <f t="shared" si="374"/>
        <v>6.2091781567564274E-5</v>
      </c>
      <c r="GT118">
        <v>60.28</v>
      </c>
      <c r="GU118" s="14">
        <f t="shared" si="375"/>
        <v>-5.6563118697776481E-3</v>
      </c>
      <c r="GV118" s="14">
        <f t="shared" si="376"/>
        <v>3.1993863968187516E-5</v>
      </c>
      <c r="GW118" s="89">
        <f t="shared" si="377"/>
        <v>9.255545579809777E-3</v>
      </c>
      <c r="GX118" s="89">
        <f t="shared" si="378"/>
        <v>8.5665123979936303E-5</v>
      </c>
      <c r="GZ118">
        <v>236.1</v>
      </c>
      <c r="HA118" s="14">
        <f t="shared" si="379"/>
        <v>-3.8192280669953841E-3</v>
      </c>
      <c r="HB118" s="14">
        <f t="shared" si="380"/>
        <v>1.4586503027725297E-5</v>
      </c>
      <c r="HC118" s="89">
        <f t="shared" si="381"/>
        <v>7.5756220556256002E-3</v>
      </c>
      <c r="HD118" s="89">
        <f t="shared" si="382"/>
        <v>5.7390049529681047E-5</v>
      </c>
      <c r="HF118">
        <v>318.60000000000002</v>
      </c>
      <c r="HG118" s="14">
        <f t="shared" si="383"/>
        <v>-4.5615493960421095E-3</v>
      </c>
      <c r="HH118" s="14">
        <f t="shared" si="384"/>
        <v>2.0807732892532133E-5</v>
      </c>
      <c r="HI118" s="89">
        <f t="shared" si="385"/>
        <v>1.0738325579945161E-2</v>
      </c>
      <c r="HJ118" s="89">
        <f t="shared" si="386"/>
        <v>1.1531163626090458E-4</v>
      </c>
      <c r="HL118">
        <v>105.7</v>
      </c>
      <c r="HM118" s="14">
        <f t="shared" si="387"/>
        <v>-8.0741355282631013E-3</v>
      </c>
      <c r="HN118" s="14">
        <f t="shared" si="388"/>
        <v>6.5191664528760476E-5</v>
      </c>
      <c r="HO118" s="89">
        <f t="shared" si="389"/>
        <v>1.1856448625689143E-2</v>
      </c>
      <c r="HP118" s="89">
        <f t="shared" si="390"/>
        <v>1.4057537401360596E-4</v>
      </c>
      <c r="HR118">
        <v>4.7789999999999999</v>
      </c>
      <c r="HS118" s="14">
        <f t="shared" si="391"/>
        <v>2.2756464000487503E-2</v>
      </c>
      <c r="HT118" s="14">
        <f t="shared" si="392"/>
        <v>5.1785665380548373E-4</v>
      </c>
      <c r="HU118" s="14">
        <f t="shared" si="393"/>
        <v>-1.9843777829856243E-2</v>
      </c>
      <c r="HV118" s="14">
        <f t="shared" si="394"/>
        <v>3.9377551856069413E-4</v>
      </c>
      <c r="HX118">
        <v>14.15</v>
      </c>
      <c r="HY118" s="14">
        <f t="shared" si="395"/>
        <v>8.4448073994983896E-3</v>
      </c>
      <c r="HZ118" s="14">
        <f t="shared" si="396"/>
        <v>7.131477201462275E-5</v>
      </c>
      <c r="IA118" s="89">
        <f t="shared" si="397"/>
        <v>-8.8667976838108266E-3</v>
      </c>
      <c r="IB118" s="89">
        <f t="shared" si="398"/>
        <v>7.8620101165633043E-5</v>
      </c>
      <c r="ID118">
        <v>158.80000000000001</v>
      </c>
      <c r="IE118" s="14">
        <f t="shared" si="399"/>
        <v>-5.6836275514389519E-3</v>
      </c>
      <c r="IF118" s="14">
        <f t="shared" si="400"/>
        <v>3.2303622143475937E-5</v>
      </c>
      <c r="IG118" s="89">
        <f t="shared" si="401"/>
        <v>8.9414858335464635E-3</v>
      </c>
      <c r="IH118" s="89">
        <f t="shared" si="402"/>
        <v>7.9950168911512102E-5</v>
      </c>
      <c r="IQ118">
        <v>50.36</v>
      </c>
      <c r="IR118" s="14">
        <f t="shared" si="403"/>
        <v>1.9837340367652927E-3</v>
      </c>
      <c r="IS118" s="14">
        <f t="shared" si="404"/>
        <v>3.9352007286211235E-6</v>
      </c>
      <c r="IT118" s="89">
        <f t="shared" si="405"/>
        <v>2.6208065125345875E-5</v>
      </c>
      <c r="IU118" s="89">
        <f t="shared" si="406"/>
        <v>6.8686267761437067E-10</v>
      </c>
      <c r="IW118">
        <v>59.68</v>
      </c>
      <c r="IX118" s="14">
        <f t="shared" si="407"/>
        <v>1.000341786278925E-2</v>
      </c>
      <c r="IY118" s="14">
        <f t="shared" si="408"/>
        <v>1.0006836893757105E-4</v>
      </c>
      <c r="IZ118" s="89">
        <f t="shared" si="409"/>
        <v>-7.782940647995857E-3</v>
      </c>
      <c r="JA118" s="89">
        <f t="shared" si="410"/>
        <v>6.057416513022617E-5</v>
      </c>
      <c r="JC118">
        <v>118.8</v>
      </c>
      <c r="JD118" s="14">
        <f t="shared" si="411"/>
        <v>8.799553951848841E-3</v>
      </c>
      <c r="JE118" s="14">
        <f t="shared" si="412"/>
        <v>7.7432149751498555E-5</v>
      </c>
      <c r="JF118" s="89">
        <f t="shared" si="413"/>
        <v>-3.6790292272951683E-3</v>
      </c>
      <c r="JG118" s="89">
        <f t="shared" si="414"/>
        <v>1.3535256055292083E-5</v>
      </c>
      <c r="JI118">
        <v>33.1</v>
      </c>
      <c r="JJ118" s="14">
        <f t="shared" si="415"/>
        <v>-4.5420214345008973E-3</v>
      </c>
      <c r="JK118" s="14">
        <f t="shared" si="416"/>
        <v>2.0629958711465587E-5</v>
      </c>
      <c r="JL118" s="89">
        <f t="shared" si="417"/>
        <v>8.5898820515674153E-3</v>
      </c>
      <c r="JM118" s="89">
        <f t="shared" si="418"/>
        <v>7.3786073659840029E-5</v>
      </c>
      <c r="JO118">
        <v>79.55</v>
      </c>
      <c r="JP118" s="14">
        <f t="shared" si="419"/>
        <v>-4.1569625900252268E-3</v>
      </c>
      <c r="JQ118" s="14">
        <f t="shared" si="420"/>
        <v>1.7280337974869242E-5</v>
      </c>
      <c r="JR118" s="89">
        <f t="shared" si="450"/>
        <v>6.8897187489332032E-3</v>
      </c>
      <c r="JS118" s="89">
        <f t="shared" si="421"/>
        <v>4.7468224439401702E-5</v>
      </c>
      <c r="JU118">
        <v>70.72</v>
      </c>
      <c r="JV118" s="14">
        <f t="shared" si="422"/>
        <v>-5.3877912835515792E-3</v>
      </c>
      <c r="JW118" s="14">
        <f t="shared" si="423"/>
        <v>2.9028294915114374E-5</v>
      </c>
      <c r="JX118" s="89">
        <f t="shared" si="424"/>
        <v>1.0513961515366023E-2</v>
      </c>
      <c r="JY118" s="89">
        <f t="shared" si="425"/>
        <v>1.105433867465978E-4</v>
      </c>
      <c r="KA118">
        <v>40</v>
      </c>
      <c r="KB118" s="14">
        <f t="shared" si="426"/>
        <v>2.4968801985871458E-3</v>
      </c>
      <c r="KC118" s="14">
        <f t="shared" si="427"/>
        <v>6.2344107260965848E-6</v>
      </c>
      <c r="KD118" s="89">
        <f t="shared" si="428"/>
        <v>2.5497838033034089E-4</v>
      </c>
      <c r="KE118" s="89">
        <f t="shared" si="429"/>
        <v>6.5013974435883976E-8</v>
      </c>
      <c r="KG118">
        <v>15.3</v>
      </c>
      <c r="KH118" s="14">
        <f t="shared" si="430"/>
        <v>6.5146810211936723E-3</v>
      </c>
      <c r="KI118" s="14">
        <f t="shared" si="431"/>
        <v>4.244106880790103E-5</v>
      </c>
      <c r="KJ118" s="89">
        <f t="shared" si="432"/>
        <v>-4.4369576303492503E-3</v>
      </c>
      <c r="KK118" s="89">
        <f t="shared" si="433"/>
        <v>1.9686593013514434E-5</v>
      </c>
      <c r="KM118">
        <v>27.3</v>
      </c>
      <c r="KN118" s="14">
        <f t="shared" si="434"/>
        <v>2.4245805022954224E-2</v>
      </c>
      <c r="KO118" s="14">
        <f t="shared" si="435"/>
        <v>5.8785906121111228E-4</v>
      </c>
      <c r="KP118" s="89">
        <f t="shared" si="436"/>
        <v>-2.17402693757127E-2</v>
      </c>
      <c r="KQ118" s="89">
        <f t="shared" si="437"/>
        <v>4.726393125285515E-4</v>
      </c>
      <c r="KS118">
        <v>99.6</v>
      </c>
      <c r="KT118" s="14">
        <f t="shared" si="438"/>
        <v>5.0075217306224133E-3</v>
      </c>
      <c r="KU118" s="14">
        <f t="shared" si="439"/>
        <v>2.507527388265569E-5</v>
      </c>
      <c r="KV118" s="89">
        <f t="shared" si="440"/>
        <v>-2.4395843381705695E-3</v>
      </c>
      <c r="KW118" s="89">
        <f t="shared" si="441"/>
        <v>5.9515717430471361E-6</v>
      </c>
      <c r="LF118" s="14">
        <v>14.085000000000001</v>
      </c>
      <c r="LG118" s="14">
        <f t="shared" si="442"/>
        <v>-8.1982280594654552E-3</v>
      </c>
      <c r="LH118" s="14">
        <f t="shared" si="443"/>
        <v>6.721094331500673E-5</v>
      </c>
      <c r="LI118" s="89">
        <f t="shared" si="444"/>
        <v>8.1214506092809387E-3</v>
      </c>
      <c r="LJ118" s="89">
        <f t="shared" si="445"/>
        <v>6.5957959998989732E-5</v>
      </c>
      <c r="LL118">
        <v>11.824999999999999</v>
      </c>
      <c r="LM118" s="14">
        <f t="shared" si="446"/>
        <v>1.6899032327523159E-3</v>
      </c>
      <c r="LN118" s="14">
        <f t="shared" si="447"/>
        <v>2.8557729360667279E-6</v>
      </c>
      <c r="LO118" s="89">
        <f t="shared" si="448"/>
        <v>9.7917140568201558E-4</v>
      </c>
      <c r="LP118" s="89">
        <f t="shared" si="449"/>
        <v>9.5877664170529438E-7</v>
      </c>
    </row>
    <row r="119" spans="19:328" x14ac:dyDescent="0.35">
      <c r="S119" t="s">
        <v>723</v>
      </c>
      <c r="T119" s="82">
        <v>5919.41</v>
      </c>
      <c r="U119" s="6">
        <f t="shared" si="256"/>
        <v>9.7556008916620685E-3</v>
      </c>
      <c r="V119" s="14">
        <f t="shared" si="257"/>
        <v>9.5171748757397746E-5</v>
      </c>
      <c r="Z119">
        <v>37.450000000000003</v>
      </c>
      <c r="AA119" s="14">
        <f t="shared" si="258"/>
        <v>1.510562709705458E-2</v>
      </c>
      <c r="AB119" s="14">
        <f t="shared" si="259"/>
        <v>2.2817996999526956E-4</v>
      </c>
      <c r="AC119" s="14">
        <f t="shared" si="260"/>
        <v>5.3500262053925111E-3</v>
      </c>
      <c r="AD119" s="14">
        <f t="shared" si="261"/>
        <v>-5.5119895436359558E-3</v>
      </c>
      <c r="AE119" s="14">
        <f t="shared" si="262"/>
        <v>3.0382028729152112E-5</v>
      </c>
      <c r="AG119">
        <v>10.76</v>
      </c>
      <c r="AH119" s="14">
        <f t="shared" si="263"/>
        <v>-6.5268296966845482E-3</v>
      </c>
      <c r="AI119" s="14">
        <f t="shared" si="264"/>
        <v>4.2599505889523309E-5</v>
      </c>
      <c r="AJ119" s="14">
        <f t="shared" si="265"/>
        <v>6.622917274606956E-3</v>
      </c>
      <c r="AK119" s="14">
        <f t="shared" si="266"/>
        <v>4.3863033226287231E-5</v>
      </c>
      <c r="AM119">
        <v>112.45</v>
      </c>
      <c r="AN119" s="14">
        <f t="shared" si="267"/>
        <v>1.1494379425734991E-2</v>
      </c>
      <c r="AO119" s="14">
        <f t="shared" si="268"/>
        <v>1.3212075838275986E-4</v>
      </c>
      <c r="AP119" s="14">
        <f t="shared" si="269"/>
        <v>-6.155238423618193E-3</v>
      </c>
      <c r="AQ119" s="14">
        <f t="shared" si="270"/>
        <v>3.7886960051585779E-5</v>
      </c>
      <c r="AS119">
        <v>117</v>
      </c>
      <c r="AT119" s="14">
        <f t="shared" si="271"/>
        <v>5.7951414954261152E-3</v>
      </c>
      <c r="AU119" s="14">
        <f t="shared" si="272"/>
        <v>3.3583664952009633E-5</v>
      </c>
      <c r="AV119" s="14">
        <f t="shared" si="273"/>
        <v>1.9535947092049876E-3</v>
      </c>
      <c r="AW119" s="14">
        <f t="shared" si="274"/>
        <v>3.8165322878337198E-6</v>
      </c>
      <c r="AY119" s="14">
        <v>38.159999999999997</v>
      </c>
      <c r="AZ119" s="14">
        <f t="shared" si="275"/>
        <v>7.3107375220059275E-3</v>
      </c>
      <c r="BA119" s="14">
        <f t="shared" si="276"/>
        <v>5.3446883115665369E-5</v>
      </c>
      <c r="BB119" s="14">
        <f t="shared" si="277"/>
        <v>-3.5085143909744415E-3</v>
      </c>
      <c r="BC119" s="14">
        <f t="shared" si="278"/>
        <v>1.2309673231674756E-5</v>
      </c>
      <c r="BE119">
        <v>18.847999999999999</v>
      </c>
      <c r="BF119" s="14">
        <f t="shared" si="279"/>
        <v>1.4641858458174846E-2</v>
      </c>
      <c r="BG119" s="14">
        <f t="shared" si="280"/>
        <v>2.1438401910922627E-4</v>
      </c>
      <c r="BH119" s="14">
        <f t="shared" si="281"/>
        <v>-6.8974513682800061E-3</v>
      </c>
      <c r="BI119" s="14">
        <f t="shared" si="282"/>
        <v>4.7574835377787726E-5</v>
      </c>
      <c r="BK119">
        <v>91</v>
      </c>
      <c r="BL119" s="14">
        <f t="shared" si="283"/>
        <v>-7.2791762903918452E-3</v>
      </c>
      <c r="BM119" s="14">
        <f t="shared" si="284"/>
        <v>5.2986407466602787E-5</v>
      </c>
      <c r="BN119" s="14">
        <f t="shared" si="285"/>
        <v>1.4852219903690874E-2</v>
      </c>
      <c r="BO119" s="14">
        <f t="shared" si="286"/>
        <v>2.2058843606759135E-4</v>
      </c>
      <c r="BQ119">
        <v>62.12</v>
      </c>
      <c r="BR119" s="14">
        <f t="shared" si="287"/>
        <v>3.2000195984522653E-2</v>
      </c>
      <c r="BS119" s="14">
        <f t="shared" si="288"/>
        <v>1.0240125430478596E-3</v>
      </c>
      <c r="BT119" s="14">
        <f t="shared" si="289"/>
        <v>-2.2510740879984371E-2</v>
      </c>
      <c r="BU119" s="14">
        <f t="shared" si="290"/>
        <v>5.0673345496579951E-4</v>
      </c>
      <c r="BX119">
        <v>22.46</v>
      </c>
      <c r="BY119" s="14">
        <f t="shared" si="291"/>
        <v>1.5024586650097902E-2</v>
      </c>
      <c r="BZ119" s="14">
        <f t="shared" si="292"/>
        <v>2.2573820400630009E-4</v>
      </c>
      <c r="CA119" s="14">
        <f t="shared" si="293"/>
        <v>-1.0820684038915673E-2</v>
      </c>
      <c r="CB119" s="14">
        <f t="shared" si="294"/>
        <v>1.1708720307004441E-4</v>
      </c>
      <c r="CD119">
        <v>43.84</v>
      </c>
      <c r="CE119" s="14">
        <f t="shared" si="295"/>
        <v>9.9864652006760365E-3</v>
      </c>
      <c r="CF119" s="14">
        <f t="shared" si="296"/>
        <v>9.9729487204313467E-5</v>
      </c>
      <c r="CG119" s="14">
        <f t="shared" si="297"/>
        <v>-2.907995815538876E-3</v>
      </c>
      <c r="CH119" s="14">
        <f t="shared" si="298"/>
        <v>8.4564396631916129E-6</v>
      </c>
      <c r="CJ119">
        <v>31.8</v>
      </c>
      <c r="CK119" s="14">
        <f t="shared" si="299"/>
        <v>2.7296980205670979E-2</v>
      </c>
      <c r="CL119" s="14">
        <f t="shared" si="300"/>
        <v>7.451251283487932E-4</v>
      </c>
      <c r="CM119" s="14">
        <f t="shared" si="301"/>
        <v>-2.1071763520804747E-2</v>
      </c>
      <c r="CN119" s="14">
        <f t="shared" si="302"/>
        <v>4.4401921787671768E-4</v>
      </c>
      <c r="CP119">
        <v>21.59</v>
      </c>
      <c r="CQ119" s="14">
        <f t="shared" si="303"/>
        <v>-9.2678412565094554E-4</v>
      </c>
      <c r="CR119" s="14">
        <f t="shared" si="304"/>
        <v>8.589288155585876E-7</v>
      </c>
      <c r="CS119" s="14">
        <f t="shared" si="305"/>
        <v>6.8411215699974385E-3</v>
      </c>
      <c r="CT119" s="14">
        <f t="shared" si="306"/>
        <v>4.6800944335484219E-5</v>
      </c>
      <c r="CV119">
        <v>106.25</v>
      </c>
      <c r="CW119" s="14">
        <f t="shared" si="307"/>
        <v>1.5410064459562894E-2</v>
      </c>
      <c r="CX119" s="14">
        <f t="shared" si="308"/>
        <v>2.3747008664788344E-4</v>
      </c>
      <c r="CY119" s="89">
        <f t="shared" si="309"/>
        <v>-1.3686738799582966E-2</v>
      </c>
      <c r="CZ119" s="89">
        <f t="shared" si="310"/>
        <v>1.8732681896800978E-4</v>
      </c>
      <c r="DB119">
        <v>17.14</v>
      </c>
      <c r="DC119" s="14">
        <f t="shared" si="311"/>
        <v>-1.2327717024589869E-2</v>
      </c>
      <c r="DD119" s="14">
        <f t="shared" si="312"/>
        <v>1.5197260703836288E-4</v>
      </c>
      <c r="DE119" s="89">
        <f t="shared" si="313"/>
        <v>1.5192666671111334E-2</v>
      </c>
      <c r="DF119" s="89">
        <f t="shared" si="314"/>
        <v>2.3081712057949712E-4</v>
      </c>
      <c r="DH119">
        <v>10.952</v>
      </c>
      <c r="DI119" s="14">
        <f t="shared" si="315"/>
        <v>8.1840958757050924E-3</v>
      </c>
      <c r="DJ119" s="14">
        <f t="shared" si="316"/>
        <v>6.6979425302733105E-5</v>
      </c>
      <c r="DK119" s="89">
        <f t="shared" si="317"/>
        <v>-1.5089334902716883E-3</v>
      </c>
      <c r="DL119" s="89">
        <f t="shared" si="318"/>
        <v>2.2768802780634995E-6</v>
      </c>
      <c r="DN119">
        <v>68.709999999999994</v>
      </c>
      <c r="DO119" s="14">
        <f t="shared" si="319"/>
        <v>4.9361308123166796E-3</v>
      </c>
      <c r="DP119" s="14">
        <f t="shared" si="320"/>
        <v>2.4365387396302122E-5</v>
      </c>
      <c r="DQ119" s="89">
        <f t="shared" si="321"/>
        <v>-1.1628827897159433E-3</v>
      </c>
      <c r="DR119" s="89">
        <f t="shared" si="322"/>
        <v>1.3522963826175348E-6</v>
      </c>
      <c r="DT119">
        <v>130.80000000000001</v>
      </c>
      <c r="DU119" s="14">
        <f t="shared" si="323"/>
        <v>1.3290493711936259E-2</v>
      </c>
      <c r="DV119" s="14">
        <f t="shared" si="324"/>
        <v>1.7663722310701723E-4</v>
      </c>
      <c r="DW119" s="89">
        <f t="shared" si="325"/>
        <v>-6.4645977370326293E-3</v>
      </c>
      <c r="DX119" s="89">
        <f t="shared" si="326"/>
        <v>4.1791023901647392E-5</v>
      </c>
      <c r="DZ119">
        <v>40.36</v>
      </c>
      <c r="EA119" s="14">
        <f t="shared" si="327"/>
        <v>5.4361389122604253E-3</v>
      </c>
      <c r="EB119" s="14">
        <f t="shared" si="328"/>
        <v>2.9551606273391959E-5</v>
      </c>
      <c r="EC119" s="89">
        <f t="shared" si="329"/>
        <v>8.9478037583073759E-4</v>
      </c>
      <c r="ED119" s="89">
        <f t="shared" si="330"/>
        <v>8.00631920971796E-7</v>
      </c>
      <c r="EF119">
        <v>12.96</v>
      </c>
      <c r="EG119" s="14">
        <f t="shared" si="331"/>
        <v>-2.3174981403625899E-3</v>
      </c>
      <c r="EH119" s="14">
        <f t="shared" si="332"/>
        <v>5.3707976305840627E-6</v>
      </c>
      <c r="EI119" s="89">
        <f t="shared" si="333"/>
        <v>7.3443693850728355E-3</v>
      </c>
      <c r="EJ119" s="89">
        <f t="shared" si="334"/>
        <v>5.3939761664395142E-5</v>
      </c>
      <c r="EL119">
        <v>86.76</v>
      </c>
      <c r="EM119" s="14">
        <f t="shared" si="335"/>
        <v>4.5998241177454807E-3</v>
      </c>
      <c r="EN119" s="14">
        <f t="shared" si="336"/>
        <v>2.1158381914192989E-5</v>
      </c>
      <c r="EO119" s="89">
        <f t="shared" si="337"/>
        <v>3.8258683189121463E-4</v>
      </c>
      <c r="EP119" s="89">
        <f t="shared" si="338"/>
        <v>1.4637268393655652E-7</v>
      </c>
      <c r="ER119">
        <v>13.3</v>
      </c>
      <c r="ES119" s="14">
        <f t="shared" si="339"/>
        <v>1.6406035387109941E-2</v>
      </c>
      <c r="ET119" s="14">
        <f t="shared" si="340"/>
        <v>2.6915799712310361E-4</v>
      </c>
      <c r="EU119" s="89">
        <f t="shared" si="341"/>
        <v>-1.208998162927967E-2</v>
      </c>
      <c r="EV119" s="89">
        <f t="shared" si="342"/>
        <v>1.4616765579631989E-4</v>
      </c>
      <c r="EX119">
        <v>105.85</v>
      </c>
      <c r="EY119" s="14">
        <f t="shared" si="343"/>
        <v>5.1825793266699052E-3</v>
      </c>
      <c r="EZ119" s="14">
        <f t="shared" si="344"/>
        <v>2.6859128477226289E-5</v>
      </c>
      <c r="FA119" s="89">
        <f t="shared" si="345"/>
        <v>-1.0758439399671397E-3</v>
      </c>
      <c r="FB119" s="89">
        <f t="shared" si="346"/>
        <v>1.1574401831640183E-6</v>
      </c>
      <c r="FD119">
        <v>39.51</v>
      </c>
      <c r="FE119" s="14">
        <f t="shared" si="347"/>
        <v>1.9797664529337854E-2</v>
      </c>
      <c r="FF119" s="14">
        <f t="shared" si="348"/>
        <v>3.9194752081620225E-4</v>
      </c>
      <c r="FG119" s="89">
        <f t="shared" si="349"/>
        <v>-9.1015507001504445E-3</v>
      </c>
      <c r="FH119" s="89">
        <f t="shared" si="350"/>
        <v>8.283822514740904E-5</v>
      </c>
      <c r="FJ119">
        <v>131.1</v>
      </c>
      <c r="FK119" s="14">
        <f t="shared" si="351"/>
        <v>7.6248574033439538E-4</v>
      </c>
      <c r="FL119" s="14">
        <f t="shared" si="352"/>
        <v>5.8138450421329101E-7</v>
      </c>
      <c r="FM119" s="89">
        <f t="shared" si="353"/>
        <v>2.1766871985944214E-3</v>
      </c>
      <c r="FN119" s="89">
        <f t="shared" si="354"/>
        <v>4.7379671605248297E-6</v>
      </c>
      <c r="FP119">
        <v>13.484999999999999</v>
      </c>
      <c r="FQ119" s="14">
        <f t="shared" si="355"/>
        <v>2.7068221723248614E-2</v>
      </c>
      <c r="FR119" s="14">
        <f t="shared" si="356"/>
        <v>7.3268862725894813E-4</v>
      </c>
      <c r="FS119" s="89">
        <f t="shared" si="357"/>
        <v>-2.4445830797397629E-2</v>
      </c>
      <c r="FT119" s="89">
        <f t="shared" si="358"/>
        <v>5.9759864337499441E-4</v>
      </c>
      <c r="FV119">
        <v>575</v>
      </c>
      <c r="FW119" s="14">
        <f t="shared" si="359"/>
        <v>1.553094203087666E-2</v>
      </c>
      <c r="FX119" s="14">
        <f t="shared" si="360"/>
        <v>2.4121016036645121E-4</v>
      </c>
      <c r="FY119" s="89">
        <f t="shared" si="361"/>
        <v>-9.7271282136251955E-3</v>
      </c>
      <c r="FZ119" s="89">
        <f t="shared" si="362"/>
        <v>9.4617023284303283E-5</v>
      </c>
      <c r="GB119">
        <v>62.16</v>
      </c>
      <c r="GC119" s="14">
        <f t="shared" si="363"/>
        <v>5.4548506829639309E-3</v>
      </c>
      <c r="GD119" s="14">
        <f t="shared" si="364"/>
        <v>2.9755395973432062E-5</v>
      </c>
      <c r="GE119" s="89">
        <f t="shared" si="365"/>
        <v>1.2664563742147824E-3</v>
      </c>
      <c r="GF119" s="89">
        <f t="shared" si="366"/>
        <v>1.603911747789253E-6</v>
      </c>
      <c r="GH119">
        <v>494.6</v>
      </c>
      <c r="GI119" s="14">
        <f t="shared" si="367"/>
        <v>3.4312275060792486E-3</v>
      </c>
      <c r="GJ119" s="14">
        <f t="shared" si="368"/>
        <v>1.177332219847482E-5</v>
      </c>
      <c r="GK119" s="89">
        <f t="shared" si="369"/>
        <v>4.9463134544771858E-3</v>
      </c>
      <c r="GL119" s="89">
        <f t="shared" si="370"/>
        <v>2.4466016789942032E-5</v>
      </c>
      <c r="GN119">
        <v>30.92</v>
      </c>
      <c r="GO119" s="14">
        <f t="shared" si="371"/>
        <v>6.4662142569885898E-4</v>
      </c>
      <c r="GP119" s="14">
        <f t="shared" si="372"/>
        <v>4.1811926817282498E-7</v>
      </c>
      <c r="GQ119" s="89">
        <f t="shared" si="373"/>
        <v>3.5345693595564397E-3</v>
      </c>
      <c r="GR119" s="89">
        <f t="shared" si="374"/>
        <v>1.249318055751522E-5</v>
      </c>
      <c r="GT119">
        <v>60.18</v>
      </c>
      <c r="GU119" s="14">
        <f t="shared" si="375"/>
        <v>1.660302556395642E-3</v>
      </c>
      <c r="GV119" s="14">
        <f t="shared" si="376"/>
        <v>2.7566045787739042E-6</v>
      </c>
      <c r="GW119" s="89">
        <f t="shared" si="377"/>
        <v>3.5415626223760394E-3</v>
      </c>
      <c r="GX119" s="89">
        <f t="shared" si="378"/>
        <v>1.2542665808211049E-5</v>
      </c>
      <c r="GZ119">
        <v>232.6</v>
      </c>
      <c r="HA119" s="14">
        <f t="shared" si="379"/>
        <v>1.4935204006903086E-2</v>
      </c>
      <c r="HB119" s="14">
        <f t="shared" si="380"/>
        <v>2.2306031872781399E-4</v>
      </c>
      <c r="HC119" s="89">
        <f t="shared" si="381"/>
        <v>-9.7772559100258588E-3</v>
      </c>
      <c r="HD119" s="89">
        <f t="shared" si="382"/>
        <v>9.5594733130135586E-5</v>
      </c>
      <c r="HF119">
        <v>315.60000000000002</v>
      </c>
      <c r="HG119" s="14">
        <f t="shared" si="383"/>
        <v>9.4608085042288889E-3</v>
      </c>
      <c r="HH119" s="14">
        <f t="shared" si="384"/>
        <v>8.9506897553689663E-5</v>
      </c>
      <c r="HI119" s="89">
        <f t="shared" si="385"/>
        <v>-8.5214384627958252E-4</v>
      </c>
      <c r="HJ119" s="89">
        <f t="shared" si="386"/>
        <v>7.2614913475216077E-7</v>
      </c>
      <c r="HL119">
        <v>104</v>
      </c>
      <c r="HM119" s="14">
        <f t="shared" si="387"/>
        <v>1.6213993734819229E-2</v>
      </c>
      <c r="HN119" s="14">
        <f t="shared" si="388"/>
        <v>2.6289359283275721E-4</v>
      </c>
      <c r="HO119" s="89">
        <f t="shared" si="389"/>
        <v>-1.0530177359881846E-2</v>
      </c>
      <c r="HP119" s="89">
        <f t="shared" si="390"/>
        <v>1.1088463523056821E-4</v>
      </c>
      <c r="HR119">
        <v>4.742</v>
      </c>
      <c r="HS119" s="14">
        <f t="shared" si="391"/>
        <v>7.772331952807441E-3</v>
      </c>
      <c r="HT119" s="14">
        <f t="shared" si="392"/>
        <v>6.0409143984631527E-5</v>
      </c>
      <c r="HU119" s="14">
        <f t="shared" si="393"/>
        <v>-2.7226375067678681E-3</v>
      </c>
      <c r="HV119" s="14">
        <f t="shared" si="394"/>
        <v>7.4127549932591532E-6</v>
      </c>
      <c r="HX119">
        <v>13.79</v>
      </c>
      <c r="HY119" s="14">
        <f t="shared" si="395"/>
        <v>2.5770932284036326E-2</v>
      </c>
      <c r="HZ119" s="14">
        <f t="shared" si="396"/>
        <v>6.6414095078838576E-4</v>
      </c>
      <c r="IA119" s="89">
        <f t="shared" si="397"/>
        <v>-2.549222867276971E-2</v>
      </c>
      <c r="IB119" s="89">
        <f t="shared" si="398"/>
        <v>6.4985372270478213E-4</v>
      </c>
      <c r="ID119">
        <v>157.5</v>
      </c>
      <c r="IE119" s="14">
        <f t="shared" si="399"/>
        <v>8.2200905473477411E-3</v>
      </c>
      <c r="IF119" s="14">
        <f t="shared" si="400"/>
        <v>6.7569888606595685E-5</v>
      </c>
      <c r="IG119" s="89">
        <f t="shared" si="401"/>
        <v>-3.7820462023328127E-3</v>
      </c>
      <c r="IH119" s="89">
        <f t="shared" si="402"/>
        <v>1.430387347658005E-5</v>
      </c>
      <c r="IQ119">
        <v>50.5</v>
      </c>
      <c r="IR119" s="14">
        <f t="shared" si="403"/>
        <v>-2.7761271051677267E-3</v>
      </c>
      <c r="IS119" s="14">
        <f t="shared" si="404"/>
        <v>7.7068817040469421E-6</v>
      </c>
      <c r="IT119" s="89">
        <f t="shared" si="405"/>
        <v>6.1225933335414531E-3</v>
      </c>
      <c r="IU119" s="89">
        <f t="shared" si="406"/>
        <v>3.7486149127926242E-5</v>
      </c>
      <c r="IW119">
        <v>58.8</v>
      </c>
      <c r="IX119" s="14">
        <f t="shared" si="407"/>
        <v>1.4855100990924278E-2</v>
      </c>
      <c r="IY119" s="14">
        <f t="shared" si="408"/>
        <v>2.2067402545055946E-4</v>
      </c>
      <c r="IZ119" s="89">
        <f t="shared" si="409"/>
        <v>-1.0982596131984977E-2</v>
      </c>
      <c r="JA119" s="89">
        <f t="shared" si="410"/>
        <v>1.2061741779829139E-4</v>
      </c>
      <c r="JC119">
        <v>117.4</v>
      </c>
      <c r="JD119" s="14">
        <f t="shared" si="411"/>
        <v>1.1854499534548379E-2</v>
      </c>
      <c r="JE119" s="14">
        <f t="shared" si="412"/>
        <v>1.4052915921460772E-4</v>
      </c>
      <c r="JF119" s="89">
        <f t="shared" si="413"/>
        <v>-4.7711005266754675E-3</v>
      </c>
      <c r="JG119" s="89">
        <f t="shared" si="414"/>
        <v>2.2763400235642922E-5</v>
      </c>
      <c r="JI119">
        <v>32.700000000000003</v>
      </c>
      <c r="JJ119" s="14">
        <f t="shared" si="415"/>
        <v>1.2158204479809363E-2</v>
      </c>
      <c r="JK119" s="14">
        <f t="shared" si="416"/>
        <v>1.4782193617285646E-4</v>
      </c>
      <c r="JL119" s="89">
        <f t="shared" si="417"/>
        <v>-6.1797350946722028E-3</v>
      </c>
      <c r="JM119" s="89">
        <f t="shared" si="418"/>
        <v>3.8189125840323259E-5</v>
      </c>
      <c r="JO119">
        <v>78.349999999999994</v>
      </c>
      <c r="JP119" s="14">
        <f t="shared" si="419"/>
        <v>1.5199785981766186E-2</v>
      </c>
      <c r="JQ119" s="14">
        <f t="shared" si="420"/>
        <v>2.3103349389149585E-4</v>
      </c>
      <c r="JR119" s="89">
        <f t="shared" si="450"/>
        <v>-1.1342393667646831E-2</v>
      </c>
      <c r="JS119" s="89">
        <f t="shared" si="421"/>
        <v>1.2864989411187495E-4</v>
      </c>
      <c r="JU119">
        <v>69.819999999999993</v>
      </c>
      <c r="JV119" s="14">
        <f t="shared" si="422"/>
        <v>1.2807916652497996E-2</v>
      </c>
      <c r="JW119" s="14">
        <f t="shared" si="423"/>
        <v>1.6404272897733546E-4</v>
      </c>
      <c r="JX119" s="89">
        <f t="shared" si="424"/>
        <v>-5.5387507300744682E-3</v>
      </c>
      <c r="JY119" s="89">
        <f t="shared" si="425"/>
        <v>3.0677759649900456E-5</v>
      </c>
      <c r="KA119">
        <v>39.35</v>
      </c>
      <c r="KB119" s="14">
        <f t="shared" si="426"/>
        <v>1.6383479250524125E-2</v>
      </c>
      <c r="KC119" s="14">
        <f t="shared" si="427"/>
        <v>2.6841839235235458E-4</v>
      </c>
      <c r="KD119" s="89">
        <f t="shared" si="428"/>
        <v>-1.2498502344860836E-2</v>
      </c>
      <c r="KE119" s="89">
        <f t="shared" si="429"/>
        <v>1.5621256086449181E-4</v>
      </c>
      <c r="KG119">
        <v>15.36</v>
      </c>
      <c r="KH119" s="14">
        <f t="shared" si="430"/>
        <v>-3.9138993211362176E-3</v>
      </c>
      <c r="KI119" s="14">
        <f t="shared" si="431"/>
        <v>1.5318607895990545E-5</v>
      </c>
      <c r="KJ119" s="89">
        <f t="shared" si="432"/>
        <v>7.2694369060783953E-3</v>
      </c>
      <c r="KK119" s="89">
        <f t="shared" si="433"/>
        <v>5.2844712931454633E-5</v>
      </c>
      <c r="KM119">
        <v>27</v>
      </c>
      <c r="KN119" s="14">
        <f t="shared" si="434"/>
        <v>1.1049836186584935E-2</v>
      </c>
      <c r="KO119" s="14">
        <f t="shared" si="435"/>
        <v>1.220988797503619E-4</v>
      </c>
      <c r="KP119" s="89">
        <f t="shared" si="436"/>
        <v>-6.6324856023196304E-3</v>
      </c>
      <c r="KQ119" s="89">
        <f t="shared" si="437"/>
        <v>4.398986526497719E-5</v>
      </c>
      <c r="KS119">
        <v>97.7</v>
      </c>
      <c r="KT119" s="14">
        <f t="shared" si="438"/>
        <v>1.9260605541815436E-2</v>
      </c>
      <c r="KU119" s="14">
        <f t="shared" si="439"/>
        <v>3.7097092583741149E-4</v>
      </c>
      <c r="KV119" s="89">
        <f t="shared" si="440"/>
        <v>-1.5730024838750835E-2</v>
      </c>
      <c r="KW119" s="89">
        <f t="shared" si="441"/>
        <v>2.4743368142771821E-4</v>
      </c>
      <c r="LF119" s="14">
        <v>14.15</v>
      </c>
      <c r="LG119" s="14">
        <f t="shared" si="442"/>
        <v>-4.6042227609106754E-3</v>
      </c>
      <c r="LH119" s="14">
        <f t="shared" si="443"/>
        <v>2.1198867232087923E-5</v>
      </c>
      <c r="LI119" s="89">
        <f t="shared" si="444"/>
        <v>4.5377569702385965E-3</v>
      </c>
      <c r="LJ119" s="89">
        <f t="shared" si="445"/>
        <v>2.0591238320948967E-5</v>
      </c>
      <c r="LL119">
        <v>11.83</v>
      </c>
      <c r="LM119" s="14">
        <f t="shared" si="446"/>
        <v>-4.2274361229879424E-4</v>
      </c>
      <c r="LN119" s="14">
        <f t="shared" si="447"/>
        <v>1.7871216173943326E-7</v>
      </c>
      <c r="LO119" s="89">
        <f t="shared" si="448"/>
        <v>4.1437738380907078E-3</v>
      </c>
      <c r="LP119" s="89">
        <f t="shared" si="449"/>
        <v>1.7170861621244997E-5</v>
      </c>
    </row>
    <row r="120" spans="19:328" x14ac:dyDescent="0.35">
      <c r="S120" t="s">
        <v>724</v>
      </c>
      <c r="T120" s="82">
        <v>5870.43</v>
      </c>
      <c r="U120" s="6">
        <f t="shared" si="256"/>
        <v>8.308896777025232E-3</v>
      </c>
      <c r="V120" s="14">
        <f t="shared" si="257"/>
        <v>6.9037765651260285E-5</v>
      </c>
      <c r="Z120">
        <v>36.68</v>
      </c>
      <c r="AA120" s="14">
        <f t="shared" si="258"/>
        <v>2.0775062574964448E-2</v>
      </c>
      <c r="AB120" s="14">
        <f t="shared" si="259"/>
        <v>4.3160322499368842E-4</v>
      </c>
      <c r="AC120" s="14">
        <f t="shared" si="260"/>
        <v>1.2466165797939216E-2</v>
      </c>
      <c r="AD120" s="14">
        <f t="shared" si="261"/>
        <v>-1.26634287165798E-2</v>
      </c>
      <c r="AE120" s="14">
        <f t="shared" si="262"/>
        <v>1.6036242685989793E-4</v>
      </c>
      <c r="AG120">
        <v>10.734999999999999</v>
      </c>
      <c r="AH120" s="14">
        <f t="shared" si="263"/>
        <v>2.3261234028940443E-3</v>
      </c>
      <c r="AI120" s="14">
        <f t="shared" si="264"/>
        <v>5.4108500854913683E-6</v>
      </c>
      <c r="AJ120" s="14">
        <f t="shared" si="265"/>
        <v>-2.2591145776758373E-3</v>
      </c>
      <c r="AK120" s="14">
        <f t="shared" si="266"/>
        <v>5.1035986750674764E-6</v>
      </c>
      <c r="AM120">
        <v>111.65</v>
      </c>
      <c r="AN120" s="14">
        <f t="shared" si="267"/>
        <v>7.1397001191577181E-3</v>
      </c>
      <c r="AO120" s="14">
        <f t="shared" si="268"/>
        <v>5.0975317791500735E-5</v>
      </c>
      <c r="AP120" s="14">
        <f t="shared" si="269"/>
        <v>-3.5305868455315454E-3</v>
      </c>
      <c r="AQ120" s="14">
        <f t="shared" si="270"/>
        <v>1.2465043473840389E-5</v>
      </c>
      <c r="AS120">
        <v>116.88</v>
      </c>
      <c r="AT120" s="14">
        <f t="shared" si="271"/>
        <v>1.0261673553121748E-3</v>
      </c>
      <c r="AU120" s="14">
        <f t="shared" si="272"/>
        <v>1.0530194411083832E-6</v>
      </c>
      <c r="AV120" s="14">
        <f t="shared" si="273"/>
        <v>4.1129162029527339E-3</v>
      </c>
      <c r="AW120" s="14">
        <f t="shared" si="274"/>
        <v>1.6916079692511134E-5</v>
      </c>
      <c r="AY120" s="14">
        <v>37.72</v>
      </c>
      <c r="AZ120" s="14">
        <f t="shared" si="275"/>
        <v>1.1597388814829013E-2</v>
      </c>
      <c r="BA120" s="14">
        <f t="shared" si="276"/>
        <v>1.3449942732232111E-4</v>
      </c>
      <c r="BB120" s="14">
        <f t="shared" si="277"/>
        <v>-9.1101605105206006E-3</v>
      </c>
      <c r="BC120" s="14">
        <f t="shared" si="278"/>
        <v>8.2995024527448975E-5</v>
      </c>
      <c r="BE120">
        <v>19.315999999999999</v>
      </c>
      <c r="BF120" s="14">
        <f t="shared" si="279"/>
        <v>-2.4526960542119277E-2</v>
      </c>
      <c r="BG120" s="14">
        <f t="shared" si="280"/>
        <v>6.0157179343467589E-4</v>
      </c>
      <c r="BH120" s="14">
        <f t="shared" si="281"/>
        <v>2.8385617153048642E-2</v>
      </c>
      <c r="BI120" s="14">
        <f t="shared" si="282"/>
        <v>8.0574326115944925E-4</v>
      </c>
      <c r="BK120">
        <v>90.64</v>
      </c>
      <c r="BL120" s="14">
        <f t="shared" si="283"/>
        <v>3.9638897970990638E-3</v>
      </c>
      <c r="BM120" s="14">
        <f t="shared" si="284"/>
        <v>1.5712422323546056E-5</v>
      </c>
      <c r="BN120" s="14">
        <f t="shared" si="285"/>
        <v>3.7004118370867044E-4</v>
      </c>
      <c r="BO120" s="14">
        <f t="shared" si="286"/>
        <v>1.3693047764051399E-7</v>
      </c>
      <c r="BQ120">
        <v>62.29</v>
      </c>
      <c r="BR120" s="14">
        <f t="shared" si="287"/>
        <v>-2.7329009855678139E-3</v>
      </c>
      <c r="BS120" s="14">
        <f t="shared" si="288"/>
        <v>7.4687477969175284E-6</v>
      </c>
      <c r="BT120" s="14">
        <f t="shared" si="289"/>
        <v>8.8677371552675043E-3</v>
      </c>
      <c r="BU120" s="14">
        <f t="shared" si="290"/>
        <v>7.8636762254911803E-5</v>
      </c>
      <c r="BX120">
        <v>22.31</v>
      </c>
      <c r="BY120" s="14">
        <f t="shared" si="291"/>
        <v>6.7009408658561071E-3</v>
      </c>
      <c r="BZ120" s="14">
        <f t="shared" si="292"/>
        <v>4.4902608487700396E-5</v>
      </c>
      <c r="CA120" s="14">
        <f t="shared" si="293"/>
        <v>-4.006123158674546E-3</v>
      </c>
      <c r="CB120" s="14">
        <f t="shared" si="294"/>
        <v>1.604902276246852E-5</v>
      </c>
      <c r="CD120">
        <v>43.55</v>
      </c>
      <c r="CE120" s="14">
        <f t="shared" si="295"/>
        <v>6.6369393412485387E-3</v>
      </c>
      <c r="CF120" s="14">
        <f t="shared" si="296"/>
        <v>4.4048963819412589E-5</v>
      </c>
      <c r="CG120" s="14">
        <f t="shared" si="297"/>
        <v>-1.8504309093548364E-3</v>
      </c>
      <c r="CH120" s="14">
        <f t="shared" si="298"/>
        <v>3.4240945502957664E-6</v>
      </c>
      <c r="CJ120">
        <v>31.66</v>
      </c>
      <c r="CK120" s="14">
        <f t="shared" si="299"/>
        <v>4.4122353332649925E-3</v>
      </c>
      <c r="CL120" s="14">
        <f t="shared" si="300"/>
        <v>1.9467820636112038E-5</v>
      </c>
      <c r="CM120" s="14">
        <f t="shared" si="301"/>
        <v>-3.1351929161309994E-4</v>
      </c>
      <c r="CN120" s="14">
        <f t="shared" si="302"/>
        <v>9.8294346213579997E-8</v>
      </c>
      <c r="CP120">
        <v>21.46</v>
      </c>
      <c r="CQ120" s="14">
        <f t="shared" si="303"/>
        <v>6.0395073241635341E-3</v>
      </c>
      <c r="CR120" s="14">
        <f t="shared" si="304"/>
        <v>3.6475648718624973E-5</v>
      </c>
      <c r="CS120" s="14">
        <f t="shared" si="305"/>
        <v>-2.2111939555421556E-3</v>
      </c>
      <c r="CT120" s="14">
        <f t="shared" si="306"/>
        <v>4.8893787090261639E-6</v>
      </c>
      <c r="CV120">
        <v>106.9</v>
      </c>
      <c r="CW120" s="14">
        <f t="shared" si="307"/>
        <v>-6.0990102264734261E-3</v>
      </c>
      <c r="CX120" s="14">
        <f t="shared" si="308"/>
        <v>3.7197925742627436E-5</v>
      </c>
      <c r="CY120" s="89">
        <f t="shared" si="309"/>
        <v>7.1932707936696125E-3</v>
      </c>
      <c r="CZ120" s="89">
        <f t="shared" si="310"/>
        <v>5.1743144711060256E-5</v>
      </c>
      <c r="DB120">
        <v>17.14</v>
      </c>
      <c r="DC120" s="14">
        <f t="shared" si="311"/>
        <v>0</v>
      </c>
      <c r="DD120" s="14">
        <f t="shared" si="312"/>
        <v>0</v>
      </c>
      <c r="DE120" s="89">
        <f t="shared" si="313"/>
        <v>1.8556022660097006E-3</v>
      </c>
      <c r="DF120" s="89">
        <f t="shared" si="314"/>
        <v>3.4432597696203358E-6</v>
      </c>
      <c r="DH120">
        <v>11.002000000000001</v>
      </c>
      <c r="DI120" s="14">
        <f t="shared" si="315"/>
        <v>-4.554986467118642E-3</v>
      </c>
      <c r="DJ120" s="14">
        <f t="shared" si="316"/>
        <v>2.0747901715633967E-5</v>
      </c>
      <c r="DK120" s="89">
        <f t="shared" si="317"/>
        <v>8.9759002134083034E-3</v>
      </c>
      <c r="DL120" s="89">
        <f t="shared" si="318"/>
        <v>8.0566784641063224E-5</v>
      </c>
      <c r="DN120">
        <v>67.95</v>
      </c>
      <c r="DO120" s="14">
        <f t="shared" si="319"/>
        <v>1.1122608445831744E-2</v>
      </c>
      <c r="DP120" s="14">
        <f t="shared" si="320"/>
        <v>1.2371241863928765E-4</v>
      </c>
      <c r="DQ120" s="89">
        <f t="shared" si="321"/>
        <v>-8.4712524060298819E-3</v>
      </c>
      <c r="DR120" s="89">
        <f t="shared" si="322"/>
        <v>7.1762117326667067E-5</v>
      </c>
      <c r="DT120">
        <v>131.75</v>
      </c>
      <c r="DU120" s="14">
        <f t="shared" si="323"/>
        <v>-7.2367483983732609E-3</v>
      </c>
      <c r="DV120" s="14">
        <f t="shared" si="324"/>
        <v>5.237052738135796E-5</v>
      </c>
      <c r="DW120" s="89">
        <f t="shared" si="325"/>
        <v>1.1534339755230501E-2</v>
      </c>
      <c r="DX120" s="89">
        <f t="shared" si="326"/>
        <v>1.3304099358909082E-4</v>
      </c>
      <c r="DZ120">
        <v>40.06</v>
      </c>
      <c r="EA120" s="14">
        <f t="shared" si="327"/>
        <v>7.4608652477360371E-3</v>
      </c>
      <c r="EB120" s="14">
        <f t="shared" si="328"/>
        <v>5.5664510244875317E-5</v>
      </c>
      <c r="EC120" s="89">
        <f t="shared" si="329"/>
        <v>-3.1125079799341196E-3</v>
      </c>
      <c r="ED120" s="89">
        <f t="shared" si="330"/>
        <v>9.6877059251535737E-6</v>
      </c>
      <c r="EF120">
        <v>12.41</v>
      </c>
      <c r="EG120" s="14">
        <f t="shared" si="331"/>
        <v>4.3365091707612748E-2</v>
      </c>
      <c r="EH120" s="14">
        <f t="shared" si="332"/>
        <v>1.8805311788096639E-3</v>
      </c>
      <c r="EI120" s="89">
        <f t="shared" si="333"/>
        <v>-3.9844738560184341E-2</v>
      </c>
      <c r="EJ120" s="89">
        <f t="shared" si="334"/>
        <v>1.5876031909294408E-3</v>
      </c>
      <c r="EL120">
        <v>86.1</v>
      </c>
      <c r="EM120" s="14">
        <f t="shared" si="335"/>
        <v>7.6362745249885823E-3</v>
      </c>
      <c r="EN120" s="14">
        <f t="shared" si="336"/>
        <v>5.8312688620989597E-5</v>
      </c>
      <c r="EO120" s="89">
        <f t="shared" si="337"/>
        <v>-4.3996870374968427E-3</v>
      </c>
      <c r="EP120" s="89">
        <f t="shared" si="338"/>
        <v>1.9357246027917743E-5</v>
      </c>
      <c r="ER120">
        <v>13.34</v>
      </c>
      <c r="ES120" s="14">
        <f t="shared" si="339"/>
        <v>-3.0030052597695457E-3</v>
      </c>
      <c r="ET120" s="14">
        <f t="shared" si="340"/>
        <v>9.0180405902035572E-6</v>
      </c>
      <c r="EU120" s="89">
        <f t="shared" si="341"/>
        <v>5.8164898537315605E-3</v>
      </c>
      <c r="EV120" s="89">
        <f t="shared" si="342"/>
        <v>3.3831554218562192E-5</v>
      </c>
      <c r="EX120">
        <v>102.45</v>
      </c>
      <c r="EY120" s="14">
        <f t="shared" si="343"/>
        <v>3.2648122895965297E-2</v>
      </c>
      <c r="EZ120" s="14">
        <f t="shared" si="344"/>
        <v>1.0658999286300534E-3</v>
      </c>
      <c r="FA120" s="89">
        <f t="shared" si="345"/>
        <v>-2.996754481157796E-2</v>
      </c>
      <c r="FB120" s="89">
        <f t="shared" si="346"/>
        <v>8.9805374203393311E-4</v>
      </c>
      <c r="FD120">
        <v>39.979999999999997</v>
      </c>
      <c r="FE120" s="14">
        <f t="shared" si="347"/>
        <v>-1.1825524648954639E-2</v>
      </c>
      <c r="FF120" s="14">
        <f t="shared" si="348"/>
        <v>1.3984303322303374E-4</v>
      </c>
      <c r="FG120" s="89">
        <f t="shared" si="349"/>
        <v>1.8105941135073758E-2</v>
      </c>
      <c r="FH120" s="89">
        <f t="shared" si="350"/>
        <v>3.2782510438675603E-4</v>
      </c>
      <c r="FJ120">
        <v>130.69999999999999</v>
      </c>
      <c r="FK120" s="14">
        <f t="shared" si="351"/>
        <v>3.0557701394778418E-3</v>
      </c>
      <c r="FL120" s="14">
        <f t="shared" si="352"/>
        <v>9.3377311453244282E-6</v>
      </c>
      <c r="FM120" s="89">
        <f t="shared" si="353"/>
        <v>-1.2260500430951136E-3</v>
      </c>
      <c r="FN120" s="89">
        <f t="shared" si="354"/>
        <v>1.50319870817353E-6</v>
      </c>
      <c r="FP120">
        <v>13.23</v>
      </c>
      <c r="FQ120" s="14">
        <f t="shared" si="355"/>
        <v>1.9090978464828809E-2</v>
      </c>
      <c r="FR120" s="14">
        <f t="shared" si="356"/>
        <v>3.6446545874455733E-4</v>
      </c>
      <c r="FS120" s="89">
        <f t="shared" si="357"/>
        <v>-1.7243368274722771E-2</v>
      </c>
      <c r="FT120" s="89">
        <f t="shared" si="358"/>
        <v>2.9733374945771577E-4</v>
      </c>
      <c r="FV120">
        <v>569.20000000000005</v>
      </c>
      <c r="FW120" s="14">
        <f t="shared" si="359"/>
        <v>1.013817458165314E-2</v>
      </c>
      <c r="FX120" s="14">
        <f t="shared" si="360"/>
        <v>1.0278258384807783E-4</v>
      </c>
      <c r="FY120" s="89">
        <f t="shared" si="361"/>
        <v>-6.2705228170813242E-3</v>
      </c>
      <c r="FZ120" s="89">
        <f t="shared" si="362"/>
        <v>3.9319456399537508E-5</v>
      </c>
      <c r="GB120">
        <v>62.18</v>
      </c>
      <c r="GC120" s="14">
        <f t="shared" si="363"/>
        <v>-3.2169857121575496E-4</v>
      </c>
      <c r="GD120" s="14">
        <f t="shared" si="364"/>
        <v>1.0348997072225817E-7</v>
      </c>
      <c r="GE120" s="89">
        <f t="shared" si="365"/>
        <v>4.990942380026165E-3</v>
      </c>
      <c r="GF120" s="89">
        <f t="shared" si="366"/>
        <v>2.490950584074124E-5</v>
      </c>
      <c r="GH120">
        <v>490.5</v>
      </c>
      <c r="GI120" s="14">
        <f t="shared" si="367"/>
        <v>8.3240760818980991E-3</v>
      </c>
      <c r="GJ120" s="14">
        <f t="shared" si="368"/>
        <v>6.9290242617228007E-5</v>
      </c>
      <c r="GK120" s="89">
        <f t="shared" si="369"/>
        <v>-2.968258969415224E-3</v>
      </c>
      <c r="GL120" s="89">
        <f t="shared" si="370"/>
        <v>8.810561309513928E-6</v>
      </c>
      <c r="GN120">
        <v>30.3</v>
      </c>
      <c r="GO120" s="14">
        <f t="shared" si="371"/>
        <v>2.0255511203897843E-2</v>
      </c>
      <c r="GP120" s="14">
        <f t="shared" si="372"/>
        <v>4.1028573413123105E-4</v>
      </c>
      <c r="GQ120" s="89">
        <f t="shared" si="373"/>
        <v>-1.7418142459284771E-2</v>
      </c>
      <c r="GR120" s="89">
        <f t="shared" si="374"/>
        <v>3.0339168673193892E-4</v>
      </c>
      <c r="GT120">
        <v>59.98</v>
      </c>
      <c r="GU120" s="14">
        <f t="shared" si="375"/>
        <v>3.3288978810362075E-3</v>
      </c>
      <c r="GV120" s="14">
        <f t="shared" si="376"/>
        <v>1.1081561102367353E-5</v>
      </c>
      <c r="GW120" s="89">
        <f t="shared" si="377"/>
        <v>-2.9628820928720261E-5</v>
      </c>
      <c r="GX120" s="89">
        <f t="shared" si="378"/>
        <v>8.7786702962617174E-10</v>
      </c>
      <c r="GZ120">
        <v>228.9</v>
      </c>
      <c r="HA120" s="14">
        <f t="shared" si="379"/>
        <v>1.6035013126042962E-2</v>
      </c>
      <c r="HB120" s="14">
        <f t="shared" si="380"/>
        <v>2.5712164595237006E-4</v>
      </c>
      <c r="HC120" s="89">
        <f t="shared" si="381"/>
        <v>-1.2540948122978849E-2</v>
      </c>
      <c r="HD120" s="89">
        <f t="shared" si="382"/>
        <v>1.5727537982324671E-4</v>
      </c>
      <c r="HF120">
        <v>310.5</v>
      </c>
      <c r="HG120" s="14">
        <f t="shared" si="383"/>
        <v>1.629168759818575E-2</v>
      </c>
      <c r="HH120" s="14">
        <f t="shared" si="384"/>
        <v>2.654190847968794E-4</v>
      </c>
      <c r="HI120" s="89">
        <f t="shared" si="385"/>
        <v>-1.057008815890683E-2</v>
      </c>
      <c r="HJ120" s="89">
        <f t="shared" si="386"/>
        <v>1.1172676368706239E-4</v>
      </c>
      <c r="HL120">
        <v>102.95</v>
      </c>
      <c r="HM120" s="14">
        <f t="shared" si="387"/>
        <v>1.0147465667574143E-2</v>
      </c>
      <c r="HN120" s="14">
        <f t="shared" si="388"/>
        <v>1.0297105947459596E-4</v>
      </c>
      <c r="HO120" s="89">
        <f t="shared" si="389"/>
        <v>-6.7210570785113683E-3</v>
      </c>
      <c r="HP120" s="89">
        <f t="shared" si="390"/>
        <v>4.5172608252607766E-5</v>
      </c>
      <c r="HR120">
        <v>4.6980000000000004</v>
      </c>
      <c r="HS120" s="14">
        <f t="shared" si="391"/>
        <v>9.3221014064926687E-3</v>
      </c>
      <c r="HT120" s="14">
        <f t="shared" si="392"/>
        <v>8.6901574632932587E-5</v>
      </c>
      <c r="HU120" s="14">
        <f t="shared" si="393"/>
        <v>-6.8093992320093664E-3</v>
      </c>
      <c r="HV120" s="14">
        <f t="shared" si="394"/>
        <v>4.6367917900889748E-5</v>
      </c>
      <c r="HX120">
        <v>13.59</v>
      </c>
      <c r="HY120" s="14">
        <f t="shared" si="395"/>
        <v>1.4609463642158028E-2</v>
      </c>
      <c r="HZ120" s="14">
        <f t="shared" si="396"/>
        <v>2.1343642791153729E-4</v>
      </c>
      <c r="IA120" s="89">
        <f t="shared" si="397"/>
        <v>-1.5162602854462632E-2</v>
      </c>
      <c r="IB120" s="89">
        <f t="shared" si="398"/>
        <v>2.2990452532215835E-4</v>
      </c>
      <c r="ID120">
        <v>155.35</v>
      </c>
      <c r="IE120" s="14">
        <f t="shared" si="399"/>
        <v>1.3744822426631366E-2</v>
      </c>
      <c r="IF120" s="14">
        <f t="shared" si="400"/>
        <v>1.8892014353962856E-4</v>
      </c>
      <c r="IG120" s="89">
        <f t="shared" si="401"/>
        <v>-1.0707859656755615E-2</v>
      </c>
      <c r="IH120" s="89">
        <f t="shared" si="402"/>
        <v>1.1465825842877449E-4</v>
      </c>
      <c r="IQ120">
        <v>50.38</v>
      </c>
      <c r="IR120" s="14">
        <f t="shared" si="403"/>
        <v>2.3790653568498922E-3</v>
      </c>
      <c r="IS120" s="14">
        <f t="shared" si="404"/>
        <v>5.6599519721633044E-6</v>
      </c>
      <c r="IT120" s="89">
        <f t="shared" si="405"/>
        <v>-6.1928057405373537E-4</v>
      </c>
      <c r="IU120" s="89">
        <f t="shared" si="406"/>
        <v>3.8350842940032401E-7</v>
      </c>
      <c r="IW120">
        <v>58.98</v>
      </c>
      <c r="IX120" s="14">
        <f t="shared" si="407"/>
        <v>-3.0565484825489896E-3</v>
      </c>
      <c r="IY120" s="14">
        <f t="shared" si="408"/>
        <v>9.3424886261725312E-6</v>
      </c>
      <c r="IZ120" s="89">
        <f t="shared" si="409"/>
        <v>4.9678155616323921E-3</v>
      </c>
      <c r="JA120" s="89">
        <f t="shared" si="410"/>
        <v>2.4679191454396958E-5</v>
      </c>
      <c r="JC120">
        <v>117.25</v>
      </c>
      <c r="JD120" s="14">
        <f t="shared" si="411"/>
        <v>1.2785000676072934E-3</v>
      </c>
      <c r="JE120" s="14">
        <f t="shared" si="412"/>
        <v>1.6345624228718538E-6</v>
      </c>
      <c r="JF120" s="89">
        <f t="shared" si="413"/>
        <v>3.4746333329104071E-3</v>
      </c>
      <c r="JG120" s="89">
        <f t="shared" si="414"/>
        <v>1.2073076798172084E-5</v>
      </c>
      <c r="JI120">
        <v>32.19</v>
      </c>
      <c r="JJ120" s="14">
        <f t="shared" si="415"/>
        <v>1.5719232592491115E-2</v>
      </c>
      <c r="JK120" s="14">
        <f t="shared" si="416"/>
        <v>2.4709427329683493E-4</v>
      </c>
      <c r="JL120" s="89">
        <f t="shared" si="417"/>
        <v>-1.2032724160597412E-2</v>
      </c>
      <c r="JM120" s="89">
        <f t="shared" si="418"/>
        <v>1.4478645072502471E-4</v>
      </c>
      <c r="JO120">
        <v>77.8</v>
      </c>
      <c r="JP120" s="14">
        <f t="shared" si="419"/>
        <v>7.044537617683793E-3</v>
      </c>
      <c r="JQ120" s="14">
        <f t="shared" si="420"/>
        <v>4.9625510246962053E-5</v>
      </c>
      <c r="JR120" s="89">
        <f t="shared" si="450"/>
        <v>-4.5222796906967833E-3</v>
      </c>
      <c r="JS120" s="89">
        <f t="shared" si="421"/>
        <v>2.0451013600888595E-5</v>
      </c>
      <c r="JU120">
        <v>69.400000000000006</v>
      </c>
      <c r="JV120" s="14">
        <f t="shared" si="422"/>
        <v>6.0336341641309315E-3</v>
      </c>
      <c r="JW120" s="14">
        <f t="shared" si="423"/>
        <v>3.6404741226567964E-5</v>
      </c>
      <c r="JX120" s="89">
        <f t="shared" si="424"/>
        <v>-1.3085685934081243E-3</v>
      </c>
      <c r="JY120" s="89">
        <f t="shared" si="425"/>
        <v>1.7123517636541169E-6</v>
      </c>
      <c r="KA120">
        <v>39.020000000000003</v>
      </c>
      <c r="KB120" s="14">
        <f t="shared" si="426"/>
        <v>8.4216396684470025E-3</v>
      </c>
      <c r="KC120" s="14">
        <f t="shared" si="427"/>
        <v>7.0924014705160132E-5</v>
      </c>
      <c r="KD120" s="89">
        <f t="shared" si="428"/>
        <v>-5.8818669301206935E-3</v>
      </c>
      <c r="KE120" s="89">
        <f t="shared" si="429"/>
        <v>3.4596358583647434E-5</v>
      </c>
      <c r="KG120">
        <v>15.4</v>
      </c>
      <c r="KH120" s="14">
        <f t="shared" si="430"/>
        <v>-2.6007817000574785E-3</v>
      </c>
      <c r="KI120" s="14">
        <f t="shared" si="431"/>
        <v>6.7640654513538678E-6</v>
      </c>
      <c r="KJ120" s="89">
        <f t="shared" si="432"/>
        <v>4.4393365141718235E-3</v>
      </c>
      <c r="KK120" s="89">
        <f t="shared" si="433"/>
        <v>1.9707708686059238E-5</v>
      </c>
      <c r="KM120">
        <v>26.73</v>
      </c>
      <c r="KN120" s="14">
        <f t="shared" si="434"/>
        <v>1.0050335853501506E-2</v>
      </c>
      <c r="KO120" s="14">
        <f t="shared" si="435"/>
        <v>1.0100925076817785E-4</v>
      </c>
      <c r="KP120" s="89">
        <f t="shared" si="436"/>
        <v>-7.9026347486929171E-3</v>
      </c>
      <c r="KQ120" s="89">
        <f t="shared" si="437"/>
        <v>6.245163597124877E-5</v>
      </c>
      <c r="KS120">
        <v>97.28</v>
      </c>
      <c r="KT120" s="14">
        <f t="shared" si="438"/>
        <v>4.3081408308801913E-3</v>
      </c>
      <c r="KU120" s="14">
        <f t="shared" si="439"/>
        <v>1.8560077418697065E-5</v>
      </c>
      <c r="KV120" s="89">
        <f t="shared" si="440"/>
        <v>-1.9203814577064536E-3</v>
      </c>
      <c r="KW120" s="89">
        <f t="shared" si="441"/>
        <v>3.6878649431027636E-6</v>
      </c>
      <c r="LF120" s="14">
        <v>13.93</v>
      </c>
      <c r="LG120" s="14">
        <f t="shared" si="442"/>
        <v>1.5669836297532398E-2</v>
      </c>
      <c r="LH120" s="14">
        <f t="shared" si="443"/>
        <v>2.4554376959146383E-4</v>
      </c>
      <c r="LI120" s="89">
        <f t="shared" si="444"/>
        <v>-1.5748543781786584E-2</v>
      </c>
      <c r="LJ120" s="89">
        <f t="shared" si="445"/>
        <v>2.4801663124684889E-4</v>
      </c>
      <c r="LL120">
        <v>11.7</v>
      </c>
      <c r="LM120" s="14">
        <f t="shared" si="446"/>
        <v>1.1049836186584935E-2</v>
      </c>
      <c r="LN120" s="14">
        <f t="shared" si="447"/>
        <v>1.220988797503619E-4</v>
      </c>
      <c r="LO120" s="89">
        <f t="shared" si="448"/>
        <v>-8.5776561528385833E-3</v>
      </c>
      <c r="LP120" s="89">
        <f t="shared" si="449"/>
        <v>7.3576185076329603E-5</v>
      </c>
    </row>
    <row r="121" spans="19:328" x14ac:dyDescent="0.35">
      <c r="S121" t="s">
        <v>725</v>
      </c>
      <c r="T121" s="82">
        <v>5831.98</v>
      </c>
      <c r="U121" s="6">
        <f t="shared" si="256"/>
        <v>6.5713196449280441E-3</v>
      </c>
      <c r="V121" s="14">
        <f t="shared" si="257"/>
        <v>4.3182241875817234E-5</v>
      </c>
      <c r="Z121">
        <v>36.11</v>
      </c>
      <c r="AA121" s="14">
        <f t="shared" si="258"/>
        <v>1.5661812098897658E-2</v>
      </c>
      <c r="AB121" s="14">
        <f t="shared" si="259"/>
        <v>2.4529235822117704E-4</v>
      </c>
      <c r="AC121" s="14">
        <f t="shared" si="260"/>
        <v>9.090492453969614E-3</v>
      </c>
      <c r="AD121" s="14">
        <f t="shared" si="261"/>
        <v>-9.3301522546333712E-3</v>
      </c>
      <c r="AE121" s="14">
        <f t="shared" si="262"/>
        <v>8.7051741094640181E-5</v>
      </c>
      <c r="AG121">
        <v>10.62</v>
      </c>
      <c r="AH121" s="14">
        <f t="shared" si="263"/>
        <v>1.0770415516951523E-2</v>
      </c>
      <c r="AI121" s="14">
        <f t="shared" si="264"/>
        <v>1.1600185040779016E-4</v>
      </c>
      <c r="AJ121" s="14">
        <f t="shared" si="265"/>
        <v>-1.0738331992088469E-2</v>
      </c>
      <c r="AK121" s="14">
        <f t="shared" si="266"/>
        <v>1.153117739723107E-4</v>
      </c>
      <c r="AM121">
        <v>111.35</v>
      </c>
      <c r="AN121" s="14">
        <f t="shared" si="267"/>
        <v>2.6905845827902694E-3</v>
      </c>
      <c r="AO121" s="14">
        <f t="shared" si="268"/>
        <v>7.2392453971486876E-6</v>
      </c>
      <c r="AP121" s="14">
        <f t="shared" si="269"/>
        <v>-4.9577911398876098E-3</v>
      </c>
      <c r="AQ121" s="14">
        <f t="shared" si="270"/>
        <v>2.4579692986748083E-5</v>
      </c>
      <c r="AS121">
        <v>114.58</v>
      </c>
      <c r="AT121" s="14">
        <f t="shared" si="271"/>
        <v>1.987449846201219E-2</v>
      </c>
      <c r="AU121" s="14">
        <f t="shared" si="272"/>
        <v>3.9499568911652489E-4</v>
      </c>
      <c r="AV121" s="14">
        <f t="shared" si="273"/>
        <v>-2.3599523463741882E-2</v>
      </c>
      <c r="AW121" s="14">
        <f t="shared" si="274"/>
        <v>5.5693750771570365E-4</v>
      </c>
      <c r="AY121" s="14">
        <v>37.75</v>
      </c>
      <c r="AZ121" s="14">
        <f t="shared" si="275"/>
        <v>-7.9501792977701739E-4</v>
      </c>
      <c r="BA121" s="14">
        <f t="shared" si="276"/>
        <v>6.3205350866693454E-7</v>
      </c>
      <c r="BB121" s="14">
        <f t="shared" si="277"/>
        <v>-1.1843470177541728E-3</v>
      </c>
      <c r="BC121" s="14">
        <f t="shared" si="278"/>
        <v>1.4026778584632028E-6</v>
      </c>
      <c r="BE121">
        <v>19.25</v>
      </c>
      <c r="BF121" s="14">
        <f t="shared" si="279"/>
        <v>3.4227072775021385E-3</v>
      </c>
      <c r="BG121" s="14">
        <f t="shared" si="280"/>
        <v>1.1714925107466101E-5</v>
      </c>
      <c r="BH121" s="14">
        <f t="shared" si="281"/>
        <v>-1.2762632527864573E-2</v>
      </c>
      <c r="BI121" s="14">
        <f t="shared" si="282"/>
        <v>1.6288478904130684E-4</v>
      </c>
      <c r="BK121">
        <v>89.2</v>
      </c>
      <c r="BL121" s="14">
        <f t="shared" si="283"/>
        <v>1.6014577133787053E-2</v>
      </c>
      <c r="BM121" s="14">
        <f t="shared" si="284"/>
        <v>2.5646668077401513E-4</v>
      </c>
      <c r="BN121" s="14">
        <f t="shared" si="285"/>
        <v>-2.2682817668959604E-2</v>
      </c>
      <c r="BO121" s="14">
        <f t="shared" si="286"/>
        <v>5.1451021740326599E-4</v>
      </c>
      <c r="BQ121">
        <v>62.21</v>
      </c>
      <c r="BR121" s="14">
        <f t="shared" si="287"/>
        <v>1.2851407391258124E-3</v>
      </c>
      <c r="BS121" s="14">
        <f t="shared" si="288"/>
        <v>1.6515867193608392E-6</v>
      </c>
      <c r="BT121" s="14">
        <f t="shared" si="289"/>
        <v>-6.5448119791490745E-3</v>
      </c>
      <c r="BU121" s="14">
        <f t="shared" si="290"/>
        <v>4.2834563842413226E-5</v>
      </c>
      <c r="BX121">
        <v>22.15</v>
      </c>
      <c r="BY121" s="14">
        <f t="shared" si="291"/>
        <v>7.1975119532964819E-3</v>
      </c>
      <c r="BZ121" s="14">
        <f t="shared" si="292"/>
        <v>5.180417831784574E-5</v>
      </c>
      <c r="CA121" s="14">
        <f t="shared" si="293"/>
        <v>-9.6285459313716903E-3</v>
      </c>
      <c r="CB121" s="14">
        <f t="shared" si="294"/>
        <v>9.2708896752534338E-5</v>
      </c>
      <c r="CD121">
        <v>43.05</v>
      </c>
      <c r="CE121" s="14">
        <f t="shared" si="295"/>
        <v>1.1547472424771901E-2</v>
      </c>
      <c r="CF121" s="14">
        <f t="shared" si="296"/>
        <v>1.3334411940086745E-4</v>
      </c>
      <c r="CG121" s="14">
        <f t="shared" si="297"/>
        <v>-1.4545981180168607E-2</v>
      </c>
      <c r="CH121" s="14">
        <f t="shared" si="298"/>
        <v>2.115855684938193E-4</v>
      </c>
      <c r="CJ121">
        <v>31.74</v>
      </c>
      <c r="CK121" s="14">
        <f t="shared" si="299"/>
        <v>-2.5236606453969117E-3</v>
      </c>
      <c r="CL121" s="14">
        <f t="shared" si="300"/>
        <v>6.3688630531251574E-6</v>
      </c>
      <c r="CM121" s="14">
        <f t="shared" si="301"/>
        <v>-6.0062771570082354E-4</v>
      </c>
      <c r="CN121" s="14">
        <f t="shared" si="302"/>
        <v>3.6075365286798929E-7</v>
      </c>
      <c r="CP121">
        <v>21.58</v>
      </c>
      <c r="CQ121" s="14">
        <f t="shared" si="303"/>
        <v>-5.5762226274360688E-3</v>
      </c>
      <c r="CR121" s="14">
        <f t="shared" si="304"/>
        <v>3.1094258790730013E-5</v>
      </c>
      <c r="CS121" s="14">
        <f t="shared" si="305"/>
        <v>2.3190168210296086E-3</v>
      </c>
      <c r="CT121" s="14">
        <f t="shared" si="306"/>
        <v>5.3778390162182716E-6</v>
      </c>
      <c r="CV121">
        <v>105.55</v>
      </c>
      <c r="CW121" s="14">
        <f t="shared" si="307"/>
        <v>1.2709043736670093E-2</v>
      </c>
      <c r="CX121" s="14">
        <f t="shared" si="308"/>
        <v>1.6151979270059331E-4</v>
      </c>
      <c r="CY121" s="89">
        <f t="shared" si="309"/>
        <v>-1.3751504806164744E-2</v>
      </c>
      <c r="CZ121" s="89">
        <f t="shared" si="310"/>
        <v>1.8910388443397206E-4</v>
      </c>
      <c r="DB121">
        <v>17.25</v>
      </c>
      <c r="DC121" s="14">
        <f t="shared" si="311"/>
        <v>-6.3972303077350252E-3</v>
      </c>
      <c r="DD121" s="14">
        <f t="shared" si="312"/>
        <v>4.0924555610203567E-5</v>
      </c>
      <c r="DE121" s="89">
        <f t="shared" si="313"/>
        <v>4.8244204561164903E-3</v>
      </c>
      <c r="DF121" s="89">
        <f t="shared" si="314"/>
        <v>2.3275032737395246E-5</v>
      </c>
      <c r="DH121">
        <v>10.878</v>
      </c>
      <c r="DI121" s="14">
        <f t="shared" si="315"/>
        <v>1.1334673452497449E-2</v>
      </c>
      <c r="DJ121" s="14">
        <f t="shared" si="316"/>
        <v>1.2847482227475044E-4</v>
      </c>
      <c r="DK121" s="89">
        <f t="shared" si="317"/>
        <v>-1.4570680900840332E-2</v>
      </c>
      <c r="DL121" s="89">
        <f t="shared" si="318"/>
        <v>2.1230474191411323E-4</v>
      </c>
      <c r="DN121">
        <v>67.61</v>
      </c>
      <c r="DO121" s="14">
        <f t="shared" si="319"/>
        <v>5.0162394945662131E-3</v>
      </c>
      <c r="DP121" s="14">
        <f t="shared" si="320"/>
        <v>2.5162658666845896E-5</v>
      </c>
      <c r="DQ121" s="89">
        <f t="shared" si="321"/>
        <v>-6.1755715714239042E-3</v>
      </c>
      <c r="DR121" s="89">
        <f t="shared" si="322"/>
        <v>3.813768423377911E-5</v>
      </c>
      <c r="DT121">
        <v>129.4</v>
      </c>
      <c r="DU121" s="14">
        <f t="shared" si="323"/>
        <v>1.7997805354671548E-2</v>
      </c>
      <c r="DV121" s="14">
        <f t="shared" si="324"/>
        <v>3.2392099758464385E-4</v>
      </c>
      <c r="DW121" s="89">
        <f t="shared" si="325"/>
        <v>-2.228801078307048E-2</v>
      </c>
      <c r="DX121" s="89">
        <f t="shared" si="326"/>
        <v>4.96755424666266E-4</v>
      </c>
      <c r="DZ121">
        <v>39.75</v>
      </c>
      <c r="EA121" s="14">
        <f t="shared" si="327"/>
        <v>7.7684891373312418E-3</v>
      </c>
      <c r="EB121" s="14">
        <f t="shared" si="328"/>
        <v>6.0349423476833503E-5</v>
      </c>
      <c r="EC121" s="89">
        <f t="shared" si="329"/>
        <v>-1.015422538930732E-2</v>
      </c>
      <c r="ED121" s="89">
        <f t="shared" si="330"/>
        <v>1.031082932568534E-4</v>
      </c>
      <c r="EF121">
        <v>12.6</v>
      </c>
      <c r="EG121" s="14">
        <f t="shared" si="331"/>
        <v>-1.5194214740916418E-2</v>
      </c>
      <c r="EH121" s="14">
        <f t="shared" si="332"/>
        <v>2.3086416159308177E-4</v>
      </c>
      <c r="EI121" s="89">
        <f t="shared" si="333"/>
        <v>1.3597434778504558E-2</v>
      </c>
      <c r="EJ121" s="89">
        <f t="shared" si="334"/>
        <v>1.8489023255568529E-4</v>
      </c>
      <c r="EL121">
        <v>86.44</v>
      </c>
      <c r="EM121" s="14">
        <f t="shared" si="335"/>
        <v>-3.9411202050001351E-3</v>
      </c>
      <c r="EN121" s="14">
        <f t="shared" si="336"/>
        <v>1.5532428470260306E-5</v>
      </c>
      <c r="EO121" s="89">
        <f t="shared" si="337"/>
        <v>1.2477350899744921E-3</v>
      </c>
      <c r="EP121" s="89">
        <f t="shared" si="338"/>
        <v>1.5568428547536538E-6</v>
      </c>
      <c r="ER121">
        <v>13.34</v>
      </c>
      <c r="ES121" s="14">
        <f t="shared" si="339"/>
        <v>0</v>
      </c>
      <c r="ET121" s="14">
        <f t="shared" si="340"/>
        <v>0</v>
      </c>
      <c r="EU121" s="89">
        <f t="shared" si="341"/>
        <v>-2.2902353229297834E-3</v>
      </c>
      <c r="EV121" s="89">
        <f t="shared" si="342"/>
        <v>5.2451778343952891E-6</v>
      </c>
      <c r="EX121">
        <v>103.85</v>
      </c>
      <c r="EY121" s="14">
        <f t="shared" si="343"/>
        <v>-1.3572675637212506E-2</v>
      </c>
      <c r="EZ121" s="14">
        <f t="shared" si="344"/>
        <v>1.8421752395298191E-4</v>
      </c>
      <c r="FA121" s="89">
        <f t="shared" si="345"/>
        <v>1.1409079088260887E-2</v>
      </c>
      <c r="FB121" s="89">
        <f t="shared" si="346"/>
        <v>1.3016708564219187E-4</v>
      </c>
      <c r="FD121">
        <v>39.869999999999997</v>
      </c>
      <c r="FE121" s="14">
        <f t="shared" si="347"/>
        <v>2.7551676789902375E-3</v>
      </c>
      <c r="FF121" s="14">
        <f t="shared" si="348"/>
        <v>7.5909489393524523E-6</v>
      </c>
      <c r="FG121" s="89">
        <f t="shared" si="349"/>
        <v>-1.1473383547847226E-2</v>
      </c>
      <c r="FH121" s="89">
        <f t="shared" si="350"/>
        <v>1.3163853003601139E-4</v>
      </c>
      <c r="FJ121">
        <v>130.6</v>
      </c>
      <c r="FK121" s="14">
        <f t="shared" si="351"/>
        <v>7.6540378784552515E-4</v>
      </c>
      <c r="FL121" s="14">
        <f t="shared" si="352"/>
        <v>5.8584295844827762E-7</v>
      </c>
      <c r="FM121" s="89">
        <f t="shared" si="353"/>
        <v>-2.7041202503346779E-3</v>
      </c>
      <c r="FN121" s="89">
        <f t="shared" si="354"/>
        <v>7.3122663282700808E-6</v>
      </c>
      <c r="FP121">
        <v>13.23</v>
      </c>
      <c r="FQ121" s="14">
        <f t="shared" si="355"/>
        <v>0</v>
      </c>
      <c r="FR121" s="14">
        <f t="shared" si="356"/>
        <v>0</v>
      </c>
      <c r="FS121" s="89">
        <f t="shared" si="357"/>
        <v>-7.8405826638324187E-4</v>
      </c>
      <c r="FT121" s="89">
        <f t="shared" si="358"/>
        <v>6.1474736508389469E-7</v>
      </c>
      <c r="FV121">
        <v>569</v>
      </c>
      <c r="FW121" s="14">
        <f t="shared" si="359"/>
        <v>3.5143208936653581E-4</v>
      </c>
      <c r="FX121" s="14">
        <f t="shared" si="360"/>
        <v>1.2350451343652881E-7</v>
      </c>
      <c r="FY121" s="89">
        <f t="shared" si="361"/>
        <v>-3.0602688274282254E-3</v>
      </c>
      <c r="FZ121" s="89">
        <f t="shared" si="362"/>
        <v>9.3652452961289266E-6</v>
      </c>
      <c r="GB121">
        <v>61.5</v>
      </c>
      <c r="GC121" s="14">
        <f t="shared" si="363"/>
        <v>1.0996229818135504E-2</v>
      </c>
      <c r="GD121" s="14">
        <f t="shared" si="364"/>
        <v>1.2091707021325238E-4</v>
      </c>
      <c r="GE121" s="89">
        <f t="shared" si="365"/>
        <v>-1.3297151724996112E-2</v>
      </c>
      <c r="GF121" s="89">
        <f t="shared" si="366"/>
        <v>1.7681424399756707E-4</v>
      </c>
      <c r="GH121">
        <v>487.6</v>
      </c>
      <c r="GI121" s="14">
        <f t="shared" si="367"/>
        <v>5.9298813983011903E-3</v>
      </c>
      <c r="GJ121" s="14">
        <f t="shared" si="368"/>
        <v>3.5163493397918478E-5</v>
      </c>
      <c r="GK121" s="89">
        <f t="shared" si="369"/>
        <v>-1.0837839529985474E-2</v>
      </c>
      <c r="GL121" s="89">
        <f t="shared" si="370"/>
        <v>1.1745876567771576E-4</v>
      </c>
      <c r="GN121">
        <v>30.22</v>
      </c>
      <c r="GO121" s="14">
        <f t="shared" si="371"/>
        <v>2.6437556707300898E-3</v>
      </c>
      <c r="GP121" s="14">
        <f t="shared" si="372"/>
        <v>6.9894440465175069E-6</v>
      </c>
      <c r="GQ121" s="89">
        <f t="shared" si="373"/>
        <v>-4.3708964864804323E-3</v>
      </c>
      <c r="GR121" s="89">
        <f t="shared" si="374"/>
        <v>1.9104736095526989E-5</v>
      </c>
      <c r="GT121">
        <v>58.86</v>
      </c>
      <c r="GU121" s="14">
        <f t="shared" si="375"/>
        <v>1.8849430515536308E-2</v>
      </c>
      <c r="GV121" s="14">
        <f t="shared" si="376"/>
        <v>3.5530103076003138E-4</v>
      </c>
      <c r="GW121" s="89">
        <f t="shared" si="377"/>
        <v>-2.2012637818000357E-2</v>
      </c>
      <c r="GX121" s="89">
        <f t="shared" si="378"/>
        <v>4.8455622370645947E-4</v>
      </c>
      <c r="GZ121">
        <v>228.3</v>
      </c>
      <c r="HA121" s="14">
        <f t="shared" si="379"/>
        <v>2.62467342277108E-3</v>
      </c>
      <c r="HB121" s="14">
        <f t="shared" si="380"/>
        <v>6.8889105762008566E-6</v>
      </c>
      <c r="HC121" s="89">
        <f t="shared" si="381"/>
        <v>-4.7822572685436542E-3</v>
      </c>
      <c r="HD121" s="89">
        <f t="shared" si="382"/>
        <v>2.2869984582538611E-5</v>
      </c>
      <c r="HF121">
        <v>308.60000000000002</v>
      </c>
      <c r="HG121" s="14">
        <f t="shared" si="383"/>
        <v>6.1379614444729462E-3</v>
      </c>
      <c r="HH121" s="14">
        <f t="shared" si="384"/>
        <v>3.7674570693836418E-5</v>
      </c>
      <c r="HI121" s="89">
        <f t="shared" si="385"/>
        <v>-1.0222747369818451E-2</v>
      </c>
      <c r="HJ121" s="89">
        <f t="shared" si="386"/>
        <v>1.0450456378713006E-4</v>
      </c>
      <c r="HL121">
        <v>100.7</v>
      </c>
      <c r="HM121" s="14">
        <f t="shared" si="387"/>
        <v>2.2097633749281882E-2</v>
      </c>
      <c r="HN121" s="14">
        <f t="shared" si="388"/>
        <v>4.8830541731740163E-4</v>
      </c>
      <c r="HO121" s="89">
        <f t="shared" si="389"/>
        <v>-2.6338876909210426E-2</v>
      </c>
      <c r="HP121" s="89">
        <f t="shared" si="390"/>
        <v>6.9373643683853813E-4</v>
      </c>
      <c r="HR121">
        <v>4.633</v>
      </c>
      <c r="HS121" s="14">
        <f t="shared" si="391"/>
        <v>1.3932279802209745E-2</v>
      </c>
      <c r="HT121" s="14">
        <f t="shared" si="392"/>
        <v>1.9410842048706161E-4</v>
      </c>
      <c r="HU121" s="14">
        <f t="shared" si="393"/>
        <v>-2.0036883437469243E-2</v>
      </c>
      <c r="HV121" s="14">
        <f t="shared" si="394"/>
        <v>4.0147669788672926E-4</v>
      </c>
      <c r="HX121">
        <v>13.53</v>
      </c>
      <c r="HY121" s="14">
        <f t="shared" si="395"/>
        <v>4.4247859803556357E-3</v>
      </c>
      <c r="HZ121" s="14">
        <f t="shared" si="396"/>
        <v>1.9578730971951786E-5</v>
      </c>
      <c r="IA121" s="89">
        <f t="shared" si="397"/>
        <v>-7.8034142872548708E-3</v>
      </c>
      <c r="IB121" s="89">
        <f t="shared" si="398"/>
        <v>6.0893274538533442E-5</v>
      </c>
      <c r="ID121">
        <v>154.94999999999999</v>
      </c>
      <c r="IE121" s="14">
        <f t="shared" si="399"/>
        <v>2.57815160529918E-3</v>
      </c>
      <c r="IF121" s="14">
        <f t="shared" si="400"/>
        <v>6.6468656999067386E-6</v>
      </c>
      <c r="IG121" s="89">
        <f t="shared" si="401"/>
        <v>-4.3001896935396192E-3</v>
      </c>
      <c r="IH121" s="89">
        <f t="shared" si="402"/>
        <v>1.8491631400424366E-5</v>
      </c>
      <c r="IQ121">
        <v>49.87</v>
      </c>
      <c r="IR121" s="14">
        <f t="shared" si="403"/>
        <v>1.0174651366432995E-2</v>
      </c>
      <c r="IS121" s="14">
        <f t="shared" si="404"/>
        <v>1.035235304284568E-4</v>
      </c>
      <c r="IT121" s="89">
        <f t="shared" si="405"/>
        <v>-1.3804287510330989E-2</v>
      </c>
      <c r="IU121" s="89">
        <f t="shared" si="406"/>
        <v>1.9055835366788015E-4</v>
      </c>
      <c r="IW121">
        <v>58.56</v>
      </c>
      <c r="IX121" s="14">
        <f t="shared" si="407"/>
        <v>7.1465337340738668E-3</v>
      </c>
      <c r="IY121" s="14">
        <f t="shared" si="408"/>
        <v>5.1072944412255764E-5</v>
      </c>
      <c r="IZ121" s="89">
        <f t="shared" si="409"/>
        <v>-1.1896928932846737E-2</v>
      </c>
      <c r="JA121" s="89">
        <f t="shared" si="410"/>
        <v>1.4153691803320579E-4</v>
      </c>
      <c r="JC121">
        <v>117</v>
      </c>
      <c r="JD121" s="14">
        <f t="shared" si="411"/>
        <v>2.1344725286326196E-3</v>
      </c>
      <c r="JE121" s="14">
        <f t="shared" si="412"/>
        <v>4.5559729754873285E-6</v>
      </c>
      <c r="JF121" s="89">
        <f t="shared" si="413"/>
        <v>-5.2964642870054583E-3</v>
      </c>
      <c r="JG121" s="89">
        <f t="shared" si="414"/>
        <v>2.8052533943524237E-5</v>
      </c>
      <c r="JI121">
        <v>31.92</v>
      </c>
      <c r="JJ121" s="14">
        <f t="shared" si="415"/>
        <v>8.4230727291087024E-3</v>
      </c>
      <c r="JK121" s="14">
        <f t="shared" si="416"/>
        <v>7.094815419985472E-5</v>
      </c>
      <c r="JL121" s="89">
        <f t="shared" si="417"/>
        <v>-1.2521581484505408E-2</v>
      </c>
      <c r="JM121" s="89">
        <f t="shared" si="418"/>
        <v>1.5679000287310867E-4</v>
      </c>
      <c r="JO121">
        <v>77.400000000000006</v>
      </c>
      <c r="JP121" s="14">
        <f t="shared" si="419"/>
        <v>5.1546505886644221E-3</v>
      </c>
      <c r="JQ121" s="14">
        <f t="shared" si="420"/>
        <v>2.6570422691218474E-5</v>
      </c>
      <c r="JR121" s="89">
        <f t="shared" si="450"/>
        <v>-7.167393197554198E-3</v>
      </c>
      <c r="JS121" s="89">
        <f t="shared" si="421"/>
        <v>5.1371525248346194E-5</v>
      </c>
      <c r="JU121">
        <v>69.099999999999994</v>
      </c>
      <c r="JV121" s="14">
        <f t="shared" si="422"/>
        <v>4.3321367391347372E-3</v>
      </c>
      <c r="JW121" s="14">
        <f t="shared" si="423"/>
        <v>1.8767408726560953E-5</v>
      </c>
      <c r="JX121" s="89">
        <f t="shared" si="424"/>
        <v>-8.2485207254619723E-3</v>
      </c>
      <c r="JY121" s="89">
        <f t="shared" si="425"/>
        <v>6.8038094158375705E-5</v>
      </c>
      <c r="KA121">
        <v>38.76</v>
      </c>
      <c r="KB121" s="14">
        <f t="shared" si="426"/>
        <v>6.6855481723998205E-3</v>
      </c>
      <c r="KC121" s="14">
        <f t="shared" si="427"/>
        <v>4.4696554365478578E-5</v>
      </c>
      <c r="KD121" s="89">
        <f t="shared" si="428"/>
        <v>-8.7149796119688899E-3</v>
      </c>
      <c r="KE121" s="89">
        <f t="shared" si="429"/>
        <v>7.5950869637033422E-5</v>
      </c>
      <c r="KG121">
        <v>15.22</v>
      </c>
      <c r="KH121" s="14">
        <f t="shared" si="430"/>
        <v>1.1757156986043739E-2</v>
      </c>
      <c r="KI121" s="14">
        <f t="shared" si="431"/>
        <v>1.382307403944771E-4</v>
      </c>
      <c r="KJ121" s="89">
        <f t="shared" si="432"/>
        <v>-1.5071280243083098E-2</v>
      </c>
      <c r="KK121" s="89">
        <f t="shared" si="433"/>
        <v>2.2714348816554693E-4</v>
      </c>
      <c r="KM121">
        <v>26.3</v>
      </c>
      <c r="KN121" s="14">
        <f t="shared" si="434"/>
        <v>1.6217590967108807E-2</v>
      </c>
      <c r="KO121" s="14">
        <f t="shared" si="435"/>
        <v>2.6301025677644916E-4</v>
      </c>
      <c r="KP121" s="89">
        <f t="shared" si="436"/>
        <v>-2.1779122509431786E-2</v>
      </c>
      <c r="KQ121" s="89">
        <f t="shared" si="437"/>
        <v>4.743301772808383E-4</v>
      </c>
      <c r="KS121">
        <v>98.1</v>
      </c>
      <c r="KT121" s="14">
        <f t="shared" si="438"/>
        <v>-8.3939483534604536E-3</v>
      </c>
      <c r="KU121" s="14">
        <f t="shared" si="439"/>
        <v>7.0458368960561466E-5</v>
      </c>
      <c r="KV121" s="89">
        <f t="shared" si="440"/>
        <v>6.8999296873477611E-3</v>
      </c>
      <c r="KW121" s="89">
        <f t="shared" si="441"/>
        <v>4.7609029690342976E-5</v>
      </c>
      <c r="LF121" s="14">
        <v>13.945</v>
      </c>
      <c r="LG121" s="14">
        <f t="shared" si="442"/>
        <v>-1.076233287738024E-3</v>
      </c>
      <c r="LH121" s="14">
        <f t="shared" si="443"/>
        <v>1.1582780896353963E-6</v>
      </c>
      <c r="LI121" s="89">
        <f t="shared" si="444"/>
        <v>9.559449053435894E-4</v>
      </c>
      <c r="LJ121" s="89">
        <f t="shared" si="445"/>
        <v>9.138306620523641E-7</v>
      </c>
      <c r="LL121">
        <v>11.695</v>
      </c>
      <c r="LM121" s="14">
        <f t="shared" si="446"/>
        <v>4.2744176756793041E-4</v>
      </c>
      <c r="LN121" s="14">
        <f t="shared" si="447"/>
        <v>1.8270646466159664E-7</v>
      </c>
      <c r="LO121" s="89">
        <f t="shared" si="448"/>
        <v>-2.1971840037743537E-3</v>
      </c>
      <c r="LP121" s="89">
        <f t="shared" si="449"/>
        <v>4.8276175464418989E-6</v>
      </c>
    </row>
    <row r="122" spans="19:328" x14ac:dyDescent="0.35">
      <c r="S122" t="s">
        <v>726</v>
      </c>
      <c r="T122" s="82">
        <v>5825.93</v>
      </c>
      <c r="U122" s="6">
        <f t="shared" si="256"/>
        <v>1.0379219848376503E-3</v>
      </c>
      <c r="V122" s="14">
        <f t="shared" si="257"/>
        <v>1.0772820466093275E-6</v>
      </c>
      <c r="Z122">
        <v>35.79</v>
      </c>
      <c r="AA122" s="14">
        <f t="shared" si="258"/>
        <v>8.9013105114319167E-3</v>
      </c>
      <c r="AB122" s="14">
        <f t="shared" si="259"/>
        <v>7.9233328820928336E-5</v>
      </c>
      <c r="AC122" s="14">
        <f t="shared" si="260"/>
        <v>7.8633885265942671E-3</v>
      </c>
      <c r="AD122" s="14">
        <f t="shared" si="261"/>
        <v>-8.2380632301642283E-3</v>
      </c>
      <c r="AE122" s="14">
        <f t="shared" si="262"/>
        <v>6.7865685784183877E-5</v>
      </c>
      <c r="AG122">
        <v>10.6</v>
      </c>
      <c r="AH122" s="14">
        <f t="shared" si="263"/>
        <v>1.8850146957712041E-3</v>
      </c>
      <c r="AI122" s="14">
        <f t="shared" si="264"/>
        <v>3.553280403273405E-6</v>
      </c>
      <c r="AJ122" s="14">
        <f t="shared" si="265"/>
        <v>-1.9641524638759674E-3</v>
      </c>
      <c r="AK122" s="14">
        <f t="shared" si="266"/>
        <v>3.8578949013500338E-6</v>
      </c>
      <c r="AM122">
        <v>111.45</v>
      </c>
      <c r="AN122" s="14">
        <f t="shared" si="267"/>
        <v>-8.9766612850135808E-4</v>
      </c>
      <c r="AO122" s="14">
        <f t="shared" si="268"/>
        <v>8.0580447825861676E-7</v>
      </c>
      <c r="AP122" s="14">
        <f t="shared" si="269"/>
        <v>2.5490953778172271E-3</v>
      </c>
      <c r="AQ122" s="14">
        <f t="shared" si="270"/>
        <v>6.4978872452091514E-6</v>
      </c>
      <c r="AS122">
        <v>112.96</v>
      </c>
      <c r="AT122" s="14">
        <f t="shared" si="271"/>
        <v>1.4239495235499947E-2</v>
      </c>
      <c r="AU122" s="14">
        <f t="shared" si="272"/>
        <v>2.0276322456182569E-4</v>
      </c>
      <c r="AV122" s="14">
        <f t="shared" si="273"/>
        <v>-1.2053471452321695E-2</v>
      </c>
      <c r="AW122" s="14">
        <f t="shared" si="274"/>
        <v>1.4528617405193408E-4</v>
      </c>
      <c r="AY122" s="14">
        <v>37.82</v>
      </c>
      <c r="AZ122" s="14">
        <f t="shared" si="275"/>
        <v>-1.8525875352777318E-3</v>
      </c>
      <c r="BA122" s="14">
        <f t="shared" si="276"/>
        <v>3.4320805758664212E-6</v>
      </c>
      <c r="BB122" s="14">
        <f t="shared" si="277"/>
        <v>2.8517793636780612E-3</v>
      </c>
      <c r="BC122" s="14">
        <f t="shared" si="278"/>
        <v>8.1326455391000473E-6</v>
      </c>
      <c r="BE122">
        <v>18.97</v>
      </c>
      <c r="BF122" s="14">
        <f t="shared" si="279"/>
        <v>1.4652276786870415E-2</v>
      </c>
      <c r="BG122" s="14">
        <f t="shared" si="280"/>
        <v>2.1468921503906162E-4</v>
      </c>
      <c r="BH122" s="14">
        <f t="shared" si="281"/>
        <v>-1.5190700933579351E-2</v>
      </c>
      <c r="BI122" s="14">
        <f t="shared" si="282"/>
        <v>2.3075739485344855E-4</v>
      </c>
      <c r="BK122">
        <v>87.9</v>
      </c>
      <c r="BL122" s="14">
        <f t="shared" si="283"/>
        <v>1.4681234894832305E-2</v>
      </c>
      <c r="BM122" s="14">
        <f t="shared" si="284"/>
        <v>2.1553865803724173E-4</v>
      </c>
      <c r="BN122" s="14">
        <f t="shared" si="285"/>
        <v>-1.4012655023224586E-2</v>
      </c>
      <c r="BO122" s="14">
        <f t="shared" si="286"/>
        <v>1.9635450079990123E-4</v>
      </c>
      <c r="BQ122">
        <v>62.61</v>
      </c>
      <c r="BR122" s="14">
        <f t="shared" si="287"/>
        <v>-6.4092512302906367E-3</v>
      </c>
      <c r="BS122" s="14">
        <f t="shared" si="288"/>
        <v>4.1078501332982041E-5</v>
      </c>
      <c r="BT122" s="14">
        <f t="shared" si="289"/>
        <v>8.748030384122708E-3</v>
      </c>
      <c r="BU122" s="14">
        <f t="shared" si="290"/>
        <v>7.6528035601534101E-5</v>
      </c>
      <c r="BX122">
        <v>22.17</v>
      </c>
      <c r="BY122" s="14">
        <f t="shared" si="291"/>
        <v>-9.0252713707562459E-4</v>
      </c>
      <c r="BZ122" s="14">
        <f t="shared" si="292"/>
        <v>8.1455523315792329E-7</v>
      </c>
      <c r="CA122" s="14">
        <f t="shared" si="293"/>
        <v>1.889677759367474E-3</v>
      </c>
      <c r="CB122" s="14">
        <f t="shared" si="294"/>
        <v>3.5708820342480771E-6</v>
      </c>
      <c r="CD122">
        <v>43.33</v>
      </c>
      <c r="CE122" s="14">
        <f t="shared" si="295"/>
        <v>-6.483004878078266E-3</v>
      </c>
      <c r="CF122" s="14">
        <f t="shared" si="296"/>
        <v>4.2029352249186593E-5</v>
      </c>
      <c r="CG122" s="14">
        <f t="shared" si="297"/>
        <v>8.6759506354462876E-3</v>
      </c>
      <c r="CH122" s="14">
        <f t="shared" si="298"/>
        <v>7.5272119428700836E-5</v>
      </c>
      <c r="CJ122">
        <v>32.01</v>
      </c>
      <c r="CK122" s="14">
        <f t="shared" si="299"/>
        <v>-8.4706388835086646E-3</v>
      </c>
      <c r="CL122" s="14">
        <f t="shared" si="300"/>
        <v>7.1751723094808922E-5</v>
      </c>
      <c r="CM122" s="14">
        <f t="shared" si="301"/>
        <v>1.0163025669074963E-2</v>
      </c>
      <c r="CN122" s="14">
        <f t="shared" si="302"/>
        <v>1.032870907502766E-4</v>
      </c>
      <c r="CP122">
        <v>21.61</v>
      </c>
      <c r="CQ122" s="14">
        <f t="shared" si="303"/>
        <v>-1.3892106888060344E-3</v>
      </c>
      <c r="CR122" s="14">
        <f t="shared" si="304"/>
        <v>1.9299063378929366E-6</v>
      </c>
      <c r="CS122" s="14">
        <f t="shared" si="305"/>
        <v>2.8569977259005515E-3</v>
      </c>
      <c r="CT122" s="14">
        <f t="shared" si="306"/>
        <v>8.1624360058009222E-6</v>
      </c>
      <c r="CV122">
        <v>106.25</v>
      </c>
      <c r="CW122" s="14">
        <f t="shared" si="307"/>
        <v>-6.6100335101966197E-3</v>
      </c>
      <c r="CX122" s="14">
        <f t="shared" si="308"/>
        <v>4.3692543005922244E-5</v>
      </c>
      <c r="CY122" s="89">
        <f t="shared" si="309"/>
        <v>6.9924496010800204E-3</v>
      </c>
      <c r="CZ122" s="89">
        <f t="shared" si="310"/>
        <v>4.8894351423644135E-5</v>
      </c>
      <c r="DB122">
        <v>17.3</v>
      </c>
      <c r="DC122" s="14">
        <f t="shared" si="311"/>
        <v>-2.8943580263645261E-3</v>
      </c>
      <c r="DD122" s="14">
        <f t="shared" si="312"/>
        <v>8.3773083847807545E-6</v>
      </c>
      <c r="DE122" s="89">
        <f t="shared" si="313"/>
        <v>3.607791754109644E-3</v>
      </c>
      <c r="DF122" s="89">
        <f t="shared" si="314"/>
        <v>1.3016161341021542E-5</v>
      </c>
      <c r="DH122">
        <v>10.885999999999999</v>
      </c>
      <c r="DI122" s="14">
        <f t="shared" si="315"/>
        <v>-7.3515901123915922E-4</v>
      </c>
      <c r="DJ122" s="14">
        <f t="shared" si="316"/>
        <v>5.404587718061382E-7</v>
      </c>
      <c r="DK122" s="89">
        <f t="shared" si="317"/>
        <v>2.6051850029578621E-3</v>
      </c>
      <c r="DL122" s="89">
        <f t="shared" si="318"/>
        <v>6.7869888996365563E-6</v>
      </c>
      <c r="DN122">
        <v>67.930000000000007</v>
      </c>
      <c r="DO122" s="14">
        <f t="shared" si="319"/>
        <v>-4.7218621006241794E-3</v>
      </c>
      <c r="DP122" s="14">
        <f t="shared" si="320"/>
        <v>2.2295981697310989E-5</v>
      </c>
      <c r="DQ122" s="89">
        <f t="shared" si="321"/>
        <v>6.1036951289981543E-3</v>
      </c>
      <c r="DR122" s="89">
        <f t="shared" si="322"/>
        <v>3.7255094227755794E-5</v>
      </c>
      <c r="DT122">
        <v>129.5</v>
      </c>
      <c r="DU122" s="14">
        <f t="shared" si="323"/>
        <v>-7.7249907279222619E-4</v>
      </c>
      <c r="DV122" s="14">
        <f t="shared" si="324"/>
        <v>5.9675481746484919E-7</v>
      </c>
      <c r="DW122" s="89">
        <f t="shared" si="325"/>
        <v>2.2090833614808476E-3</v>
      </c>
      <c r="DX122" s="89">
        <f t="shared" si="326"/>
        <v>4.8800492979715208E-6</v>
      </c>
      <c r="DZ122">
        <v>39.24</v>
      </c>
      <c r="EA122" s="14">
        <f t="shared" si="327"/>
        <v>1.2913206403178624E-2</v>
      </c>
      <c r="EB122" s="14">
        <f t="shared" si="328"/>
        <v>1.6675089961109342E-4</v>
      </c>
      <c r="EC122" s="89">
        <f t="shared" si="329"/>
        <v>-1.0808298723153443E-2</v>
      </c>
      <c r="ED122" s="89">
        <f t="shared" si="330"/>
        <v>1.1681932128892034E-4</v>
      </c>
      <c r="EF122">
        <v>12.39</v>
      </c>
      <c r="EG122" s="14">
        <f t="shared" si="331"/>
        <v>1.6807118316381191E-2</v>
      </c>
      <c r="EH122" s="14">
        <f t="shared" si="332"/>
        <v>2.8247922610083611E-4</v>
      </c>
      <c r="EI122" s="89">
        <f t="shared" si="333"/>
        <v>-1.4991527678138772E-2</v>
      </c>
      <c r="EJ122" s="89">
        <f t="shared" si="334"/>
        <v>2.2474590212440089E-4</v>
      </c>
      <c r="EL122">
        <v>87.06</v>
      </c>
      <c r="EM122" s="14">
        <f t="shared" si="335"/>
        <v>-7.1470044854663175E-3</v>
      </c>
      <c r="EN122" s="14">
        <f t="shared" si="336"/>
        <v>5.1079673115275659E-5</v>
      </c>
      <c r="EO122" s="89">
        <f t="shared" si="337"/>
        <v>8.4080336366248332E-3</v>
      </c>
      <c r="EP122" s="89">
        <f t="shared" si="338"/>
        <v>7.0695029634614614E-5</v>
      </c>
      <c r="ER122">
        <v>13.28</v>
      </c>
      <c r="ES122" s="14">
        <f t="shared" si="339"/>
        <v>4.5078964391899222E-3</v>
      </c>
      <c r="ET122" s="14">
        <f t="shared" si="340"/>
        <v>2.0321130306461179E-5</v>
      </c>
      <c r="EU122" s="89">
        <f t="shared" si="341"/>
        <v>-3.3947057764081644E-3</v>
      </c>
      <c r="EV122" s="89">
        <f t="shared" si="342"/>
        <v>1.1524027308378959E-5</v>
      </c>
      <c r="EX122">
        <v>103.65</v>
      </c>
      <c r="EY122" s="14">
        <f t="shared" si="343"/>
        <v>1.9277114403327027E-3</v>
      </c>
      <c r="EZ122" s="14">
        <f t="shared" si="344"/>
        <v>3.7160713971895831E-6</v>
      </c>
      <c r="FA122" s="89">
        <f t="shared" si="345"/>
        <v>-8.6096030271474761E-4</v>
      </c>
      <c r="FB122" s="89">
        <f t="shared" si="346"/>
        <v>7.4125264285066984E-7</v>
      </c>
      <c r="FD122">
        <v>40.56</v>
      </c>
      <c r="FE122" s="14">
        <f t="shared" si="347"/>
        <v>-1.7158197889664245E-2</v>
      </c>
      <c r="FF122" s="14">
        <f t="shared" si="348"/>
        <v>2.9440375482087854E-4</v>
      </c>
      <c r="FG122" s="89">
        <f t="shared" si="349"/>
        <v>1.8441850449776101E-2</v>
      </c>
      <c r="FH122" s="89">
        <f t="shared" si="350"/>
        <v>3.4010184801190699E-4</v>
      </c>
      <c r="FJ122">
        <v>130.30000000000001</v>
      </c>
      <c r="FK122" s="14">
        <f t="shared" si="351"/>
        <v>2.2997327115311089E-3</v>
      </c>
      <c r="FL122" s="14">
        <f t="shared" si="352"/>
        <v>5.2887705444862265E-6</v>
      </c>
      <c r="FM122" s="89">
        <f t="shared" si="353"/>
        <v>-1.7254596058582183E-3</v>
      </c>
      <c r="FN122" s="89">
        <f t="shared" si="354"/>
        <v>2.9772108514483982E-6</v>
      </c>
      <c r="FP122">
        <v>13.32</v>
      </c>
      <c r="FQ122" s="14">
        <f t="shared" si="355"/>
        <v>-6.7796869853788038E-3</v>
      </c>
      <c r="FR122" s="14">
        <f t="shared" si="356"/>
        <v>4.5964155619714735E-5</v>
      </c>
      <c r="FS122" s="89">
        <f t="shared" si="357"/>
        <v>7.75056217076062E-3</v>
      </c>
      <c r="FT122" s="89">
        <f t="shared" si="358"/>
        <v>6.0071213962825574E-5</v>
      </c>
      <c r="FV122">
        <v>567.79999999999995</v>
      </c>
      <c r="FW122" s="14">
        <f t="shared" si="359"/>
        <v>2.1111900874601379E-3</v>
      </c>
      <c r="FX122" s="14">
        <f t="shared" si="360"/>
        <v>4.4571235853899447E-6</v>
      </c>
      <c r="FY122" s="89">
        <f t="shared" si="361"/>
        <v>-4.3448211909773073E-4</v>
      </c>
      <c r="FZ122" s="89">
        <f t="shared" si="362"/>
        <v>1.8877471181565467E-7</v>
      </c>
      <c r="GB122">
        <v>60.64</v>
      </c>
      <c r="GC122" s="14">
        <f t="shared" si="363"/>
        <v>1.4082433478355961E-2</v>
      </c>
      <c r="GD122" s="14">
        <f t="shared" si="364"/>
        <v>1.9831493267232078E-4</v>
      </c>
      <c r="GE122" s="89">
        <f t="shared" si="365"/>
        <v>-1.1735286230223133E-2</v>
      </c>
      <c r="GF122" s="89">
        <f t="shared" si="366"/>
        <v>1.3771694290526468E-4</v>
      </c>
      <c r="GH122">
        <v>487.5</v>
      </c>
      <c r="GI122" s="14">
        <f t="shared" si="367"/>
        <v>2.0510716921468949E-4</v>
      </c>
      <c r="GJ122" s="14">
        <f t="shared" si="368"/>
        <v>4.2068950863263265E-8</v>
      </c>
      <c r="GK122" s="89">
        <f t="shared" si="369"/>
        <v>1.7313540532836052E-3</v>
      </c>
      <c r="GL122" s="89">
        <f t="shared" si="370"/>
        <v>2.997586857821569E-6</v>
      </c>
      <c r="GN122">
        <v>30.04</v>
      </c>
      <c r="GO122" s="14">
        <f t="shared" si="371"/>
        <v>5.9741299486594868E-3</v>
      </c>
      <c r="GP122" s="14">
        <f t="shared" si="372"/>
        <v>3.5690228643470204E-5</v>
      </c>
      <c r="GQ122" s="89">
        <f t="shared" si="373"/>
        <v>-4.6574182993963271E-3</v>
      </c>
      <c r="GR122" s="89">
        <f t="shared" si="374"/>
        <v>2.1691545215551776E-5</v>
      </c>
      <c r="GT122">
        <v>58.58</v>
      </c>
      <c r="GU122" s="14">
        <f t="shared" si="375"/>
        <v>4.7684014057393391E-3</v>
      </c>
      <c r="GV122" s="14">
        <f t="shared" si="376"/>
        <v>2.2737651966256904E-5</v>
      </c>
      <c r="GW122" s="89">
        <f t="shared" si="377"/>
        <v>-3.6220932287925559E-3</v>
      </c>
      <c r="GX122" s="89">
        <f t="shared" si="378"/>
        <v>1.3119559358064883E-5</v>
      </c>
      <c r="GZ122">
        <v>227.3</v>
      </c>
      <c r="HA122" s="14">
        <f t="shared" si="379"/>
        <v>4.3898226772523747E-3</v>
      </c>
      <c r="HB122" s="14">
        <f t="shared" si="380"/>
        <v>1.9270543137719208E-5</v>
      </c>
      <c r="HC122" s="89">
        <f t="shared" si="381"/>
        <v>-2.7785930169025885E-3</v>
      </c>
      <c r="HD122" s="89">
        <f t="shared" si="382"/>
        <v>7.7205791535798291E-6</v>
      </c>
      <c r="HF122">
        <v>306.39999999999998</v>
      </c>
      <c r="HG122" s="14">
        <f t="shared" si="383"/>
        <v>7.1545020626244595E-3</v>
      </c>
      <c r="HH122" s="14">
        <f t="shared" si="384"/>
        <v>5.1186899764097648E-5</v>
      </c>
      <c r="HI122" s="89">
        <f t="shared" si="385"/>
        <v>-4.6998800033347266E-3</v>
      </c>
      <c r="HJ122" s="89">
        <f t="shared" si="386"/>
        <v>2.2088872045745628E-5</v>
      </c>
      <c r="HL122">
        <v>101.55</v>
      </c>
      <c r="HM122" s="14">
        <f t="shared" si="387"/>
        <v>-8.4054883018770364E-3</v>
      </c>
      <c r="HN122" s="14">
        <f t="shared" si="388"/>
        <v>7.0652233592991711E-5</v>
      </c>
      <c r="HO122" s="89">
        <f t="shared" si="389"/>
        <v>9.277434273964269E-3</v>
      </c>
      <c r="HP122" s="89">
        <f t="shared" si="390"/>
        <v>8.6070786707726925E-5</v>
      </c>
      <c r="HR122">
        <v>4.6360000000000001</v>
      </c>
      <c r="HS122" s="14">
        <f t="shared" si="391"/>
        <v>-6.4731904299401724E-4</v>
      </c>
      <c r="HT122" s="14">
        <f t="shared" si="392"/>
        <v>4.1902194342269036E-7</v>
      </c>
      <c r="HU122" s="14">
        <f t="shared" si="393"/>
        <v>2.8918327769609446E-4</v>
      </c>
      <c r="HV122" s="14">
        <f t="shared" si="394"/>
        <v>8.3626968099056481E-8</v>
      </c>
      <c r="HX122">
        <v>13.6</v>
      </c>
      <c r="HY122" s="14">
        <f t="shared" si="395"/>
        <v>-5.1603505593096352E-3</v>
      </c>
      <c r="HZ122" s="14">
        <f t="shared" si="396"/>
        <v>2.6629217894967266E-5</v>
      </c>
      <c r="IA122" s="89">
        <f t="shared" si="397"/>
        <v>3.6659053900980117E-3</v>
      </c>
      <c r="IB122" s="89">
        <f t="shared" si="398"/>
        <v>1.3438862329149655E-5</v>
      </c>
      <c r="ID122">
        <v>155.19999999999999</v>
      </c>
      <c r="IE122" s="14">
        <f t="shared" si="399"/>
        <v>-1.6121235153611255E-3</v>
      </c>
      <c r="IF122" s="14">
        <f t="shared" si="400"/>
        <v>2.5989422287803131E-6</v>
      </c>
      <c r="IG122" s="89">
        <f t="shared" si="401"/>
        <v>3.0636348088038789E-3</v>
      </c>
      <c r="IH122" s="89">
        <f t="shared" si="402"/>
        <v>9.3858582417147796E-6</v>
      </c>
      <c r="IQ122">
        <v>50.22</v>
      </c>
      <c r="IR122" s="14">
        <f t="shared" si="403"/>
        <v>-6.9937341714078356E-3</v>
      </c>
      <c r="IS122" s="14">
        <f t="shared" si="404"/>
        <v>4.8912317660317642E-5</v>
      </c>
      <c r="IT122" s="89">
        <f t="shared" si="405"/>
        <v>6.9580443115016865E-3</v>
      </c>
      <c r="IU122" s="89">
        <f t="shared" si="406"/>
        <v>4.8414380640820981E-5</v>
      </c>
      <c r="IW122">
        <v>58.73</v>
      </c>
      <c r="IX122" s="14">
        <f t="shared" si="407"/>
        <v>-2.8987998813718497E-3</v>
      </c>
      <c r="IY122" s="14">
        <f t="shared" si="408"/>
        <v>8.4030407522414496E-6</v>
      </c>
      <c r="IZ122" s="89">
        <f t="shared" si="409"/>
        <v>2.5907476939094586E-3</v>
      </c>
      <c r="JA122" s="89">
        <f t="shared" si="410"/>
        <v>6.7119736134971772E-6</v>
      </c>
      <c r="JC122">
        <v>117.55</v>
      </c>
      <c r="JD122" s="14">
        <f t="shared" si="411"/>
        <v>-4.6898401883223653E-3</v>
      </c>
      <c r="JE122" s="14">
        <f t="shared" si="412"/>
        <v>2.1994600992003559E-5</v>
      </c>
      <c r="JF122" s="89">
        <f t="shared" si="413"/>
        <v>6.8060657076588049E-3</v>
      </c>
      <c r="JG122" s="89">
        <f t="shared" si="414"/>
        <v>4.6322530416969151E-5</v>
      </c>
      <c r="JI122">
        <v>31.38</v>
      </c>
      <c r="JJ122" s="14">
        <f t="shared" si="415"/>
        <v>1.706202527672155E-2</v>
      </c>
      <c r="JK122" s="14">
        <f t="shared" si="416"/>
        <v>2.9111270654348507E-4</v>
      </c>
      <c r="JL122" s="89">
        <f t="shared" si="417"/>
        <v>-1.596907951935353E-2</v>
      </c>
      <c r="JM122" s="89">
        <f t="shared" si="418"/>
        <v>2.5501150069543637E-4</v>
      </c>
      <c r="JO122">
        <v>76.959999999999994</v>
      </c>
      <c r="JP122" s="14">
        <f t="shared" si="419"/>
        <v>5.7009742382304511E-3</v>
      </c>
      <c r="JQ122" s="14">
        <f t="shared" si="420"/>
        <v>3.2501107264967273E-5</v>
      </c>
      <c r="JR122" s="89">
        <f t="shared" si="450"/>
        <v>-4.6895425349807469E-3</v>
      </c>
      <c r="JS122" s="89">
        <f t="shared" si="421"/>
        <v>2.1991809187393649E-5</v>
      </c>
      <c r="JU122">
        <v>68.760000000000005</v>
      </c>
      <c r="JV122" s="14">
        <f t="shared" si="422"/>
        <v>4.9325502589755484E-3</v>
      </c>
      <c r="JW122" s="14">
        <f t="shared" si="423"/>
        <v>2.4330052057319751E-5</v>
      </c>
      <c r="JX122" s="89">
        <f t="shared" si="424"/>
        <v>-3.0863660684442803E-3</v>
      </c>
      <c r="JY122" s="89">
        <f t="shared" si="425"/>
        <v>9.5256555084442045E-6</v>
      </c>
      <c r="KA122">
        <v>38.96</v>
      </c>
      <c r="KB122" s="14">
        <f t="shared" si="426"/>
        <v>-5.1466917517689172E-3</v>
      </c>
      <c r="KC122" s="14">
        <f t="shared" si="427"/>
        <v>2.6488435987726205E-5</v>
      </c>
      <c r="KD122" s="89">
        <f t="shared" si="428"/>
        <v>6.1642433924433086E-3</v>
      </c>
      <c r="KE122" s="89">
        <f t="shared" si="429"/>
        <v>3.7997896601280988E-5</v>
      </c>
      <c r="KG122">
        <v>15.16</v>
      </c>
      <c r="KH122" s="14">
        <f t="shared" si="430"/>
        <v>3.9499722193142902E-3</v>
      </c>
      <c r="KI122" s="14">
        <f t="shared" si="431"/>
        <v>1.5602280533354658E-5</v>
      </c>
      <c r="KJ122" s="89">
        <f t="shared" si="432"/>
        <v>-3.8280216461011171E-3</v>
      </c>
      <c r="KK122" s="89">
        <f t="shared" si="433"/>
        <v>1.4653749723018707E-5</v>
      </c>
      <c r="KM122">
        <v>26.36</v>
      </c>
      <c r="KN122" s="14">
        <f t="shared" si="434"/>
        <v>-2.2787704505876005E-3</v>
      </c>
      <c r="KO122" s="14">
        <f t="shared" si="435"/>
        <v>5.1927947664712158E-6</v>
      </c>
      <c r="KP122" s="89">
        <f t="shared" si="436"/>
        <v>1.8581563466028839E-3</v>
      </c>
      <c r="KQ122" s="89">
        <f t="shared" si="437"/>
        <v>3.4527450084205766E-6</v>
      </c>
      <c r="KS122">
        <v>97.58</v>
      </c>
      <c r="KT122" s="14">
        <f t="shared" si="438"/>
        <v>5.3148121836262118E-3</v>
      </c>
      <c r="KU122" s="14">
        <f t="shared" si="439"/>
        <v>2.8247228547221623E-5</v>
      </c>
      <c r="KV122" s="89">
        <f t="shared" si="440"/>
        <v>-4.2202592853107304E-3</v>
      </c>
      <c r="KW122" s="89">
        <f t="shared" si="441"/>
        <v>1.7810588435251437E-5</v>
      </c>
      <c r="LF122" s="14">
        <v>14.244999999999999</v>
      </c>
      <c r="LG122" s="14">
        <f t="shared" si="442"/>
        <v>-2.1284946870419309E-2</v>
      </c>
      <c r="LH122" s="14">
        <f t="shared" si="443"/>
        <v>4.5304896327657271E-4</v>
      </c>
      <c r="LI122" s="89">
        <f t="shared" si="444"/>
        <v>2.1192386794347359E-2</v>
      </c>
      <c r="LJ122" s="89">
        <f t="shared" si="445"/>
        <v>4.4911725804122832E-4</v>
      </c>
      <c r="LL122">
        <v>11.58</v>
      </c>
      <c r="LM122" s="14">
        <f t="shared" si="446"/>
        <v>9.8819278912931248E-3</v>
      </c>
      <c r="LN122" s="14">
        <f t="shared" si="447"/>
        <v>9.7652498848716979E-5</v>
      </c>
      <c r="LO122" s="89">
        <f t="shared" si="448"/>
        <v>-8.8229356518588781E-3</v>
      </c>
      <c r="LP122" s="89">
        <f t="shared" si="449"/>
        <v>7.7844193516842452E-5</v>
      </c>
    </row>
    <row r="123" spans="19:328" x14ac:dyDescent="0.35">
      <c r="S123" t="s">
        <v>727</v>
      </c>
      <c r="T123" s="82">
        <v>5787.01</v>
      </c>
      <c r="U123" s="6">
        <f t="shared" si="256"/>
        <v>6.7028927590897965E-3</v>
      </c>
      <c r="V123" s="14">
        <f t="shared" si="257"/>
        <v>4.4928771339858421E-5</v>
      </c>
      <c r="Z123">
        <v>35.71</v>
      </c>
      <c r="AA123" s="14">
        <f t="shared" si="258"/>
        <v>2.2377631715772956E-3</v>
      </c>
      <c r="AB123" s="14">
        <f t="shared" si="259"/>
        <v>5.0075840120676772E-6</v>
      </c>
      <c r="AC123" s="14">
        <f t="shared" si="260"/>
        <v>-4.4651295875125004E-3</v>
      </c>
      <c r="AD123" s="14">
        <f t="shared" si="261"/>
        <v>4.2286801708342914E-3</v>
      </c>
      <c r="AE123" s="14">
        <f t="shared" si="262"/>
        <v>1.7881735987207133E-5</v>
      </c>
      <c r="AG123">
        <v>10.69</v>
      </c>
      <c r="AH123" s="14">
        <f t="shared" si="263"/>
        <v>-8.4547239189324171E-3</v>
      </c>
      <c r="AI123" s="14">
        <f t="shared" si="264"/>
        <v>7.1482356545367928E-5</v>
      </c>
      <c r="AJ123" s="14">
        <f t="shared" si="265"/>
        <v>8.4894520633901228E-3</v>
      </c>
      <c r="AK123" s="14">
        <f t="shared" si="266"/>
        <v>7.2070796336598815E-5</v>
      </c>
      <c r="AM123">
        <v>110.85</v>
      </c>
      <c r="AN123" s="14">
        <f t="shared" si="267"/>
        <v>5.3981237695575309E-3</v>
      </c>
      <c r="AO123" s="14">
        <f t="shared" si="268"/>
        <v>2.9139740231462006E-5</v>
      </c>
      <c r="AP123" s="14">
        <f t="shared" si="269"/>
        <v>-1.866805132382186E-3</v>
      </c>
      <c r="AQ123" s="14">
        <f t="shared" si="270"/>
        <v>3.4849614022884707E-6</v>
      </c>
      <c r="AS123">
        <v>111.52</v>
      </c>
      <c r="AT123" s="14">
        <f t="shared" si="271"/>
        <v>1.2829826732718217E-2</v>
      </c>
      <c r="AU123" s="14">
        <f t="shared" si="272"/>
        <v>1.6460445399157101E-4</v>
      </c>
      <c r="AV123" s="14">
        <f t="shared" si="273"/>
        <v>-7.808092148428496E-3</v>
      </c>
      <c r="AW123" s="14">
        <f t="shared" si="274"/>
        <v>6.0966302998350726E-5</v>
      </c>
      <c r="AY123" s="14">
        <v>37.53</v>
      </c>
      <c r="AZ123" s="14">
        <f t="shared" si="275"/>
        <v>7.697450083381901E-3</v>
      </c>
      <c r="BA123" s="14">
        <f t="shared" si="276"/>
        <v>5.9250737786156032E-5</v>
      </c>
      <c r="BB123" s="14">
        <f t="shared" si="277"/>
        <v>-5.2693535159785906E-3</v>
      </c>
      <c r="BC123" s="14">
        <f t="shared" si="278"/>
        <v>2.7766086476355934E-5</v>
      </c>
      <c r="BE123">
        <v>18.71</v>
      </c>
      <c r="BF123" s="14">
        <f t="shared" si="279"/>
        <v>1.3800643660924424E-2</v>
      </c>
      <c r="BG123" s="14">
        <f t="shared" si="280"/>
        <v>1.904577654558135E-4</v>
      </c>
      <c r="BH123" s="14">
        <f t="shared" si="281"/>
        <v>-1.0116718668957888E-2</v>
      </c>
      <c r="BI123" s="14">
        <f t="shared" si="282"/>
        <v>1.0234799662684105E-4</v>
      </c>
      <c r="BK123">
        <v>85.16</v>
      </c>
      <c r="BL123" s="14">
        <f t="shared" si="283"/>
        <v>3.1667964665852748E-2</v>
      </c>
      <c r="BM123" s="14">
        <f t="shared" si="284"/>
        <v>1.0028599860776981E-3</v>
      </c>
      <c r="BN123" s="14">
        <f t="shared" si="285"/>
        <v>-2.7479687760709911E-2</v>
      </c>
      <c r="BO123" s="14">
        <f t="shared" si="286"/>
        <v>7.5513323942611008E-4</v>
      </c>
      <c r="BQ123">
        <v>61.1</v>
      </c>
      <c r="BR123" s="14">
        <f t="shared" si="287"/>
        <v>2.4413143579669432E-2</v>
      </c>
      <c r="BS123" s="14">
        <f t="shared" si="288"/>
        <v>5.9600157944155482E-4</v>
      </c>
      <c r="BT123" s="14">
        <f t="shared" si="289"/>
        <v>-1.8429155489551981E-2</v>
      </c>
      <c r="BU123" s="14">
        <f t="shared" si="290"/>
        <v>3.3963377205808391E-4</v>
      </c>
      <c r="BX123">
        <v>21.98</v>
      </c>
      <c r="BY123" s="14">
        <f t="shared" si="291"/>
        <v>8.6070746527448384E-3</v>
      </c>
      <c r="BZ123" s="14">
        <f t="shared" si="292"/>
        <v>7.4081734077922686E-5</v>
      </c>
      <c r="CA123" s="14">
        <f t="shared" si="293"/>
        <v>-5.980116384777346E-3</v>
      </c>
      <c r="CB123" s="14">
        <f t="shared" si="294"/>
        <v>3.5761791975482474E-5</v>
      </c>
      <c r="CD123">
        <v>42.34</v>
      </c>
      <c r="CE123" s="14">
        <f t="shared" si="295"/>
        <v>2.3112970045098876E-2</v>
      </c>
      <c r="CF123" s="14">
        <f t="shared" si="296"/>
        <v>5.3420938430563799E-4</v>
      </c>
      <c r="CG123" s="14">
        <f t="shared" si="297"/>
        <v>-1.8429524856747884E-2</v>
      </c>
      <c r="CH123" s="14">
        <f t="shared" si="298"/>
        <v>3.3964738644548813E-4</v>
      </c>
      <c r="CJ123">
        <v>31.84</v>
      </c>
      <c r="CK123" s="14">
        <f t="shared" si="299"/>
        <v>5.3249930055893303E-3</v>
      </c>
      <c r="CL123" s="14">
        <f t="shared" si="300"/>
        <v>2.8355550509575289E-5</v>
      </c>
      <c r="CM123" s="14">
        <f t="shared" si="301"/>
        <v>-1.3218999078515462E-3</v>
      </c>
      <c r="CN123" s="14">
        <f t="shared" si="302"/>
        <v>1.7474193663779263E-6</v>
      </c>
      <c r="CP123">
        <v>21.62</v>
      </c>
      <c r="CQ123" s="14">
        <f t="shared" si="303"/>
        <v>-4.6264169226767842E-4</v>
      </c>
      <c r="CR123" s="14">
        <f t="shared" si="304"/>
        <v>2.1403733542430125E-7</v>
      </c>
      <c r="CS123" s="14">
        <f t="shared" si="305"/>
        <v>4.1971522380058112E-3</v>
      </c>
      <c r="CT123" s="14">
        <f t="shared" si="306"/>
        <v>1.7616086908997189E-5</v>
      </c>
      <c r="CV123">
        <v>105.1</v>
      </c>
      <c r="CW123" s="14">
        <f t="shared" si="307"/>
        <v>1.0882529921620915E-2</v>
      </c>
      <c r="CX123" s="14">
        <f t="shared" si="308"/>
        <v>1.1842945749497452E-4</v>
      </c>
      <c r="CY123" s="89">
        <f t="shared" si="309"/>
        <v>-9.8165566988360885E-3</v>
      </c>
      <c r="CZ123" s="89">
        <f t="shared" si="310"/>
        <v>9.6364785421463681E-5</v>
      </c>
      <c r="DB123">
        <v>17.11</v>
      </c>
      <c r="DC123" s="14">
        <f t="shared" si="311"/>
        <v>1.1043413599631291E-2</v>
      </c>
      <c r="DD123" s="14">
        <f t="shared" si="312"/>
        <v>1.2195698393252135E-4</v>
      </c>
      <c r="DE123" s="89">
        <f t="shared" si="313"/>
        <v>-9.2331989370838859E-3</v>
      </c>
      <c r="DF123" s="89">
        <f t="shared" si="314"/>
        <v>8.5251962611767004E-5</v>
      </c>
      <c r="DH123">
        <v>10.6</v>
      </c>
      <c r="DI123" s="14">
        <f t="shared" si="315"/>
        <v>2.662355889398672E-2</v>
      </c>
      <c r="DJ123" s="14">
        <f t="shared" si="316"/>
        <v>7.0881388818157937E-4</v>
      </c>
      <c r="DK123" s="89">
        <f t="shared" si="317"/>
        <v>-2.2304012571157352E-2</v>
      </c>
      <c r="DL123" s="89">
        <f t="shared" si="318"/>
        <v>4.9746897677434515E-4</v>
      </c>
      <c r="DN123">
        <v>67.91</v>
      </c>
      <c r="DO123" s="14">
        <f t="shared" si="319"/>
        <v>2.9446407751074758E-4</v>
      </c>
      <c r="DP123" s="14">
        <f t="shared" si="320"/>
        <v>8.6709092944255563E-8</v>
      </c>
      <c r="DQ123" s="89">
        <f t="shared" si="321"/>
        <v>2.306443534499103E-3</v>
      </c>
      <c r="DR123" s="89">
        <f t="shared" si="322"/>
        <v>5.3196817778327151E-6</v>
      </c>
      <c r="DT123">
        <v>129.44999999999999</v>
      </c>
      <c r="DU123" s="14">
        <f t="shared" si="323"/>
        <v>3.8617494204593495E-4</v>
      </c>
      <c r="DV123" s="14">
        <f t="shared" si="324"/>
        <v>1.4913108586418121E-7</v>
      </c>
      <c r="DW123" s="89">
        <f t="shared" si="325"/>
        <v>3.7977254401761942E-3</v>
      </c>
      <c r="DX123" s="89">
        <f t="shared" si="326"/>
        <v>1.4422718518961468E-5</v>
      </c>
      <c r="DZ123">
        <v>38.950000000000003</v>
      </c>
      <c r="EA123" s="14">
        <f t="shared" si="327"/>
        <v>7.4178623804050008E-3</v>
      </c>
      <c r="EB123" s="14">
        <f t="shared" si="328"/>
        <v>5.5024682294627745E-5</v>
      </c>
      <c r="EC123" s="89">
        <f t="shared" si="329"/>
        <v>-3.1586555285586602E-3</v>
      </c>
      <c r="ED123" s="89">
        <f t="shared" si="330"/>
        <v>9.9771047480941888E-6</v>
      </c>
      <c r="EF123">
        <v>12.28</v>
      </c>
      <c r="EG123" s="14">
        <f t="shared" si="331"/>
        <v>8.9177729220547893E-3</v>
      </c>
      <c r="EH123" s="14">
        <f t="shared" si="332"/>
        <v>7.9526673889333615E-5</v>
      </c>
      <c r="EI123" s="89">
        <f t="shared" si="333"/>
        <v>-5.4651637915311777E-3</v>
      </c>
      <c r="EJ123" s="89">
        <f t="shared" si="334"/>
        <v>2.9868015268263439E-5</v>
      </c>
      <c r="EL123">
        <v>86.74</v>
      </c>
      <c r="EM123" s="14">
        <f t="shared" si="335"/>
        <v>3.6823977169313103E-3</v>
      </c>
      <c r="EN123" s="14">
        <f t="shared" si="336"/>
        <v>1.3560052945660926E-5</v>
      </c>
      <c r="EO123" s="89">
        <f t="shared" si="337"/>
        <v>-5.2431515702439395E-4</v>
      </c>
      <c r="EP123" s="89">
        <f t="shared" si="338"/>
        <v>2.749063838855149E-7</v>
      </c>
      <c r="ER123">
        <v>13.24</v>
      </c>
      <c r="ES123" s="14">
        <f t="shared" si="339"/>
        <v>3.0165935394255057E-3</v>
      </c>
      <c r="ET123" s="14">
        <f t="shared" si="340"/>
        <v>9.0998365821037002E-6</v>
      </c>
      <c r="EU123" s="89">
        <f t="shared" si="341"/>
        <v>-2.7067538958478691E-4</v>
      </c>
      <c r="EV123" s="89">
        <f t="shared" si="342"/>
        <v>7.3265166526876167E-8</v>
      </c>
      <c r="EX123">
        <v>101.8</v>
      </c>
      <c r="EY123" s="14">
        <f t="shared" si="343"/>
        <v>1.8009734765366391E-2</v>
      </c>
      <c r="EZ123" s="14">
        <f t="shared" si="344"/>
        <v>3.2435054631884682E-4</v>
      </c>
      <c r="FA123" s="89">
        <f t="shared" si="345"/>
        <v>-1.5393287091739649E-2</v>
      </c>
      <c r="FB123" s="89">
        <f t="shared" si="346"/>
        <v>2.3695328748871849E-4</v>
      </c>
      <c r="FD123">
        <v>39.909999999999997</v>
      </c>
      <c r="FE123" s="14">
        <f t="shared" si="347"/>
        <v>1.6155440222285426E-2</v>
      </c>
      <c r="FF123" s="14">
        <f t="shared" si="348"/>
        <v>2.6099824877583779E-4</v>
      </c>
      <c r="FG123" s="89">
        <f t="shared" si="349"/>
        <v>-1.0073585622674673E-2</v>
      </c>
      <c r="FH123" s="89">
        <f t="shared" si="350"/>
        <v>1.0147712729735789E-4</v>
      </c>
      <c r="FJ123">
        <v>129.80000000000001</v>
      </c>
      <c r="FK123" s="14">
        <f t="shared" si="351"/>
        <v>3.844679860809904E-3</v>
      </c>
      <c r="FL123" s="14">
        <f t="shared" si="352"/>
        <v>1.4781563232117263E-5</v>
      </c>
      <c r="FM123" s="89">
        <f t="shared" si="353"/>
        <v>-2.0648488379511661E-3</v>
      </c>
      <c r="FN123" s="89">
        <f t="shared" si="354"/>
        <v>4.2636007235882808E-6</v>
      </c>
      <c r="FP123">
        <v>13.34</v>
      </c>
      <c r="FQ123" s="14">
        <f t="shared" si="355"/>
        <v>-1.5003753752345652E-3</v>
      </c>
      <c r="FR123" s="14">
        <f t="shared" si="356"/>
        <v>2.2511262666102624E-6</v>
      </c>
      <c r="FS123" s="89">
        <f t="shared" si="357"/>
        <v>3.313145785218137E-3</v>
      </c>
      <c r="FT123" s="89">
        <f t="shared" si="358"/>
        <v>1.0976934994108705E-5</v>
      </c>
      <c r="FV123">
        <v>566.20000000000005</v>
      </c>
      <c r="FW123" s="14">
        <f t="shared" si="359"/>
        <v>2.8218713610715356E-3</v>
      </c>
      <c r="FX123" s="14">
        <f t="shared" si="360"/>
        <v>7.9629579784357202E-6</v>
      </c>
      <c r="FY123" s="89">
        <f t="shared" si="361"/>
        <v>9.5871646775081473E-4</v>
      </c>
      <c r="FZ123" s="89">
        <f t="shared" si="362"/>
        <v>9.1913726553659896E-7</v>
      </c>
      <c r="GB123">
        <v>59.78</v>
      </c>
      <c r="GC123" s="14">
        <f t="shared" si="363"/>
        <v>1.4283584478324432E-2</v>
      </c>
      <c r="GD123" s="14">
        <f t="shared" si="364"/>
        <v>2.0402078554943064E-4</v>
      </c>
      <c r="GE123" s="89">
        <f t="shared" si="365"/>
        <v>-9.7066163664591785E-3</v>
      </c>
      <c r="GF123" s="89">
        <f t="shared" si="366"/>
        <v>9.4218401285613189E-5</v>
      </c>
      <c r="GH123">
        <v>486.8</v>
      </c>
      <c r="GI123" s="14">
        <f t="shared" si="367"/>
        <v>1.4369293245296813E-3</v>
      </c>
      <c r="GJ123" s="14">
        <f t="shared" si="368"/>
        <v>2.0647658836933262E-6</v>
      </c>
      <c r="GK123" s="89">
        <f t="shared" si="369"/>
        <v>3.7830090940199055E-3</v>
      </c>
      <c r="GL123" s="89">
        <f t="shared" si="370"/>
        <v>1.4311157805437306E-5</v>
      </c>
      <c r="GN123">
        <v>30.01</v>
      </c>
      <c r="GO123" s="14">
        <f t="shared" si="371"/>
        <v>9.9916744365826618E-4</v>
      </c>
      <c r="GP123" s="14">
        <f t="shared" si="372"/>
        <v>9.983355804665946E-7</v>
      </c>
      <c r="GQ123" s="89">
        <f t="shared" si="373"/>
        <v>1.777773282730161E-3</v>
      </c>
      <c r="GR123" s="89">
        <f t="shared" si="374"/>
        <v>3.1604778447891727E-6</v>
      </c>
      <c r="GT123">
        <v>58</v>
      </c>
      <c r="GU123" s="14">
        <f t="shared" si="375"/>
        <v>9.950330853168092E-3</v>
      </c>
      <c r="GV123" s="14">
        <f t="shared" si="376"/>
        <v>9.9009084087508847E-5</v>
      </c>
      <c r="GW123" s="89">
        <f t="shared" si="377"/>
        <v>-6.7366163601503305E-3</v>
      </c>
      <c r="GX123" s="89">
        <f t="shared" si="378"/>
        <v>4.538199998384509E-5</v>
      </c>
      <c r="GZ123">
        <v>229.1</v>
      </c>
      <c r="HA123" s="14">
        <f t="shared" si="379"/>
        <v>-7.8878586009522265E-3</v>
      </c>
      <c r="HB123" s="14">
        <f t="shared" si="380"/>
        <v>6.2218313308616023E-5</v>
      </c>
      <c r="HC123" s="89">
        <f t="shared" si="381"/>
        <v>1.1307103311689116E-2</v>
      </c>
      <c r="HD123" s="89">
        <f t="shared" si="382"/>
        <v>1.2785058530121097E-4</v>
      </c>
      <c r="HF123">
        <v>305.8</v>
      </c>
      <c r="HG123" s="14">
        <f t="shared" si="383"/>
        <v>1.9601443714741544E-3</v>
      </c>
      <c r="HH123" s="14">
        <f t="shared" si="384"/>
        <v>3.842165957021808E-6</v>
      </c>
      <c r="HI123" s="89">
        <f t="shared" si="385"/>
        <v>3.6316316057887874E-3</v>
      </c>
      <c r="HJ123" s="89">
        <f t="shared" si="386"/>
        <v>1.3188748120164047E-5</v>
      </c>
      <c r="HL123">
        <v>100.7</v>
      </c>
      <c r="HM123" s="14">
        <f t="shared" si="387"/>
        <v>8.4054883018769583E-3</v>
      </c>
      <c r="HN123" s="14">
        <f t="shared" si="388"/>
        <v>7.0652233592990397E-5</v>
      </c>
      <c r="HO123" s="89">
        <f t="shared" si="389"/>
        <v>-5.080589194501277E-3</v>
      </c>
      <c r="HP123" s="89">
        <f t="shared" si="390"/>
        <v>2.5812386563283136E-5</v>
      </c>
      <c r="HR123">
        <v>4.5279999999999996</v>
      </c>
      <c r="HS123" s="14">
        <f t="shared" si="391"/>
        <v>2.357158457662363E-2</v>
      </c>
      <c r="HT123" s="14">
        <f t="shared" si="392"/>
        <v>5.5561959945292104E-4</v>
      </c>
      <c r="HU123" s="14">
        <f t="shared" si="393"/>
        <v>-2.1172964036899139E-2</v>
      </c>
      <c r="HV123" s="14">
        <f t="shared" si="394"/>
        <v>4.482944061078243E-4</v>
      </c>
      <c r="HX123">
        <v>13.56</v>
      </c>
      <c r="HY123" s="14">
        <f t="shared" si="395"/>
        <v>2.9455102297567446E-3</v>
      </c>
      <c r="HZ123" s="14">
        <f t="shared" si="396"/>
        <v>8.6760305136016311E-6</v>
      </c>
      <c r="IA123" s="89">
        <f t="shared" si="397"/>
        <v>-3.5360551489053717E-3</v>
      </c>
      <c r="IB123" s="89">
        <f t="shared" si="398"/>
        <v>1.2503686016100191E-5</v>
      </c>
      <c r="ID123">
        <v>155.55000000000001</v>
      </c>
      <c r="IE123" s="14">
        <f t="shared" si="399"/>
        <v>-2.2526155945277455E-3</v>
      </c>
      <c r="IF123" s="14">
        <f t="shared" si="400"/>
        <v>5.0742770167095886E-6</v>
      </c>
      <c r="IG123" s="89">
        <f t="shared" si="401"/>
        <v>5.2265755408181184E-3</v>
      </c>
      <c r="IH123" s="89">
        <f t="shared" si="402"/>
        <v>2.7317091883878208E-5</v>
      </c>
      <c r="IQ123">
        <v>49.81</v>
      </c>
      <c r="IR123" s="14">
        <f t="shared" si="403"/>
        <v>8.197586644246772E-3</v>
      </c>
      <c r="IS123" s="14">
        <f t="shared" si="404"/>
        <v>6.7200426789933059E-5</v>
      </c>
      <c r="IT123" s="89">
        <f t="shared" si="405"/>
        <v>-6.5091506058604365E-3</v>
      </c>
      <c r="IU123" s="89">
        <f t="shared" si="406"/>
        <v>4.2369041609773285E-5</v>
      </c>
      <c r="IW123">
        <v>57.19</v>
      </c>
      <c r="IX123" s="14">
        <f t="shared" si="407"/>
        <v>2.6571611607203297E-2</v>
      </c>
      <c r="IY123" s="14">
        <f t="shared" si="408"/>
        <v>7.0605054340406096E-4</v>
      </c>
      <c r="IZ123" s="89">
        <f t="shared" si="409"/>
        <v>-2.4748536051044576E-2</v>
      </c>
      <c r="JA123" s="89">
        <f t="shared" si="410"/>
        <v>6.1249003666985307E-4</v>
      </c>
      <c r="JC123">
        <v>119.55</v>
      </c>
      <c r="JD123" s="14">
        <f t="shared" si="411"/>
        <v>-1.6870918918255168E-2</v>
      </c>
      <c r="JE123" s="14">
        <f t="shared" si="412"/>
        <v>2.8462790514634012E-4</v>
      </c>
      <c r="JF123" s="89">
        <f t="shared" si="413"/>
        <v>2.1519266619230221E-2</v>
      </c>
      <c r="JG123" s="89">
        <f t="shared" si="414"/>
        <v>4.6307883582951607E-4</v>
      </c>
      <c r="JI123">
        <v>31.16</v>
      </c>
      <c r="JJ123" s="14">
        <f t="shared" si="415"/>
        <v>7.0355263023389441E-3</v>
      </c>
      <c r="JK123" s="14">
        <f t="shared" si="416"/>
        <v>4.9498630350903093E-5</v>
      </c>
      <c r="JL123" s="89">
        <f t="shared" si="417"/>
        <v>-3.4520811139879502E-3</v>
      </c>
      <c r="JM123" s="89">
        <f t="shared" si="418"/>
        <v>1.1916864017552287E-5</v>
      </c>
      <c r="JO123">
        <v>76.78</v>
      </c>
      <c r="JP123" s="14">
        <f t="shared" si="419"/>
        <v>2.3416167847993162E-3</v>
      </c>
      <c r="JQ123" s="14">
        <f t="shared" si="420"/>
        <v>5.4831691668538867E-6</v>
      </c>
      <c r="JR123" s="89">
        <f t="shared" si="450"/>
        <v>1.2060378408674686E-4</v>
      </c>
      <c r="JS123" s="89">
        <f t="shared" si="421"/>
        <v>1.4545272736042656E-8</v>
      </c>
      <c r="JU123">
        <v>67.599999999999994</v>
      </c>
      <c r="JV123" s="14">
        <f t="shared" si="422"/>
        <v>1.7014197465730206E-2</v>
      </c>
      <c r="JW123" s="14">
        <f t="shared" si="423"/>
        <v>2.8948291540286015E-4</v>
      </c>
      <c r="JX123" s="89">
        <f t="shared" si="424"/>
        <v>-1.2403533160776506E-2</v>
      </c>
      <c r="JY123" s="89">
        <f t="shared" si="425"/>
        <v>1.5384763487048242E-4</v>
      </c>
      <c r="KA123">
        <v>38.79</v>
      </c>
      <c r="KB123" s="14">
        <f t="shared" si="426"/>
        <v>4.3729973224585191E-3</v>
      </c>
      <c r="KC123" s="14">
        <f t="shared" si="427"/>
        <v>1.9123105582229377E-5</v>
      </c>
      <c r="KD123" s="89">
        <f t="shared" si="428"/>
        <v>-1.8937147528310795E-3</v>
      </c>
      <c r="KE123" s="89">
        <f t="shared" si="429"/>
        <v>3.5861555650900766E-6</v>
      </c>
      <c r="KG123">
        <v>15.15</v>
      </c>
      <c r="KH123" s="14">
        <f t="shared" si="430"/>
        <v>6.5984825884752435E-4</v>
      </c>
      <c r="KI123" s="14">
        <f t="shared" si="431"/>
        <v>4.3539972470410948E-7</v>
      </c>
      <c r="KJ123" s="89">
        <f t="shared" si="432"/>
        <v>1.1104919704857529E-3</v>
      </c>
      <c r="KK123" s="89">
        <f t="shared" si="433"/>
        <v>1.2331924165133303E-6</v>
      </c>
      <c r="KM123">
        <v>25.3</v>
      </c>
      <c r="KN123" s="14">
        <f t="shared" si="434"/>
        <v>4.10433139008319E-2</v>
      </c>
      <c r="KO123" s="14">
        <f t="shared" si="435"/>
        <v>1.684553615962221E-3</v>
      </c>
      <c r="KP123" s="89">
        <f t="shared" si="436"/>
        <v>-3.8997672753339249E-2</v>
      </c>
      <c r="KQ123" s="89">
        <f t="shared" si="437"/>
        <v>1.5208184801765385E-3</v>
      </c>
      <c r="KS123">
        <v>97.18</v>
      </c>
      <c r="KT123" s="14">
        <f t="shared" si="438"/>
        <v>4.1076254099341415E-3</v>
      </c>
      <c r="KU123" s="14">
        <f t="shared" si="439"/>
        <v>1.6872586508336625E-5</v>
      </c>
      <c r="KV123" s="89">
        <f t="shared" si="440"/>
        <v>-1.7712556003049592E-3</v>
      </c>
      <c r="KW123" s="89">
        <f t="shared" si="441"/>
        <v>3.1373464016116811E-6</v>
      </c>
      <c r="LF123" s="14">
        <v>14.79</v>
      </c>
      <c r="LG123" s="14">
        <f t="shared" si="442"/>
        <v>-3.754530877283678E-2</v>
      </c>
      <c r="LH123" s="14">
        <f t="shared" si="443"/>
        <v>1.4096502108476546E-3</v>
      </c>
      <c r="LI123" s="89">
        <f t="shared" si="444"/>
        <v>3.7466050812953747E-2</v>
      </c>
      <c r="LJ123" s="89">
        <f t="shared" si="445"/>
        <v>1.4037049635188322E-3</v>
      </c>
      <c r="LL123">
        <v>11.46</v>
      </c>
      <c r="LM123" s="14">
        <f t="shared" si="446"/>
        <v>1.041676085825558E-2</v>
      </c>
      <c r="LN123" s="14">
        <f t="shared" si="447"/>
        <v>1.0850890677808553E-4</v>
      </c>
      <c r="LO123" s="89">
        <f t="shared" si="448"/>
        <v>-8.0007382172907256E-3</v>
      </c>
      <c r="LP123" s="89">
        <f t="shared" si="449"/>
        <v>6.4011812021616378E-5</v>
      </c>
    </row>
    <row r="124" spans="19:328" x14ac:dyDescent="0.35">
      <c r="S124" t="s">
        <v>728</v>
      </c>
      <c r="T124" s="82">
        <v>5825.61</v>
      </c>
      <c r="U124" s="6">
        <f t="shared" si="256"/>
        <v>-6.64796439767477E-3</v>
      </c>
      <c r="V124" s="14">
        <f t="shared" si="257"/>
        <v>4.4195430632751266E-5</v>
      </c>
      <c r="Z124">
        <v>36.090000000000003</v>
      </c>
      <c r="AA124" s="14">
        <f t="shared" si="258"/>
        <v>-1.0585057048340148E-2</v>
      </c>
      <c r="AB124" s="14">
        <f t="shared" si="259"/>
        <v>1.1204343271661544E-4</v>
      </c>
      <c r="AC124" s="14">
        <f t="shared" si="260"/>
        <v>-3.937092650665378E-3</v>
      </c>
      <c r="AD124" s="14">
        <f t="shared" si="261"/>
        <v>3.3748823193621132E-3</v>
      </c>
      <c r="AE124" s="14">
        <f t="shared" si="262"/>
        <v>1.1389830669542996E-5</v>
      </c>
      <c r="AG124">
        <v>10.44</v>
      </c>
      <c r="AH124" s="14">
        <f t="shared" si="263"/>
        <v>2.3664142582461287E-2</v>
      </c>
      <c r="AI124" s="14">
        <f t="shared" si="264"/>
        <v>5.5999164416305756E-4</v>
      </c>
      <c r="AJ124" s="14">
        <f t="shared" si="265"/>
        <v>-2.3897766666854548E-2</v>
      </c>
      <c r="AK124" s="14">
        <f t="shared" si="266"/>
        <v>5.7110325166342436E-4</v>
      </c>
      <c r="AM124">
        <v>110.7</v>
      </c>
      <c r="AN124" s="14">
        <f t="shared" si="267"/>
        <v>1.3540963477292301E-3</v>
      </c>
      <c r="AO124" s="14">
        <f t="shared" si="268"/>
        <v>1.8335769189336402E-6</v>
      </c>
      <c r="AP124" s="14">
        <f t="shared" si="269"/>
        <v>2.7990174288546818E-3</v>
      </c>
      <c r="AQ124" s="14">
        <f t="shared" si="270"/>
        <v>7.8344985670322733E-6</v>
      </c>
      <c r="AS124">
        <v>112.74</v>
      </c>
      <c r="AT124" s="14">
        <f t="shared" si="271"/>
        <v>-1.0880335641215219E-2</v>
      </c>
      <c r="AU124" s="14">
        <f t="shared" si="272"/>
        <v>1.183817036654982E-4</v>
      </c>
      <c r="AV124" s="14">
        <f t="shared" si="273"/>
        <v>1.684001434300814E-2</v>
      </c>
      <c r="AW124" s="14">
        <f t="shared" si="274"/>
        <v>2.8358608307271988E-4</v>
      </c>
      <c r="AY124" s="14">
        <v>37.94</v>
      </c>
      <c r="AZ124" s="14">
        <f t="shared" si="275"/>
        <v>-1.0865351359938616E-2</v>
      </c>
      <c r="BA124" s="14">
        <f t="shared" si="276"/>
        <v>1.1805586017491993E-4</v>
      </c>
      <c r="BB124" s="14">
        <f t="shared" si="277"/>
        <v>1.3766074682473295E-2</v>
      </c>
      <c r="BC124" s="14">
        <f t="shared" si="278"/>
        <v>1.8950481216343222E-4</v>
      </c>
      <c r="BE124">
        <v>19.382000000000001</v>
      </c>
      <c r="BF124" s="14">
        <f t="shared" si="279"/>
        <v>-3.5286660026360092E-2</v>
      </c>
      <c r="BG124" s="14">
        <f t="shared" si="280"/>
        <v>1.2451483758159191E-3</v>
      </c>
      <c r="BH124" s="14">
        <f t="shared" si="281"/>
        <v>4.0367175790246346E-2</v>
      </c>
      <c r="BI124" s="14">
        <f t="shared" si="282"/>
        <v>1.6295088812806507E-3</v>
      </c>
      <c r="BK124">
        <v>87.6</v>
      </c>
      <c r="BL124" s="14">
        <f t="shared" si="283"/>
        <v>-2.8249157917067048E-2</v>
      </c>
      <c r="BM124" s="14">
        <f t="shared" si="284"/>
        <v>7.9801492302339187E-4</v>
      </c>
      <c r="BN124" s="14">
        <f t="shared" si="285"/>
        <v>3.3601615290367558E-2</v>
      </c>
      <c r="BO124" s="14">
        <f t="shared" si="286"/>
        <v>1.1290685501218628E-3</v>
      </c>
      <c r="BQ124">
        <v>62.14</v>
      </c>
      <c r="BR124" s="14">
        <f t="shared" si="287"/>
        <v>-1.6878037787351637E-2</v>
      </c>
      <c r="BS124" s="14">
        <f t="shared" si="288"/>
        <v>2.8486815955126974E-4</v>
      </c>
      <c r="BT124" s="14">
        <f t="shared" si="289"/>
        <v>2.4067720857901816E-2</v>
      </c>
      <c r="BU124" s="14">
        <f t="shared" si="290"/>
        <v>5.792551872938821E-4</v>
      </c>
      <c r="BX124">
        <v>22.23</v>
      </c>
      <c r="BY124" s="14">
        <f t="shared" si="291"/>
        <v>-1.1309779000629901E-2</v>
      </c>
      <c r="BZ124" s="14">
        <f t="shared" si="292"/>
        <v>1.279111010430891E-4</v>
      </c>
      <c r="CA124" s="14">
        <f t="shared" si="293"/>
        <v>1.4479122597346501E-2</v>
      </c>
      <c r="CB124" s="14">
        <f t="shared" si="294"/>
        <v>2.0964499118899008E-4</v>
      </c>
      <c r="CD124">
        <v>43.18</v>
      </c>
      <c r="CE124" s="14">
        <f t="shared" si="295"/>
        <v>-1.9645159379942056E-2</v>
      </c>
      <c r="CF124" s="14">
        <f t="shared" si="296"/>
        <v>3.8593228706332533E-4</v>
      </c>
      <c r="CG124" s="14">
        <f t="shared" si="297"/>
        <v>2.5152366035795293E-2</v>
      </c>
      <c r="CH124" s="14">
        <f t="shared" si="298"/>
        <v>6.3264151719862863E-4</v>
      </c>
      <c r="CJ124">
        <v>32.200000000000003</v>
      </c>
      <c r="CK124" s="14">
        <f t="shared" si="299"/>
        <v>-1.1243091574180467E-2</v>
      </c>
      <c r="CL124" s="14">
        <f t="shared" si="300"/>
        <v>1.2640710814540781E-4</v>
      </c>
      <c r="CM124" s="14">
        <f t="shared" si="301"/>
        <v>1.6010477487648708E-2</v>
      </c>
      <c r="CN124" s="14">
        <f t="shared" si="302"/>
        <v>2.5633538938250612E-4</v>
      </c>
      <c r="CP124">
        <v>21.77</v>
      </c>
      <c r="CQ124" s="14">
        <f t="shared" si="303"/>
        <v>-6.9140630353938309E-3</v>
      </c>
      <c r="CR124" s="14">
        <f t="shared" si="304"/>
        <v>4.7804267657399355E-5</v>
      </c>
      <c r="CS124" s="14">
        <f t="shared" si="305"/>
        <v>1.139831857632159E-2</v>
      </c>
      <c r="CT124" s="14">
        <f t="shared" si="306"/>
        <v>1.2992166636731784E-4</v>
      </c>
      <c r="CV124">
        <v>105.85</v>
      </c>
      <c r="CW124" s="14">
        <f t="shared" si="307"/>
        <v>-7.11071969796868E-3</v>
      </c>
      <c r="CX124" s="14">
        <f t="shared" si="308"/>
        <v>5.0562334623079796E-5</v>
      </c>
      <c r="CY124" s="89">
        <f t="shared" si="309"/>
        <v>8.4027873414514852E-3</v>
      </c>
      <c r="CZ124" s="89">
        <f t="shared" si="310"/>
        <v>7.0606835105657323E-5</v>
      </c>
      <c r="DB124">
        <v>17.48</v>
      </c>
      <c r="DC124" s="14">
        <f t="shared" si="311"/>
        <v>-2.1394282323287363E-2</v>
      </c>
      <c r="DD124" s="14">
        <f t="shared" si="312"/>
        <v>4.5771531612852611E-4</v>
      </c>
      <c r="DE124" s="89">
        <f t="shared" si="313"/>
        <v>2.3567269954638304E-2</v>
      </c>
      <c r="DF124" s="89">
        <f t="shared" si="314"/>
        <v>5.5541621311479738E-4</v>
      </c>
      <c r="DH124">
        <v>10.657999999999999</v>
      </c>
      <c r="DI124" s="14">
        <f t="shared" si="315"/>
        <v>-5.4567827565690733E-3</v>
      </c>
      <c r="DJ124" s="14">
        <f t="shared" si="316"/>
        <v>2.9776478052389576E-5</v>
      </c>
      <c r="DK124" s="89">
        <f t="shared" si="317"/>
        <v>1.0586536236055323E-2</v>
      </c>
      <c r="DL124" s="89">
        <f t="shared" si="318"/>
        <v>1.1207474947731242E-4</v>
      </c>
      <c r="DN124">
        <v>68.02</v>
      </c>
      <c r="DO124" s="14">
        <f t="shared" si="319"/>
        <v>-1.6184804533493091E-3</v>
      </c>
      <c r="DP124" s="14">
        <f t="shared" si="320"/>
        <v>2.6194789778737852E-6</v>
      </c>
      <c r="DQ124" s="89">
        <f t="shared" si="321"/>
        <v>4.6226110717640309E-3</v>
      </c>
      <c r="DR124" s="89">
        <f t="shared" si="322"/>
        <v>2.1368533120795403E-5</v>
      </c>
      <c r="DT124">
        <v>129</v>
      </c>
      <c r="DU124" s="14">
        <f t="shared" si="323"/>
        <v>3.4823018358744904E-3</v>
      </c>
      <c r="DV124" s="14">
        <f t="shared" si="324"/>
        <v>1.2126426076134846E-5</v>
      </c>
      <c r="DW124" s="89">
        <f t="shared" si="325"/>
        <v>1.6103050928126805E-3</v>
      </c>
      <c r="DX124" s="89">
        <f t="shared" si="326"/>
        <v>2.5930824919384557E-6</v>
      </c>
      <c r="DZ124">
        <v>38.83</v>
      </c>
      <c r="EA124" s="14">
        <f t="shared" si="327"/>
        <v>3.0856285731813613E-3</v>
      </c>
      <c r="EB124" s="14">
        <f t="shared" si="328"/>
        <v>9.5211036916332428E-6</v>
      </c>
      <c r="EC124" s="89">
        <f t="shared" si="329"/>
        <v>1.8861376252526786E-3</v>
      </c>
      <c r="ED124" s="89">
        <f t="shared" si="330"/>
        <v>3.557515141393814E-6</v>
      </c>
      <c r="EF124">
        <v>12.4</v>
      </c>
      <c r="EG124" s="14">
        <f t="shared" si="331"/>
        <v>-9.7245498919948572E-3</v>
      </c>
      <c r="EH124" s="14">
        <f t="shared" si="332"/>
        <v>9.456687060189719E-5</v>
      </c>
      <c r="EI124" s="89">
        <f t="shared" si="333"/>
        <v>1.3718621806550351E-2</v>
      </c>
      <c r="EJ124" s="89">
        <f t="shared" si="334"/>
        <v>1.8820058427115882E-4</v>
      </c>
      <c r="EL124">
        <v>86.4</v>
      </c>
      <c r="EM124" s="14">
        <f t="shared" si="335"/>
        <v>3.9274625972100415E-3</v>
      </c>
      <c r="EN124" s="14">
        <f t="shared" si="336"/>
        <v>1.5424962452483843E-5</v>
      </c>
      <c r="EO124" s="89">
        <f t="shared" si="337"/>
        <v>-1.4190769963472183E-4</v>
      </c>
      <c r="EP124" s="89">
        <f t="shared" si="338"/>
        <v>2.013779521561843E-8</v>
      </c>
      <c r="ER124">
        <v>13.28</v>
      </c>
      <c r="ES124" s="14">
        <f t="shared" si="339"/>
        <v>-3.0165935394255677E-3</v>
      </c>
      <c r="ET124" s="14">
        <f t="shared" si="340"/>
        <v>9.0998365821040745E-6</v>
      </c>
      <c r="EU124" s="89">
        <f t="shared" si="341"/>
        <v>6.3025551737332115E-3</v>
      </c>
      <c r="EV124" s="89">
        <f t="shared" si="342"/>
        <v>3.9722201717951272E-5</v>
      </c>
      <c r="EX124">
        <v>108.65</v>
      </c>
      <c r="EY124" s="14">
        <f t="shared" si="343"/>
        <v>-6.5121602586016375E-2</v>
      </c>
      <c r="EZ124" s="14">
        <f t="shared" si="344"/>
        <v>4.240823123371055E-3</v>
      </c>
      <c r="FA124" s="89">
        <f t="shared" si="345"/>
        <v>6.8250630297528078E-2</v>
      </c>
      <c r="FB124" s="89">
        <f t="shared" si="346"/>
        <v>4.658148536009858E-3</v>
      </c>
      <c r="FD124">
        <v>40.25</v>
      </c>
      <c r="FE124" s="14">
        <f t="shared" si="347"/>
        <v>-8.4830848039298898E-3</v>
      </c>
      <c r="FF124" s="14">
        <f t="shared" si="348"/>
        <v>7.196272779066622E-5</v>
      </c>
      <c r="FG124" s="89">
        <f t="shared" si="349"/>
        <v>1.6152000177077873E-2</v>
      </c>
      <c r="FH124" s="89">
        <f t="shared" si="350"/>
        <v>2.6088710972032366E-4</v>
      </c>
      <c r="FJ124">
        <v>127.9</v>
      </c>
      <c r="FK124" s="14">
        <f t="shared" si="351"/>
        <v>1.4746095685192591E-2</v>
      </c>
      <c r="FL124" s="14">
        <f t="shared" si="352"/>
        <v>2.1744733795685554E-4</v>
      </c>
      <c r="FM124" s="89">
        <f t="shared" si="353"/>
        <v>-1.2567512449558603E-2</v>
      </c>
      <c r="FN124" s="89">
        <f t="shared" si="354"/>
        <v>1.579423691698105E-4</v>
      </c>
      <c r="FP124">
        <v>13.18</v>
      </c>
      <c r="FQ124" s="14">
        <f t="shared" si="355"/>
        <v>1.2066511413116486E-2</v>
      </c>
      <c r="FR124" s="14">
        <f t="shared" si="356"/>
        <v>1.4560069768287042E-4</v>
      </c>
      <c r="FS124" s="89">
        <f t="shared" si="357"/>
        <v>-9.9752744284879458E-3</v>
      </c>
      <c r="FT124" s="89">
        <f t="shared" si="358"/>
        <v>9.9506099923645508E-5</v>
      </c>
      <c r="FV124">
        <v>564.6</v>
      </c>
      <c r="FW124" s="14">
        <f t="shared" si="359"/>
        <v>2.8298568584102044E-3</v>
      </c>
      <c r="FX124" s="14">
        <f t="shared" si="360"/>
        <v>8.0080898390912717E-6</v>
      </c>
      <c r="FY124" s="89">
        <f t="shared" si="361"/>
        <v>1.6466135471115764E-3</v>
      </c>
      <c r="FZ124" s="89">
        <f t="shared" si="362"/>
        <v>2.7113361735313679E-6</v>
      </c>
      <c r="GB124">
        <v>59.34</v>
      </c>
      <c r="GC124" s="14">
        <f t="shared" si="363"/>
        <v>7.3875419931159324E-3</v>
      </c>
      <c r="GD124" s="14">
        <f t="shared" si="364"/>
        <v>5.4575776700051326E-5</v>
      </c>
      <c r="GE124" s="89">
        <f t="shared" si="365"/>
        <v>-2.0730348623196997E-3</v>
      </c>
      <c r="GF124" s="89">
        <f t="shared" si="366"/>
        <v>4.2974735403928565E-6</v>
      </c>
      <c r="GH124">
        <v>487</v>
      </c>
      <c r="GI124" s="14">
        <f t="shared" si="367"/>
        <v>-4.1076196921765589E-4</v>
      </c>
      <c r="GJ124" s="14">
        <f t="shared" si="368"/>
        <v>1.6872539535556649E-7</v>
      </c>
      <c r="GK124" s="89">
        <f t="shared" si="369"/>
        <v>6.7167484148739206E-3</v>
      </c>
      <c r="GL124" s="89">
        <f t="shared" si="370"/>
        <v>4.5114709268711324E-5</v>
      </c>
      <c r="GN124">
        <v>29.7</v>
      </c>
      <c r="GO124" s="14">
        <f t="shared" si="371"/>
        <v>1.0383613643621841E-2</v>
      </c>
      <c r="GP124" s="14">
        <f t="shared" si="372"/>
        <v>1.0781943230000965E-4</v>
      </c>
      <c r="GQ124" s="89">
        <f t="shared" si="373"/>
        <v>-7.1236852752778442E-3</v>
      </c>
      <c r="GR124" s="89">
        <f t="shared" si="374"/>
        <v>5.0746891901210376E-5</v>
      </c>
      <c r="GT124">
        <v>58.5</v>
      </c>
      <c r="GU124" s="14">
        <f t="shared" si="375"/>
        <v>-8.5837436913914419E-3</v>
      </c>
      <c r="GV124" s="14">
        <f t="shared" si="376"/>
        <v>7.3680655759502376E-5</v>
      </c>
      <c r="GW124" s="89">
        <f t="shared" si="377"/>
        <v>1.2481276714806481E-2</v>
      </c>
      <c r="GX124" s="89">
        <f t="shared" si="378"/>
        <v>1.5578226843157046E-4</v>
      </c>
      <c r="GZ124">
        <v>228.1</v>
      </c>
      <c r="HA124" s="14">
        <f t="shared" si="379"/>
        <v>4.3744601691074426E-3</v>
      </c>
      <c r="HB124" s="14">
        <f t="shared" si="380"/>
        <v>1.9135901771107516E-5</v>
      </c>
      <c r="HC124" s="89">
        <f t="shared" si="381"/>
        <v>-3.5719358667505013E-4</v>
      </c>
      <c r="HD124" s="89">
        <f t="shared" si="382"/>
        <v>1.2758725836178654E-7</v>
      </c>
      <c r="HF124">
        <v>306.05</v>
      </c>
      <c r="HG124" s="14">
        <f t="shared" si="383"/>
        <v>-8.1719380211688921E-4</v>
      </c>
      <c r="HH124" s="14">
        <f t="shared" si="384"/>
        <v>6.6780571021825747E-7</v>
      </c>
      <c r="HI124" s="89">
        <f t="shared" si="385"/>
        <v>7.4466196913214044E-3</v>
      </c>
      <c r="HJ124" s="89">
        <f t="shared" si="386"/>
        <v>5.5452144827175687E-5</v>
      </c>
      <c r="HL124">
        <v>102.2</v>
      </c>
      <c r="HM124" s="14">
        <f t="shared" si="387"/>
        <v>-1.4785878045087476E-2</v>
      </c>
      <c r="HN124" s="14">
        <f t="shared" si="388"/>
        <v>2.1862218956419984E-4</v>
      </c>
      <c r="HO124" s="89">
        <f t="shared" si="389"/>
        <v>1.8922119748772007E-2</v>
      </c>
      <c r="HP124" s="89">
        <f t="shared" si="390"/>
        <v>3.5804661578686762E-4</v>
      </c>
      <c r="HR124">
        <v>4.5999999999999996</v>
      </c>
      <c r="HS124" s="14">
        <f t="shared" si="391"/>
        <v>-1.577596259416755E-2</v>
      </c>
      <c r="HT124" s="14">
        <f t="shared" si="392"/>
        <v>2.4888099577257371E-4</v>
      </c>
      <c r="HU124" s="14">
        <f t="shared" si="393"/>
        <v>1.9086412139399996E-2</v>
      </c>
      <c r="HV124" s="14">
        <f t="shared" si="394"/>
        <v>3.6429112835503552E-4</v>
      </c>
      <c r="HX124">
        <v>13.43</v>
      </c>
      <c r="HY124" s="14">
        <f t="shared" si="395"/>
        <v>9.6332719771033033E-3</v>
      </c>
      <c r="HZ124" s="14">
        <f t="shared" si="396"/>
        <v>9.279992898484378E-5</v>
      </c>
      <c r="IA124" s="89">
        <f t="shared" si="397"/>
        <v>-9.9248414428933038E-3</v>
      </c>
      <c r="IB124" s="89">
        <f t="shared" si="398"/>
        <v>9.8502477666572433E-5</v>
      </c>
      <c r="ID124">
        <v>156.05000000000001</v>
      </c>
      <c r="IE124" s="14">
        <f t="shared" si="399"/>
        <v>-3.2092453731423888E-3</v>
      </c>
      <c r="IF124" s="14">
        <f t="shared" si="400"/>
        <v>1.0299255865035831E-5</v>
      </c>
      <c r="IG124" s="89">
        <f t="shared" si="401"/>
        <v>6.6867728050802383E-3</v>
      </c>
      <c r="IH124" s="89">
        <f t="shared" si="402"/>
        <v>4.471293054676064E-5</v>
      </c>
      <c r="IQ124">
        <v>50.24</v>
      </c>
      <c r="IR124" s="14">
        <f t="shared" si="403"/>
        <v>-8.595755074751266E-3</v>
      </c>
      <c r="IS124" s="14">
        <f t="shared" si="404"/>
        <v>7.3887005305112136E-5</v>
      </c>
      <c r="IT124" s="89">
        <f t="shared" si="405"/>
        <v>1.0854465678338154E-2</v>
      </c>
      <c r="IU124" s="89">
        <f t="shared" si="406"/>
        <v>1.1781942516222096E-4</v>
      </c>
      <c r="IW124">
        <v>57.73</v>
      </c>
      <c r="IX124" s="14">
        <f t="shared" si="407"/>
        <v>-9.3979111456173412E-3</v>
      </c>
      <c r="IY124" s="14">
        <f t="shared" si="408"/>
        <v>8.8320733900918642E-5</v>
      </c>
      <c r="IZ124" s="89">
        <f t="shared" si="409"/>
        <v>1.192588183071298E-2</v>
      </c>
      <c r="JA124" s="89">
        <f t="shared" si="410"/>
        <v>1.4222665744013E-4</v>
      </c>
      <c r="JC124">
        <v>120.15</v>
      </c>
      <c r="JD124" s="14">
        <f t="shared" si="411"/>
        <v>-5.0062682781443057E-3</v>
      </c>
      <c r="JE124" s="14">
        <f t="shared" si="412"/>
        <v>2.506272207275395E-5</v>
      </c>
      <c r="JF124" s="89">
        <f t="shared" si="413"/>
        <v>1.0492144652401704E-2</v>
      </c>
      <c r="JG124" s="89">
        <f t="shared" si="414"/>
        <v>1.1008509940692167E-4</v>
      </c>
      <c r="JI124">
        <v>31.14</v>
      </c>
      <c r="JJ124" s="14">
        <f t="shared" si="415"/>
        <v>6.4205459669532334E-4</v>
      </c>
      <c r="JK124" s="14">
        <f t="shared" si="416"/>
        <v>4.122341051375943E-7</v>
      </c>
      <c r="JL124" s="89">
        <f t="shared" si="417"/>
        <v>3.7651520591579124E-3</v>
      </c>
      <c r="JM124" s="89">
        <f t="shared" si="418"/>
        <v>1.4176370028581068E-5</v>
      </c>
      <c r="JO124">
        <v>76.64</v>
      </c>
      <c r="JP124" s="14">
        <f t="shared" si="419"/>
        <v>1.8250559100466402E-3</v>
      </c>
      <c r="JQ124" s="14">
        <f t="shared" si="420"/>
        <v>3.3308290747961701E-6</v>
      </c>
      <c r="JR124" s="89">
        <f t="shared" si="450"/>
        <v>1.117029841752083E-3</v>
      </c>
      <c r="JS124" s="89">
        <f t="shared" si="421"/>
        <v>1.2477556673646836E-6</v>
      </c>
      <c r="JU124">
        <v>69.260000000000005</v>
      </c>
      <c r="JV124" s="14">
        <f t="shared" si="422"/>
        <v>-2.4259555925357654E-2</v>
      </c>
      <c r="JW124" s="14">
        <f t="shared" si="423"/>
        <v>5.8852605369555562E-4</v>
      </c>
      <c r="JX124" s="89">
        <f t="shared" si="424"/>
        <v>2.9784603975036232E-2</v>
      </c>
      <c r="JY124" s="89">
        <f t="shared" si="425"/>
        <v>8.8712263394974411E-4</v>
      </c>
      <c r="KA124">
        <v>38.92</v>
      </c>
      <c r="KB124" s="14">
        <f t="shared" si="426"/>
        <v>-3.3457758659285854E-3</v>
      </c>
      <c r="KC124" s="14">
        <f t="shared" si="427"/>
        <v>1.1194216145030175E-5</v>
      </c>
      <c r="KD124" s="89">
        <f t="shared" si="428"/>
        <v>6.3085428323593311E-3</v>
      </c>
      <c r="KE124" s="89">
        <f t="shared" si="429"/>
        <v>3.9797712667712291E-5</v>
      </c>
      <c r="KG124">
        <v>15.49</v>
      </c>
      <c r="KH124" s="14">
        <f t="shared" si="430"/>
        <v>-2.2194122473399077E-2</v>
      </c>
      <c r="KI124" s="14">
        <f t="shared" si="431"/>
        <v>4.9257907236423802E-4</v>
      </c>
      <c r="KJ124" s="89">
        <f t="shared" si="432"/>
        <v>2.4509686630611378E-2</v>
      </c>
      <c r="KK124" s="89">
        <f t="shared" si="433"/>
        <v>6.0072473873077009E-4</v>
      </c>
      <c r="KM124">
        <v>25.94</v>
      </c>
      <c r="KN124" s="14">
        <f t="shared" si="434"/>
        <v>-2.4981783154823325E-2</v>
      </c>
      <c r="KO124" s="14">
        <f t="shared" si="435"/>
        <v>6.240894895946144E-4</v>
      </c>
      <c r="KP124" s="89">
        <f t="shared" si="436"/>
        <v>2.7843166727276197E-2</v>
      </c>
      <c r="KQ124" s="89">
        <f t="shared" si="437"/>
        <v>7.752419334029003E-4</v>
      </c>
      <c r="KS124">
        <v>97</v>
      </c>
      <c r="KT124" s="14">
        <f t="shared" si="438"/>
        <v>1.8539504743742821E-3</v>
      </c>
      <c r="KU124" s="14">
        <f t="shared" si="439"/>
        <v>3.4371323614326255E-6</v>
      </c>
      <c r="KV124" s="89">
        <f t="shared" si="440"/>
        <v>8.9316462935405423E-4</v>
      </c>
      <c r="KW124" s="89">
        <f t="shared" si="441"/>
        <v>7.9774305512916502E-7</v>
      </c>
      <c r="LF124" s="14">
        <v>14.845000000000001</v>
      </c>
      <c r="LG124" s="14">
        <f t="shared" si="442"/>
        <v>-3.7118314930148152E-3</v>
      </c>
      <c r="LH124" s="14">
        <f t="shared" si="443"/>
        <v>1.3777693032536593E-5</v>
      </c>
      <c r="LI124" s="89">
        <f t="shared" si="444"/>
        <v>3.6369733617831559E-3</v>
      </c>
      <c r="LJ124" s="89">
        <f t="shared" si="445"/>
        <v>1.3227575234320271E-5</v>
      </c>
      <c r="LL124">
        <v>11.505000000000001</v>
      </c>
      <c r="LM124" s="14">
        <f t="shared" si="446"/>
        <v>-3.9190122007357192E-3</v>
      </c>
      <c r="LN124" s="14">
        <f t="shared" si="447"/>
        <v>1.5358656629515424E-5</v>
      </c>
      <c r="LO124" s="89">
        <f t="shared" si="448"/>
        <v>6.7838883291188781E-3</v>
      </c>
      <c r="LP124" s="89">
        <f t="shared" si="449"/>
        <v>4.6021140861955325E-5</v>
      </c>
    </row>
    <row r="125" spans="19:328" x14ac:dyDescent="0.35">
      <c r="S125" t="s">
        <v>729</v>
      </c>
      <c r="T125" s="82">
        <v>5852.93</v>
      </c>
      <c r="U125" s="6">
        <f t="shared" si="256"/>
        <v>-4.6786755598263773E-3</v>
      </c>
      <c r="V125" s="14">
        <f t="shared" si="257"/>
        <v>2.1890004994116664E-5</v>
      </c>
      <c r="Z125">
        <v>36.81</v>
      </c>
      <c r="AA125" s="14">
        <f t="shared" si="258"/>
        <v>-1.9753728736232538E-2</v>
      </c>
      <c r="AB125" s="14">
        <f t="shared" si="259"/>
        <v>3.9020979898465917E-4</v>
      </c>
      <c r="AC125" s="14">
        <f t="shared" si="260"/>
        <v>-1.5075053176406162E-2</v>
      </c>
      <c r="AD125" s="14">
        <f t="shared" si="261"/>
        <v>1.4560893492746398E-2</v>
      </c>
      <c r="AE125" s="14">
        <f t="shared" si="262"/>
        <v>2.1201961930710438E-4</v>
      </c>
      <c r="AG125">
        <v>10.6</v>
      </c>
      <c r="AH125" s="14">
        <f t="shared" si="263"/>
        <v>-1.5209418663528795E-2</v>
      </c>
      <c r="AI125" s="14">
        <f t="shared" si="264"/>
        <v>2.3132641608249803E-4</v>
      </c>
      <c r="AJ125" s="14">
        <f t="shared" si="265"/>
        <v>1.5015377284776284E-2</v>
      </c>
      <c r="AK125" s="14">
        <f t="shared" si="266"/>
        <v>2.2546155500417561E-4</v>
      </c>
      <c r="AM125">
        <v>111.8</v>
      </c>
      <c r="AN125" s="14">
        <f t="shared" si="267"/>
        <v>-9.8877210064074877E-3</v>
      </c>
      <c r="AO125" s="14">
        <f t="shared" si="268"/>
        <v>9.77670267005519E-5</v>
      </c>
      <c r="AP125" s="14">
        <f t="shared" si="269"/>
        <v>1.0445083388611054E-2</v>
      </c>
      <c r="AQ125" s="14">
        <f t="shared" si="270"/>
        <v>1.0909976699503857E-4</v>
      </c>
      <c r="AS125">
        <v>113.72</v>
      </c>
      <c r="AT125" s="14">
        <f t="shared" si="271"/>
        <v>-8.6550041293700884E-3</v>
      </c>
      <c r="AU125" s="14">
        <f t="shared" si="272"/>
        <v>7.4909096479413282E-5</v>
      </c>
      <c r="AV125" s="14">
        <f t="shared" si="273"/>
        <v>9.1906876041001201E-3</v>
      </c>
      <c r="AW125" s="14">
        <f t="shared" si="274"/>
        <v>8.4468738636159606E-5</v>
      </c>
      <c r="AY125" s="14">
        <v>37.54</v>
      </c>
      <c r="AZ125" s="14">
        <f t="shared" si="275"/>
        <v>1.0598933348505438E-2</v>
      </c>
      <c r="BA125" s="14">
        <f t="shared" si="276"/>
        <v>1.1233738812606069E-4</v>
      </c>
      <c r="BB125" s="14">
        <f t="shared" si="277"/>
        <v>-1.0431342220284055E-2</v>
      </c>
      <c r="BC125" s="14">
        <f t="shared" si="278"/>
        <v>1.0881290051668068E-4</v>
      </c>
      <c r="BE125">
        <v>19.96</v>
      </c>
      <c r="BF125" s="14">
        <f t="shared" si="279"/>
        <v>-2.9385470570959572E-2</v>
      </c>
      <c r="BG125" s="14">
        <f t="shared" si="280"/>
        <v>8.6350588067673107E-4</v>
      </c>
      <c r="BH125" s="14">
        <f t="shared" si="281"/>
        <v>2.6389703814712846E-2</v>
      </c>
      <c r="BI125" s="14">
        <f t="shared" si="282"/>
        <v>6.9641646742826975E-4</v>
      </c>
      <c r="BK125">
        <v>90.24</v>
      </c>
      <c r="BL125" s="14">
        <f t="shared" si="283"/>
        <v>-2.969178980740304E-2</v>
      </c>
      <c r="BM125" s="14">
        <f t="shared" si="284"/>
        <v>8.8160238196700305E-4</v>
      </c>
      <c r="BN125" s="14">
        <f t="shared" si="285"/>
        <v>2.8311959846212618E-2</v>
      </c>
      <c r="BO125" s="14">
        <f t="shared" si="286"/>
        <v>8.0156707033355559E-4</v>
      </c>
      <c r="BQ125">
        <v>61.99</v>
      </c>
      <c r="BR125" s="14">
        <f t="shared" si="287"/>
        <v>2.4168222510732576E-3</v>
      </c>
      <c r="BS125" s="14">
        <f t="shared" si="288"/>
        <v>5.8410297932828078E-6</v>
      </c>
      <c r="BT125" s="14">
        <f t="shared" si="289"/>
        <v>-2.1994989374874777E-3</v>
      </c>
      <c r="BU125" s="14">
        <f t="shared" si="290"/>
        <v>4.8377955760085429E-6</v>
      </c>
      <c r="BX125">
        <v>22.36</v>
      </c>
      <c r="BY125" s="14">
        <f t="shared" si="291"/>
        <v>-5.8309203107932096E-3</v>
      </c>
      <c r="BZ125" s="14">
        <f t="shared" si="292"/>
        <v>3.3999631670820777E-5</v>
      </c>
      <c r="CA125" s="14">
        <f t="shared" si="293"/>
        <v>5.8637279673992198E-3</v>
      </c>
      <c r="CB125" s="14">
        <f t="shared" si="294"/>
        <v>3.4383305675659785E-5</v>
      </c>
      <c r="CD125">
        <v>44.69</v>
      </c>
      <c r="CE125" s="14">
        <f t="shared" si="295"/>
        <v>-3.4372337858698747E-2</v>
      </c>
      <c r="CF125" s="14">
        <f t="shared" si="296"/>
        <v>1.1814576098725352E-3</v>
      </c>
      <c r="CG125" s="14">
        <f t="shared" si="297"/>
        <v>3.5115851044343463E-2</v>
      </c>
      <c r="CH125" s="14">
        <f t="shared" si="298"/>
        <v>1.2331229945685179E-3</v>
      </c>
      <c r="CJ125">
        <v>32.6</v>
      </c>
      <c r="CK125" s="14">
        <f t="shared" si="299"/>
        <v>-1.2345835822299266E-2</v>
      </c>
      <c r="CL125" s="14">
        <f t="shared" si="300"/>
        <v>1.5241966215116779E-4</v>
      </c>
      <c r="CM125" s="14">
        <f t="shared" si="301"/>
        <v>1.2693426880999611E-2</v>
      </c>
      <c r="CN125" s="14">
        <f t="shared" si="302"/>
        <v>1.611230859832835E-4</v>
      </c>
      <c r="CP125">
        <v>21.88</v>
      </c>
      <c r="CQ125" s="14">
        <f t="shared" si="303"/>
        <v>-5.0401023073243095E-3</v>
      </c>
      <c r="CR125" s="14">
        <f t="shared" si="304"/>
        <v>2.5402631268295827E-5</v>
      </c>
      <c r="CS125" s="14">
        <f t="shared" si="305"/>
        <v>5.1886909364022241E-3</v>
      </c>
      <c r="CT125" s="14">
        <f t="shared" si="306"/>
        <v>2.6922513633502589E-5</v>
      </c>
      <c r="CV125">
        <v>107.5</v>
      </c>
      <c r="CW125" s="14">
        <f t="shared" si="307"/>
        <v>-1.5467849986843358E-2</v>
      </c>
      <c r="CX125" s="14">
        <f t="shared" si="308"/>
        <v>2.3925438321549004E-4</v>
      </c>
      <c r="CY125" s="89">
        <f t="shared" si="309"/>
        <v>1.545244628331683E-2</v>
      </c>
      <c r="CZ125" s="89">
        <f t="shared" si="310"/>
        <v>2.3877809613879211E-4</v>
      </c>
      <c r="DB125">
        <v>17.45</v>
      </c>
      <c r="DC125" s="14">
        <f t="shared" si="311"/>
        <v>1.7177215789532727E-3</v>
      </c>
      <c r="DD125" s="14">
        <f t="shared" si="312"/>
        <v>2.9505674228017243E-6</v>
      </c>
      <c r="DE125" s="89">
        <f t="shared" si="313"/>
        <v>-1.6425975778319951E-3</v>
      </c>
      <c r="DF125" s="89">
        <f t="shared" si="314"/>
        <v>2.6981268026995375E-6</v>
      </c>
      <c r="DH125">
        <v>11.006</v>
      </c>
      <c r="DI125" s="14">
        <f t="shared" si="315"/>
        <v>-3.2129794762976588E-2</v>
      </c>
      <c r="DJ125" s="14">
        <f t="shared" si="316"/>
        <v>1.0323237115109978E-3</v>
      </c>
      <c r="DK125" s="89">
        <f t="shared" si="317"/>
        <v>3.2574237392241384E-2</v>
      </c>
      <c r="DL125" s="89">
        <f t="shared" si="318"/>
        <v>1.0610809416860968E-3</v>
      </c>
      <c r="DN125">
        <v>67.36</v>
      </c>
      <c r="DO125" s="14">
        <f t="shared" si="319"/>
        <v>9.7504096449780604E-3</v>
      </c>
      <c r="DP125" s="14">
        <f t="shared" si="320"/>
        <v>9.507048824488118E-5</v>
      </c>
      <c r="DQ125" s="89">
        <f t="shared" si="321"/>
        <v>-9.0780593761261245E-3</v>
      </c>
      <c r="DR125" s="89">
        <f t="shared" si="322"/>
        <v>8.2411162036471434E-5</v>
      </c>
      <c r="DT125">
        <v>128</v>
      </c>
      <c r="DU125" s="14">
        <f t="shared" si="323"/>
        <v>7.782140442054949E-3</v>
      </c>
      <c r="DV125" s="14">
        <f t="shared" si="324"/>
        <v>6.0561709859867195E-5</v>
      </c>
      <c r="DW125" s="89">
        <f t="shared" si="325"/>
        <v>-7.9444520941758488E-3</v>
      </c>
      <c r="DX125" s="89">
        <f t="shared" si="326"/>
        <v>6.3114319076655023E-5</v>
      </c>
      <c r="DZ125">
        <v>38.89</v>
      </c>
      <c r="EA125" s="14">
        <f t="shared" si="327"/>
        <v>-1.5440044240799848E-3</v>
      </c>
      <c r="EB125" s="14">
        <f t="shared" si="328"/>
        <v>2.3839496615785652E-6</v>
      </c>
      <c r="EC125" s="89">
        <f t="shared" si="329"/>
        <v>2.3951429403669075E-3</v>
      </c>
      <c r="ED125" s="89">
        <f t="shared" si="330"/>
        <v>5.7367097047894348E-6</v>
      </c>
      <c r="EF125">
        <v>12.54</v>
      </c>
      <c r="EG125" s="14">
        <f t="shared" si="331"/>
        <v>-1.1227062593783328E-2</v>
      </c>
      <c r="EH125" s="14">
        <f t="shared" si="332"/>
        <v>1.2604693448472882E-4</v>
      </c>
      <c r="EI125" s="89">
        <f t="shared" si="333"/>
        <v>1.2089933510949866E-2</v>
      </c>
      <c r="EJ125" s="89">
        <f t="shared" si="334"/>
        <v>1.4616649229918857E-4</v>
      </c>
      <c r="EL125">
        <v>86.58</v>
      </c>
      <c r="EM125" s="14">
        <f t="shared" si="335"/>
        <v>-2.0811662038245117E-3</v>
      </c>
      <c r="EN125" s="14">
        <f t="shared" si="336"/>
        <v>4.3312527679413287E-6</v>
      </c>
      <c r="EO125" s="89">
        <f t="shared" si="337"/>
        <v>2.2381392902709784E-3</v>
      </c>
      <c r="EP125" s="89">
        <f t="shared" si="338"/>
        <v>5.0092674826546786E-6</v>
      </c>
      <c r="ER125">
        <v>13.12</v>
      </c>
      <c r="ES125" s="14">
        <f t="shared" si="339"/>
        <v>1.212136053234482E-2</v>
      </c>
      <c r="ET125" s="14">
        <f t="shared" si="340"/>
        <v>1.469273811550867E-4</v>
      </c>
      <c r="EU125" s="89">
        <f t="shared" si="341"/>
        <v>-1.1958392291239007E-2</v>
      </c>
      <c r="EV125" s="89">
        <f t="shared" si="342"/>
        <v>1.4300314619116451E-4</v>
      </c>
      <c r="EX125">
        <v>108.75</v>
      </c>
      <c r="EY125" s="14">
        <f t="shared" si="343"/>
        <v>-9.1996326635482425E-4</v>
      </c>
      <c r="EZ125" s="14">
        <f t="shared" si="344"/>
        <v>8.4633241144223727E-7</v>
      </c>
      <c r="FA125" s="89">
        <f t="shared" si="345"/>
        <v>1.0848147256856122E-3</v>
      </c>
      <c r="FB125" s="89">
        <f t="shared" si="346"/>
        <v>1.1768229890643501E-6</v>
      </c>
      <c r="FD125">
        <v>42</v>
      </c>
      <c r="FE125" s="14">
        <f t="shared" si="347"/>
        <v>-4.2559614418795889E-2</v>
      </c>
      <c r="FF125" s="14">
        <f t="shared" si="348"/>
        <v>1.8113207794765789E-3</v>
      </c>
      <c r="FG125" s="89">
        <f t="shared" si="349"/>
        <v>4.1050786789898444E-2</v>
      </c>
      <c r="FH125" s="89">
        <f t="shared" si="350"/>
        <v>1.6851670960697006E-3</v>
      </c>
      <c r="FJ125">
        <v>126.4</v>
      </c>
      <c r="FK125" s="14">
        <f t="shared" si="351"/>
        <v>1.1797226872039912E-2</v>
      </c>
      <c r="FL125" s="14">
        <f t="shared" si="352"/>
        <v>1.3917456187038059E-4</v>
      </c>
      <c r="FM125" s="89">
        <f t="shared" si="353"/>
        <v>-1.1924570032779259E-2</v>
      </c>
      <c r="FN125" s="89">
        <f t="shared" si="354"/>
        <v>1.4219537046665715E-4</v>
      </c>
      <c r="FP125">
        <v>13.154999999999999</v>
      </c>
      <c r="FQ125" s="14">
        <f t="shared" si="355"/>
        <v>1.8986145821050316E-3</v>
      </c>
      <c r="FR125" s="14">
        <f t="shared" si="356"/>
        <v>3.6047373313818636E-6</v>
      </c>
      <c r="FS125" s="89">
        <f t="shared" si="357"/>
        <v>-1.4177095389908115E-3</v>
      </c>
      <c r="FT125" s="89">
        <f t="shared" si="358"/>
        <v>2.009900336945539E-6</v>
      </c>
      <c r="FV125">
        <v>562.79999999999995</v>
      </c>
      <c r="FW125" s="14">
        <f t="shared" si="359"/>
        <v>3.1931905791549855E-3</v>
      </c>
      <c r="FX125" s="14">
        <f t="shared" si="360"/>
        <v>1.0196466074804151E-5</v>
      </c>
      <c r="FY125" s="89">
        <f t="shared" si="361"/>
        <v>-2.7409085065815803E-3</v>
      </c>
      <c r="FZ125" s="89">
        <f t="shared" si="362"/>
        <v>7.5125794414512688E-6</v>
      </c>
      <c r="GB125">
        <v>59.44</v>
      </c>
      <c r="GC125" s="14">
        <f t="shared" si="363"/>
        <v>-1.6837855468278672E-3</v>
      </c>
      <c r="GD125" s="14">
        <f t="shared" si="364"/>
        <v>2.8351337677064199E-6</v>
      </c>
      <c r="GE125" s="89">
        <f t="shared" si="365"/>
        <v>2.7332111617835476E-3</v>
      </c>
      <c r="GF125" s="89">
        <f t="shared" si="366"/>
        <v>7.4704432548981701E-6</v>
      </c>
      <c r="GH125">
        <v>489</v>
      </c>
      <c r="GI125" s="14">
        <f t="shared" si="367"/>
        <v>-4.0983663922822483E-3</v>
      </c>
      <c r="GJ125" s="14">
        <f t="shared" si="368"/>
        <v>1.6796607085388612E-5</v>
      </c>
      <c r="GK125" s="89">
        <f t="shared" si="369"/>
        <v>4.123894113948921E-3</v>
      </c>
      <c r="GL125" s="89">
        <f t="shared" si="370"/>
        <v>1.7006502663062557E-5</v>
      </c>
      <c r="GN125">
        <v>30.58</v>
      </c>
      <c r="GO125" s="14">
        <f t="shared" si="371"/>
        <v>-2.9199154692262239E-2</v>
      </c>
      <c r="GP125" s="14">
        <f t="shared" si="372"/>
        <v>8.5259063474265988E-4</v>
      </c>
      <c r="GQ125" s="89">
        <f t="shared" si="373"/>
        <v>2.9666035355726914E-2</v>
      </c>
      <c r="GR125" s="89">
        <f t="shared" si="374"/>
        <v>8.8007365372723921E-4</v>
      </c>
      <c r="GT125">
        <v>58.58</v>
      </c>
      <c r="GU125" s="14">
        <f t="shared" si="375"/>
        <v>-1.3665871617765269E-3</v>
      </c>
      <c r="GV125" s="14">
        <f t="shared" si="376"/>
        <v>1.8675604707324233E-6</v>
      </c>
      <c r="GW125" s="89">
        <f t="shared" si="377"/>
        <v>1.3096964878337707E-3</v>
      </c>
      <c r="GX125" s="89">
        <f t="shared" si="378"/>
        <v>1.7153048902441143E-6</v>
      </c>
      <c r="GZ125">
        <v>224</v>
      </c>
      <c r="HA125" s="14">
        <f t="shared" si="379"/>
        <v>1.8138077435302376E-2</v>
      </c>
      <c r="HB125" s="14">
        <f t="shared" si="380"/>
        <v>3.2898985304902526E-4</v>
      </c>
      <c r="HC125" s="89">
        <f t="shared" si="381"/>
        <v>-1.7579084877115951E-2</v>
      </c>
      <c r="HD125" s="89">
        <f t="shared" si="382"/>
        <v>3.0902422511684674E-4</v>
      </c>
      <c r="HF125">
        <v>306.89999999999998</v>
      </c>
      <c r="HG125" s="14">
        <f t="shared" si="383"/>
        <v>-2.773474328611491E-3</v>
      </c>
      <c r="HH125" s="14">
        <f t="shared" si="384"/>
        <v>7.6921598514669616E-6</v>
      </c>
      <c r="HI125" s="89">
        <f t="shared" si="385"/>
        <v>3.4023207966074457E-3</v>
      </c>
      <c r="HJ125" s="89">
        <f t="shared" si="386"/>
        <v>1.1575786803027524E-5</v>
      </c>
      <c r="HL125">
        <v>103</v>
      </c>
      <c r="HM125" s="14">
        <f t="shared" si="387"/>
        <v>-7.7973104600317297E-3</v>
      </c>
      <c r="HN125" s="14">
        <f t="shared" si="388"/>
        <v>6.0798050410120227E-5</v>
      </c>
      <c r="HO125" s="89">
        <f t="shared" si="389"/>
        <v>7.2416752301451039E-3</v>
      </c>
      <c r="HP125" s="89">
        <f t="shared" si="390"/>
        <v>5.2441860138897141E-5</v>
      </c>
      <c r="HR125">
        <v>4.7889999999999997</v>
      </c>
      <c r="HS125" s="14">
        <f t="shared" si="391"/>
        <v>-4.0265317865422992E-2</v>
      </c>
      <c r="HT125" s="14">
        <f t="shared" si="392"/>
        <v>1.6212958228035519E-3</v>
      </c>
      <c r="HU125" s="14">
        <f t="shared" si="393"/>
        <v>3.8302792100635689E-2</v>
      </c>
      <c r="HV125" s="14">
        <f t="shared" si="394"/>
        <v>1.4671038827045197E-3</v>
      </c>
      <c r="HX125">
        <v>13.26</v>
      </c>
      <c r="HY125" s="14">
        <f t="shared" si="395"/>
        <v>1.2739025777429712E-2</v>
      </c>
      <c r="HZ125" s="14">
        <f t="shared" si="396"/>
        <v>1.6228277775801869E-4</v>
      </c>
      <c r="IA125" s="89">
        <f t="shared" si="397"/>
        <v>-1.4759527065238018E-2</v>
      </c>
      <c r="IB125" s="89">
        <f t="shared" si="398"/>
        <v>2.1784363918949358E-4</v>
      </c>
      <c r="ID125">
        <v>154</v>
      </c>
      <c r="IE125" s="14">
        <f t="shared" si="399"/>
        <v>1.3223866303159351E-2</v>
      </c>
      <c r="IF125" s="14">
        <f t="shared" si="400"/>
        <v>1.7487064000383336E-4</v>
      </c>
      <c r="IG125" s="89">
        <f t="shared" si="401"/>
        <v>-1.2658396836814165E-2</v>
      </c>
      <c r="IH125" s="89">
        <f t="shared" si="402"/>
        <v>1.6023501047826688E-4</v>
      </c>
      <c r="IQ125">
        <v>50.36</v>
      </c>
      <c r="IR125" s="14">
        <f t="shared" si="403"/>
        <v>-2.3856870162030971E-3</v>
      </c>
      <c r="IS125" s="14">
        <f t="shared" si="404"/>
        <v>5.6915025392800363E-6</v>
      </c>
      <c r="IT125" s="89">
        <f t="shared" si="405"/>
        <v>1.3465822574023512E-3</v>
      </c>
      <c r="IU125" s="89">
        <f t="shared" si="406"/>
        <v>1.813283775950812E-6</v>
      </c>
      <c r="IW125">
        <v>59.44</v>
      </c>
      <c r="IX125" s="14">
        <f t="shared" si="407"/>
        <v>-2.9190431336661514E-2</v>
      </c>
      <c r="IY125" s="14">
        <f t="shared" si="408"/>
        <v>8.520812816203505E-4</v>
      </c>
      <c r="IZ125" s="89">
        <f t="shared" si="409"/>
        <v>2.7642095402220523E-2</v>
      </c>
      <c r="JA125" s="89">
        <f t="shared" si="410"/>
        <v>7.6408543822546098E-4</v>
      </c>
      <c r="JC125">
        <v>120.7</v>
      </c>
      <c r="JD125" s="14">
        <f t="shared" si="411"/>
        <v>-4.5671659210079121E-3</v>
      </c>
      <c r="JE125" s="14">
        <f t="shared" si="412"/>
        <v>2.0859004550016049E-5</v>
      </c>
      <c r="JF125" s="89">
        <f t="shared" si="413"/>
        <v>5.2097350644416595E-3</v>
      </c>
      <c r="JG125" s="89">
        <f t="shared" si="414"/>
        <v>2.7141339441672944E-5</v>
      </c>
      <c r="JI125">
        <v>31.41</v>
      </c>
      <c r="JJ125" s="14">
        <f t="shared" si="415"/>
        <v>-8.6331471447028893E-3</v>
      </c>
      <c r="JK125" s="14">
        <f t="shared" si="416"/>
        <v>7.4531229622091654E-5</v>
      </c>
      <c r="JL125" s="89">
        <f t="shared" si="417"/>
        <v>8.2766603303476051E-3</v>
      </c>
      <c r="JM125" s="89">
        <f t="shared" si="418"/>
        <v>6.8503106223949726E-5</v>
      </c>
      <c r="JO125">
        <v>76.58</v>
      </c>
      <c r="JP125" s="14">
        <f t="shared" si="419"/>
        <v>7.8318761345669567E-4</v>
      </c>
      <c r="JQ125" s="14">
        <f t="shared" si="420"/>
        <v>6.1338283787199461E-7</v>
      </c>
      <c r="JR125" s="89">
        <f t="shared" si="450"/>
        <v>-6.1609283732561601E-4</v>
      </c>
      <c r="JS125" s="89">
        <f t="shared" si="421"/>
        <v>3.7957038420392797E-7</v>
      </c>
      <c r="JU125">
        <v>69.66</v>
      </c>
      <c r="JV125" s="14">
        <f t="shared" si="422"/>
        <v>-5.7587259635790552E-3</v>
      </c>
      <c r="JW125" s="14">
        <f t="shared" si="423"/>
        <v>3.3162924723599518E-5</v>
      </c>
      <c r="JX125" s="89">
        <f t="shared" si="424"/>
        <v>5.9960250157010545E-3</v>
      </c>
      <c r="JY125" s="89">
        <f t="shared" si="425"/>
        <v>3.5952315988912828E-5</v>
      </c>
      <c r="KA125">
        <v>39.76</v>
      </c>
      <c r="KB125" s="14">
        <f t="shared" si="426"/>
        <v>-2.1353124470568832E-2</v>
      </c>
      <c r="KC125" s="14">
        <f t="shared" si="427"/>
        <v>4.5595592465560547E-4</v>
      </c>
      <c r="KD125" s="89">
        <f t="shared" si="428"/>
        <v>2.1519971070654759E-2</v>
      </c>
      <c r="KE125" s="89">
        <f t="shared" si="429"/>
        <v>4.6310915488181773E-4</v>
      </c>
      <c r="KG125">
        <v>16.14</v>
      </c>
      <c r="KH125" s="14">
        <f t="shared" si="430"/>
        <v>-4.1106008413025474E-2</v>
      </c>
      <c r="KI125" s="14">
        <f t="shared" si="431"/>
        <v>1.6897039276517211E-3</v>
      </c>
      <c r="KJ125" s="89">
        <f t="shared" si="432"/>
        <v>4.0268621421752936E-2</v>
      </c>
      <c r="KK125" s="89">
        <f t="shared" si="433"/>
        <v>1.6215618712084594E-3</v>
      </c>
      <c r="KM125">
        <v>27.11</v>
      </c>
      <c r="KN125" s="14">
        <f t="shared" si="434"/>
        <v>-4.4116484622276311E-2</v>
      </c>
      <c r="KO125" s="14">
        <f t="shared" si="435"/>
        <v>1.9462642154275422E-3</v>
      </c>
      <c r="KP125" s="89">
        <f t="shared" si="436"/>
        <v>4.2260547688177934E-2</v>
      </c>
      <c r="KQ125" s="89">
        <f t="shared" si="437"/>
        <v>1.7859538909047613E-3</v>
      </c>
      <c r="KS125">
        <v>96.2</v>
      </c>
      <c r="KT125" s="14">
        <f t="shared" si="438"/>
        <v>8.2816208317220176E-3</v>
      </c>
      <c r="KU125" s="14">
        <f t="shared" si="439"/>
        <v>6.8585243600412081E-5</v>
      </c>
      <c r="KV125" s="89">
        <f t="shared" si="440"/>
        <v>-7.90978637974824E-3</v>
      </c>
      <c r="KW125" s="89">
        <f t="shared" si="441"/>
        <v>6.2564720573250773E-5</v>
      </c>
      <c r="LF125" s="14">
        <v>14.695</v>
      </c>
      <c r="LG125" s="14">
        <f t="shared" si="442"/>
        <v>1.0155808344842518E-2</v>
      </c>
      <c r="LH125" s="14">
        <f t="shared" si="443"/>
        <v>1.0314044313717292E-4</v>
      </c>
      <c r="LI125" s="89">
        <f t="shared" si="444"/>
        <v>-1.0256110049054272E-2</v>
      </c>
      <c r="LJ125" s="89">
        <f t="shared" si="445"/>
        <v>1.0518779333831202E-4</v>
      </c>
      <c r="LL125">
        <v>11.375</v>
      </c>
      <c r="LM125" s="14">
        <f t="shared" si="446"/>
        <v>1.1363758650315223E-2</v>
      </c>
      <c r="LN125" s="14">
        <f t="shared" si="447"/>
        <v>1.2913501066261408E-4</v>
      </c>
      <c r="LO125" s="89">
        <f t="shared" si="448"/>
        <v>-1.1094537346110982E-2</v>
      </c>
      <c r="LP125" s="89">
        <f t="shared" si="449"/>
        <v>1.2308875892425131E-4</v>
      </c>
    </row>
    <row r="126" spans="19:328" x14ac:dyDescent="0.35">
      <c r="S126" t="s">
        <v>730</v>
      </c>
      <c r="T126" s="82">
        <v>5865.23</v>
      </c>
      <c r="U126" s="6">
        <f t="shared" si="256"/>
        <v>-2.0993064640290804E-3</v>
      </c>
      <c r="V126" s="14">
        <f t="shared" si="257"/>
        <v>4.4070876299142802E-6</v>
      </c>
      <c r="Z126">
        <v>37.33</v>
      </c>
      <c r="AA126" s="14">
        <f t="shared" si="258"/>
        <v>-1.4027745535562595E-2</v>
      </c>
      <c r="AB126" s="14">
        <f t="shared" si="259"/>
        <v>1.9677764481049631E-4</v>
      </c>
      <c r="AC126" s="14">
        <f t="shared" si="260"/>
        <v>-1.1928439071533514E-2</v>
      </c>
      <c r="AD126" s="14">
        <f t="shared" si="261"/>
        <v>1.1477215993811206E-2</v>
      </c>
      <c r="AE126" s="14">
        <f t="shared" si="262"/>
        <v>1.3172648696859574E-4</v>
      </c>
      <c r="AG126">
        <v>10.8</v>
      </c>
      <c r="AH126" s="14">
        <f t="shared" si="263"/>
        <v>-1.8692133012152633E-2</v>
      </c>
      <c r="AI126" s="14">
        <f t="shared" si="264"/>
        <v>3.4939583654400628E-4</v>
      </c>
      <c r="AJ126" s="14">
        <f t="shared" si="265"/>
        <v>1.8549936952225649E-2</v>
      </c>
      <c r="AK126" s="14">
        <f t="shared" si="266"/>
        <v>3.4410016093154659E-4</v>
      </c>
      <c r="AM126">
        <v>110.85</v>
      </c>
      <c r="AN126" s="14">
        <f t="shared" si="267"/>
        <v>8.5336246586784417E-3</v>
      </c>
      <c r="AO126" s="14">
        <f t="shared" si="268"/>
        <v>7.2822749815204746E-5</v>
      </c>
      <c r="AP126" s="14">
        <f t="shared" si="269"/>
        <v>-1.9532772671744603E-3</v>
      </c>
      <c r="AQ126" s="14">
        <f t="shared" si="270"/>
        <v>3.815292082460528E-6</v>
      </c>
      <c r="AS126">
        <v>113.24</v>
      </c>
      <c r="AT126" s="14">
        <f t="shared" si="271"/>
        <v>4.2298265391003268E-3</v>
      </c>
      <c r="AU126" s="14">
        <f t="shared" si="272"/>
        <v>1.7891432550877449E-5</v>
      </c>
      <c r="AV126" s="14">
        <f t="shared" si="273"/>
        <v>5.3912019331101421E-3</v>
      </c>
      <c r="AW126" s="14">
        <f t="shared" si="274"/>
        <v>2.9065058283570533E-5</v>
      </c>
      <c r="AY126" s="14">
        <v>38.159999999999997</v>
      </c>
      <c r="AZ126" s="14">
        <f t="shared" si="275"/>
        <v>-1.6380815421722993E-2</v>
      </c>
      <c r="BA126" s="14">
        <f t="shared" si="276"/>
        <v>2.6833111388055783E-4</v>
      </c>
      <c r="BB126" s="14">
        <f t="shared" si="277"/>
        <v>2.1126480067627639E-2</v>
      </c>
      <c r="BC126" s="14">
        <f t="shared" si="278"/>
        <v>4.4632816004786793E-4</v>
      </c>
      <c r="BE126">
        <v>20.055</v>
      </c>
      <c r="BF126" s="14">
        <f t="shared" si="279"/>
        <v>-4.7482283386981669E-3</v>
      </c>
      <c r="BG126" s="14">
        <f t="shared" si="280"/>
        <v>2.2545672356416353E-5</v>
      </c>
      <c r="BH126" s="14">
        <f t="shared" si="281"/>
        <v>1.5280462607677665E-2</v>
      </c>
      <c r="BI126" s="14">
        <f t="shared" si="282"/>
        <v>2.334925375046353E-4</v>
      </c>
      <c r="BK126">
        <v>90.78</v>
      </c>
      <c r="BL126" s="14">
        <f t="shared" si="283"/>
        <v>-5.9662092785708384E-3</v>
      </c>
      <c r="BM126" s="14">
        <f t="shared" si="284"/>
        <v>3.5595653155704761E-5</v>
      </c>
      <c r="BN126" s="14">
        <f t="shared" si="285"/>
        <v>1.586315049719933E-2</v>
      </c>
      <c r="BO126" s="14">
        <f t="shared" si="286"/>
        <v>2.5163954369679533E-4</v>
      </c>
      <c r="BQ126">
        <v>62.21</v>
      </c>
      <c r="BR126" s="14">
        <f t="shared" si="287"/>
        <v>-3.5426768131003898E-3</v>
      </c>
      <c r="BS126" s="14">
        <f t="shared" si="288"/>
        <v>1.2550559002079135E-5</v>
      </c>
      <c r="BT126" s="14">
        <f t="shared" si="289"/>
        <v>1.5438899385761044E-2</v>
      </c>
      <c r="BU126" s="14">
        <f t="shared" si="290"/>
        <v>2.3835961424365274E-4</v>
      </c>
      <c r="BX126">
        <v>22.29</v>
      </c>
      <c r="BY126" s="14">
        <f t="shared" si="291"/>
        <v>3.135500889120864E-3</v>
      </c>
      <c r="BZ126" s="14">
        <f t="shared" si="292"/>
        <v>9.8313658256777284E-6</v>
      </c>
      <c r="CA126" s="14">
        <f t="shared" si="293"/>
        <v>2.1510929380036429E-3</v>
      </c>
      <c r="CB126" s="14">
        <f t="shared" si="294"/>
        <v>4.6272008279291444E-6</v>
      </c>
      <c r="CD126">
        <v>44.52</v>
      </c>
      <c r="CE126" s="14">
        <f t="shared" si="295"/>
        <v>3.8112365380159829E-3</v>
      </c>
      <c r="CF126" s="14">
        <f t="shared" si="296"/>
        <v>1.4525523948708054E-5</v>
      </c>
      <c r="CG126" s="14">
        <f t="shared" si="297"/>
        <v>4.9115975775487538E-3</v>
      </c>
      <c r="CH126" s="14">
        <f t="shared" si="298"/>
        <v>2.4123790763782785E-5</v>
      </c>
      <c r="CJ126">
        <v>32.54</v>
      </c>
      <c r="CK126" s="14">
        <f t="shared" si="299"/>
        <v>1.8421865817702093E-3</v>
      </c>
      <c r="CL126" s="14">
        <f t="shared" si="300"/>
        <v>3.3936514020542079E-6</v>
      </c>
      <c r="CM126" s="14">
        <f t="shared" si="301"/>
        <v>5.9086855257963148E-3</v>
      </c>
      <c r="CN126" s="14">
        <f t="shared" si="302"/>
        <v>3.4912564642754875E-5</v>
      </c>
      <c r="CP126">
        <v>22</v>
      </c>
      <c r="CQ126" s="14">
        <f t="shared" si="303"/>
        <v>-5.4694758045354328E-3</v>
      </c>
      <c r="CR126" s="14">
        <f t="shared" si="304"/>
        <v>2.991516557639852E-5</v>
      </c>
      <c r="CS126" s="14">
        <f t="shared" si="305"/>
        <v>1.2880428805133419E-2</v>
      </c>
      <c r="CT126" s="14">
        <f t="shared" si="306"/>
        <v>1.6590544620411073E-4</v>
      </c>
      <c r="CV126">
        <v>106.9</v>
      </c>
      <c r="CW126" s="14">
        <f t="shared" si="307"/>
        <v>5.5970295367178133E-3</v>
      </c>
      <c r="CX126" s="14">
        <f t="shared" si="308"/>
        <v>3.1326739634891621E-5</v>
      </c>
      <c r="CY126" s="89">
        <f t="shared" si="309"/>
        <v>-3.422381854758023E-3</v>
      </c>
      <c r="CZ126" s="89">
        <f t="shared" si="310"/>
        <v>1.1712697559776965E-5</v>
      </c>
      <c r="DB126">
        <v>17.350000000000001</v>
      </c>
      <c r="DC126" s="14">
        <f t="shared" si="311"/>
        <v>5.747142255567851E-3</v>
      </c>
      <c r="DD126" s="14">
        <f t="shared" si="312"/>
        <v>3.3029644105733524E-5</v>
      </c>
      <c r="DE126" s="89">
        <f t="shared" si="313"/>
        <v>-2.1580375003329329E-3</v>
      </c>
      <c r="DF126" s="89">
        <f t="shared" si="314"/>
        <v>4.6571258528432129E-6</v>
      </c>
      <c r="DH126">
        <v>11.07</v>
      </c>
      <c r="DI126" s="14">
        <f t="shared" si="315"/>
        <v>-5.7981680829785002E-3</v>
      </c>
      <c r="DJ126" s="14">
        <f t="shared" si="316"/>
        <v>3.3618753118470577E-5</v>
      </c>
      <c r="DK126" s="89">
        <f t="shared" si="317"/>
        <v>1.4090638542782306E-2</v>
      </c>
      <c r="DL126" s="89">
        <f t="shared" si="318"/>
        <v>1.9854609454334228E-4</v>
      </c>
      <c r="DN126">
        <v>66.930000000000007</v>
      </c>
      <c r="DO126" s="14">
        <f t="shared" si="319"/>
        <v>6.4040728215204474E-3</v>
      </c>
      <c r="DP126" s="14">
        <f t="shared" si="320"/>
        <v>4.1012148703336862E-5</v>
      </c>
      <c r="DQ126" s="89">
        <f t="shared" si="321"/>
        <v>-1.8259246956900859E-3</v>
      </c>
      <c r="DR126" s="89">
        <f t="shared" si="322"/>
        <v>3.3340009943309326E-6</v>
      </c>
      <c r="DT126">
        <v>131.55000000000001</v>
      </c>
      <c r="DU126" s="14">
        <f t="shared" si="323"/>
        <v>-2.7356743566684619E-2</v>
      </c>
      <c r="DV126" s="14">
        <f t="shared" si="324"/>
        <v>7.4839141857334032E-4</v>
      </c>
      <c r="DW126" s="89">
        <f t="shared" si="325"/>
        <v>3.5996568760499781E-2</v>
      </c>
      <c r="DX126" s="89">
        <f t="shared" si="326"/>
        <v>1.2957529625293887E-3</v>
      </c>
      <c r="DZ126">
        <v>39.270000000000003</v>
      </c>
      <c r="EA126" s="14">
        <f t="shared" si="327"/>
        <v>-9.7237204222624316E-3</v>
      </c>
      <c r="EB126" s="14">
        <f t="shared" si="328"/>
        <v>9.4550738850323474E-5</v>
      </c>
      <c r="EC126" s="89">
        <f t="shared" si="329"/>
        <v>1.7477026534804256E-2</v>
      </c>
      <c r="ED126" s="89">
        <f t="shared" si="330"/>
        <v>3.0544645649825208E-4</v>
      </c>
      <c r="EF126">
        <v>12.81</v>
      </c>
      <c r="EG126" s="14">
        <f t="shared" si="331"/>
        <v>-2.1302580703868378E-2</v>
      </c>
      <c r="EH126" s="14">
        <f t="shared" si="332"/>
        <v>4.5379994464482537E-4</v>
      </c>
      <c r="EI126" s="89">
        <f t="shared" si="333"/>
        <v>2.7410301612014392E-2</v>
      </c>
      <c r="EJ126" s="89">
        <f t="shared" si="334"/>
        <v>7.5132463446159876E-4</v>
      </c>
      <c r="EL126">
        <v>86.68</v>
      </c>
      <c r="EM126" s="14">
        <f t="shared" si="335"/>
        <v>-1.1543346543239066E-3</v>
      </c>
      <c r="EN126" s="14">
        <f t="shared" si="336"/>
        <v>1.332488494173093E-6</v>
      </c>
      <c r="EO126" s="89">
        <f t="shared" si="337"/>
        <v>7.3892846241570727E-3</v>
      </c>
      <c r="EP126" s="89">
        <f t="shared" si="338"/>
        <v>5.4601527256804129E-5</v>
      </c>
      <c r="ER126">
        <v>13.18</v>
      </c>
      <c r="ES126" s="14">
        <f t="shared" si="339"/>
        <v>-4.5627455584181728E-3</v>
      </c>
      <c r="ET126" s="14">
        <f t="shared" si="340"/>
        <v>2.0818647030864762E-5</v>
      </c>
      <c r="EU126" s="89">
        <f t="shared" si="341"/>
        <v>9.9568158219818896E-3</v>
      </c>
      <c r="EV126" s="89">
        <f t="shared" si="342"/>
        <v>9.9138181312868892E-5</v>
      </c>
      <c r="EX126">
        <v>109.05</v>
      </c>
      <c r="EY126" s="14">
        <f t="shared" si="343"/>
        <v>-2.7548226788445085E-3</v>
      </c>
      <c r="EZ126" s="14">
        <f t="shared" si="344"/>
        <v>7.5890479918760335E-6</v>
      </c>
      <c r="FA126" s="89">
        <f t="shared" si="345"/>
        <v>7.8847529697407947E-3</v>
      </c>
      <c r="FB126" s="89">
        <f t="shared" si="346"/>
        <v>6.2169329393836284E-5</v>
      </c>
      <c r="FD126">
        <v>42.81</v>
      </c>
      <c r="FE126" s="14">
        <f t="shared" si="347"/>
        <v>-1.9102101873486516E-2</v>
      </c>
      <c r="FF126" s="14">
        <f t="shared" si="348"/>
        <v>3.6489029598505703E-4</v>
      </c>
      <c r="FG126" s="89">
        <f t="shared" si="349"/>
        <v>3.2966252645410171E-2</v>
      </c>
      <c r="FH126" s="89">
        <f t="shared" si="350"/>
        <v>1.0867738134810131E-3</v>
      </c>
      <c r="FJ126">
        <v>127.4</v>
      </c>
      <c r="FK126" s="14">
        <f t="shared" si="351"/>
        <v>-7.8802614253059757E-3</v>
      </c>
      <c r="FL126" s="14">
        <f t="shared" si="352"/>
        <v>6.2098520131165366E-5</v>
      </c>
      <c r="FM126" s="89">
        <f t="shared" si="353"/>
        <v>1.1615410020702103E-2</v>
      </c>
      <c r="FN126" s="89">
        <f t="shared" si="354"/>
        <v>1.3491774994902684E-4</v>
      </c>
      <c r="FP126">
        <v>13.234999999999999</v>
      </c>
      <c r="FQ126" s="14">
        <f t="shared" si="355"/>
        <v>-6.0629211868085918E-3</v>
      </c>
      <c r="FR126" s="14">
        <f t="shared" si="356"/>
        <v>3.6759013317452506E-5</v>
      </c>
      <c r="FS126" s="89">
        <f t="shared" si="357"/>
        <v>9.2411776538551139E-3</v>
      </c>
      <c r="FT126" s="89">
        <f t="shared" si="358"/>
        <v>8.5399364430111102E-5</v>
      </c>
      <c r="FV126">
        <v>567.20000000000005</v>
      </c>
      <c r="FW126" s="14">
        <f t="shared" si="359"/>
        <v>-7.787649977683964E-3</v>
      </c>
      <c r="FX126" s="14">
        <f t="shared" si="360"/>
        <v>6.0647492174921041E-5</v>
      </c>
      <c r="FY126" s="89">
        <f t="shared" si="361"/>
        <v>1.4980561016383809E-2</v>
      </c>
      <c r="FZ126" s="89">
        <f t="shared" si="362"/>
        <v>2.244172083655983E-4</v>
      </c>
      <c r="GB126">
        <v>59.12</v>
      </c>
      <c r="GC126" s="14">
        <f t="shared" si="363"/>
        <v>5.3981237695573097E-3</v>
      </c>
      <c r="GD126" s="14">
        <f t="shared" si="364"/>
        <v>2.9139740231459618E-5</v>
      </c>
      <c r="GE126" s="89">
        <f t="shared" si="365"/>
        <v>2.7954336876329297E-3</v>
      </c>
      <c r="GF126" s="89">
        <f t="shared" si="366"/>
        <v>7.8144495019530408E-6</v>
      </c>
      <c r="GH126">
        <v>493.4</v>
      </c>
      <c r="GI126" s="14">
        <f t="shared" si="367"/>
        <v>-8.9577146203843033E-3</v>
      </c>
      <c r="GJ126" s="14">
        <f t="shared" si="368"/>
        <v>8.0240651220246705E-5</v>
      </c>
      <c r="GK126" s="89">
        <f t="shared" si="369"/>
        <v>1.9503187854757381E-2</v>
      </c>
      <c r="GL126" s="89">
        <f t="shared" si="370"/>
        <v>3.803743364979558E-4</v>
      </c>
      <c r="GN126">
        <v>30.88</v>
      </c>
      <c r="GO126" s="14">
        <f t="shared" si="371"/>
        <v>-9.7625246556592143E-3</v>
      </c>
      <c r="GP126" s="14">
        <f t="shared" si="372"/>
        <v>9.5306887652354057E-5</v>
      </c>
      <c r="GQ126" s="89">
        <f t="shared" si="373"/>
        <v>1.4907839007014624E-2</v>
      </c>
      <c r="GR126" s="89">
        <f t="shared" si="374"/>
        <v>2.2224366385906676E-4</v>
      </c>
      <c r="GT126">
        <v>58.82</v>
      </c>
      <c r="GU126" s="14">
        <f t="shared" si="375"/>
        <v>-4.0885917262616063E-3</v>
      </c>
      <c r="GV126" s="14">
        <f t="shared" si="376"/>
        <v>1.6716582304054863E-5</v>
      </c>
      <c r="GW126" s="89">
        <f t="shared" si="377"/>
        <v>1.0655472286011934E-2</v>
      </c>
      <c r="GX126" s="89">
        <f t="shared" si="378"/>
        <v>1.1353908963796839E-4</v>
      </c>
      <c r="GZ126">
        <v>226.2</v>
      </c>
      <c r="HA126" s="14">
        <f t="shared" si="379"/>
        <v>-9.7735118269801809E-3</v>
      </c>
      <c r="HB126" s="14">
        <f t="shared" si="380"/>
        <v>9.5521533432121468E-5</v>
      </c>
      <c r="HC126" s="89">
        <f t="shared" si="381"/>
        <v>1.61252109217307E-2</v>
      </c>
      <c r="HD126" s="89">
        <f t="shared" si="382"/>
        <v>2.6002242727030307E-4</v>
      </c>
      <c r="HF126">
        <v>309</v>
      </c>
      <c r="HG126" s="14">
        <f t="shared" si="383"/>
        <v>-6.8193152720550602E-3</v>
      </c>
      <c r="HH126" s="14">
        <f t="shared" si="384"/>
        <v>4.6503060779683382E-5</v>
      </c>
      <c r="HI126" s="89">
        <f t="shared" si="385"/>
        <v>1.7499301526171837E-2</v>
      </c>
      <c r="HJ126" s="89">
        <f t="shared" si="386"/>
        <v>3.0622555390387999E-4</v>
      </c>
      <c r="HL126">
        <v>103.85</v>
      </c>
      <c r="HM126" s="14">
        <f t="shared" si="387"/>
        <v>-8.2185620924854381E-3</v>
      </c>
      <c r="HN126" s="14">
        <f t="shared" si="388"/>
        <v>6.7544762868038626E-5</v>
      </c>
      <c r="HO126" s="89">
        <f t="shared" si="389"/>
        <v>1.5521953067955082E-2</v>
      </c>
      <c r="HP126" s="89">
        <f t="shared" si="390"/>
        <v>2.409310270438002E-4</v>
      </c>
      <c r="HR126">
        <v>4.7750000000000004</v>
      </c>
      <c r="HS126" s="14">
        <f t="shared" si="391"/>
        <v>2.9276474277786075E-3</v>
      </c>
      <c r="HT126" s="14">
        <f t="shared" si="392"/>
        <v>8.5711194613786959E-6</v>
      </c>
      <c r="HU126" s="14">
        <f t="shared" si="393"/>
        <v>3.9422091841176104E-3</v>
      </c>
      <c r="HV126" s="14">
        <f t="shared" si="394"/>
        <v>1.5541013251341236E-5</v>
      </c>
      <c r="HX126">
        <v>13.36</v>
      </c>
      <c r="HY126" s="14">
        <f t="shared" si="395"/>
        <v>-7.5131833507831383E-3</v>
      </c>
      <c r="HZ126" s="14">
        <f t="shared" si="396"/>
        <v>5.6447924062484947E-5</v>
      </c>
      <c r="IA126" s="89">
        <f t="shared" si="397"/>
        <v>8.3886916320438411E-3</v>
      </c>
      <c r="IB126" s="89">
        <f t="shared" si="398"/>
        <v>7.0370147297522357E-5</v>
      </c>
      <c r="ID126">
        <v>153.85</v>
      </c>
      <c r="IE126" s="14">
        <f t="shared" si="399"/>
        <v>9.7450064557840724E-4</v>
      </c>
      <c r="IF126" s="14">
        <f t="shared" si="400"/>
        <v>9.4965150823273252E-7</v>
      </c>
      <c r="IG126" s="89">
        <f t="shared" si="401"/>
        <v>4.4687480522202973E-3</v>
      </c>
      <c r="IH126" s="89">
        <f t="shared" si="402"/>
        <v>1.9969709154222701E-5</v>
      </c>
      <c r="IQ126">
        <v>49.86</v>
      </c>
      <c r="IR126" s="14">
        <f t="shared" si="403"/>
        <v>9.9781310807345383E-3</v>
      </c>
      <c r="IS126" s="14">
        <f t="shared" si="404"/>
        <v>9.9563099864320611E-5</v>
      </c>
      <c r="IT126" s="89">
        <f t="shared" si="405"/>
        <v>-5.4933020875679106E-3</v>
      </c>
      <c r="IU126" s="89">
        <f t="shared" si="406"/>
        <v>3.0176367825277964E-5</v>
      </c>
      <c r="IW126">
        <v>60.17</v>
      </c>
      <c r="IX126" s="14">
        <f t="shared" si="407"/>
        <v>-1.2206488822756757E-2</v>
      </c>
      <c r="IY126" s="14">
        <f t="shared" si="408"/>
        <v>1.4899836938008564E-4</v>
      </c>
      <c r="IZ126" s="89">
        <f t="shared" si="409"/>
        <v>1.7486081454554183E-2</v>
      </c>
      <c r="JA126" s="89">
        <f t="shared" si="410"/>
        <v>3.0576304463530372E-4</v>
      </c>
      <c r="JC126">
        <v>120.9</v>
      </c>
      <c r="JD126" s="14">
        <f t="shared" si="411"/>
        <v>-1.6556295172611875E-3</v>
      </c>
      <c r="JE126" s="14">
        <f t="shared" si="412"/>
        <v>2.7411090984265125E-6</v>
      </c>
      <c r="JF126" s="89">
        <f t="shared" si="413"/>
        <v>1.0410874885274196E-2</v>
      </c>
      <c r="JG126" s="89">
        <f t="shared" si="414"/>
        <v>1.0838631587683302E-4</v>
      </c>
      <c r="JI126">
        <v>31.71</v>
      </c>
      <c r="JJ126" s="14">
        <f t="shared" si="415"/>
        <v>-9.5057749997008445E-3</v>
      </c>
      <c r="JK126" s="14">
        <f t="shared" si="416"/>
        <v>9.0359758344937593E-5</v>
      </c>
      <c r="JL126" s="89">
        <f t="shared" si="417"/>
        <v>1.7128609115265581E-2</v>
      </c>
      <c r="JM126" s="89">
        <f t="shared" si="418"/>
        <v>2.9338925022355918E-4</v>
      </c>
      <c r="JO126">
        <v>76.430000000000007</v>
      </c>
      <c r="JP126" s="14">
        <f t="shared" si="419"/>
        <v>1.9606567943556206E-3</v>
      </c>
      <c r="JQ126" s="14">
        <f t="shared" si="420"/>
        <v>3.8441750652528589E-6</v>
      </c>
      <c r="JR126" s="89">
        <f t="shared" si="450"/>
        <v>2.8546261389187371E-3</v>
      </c>
      <c r="JS126" s="89">
        <f t="shared" si="421"/>
        <v>8.1488903929980969E-6</v>
      </c>
      <c r="JU126">
        <v>69.56</v>
      </c>
      <c r="JV126" s="14">
        <f t="shared" si="422"/>
        <v>1.436575451772744E-3</v>
      </c>
      <c r="JW126" s="14">
        <f t="shared" si="423"/>
        <v>2.0637490286360635E-6</v>
      </c>
      <c r="JX126" s="89">
        <f t="shared" si="424"/>
        <v>7.6578523203716066E-3</v>
      </c>
      <c r="JY126" s="89">
        <f t="shared" si="425"/>
        <v>5.8642702160620797E-5</v>
      </c>
      <c r="KA126">
        <v>39.81</v>
      </c>
      <c r="KB126" s="14">
        <f t="shared" si="426"/>
        <v>-1.2567552238526884E-3</v>
      </c>
      <c r="KC126" s="14">
        <f t="shared" si="427"/>
        <v>1.5794336926810207E-6</v>
      </c>
      <c r="KD126" s="89">
        <f t="shared" si="428"/>
        <v>6.1068473008119009E-3</v>
      </c>
      <c r="KE126" s="89">
        <f t="shared" si="429"/>
        <v>3.72935839554336E-5</v>
      </c>
      <c r="KG126">
        <v>16.22</v>
      </c>
      <c r="KH126" s="14">
        <f t="shared" si="430"/>
        <v>-4.944385845463967E-3</v>
      </c>
      <c r="KI126" s="14">
        <f t="shared" si="431"/>
        <v>2.4446951388824427E-5</v>
      </c>
      <c r="KJ126" s="89">
        <f t="shared" si="432"/>
        <v>9.3882809617530649E-3</v>
      </c>
      <c r="KK126" s="89">
        <f t="shared" si="433"/>
        <v>8.8139819416815059E-5</v>
      </c>
      <c r="KM126">
        <v>27.02</v>
      </c>
      <c r="KN126" s="14">
        <f t="shared" si="434"/>
        <v>3.3253309785213395E-3</v>
      </c>
      <c r="KO126" s="14">
        <f t="shared" si="435"/>
        <v>1.105782611671369E-5</v>
      </c>
      <c r="KP126" s="89">
        <f t="shared" si="436"/>
        <v>2.7203769951534237E-3</v>
      </c>
      <c r="KQ126" s="89">
        <f t="shared" si="437"/>
        <v>7.4004509957599706E-6</v>
      </c>
      <c r="KS126">
        <v>96.5</v>
      </c>
      <c r="KT126" s="14">
        <f t="shared" si="438"/>
        <v>-3.1136506732793584E-3</v>
      </c>
      <c r="KU126" s="14">
        <f t="shared" si="439"/>
        <v>9.6948205152130016E-6</v>
      </c>
      <c r="KV126" s="89">
        <f t="shared" si="440"/>
        <v>7.4641472153958895E-3</v>
      </c>
      <c r="KW126" s="89">
        <f t="shared" si="441"/>
        <v>5.5713493653102208E-5</v>
      </c>
      <c r="LF126" s="14">
        <v>14.37</v>
      </c>
      <c r="LG126" s="14">
        <f t="shared" si="442"/>
        <v>2.2364599779947231E-2</v>
      </c>
      <c r="LH126" s="14">
        <f t="shared" si="443"/>
        <v>5.0017532331721572E-4</v>
      </c>
      <c r="LI126" s="89">
        <f t="shared" si="444"/>
        <v>-2.2422282781742114E-2</v>
      </c>
      <c r="LJ126" s="89">
        <f t="shared" si="445"/>
        <v>5.0275876514440884E-4</v>
      </c>
      <c r="LL126">
        <v>11.41</v>
      </c>
      <c r="LM126" s="14">
        <f t="shared" si="446"/>
        <v>-3.0721990369701403E-3</v>
      </c>
      <c r="LN126" s="14">
        <f t="shared" si="447"/>
        <v>9.4384069227602583E-6</v>
      </c>
      <c r="LO126" s="89">
        <f t="shared" si="448"/>
        <v>7.6892153861213251E-3</v>
      </c>
      <c r="LP126" s="89">
        <f t="shared" si="449"/>
        <v>5.9124033254164916E-5</v>
      </c>
    </row>
    <row r="127" spans="19:328" x14ac:dyDescent="0.35">
      <c r="S127" t="s">
        <v>731</v>
      </c>
      <c r="T127" s="82">
        <v>5857.86</v>
      </c>
      <c r="U127" s="6">
        <f t="shared" si="256"/>
        <v>1.2573478444592612E-3</v>
      </c>
      <c r="V127" s="14">
        <f t="shared" si="257"/>
        <v>1.5809236019663506E-6</v>
      </c>
      <c r="Z127">
        <v>37.08</v>
      </c>
      <c r="AA127" s="14">
        <f t="shared" si="258"/>
        <v>6.7195522288380537E-3</v>
      </c>
      <c r="AB127" s="14">
        <f t="shared" si="259"/>
        <v>4.5152382156082459E-5</v>
      </c>
      <c r="AC127" s="14">
        <f t="shared" si="260"/>
        <v>5.4622043843787927E-3</v>
      </c>
      <c r="AD127" s="14">
        <f t="shared" si="261"/>
        <v>-5.8315250969739867E-3</v>
      </c>
      <c r="AE127" s="14">
        <f t="shared" si="262"/>
        <v>3.4006684956637463E-5</v>
      </c>
      <c r="AG127">
        <v>10.965</v>
      </c>
      <c r="AH127" s="14">
        <f t="shared" si="263"/>
        <v>-1.516224773967741E-2</v>
      </c>
      <c r="AI127" s="14">
        <f t="shared" si="264"/>
        <v>2.2989375651935273E-4</v>
      </c>
      <c r="AJ127" s="14">
        <f t="shared" si="265"/>
        <v>1.5087520431351042E-2</v>
      </c>
      <c r="AK127" s="14">
        <f t="shared" si="266"/>
        <v>2.2763327276643512E-4</v>
      </c>
      <c r="AM127">
        <v>109.9</v>
      </c>
      <c r="AN127" s="14">
        <f t="shared" si="267"/>
        <v>8.6070746527446181E-3</v>
      </c>
      <c r="AO127" s="14">
        <f t="shared" si="268"/>
        <v>7.4081734077918892E-5</v>
      </c>
      <c r="AP127" s="14">
        <f t="shared" si="269"/>
        <v>-9.4654321874688974E-3</v>
      </c>
      <c r="AQ127" s="14">
        <f t="shared" si="270"/>
        <v>8.9594406495572239E-5</v>
      </c>
      <c r="AS127">
        <v>114.02</v>
      </c>
      <c r="AT127" s="14">
        <f t="shared" si="271"/>
        <v>-6.8644113597369338E-3</v>
      </c>
      <c r="AU127" s="14">
        <f t="shared" si="272"/>
        <v>4.712014331568546E-5</v>
      </c>
      <c r="AV127" s="14">
        <f t="shared" si="273"/>
        <v>5.2645584110436209E-3</v>
      </c>
      <c r="AW127" s="14">
        <f t="shared" si="274"/>
        <v>2.7715575263290133E-5</v>
      </c>
      <c r="AY127" s="14">
        <v>38.24</v>
      </c>
      <c r="AZ127" s="14">
        <f t="shared" si="275"/>
        <v>-2.0942416031148482E-3</v>
      </c>
      <c r="BA127" s="14">
        <f t="shared" si="276"/>
        <v>4.3858478922170489E-6</v>
      </c>
      <c r="BB127" s="14">
        <f t="shared" si="277"/>
        <v>1.1857434084944756E-3</v>
      </c>
      <c r="BC127" s="14">
        <f t="shared" si="278"/>
        <v>1.4059874307880969E-6</v>
      </c>
      <c r="BE127">
        <v>20.344999999999999</v>
      </c>
      <c r="BF127" s="14">
        <f t="shared" si="279"/>
        <v>-1.4356682231637071E-2</v>
      </c>
      <c r="BG127" s="14">
        <f t="shared" si="280"/>
        <v>2.061143247002036E-4</v>
      </c>
      <c r="BH127" s="14">
        <f t="shared" si="281"/>
        <v>8.1811199988849805E-3</v>
      </c>
      <c r="BI127" s="14">
        <f t="shared" si="282"/>
        <v>6.6930724436155782E-5</v>
      </c>
      <c r="BK127">
        <v>91.4</v>
      </c>
      <c r="BL127" s="14">
        <f t="shared" si="283"/>
        <v>-6.8064814317848046E-3</v>
      </c>
      <c r="BM127" s="14">
        <f t="shared" si="284"/>
        <v>4.6328189481231325E-5</v>
      </c>
      <c r="BN127" s="14">
        <f t="shared" si="285"/>
        <v>2.7760140319729116E-3</v>
      </c>
      <c r="BO127" s="14">
        <f t="shared" si="286"/>
        <v>7.7062539057105016E-6</v>
      </c>
      <c r="BQ127">
        <v>63.52</v>
      </c>
      <c r="BR127" s="14">
        <f t="shared" si="287"/>
        <v>-2.0839058411951925E-2</v>
      </c>
      <c r="BS127" s="14">
        <f t="shared" si="288"/>
        <v>4.3426635549674428E-4</v>
      </c>
      <c r="BT127" s="14">
        <f t="shared" si="289"/>
        <v>1.831122292747743E-2</v>
      </c>
      <c r="BU127" s="14">
        <f t="shared" si="290"/>
        <v>3.3530088509977512E-4</v>
      </c>
      <c r="BX127">
        <v>22.45</v>
      </c>
      <c r="BY127" s="14">
        <f t="shared" si="291"/>
        <v>-7.1524667904858405E-3</v>
      </c>
      <c r="BZ127" s="14">
        <f t="shared" si="292"/>
        <v>5.115778118900282E-5</v>
      </c>
      <c r="CA127" s="14">
        <f t="shared" si="293"/>
        <v>5.9503569253982272E-3</v>
      </c>
      <c r="CB127" s="14">
        <f t="shared" si="294"/>
        <v>3.5406747539634644E-5</v>
      </c>
      <c r="CD127">
        <v>44.94</v>
      </c>
      <c r="CE127" s="14">
        <f t="shared" si="295"/>
        <v>-9.3897403498389188E-3</v>
      </c>
      <c r="CF127" s="14">
        <f t="shared" si="296"/>
        <v>8.8167223837393104E-5</v>
      </c>
      <c r="CG127" s="14">
        <f t="shared" si="297"/>
        <v>8.2576912442603474E-3</v>
      </c>
      <c r="CH127" s="14">
        <f t="shared" si="298"/>
        <v>6.818946468553401E-5</v>
      </c>
      <c r="CJ127">
        <v>32.840000000000003</v>
      </c>
      <c r="CK127" s="14">
        <f t="shared" si="299"/>
        <v>-9.1771827933358491E-3</v>
      </c>
      <c r="CL127" s="14">
        <f t="shared" si="300"/>
        <v>8.422068402229958E-5</v>
      </c>
      <c r="CM127" s="14">
        <f t="shared" si="301"/>
        <v>7.7846113885218235E-3</v>
      </c>
      <c r="CN127" s="14">
        <f t="shared" si="302"/>
        <v>6.0600174470303672E-5</v>
      </c>
      <c r="CP127">
        <v>21.93</v>
      </c>
      <c r="CQ127" s="14">
        <f t="shared" si="303"/>
        <v>3.1868909285191231E-3</v>
      </c>
      <c r="CR127" s="14">
        <f t="shared" si="304"/>
        <v>1.0156273790277478E-5</v>
      </c>
      <c r="CS127" s="14">
        <f t="shared" si="305"/>
        <v>-4.7453418934086476E-3</v>
      </c>
      <c r="CT127" s="14">
        <f t="shared" si="306"/>
        <v>2.2518269685339168E-5</v>
      </c>
      <c r="CV127">
        <v>106.75</v>
      </c>
      <c r="CW127" s="14">
        <f t="shared" si="307"/>
        <v>1.4041659222656523E-3</v>
      </c>
      <c r="CX127" s="14">
        <f t="shared" si="308"/>
        <v>1.97168193725215E-6</v>
      </c>
      <c r="CY127" s="89">
        <f t="shared" si="309"/>
        <v>-1.9343474910435061E-3</v>
      </c>
      <c r="CZ127" s="89">
        <f t="shared" si="310"/>
        <v>3.7417002161063069E-6</v>
      </c>
      <c r="DB127">
        <v>17.37</v>
      </c>
      <c r="DC127" s="14">
        <f t="shared" si="311"/>
        <v>-1.15207386014531E-3</v>
      </c>
      <c r="DD127" s="14">
        <f t="shared" si="312"/>
        <v>1.3272741792301154E-6</v>
      </c>
      <c r="DE127" s="89">
        <f t="shared" si="313"/>
        <v>4.0122659724751075E-4</v>
      </c>
      <c r="DF127" s="89">
        <f t="shared" si="314"/>
        <v>1.6098278233881621E-7</v>
      </c>
      <c r="DH127">
        <v>11.11</v>
      </c>
      <c r="DI127" s="14">
        <f t="shared" si="315"/>
        <v>-3.6068569309930187E-3</v>
      </c>
      <c r="DJ127" s="14">
        <f t="shared" si="316"/>
        <v>1.3009416920652377E-5</v>
      </c>
      <c r="DK127" s="89">
        <f t="shared" si="317"/>
        <v>2.2065980889538609E-3</v>
      </c>
      <c r="DL127" s="89">
        <f t="shared" si="318"/>
        <v>4.8690751261748313E-6</v>
      </c>
      <c r="DN127">
        <v>66.72</v>
      </c>
      <c r="DO127" s="14">
        <f t="shared" si="319"/>
        <v>3.1425390620596644E-3</v>
      </c>
      <c r="DP127" s="14">
        <f t="shared" si="320"/>
        <v>9.8755517565708348E-6</v>
      </c>
      <c r="DQ127" s="89">
        <f t="shared" si="321"/>
        <v>-3.3882577920646131E-3</v>
      </c>
      <c r="DR127" s="89">
        <f t="shared" si="322"/>
        <v>1.1480290865486566E-5</v>
      </c>
      <c r="DT127">
        <v>128.69999999999999</v>
      </c>
      <c r="DU127" s="14">
        <f t="shared" si="323"/>
        <v>2.1902892884220839E-2</v>
      </c>
      <c r="DV127" s="14">
        <f t="shared" si="324"/>
        <v>4.7973671669765188E-4</v>
      </c>
      <c r="DW127" s="89">
        <f t="shared" si="325"/>
        <v>-2.4134172070724422E-2</v>
      </c>
      <c r="DX127" s="89">
        <f t="shared" si="326"/>
        <v>5.8245826153933468E-4</v>
      </c>
      <c r="DZ127">
        <v>39.200000000000003</v>
      </c>
      <c r="EA127" s="14">
        <f t="shared" si="327"/>
        <v>1.784121793501392E-3</v>
      </c>
      <c r="EB127" s="14">
        <f t="shared" si="328"/>
        <v>3.1830905740466236E-6</v>
      </c>
      <c r="EC127" s="89">
        <f t="shared" si="329"/>
        <v>-2.5553575851204849E-3</v>
      </c>
      <c r="ED127" s="89">
        <f t="shared" si="330"/>
        <v>6.5298523878327961E-6</v>
      </c>
      <c r="EF127">
        <v>12.75</v>
      </c>
      <c r="EG127" s="14">
        <f t="shared" si="331"/>
        <v>4.6948443042076635E-3</v>
      </c>
      <c r="EH127" s="14">
        <f t="shared" si="332"/>
        <v>2.2041563040751139E-5</v>
      </c>
      <c r="EI127" s="89">
        <f t="shared" si="333"/>
        <v>-5.0647904340805523E-3</v>
      </c>
      <c r="EJ127" s="89">
        <f t="shared" si="334"/>
        <v>2.565210214115387E-5</v>
      </c>
      <c r="EL127">
        <v>86.9</v>
      </c>
      <c r="EM127" s="14">
        <f t="shared" si="335"/>
        <v>-2.5348556031880663E-3</v>
      </c>
      <c r="EN127" s="14">
        <f t="shared" si="336"/>
        <v>6.4254929290139352E-6</v>
      </c>
      <c r="EO127" s="89">
        <f t="shared" si="337"/>
        <v>1.2631827748347132E-3</v>
      </c>
      <c r="EP127" s="89">
        <f t="shared" si="338"/>
        <v>1.5956307226391256E-6</v>
      </c>
      <c r="ER127">
        <v>13.2</v>
      </c>
      <c r="ES127" s="14">
        <f t="shared" si="339"/>
        <v>-1.5163005179639638E-3</v>
      </c>
      <c r="ET127" s="14">
        <f t="shared" si="340"/>
        <v>2.2991672607777848E-6</v>
      </c>
      <c r="EU127" s="89">
        <f t="shared" si="341"/>
        <v>4.4968321149834313E-4</v>
      </c>
      <c r="EV127" s="89">
        <f t="shared" si="342"/>
        <v>2.0221499070346359E-7</v>
      </c>
      <c r="EX127">
        <v>108.1</v>
      </c>
      <c r="EY127" s="14">
        <f t="shared" si="343"/>
        <v>8.7497680024754988E-3</v>
      </c>
      <c r="EZ127" s="14">
        <f t="shared" si="344"/>
        <v>7.6558440097144079E-5</v>
      </c>
      <c r="FA127" s="89">
        <f t="shared" si="345"/>
        <v>-9.7519725760104765E-3</v>
      </c>
      <c r="FB127" s="89">
        <f t="shared" si="346"/>
        <v>9.5100969123260409E-5</v>
      </c>
      <c r="FD127">
        <v>43.88</v>
      </c>
      <c r="FE127" s="14">
        <f t="shared" si="347"/>
        <v>-2.4686915250174711E-2</v>
      </c>
      <c r="FF127" s="14">
        <f t="shared" si="348"/>
        <v>6.094437845693087E-4</v>
      </c>
      <c r="FG127" s="89">
        <f t="shared" si="349"/>
        <v>1.95646249161672E-2</v>
      </c>
      <c r="FH127" s="89">
        <f t="shared" si="350"/>
        <v>3.8277454811031045E-4</v>
      </c>
      <c r="FJ127">
        <v>127.9</v>
      </c>
      <c r="FK127" s="14">
        <f t="shared" si="351"/>
        <v>-3.9169654467340106E-3</v>
      </c>
      <c r="FL127" s="14">
        <f t="shared" si="352"/>
        <v>1.5342618310908167E-5</v>
      </c>
      <c r="FM127" s="89">
        <f t="shared" si="353"/>
        <v>2.881732510461958E-3</v>
      </c>
      <c r="FN127" s="89">
        <f t="shared" si="354"/>
        <v>8.3043822618533785E-6</v>
      </c>
      <c r="FP127">
        <v>13.21</v>
      </c>
      <c r="FQ127" s="14">
        <f t="shared" si="355"/>
        <v>1.8907171448305838E-3</v>
      </c>
      <c r="FR127" s="14">
        <f t="shared" si="356"/>
        <v>3.5748113217563148E-6</v>
      </c>
      <c r="FS127" s="89">
        <f t="shared" si="357"/>
        <v>-2.0438322973366412E-3</v>
      </c>
      <c r="FT127" s="89">
        <f t="shared" si="358"/>
        <v>4.1772504596363722E-6</v>
      </c>
      <c r="FV127">
        <v>565.6</v>
      </c>
      <c r="FW127" s="14">
        <f t="shared" si="359"/>
        <v>2.8248606355548407E-3</v>
      </c>
      <c r="FX127" s="14">
        <f t="shared" si="360"/>
        <v>7.9798376103072986E-6</v>
      </c>
      <c r="FY127" s="89">
        <f t="shared" si="361"/>
        <v>-3.9569827521385298E-3</v>
      </c>
      <c r="FZ127" s="89">
        <f t="shared" si="362"/>
        <v>1.5657712500721813E-5</v>
      </c>
      <c r="GB127">
        <v>59.82</v>
      </c>
      <c r="GC127" s="14">
        <f t="shared" si="363"/>
        <v>-1.1770776561855692E-2</v>
      </c>
      <c r="GD127" s="14">
        <f t="shared" si="364"/>
        <v>1.3855118086913133E-4</v>
      </c>
      <c r="GE127" s="89">
        <f t="shared" si="365"/>
        <v>1.1140953478268677E-2</v>
      </c>
      <c r="GF127" s="89">
        <f t="shared" si="366"/>
        <v>1.2412084440494692E-4</v>
      </c>
      <c r="GH127">
        <v>494.5</v>
      </c>
      <c r="GI127" s="14">
        <f t="shared" si="367"/>
        <v>-2.2269469675104889E-3</v>
      </c>
      <c r="GJ127" s="14">
        <f t="shared" si="368"/>
        <v>4.959292796104162E-6</v>
      </c>
      <c r="GK127" s="89">
        <f t="shared" si="369"/>
        <v>-2.2026870373127987E-4</v>
      </c>
      <c r="GL127" s="89">
        <f t="shared" si="370"/>
        <v>4.8518301843458347E-8</v>
      </c>
      <c r="GN127">
        <v>30.69</v>
      </c>
      <c r="GO127" s="14">
        <f t="shared" si="371"/>
        <v>6.1718565249304644E-3</v>
      </c>
      <c r="GP127" s="14">
        <f t="shared" si="372"/>
        <v>3.8091812964326749E-5</v>
      </c>
      <c r="GQ127" s="89">
        <f t="shared" si="373"/>
        <v>-6.8046551304238962E-3</v>
      </c>
      <c r="GR127" s="89">
        <f t="shared" si="374"/>
        <v>4.6303331444004255E-5</v>
      </c>
      <c r="GT127">
        <v>58.82</v>
      </c>
      <c r="GU127" s="14">
        <f t="shared" si="375"/>
        <v>0</v>
      </c>
      <c r="GV127" s="14">
        <f t="shared" si="376"/>
        <v>0</v>
      </c>
      <c r="GW127" s="89">
        <f t="shared" si="377"/>
        <v>-1.6138271176219083E-3</v>
      </c>
      <c r="GX127" s="89">
        <f t="shared" si="378"/>
        <v>2.6044379655718366E-6</v>
      </c>
      <c r="GZ127">
        <v>223.2</v>
      </c>
      <c r="HA127" s="14">
        <f t="shared" si="379"/>
        <v>1.3351333174864196E-2</v>
      </c>
      <c r="HB127" s="14">
        <f t="shared" si="380"/>
        <v>1.7825809754622925E-4</v>
      </c>
      <c r="HC127" s="89">
        <f t="shared" si="381"/>
        <v>-1.415393291751673E-2</v>
      </c>
      <c r="HD127" s="89">
        <f t="shared" si="382"/>
        <v>2.0033381703356366E-4</v>
      </c>
      <c r="HF127">
        <v>308</v>
      </c>
      <c r="HG127" s="14">
        <f t="shared" si="383"/>
        <v>3.2414939241710229E-3</v>
      </c>
      <c r="HH127" s="14">
        <f t="shared" si="384"/>
        <v>1.0507282860437658E-5</v>
      </c>
      <c r="HI127" s="89">
        <f t="shared" si="385"/>
        <v>-4.9751967172249395E-3</v>
      </c>
      <c r="HJ127" s="89">
        <f t="shared" si="386"/>
        <v>2.4752582375085815E-5</v>
      </c>
      <c r="HL127">
        <v>105.2</v>
      </c>
      <c r="HM127" s="14">
        <f t="shared" si="387"/>
        <v>-1.2915749981488272E-2</v>
      </c>
      <c r="HN127" s="14">
        <f t="shared" si="388"/>
        <v>1.6681659758431428E-4</v>
      </c>
      <c r="HO127" s="89">
        <f t="shared" si="389"/>
        <v>1.0512828080723298E-2</v>
      </c>
      <c r="HP127" s="89">
        <f t="shared" si="390"/>
        <v>1.1051955425484429E-4</v>
      </c>
      <c r="HR127">
        <v>4.8109999999999999</v>
      </c>
      <c r="HS127" s="14">
        <f t="shared" si="391"/>
        <v>-7.5109887846230112E-3</v>
      </c>
      <c r="HT127" s="14">
        <f t="shared" si="392"/>
        <v>5.6414952522732658E-5</v>
      </c>
      <c r="HU127" s="14">
        <f t="shared" si="393"/>
        <v>3.4723861866234372E-3</v>
      </c>
      <c r="HV127" s="14">
        <f t="shared" si="394"/>
        <v>1.2057465829053257E-5</v>
      </c>
      <c r="HX127">
        <v>13.31</v>
      </c>
      <c r="HY127" s="14">
        <f t="shared" si="395"/>
        <v>3.7495357014793104E-3</v>
      </c>
      <c r="HZ127" s="14">
        <f t="shared" si="396"/>
        <v>1.4059017976667945E-5</v>
      </c>
      <c r="IA127" s="89">
        <f t="shared" si="397"/>
        <v>-6.4507523522203958E-3</v>
      </c>
      <c r="IB127" s="89">
        <f t="shared" si="398"/>
        <v>4.1612205909676971E-5</v>
      </c>
      <c r="ID127">
        <v>154</v>
      </c>
      <c r="IE127" s="14">
        <f t="shared" si="399"/>
        <v>-9.745006455783114E-4</v>
      </c>
      <c r="IF127" s="14">
        <f t="shared" si="400"/>
        <v>9.4965150823254564E-7</v>
      </c>
      <c r="IG127" s="89">
        <f t="shared" si="401"/>
        <v>3.9343410067948809E-4</v>
      </c>
      <c r="IH127" s="89">
        <f t="shared" si="402"/>
        <v>1.5479039157747756E-7</v>
      </c>
      <c r="IQ127">
        <v>50.2</v>
      </c>
      <c r="IR127" s="14">
        <f t="shared" si="403"/>
        <v>-6.7959486022717043E-3</v>
      </c>
      <c r="IS127" s="14">
        <f t="shared" si="404"/>
        <v>4.6184917404718731E-5</v>
      </c>
      <c r="IT127" s="89">
        <f t="shared" si="405"/>
        <v>4.4584273572312672E-3</v>
      </c>
      <c r="IU127" s="89">
        <f t="shared" si="406"/>
        <v>1.9877574499708181E-5</v>
      </c>
      <c r="IW127">
        <v>60.33</v>
      </c>
      <c r="IX127" s="14">
        <f t="shared" si="407"/>
        <v>-2.6556032204099029E-3</v>
      </c>
      <c r="IY127" s="14">
        <f t="shared" si="408"/>
        <v>7.0522284642514476E-6</v>
      </c>
      <c r="IZ127" s="89">
        <f t="shared" si="409"/>
        <v>-4.9765692480994083E-4</v>
      </c>
      <c r="JA127" s="89">
        <f t="shared" si="410"/>
        <v>2.476624148112871E-7</v>
      </c>
      <c r="JC127">
        <v>120.45</v>
      </c>
      <c r="JD127" s="14">
        <f t="shared" si="411"/>
        <v>3.7290285598666332E-3</v>
      </c>
      <c r="JE127" s="14">
        <f t="shared" si="412"/>
        <v>1.3905654000301016E-5</v>
      </c>
      <c r="JF127" s="89">
        <f t="shared" si="413"/>
        <v>-4.9933672524957069E-3</v>
      </c>
      <c r="JG127" s="89">
        <f t="shared" si="414"/>
        <v>2.4933716518296525E-5</v>
      </c>
      <c r="JI127">
        <v>31.82</v>
      </c>
      <c r="JJ127" s="14">
        <f t="shared" si="415"/>
        <v>-3.4629343593847828E-3</v>
      </c>
      <c r="JK127" s="14">
        <f t="shared" si="416"/>
        <v>1.1991914377407696E-5</v>
      </c>
      <c r="JL127" s="89">
        <f t="shared" si="417"/>
        <v>1.2308852538062119E-3</v>
      </c>
      <c r="JM127" s="89">
        <f t="shared" si="418"/>
        <v>1.5150785080375825E-6</v>
      </c>
      <c r="JO127">
        <v>75.03</v>
      </c>
      <c r="JP127" s="14">
        <f t="shared" si="419"/>
        <v>1.8487255697155498E-2</v>
      </c>
      <c r="JQ127" s="14">
        <f t="shared" si="420"/>
        <v>3.4177862321200841E-4</v>
      </c>
      <c r="JR127" s="89">
        <f t="shared" si="450"/>
        <v>-1.9412730891152939E-2</v>
      </c>
      <c r="JS127" s="89">
        <f t="shared" si="421"/>
        <v>3.7685412065232362E-4</v>
      </c>
      <c r="JU127">
        <v>69.98</v>
      </c>
      <c r="JV127" s="14">
        <f t="shared" si="422"/>
        <v>-6.0197974534597579E-3</v>
      </c>
      <c r="JW127" s="14">
        <f t="shared" si="423"/>
        <v>3.6237961380680589E-5</v>
      </c>
      <c r="JX127" s="89">
        <f t="shared" si="424"/>
        <v>4.1752029733271006E-3</v>
      </c>
      <c r="JY127" s="89">
        <f t="shared" si="425"/>
        <v>1.743231986847946E-5</v>
      </c>
      <c r="KA127">
        <v>39.99</v>
      </c>
      <c r="KB127" s="14">
        <f t="shared" si="426"/>
        <v>-4.5112858465011247E-3</v>
      </c>
      <c r="KC127" s="14">
        <f t="shared" si="427"/>
        <v>2.0351699988841368E-5</v>
      </c>
      <c r="KD127" s="89">
        <f t="shared" si="428"/>
        <v>3.577322152815149E-3</v>
      </c>
      <c r="KE127" s="89">
        <f t="shared" si="429"/>
        <v>1.2797233785022011E-5</v>
      </c>
      <c r="KG127">
        <v>17.59</v>
      </c>
      <c r="KH127" s="14">
        <f t="shared" si="430"/>
        <v>-8.1085510062200036E-2</v>
      </c>
      <c r="KI127" s="14">
        <f t="shared" si="431"/>
        <v>6.5748599420471432E-3</v>
      </c>
      <c r="KJ127" s="89">
        <f t="shared" si="432"/>
        <v>7.9006742550297882E-2</v>
      </c>
      <c r="KK127" s="89">
        <f t="shared" si="433"/>
        <v>6.2420653684090496E-3</v>
      </c>
      <c r="KM127">
        <v>27.21</v>
      </c>
      <c r="KN127" s="14">
        <f t="shared" si="434"/>
        <v>-7.0072202631021839E-3</v>
      </c>
      <c r="KO127" s="14">
        <f t="shared" si="435"/>
        <v>4.9101135815629837E-5</v>
      </c>
      <c r="KP127" s="89">
        <f t="shared" si="436"/>
        <v>3.2939790097746792E-3</v>
      </c>
      <c r="KQ127" s="89">
        <f t="shared" si="437"/>
        <v>1.0850297716836176E-5</v>
      </c>
      <c r="KS127">
        <v>96.64</v>
      </c>
      <c r="KT127" s="14">
        <f t="shared" si="438"/>
        <v>-1.4497258415645336E-3</v>
      </c>
      <c r="KU127" s="14">
        <f t="shared" si="439"/>
        <v>2.101705015699995E-6</v>
      </c>
      <c r="KV127" s="89">
        <f t="shared" si="440"/>
        <v>8.8636434750106281E-4</v>
      </c>
      <c r="KW127" s="89">
        <f t="shared" si="441"/>
        <v>7.8564175652098488E-7</v>
      </c>
      <c r="LF127" s="14">
        <v>14.68</v>
      </c>
      <c r="LG127" s="14">
        <f t="shared" si="442"/>
        <v>-2.1343323095436028E-2</v>
      </c>
      <c r="LH127" s="14">
        <f t="shared" si="443"/>
        <v>4.5553744075617293E-4</v>
      </c>
      <c r="LI127" s="89">
        <f t="shared" si="444"/>
        <v>2.1233003742873496E-2</v>
      </c>
      <c r="LJ127" s="89">
        <f t="shared" si="445"/>
        <v>4.5084044794487985E-4</v>
      </c>
      <c r="LL127">
        <v>11.52</v>
      </c>
      <c r="LM127" s="14">
        <f t="shared" si="446"/>
        <v>-9.594491393760847E-3</v>
      </c>
      <c r="LN127" s="14">
        <f t="shared" si="447"/>
        <v>9.2054265104950955E-5</v>
      </c>
      <c r="LO127" s="89">
        <f t="shared" si="448"/>
        <v>8.8417509912122206E-3</v>
      </c>
      <c r="LP127" s="89">
        <f t="shared" si="449"/>
        <v>7.8176560590602291E-5</v>
      </c>
    </row>
    <row r="128" spans="19:328" x14ac:dyDescent="0.35">
      <c r="S128" t="s">
        <v>732</v>
      </c>
      <c r="T128" s="82">
        <v>5835.96</v>
      </c>
      <c r="U128" s="6">
        <f t="shared" si="256"/>
        <v>3.745572550884319E-3</v>
      </c>
      <c r="V128" s="14">
        <f t="shared" si="257"/>
        <v>1.4029313733938064E-5</v>
      </c>
      <c r="Z128">
        <v>37</v>
      </c>
      <c r="AA128" s="14">
        <f t="shared" si="258"/>
        <v>2.1598280534299379E-3</v>
      </c>
      <c r="AB128" s="14">
        <f t="shared" si="259"/>
        <v>4.6648572203829549E-6</v>
      </c>
      <c r="AC128" s="14">
        <f t="shared" si="260"/>
        <v>-1.5857444974543811E-3</v>
      </c>
      <c r="AD128" s="14">
        <f t="shared" si="261"/>
        <v>1.2771364676959582E-3</v>
      </c>
      <c r="AE128" s="14">
        <f t="shared" si="262"/>
        <v>1.6310775571189094E-6</v>
      </c>
      <c r="AG128">
        <v>11.08</v>
      </c>
      <c r="AH128" s="14">
        <f t="shared" si="263"/>
        <v>-1.043329944928627E-2</v>
      </c>
      <c r="AI128" s="14">
        <f t="shared" si="264"/>
        <v>1.0885373739847718E-4</v>
      </c>
      <c r="AJ128" s="14">
        <f t="shared" si="265"/>
        <v>1.0408585457559044E-2</v>
      </c>
      <c r="AK128" s="14">
        <f t="shared" si="266"/>
        <v>1.0833865122730962E-4</v>
      </c>
      <c r="AM128">
        <v>110.45</v>
      </c>
      <c r="AN128" s="14">
        <f t="shared" si="267"/>
        <v>-4.992068456550528E-3</v>
      </c>
      <c r="AO128" s="14">
        <f t="shared" si="268"/>
        <v>2.4920747474886771E-5</v>
      </c>
      <c r="AP128" s="14">
        <f t="shared" si="269"/>
        <v>8.3361600696657198E-3</v>
      </c>
      <c r="AQ128" s="14">
        <f t="shared" si="270"/>
        <v>6.9491564707089185E-5</v>
      </c>
      <c r="AS128">
        <v>113.9</v>
      </c>
      <c r="AT128" s="14">
        <f t="shared" si="271"/>
        <v>1.0530011502992312E-3</v>
      </c>
      <c r="AU128" s="14">
        <f t="shared" si="272"/>
        <v>1.1088114225315041E-6</v>
      </c>
      <c r="AV128" s="14">
        <f t="shared" si="273"/>
        <v>3.6863116607648528E-3</v>
      </c>
      <c r="AW128" s="14">
        <f t="shared" si="274"/>
        <v>1.3588893660290928E-5</v>
      </c>
      <c r="AY128" s="14">
        <v>38.08</v>
      </c>
      <c r="AZ128" s="14">
        <f t="shared" si="275"/>
        <v>4.1928782600361781E-3</v>
      </c>
      <c r="BA128" s="14">
        <f t="shared" si="276"/>
        <v>1.7580228103484009E-5</v>
      </c>
      <c r="BB128" s="14">
        <f t="shared" si="277"/>
        <v>-1.907093034819654E-3</v>
      </c>
      <c r="BC128" s="14">
        <f t="shared" si="278"/>
        <v>3.6370038434576381E-6</v>
      </c>
      <c r="BE128">
        <v>20.32</v>
      </c>
      <c r="BF128" s="14">
        <f t="shared" si="279"/>
        <v>1.229558743372075E-3</v>
      </c>
      <c r="BG128" s="14">
        <f t="shared" si="280"/>
        <v>1.5118147034027163E-6</v>
      </c>
      <c r="BH128" s="14">
        <f t="shared" si="281"/>
        <v>2.0338426428533288E-3</v>
      </c>
      <c r="BI128" s="14">
        <f t="shared" si="282"/>
        <v>4.1365158958886137E-6</v>
      </c>
      <c r="BK128">
        <v>90.74</v>
      </c>
      <c r="BL128" s="14">
        <f t="shared" si="283"/>
        <v>7.2472042242865539E-3</v>
      </c>
      <c r="BM128" s="14">
        <f t="shared" si="284"/>
        <v>5.2521969068516873E-5</v>
      </c>
      <c r="BN128" s="14">
        <f t="shared" si="285"/>
        <v>-3.4094704976083143E-3</v>
      </c>
      <c r="BO128" s="14">
        <f t="shared" si="286"/>
        <v>1.1624489074061486E-5</v>
      </c>
      <c r="BQ128">
        <v>63.28</v>
      </c>
      <c r="BR128" s="14">
        <f t="shared" si="287"/>
        <v>3.7854934794818861E-3</v>
      </c>
      <c r="BS128" s="14">
        <f t="shared" si="288"/>
        <v>1.4329960883199877E-5</v>
      </c>
      <c r="BT128" s="14">
        <f t="shared" si="289"/>
        <v>1.835451111573481E-3</v>
      </c>
      <c r="BU128" s="14">
        <f t="shared" si="290"/>
        <v>3.368880782976327E-6</v>
      </c>
      <c r="BX128">
        <v>22.52</v>
      </c>
      <c r="BY128" s="14">
        <f t="shared" si="291"/>
        <v>-3.1131890832263821E-3</v>
      </c>
      <c r="BZ128" s="14">
        <f t="shared" si="292"/>
        <v>9.6919462679199215E-6</v>
      </c>
      <c r="CA128" s="14">
        <f t="shared" si="293"/>
        <v>5.5768311967894293E-3</v>
      </c>
      <c r="CB128" s="14">
        <f t="shared" si="294"/>
        <v>3.1101046197483819E-5</v>
      </c>
      <c r="CD128">
        <v>44.9</v>
      </c>
      <c r="CE128" s="14">
        <f t="shared" si="295"/>
        <v>8.9047200897457489E-4</v>
      </c>
      <c r="CF128" s="14">
        <f t="shared" si="296"/>
        <v>7.9294039876721541E-7</v>
      </c>
      <c r="CG128" s="14">
        <f t="shared" si="297"/>
        <v>3.5449326298112233E-3</v>
      </c>
      <c r="CH128" s="14">
        <f t="shared" si="298"/>
        <v>1.2566547349900316E-5</v>
      </c>
      <c r="CJ128">
        <v>33.18</v>
      </c>
      <c r="CK128" s="14">
        <f t="shared" si="299"/>
        <v>-1.0300000178070897E-2</v>
      </c>
      <c r="CL128" s="14">
        <f t="shared" si="300"/>
        <v>1.060900036682605E-4</v>
      </c>
      <c r="CM128" s="14">
        <f t="shared" si="301"/>
        <v>1.4072959168398519E-2</v>
      </c>
      <c r="CN128" s="14">
        <f t="shared" si="302"/>
        <v>1.9804817975541193E-4</v>
      </c>
      <c r="CP128">
        <v>21.82</v>
      </c>
      <c r="CQ128" s="14">
        <f t="shared" si="303"/>
        <v>5.0285820248721158E-3</v>
      </c>
      <c r="CR128" s="14">
        <f t="shared" si="304"/>
        <v>2.5286637180866949E-5</v>
      </c>
      <c r="CS128" s="14">
        <f t="shared" si="305"/>
        <v>-1.5198251323176749E-3</v>
      </c>
      <c r="CT128" s="14">
        <f t="shared" si="306"/>
        <v>2.3098684328244379E-6</v>
      </c>
      <c r="CV128">
        <v>107.1</v>
      </c>
      <c r="CW128" s="14">
        <f t="shared" si="307"/>
        <v>-3.2733253449691376E-3</v>
      </c>
      <c r="CX128" s="14">
        <f t="shared" si="308"/>
        <v>1.0714658814017323E-5</v>
      </c>
      <c r="CY128" s="89">
        <f t="shared" si="309"/>
        <v>4.2712198986537987E-3</v>
      </c>
      <c r="CZ128" s="89">
        <f t="shared" si="310"/>
        <v>1.8243319422656167E-5</v>
      </c>
      <c r="DB128">
        <v>17.71</v>
      </c>
      <c r="DC128" s="14">
        <f t="shared" si="311"/>
        <v>-1.9384871541728622E-2</v>
      </c>
      <c r="DD128" s="14">
        <f t="shared" si="312"/>
        <v>3.7577324468932017E-4</v>
      </c>
      <c r="DE128" s="89">
        <f t="shared" si="313"/>
        <v>2.1085852633516439E-2</v>
      </c>
      <c r="DF128" s="89">
        <f t="shared" si="314"/>
        <v>4.4461318128237215E-4</v>
      </c>
      <c r="DH128">
        <v>11.138</v>
      </c>
      <c r="DI128" s="14">
        <f t="shared" si="315"/>
        <v>-2.5170815159383285E-3</v>
      </c>
      <c r="DJ128" s="14">
        <f t="shared" si="316"/>
        <v>6.3356993578783938E-6</v>
      </c>
      <c r="DK128" s="89">
        <f t="shared" si="317"/>
        <v>6.5926685904574055E-3</v>
      </c>
      <c r="DL128" s="89">
        <f t="shared" si="318"/>
        <v>4.3463279143603632E-5</v>
      </c>
      <c r="DN128">
        <v>65.88</v>
      </c>
      <c r="DO128" s="14">
        <f t="shared" si="319"/>
        <v>1.2669852741051904E-2</v>
      </c>
      <c r="DP128" s="14">
        <f t="shared" si="320"/>
        <v>1.6052516847994046E-4</v>
      </c>
      <c r="DQ128" s="89">
        <f t="shared" si="321"/>
        <v>-1.0190358499358168E-2</v>
      </c>
      <c r="DR128" s="89">
        <f t="shared" si="322"/>
        <v>1.0384340634544125E-4</v>
      </c>
      <c r="DT128">
        <v>129.94999999999999</v>
      </c>
      <c r="DU128" s="14">
        <f t="shared" si="323"/>
        <v>-9.6656464854182871E-3</v>
      </c>
      <c r="DV128" s="14">
        <f t="shared" si="324"/>
        <v>9.342472198107889E-5</v>
      </c>
      <c r="DW128" s="89">
        <f t="shared" si="325"/>
        <v>1.3575928739006513E-2</v>
      </c>
      <c r="DX128" s="89">
        <f t="shared" si="326"/>
        <v>1.8430584112658297E-4</v>
      </c>
      <c r="DZ128">
        <v>38.72</v>
      </c>
      <c r="EA128" s="14">
        <f t="shared" si="327"/>
        <v>1.2320484388040657E-2</v>
      </c>
      <c r="EB128" s="14">
        <f t="shared" si="328"/>
        <v>1.5179433555595354E-4</v>
      </c>
      <c r="EC128" s="89">
        <f t="shared" si="329"/>
        <v>-8.2758343210137617E-3</v>
      </c>
      <c r="ED128" s="89">
        <f t="shared" si="330"/>
        <v>6.8489433708869316E-5</v>
      </c>
      <c r="EF128">
        <v>12.8</v>
      </c>
      <c r="EG128" s="14">
        <f t="shared" si="331"/>
        <v>-3.9138993211363287E-3</v>
      </c>
      <c r="EH128" s="14">
        <f t="shared" si="332"/>
        <v>1.5318607895991413E-5</v>
      </c>
      <c r="EI128" s="89">
        <f t="shared" si="333"/>
        <v>7.2034700821576618E-3</v>
      </c>
      <c r="EJ128" s="89">
        <f t="shared" si="334"/>
        <v>5.1889981224540507E-5</v>
      </c>
      <c r="EL128">
        <v>86.18</v>
      </c>
      <c r="EM128" s="14">
        <f t="shared" si="335"/>
        <v>8.3199000836544149E-3</v>
      </c>
      <c r="EN128" s="14">
        <f t="shared" si="336"/>
        <v>6.9220737401992744E-5</v>
      </c>
      <c r="EO128" s="89">
        <f t="shared" si="337"/>
        <v>-5.3507539933594439E-3</v>
      </c>
      <c r="EP128" s="89">
        <f t="shared" si="338"/>
        <v>2.8630568297452037E-5</v>
      </c>
      <c r="ER128">
        <v>13.34</v>
      </c>
      <c r="ES128" s="14">
        <f t="shared" si="339"/>
        <v>-1.0550210895152486E-2</v>
      </c>
      <c r="ET128" s="14">
        <f t="shared" si="340"/>
        <v>1.1130694993219422E-4</v>
      </c>
      <c r="EU128" s="89">
        <f t="shared" si="341"/>
        <v>1.3133518036878875E-2</v>
      </c>
      <c r="EV128" s="89">
        <f t="shared" si="342"/>
        <v>1.7248929602502275E-4</v>
      </c>
      <c r="EX128">
        <v>106.7</v>
      </c>
      <c r="EY128" s="14">
        <f t="shared" si="343"/>
        <v>1.3035566337454726E-2</v>
      </c>
      <c r="EZ128" s="14">
        <f t="shared" si="344"/>
        <v>1.6992598973818282E-4</v>
      </c>
      <c r="FA128" s="89">
        <f t="shared" si="345"/>
        <v>-1.0573460229085514E-2</v>
      </c>
      <c r="FB128" s="89">
        <f t="shared" si="346"/>
        <v>1.1179806121605309E-4</v>
      </c>
      <c r="FD128">
        <v>44.08</v>
      </c>
      <c r="FE128" s="14">
        <f t="shared" si="347"/>
        <v>-4.5475294376294073E-3</v>
      </c>
      <c r="FF128" s="14">
        <f t="shared" si="348"/>
        <v>2.0680023986106035E-5</v>
      </c>
      <c r="FG128" s="89">
        <f t="shared" si="349"/>
        <v>1.0151508533236365E-2</v>
      </c>
      <c r="FH128" s="89">
        <f t="shared" si="350"/>
        <v>1.0305312550037073E-4</v>
      </c>
      <c r="FJ128">
        <v>131.19999999999999</v>
      </c>
      <c r="FK128" s="14">
        <f t="shared" si="351"/>
        <v>-2.547416792519154E-2</v>
      </c>
      <c r="FL128" s="14">
        <f t="shared" si="352"/>
        <v>6.4893323148085746E-4</v>
      </c>
      <c r="FM128" s="89">
        <f t="shared" si="353"/>
        <v>2.7133931766106203E-2</v>
      </c>
      <c r="FN128" s="89">
        <f t="shared" si="354"/>
        <v>7.3625025308770729E-4</v>
      </c>
      <c r="FP128">
        <v>13.12</v>
      </c>
      <c r="FQ128" s="14">
        <f t="shared" si="355"/>
        <v>6.836335018291167E-3</v>
      </c>
      <c r="FR128" s="14">
        <f t="shared" si="356"/>
        <v>4.6735476482314093E-5</v>
      </c>
      <c r="FS128" s="89">
        <f t="shared" si="357"/>
        <v>-5.1074129126230531E-3</v>
      </c>
      <c r="FT128" s="89">
        <f t="shared" si="358"/>
        <v>2.60856666600287E-5</v>
      </c>
      <c r="FV128">
        <v>562.4</v>
      </c>
      <c r="FW128" s="14">
        <f t="shared" si="359"/>
        <v>5.6737740859078749E-3</v>
      </c>
      <c r="FX128" s="14">
        <f t="shared" si="360"/>
        <v>3.219171237791974E-5</v>
      </c>
      <c r="FY128" s="89">
        <f t="shared" si="361"/>
        <v>-2.1027215455965784E-3</v>
      </c>
      <c r="FZ128" s="89">
        <f t="shared" si="362"/>
        <v>4.4214378983160633E-6</v>
      </c>
      <c r="GB128">
        <v>59</v>
      </c>
      <c r="GC128" s="14">
        <f t="shared" si="363"/>
        <v>1.3802609296082624E-2</v>
      </c>
      <c r="GD128" s="14">
        <f t="shared" si="364"/>
        <v>1.9051202338030647E-4</v>
      </c>
      <c r="GE128" s="89">
        <f t="shared" si="365"/>
        <v>-9.4477195294647067E-3</v>
      </c>
      <c r="GF128" s="89">
        <f t="shared" si="366"/>
        <v>8.9259404307428825E-5</v>
      </c>
      <c r="GH128">
        <v>495.5</v>
      </c>
      <c r="GI128" s="14">
        <f t="shared" si="367"/>
        <v>-2.0202027072758794E-3</v>
      </c>
      <c r="GJ128" s="14">
        <f t="shared" si="368"/>
        <v>4.0812189784847925E-6</v>
      </c>
      <c r="GK128" s="89">
        <f t="shared" si="369"/>
        <v>6.9131241917674228E-3</v>
      </c>
      <c r="GL128" s="89">
        <f t="shared" si="370"/>
        <v>4.779128609079998E-5</v>
      </c>
      <c r="GN128">
        <v>30.69</v>
      </c>
      <c r="GO128" s="14">
        <f t="shared" si="371"/>
        <v>0</v>
      </c>
      <c r="GP128" s="14">
        <f t="shared" si="372"/>
        <v>0</v>
      </c>
      <c r="GQ128" s="89">
        <f t="shared" si="373"/>
        <v>2.631509646069619E-3</v>
      </c>
      <c r="GR128" s="89">
        <f t="shared" si="374"/>
        <v>6.9248430173574511E-6</v>
      </c>
      <c r="GT128">
        <v>58.2</v>
      </c>
      <c r="GU128" s="14">
        <f t="shared" si="375"/>
        <v>1.0596578388456792E-2</v>
      </c>
      <c r="GV128" s="14">
        <f t="shared" si="376"/>
        <v>1.1228747354270954E-4</v>
      </c>
      <c r="GW128" s="89">
        <f t="shared" si="377"/>
        <v>-7.5887666121525234E-3</v>
      </c>
      <c r="GX128" s="89">
        <f t="shared" si="378"/>
        <v>5.7589378693720886E-5</v>
      </c>
      <c r="GZ128">
        <v>223.4</v>
      </c>
      <c r="HA128" s="14">
        <f t="shared" si="379"/>
        <v>-8.9565612794451728E-4</v>
      </c>
      <c r="HB128" s="14">
        <f t="shared" si="380"/>
        <v>8.0219989952456547E-7</v>
      </c>
      <c r="HC128" s="89">
        <f t="shared" si="381"/>
        <v>4.1348321178693893E-3</v>
      </c>
      <c r="HD128" s="89">
        <f t="shared" si="382"/>
        <v>1.7096836642964259E-5</v>
      </c>
      <c r="HF128">
        <v>306.60000000000002</v>
      </c>
      <c r="HG128" s="14">
        <f t="shared" si="383"/>
        <v>4.5558165358606613E-3</v>
      </c>
      <c r="HH128" s="14">
        <f t="shared" si="384"/>
        <v>2.0755464308421436E-5</v>
      </c>
      <c r="HI128" s="89">
        <f t="shared" si="385"/>
        <v>7.2351553067327452E-4</v>
      </c>
      <c r="HJ128" s="89">
        <f t="shared" si="386"/>
        <v>5.2347472312543006E-7</v>
      </c>
      <c r="HL128">
        <v>105.4</v>
      </c>
      <c r="HM128" s="14">
        <f t="shared" si="387"/>
        <v>-1.8993358036525163E-3</v>
      </c>
      <c r="HN128" s="14">
        <f t="shared" si="388"/>
        <v>3.6074764950363502E-6</v>
      </c>
      <c r="HO128" s="89">
        <f t="shared" si="389"/>
        <v>4.9799337736075493E-3</v>
      </c>
      <c r="HP128" s="89">
        <f t="shared" si="390"/>
        <v>2.4799740389517125E-5</v>
      </c>
      <c r="HR128">
        <v>4.8310000000000004</v>
      </c>
      <c r="HS128" s="14">
        <f t="shared" si="391"/>
        <v>-4.1485228549531048E-3</v>
      </c>
      <c r="HT128" s="14">
        <f t="shared" si="392"/>
        <v>1.721024187806826E-5</v>
      </c>
      <c r="HU128" s="14">
        <f t="shared" si="393"/>
        <v>6.2725850709902092E-3</v>
      </c>
      <c r="HV128" s="14">
        <f t="shared" si="394"/>
        <v>3.9345323472809245E-5</v>
      </c>
      <c r="HX128">
        <v>13.33</v>
      </c>
      <c r="HY128" s="14">
        <f t="shared" si="395"/>
        <v>-1.5015017835970255E-3</v>
      </c>
      <c r="HZ128" s="14">
        <f t="shared" si="396"/>
        <v>2.2545076061450489E-6</v>
      </c>
      <c r="IA128" s="89">
        <f t="shared" si="397"/>
        <v>8.2093318807708779E-4</v>
      </c>
      <c r="IB128" s="89">
        <f t="shared" si="398"/>
        <v>6.7393129928641122E-7</v>
      </c>
      <c r="ID128">
        <v>153.15</v>
      </c>
      <c r="IE128" s="14">
        <f t="shared" si="399"/>
        <v>5.5347691348448915E-3</v>
      </c>
      <c r="IF128" s="14">
        <f t="shared" si="400"/>
        <v>3.0633669376031671E-5</v>
      </c>
      <c r="IG128" s="89">
        <f t="shared" si="401"/>
        <v>-2.7124370089985773E-3</v>
      </c>
      <c r="IH128" s="89">
        <f t="shared" si="402"/>
        <v>7.3573145277851484E-6</v>
      </c>
      <c r="IQ128">
        <v>49.76</v>
      </c>
      <c r="IR128" s="14">
        <f t="shared" si="403"/>
        <v>8.8035782667596953E-3</v>
      </c>
      <c r="IS128" s="14">
        <f t="shared" si="404"/>
        <v>7.7502990298963646E-5</v>
      </c>
      <c r="IT128" s="89">
        <f t="shared" si="405"/>
        <v>-7.286856034050989E-3</v>
      </c>
      <c r="IU128" s="89">
        <f t="shared" si="406"/>
        <v>5.3098270860985305E-5</v>
      </c>
      <c r="IW128">
        <v>60.65</v>
      </c>
      <c r="IX128" s="14">
        <f t="shared" si="407"/>
        <v>-5.2901429373887459E-3</v>
      </c>
      <c r="IY128" s="14">
        <f t="shared" si="408"/>
        <v>2.7985612298004027E-5</v>
      </c>
      <c r="IZ128" s="89">
        <f t="shared" si="409"/>
        <v>6.9009694602229395E-3</v>
      </c>
      <c r="JA128" s="89">
        <f t="shared" si="410"/>
        <v>4.7623379490929689E-5</v>
      </c>
      <c r="JC128">
        <v>120</v>
      </c>
      <c r="JD128" s="14">
        <f t="shared" si="411"/>
        <v>3.742986278834297E-3</v>
      </c>
      <c r="JE128" s="14">
        <f t="shared" si="412"/>
        <v>1.4009946283541818E-5</v>
      </c>
      <c r="JF128" s="89">
        <f t="shared" si="413"/>
        <v>6.5317546711246219E-4</v>
      </c>
      <c r="JG128" s="89">
        <f t="shared" si="414"/>
        <v>4.266381908375832E-7</v>
      </c>
      <c r="JI128">
        <v>31.34</v>
      </c>
      <c r="JJ128" s="14">
        <f t="shared" si="415"/>
        <v>1.5199785981765966E-2</v>
      </c>
      <c r="JK128" s="14">
        <f t="shared" si="416"/>
        <v>2.3103349389148916E-4</v>
      </c>
      <c r="JL128" s="89">
        <f t="shared" si="417"/>
        <v>-1.1864381342980169E-2</v>
      </c>
      <c r="JM128" s="89">
        <f t="shared" si="418"/>
        <v>1.4076354465165591E-4</v>
      </c>
      <c r="JO128">
        <v>74</v>
      </c>
      <c r="JP128" s="14">
        <f t="shared" si="419"/>
        <v>1.3822940353467537E-2</v>
      </c>
      <c r="JQ128" s="14">
        <f t="shared" si="420"/>
        <v>1.9107368001552123E-4</v>
      </c>
      <c r="JR128" s="89">
        <f t="shared" si="450"/>
        <v>-1.1505210669846796E-2</v>
      </c>
      <c r="JS128" s="89">
        <f t="shared" si="421"/>
        <v>1.3236987255755656E-4</v>
      </c>
      <c r="JU128">
        <v>69.06</v>
      </c>
      <c r="JV128" s="14">
        <f t="shared" si="422"/>
        <v>1.3233794977695694E-2</v>
      </c>
      <c r="JW128" s="14">
        <f t="shared" si="423"/>
        <v>1.7513332951168376E-4</v>
      </c>
      <c r="JX128" s="89">
        <f t="shared" si="424"/>
        <v>-8.8984582469276881E-3</v>
      </c>
      <c r="JY128" s="89">
        <f t="shared" si="425"/>
        <v>7.9182559172315386E-5</v>
      </c>
      <c r="KA128">
        <v>40</v>
      </c>
      <c r="KB128" s="14">
        <f t="shared" si="426"/>
        <v>-2.5003125520928253E-4</v>
      </c>
      <c r="KC128" s="14">
        <f t="shared" si="427"/>
        <v>6.2515628581529374E-8</v>
      </c>
      <c r="KD128" s="89">
        <f t="shared" si="428"/>
        <v>2.583733168032132E-3</v>
      </c>
      <c r="KE128" s="89">
        <f t="shared" si="429"/>
        <v>6.6756770835893573E-6</v>
      </c>
      <c r="KG128">
        <v>17.84</v>
      </c>
      <c r="KH128" s="14">
        <f t="shared" si="430"/>
        <v>-1.4112568402396474E-2</v>
      </c>
      <c r="KI128" s="14">
        <f t="shared" si="431"/>
        <v>1.9916458691231938E-4</v>
      </c>
      <c r="KJ128" s="89">
        <f t="shared" si="432"/>
        <v>1.5718737754549409E-2</v>
      </c>
      <c r="KK128" s="89">
        <f t="shared" si="433"/>
        <v>2.4707871659629697E-4</v>
      </c>
      <c r="KM128">
        <v>27.04</v>
      </c>
      <c r="KN128" s="14">
        <f t="shared" si="434"/>
        <v>6.2673016203916299E-3</v>
      </c>
      <c r="KO128" s="14">
        <f t="shared" si="435"/>
        <v>3.927906960096355E-5</v>
      </c>
      <c r="KP128" s="89">
        <f t="shared" si="436"/>
        <v>-4.4672864306222696E-3</v>
      </c>
      <c r="KQ128" s="89">
        <f t="shared" si="437"/>
        <v>1.9956648053221858E-5</v>
      </c>
      <c r="KS128">
        <v>96.16</v>
      </c>
      <c r="KT128" s="14">
        <f t="shared" si="438"/>
        <v>4.979263399607364E-3</v>
      </c>
      <c r="KU128" s="14">
        <f t="shared" si="439"/>
        <v>2.4793064002669485E-5</v>
      </c>
      <c r="KV128" s="89">
        <f t="shared" si="440"/>
        <v>-2.7665719756504209E-3</v>
      </c>
      <c r="KW128" s="89">
        <f t="shared" si="441"/>
        <v>7.6539204964542734E-6</v>
      </c>
      <c r="LF128" s="14">
        <v>15.02</v>
      </c>
      <c r="LG128" s="14">
        <f t="shared" si="442"/>
        <v>-2.2896623149619176E-2</v>
      </c>
      <c r="LH128" s="14">
        <f t="shared" si="443"/>
        <v>5.2425535165567675E-4</v>
      </c>
      <c r="LI128" s="89">
        <f t="shared" si="444"/>
        <v>2.2816040369433504E-2</v>
      </c>
      <c r="LJ128" s="89">
        <f t="shared" si="445"/>
        <v>5.205716981396193E-4</v>
      </c>
      <c r="LL128">
        <v>11.395</v>
      </c>
      <c r="LM128" s="14">
        <f t="shared" si="446"/>
        <v>1.0909992570097603E-2</v>
      </c>
      <c r="LN128" s="14">
        <f t="shared" si="447"/>
        <v>1.1902793787958491E-4</v>
      </c>
      <c r="LO128" s="89">
        <f t="shared" si="448"/>
        <v>-8.6291229680714003E-3</v>
      </c>
      <c r="LP128" s="89">
        <f t="shared" si="449"/>
        <v>7.4461763198097375E-5</v>
      </c>
    </row>
    <row r="129" spans="19:328" x14ac:dyDescent="0.35">
      <c r="S129" t="s">
        <v>733</v>
      </c>
      <c r="T129" s="82">
        <v>5804.48</v>
      </c>
      <c r="U129" s="6">
        <f t="shared" si="256"/>
        <v>5.4087434399872156E-3</v>
      </c>
      <c r="V129" s="14">
        <f t="shared" si="257"/>
        <v>2.925450559960474E-5</v>
      </c>
      <c r="Z129">
        <v>37.119999999999997</v>
      </c>
      <c r="AA129" s="14">
        <f t="shared" si="258"/>
        <v>-3.2379952737753384E-3</v>
      </c>
      <c r="AB129" s="14">
        <f t="shared" si="259"/>
        <v>1.0484613392991429E-5</v>
      </c>
      <c r="AC129" s="14">
        <f t="shared" si="260"/>
        <v>-8.6467387137625536E-3</v>
      </c>
      <c r="AD129" s="14">
        <f t="shared" si="261"/>
        <v>8.378712053698242E-3</v>
      </c>
      <c r="AE129" s="14">
        <f t="shared" si="262"/>
        <v>7.0202815678788215E-5</v>
      </c>
      <c r="AG129">
        <v>11.445</v>
      </c>
      <c r="AH129" s="14">
        <f t="shared" si="263"/>
        <v>-3.2411272085392254E-2</v>
      </c>
      <c r="AI129" s="14">
        <f t="shared" si="264"/>
        <v>1.0504905581933271E-3</v>
      </c>
      <c r="AJ129" s="14">
        <f t="shared" si="265"/>
        <v>3.2419987828535994E-2</v>
      </c>
      <c r="AK129" s="14">
        <f t="shared" si="266"/>
        <v>1.0510556108024221E-3</v>
      </c>
      <c r="AM129">
        <v>109.65</v>
      </c>
      <c r="AN129" s="14">
        <f t="shared" si="267"/>
        <v>7.2694550022289785E-3</v>
      </c>
      <c r="AO129" s="14">
        <f t="shared" si="268"/>
        <v>5.2844976029431916E-5</v>
      </c>
      <c r="AP129" s="14">
        <f t="shared" si="269"/>
        <v>7.9538931447253984E-3</v>
      </c>
      <c r="AQ129" s="14">
        <f t="shared" si="270"/>
        <v>6.3264416157709689E-5</v>
      </c>
      <c r="AS129">
        <v>113.6</v>
      </c>
      <c r="AT129" s="14">
        <f t="shared" si="271"/>
        <v>2.6373641660856714E-3</v>
      </c>
      <c r="AU129" s="14">
        <f t="shared" si="272"/>
        <v>6.9556897445527689E-6</v>
      </c>
      <c r="AV129" s="14">
        <f t="shared" si="273"/>
        <v>2.0021160423996046E-2</v>
      </c>
      <c r="AW129" s="14">
        <f t="shared" si="274"/>
        <v>4.0084686472338557E-4</v>
      </c>
      <c r="AY129" s="14">
        <v>38.22</v>
      </c>
      <c r="AZ129" s="14">
        <f t="shared" si="275"/>
        <v>-3.6697288889624017E-3</v>
      </c>
      <c r="BA129" s="14">
        <f t="shared" si="276"/>
        <v>1.3466910118485222E-5</v>
      </c>
      <c r="BB129" s="14">
        <f t="shared" si="277"/>
        <v>1.4984942157476002E-2</v>
      </c>
      <c r="BC129" s="14">
        <f t="shared" si="278"/>
        <v>2.2454849146290155E-4</v>
      </c>
      <c r="BE129">
        <v>20.21</v>
      </c>
      <c r="BF129" s="14">
        <f t="shared" si="279"/>
        <v>5.4280912947515568E-3</v>
      </c>
      <c r="BG129" s="14">
        <f t="shared" si="280"/>
        <v>2.9464175104157632E-5</v>
      </c>
      <c r="BH129" s="14">
        <f t="shared" si="281"/>
        <v>2.4516863228423762E-2</v>
      </c>
      <c r="BI129" s="14">
        <f t="shared" si="282"/>
        <v>6.0107658256123718E-4</v>
      </c>
      <c r="BK129">
        <v>88.64</v>
      </c>
      <c r="BL129" s="14">
        <f t="shared" si="283"/>
        <v>2.3415051236844057E-2</v>
      </c>
      <c r="BM129" s="14">
        <f t="shared" si="284"/>
        <v>5.4826462442403247E-4</v>
      </c>
      <c r="BN129" s="14">
        <f t="shared" si="285"/>
        <v>2.6640889538414696E-3</v>
      </c>
      <c r="BO129" s="14">
        <f t="shared" si="286"/>
        <v>7.0973699539801355E-6</v>
      </c>
      <c r="BQ129">
        <v>62.67</v>
      </c>
      <c r="BR129" s="14">
        <f t="shared" si="287"/>
        <v>9.686459222814239E-3</v>
      </c>
      <c r="BS129" s="14">
        <f t="shared" si="288"/>
        <v>9.3827492275243025E-5</v>
      </c>
      <c r="BT129" s="14">
        <f t="shared" si="289"/>
        <v>1.8969017268483969E-2</v>
      </c>
      <c r="BU129" s="14">
        <f t="shared" si="290"/>
        <v>3.5982361613204301E-4</v>
      </c>
      <c r="BX129">
        <v>22.3</v>
      </c>
      <c r="BY129" s="14">
        <f t="shared" si="291"/>
        <v>9.817124805416454E-3</v>
      </c>
      <c r="BZ129" s="14">
        <f t="shared" si="292"/>
        <v>9.6375939445123051E-5</v>
      </c>
      <c r="CA129" s="14">
        <f t="shared" si="293"/>
        <v>3.008667238314694E-3</v>
      </c>
      <c r="CB129" s="14">
        <f t="shared" si="294"/>
        <v>9.052078550908168E-6</v>
      </c>
      <c r="CD129">
        <v>45.05</v>
      </c>
      <c r="CE129" s="14">
        <f t="shared" si="295"/>
        <v>-3.335189306138239E-3</v>
      </c>
      <c r="CF129" s="14">
        <f t="shared" si="296"/>
        <v>1.1123487707778868E-5</v>
      </c>
      <c r="CG129" s="14">
        <f t="shared" si="297"/>
        <v>2.3508371831799778E-2</v>
      </c>
      <c r="CH129" s="14">
        <f t="shared" si="298"/>
        <v>5.5264354618215724E-4</v>
      </c>
      <c r="CJ129">
        <v>33.25</v>
      </c>
      <c r="CK129" s="14">
        <f t="shared" si="299"/>
        <v>-2.1074823395646983E-3</v>
      </c>
      <c r="CL129" s="14">
        <f t="shared" si="300"/>
        <v>4.4414818115770945E-6</v>
      </c>
      <c r="CM129" s="14">
        <f t="shared" si="301"/>
        <v>2.0482083976485342E-2</v>
      </c>
      <c r="CN129" s="14">
        <f t="shared" si="302"/>
        <v>4.1951576401979759E-4</v>
      </c>
      <c r="CP129">
        <v>21.02</v>
      </c>
      <c r="CQ129" s="14">
        <f t="shared" si="303"/>
        <v>3.7352614956119634E-2</v>
      </c>
      <c r="CR129" s="14">
        <f t="shared" si="304"/>
        <v>1.3952178440601321E-3</v>
      </c>
      <c r="CS129" s="14">
        <f t="shared" si="305"/>
        <v>-1.9520148262148738E-2</v>
      </c>
      <c r="CT129" s="14">
        <f t="shared" si="306"/>
        <v>3.8103618817626837E-4</v>
      </c>
      <c r="CV129">
        <v>105.2</v>
      </c>
      <c r="CW129" s="14">
        <f t="shared" si="307"/>
        <v>1.7899677150093503E-2</v>
      </c>
      <c r="CX129" s="14">
        <f t="shared" si="308"/>
        <v>3.2039844207757946E-4</v>
      </c>
      <c r="CY129" s="89">
        <f t="shared" si="309"/>
        <v>-1.2582299451372132E-2</v>
      </c>
      <c r="CZ129" s="89">
        <f t="shared" si="310"/>
        <v>1.5831425948399945E-4</v>
      </c>
      <c r="DB129">
        <v>18</v>
      </c>
      <c r="DC129" s="14">
        <f t="shared" si="311"/>
        <v>-1.6242306101422483E-2</v>
      </c>
      <c r="DD129" s="14">
        <f t="shared" si="312"/>
        <v>2.6381250749230603E-4</v>
      </c>
      <c r="DE129" s="89">
        <f t="shared" si="313"/>
        <v>2.4873983312930219E-2</v>
      </c>
      <c r="DF129" s="89">
        <f t="shared" si="314"/>
        <v>6.1871504585193102E-4</v>
      </c>
      <c r="DH129">
        <v>11.231999999999999</v>
      </c>
      <c r="DI129" s="14">
        <f t="shared" si="315"/>
        <v>-8.4041621159783378E-3</v>
      </c>
      <c r="DJ129" s="14">
        <f t="shared" si="316"/>
        <v>7.0629940871645491E-5</v>
      </c>
      <c r="DK129" s="89">
        <f t="shared" si="317"/>
        <v>2.7958575011867191E-2</v>
      </c>
      <c r="DL129" s="89">
        <f t="shared" si="318"/>
        <v>7.8168191669420448E-4</v>
      </c>
      <c r="DN129">
        <v>66.33</v>
      </c>
      <c r="DO129" s="14">
        <f t="shared" si="319"/>
        <v>-6.807378228025125E-3</v>
      </c>
      <c r="DP129" s="14">
        <f t="shared" si="320"/>
        <v>4.6340398339390492E-5</v>
      </c>
      <c r="DQ129" s="89">
        <f t="shared" si="321"/>
        <v>1.6990357476027267E-2</v>
      </c>
      <c r="DR129" s="89">
        <f t="shared" si="322"/>
        <v>2.8867224716319563E-4</v>
      </c>
      <c r="DT129">
        <v>128.65</v>
      </c>
      <c r="DU129" s="14">
        <f t="shared" si="323"/>
        <v>1.0054222359746002E-2</v>
      </c>
      <c r="DV129" s="14">
        <f t="shared" si="324"/>
        <v>1.0108738725921646E-4</v>
      </c>
      <c r="DW129" s="89">
        <f t="shared" si="325"/>
        <v>1.1216694442553795E-2</v>
      </c>
      <c r="DX129" s="89">
        <f t="shared" si="326"/>
        <v>1.258142342176172E-4</v>
      </c>
      <c r="DZ129">
        <v>39.020000000000003</v>
      </c>
      <c r="EA129" s="14">
        <f t="shared" si="327"/>
        <v>-7.7180727865889757E-3</v>
      </c>
      <c r="EB129" s="14">
        <f t="shared" si="328"/>
        <v>5.9568647539085316E-5</v>
      </c>
      <c r="EC129" s="89">
        <f t="shared" si="329"/>
        <v>2.5376009187361506E-2</v>
      </c>
      <c r="ED129" s="89">
        <f t="shared" si="330"/>
        <v>6.4394184227705559E-4</v>
      </c>
      <c r="EF129">
        <v>12.77</v>
      </c>
      <c r="EG129" s="14">
        <f t="shared" si="331"/>
        <v>2.3465008811236121E-3</v>
      </c>
      <c r="EH129" s="14">
        <f t="shared" si="332"/>
        <v>5.5060663851138878E-6</v>
      </c>
      <c r="EI129" s="89">
        <f t="shared" si="333"/>
        <v>1.1287594800371697E-2</v>
      </c>
      <c r="EJ129" s="89">
        <f t="shared" si="334"/>
        <v>1.2740979637737817E-4</v>
      </c>
      <c r="EL129">
        <v>85.78</v>
      </c>
      <c r="EM129" s="14">
        <f t="shared" si="335"/>
        <v>4.6522530989575568E-3</v>
      </c>
      <c r="EN129" s="14">
        <f t="shared" si="336"/>
        <v>2.164345889676019E-5</v>
      </c>
      <c r="EO129" s="89">
        <f t="shared" si="337"/>
        <v>1.0304611123294283E-2</v>
      </c>
      <c r="EP129" s="89">
        <f t="shared" si="338"/>
        <v>1.0618501040232025E-4</v>
      </c>
      <c r="ER129">
        <v>13.25</v>
      </c>
      <c r="ES129" s="14">
        <f t="shared" si="339"/>
        <v>6.7694880552463541E-3</v>
      </c>
      <c r="ET129" s="14">
        <f t="shared" si="340"/>
        <v>4.5825968530123068E-5</v>
      </c>
      <c r="EU129" s="89">
        <f t="shared" si="341"/>
        <v>6.1312286074245914E-3</v>
      </c>
      <c r="EV129" s="89">
        <f t="shared" si="342"/>
        <v>3.7591964236501692E-5</v>
      </c>
      <c r="EX129">
        <v>106.45</v>
      </c>
      <c r="EY129" s="14">
        <f t="shared" si="343"/>
        <v>2.3457669682192994E-3</v>
      </c>
      <c r="EZ129" s="14">
        <f t="shared" si="344"/>
        <v>5.5026226691887634E-6</v>
      </c>
      <c r="FA129" s="89">
        <f t="shared" si="345"/>
        <v>9.9090656802001808E-3</v>
      </c>
      <c r="FB129" s="89">
        <f t="shared" si="346"/>
        <v>9.8189582654521071E-5</v>
      </c>
      <c r="FD129">
        <v>41.94</v>
      </c>
      <c r="FE129" s="14">
        <f t="shared" si="347"/>
        <v>4.9766139370885108E-2</v>
      </c>
      <c r="FF129" s="14">
        <f t="shared" si="348"/>
        <v>2.4766686278823607E-3</v>
      </c>
      <c r="FG129" s="89">
        <f t="shared" si="349"/>
        <v>-1.3841720521479979E-2</v>
      </c>
      <c r="FH129" s="89">
        <f t="shared" si="350"/>
        <v>1.9159322699475998E-4</v>
      </c>
      <c r="FJ129">
        <v>130.4</v>
      </c>
      <c r="FK129" s="14">
        <f t="shared" si="351"/>
        <v>6.1162270174360536E-3</v>
      </c>
      <c r="FL129" s="14">
        <f t="shared" si="352"/>
        <v>3.7408232928814723E-5</v>
      </c>
      <c r="FM129" s="89">
        <f t="shared" si="353"/>
        <v>3.1616083212693382E-3</v>
      </c>
      <c r="FN129" s="89">
        <f t="shared" si="354"/>
        <v>9.9957671771195222E-6</v>
      </c>
      <c r="FP129">
        <v>12.98</v>
      </c>
      <c r="FQ129" s="14">
        <f t="shared" si="355"/>
        <v>1.0728072239998859E-2</v>
      </c>
      <c r="FR129" s="14">
        <f t="shared" si="356"/>
        <v>1.1509153398663414E-4</v>
      </c>
      <c r="FS129" s="89">
        <f t="shared" si="357"/>
        <v>-3.6791087466584143E-3</v>
      </c>
      <c r="FT129" s="89">
        <f t="shared" si="358"/>
        <v>1.3535841169738447E-5</v>
      </c>
      <c r="FV129">
        <v>556.79999999999995</v>
      </c>
      <c r="FW129" s="14">
        <f t="shared" si="359"/>
        <v>1.0007231476245396E-2</v>
      </c>
      <c r="FX129" s="14">
        <f t="shared" si="360"/>
        <v>1.001446818191566E-4</v>
      </c>
      <c r="FY129" s="89">
        <f t="shared" si="361"/>
        <v>6.8585014533408435E-3</v>
      </c>
      <c r="FZ129" s="89">
        <f t="shared" si="362"/>
        <v>4.703904218547846E-5</v>
      </c>
      <c r="GB129">
        <v>59.02</v>
      </c>
      <c r="GC129" s="14">
        <f t="shared" si="363"/>
        <v>-3.3892560907398137E-4</v>
      </c>
      <c r="GD129" s="14">
        <f t="shared" si="364"/>
        <v>1.1487056848616924E-7</v>
      </c>
      <c r="GE129" s="89">
        <f t="shared" si="365"/>
        <v>1.8784332741155339E-2</v>
      </c>
      <c r="GF129" s="89">
        <f t="shared" si="366"/>
        <v>3.5285115653044046E-4</v>
      </c>
      <c r="GH129">
        <v>480.1</v>
      </c>
      <c r="GI129" s="14">
        <f t="shared" si="367"/>
        <v>3.1572938233147933E-2</v>
      </c>
      <c r="GJ129" s="14">
        <f t="shared" si="368"/>
        <v>9.9685042867417458E-4</v>
      </c>
      <c r="GK129" s="89">
        <f t="shared" si="369"/>
        <v>-5.9313130287437128E-3</v>
      </c>
      <c r="GL129" s="89">
        <f t="shared" si="370"/>
        <v>3.5180474244944915E-5</v>
      </c>
      <c r="GN129">
        <v>30.69</v>
      </c>
      <c r="GO129" s="14">
        <f t="shared" si="371"/>
        <v>0</v>
      </c>
      <c r="GP129" s="14">
        <f t="shared" si="372"/>
        <v>0</v>
      </c>
      <c r="GQ129" s="89">
        <f t="shared" si="373"/>
        <v>1.1858880105931465E-2</v>
      </c>
      <c r="GR129" s="89">
        <f t="shared" si="374"/>
        <v>1.4063303736685709E-4</v>
      </c>
      <c r="GT129">
        <v>58</v>
      </c>
      <c r="GU129" s="14">
        <f t="shared" si="375"/>
        <v>3.4423441909729197E-3</v>
      </c>
      <c r="GV129" s="14">
        <f t="shared" si="376"/>
        <v>1.1849733529125005E-5</v>
      </c>
      <c r="GW129" s="89">
        <f t="shared" si="377"/>
        <v>1.2629667078606218E-2</v>
      </c>
      <c r="GX129" s="89">
        <f t="shared" si="378"/>
        <v>1.5950849051642971E-4</v>
      </c>
      <c r="GZ129">
        <v>221.9</v>
      </c>
      <c r="HA129" s="14">
        <f t="shared" si="379"/>
        <v>6.7370566965520252E-3</v>
      </c>
      <c r="HB129" s="14">
        <f t="shared" si="380"/>
        <v>4.5387932932556489E-5</v>
      </c>
      <c r="HC129" s="89">
        <f t="shared" si="381"/>
        <v>7.9271928850942371E-3</v>
      </c>
      <c r="HD129" s="89">
        <f t="shared" si="382"/>
        <v>6.2840387037488689E-5</v>
      </c>
      <c r="HF129">
        <v>302</v>
      </c>
      <c r="HG129" s="14">
        <f t="shared" si="383"/>
        <v>1.5116949062844255E-2</v>
      </c>
      <c r="HH129" s="14">
        <f t="shared" si="384"/>
        <v>2.2852214896862782E-4</v>
      </c>
      <c r="HI129" s="89">
        <f t="shared" si="385"/>
        <v>9.986451599649112E-3</v>
      </c>
      <c r="HJ129" s="89">
        <f t="shared" si="386"/>
        <v>9.9729215552134308E-5</v>
      </c>
      <c r="HL129">
        <v>105.5</v>
      </c>
      <c r="HM129" s="14">
        <f t="shared" si="387"/>
        <v>-9.4831680885913336E-4</v>
      </c>
      <c r="HN129" s="14">
        <f t="shared" si="388"/>
        <v>8.9930476996477005E-7</v>
      </c>
      <c r="HO129" s="89">
        <f t="shared" si="389"/>
        <v>1.952943291980748E-2</v>
      </c>
      <c r="HP129" s="89">
        <f t="shared" si="390"/>
        <v>3.8139875016926012E-4</v>
      </c>
      <c r="HR129">
        <v>4.8319999999999999</v>
      </c>
      <c r="HS129" s="14">
        <f t="shared" si="391"/>
        <v>-2.0697506024409081E-4</v>
      </c>
      <c r="HT129" s="14">
        <f t="shared" si="392"/>
        <v>4.2838675563045018E-8</v>
      </c>
      <c r="HU129" s="14">
        <f t="shared" si="393"/>
        <v>1.9751325703957486E-2</v>
      </c>
      <c r="HV129" s="14">
        <f t="shared" si="394"/>
        <v>3.901148670638117E-4</v>
      </c>
      <c r="HX129">
        <v>13.44</v>
      </c>
      <c r="HY129" s="14">
        <f t="shared" si="395"/>
        <v>-8.2182009043860992E-3</v>
      </c>
      <c r="HZ129" s="14">
        <f t="shared" si="396"/>
        <v>6.7538826104852497E-5</v>
      </c>
      <c r="IA129" s="89">
        <f t="shared" si="397"/>
        <v>1.3249491219738622E-2</v>
      </c>
      <c r="IB129" s="89">
        <f t="shared" si="398"/>
        <v>1.7554901758193083E-4</v>
      </c>
      <c r="ID129">
        <v>151.4</v>
      </c>
      <c r="IE129" s="14">
        <f t="shared" si="399"/>
        <v>1.1492492275435895E-2</v>
      </c>
      <c r="IF129" s="14">
        <f t="shared" si="400"/>
        <v>1.3207737870095371E-4</v>
      </c>
      <c r="IG129" s="89">
        <f t="shared" si="401"/>
        <v>9.5038360344886462E-4</v>
      </c>
      <c r="IH129" s="89">
        <f t="shared" si="402"/>
        <v>9.0322899370444874E-7</v>
      </c>
      <c r="IQ129">
        <v>48.73</v>
      </c>
      <c r="IR129" s="14">
        <f t="shared" si="403"/>
        <v>2.0916591575509239E-2</v>
      </c>
      <c r="IS129" s="14">
        <f t="shared" si="404"/>
        <v>4.3750380313666406E-4</v>
      </c>
      <c r="IT129" s="89">
        <f t="shared" si="405"/>
        <v>-8.504901811879316E-3</v>
      </c>
      <c r="IU129" s="89">
        <f t="shared" si="406"/>
        <v>7.2333354829708069E-5</v>
      </c>
      <c r="IW129">
        <v>60.23</v>
      </c>
      <c r="IX129" s="14">
        <f t="shared" si="407"/>
        <v>6.9490683344295041E-3</v>
      </c>
      <c r="IY129" s="14">
        <f t="shared" si="408"/>
        <v>4.8289550716570841E-5</v>
      </c>
      <c r="IZ129" s="89">
        <f t="shared" si="409"/>
        <v>8.1286213646914549E-3</v>
      </c>
      <c r="JA129" s="89">
        <f t="shared" si="410"/>
        <v>6.6074485290518374E-5</v>
      </c>
      <c r="JC129">
        <v>119.9</v>
      </c>
      <c r="JD129" s="14">
        <f t="shared" si="411"/>
        <v>8.3368074857740867E-4</v>
      </c>
      <c r="JE129" s="14">
        <f t="shared" si="412"/>
        <v>6.9502359054858844E-7</v>
      </c>
      <c r="JF129" s="89">
        <f t="shared" si="413"/>
        <v>1.9563278259680471E-2</v>
      </c>
      <c r="JG129" s="89">
        <f t="shared" si="414"/>
        <v>3.8272185626568659E-4</v>
      </c>
      <c r="JI129">
        <v>31.66</v>
      </c>
      <c r="JJ129" s="14">
        <f t="shared" si="415"/>
        <v>-1.0158817524991353E-2</v>
      </c>
      <c r="JK129" s="14">
        <f t="shared" si="416"/>
        <v>1.0320157350607144E-4</v>
      </c>
      <c r="JL129" s="89">
        <f t="shared" si="417"/>
        <v>2.9232000050652893E-2</v>
      </c>
      <c r="JM129" s="89">
        <f t="shared" si="418"/>
        <v>8.5450982696137073E-4</v>
      </c>
      <c r="JO129">
        <v>73.5</v>
      </c>
      <c r="JP129" s="14">
        <f t="shared" si="419"/>
        <v>6.7796869853787691E-3</v>
      </c>
      <c r="JQ129" s="14">
        <f t="shared" si="420"/>
        <v>4.5964155619714261E-5</v>
      </c>
      <c r="JR129" s="89">
        <f t="shared" si="450"/>
        <v>4.7057592791390932E-3</v>
      </c>
      <c r="JS129" s="89">
        <f t="shared" si="421"/>
        <v>2.2144170393203677E-5</v>
      </c>
      <c r="JU129">
        <v>68.42</v>
      </c>
      <c r="JV129" s="14">
        <f t="shared" si="422"/>
        <v>9.3105124123875841E-3</v>
      </c>
      <c r="JW129" s="14">
        <f t="shared" si="423"/>
        <v>8.6685641381223266E-5</v>
      </c>
      <c r="JX129" s="89">
        <f t="shared" si="424"/>
        <v>1.2493920465209673E-2</v>
      </c>
      <c r="JY129" s="89">
        <f t="shared" si="425"/>
        <v>1.560980485909851E-4</v>
      </c>
      <c r="KA129">
        <v>39.590000000000003</v>
      </c>
      <c r="KB129" s="14">
        <f t="shared" si="426"/>
        <v>1.030289299589689E-2</v>
      </c>
      <c r="KC129" s="14">
        <f t="shared" si="427"/>
        <v>1.061496040849012E-4</v>
      </c>
      <c r="KD129" s="89">
        <f t="shared" si="428"/>
        <v>1.2676697666231026E-3</v>
      </c>
      <c r="KE129" s="89">
        <f t="shared" si="429"/>
        <v>1.6069866372102714E-6</v>
      </c>
      <c r="KG129">
        <v>17.66</v>
      </c>
      <c r="KH129" s="14">
        <f t="shared" si="430"/>
        <v>1.0140931976049435E-2</v>
      </c>
      <c r="KI129" s="14">
        <f t="shared" si="431"/>
        <v>1.0283850134286189E-4</v>
      </c>
      <c r="KJ129" s="89">
        <f t="shared" si="432"/>
        <v>1.8816181053304421E-3</v>
      </c>
      <c r="KK129" s="89">
        <f t="shared" si="433"/>
        <v>3.5404866943073227E-6</v>
      </c>
      <c r="KM129">
        <v>27</v>
      </c>
      <c r="KN129" s="14">
        <f t="shared" si="434"/>
        <v>1.4803851704342031E-3</v>
      </c>
      <c r="KO129" s="14">
        <f t="shared" si="435"/>
        <v>2.1915402528415044E-6</v>
      </c>
      <c r="KP129" s="89">
        <f t="shared" si="436"/>
        <v>1.5904205898869674E-2</v>
      </c>
      <c r="KQ129" s="89">
        <f t="shared" si="437"/>
        <v>2.5294376527364095E-4</v>
      </c>
      <c r="KS129">
        <v>96.58</v>
      </c>
      <c r="KT129" s="14">
        <f t="shared" si="438"/>
        <v>-4.3582096584983921E-3</v>
      </c>
      <c r="KU129" s="14">
        <f t="shared" si="439"/>
        <v>1.8993991427428672E-5</v>
      </c>
      <c r="KV129" s="89">
        <f t="shared" si="440"/>
        <v>1.4418097706269669E-2</v>
      </c>
      <c r="KW129" s="89">
        <f t="shared" si="441"/>
        <v>2.0788154146753868E-4</v>
      </c>
      <c r="LF129" s="14">
        <v>15.25</v>
      </c>
      <c r="LG129" s="14">
        <f t="shared" si="442"/>
        <v>-1.5196856717432025E-2</v>
      </c>
      <c r="LH129" s="14">
        <f t="shared" si="443"/>
        <v>2.3094445409015886E-4</v>
      </c>
      <c r="LI129" s="89">
        <f t="shared" si="444"/>
        <v>1.5200331675787557E-2</v>
      </c>
      <c r="LJ129" s="89">
        <f t="shared" si="445"/>
        <v>2.3105008305395055E-4</v>
      </c>
      <c r="LL129">
        <v>11.234999999999999</v>
      </c>
      <c r="LM129" s="14">
        <f t="shared" si="446"/>
        <v>1.4140757060355183E-2</v>
      </c>
      <c r="LN129" s="14">
        <f t="shared" si="447"/>
        <v>1.9996101023998496E-4</v>
      </c>
      <c r="LO129" s="89">
        <f t="shared" si="448"/>
        <v>-3.2846423571497013E-3</v>
      </c>
      <c r="LP129" s="89">
        <f t="shared" si="449"/>
        <v>1.0788875414381946E-5</v>
      </c>
    </row>
    <row r="130" spans="19:328" x14ac:dyDescent="0.35">
      <c r="S130" t="s">
        <v>734</v>
      </c>
      <c r="T130" s="82">
        <v>5784.58</v>
      </c>
      <c r="U130" s="6">
        <f t="shared" si="256"/>
        <v>3.4342767331958148E-3</v>
      </c>
      <c r="V130" s="14">
        <f t="shared" si="257"/>
        <v>1.1794256680170118E-5</v>
      </c>
      <c r="Z130">
        <v>37.29</v>
      </c>
      <c r="AA130" s="14">
        <f t="shared" si="258"/>
        <v>-4.5692862727296554E-3</v>
      </c>
      <c r="AB130" s="14">
        <f t="shared" si="259"/>
        <v>2.0878377042155668E-5</v>
      </c>
      <c r="AC130" s="14">
        <f t="shared" si="260"/>
        <v>-8.0035630059254702E-3</v>
      </c>
      <c r="AD130" s="14">
        <f t="shared" si="261"/>
        <v>7.6873593582154481E-3</v>
      </c>
      <c r="AE130" s="14">
        <f t="shared" si="262"/>
        <v>5.9095493902342624E-5</v>
      </c>
      <c r="AG130">
        <v>10.855</v>
      </c>
      <c r="AH130" s="14">
        <f t="shared" si="263"/>
        <v>5.2927150074274884E-2</v>
      </c>
      <c r="AI130" s="14">
        <f t="shared" si="264"/>
        <v>2.8012832149848159E-3</v>
      </c>
      <c r="AJ130" s="14">
        <f t="shared" si="265"/>
        <v>-5.295812111193765E-2</v>
      </c>
      <c r="AK130" s="14">
        <f t="shared" si="266"/>
        <v>2.8045625917066564E-3</v>
      </c>
      <c r="AM130">
        <v>109.5</v>
      </c>
      <c r="AN130" s="14">
        <f t="shared" si="267"/>
        <v>1.3689256073417405E-3</v>
      </c>
      <c r="AO130" s="14">
        <f t="shared" si="268"/>
        <v>1.873957318435953E-6</v>
      </c>
      <c r="AP130" s="14">
        <f t="shared" si="269"/>
        <v>-2.8585143247309448E-3</v>
      </c>
      <c r="AQ130" s="14">
        <f t="shared" si="270"/>
        <v>8.1711041446920092E-6</v>
      </c>
      <c r="AS130">
        <v>113.46</v>
      </c>
      <c r="AT130" s="14">
        <f t="shared" si="271"/>
        <v>1.2331543886297774E-3</v>
      </c>
      <c r="AU130" s="14">
        <f t="shared" si="272"/>
        <v>1.5206697461968802E-6</v>
      </c>
      <c r="AV130" s="14">
        <f t="shared" si="273"/>
        <v>-3.7851852123838422E-3</v>
      </c>
      <c r="AW130" s="14">
        <f t="shared" si="274"/>
        <v>1.4327627092049312E-5</v>
      </c>
      <c r="AY130" s="14">
        <v>37.979999999999997</v>
      </c>
      <c r="AZ130" s="14">
        <f t="shared" si="275"/>
        <v>6.2992334279871505E-3</v>
      </c>
      <c r="BA130" s="14">
        <f t="shared" si="276"/>
        <v>3.9680341780270744E-5</v>
      </c>
      <c r="BB130" s="14">
        <f t="shared" si="277"/>
        <v>-7.6875307183103762E-3</v>
      </c>
      <c r="BC130" s="14">
        <f t="shared" si="278"/>
        <v>5.9098128544965649E-5</v>
      </c>
      <c r="BE130">
        <v>20.46</v>
      </c>
      <c r="BF130" s="14">
        <f t="shared" si="279"/>
        <v>-1.229422910795077E-2</v>
      </c>
      <c r="BG130" s="14">
        <f t="shared" si="280"/>
        <v>1.51148069358784E-4</v>
      </c>
      <c r="BH130" s="14">
        <f t="shared" si="281"/>
        <v>4.7008821599686269E-3</v>
      </c>
      <c r="BI130" s="14">
        <f t="shared" si="282"/>
        <v>2.2098293081911304E-5</v>
      </c>
      <c r="BK130">
        <v>88.92</v>
      </c>
      <c r="BL130" s="14">
        <f t="shared" si="283"/>
        <v>-3.1538660970221806E-3</v>
      </c>
      <c r="BM130" s="14">
        <f t="shared" si="284"/>
        <v>9.9468713579459221E-6</v>
      </c>
      <c r="BN130" s="14">
        <f t="shared" si="285"/>
        <v>-2.0584487750127316E-3</v>
      </c>
      <c r="BO130" s="14">
        <f t="shared" si="286"/>
        <v>4.2372113593514154E-6</v>
      </c>
      <c r="BQ130">
        <v>63.12</v>
      </c>
      <c r="BR130" s="14">
        <f t="shared" si="287"/>
        <v>-7.1548123010345731E-3</v>
      </c>
      <c r="BS130" s="14">
        <f t="shared" si="288"/>
        <v>5.1191339063035642E-5</v>
      </c>
      <c r="BT130" s="14">
        <f t="shared" si="289"/>
        <v>3.4029848291739721E-3</v>
      </c>
      <c r="BU130" s="14">
        <f t="shared" si="290"/>
        <v>1.1580305747588208E-5</v>
      </c>
      <c r="BX130">
        <v>22.11</v>
      </c>
      <c r="BY130" s="14">
        <f t="shared" si="291"/>
        <v>8.5566835967182189E-3</v>
      </c>
      <c r="BZ130" s="14">
        <f t="shared" si="292"/>
        <v>7.3216834174346634E-5</v>
      </c>
      <c r="CA130" s="14">
        <f t="shared" si="293"/>
        <v>-1.0309409751363926E-2</v>
      </c>
      <c r="CB130" s="14">
        <f t="shared" si="294"/>
        <v>1.0628392942151761E-4</v>
      </c>
      <c r="CD130">
        <v>44.2</v>
      </c>
      <c r="CE130" s="14">
        <f t="shared" si="295"/>
        <v>1.9048194970694411E-2</v>
      </c>
      <c r="CF130" s="14">
        <f t="shared" si="296"/>
        <v>3.6283373164158788E-4</v>
      </c>
      <c r="CG130" s="14">
        <f t="shared" si="297"/>
        <v>-2.1016506524158676E-2</v>
      </c>
      <c r="CH130" s="14">
        <f t="shared" si="298"/>
        <v>4.4169354648000415E-4</v>
      </c>
      <c r="CJ130">
        <v>32.99</v>
      </c>
      <c r="CK130" s="14">
        <f t="shared" si="299"/>
        <v>7.850281861373036E-3</v>
      </c>
      <c r="CL130" s="14">
        <f t="shared" si="300"/>
        <v>6.1626925303002496E-5</v>
      </c>
      <c r="CM130" s="14">
        <f t="shared" si="301"/>
        <v>-1.0018744596625459E-2</v>
      </c>
      <c r="CN130" s="14">
        <f t="shared" si="302"/>
        <v>1.0037524329241182E-4</v>
      </c>
      <c r="CP130">
        <v>19.82</v>
      </c>
      <c r="CQ130" s="14">
        <f t="shared" si="303"/>
        <v>5.8782836546963035E-2</v>
      </c>
      <c r="CR130" s="14">
        <f t="shared" si="304"/>
        <v>3.4554218725069731E-3</v>
      </c>
      <c r="CS130" s="14">
        <f t="shared" si="305"/>
        <v>-6.1102410251507311E-2</v>
      </c>
      <c r="CT130" s="14">
        <f t="shared" si="306"/>
        <v>3.7335045385435057E-3</v>
      </c>
      <c r="CV130">
        <v>105.15</v>
      </c>
      <c r="CW130" s="14">
        <f t="shared" si="307"/>
        <v>4.7539815490059602E-4</v>
      </c>
      <c r="CX130" s="14">
        <f t="shared" si="308"/>
        <v>2.2600340568289109E-7</v>
      </c>
      <c r="CY130" s="89">
        <f t="shared" si="309"/>
        <v>-1.2351052370281931E-3</v>
      </c>
      <c r="CZ130" s="89">
        <f t="shared" si="310"/>
        <v>1.525484946534469E-6</v>
      </c>
      <c r="DB130">
        <v>17.55</v>
      </c>
      <c r="DC130" s="14">
        <f t="shared" si="311"/>
        <v>2.5317807984289786E-2</v>
      </c>
      <c r="DD130" s="14">
        <f t="shared" si="312"/>
        <v>6.4099140112936761E-4</v>
      </c>
      <c r="DE130" s="89">
        <f t="shared" si="313"/>
        <v>-2.6436933471997343E-2</v>
      </c>
      <c r="DF130" s="89">
        <f t="shared" si="314"/>
        <v>6.9891145140281354E-4</v>
      </c>
      <c r="DH130">
        <v>11.1</v>
      </c>
      <c r="DI130" s="14">
        <f t="shared" si="315"/>
        <v>1.1821738965166733E-2</v>
      </c>
      <c r="DJ130" s="14">
        <f t="shared" si="316"/>
        <v>1.3975351216054141E-4</v>
      </c>
      <c r="DK130" s="89">
        <f t="shared" si="317"/>
        <v>-1.4044500250995601E-2</v>
      </c>
      <c r="DL130" s="89">
        <f t="shared" si="318"/>
        <v>1.9724798730021549E-4</v>
      </c>
      <c r="DN130">
        <v>66.42</v>
      </c>
      <c r="DO130" s="14">
        <f t="shared" si="319"/>
        <v>-1.3559324111359554E-3</v>
      </c>
      <c r="DP130" s="14">
        <f t="shared" si="320"/>
        <v>1.8385527035689655E-6</v>
      </c>
      <c r="DQ130" s="89">
        <f t="shared" si="321"/>
        <v>7.0087156975208638E-4</v>
      </c>
      <c r="DR130" s="89">
        <f t="shared" si="322"/>
        <v>4.9122095728675364E-7</v>
      </c>
      <c r="DT130">
        <v>127.6</v>
      </c>
      <c r="DU130" s="14">
        <f t="shared" si="323"/>
        <v>8.1951678170638642E-3</v>
      </c>
      <c r="DV130" s="14">
        <f t="shared" si="324"/>
        <v>6.7160775549839302E-5</v>
      </c>
      <c r="DW130" s="89">
        <f t="shared" si="325"/>
        <v>-1.1348943613248383E-2</v>
      </c>
      <c r="DX130" s="89">
        <f t="shared" si="326"/>
        <v>1.2879852113669126E-4</v>
      </c>
      <c r="DZ130">
        <v>38.07</v>
      </c>
      <c r="EA130" s="14">
        <f t="shared" si="327"/>
        <v>2.464776480055924E-2</v>
      </c>
      <c r="EB130" s="14">
        <f t="shared" si="328"/>
        <v>6.075123096636871E-4</v>
      </c>
      <c r="EC130" s="89">
        <f t="shared" si="329"/>
        <v>-2.6142373372951958E-2</v>
      </c>
      <c r="ED130" s="89">
        <f t="shared" si="330"/>
        <v>6.8342368557082749E-4</v>
      </c>
      <c r="EF130">
        <v>12.9</v>
      </c>
      <c r="EG130" s="14">
        <f t="shared" si="331"/>
        <v>-1.0128641323178571E-2</v>
      </c>
      <c r="EH130" s="14">
        <f t="shared" si="332"/>
        <v>1.0258937505360057E-4</v>
      </c>
      <c r="EI130" s="89">
        <f t="shared" si="333"/>
        <v>9.2090154485289909E-3</v>
      </c>
      <c r="EJ130" s="89">
        <f t="shared" si="334"/>
        <v>8.4805965531245612E-5</v>
      </c>
      <c r="EL130">
        <v>84.24</v>
      </c>
      <c r="EM130" s="14">
        <f t="shared" si="335"/>
        <v>1.8116011263014469E-2</v>
      </c>
      <c r="EN130" s="14">
        <f t="shared" si="336"/>
        <v>3.2818986408166711E-4</v>
      </c>
      <c r="EO130" s="89">
        <f t="shared" si="337"/>
        <v>-2.0024678626533683E-2</v>
      </c>
      <c r="EP130" s="89">
        <f t="shared" si="338"/>
        <v>4.009877540959549E-4</v>
      </c>
      <c r="ER130">
        <v>13.9</v>
      </c>
      <c r="ES130" s="14">
        <f t="shared" si="339"/>
        <v>-4.7891287704414899E-2</v>
      </c>
      <c r="ET130" s="14">
        <f t="shared" si="340"/>
        <v>2.2935754379870416E-3</v>
      </c>
      <c r="EU130" s="89">
        <f t="shared" si="341"/>
        <v>4.6276431491297822E-2</v>
      </c>
      <c r="EV130" s="89">
        <f t="shared" si="342"/>
        <v>2.1415081115687806E-3</v>
      </c>
      <c r="EX130">
        <v>106.75</v>
      </c>
      <c r="EY130" s="14">
        <f t="shared" si="343"/>
        <v>-2.8142607692454385E-3</v>
      </c>
      <c r="EZ130" s="14">
        <f t="shared" si="344"/>
        <v>7.9200636773139274E-6</v>
      </c>
      <c r="FA130" s="89">
        <f t="shared" si="345"/>
        <v>1.2916975067822768E-3</v>
      </c>
      <c r="FB130" s="89">
        <f t="shared" si="346"/>
        <v>1.6684824490275501E-6</v>
      </c>
      <c r="FD130">
        <v>41.75</v>
      </c>
      <c r="FE130" s="14">
        <f t="shared" si="347"/>
        <v>4.5405741769092558E-3</v>
      </c>
      <c r="FF130" s="14">
        <f t="shared" si="348"/>
        <v>2.0616813856015167E-5</v>
      </c>
      <c r="FG130" s="89">
        <f t="shared" si="349"/>
        <v>-1.1274009702553192E-2</v>
      </c>
      <c r="FH130" s="89">
        <f t="shared" si="350"/>
        <v>1.2710329477326352E-4</v>
      </c>
      <c r="FJ130">
        <v>129.30000000000001</v>
      </c>
      <c r="FK130" s="14">
        <f t="shared" si="351"/>
        <v>8.4713637147407778E-3</v>
      </c>
      <c r="FL130" s="14">
        <f t="shared" si="352"/>
        <v>7.1764003187426667E-5</v>
      </c>
      <c r="FM130" s="89">
        <f t="shared" si="353"/>
        <v>-9.9114001222972651E-3</v>
      </c>
      <c r="FN130" s="89">
        <f t="shared" si="354"/>
        <v>9.8235852384274245E-5</v>
      </c>
      <c r="FP130">
        <v>12.77</v>
      </c>
      <c r="FQ130" s="14">
        <f t="shared" si="355"/>
        <v>1.6311041231496164E-2</v>
      </c>
      <c r="FR130" s="14">
        <f t="shared" si="356"/>
        <v>2.6605006605556791E-4</v>
      </c>
      <c r="FS130" s="89">
        <f t="shared" si="357"/>
        <v>-1.6746848824173093E-2</v>
      </c>
      <c r="FT130" s="89">
        <f t="shared" si="358"/>
        <v>2.8045694553970767E-4</v>
      </c>
      <c r="FV130">
        <v>558.20000000000005</v>
      </c>
      <c r="FW130" s="14">
        <f t="shared" si="359"/>
        <v>-2.5112120820120804E-3</v>
      </c>
      <c r="FX130" s="14">
        <f t="shared" si="360"/>
        <v>6.3061861208434478E-6</v>
      </c>
      <c r="FY130" s="89">
        <f t="shared" si="361"/>
        <v>6.7264703262626211E-4</v>
      </c>
      <c r="FZ130" s="89">
        <f t="shared" si="362"/>
        <v>4.5245403050091571E-7</v>
      </c>
      <c r="GB130">
        <v>58.28</v>
      </c>
      <c r="GC130" s="14">
        <f t="shared" si="363"/>
        <v>1.2617388187789225E-2</v>
      </c>
      <c r="GD130" s="14">
        <f t="shared" si="364"/>
        <v>1.5919848468136307E-4</v>
      </c>
      <c r="GE130" s="89">
        <f t="shared" si="365"/>
        <v>-1.3995942803153982E-2</v>
      </c>
      <c r="GF130" s="89">
        <f t="shared" si="366"/>
        <v>1.9588641494915773E-4</v>
      </c>
      <c r="GH130">
        <v>481.4</v>
      </c>
      <c r="GI130" s="14">
        <f t="shared" si="367"/>
        <v>-2.7041098120767762E-3</v>
      </c>
      <c r="GJ130" s="14">
        <f t="shared" si="368"/>
        <v>7.3122098757698975E-6</v>
      </c>
      <c r="GK130" s="89">
        <f t="shared" si="369"/>
        <v>-8.4563519259389089E-4</v>
      </c>
      <c r="GL130" s="89">
        <f t="shared" si="370"/>
        <v>7.1509887895330689E-7</v>
      </c>
      <c r="GN130">
        <v>30.54</v>
      </c>
      <c r="GO130" s="14">
        <f t="shared" si="371"/>
        <v>4.8995688411584797E-3</v>
      </c>
      <c r="GP130" s="14">
        <f t="shared" si="372"/>
        <v>2.4005774829251048E-5</v>
      </c>
      <c r="GQ130" s="89">
        <f t="shared" si="373"/>
        <v>-6.0226846606689713E-3</v>
      </c>
      <c r="GR130" s="89">
        <f t="shared" si="374"/>
        <v>3.6272730521857322E-5</v>
      </c>
      <c r="GT130">
        <v>57.96</v>
      </c>
      <c r="GU130" s="14">
        <f t="shared" si="375"/>
        <v>6.8989309393764674E-4</v>
      </c>
      <c r="GV130" s="14">
        <f t="shared" si="376"/>
        <v>4.7595248106285866E-7</v>
      </c>
      <c r="GW130" s="89">
        <f t="shared" si="377"/>
        <v>-2.9979160202971964E-3</v>
      </c>
      <c r="GX130" s="89">
        <f t="shared" si="378"/>
        <v>8.9875004647545809E-6</v>
      </c>
      <c r="GZ130">
        <v>220.3</v>
      </c>
      <c r="HA130" s="14">
        <f t="shared" si="379"/>
        <v>7.2365761302507934E-3</v>
      </c>
      <c r="HB130" s="14">
        <f t="shared" si="380"/>
        <v>5.2368034088915546E-5</v>
      </c>
      <c r="HC130" s="89">
        <f t="shared" si="381"/>
        <v>-8.6462730169705859E-3</v>
      </c>
      <c r="HD130" s="89">
        <f t="shared" si="382"/>
        <v>7.4758037083993636E-5</v>
      </c>
      <c r="HF130">
        <v>302.39999999999998</v>
      </c>
      <c r="HG130" s="14">
        <f t="shared" si="383"/>
        <v>-1.323626930508253E-3</v>
      </c>
      <c r="HH130" s="14">
        <f t="shared" si="384"/>
        <v>1.7519882511666994E-6</v>
      </c>
      <c r="HI130" s="89">
        <f t="shared" si="385"/>
        <v>-1.4634726159040894E-3</v>
      </c>
      <c r="HJ130" s="89">
        <f t="shared" si="386"/>
        <v>2.1417520975011582E-6</v>
      </c>
      <c r="HL130">
        <v>105.15</v>
      </c>
      <c r="HM130" s="14">
        <f t="shared" si="387"/>
        <v>3.3230507674123539E-3</v>
      </c>
      <c r="HN130" s="14">
        <f t="shared" si="388"/>
        <v>1.1042666402799834E-5</v>
      </c>
      <c r="HO130" s="89">
        <f t="shared" si="389"/>
        <v>-6.5496277824672235E-3</v>
      </c>
      <c r="HP130" s="89">
        <f t="shared" si="390"/>
        <v>4.2897624088866522E-5</v>
      </c>
      <c r="HR130">
        <v>4.7629999999999999</v>
      </c>
      <c r="HS130" s="14">
        <f t="shared" si="391"/>
        <v>1.4382738813790433E-2</v>
      </c>
      <c r="HT130" s="14">
        <f t="shared" si="392"/>
        <v>2.0686317578571384E-4</v>
      </c>
      <c r="HU130" s="14">
        <f t="shared" si="393"/>
        <v>-1.9347007865346457E-2</v>
      </c>
      <c r="HV130" s="14">
        <f t="shared" si="394"/>
        <v>3.7430671334177766E-4</v>
      </c>
      <c r="HX130">
        <v>13.3</v>
      </c>
      <c r="HY130" s="14">
        <f t="shared" si="395"/>
        <v>1.0471299867295216E-2</v>
      </c>
      <c r="HZ130" s="14">
        <f t="shared" si="396"/>
        <v>1.0964812091081682E-4</v>
      </c>
      <c r="IA130" s="89">
        <f t="shared" si="397"/>
        <v>-1.34760290691168E-2</v>
      </c>
      <c r="IB130" s="89">
        <f t="shared" si="398"/>
        <v>1.8160335947168101E-4</v>
      </c>
      <c r="ID130">
        <v>150</v>
      </c>
      <c r="IE130" s="14">
        <f t="shared" si="399"/>
        <v>9.290046907092734E-3</v>
      </c>
      <c r="IF130" s="14">
        <f t="shared" si="400"/>
        <v>8.6304971535983274E-5</v>
      </c>
      <c r="IG130" s="89">
        <f t="shared" si="401"/>
        <v>-1.0382322818824508E-2</v>
      </c>
      <c r="IH130" s="89">
        <f t="shared" si="402"/>
        <v>1.0779262711428407E-4</v>
      </c>
      <c r="IQ130">
        <v>47.95</v>
      </c>
      <c r="IR130" s="14">
        <f t="shared" si="403"/>
        <v>1.6136055525967523E-2</v>
      </c>
      <c r="IS130" s="14">
        <f t="shared" si="404"/>
        <v>2.6037228793710703E-4</v>
      </c>
      <c r="IT130" s="89">
        <f t="shared" si="405"/>
        <v>-1.9052505529726899E-2</v>
      </c>
      <c r="IU130" s="89">
        <f t="shared" si="406"/>
        <v>3.6299796696027405E-4</v>
      </c>
      <c r="IW130">
        <v>60.7</v>
      </c>
      <c r="IX130" s="14">
        <f t="shared" si="407"/>
        <v>-7.7731310098229844E-3</v>
      </c>
      <c r="IY130" s="14">
        <f t="shared" si="408"/>
        <v>6.0421565695871687E-5</v>
      </c>
      <c r="IZ130" s="89">
        <f t="shared" si="409"/>
        <v>3.9042786097057778E-3</v>
      </c>
      <c r="JA130" s="89">
        <f t="shared" si="410"/>
        <v>1.5243391462206082E-5</v>
      </c>
      <c r="JC130">
        <v>120</v>
      </c>
      <c r="JD130" s="14">
        <f t="shared" si="411"/>
        <v>-8.3368074857734199E-4</v>
      </c>
      <c r="JE130" s="14">
        <f t="shared" si="412"/>
        <v>6.9502359054847727E-7</v>
      </c>
      <c r="JF130" s="89">
        <f t="shared" si="413"/>
        <v>-1.2808965217521932E-3</v>
      </c>
      <c r="JG130" s="89">
        <f t="shared" si="414"/>
        <v>1.6406958994368668E-6</v>
      </c>
      <c r="JI130">
        <v>31.9</v>
      </c>
      <c r="JJ130" s="14">
        <f t="shared" si="415"/>
        <v>-7.5519553379327919E-3</v>
      </c>
      <c r="JK130" s="14">
        <f t="shared" si="416"/>
        <v>5.7032029426131588E-5</v>
      </c>
      <c r="JL130" s="89">
        <f t="shared" si="417"/>
        <v>4.4836437844685273E-3</v>
      </c>
      <c r="JM130" s="89">
        <f t="shared" si="418"/>
        <v>2.0103061586003259E-5</v>
      </c>
      <c r="JO130">
        <v>72.73</v>
      </c>
      <c r="JP130" s="14">
        <f t="shared" si="419"/>
        <v>1.0531452052341513E-2</v>
      </c>
      <c r="JQ130" s="14">
        <f t="shared" si="420"/>
        <v>1.1091148233076827E-4</v>
      </c>
      <c r="JR130" s="89">
        <f t="shared" si="450"/>
        <v>-1.1944074616480499E-2</v>
      </c>
      <c r="JS130" s="89">
        <f t="shared" si="421"/>
        <v>1.4266091844405379E-4</v>
      </c>
      <c r="JU130">
        <v>68.319999999999993</v>
      </c>
      <c r="JV130" s="14">
        <f t="shared" si="422"/>
        <v>1.4626300691443364E-3</v>
      </c>
      <c r="JW130" s="14">
        <f t="shared" si="423"/>
        <v>2.1392867191651666E-6</v>
      </c>
      <c r="JX130" s="89">
        <f t="shared" si="424"/>
        <v>-4.2354845114588643E-3</v>
      </c>
      <c r="JY130" s="89">
        <f t="shared" si="425"/>
        <v>1.7939329046807934E-5</v>
      </c>
      <c r="KA130">
        <v>39.21</v>
      </c>
      <c r="KB130" s="14">
        <f t="shared" si="426"/>
        <v>9.644744813798959E-3</v>
      </c>
      <c r="KC130" s="14">
        <f t="shared" si="427"/>
        <v>9.3021102523301917E-5</v>
      </c>
      <c r="KD130" s="89">
        <f t="shared" si="428"/>
        <v>-1.1069530014845825E-2</v>
      </c>
      <c r="KE130" s="89">
        <f t="shared" si="429"/>
        <v>1.2253449474957263E-4</v>
      </c>
      <c r="KG130">
        <v>17.86</v>
      </c>
      <c r="KH130" s="14">
        <f t="shared" si="430"/>
        <v>-1.1261380272538962E-2</v>
      </c>
      <c r="KI130" s="14">
        <f t="shared" si="431"/>
        <v>1.2681868564272969E-4</v>
      </c>
      <c r="KJ130" s="89">
        <f t="shared" si="432"/>
        <v>8.6291147948282503E-3</v>
      </c>
      <c r="KK130" s="89">
        <f t="shared" si="433"/>
        <v>7.4461622142323801E-5</v>
      </c>
      <c r="KM130">
        <v>26.56</v>
      </c>
      <c r="KN130" s="14">
        <f t="shared" si="434"/>
        <v>1.6430541396095955E-2</v>
      </c>
      <c r="KO130" s="14">
        <f t="shared" si="435"/>
        <v>2.6996269056882278E-4</v>
      </c>
      <c r="KP130" s="89">
        <f t="shared" si="436"/>
        <v>-2.0971904361901581E-2</v>
      </c>
      <c r="KQ130" s="89">
        <f t="shared" si="437"/>
        <v>4.3982077256474655E-4</v>
      </c>
      <c r="KS130">
        <v>95.44</v>
      </c>
      <c r="KT130" s="14">
        <f t="shared" si="438"/>
        <v>1.1873902655735177E-2</v>
      </c>
      <c r="KU130" s="14">
        <f t="shared" si="439"/>
        <v>1.4098956427787489E-4</v>
      </c>
      <c r="KV130" s="89">
        <f t="shared" si="440"/>
        <v>-1.2854242703241307E-2</v>
      </c>
      <c r="KW130" s="89">
        <f t="shared" si="441"/>
        <v>1.6523155547383238E-4</v>
      </c>
      <c r="LF130" s="14">
        <v>14.82</v>
      </c>
      <c r="LG130" s="14">
        <f t="shared" si="442"/>
        <v>2.8601883185479689E-2</v>
      </c>
      <c r="LH130" s="14">
        <f t="shared" si="443"/>
        <v>8.180677217558258E-4</v>
      </c>
      <c r="LI130" s="89">
        <f t="shared" si="444"/>
        <v>-2.8716669136230444E-2</v>
      </c>
      <c r="LJ130" s="89">
        <f t="shared" si="445"/>
        <v>8.2464708627973018E-4</v>
      </c>
      <c r="LL130">
        <v>11.48</v>
      </c>
      <c r="LM130" s="14">
        <f t="shared" si="446"/>
        <v>-2.1572485254127999E-2</v>
      </c>
      <c r="LN130" s="14">
        <f t="shared" si="447"/>
        <v>4.6537212003956995E-4</v>
      </c>
      <c r="LO130" s="89">
        <f t="shared" si="448"/>
        <v>2.0364079794474185E-2</v>
      </c>
      <c r="LP130" s="89">
        <f t="shared" si="449"/>
        <v>4.1469574587571175E-4</v>
      </c>
    </row>
    <row r="131" spans="19:328" x14ac:dyDescent="0.35">
      <c r="S131" t="s">
        <v>735</v>
      </c>
      <c r="T131" s="82">
        <v>5803.54</v>
      </c>
      <c r="U131" s="6">
        <f t="shared" si="256"/>
        <v>-3.2723197410378232E-3</v>
      </c>
      <c r="V131" s="14">
        <f t="shared" si="257"/>
        <v>1.0708076487585847E-5</v>
      </c>
      <c r="Z131">
        <v>37.799999999999997</v>
      </c>
      <c r="AA131" s="14">
        <f t="shared" si="258"/>
        <v>-1.358390843481252E-2</v>
      </c>
      <c r="AB131" s="14">
        <f t="shared" si="259"/>
        <v>1.8452256836537072E-4</v>
      </c>
      <c r="AC131" s="14">
        <f t="shared" si="260"/>
        <v>-1.0311588693774697E-2</v>
      </c>
      <c r="AD131" s="14">
        <f t="shared" si="261"/>
        <v>9.8317440920933745E-3</v>
      </c>
      <c r="AE131" s="14">
        <f t="shared" si="262"/>
        <v>9.6663191892412976E-5</v>
      </c>
      <c r="AG131">
        <v>11.234999999999999</v>
      </c>
      <c r="AH131" s="14">
        <f t="shared" si="263"/>
        <v>-3.4408102307037246E-2</v>
      </c>
      <c r="AI131" s="14">
        <f t="shared" si="264"/>
        <v>1.1839175043715418E-3</v>
      </c>
      <c r="AJ131" s="14">
        <f t="shared" si="265"/>
        <v>3.4242328680242386E-2</v>
      </c>
      <c r="AK131" s="14">
        <f t="shared" si="266"/>
        <v>1.1725370734457503E-3</v>
      </c>
      <c r="AM131">
        <v>110.6</v>
      </c>
      <c r="AN131" s="14">
        <f t="shared" si="267"/>
        <v>-9.9955398316788069E-3</v>
      </c>
      <c r="AO131" s="14">
        <f t="shared" si="268"/>
        <v>9.9910816526677595E-5</v>
      </c>
      <c r="AP131" s="14">
        <f t="shared" si="269"/>
        <v>1.4335367405167467E-2</v>
      </c>
      <c r="AQ131" s="14">
        <f t="shared" si="270"/>
        <v>2.0550275864113785E-4</v>
      </c>
      <c r="AS131">
        <v>113.12</v>
      </c>
      <c r="AT131" s="14">
        <f t="shared" si="271"/>
        <v>3.0011497501584252E-3</v>
      </c>
      <c r="AU131" s="14">
        <f t="shared" si="272"/>
        <v>9.0068998228759783E-6</v>
      </c>
      <c r="AV131" s="14">
        <f t="shared" si="273"/>
        <v>3.2401765496360992E-3</v>
      </c>
      <c r="AW131" s="14">
        <f t="shared" si="274"/>
        <v>1.0498744072811696E-5</v>
      </c>
      <c r="AY131" s="14">
        <v>37.58</v>
      </c>
      <c r="AZ131" s="14">
        <f t="shared" si="275"/>
        <v>1.0587711398820584E-2</v>
      </c>
      <c r="BA131" s="14">
        <f t="shared" si="276"/>
        <v>1.1209963266471532E-4</v>
      </c>
      <c r="BB131" s="14">
        <f t="shared" si="277"/>
        <v>-7.5450668382825246E-3</v>
      </c>
      <c r="BC131" s="14">
        <f t="shared" si="278"/>
        <v>5.6928033594150649E-5</v>
      </c>
      <c r="BE131">
        <v>20.605</v>
      </c>
      <c r="BF131" s="14">
        <f t="shared" si="279"/>
        <v>-7.0620042673002403E-3</v>
      </c>
      <c r="BG131" s="14">
        <f t="shared" si="280"/>
        <v>4.9871904271366802E-5</v>
      </c>
      <c r="BH131" s="14">
        <f t="shared" si="281"/>
        <v>1.256189089663793E-2</v>
      </c>
      <c r="BI131" s="14">
        <f t="shared" si="282"/>
        <v>1.5780110289903489E-4</v>
      </c>
      <c r="BK131">
        <v>89.2</v>
      </c>
      <c r="BL131" s="14">
        <f t="shared" si="283"/>
        <v>-3.1439504899678505E-3</v>
      </c>
      <c r="BM131" s="14">
        <f t="shared" si="284"/>
        <v>9.8844246833690874E-6</v>
      </c>
      <c r="BN131" s="14">
        <f t="shared" si="285"/>
        <v>8.845990131953866E-3</v>
      </c>
      <c r="BO131" s="14">
        <f t="shared" si="286"/>
        <v>7.8251541414625176E-5</v>
      </c>
      <c r="BQ131">
        <v>63.55</v>
      </c>
      <c r="BR131" s="14">
        <f t="shared" si="287"/>
        <v>-6.7893210978442059E-3</v>
      </c>
      <c r="BS131" s="14">
        <f t="shared" si="288"/>
        <v>4.6094880969632452E-5</v>
      </c>
      <c r="BT131" s="14">
        <f t="shared" si="289"/>
        <v>1.4341052491769375E-2</v>
      </c>
      <c r="BU131" s="14">
        <f t="shared" si="290"/>
        <v>2.0566578657168461E-4</v>
      </c>
      <c r="BX131">
        <v>21.82</v>
      </c>
      <c r="BY131" s="14">
        <f t="shared" si="291"/>
        <v>1.3203014464430214E-2</v>
      </c>
      <c r="BZ131" s="14">
        <f t="shared" si="292"/>
        <v>1.7431959094795345E-4</v>
      </c>
      <c r="CA131" s="14">
        <f t="shared" si="293"/>
        <v>-9.8708023959328574E-3</v>
      </c>
      <c r="CB131" s="14">
        <f t="shared" si="294"/>
        <v>9.7432739939553841E-5</v>
      </c>
      <c r="CD131">
        <v>43.16</v>
      </c>
      <c r="CE131" s="14">
        <f t="shared" si="295"/>
        <v>2.3810648693718607E-2</v>
      </c>
      <c r="CF131" s="14">
        <f t="shared" si="296"/>
        <v>5.6694699121568356E-4</v>
      </c>
      <c r="CG131" s="14">
        <f t="shared" si="297"/>
        <v>-1.8056081417633651E-2</v>
      </c>
      <c r="CH131" s="14">
        <f t="shared" si="298"/>
        <v>3.2602207616021526E-4</v>
      </c>
      <c r="CJ131">
        <v>32.85</v>
      </c>
      <c r="CK131" s="14">
        <f t="shared" si="299"/>
        <v>4.2527403098704701E-3</v>
      </c>
      <c r="CL131" s="14">
        <f t="shared" si="300"/>
        <v>1.8085800143197183E-5</v>
      </c>
      <c r="CM131" s="14">
        <f t="shared" si="301"/>
        <v>7.4414886685549107E-4</v>
      </c>
      <c r="CN131" s="14">
        <f t="shared" si="302"/>
        <v>5.5375753604231132E-7</v>
      </c>
      <c r="CP131">
        <v>19.93</v>
      </c>
      <c r="CQ131" s="14">
        <f t="shared" si="303"/>
        <v>-5.5346053228613832E-3</v>
      </c>
      <c r="CR131" s="14">
        <f t="shared" si="304"/>
        <v>3.0631856079845554E-5</v>
      </c>
      <c r="CS131" s="14">
        <f t="shared" si="305"/>
        <v>1.0243995680531743E-2</v>
      </c>
      <c r="CT131" s="14">
        <f t="shared" si="306"/>
        <v>1.04939447502753E-4</v>
      </c>
      <c r="CV131">
        <v>104.45</v>
      </c>
      <c r="CW131" s="14">
        <f t="shared" si="307"/>
        <v>6.6794141461340986E-3</v>
      </c>
      <c r="CX131" s="14">
        <f t="shared" si="308"/>
        <v>4.4614573335576311E-5</v>
      </c>
      <c r="CY131" s="89">
        <f t="shared" si="309"/>
        <v>-5.3194544509577836E-3</v>
      </c>
      <c r="CZ131" s="89">
        <f t="shared" si="310"/>
        <v>2.8296595655814574E-5</v>
      </c>
      <c r="DB131">
        <v>17.75</v>
      </c>
      <c r="DC131" s="14">
        <f t="shared" si="311"/>
        <v>-1.133156600954997E-2</v>
      </c>
      <c r="DD131" s="14">
        <f t="shared" si="312"/>
        <v>1.2840438822878821E-4</v>
      </c>
      <c r="DE131" s="89">
        <f t="shared" si="313"/>
        <v>1.3613487780341344E-2</v>
      </c>
      <c r="DF131" s="89">
        <f t="shared" si="314"/>
        <v>1.8532704954550309E-4</v>
      </c>
      <c r="DH131">
        <v>10.81</v>
      </c>
      <c r="DI131" s="14">
        <f t="shared" si="315"/>
        <v>2.6473476667171369E-2</v>
      </c>
      <c r="DJ131" s="14">
        <f t="shared" si="316"/>
        <v>7.0084496684726691E-4</v>
      </c>
      <c r="DK131" s="89">
        <f t="shared" si="317"/>
        <v>-2.1100432681035779E-2</v>
      </c>
      <c r="DL131" s="89">
        <f t="shared" si="318"/>
        <v>4.4522825932692272E-4</v>
      </c>
      <c r="DN131">
        <v>67.64</v>
      </c>
      <c r="DO131" s="14">
        <f t="shared" si="319"/>
        <v>-1.8201308081779072E-2</v>
      </c>
      <c r="DP131" s="14">
        <f t="shared" si="320"/>
        <v>3.3128761588783616E-4</v>
      </c>
      <c r="DQ131" s="89">
        <f t="shared" si="321"/>
        <v>2.1326519251895777E-2</v>
      </c>
      <c r="DR131" s="89">
        <f t="shared" si="322"/>
        <v>4.5482042340148123E-4</v>
      </c>
      <c r="DT131">
        <v>128.9</v>
      </c>
      <c r="DU131" s="14">
        <f t="shared" si="323"/>
        <v>-1.0136539034452304E-2</v>
      </c>
      <c r="DV131" s="14">
        <f t="shared" si="324"/>
        <v>1.0274942359697525E-4</v>
      </c>
      <c r="DW131" s="89">
        <f t="shared" si="325"/>
        <v>1.5502014049120449E-2</v>
      </c>
      <c r="DX131" s="89">
        <f t="shared" si="326"/>
        <v>2.4031243957912778E-4</v>
      </c>
      <c r="DZ131">
        <v>39.159999999999997</v>
      </c>
      <c r="EA131" s="14">
        <f t="shared" si="327"/>
        <v>-2.822924726790357E-2</v>
      </c>
      <c r="EB131" s="14">
        <f t="shared" si="328"/>
        <v>7.9689040131244115E-4</v>
      </c>
      <c r="EC131" s="89">
        <f t="shared" si="329"/>
        <v>3.3414982107597663E-2</v>
      </c>
      <c r="ED131" s="89">
        <f t="shared" si="330"/>
        <v>1.1165610292510719E-3</v>
      </c>
      <c r="EF131">
        <v>12.77</v>
      </c>
      <c r="EG131" s="14">
        <f t="shared" si="331"/>
        <v>1.0128641323178663E-2</v>
      </c>
      <c r="EH131" s="14">
        <f t="shared" si="332"/>
        <v>1.0258937505360242E-4</v>
      </c>
      <c r="EI131" s="89">
        <f t="shared" si="333"/>
        <v>-5.9719779602799552E-3</v>
      </c>
      <c r="EJ131" s="89">
        <f t="shared" si="334"/>
        <v>3.5664520758069536E-5</v>
      </c>
      <c r="EL131">
        <v>85.84</v>
      </c>
      <c r="EM131" s="14">
        <f t="shared" si="335"/>
        <v>-1.8815230496723057E-2</v>
      </c>
      <c r="EN131" s="14">
        <f t="shared" si="336"/>
        <v>3.5401289864481737E-4</v>
      </c>
      <c r="EO131" s="89">
        <f t="shared" si="337"/>
        <v>2.2789203950818782E-2</v>
      </c>
      <c r="EP131" s="89">
        <f t="shared" si="338"/>
        <v>5.193478167120144E-4</v>
      </c>
      <c r="ER131">
        <v>14.13</v>
      </c>
      <c r="ES131" s="14">
        <f t="shared" si="339"/>
        <v>-1.6411356559790032E-2</v>
      </c>
      <c r="ET131" s="14">
        <f t="shared" si="340"/>
        <v>2.6933262413256334E-4</v>
      </c>
      <c r="EU131" s="89">
        <f t="shared" si="341"/>
        <v>1.9859483452536974E-2</v>
      </c>
      <c r="EV131" s="89">
        <f t="shared" si="342"/>
        <v>3.943990830015899E-4</v>
      </c>
      <c r="EX131">
        <v>108.4</v>
      </c>
      <c r="EY131" s="14">
        <f t="shared" si="343"/>
        <v>-1.5338436896812E-2</v>
      </c>
      <c r="EZ131" s="14">
        <f t="shared" si="344"/>
        <v>2.3526764643748375E-4</v>
      </c>
      <c r="FA131" s="89">
        <f t="shared" si="345"/>
        <v>1.862138309212227E-2</v>
      </c>
      <c r="FB131" s="89">
        <f t="shared" si="346"/>
        <v>3.4675590826357716E-4</v>
      </c>
      <c r="FD131">
        <v>42.17</v>
      </c>
      <c r="FE131" s="14">
        <f t="shared" si="347"/>
        <v>-1.000961646160407E-2</v>
      </c>
      <c r="FF131" s="14">
        <f t="shared" si="348"/>
        <v>1.0019242170841518E-4</v>
      </c>
      <c r="FG131" s="89">
        <f t="shared" si="349"/>
        <v>1.8155097385308749E-2</v>
      </c>
      <c r="FH131" s="89">
        <f t="shared" si="350"/>
        <v>3.2960756107004458E-4</v>
      </c>
      <c r="FJ131">
        <v>128.69999999999999</v>
      </c>
      <c r="FK131" s="14">
        <f t="shared" si="351"/>
        <v>4.6511711757311015E-3</v>
      </c>
      <c r="FL131" s="14">
        <f t="shared" si="352"/>
        <v>2.1633393305951837E-5</v>
      </c>
      <c r="FM131" s="89">
        <f t="shared" si="353"/>
        <v>-2.3528498865924593E-3</v>
      </c>
      <c r="FN131" s="89">
        <f t="shared" si="354"/>
        <v>5.5359025888381487E-6</v>
      </c>
      <c r="FP131">
        <v>12.62</v>
      </c>
      <c r="FQ131" s="14">
        <f t="shared" si="355"/>
        <v>1.1815812931380929E-2</v>
      </c>
      <c r="FR131" s="14">
        <f t="shared" si="356"/>
        <v>1.3961343522938879E-4</v>
      </c>
      <c r="FS131" s="89">
        <f t="shared" si="357"/>
        <v>-9.6409574876044502E-3</v>
      </c>
      <c r="FT131" s="89">
        <f t="shared" si="358"/>
        <v>9.2948061277796319E-5</v>
      </c>
      <c r="FV131">
        <v>556.20000000000005</v>
      </c>
      <c r="FW131" s="14">
        <f t="shared" si="359"/>
        <v>3.5893793023574058E-3</v>
      </c>
      <c r="FX131" s="14">
        <f t="shared" si="360"/>
        <v>1.2883643776191737E-5</v>
      </c>
      <c r="FY131" s="89">
        <f t="shared" si="361"/>
        <v>1.0960520130534361E-3</v>
      </c>
      <c r="FZ131" s="89">
        <f t="shared" si="362"/>
        <v>1.2013300153184897E-6</v>
      </c>
      <c r="GB131">
        <v>58.74</v>
      </c>
      <c r="GC131" s="14">
        <f t="shared" si="363"/>
        <v>-7.8619444434699613E-3</v>
      </c>
      <c r="GD131" s="14">
        <f t="shared" si="364"/>
        <v>6.1810170432208202E-5</v>
      </c>
      <c r="GE131" s="89">
        <f t="shared" si="365"/>
        <v>1.3397921157835134E-2</v>
      </c>
      <c r="GF131" s="89">
        <f t="shared" si="366"/>
        <v>1.7950429135156633E-4</v>
      </c>
      <c r="GH131">
        <v>486.5</v>
      </c>
      <c r="GI131" s="14">
        <f t="shared" si="367"/>
        <v>-1.0538376277088226E-2</v>
      </c>
      <c r="GJ131" s="14">
        <f t="shared" si="368"/>
        <v>1.110573745574959E-4</v>
      </c>
      <c r="GK131" s="89">
        <f t="shared" si="369"/>
        <v>1.7170483237219526E-2</v>
      </c>
      <c r="GL131" s="89">
        <f t="shared" si="370"/>
        <v>2.9482549459963672E-4</v>
      </c>
      <c r="GN131">
        <v>30.38</v>
      </c>
      <c r="GO131" s="14">
        <f t="shared" si="371"/>
        <v>5.2528026228595556E-3</v>
      </c>
      <c r="GP131" s="14">
        <f t="shared" si="372"/>
        <v>2.7591935394720228E-5</v>
      </c>
      <c r="GQ131" s="89">
        <f t="shared" si="373"/>
        <v>-1.8478418302136047E-3</v>
      </c>
      <c r="GR131" s="89">
        <f t="shared" si="374"/>
        <v>3.4145194294871644E-6</v>
      </c>
      <c r="GT131">
        <v>58.84</v>
      </c>
      <c r="GU131" s="14">
        <f t="shared" si="375"/>
        <v>-1.5068778280755188E-2</v>
      </c>
      <c r="GV131" s="14">
        <f t="shared" si="376"/>
        <v>2.2706807887455928E-4</v>
      </c>
      <c r="GW131" s="89">
        <f t="shared" si="377"/>
        <v>1.9171649599876019E-2</v>
      </c>
      <c r="GX131" s="89">
        <f t="shared" si="378"/>
        <v>3.6755214838042632E-4</v>
      </c>
      <c r="GZ131">
        <v>224.1</v>
      </c>
      <c r="HA131" s="14">
        <f t="shared" si="379"/>
        <v>-1.7102126998583787E-2</v>
      </c>
      <c r="HB131" s="14">
        <f t="shared" si="380"/>
        <v>2.9248274787568851E-4</v>
      </c>
      <c r="HC131" s="89">
        <f t="shared" si="381"/>
        <v>2.1298968697030369E-2</v>
      </c>
      <c r="HD131" s="89">
        <f t="shared" si="382"/>
        <v>4.5364606755707955E-4</v>
      </c>
      <c r="HF131">
        <v>304.25</v>
      </c>
      <c r="HG131" s="14">
        <f t="shared" si="383"/>
        <v>-6.0990875622587374E-3</v>
      </c>
      <c r="HH131" s="14">
        <f t="shared" si="384"/>
        <v>3.719886909209923E-5</v>
      </c>
      <c r="HI131" s="89">
        <f t="shared" si="385"/>
        <v>1.3040100890214819E-2</v>
      </c>
      <c r="HJ131" s="89">
        <f t="shared" si="386"/>
        <v>1.7004423122698133E-4</v>
      </c>
      <c r="HL131">
        <v>105.85</v>
      </c>
      <c r="HM131" s="14">
        <f t="shared" si="387"/>
        <v>-6.6350954321652469E-3</v>
      </c>
      <c r="HN131" s="14">
        <f t="shared" si="388"/>
        <v>4.4024491393940123E-5</v>
      </c>
      <c r="HO131" s="89">
        <f t="shared" si="389"/>
        <v>1.1014968594422249E-2</v>
      </c>
      <c r="HP131" s="89">
        <f t="shared" si="390"/>
        <v>1.2132953313610847E-4</v>
      </c>
      <c r="HR131">
        <v>4.6619999999999999</v>
      </c>
      <c r="HS131" s="14">
        <f t="shared" si="391"/>
        <v>2.143318120515799E-2</v>
      </c>
      <c r="HT131" s="14">
        <f t="shared" si="392"/>
        <v>4.5938125657313771E-4</v>
      </c>
      <c r="HU131" s="14">
        <f t="shared" si="393"/>
        <v>-1.7848925956155962E-2</v>
      </c>
      <c r="HV131" s="14">
        <f t="shared" si="394"/>
        <v>3.1858415778833802E-4</v>
      </c>
      <c r="HX131">
        <v>13.4</v>
      </c>
      <c r="HY131" s="14">
        <f t="shared" si="395"/>
        <v>-7.4906717291576257E-3</v>
      </c>
      <c r="HZ131" s="14">
        <f t="shared" si="396"/>
        <v>5.6110162954001295E-5</v>
      </c>
      <c r="IA131" s="89">
        <f t="shared" si="397"/>
        <v>7.2888791666271217E-3</v>
      </c>
      <c r="IB131" s="89">
        <f t="shared" si="398"/>
        <v>5.3127759505690885E-5</v>
      </c>
      <c r="ID131">
        <v>151.19999999999999</v>
      </c>
      <c r="IE131" s="14">
        <f t="shared" si="399"/>
        <v>-7.9681696491768449E-3</v>
      </c>
      <c r="IF131" s="14">
        <f t="shared" si="400"/>
        <v>6.3491727558063037E-5</v>
      </c>
      <c r="IG131" s="89">
        <f t="shared" si="401"/>
        <v>1.1596909259023402E-2</v>
      </c>
      <c r="IH131" s="89">
        <f t="shared" si="402"/>
        <v>1.3448830436202272E-4</v>
      </c>
      <c r="IQ131">
        <v>47.97</v>
      </c>
      <c r="IR131" s="14">
        <f t="shared" si="403"/>
        <v>-4.1701418452525304E-4</v>
      </c>
      <c r="IS131" s="14">
        <f t="shared" si="404"/>
        <v>1.7390083009526181E-7</v>
      </c>
      <c r="IT131" s="89">
        <f t="shared" si="405"/>
        <v>2.8469678915048094E-3</v>
      </c>
      <c r="IU131" s="89">
        <f t="shared" si="406"/>
        <v>8.1052261752593408E-6</v>
      </c>
      <c r="IW131">
        <v>60.47</v>
      </c>
      <c r="IX131" s="14">
        <f t="shared" si="407"/>
        <v>3.7963237803310301E-3</v>
      </c>
      <c r="IY131" s="14">
        <f t="shared" si="408"/>
        <v>1.4412074245106884E-5</v>
      </c>
      <c r="IZ131" s="89">
        <f t="shared" si="409"/>
        <v>-1.0566858794564737E-3</v>
      </c>
      <c r="JA131" s="89">
        <f t="shared" si="410"/>
        <v>1.1165850478427013E-6</v>
      </c>
      <c r="JC131">
        <v>120.3</v>
      </c>
      <c r="JD131" s="14">
        <f t="shared" si="411"/>
        <v>-2.4968801985871545E-3</v>
      </c>
      <c r="JE131" s="14">
        <f t="shared" si="412"/>
        <v>6.234410726096628E-6</v>
      </c>
      <c r="JF131" s="89">
        <f t="shared" si="413"/>
        <v>8.2342512351442389E-3</v>
      </c>
      <c r="JG131" s="89">
        <f t="shared" si="414"/>
        <v>6.7802893403474422E-5</v>
      </c>
      <c r="JI131">
        <v>32.549999999999997</v>
      </c>
      <c r="JJ131" s="14">
        <f t="shared" si="415"/>
        <v>-2.0171358863779312E-2</v>
      </c>
      <c r="JK131" s="14">
        <f t="shared" si="416"/>
        <v>4.0688371841136824E-4</v>
      </c>
      <c r="JL131" s="89">
        <f t="shared" si="417"/>
        <v>2.4825926139864268E-2</v>
      </c>
      <c r="JM131" s="89">
        <f t="shared" si="418"/>
        <v>6.1632660870199597E-4</v>
      </c>
      <c r="JO131">
        <v>72.739999999999995</v>
      </c>
      <c r="JP131" s="14">
        <f t="shared" si="419"/>
        <v>-1.3748539239354234E-4</v>
      </c>
      <c r="JQ131" s="14">
        <f t="shared" si="420"/>
        <v>1.8902233121606311E-8</v>
      </c>
      <c r="JR131" s="89">
        <f t="shared" si="450"/>
        <v>3.2236659507056081E-3</v>
      </c>
      <c r="JS131" s="89">
        <f t="shared" si="421"/>
        <v>1.0392022161738692E-5</v>
      </c>
      <c r="JU131">
        <v>69</v>
      </c>
      <c r="JV131" s="14">
        <f t="shared" si="422"/>
        <v>-9.9039551169451106E-3</v>
      </c>
      <c r="JW131" s="14">
        <f t="shared" si="423"/>
        <v>9.8088326958463233E-5</v>
      </c>
      <c r="JX131" s="89">
        <f t="shared" si="424"/>
        <v>1.5703576012220319E-2</v>
      </c>
      <c r="JY131" s="89">
        <f t="shared" si="425"/>
        <v>2.4660229957158142E-4</v>
      </c>
      <c r="KA131">
        <v>39.270000000000003</v>
      </c>
      <c r="KB131" s="14">
        <f t="shared" si="426"/>
        <v>-1.5290522856780673E-3</v>
      </c>
      <c r="KC131" s="14">
        <f t="shared" si="427"/>
        <v>2.3380008923373217E-6</v>
      </c>
      <c r="KD131" s="89">
        <f t="shared" si="428"/>
        <v>4.6370008428771366E-3</v>
      </c>
      <c r="KE131" s="89">
        <f t="shared" si="429"/>
        <v>2.1501776816843276E-5</v>
      </c>
      <c r="KG131">
        <v>17.84</v>
      </c>
      <c r="KH131" s="14">
        <f t="shared" si="430"/>
        <v>1.120448296489728E-3</v>
      </c>
      <c r="KI131" s="14">
        <f t="shared" si="431"/>
        <v>1.2554043851067334E-6</v>
      </c>
      <c r="KJ131" s="89">
        <f t="shared" si="432"/>
        <v>1.3588367123111595E-3</v>
      </c>
      <c r="KK131" s="89">
        <f t="shared" si="433"/>
        <v>1.8464372107246008E-6</v>
      </c>
      <c r="KM131">
        <v>25.77</v>
      </c>
      <c r="KN131" s="14">
        <f t="shared" si="434"/>
        <v>3.0195299943959437E-2</v>
      </c>
      <c r="KO131" s="14">
        <f t="shared" si="435"/>
        <v>9.1175613870567672E-4</v>
      </c>
      <c r="KP131" s="89">
        <f t="shared" si="436"/>
        <v>-2.708896372423196E-2</v>
      </c>
      <c r="KQ131" s="89">
        <f t="shared" si="437"/>
        <v>7.3381195565275508E-4</v>
      </c>
      <c r="KS131">
        <v>96.54</v>
      </c>
      <c r="KT131" s="14">
        <f t="shared" si="438"/>
        <v>-1.1459652442686215E-2</v>
      </c>
      <c r="KU131" s="14">
        <f t="shared" si="439"/>
        <v>1.3132363410716413E-4</v>
      </c>
      <c r="KV131" s="89">
        <f t="shared" si="440"/>
        <v>1.433010690460728E-2</v>
      </c>
      <c r="KW131" s="89">
        <f t="shared" si="441"/>
        <v>2.0535196389747325E-4</v>
      </c>
      <c r="LF131" s="14">
        <v>14.65</v>
      </c>
      <c r="LG131" s="14">
        <f t="shared" si="442"/>
        <v>1.1537284404864599E-2</v>
      </c>
      <c r="LH131" s="14">
        <f t="shared" si="443"/>
        <v>1.3310893143873186E-4</v>
      </c>
      <c r="LI131" s="89">
        <f t="shared" si="444"/>
        <v>-1.1610821347394124E-2</v>
      </c>
      <c r="LJ131" s="89">
        <f t="shared" si="445"/>
        <v>1.348111723611031E-4</v>
      </c>
      <c r="LL131">
        <v>11.465</v>
      </c>
      <c r="LM131" s="14">
        <f t="shared" si="446"/>
        <v>1.3074745815525484E-3</v>
      </c>
      <c r="LN131" s="14">
        <f t="shared" si="447"/>
        <v>1.7094897814060115E-6</v>
      </c>
      <c r="LO131" s="89">
        <f t="shared" si="448"/>
        <v>1.6921841039434311E-3</v>
      </c>
      <c r="LP131" s="89">
        <f t="shared" si="449"/>
        <v>2.8634870416388328E-6</v>
      </c>
    </row>
    <row r="132" spans="19:328" x14ac:dyDescent="0.35">
      <c r="S132" t="s">
        <v>736</v>
      </c>
      <c r="T132" s="82">
        <v>5796.58</v>
      </c>
      <c r="U132" s="6">
        <f t="shared" si="256"/>
        <v>1.1999877303308251E-3</v>
      </c>
      <c r="V132" s="14">
        <f t="shared" si="257"/>
        <v>1.439970552944525E-6</v>
      </c>
      <c r="Z132">
        <v>38.06</v>
      </c>
      <c r="AA132" s="14">
        <f t="shared" si="258"/>
        <v>-6.8547592424615415E-3</v>
      </c>
      <c r="AB132" s="14">
        <f t="shared" si="259"/>
        <v>4.6987724272111926E-5</v>
      </c>
      <c r="AC132" s="14">
        <f t="shared" si="260"/>
        <v>-8.0547469727923673E-3</v>
      </c>
      <c r="AD132" s="14">
        <f t="shared" si="261"/>
        <v>7.6840266734124387E-3</v>
      </c>
      <c r="AE132" s="14">
        <f t="shared" si="262"/>
        <v>5.9044265917713826E-5</v>
      </c>
      <c r="AG132">
        <v>12.73</v>
      </c>
      <c r="AH132" s="14">
        <f t="shared" si="263"/>
        <v>-0.12492750693202273</v>
      </c>
      <c r="AI132" s="14">
        <f t="shared" si="264"/>
        <v>1.5606881988250587E-2</v>
      </c>
      <c r="AJ132" s="14">
        <f t="shared" si="265"/>
        <v>0.12485162668540238</v>
      </c>
      <c r="AK132" s="14">
        <f t="shared" si="266"/>
        <v>1.5587928685991079E-2</v>
      </c>
      <c r="AM132">
        <v>109.4</v>
      </c>
      <c r="AN132" s="14">
        <f t="shared" si="267"/>
        <v>1.0909199100353531E-2</v>
      </c>
      <c r="AO132" s="14">
        <f t="shared" si="268"/>
        <v>1.1901062501115428E-4</v>
      </c>
      <c r="AP132" s="14">
        <f t="shared" si="269"/>
        <v>-3.7416033167948573E-3</v>
      </c>
      <c r="AQ132" s="14">
        <f t="shared" si="270"/>
        <v>1.3999595380250277E-5</v>
      </c>
      <c r="AS132">
        <v>113.34</v>
      </c>
      <c r="AT132" s="14">
        <f t="shared" si="271"/>
        <v>-1.9429485932106001E-3</v>
      </c>
      <c r="AU132" s="14">
        <f t="shared" si="272"/>
        <v>3.7750492358590501E-6</v>
      </c>
      <c r="AV132" s="14">
        <f t="shared" si="273"/>
        <v>1.2449809295252941E-2</v>
      </c>
      <c r="AW132" s="14">
        <f t="shared" si="274"/>
        <v>1.5499775148816654E-4</v>
      </c>
      <c r="AY132" s="14">
        <v>37.82</v>
      </c>
      <c r="AZ132" s="14">
        <f t="shared" si="275"/>
        <v>-6.366069244992183E-3</v>
      </c>
      <c r="BA132" s="14">
        <f t="shared" si="276"/>
        <v>4.0526837632035346E-5</v>
      </c>
      <c r="BB132" s="14">
        <f t="shared" si="277"/>
        <v>1.1558101648381908E-2</v>
      </c>
      <c r="BC132" s="14">
        <f t="shared" si="278"/>
        <v>1.3358971371432859E-4</v>
      </c>
      <c r="BE132">
        <v>20.85</v>
      </c>
      <c r="BF132" s="14">
        <f t="shared" si="279"/>
        <v>-1.1820183454029798E-2</v>
      </c>
      <c r="BG132" s="14">
        <f t="shared" si="280"/>
        <v>1.397167368869198E-4</v>
      </c>
      <c r="BH132" s="14">
        <f t="shared" si="281"/>
        <v>2.3671414339721957E-2</v>
      </c>
      <c r="BI132" s="14">
        <f t="shared" si="282"/>
        <v>5.6033585684279433E-4</v>
      </c>
      <c r="BK132">
        <v>87.64</v>
      </c>
      <c r="BL132" s="14">
        <f t="shared" si="283"/>
        <v>1.7643524858697884E-2</v>
      </c>
      <c r="BM132" s="14">
        <f t="shared" si="284"/>
        <v>3.1129396943949019E-4</v>
      </c>
      <c r="BN132" s="14">
        <f t="shared" si="285"/>
        <v>-6.6470846818798002E-3</v>
      </c>
      <c r="BO132" s="14">
        <f t="shared" si="286"/>
        <v>4.4183734768081082E-5</v>
      </c>
      <c r="BQ132">
        <v>64.14</v>
      </c>
      <c r="BR132" s="14">
        <f t="shared" si="287"/>
        <v>-9.2411966295459086E-3</v>
      </c>
      <c r="BS132" s="14">
        <f t="shared" si="288"/>
        <v>8.5399715145930661E-5</v>
      </c>
      <c r="BT132" s="14">
        <f t="shared" si="289"/>
        <v>2.227612613909417E-2</v>
      </c>
      <c r="BU132" s="14">
        <f t="shared" si="290"/>
        <v>4.9622579576483455E-4</v>
      </c>
      <c r="BX132">
        <v>21.8</v>
      </c>
      <c r="BY132" s="14">
        <f t="shared" si="291"/>
        <v>9.1701060988140645E-4</v>
      </c>
      <c r="BZ132" s="14">
        <f t="shared" si="292"/>
        <v>8.4090845863506904E-7</v>
      </c>
      <c r="CA132" s="14">
        <f t="shared" si="293"/>
        <v>4.8818337833780017E-3</v>
      </c>
      <c r="CB132" s="14">
        <f t="shared" si="294"/>
        <v>2.3832301088530774E-5</v>
      </c>
      <c r="CD132">
        <v>42.86</v>
      </c>
      <c r="CE132" s="14">
        <f t="shared" si="295"/>
        <v>6.9751503445029481E-3</v>
      </c>
      <c r="CF132" s="14">
        <f t="shared" si="296"/>
        <v>4.86527223284196E-5</v>
      </c>
      <c r="CG132" s="14">
        <f t="shared" si="297"/>
        <v>2.5256773039276717E-3</v>
      </c>
      <c r="CH132" s="14">
        <f t="shared" si="298"/>
        <v>6.3790458435753528E-6</v>
      </c>
      <c r="CJ132">
        <v>32.869999999999997</v>
      </c>
      <c r="CK132" s="14">
        <f t="shared" si="299"/>
        <v>-6.086427455084325E-4</v>
      </c>
      <c r="CL132" s="14">
        <f t="shared" si="300"/>
        <v>3.7044599166004254E-7</v>
      </c>
      <c r="CM132" s="14">
        <f t="shared" si="301"/>
        <v>9.081343794233256E-3</v>
      </c>
      <c r="CN132" s="14">
        <f t="shared" si="302"/>
        <v>8.2470805109058863E-5</v>
      </c>
      <c r="CP132">
        <v>20.03</v>
      </c>
      <c r="CQ132" s="14">
        <f t="shared" si="303"/>
        <v>-5.0050154530236254E-3</v>
      </c>
      <c r="CR132" s="14">
        <f t="shared" si="304"/>
        <v>2.5050179685005287E-5</v>
      </c>
      <c r="CS132" s="14">
        <f t="shared" si="305"/>
        <v>1.3124057846689158E-2</v>
      </c>
      <c r="CT132" s="14">
        <f t="shared" si="306"/>
        <v>1.7224089436324326E-4</v>
      </c>
      <c r="CV132">
        <v>104.95</v>
      </c>
      <c r="CW132" s="14">
        <f t="shared" si="307"/>
        <v>-4.7755582640671502E-3</v>
      </c>
      <c r="CX132" s="14">
        <f t="shared" si="308"/>
        <v>2.2805956733500054E-5</v>
      </c>
      <c r="CY132" s="89">
        <f t="shared" si="309"/>
        <v>7.1637386300130446E-3</v>
      </c>
      <c r="CZ132" s="89">
        <f t="shared" si="310"/>
        <v>5.1319151159141174E-5</v>
      </c>
      <c r="DB132">
        <v>17.8</v>
      </c>
      <c r="DC132" s="14">
        <f t="shared" si="311"/>
        <v>-2.8129413766147236E-3</v>
      </c>
      <c r="DD132" s="14">
        <f t="shared" si="312"/>
        <v>7.9126391882711358E-6</v>
      </c>
      <c r="DE132" s="89">
        <f t="shared" si="313"/>
        <v>6.7446635457030519E-3</v>
      </c>
      <c r="DF132" s="89">
        <f t="shared" si="314"/>
        <v>4.5490486344735663E-5</v>
      </c>
      <c r="DH132">
        <v>10.754</v>
      </c>
      <c r="DI132" s="14">
        <f t="shared" si="315"/>
        <v>5.1938532636306625E-3</v>
      </c>
      <c r="DJ132" s="14">
        <f t="shared" si="316"/>
        <v>2.6976111724126885E-5</v>
      </c>
      <c r="DK132" s="89">
        <f t="shared" si="317"/>
        <v>3.8638094915495903E-3</v>
      </c>
      <c r="DL132" s="89">
        <f t="shared" si="318"/>
        <v>1.4929023786988703E-5</v>
      </c>
      <c r="DN132">
        <v>67.37</v>
      </c>
      <c r="DO132" s="14">
        <f t="shared" si="319"/>
        <v>3.9997090578109094E-3</v>
      </c>
      <c r="DP132" s="14">
        <f t="shared" si="320"/>
        <v>1.5997672547134631E-5</v>
      </c>
      <c r="DQ132" s="89">
        <f t="shared" si="321"/>
        <v>9.5925912778374763E-4</v>
      </c>
      <c r="DR132" s="89">
        <f t="shared" si="322"/>
        <v>9.201780742364363E-7</v>
      </c>
      <c r="DT132">
        <v>128</v>
      </c>
      <c r="DU132" s="14">
        <f t="shared" si="323"/>
        <v>7.0066460255245816E-3</v>
      </c>
      <c r="DV132" s="14">
        <f t="shared" si="324"/>
        <v>4.9093088526999417E-5</v>
      </c>
      <c r="DW132" s="89">
        <f t="shared" si="325"/>
        <v>2.4913982575693267E-3</v>
      </c>
      <c r="DX132" s="89">
        <f t="shared" si="326"/>
        <v>6.2070652778194768E-6</v>
      </c>
      <c r="DZ132">
        <v>39.43</v>
      </c>
      <c r="EA132" s="14">
        <f t="shared" si="327"/>
        <v>-6.8711302272263094E-3</v>
      </c>
      <c r="EB132" s="14">
        <f t="shared" si="328"/>
        <v>4.7212430599503077E-5</v>
      </c>
      <c r="EC132" s="89">
        <f t="shared" si="329"/>
        <v>1.5297406107471989E-2</v>
      </c>
      <c r="ED132" s="89">
        <f t="shared" si="330"/>
        <v>2.3401063361692132E-4</v>
      </c>
      <c r="EF132">
        <v>12.8</v>
      </c>
      <c r="EG132" s="14">
        <f t="shared" si="331"/>
        <v>-2.3465008811236481E-3</v>
      </c>
      <c r="EH132" s="14">
        <f t="shared" si="332"/>
        <v>5.5060663851140564E-6</v>
      </c>
      <c r="EI132" s="89">
        <f t="shared" si="333"/>
        <v>8.9656010669890533E-3</v>
      </c>
      <c r="EJ132" s="89">
        <f t="shared" si="334"/>
        <v>8.0382002492395251E-5</v>
      </c>
      <c r="EL132">
        <v>85.58</v>
      </c>
      <c r="EM132" s="14">
        <f t="shared" si="335"/>
        <v>3.0334873337722933E-3</v>
      </c>
      <c r="EN132" s="14">
        <f t="shared" si="336"/>
        <v>9.2020454041569367E-6</v>
      </c>
      <c r="EO132" s="89">
        <f t="shared" si="337"/>
        <v>3.7940728029802499E-3</v>
      </c>
      <c r="EP132" s="89">
        <f t="shared" si="338"/>
        <v>1.439498843431441E-5</v>
      </c>
      <c r="ER132">
        <v>14.07</v>
      </c>
      <c r="ES132" s="14">
        <f t="shared" si="339"/>
        <v>4.255325570138491E-3</v>
      </c>
      <c r="ET132" s="14">
        <f t="shared" si="340"/>
        <v>1.8107795707874473E-5</v>
      </c>
      <c r="EU132" s="89">
        <f t="shared" si="341"/>
        <v>1.6487835274284464E-3</v>
      </c>
      <c r="EV132" s="89">
        <f t="shared" si="342"/>
        <v>2.7184871203193905E-6</v>
      </c>
      <c r="EX132">
        <v>108.7</v>
      </c>
      <c r="EY132" s="14">
        <f t="shared" si="343"/>
        <v>-2.7637051216178555E-3</v>
      </c>
      <c r="EZ132" s="14">
        <f t="shared" si="344"/>
        <v>7.6380659992567651E-6</v>
      </c>
      <c r="FA132" s="89">
        <f t="shared" si="345"/>
        <v>8.3777366606094441E-3</v>
      </c>
      <c r="FB132" s="89">
        <f t="shared" si="346"/>
        <v>7.0186471554519481E-5</v>
      </c>
      <c r="FD132">
        <v>42.58</v>
      </c>
      <c r="FE132" s="14">
        <f t="shared" si="347"/>
        <v>-9.6755917068647949E-3</v>
      </c>
      <c r="FF132" s="14">
        <f t="shared" si="348"/>
        <v>9.3617074877950799E-5</v>
      </c>
      <c r="FG132" s="89">
        <f t="shared" si="349"/>
        <v>2.5038626642211313E-2</v>
      </c>
      <c r="FH132" s="89">
        <f t="shared" si="350"/>
        <v>6.2693282412805418E-4</v>
      </c>
      <c r="FJ132">
        <v>128</v>
      </c>
      <c r="FK132" s="14">
        <f t="shared" si="351"/>
        <v>5.453850682463725E-3</v>
      </c>
      <c r="FL132" s="14">
        <f t="shared" si="352"/>
        <v>2.9744487266610038E-5</v>
      </c>
      <c r="FM132" s="89">
        <f t="shared" si="353"/>
        <v>-1.3421044250092416E-3</v>
      </c>
      <c r="FN132" s="89">
        <f t="shared" si="354"/>
        <v>1.8012442876293868E-6</v>
      </c>
      <c r="FP132">
        <v>12.65</v>
      </c>
      <c r="FQ132" s="14">
        <f t="shared" si="355"/>
        <v>-2.3743580604622403E-3</v>
      </c>
      <c r="FR132" s="14">
        <f t="shared" si="356"/>
        <v>5.6375761992820118E-6</v>
      </c>
      <c r="FS132" s="89">
        <f t="shared" si="357"/>
        <v>5.8156095846215918E-3</v>
      </c>
      <c r="FT132" s="89">
        <f t="shared" si="358"/>
        <v>3.3821314840742521E-5</v>
      </c>
      <c r="FV132">
        <v>556.6</v>
      </c>
      <c r="FW132" s="14">
        <f t="shared" si="359"/>
        <v>-7.189072919258591E-4</v>
      </c>
      <c r="FX132" s="14">
        <f t="shared" si="360"/>
        <v>5.1682769438417238E-7</v>
      </c>
      <c r="FY132" s="89">
        <f t="shared" si="361"/>
        <v>8.5690378846645446E-3</v>
      </c>
      <c r="FZ132" s="89">
        <f t="shared" si="362"/>
        <v>7.342841026881621E-5</v>
      </c>
      <c r="GB132">
        <v>57.74</v>
      </c>
      <c r="GC132" s="14">
        <f t="shared" si="363"/>
        <v>1.7170751535684987E-2</v>
      </c>
      <c r="GD132" s="14">
        <f t="shared" si="364"/>
        <v>2.9483470830022837E-4</v>
      </c>
      <c r="GE132" s="89">
        <f t="shared" si="365"/>
        <v>-8.2806325013862793E-3</v>
      </c>
      <c r="GF132" s="89">
        <f t="shared" si="366"/>
        <v>6.8568874623014785E-5</v>
      </c>
      <c r="GH132">
        <v>483.6</v>
      </c>
      <c r="GI132" s="14">
        <f t="shared" si="367"/>
        <v>5.9787828854221733E-3</v>
      </c>
      <c r="GJ132" s="14">
        <f t="shared" si="368"/>
        <v>3.5745844791017086E-5</v>
      </c>
      <c r="GK132" s="89">
        <f t="shared" si="369"/>
        <v>5.5923978805652655E-3</v>
      </c>
      <c r="GL132" s="89">
        <f t="shared" si="370"/>
        <v>3.1274914054550873E-5</v>
      </c>
      <c r="GN132">
        <v>30.42</v>
      </c>
      <c r="GO132" s="14">
        <f t="shared" si="371"/>
        <v>-1.3157896635200795E-3</v>
      </c>
      <c r="GP132" s="14">
        <f t="shared" si="372"/>
        <v>1.7313024386262841E-6</v>
      </c>
      <c r="GQ132" s="89">
        <f t="shared" si="373"/>
        <v>6.9172570114886178E-3</v>
      </c>
      <c r="GR132" s="89">
        <f t="shared" si="374"/>
        <v>4.7848444562988446E-5</v>
      </c>
      <c r="GT132">
        <v>58.7</v>
      </c>
      <c r="GU132" s="14">
        <f t="shared" si="375"/>
        <v>2.3821688991860286E-3</v>
      </c>
      <c r="GV132" s="14">
        <f t="shared" si="376"/>
        <v>5.6747286642491758E-6</v>
      </c>
      <c r="GW132" s="89">
        <f t="shared" si="377"/>
        <v>4.8305374430156808E-3</v>
      </c>
      <c r="GX132" s="89">
        <f t="shared" si="378"/>
        <v>2.3334091988376471E-5</v>
      </c>
      <c r="GZ132">
        <v>224.1</v>
      </c>
      <c r="HA132" s="14">
        <f t="shared" si="379"/>
        <v>0</v>
      </c>
      <c r="HB132" s="14">
        <f t="shared" si="380"/>
        <v>0</v>
      </c>
      <c r="HC132" s="89">
        <f t="shared" si="381"/>
        <v>6.9164950545593405E-3</v>
      </c>
      <c r="HD132" s="89">
        <f t="shared" si="382"/>
        <v>4.7837903839743815E-5</v>
      </c>
      <c r="HF132">
        <v>302.89999999999998</v>
      </c>
      <c r="HG132" s="14">
        <f t="shared" si="383"/>
        <v>4.4470138344450518E-3</v>
      </c>
      <c r="HH132" s="14">
        <f t="shared" si="384"/>
        <v>1.9775932043745683E-5</v>
      </c>
      <c r="HI132" s="89">
        <f t="shared" si="385"/>
        <v>7.2129708205646388E-3</v>
      </c>
      <c r="HJ132" s="89">
        <f t="shared" si="386"/>
        <v>5.2026948058316917E-5</v>
      </c>
      <c r="HL132">
        <v>105.9</v>
      </c>
      <c r="HM132" s="14">
        <f t="shared" si="387"/>
        <v>-4.7225502648671282E-4</v>
      </c>
      <c r="HN132" s="14">
        <f t="shared" si="388"/>
        <v>2.2302481004196582E-7</v>
      </c>
      <c r="HO132" s="89">
        <f t="shared" si="389"/>
        <v>8.5419106523057405E-3</v>
      </c>
      <c r="HP132" s="89">
        <f t="shared" si="390"/>
        <v>7.2964237591974281E-5</v>
      </c>
      <c r="HR132">
        <v>4.6689999999999996</v>
      </c>
      <c r="HS132" s="14">
        <f t="shared" si="391"/>
        <v>-1.5003753752345652E-3</v>
      </c>
      <c r="HT132" s="14">
        <f t="shared" si="392"/>
        <v>2.2511262666102624E-6</v>
      </c>
      <c r="HU132" s="14">
        <f t="shared" si="393"/>
        <v>9.2314000525851002E-3</v>
      </c>
      <c r="HV132" s="14">
        <f t="shared" si="394"/>
        <v>8.5218746930868186E-5</v>
      </c>
      <c r="HX132">
        <v>13.53</v>
      </c>
      <c r="HY132" s="14">
        <f t="shared" si="395"/>
        <v>-9.6547352258309072E-3</v>
      </c>
      <c r="HZ132" s="14">
        <f t="shared" si="396"/>
        <v>9.3213912280900172E-5</v>
      </c>
      <c r="IA132" s="89">
        <f t="shared" si="397"/>
        <v>1.0812607975903115E-2</v>
      </c>
      <c r="IB132" s="89">
        <f t="shared" si="398"/>
        <v>1.1691249124056367E-4</v>
      </c>
      <c r="ID132">
        <v>150.69999999999999</v>
      </c>
      <c r="IE132" s="14">
        <f t="shared" si="399"/>
        <v>3.3123581129828744E-3</v>
      </c>
      <c r="IF132" s="14">
        <f t="shared" si="400"/>
        <v>1.0971716268643469E-5</v>
      </c>
      <c r="IG132" s="89">
        <f t="shared" si="401"/>
        <v>2.6064800153134445E-3</v>
      </c>
      <c r="IH132" s="89">
        <f t="shared" si="402"/>
        <v>6.7937380702283737E-6</v>
      </c>
      <c r="IQ132">
        <v>48.29</v>
      </c>
      <c r="IR132" s="14">
        <f t="shared" si="403"/>
        <v>-6.6486843714779744E-3</v>
      </c>
      <c r="IS132" s="14">
        <f t="shared" si="404"/>
        <v>4.4205003871535465E-5</v>
      </c>
      <c r="IT132" s="89">
        <f t="shared" si="405"/>
        <v>1.1672103649802272E-2</v>
      </c>
      <c r="IU132" s="89">
        <f t="shared" si="406"/>
        <v>1.3623800361172754E-4</v>
      </c>
      <c r="IW132">
        <v>60.79</v>
      </c>
      <c r="IX132" s="14">
        <f t="shared" si="407"/>
        <v>-5.2779274755096325E-3</v>
      </c>
      <c r="IY132" s="14">
        <f t="shared" si="408"/>
        <v>2.7856518436739484E-5</v>
      </c>
      <c r="IZ132" s="89">
        <f t="shared" si="409"/>
        <v>1.1223251478943586E-2</v>
      </c>
      <c r="JA132" s="89">
        <f t="shared" si="410"/>
        <v>1.259613737596094E-4</v>
      </c>
      <c r="JC132">
        <v>119.8</v>
      </c>
      <c r="JD132" s="14">
        <f t="shared" si="411"/>
        <v>4.1649372992842021E-3</v>
      </c>
      <c r="JE132" s="14">
        <f t="shared" si="412"/>
        <v>1.7346702706968782E-5</v>
      </c>
      <c r="JF132" s="89">
        <f t="shared" si="413"/>
        <v>5.3813039056415518E-3</v>
      </c>
      <c r="JG132" s="89">
        <f t="shared" si="414"/>
        <v>2.8958431724873021E-5</v>
      </c>
      <c r="JI132">
        <v>32.56</v>
      </c>
      <c r="JJ132" s="14">
        <f t="shared" si="415"/>
        <v>-3.0717247976150351E-4</v>
      </c>
      <c r="JK132" s="14">
        <f t="shared" si="416"/>
        <v>9.4354932322831287E-8</v>
      </c>
      <c r="JL132" s="89">
        <f t="shared" si="417"/>
        <v>8.7080001281921223E-3</v>
      </c>
      <c r="JM132" s="89">
        <f t="shared" si="418"/>
        <v>7.5829266232594017E-5</v>
      </c>
      <c r="JO132">
        <v>72.739999999999995</v>
      </c>
      <c r="JP132" s="14">
        <f t="shared" si="419"/>
        <v>0</v>
      </c>
      <c r="JQ132" s="14">
        <f t="shared" si="420"/>
        <v>0</v>
      </c>
      <c r="JR132" s="89">
        <f t="shared" si="450"/>
        <v>5.2684869537119091E-3</v>
      </c>
      <c r="JS132" s="89">
        <f t="shared" si="421"/>
        <v>2.7756954781432593E-5</v>
      </c>
      <c r="JU132">
        <v>69.180000000000007</v>
      </c>
      <c r="JV132" s="14">
        <f t="shared" si="422"/>
        <v>-2.6052989117633651E-3</v>
      </c>
      <c r="JW132" s="14">
        <f t="shared" si="423"/>
        <v>6.7875824196353745E-6</v>
      </c>
      <c r="JX132" s="89">
        <f t="shared" si="424"/>
        <v>1.2563307548051142E-2</v>
      </c>
      <c r="JY132" s="89">
        <f t="shared" si="425"/>
        <v>1.5783669654691879E-4</v>
      </c>
      <c r="KA132">
        <v>39.26</v>
      </c>
      <c r="KB132" s="14">
        <f t="shared" si="426"/>
        <v>2.5467974160335886E-4</v>
      </c>
      <c r="KC132" s="14">
        <f t="shared" si="427"/>
        <v>6.4861770783153641E-8</v>
      </c>
      <c r="KD132" s="89">
        <f t="shared" si="428"/>
        <v>5.0520344872696434E-3</v>
      </c>
      <c r="KE132" s="89">
        <f t="shared" si="429"/>
        <v>2.5523052460561848E-5</v>
      </c>
      <c r="KG132">
        <v>18.09</v>
      </c>
      <c r="KH132" s="14">
        <f t="shared" si="430"/>
        <v>-1.3916172255340496E-2</v>
      </c>
      <c r="KI132" s="14">
        <f t="shared" si="431"/>
        <v>1.936598502403086E-4</v>
      </c>
      <c r="KJ132" s="89">
        <f t="shared" si="432"/>
        <v>1.8874998825196838E-2</v>
      </c>
      <c r="KK132" s="89">
        <f t="shared" si="433"/>
        <v>3.5626558065118201E-4</v>
      </c>
      <c r="KM132">
        <v>26.05</v>
      </c>
      <c r="KN132" s="14">
        <f t="shared" si="434"/>
        <v>-1.0806743535102284E-2</v>
      </c>
      <c r="KO132" s="14">
        <f t="shared" si="435"/>
        <v>1.1678570583347502E-4</v>
      </c>
      <c r="KP132" s="89">
        <f t="shared" si="436"/>
        <v>1.7622871534646561E-2</v>
      </c>
      <c r="KQ132" s="89">
        <f t="shared" si="437"/>
        <v>3.1056560112665605E-4</v>
      </c>
      <c r="KS132">
        <v>96.14</v>
      </c>
      <c r="KT132" s="14">
        <f t="shared" si="438"/>
        <v>4.1519677665323336E-3</v>
      </c>
      <c r="KU132" s="14">
        <f t="shared" si="439"/>
        <v>1.7238836334323494E-5</v>
      </c>
      <c r="KV132" s="89">
        <f t="shared" si="440"/>
        <v>5.8645318704420198E-4</v>
      </c>
      <c r="KW132" s="89">
        <f t="shared" si="441"/>
        <v>3.4392734059430174E-7</v>
      </c>
      <c r="LF132" s="14">
        <v>14.675000000000001</v>
      </c>
      <c r="LG132" s="14">
        <f t="shared" si="442"/>
        <v>-1.7050302510838342E-3</v>
      </c>
      <c r="LH132" s="14">
        <f t="shared" si="443"/>
        <v>2.9071281571110029E-6</v>
      </c>
      <c r="LI132" s="89">
        <f t="shared" si="444"/>
        <v>1.6515026248090838E-3</v>
      </c>
      <c r="LJ132" s="89">
        <f t="shared" si="445"/>
        <v>2.7274609197512936E-6</v>
      </c>
      <c r="LL132">
        <v>11.45</v>
      </c>
      <c r="LM132" s="14">
        <f t="shared" si="446"/>
        <v>1.3091863096192109E-3</v>
      </c>
      <c r="LN132" s="14">
        <f t="shared" si="447"/>
        <v>1.7139687932943683E-6</v>
      </c>
      <c r="LO132" s="89">
        <f t="shared" si="448"/>
        <v>3.7317453647711801E-3</v>
      </c>
      <c r="LP132" s="89">
        <f t="shared" si="449"/>
        <v>1.3925923467491188E-5</v>
      </c>
    </row>
    <row r="133" spans="19:328" x14ac:dyDescent="0.35">
      <c r="S133" t="s">
        <v>737</v>
      </c>
      <c r="T133" s="82">
        <v>5777.22</v>
      </c>
      <c r="U133" s="6">
        <f t="shared" si="256"/>
        <v>3.3454903414464107E-3</v>
      </c>
      <c r="V133" s="14">
        <f t="shared" si="257"/>
        <v>1.1192305624711222E-5</v>
      </c>
      <c r="Z133">
        <v>37.94</v>
      </c>
      <c r="AA133" s="14">
        <f t="shared" si="258"/>
        <v>3.1578973611354013E-3</v>
      </c>
      <c r="AB133" s="14">
        <f t="shared" si="259"/>
        <v>9.9723157434659311E-6</v>
      </c>
      <c r="AC133" s="14">
        <f t="shared" si="260"/>
        <v>-1.8759298031100933E-4</v>
      </c>
      <c r="AD133" s="14">
        <f t="shared" si="261"/>
        <v>-1.3077705535769835E-4</v>
      </c>
      <c r="AE133" s="14">
        <f t="shared" si="262"/>
        <v>1.7102638208030499E-8</v>
      </c>
      <c r="AG133">
        <v>12.08</v>
      </c>
      <c r="AH133" s="14">
        <f t="shared" si="263"/>
        <v>5.2410220062646284E-2</v>
      </c>
      <c r="AI133" s="14">
        <f t="shared" si="264"/>
        <v>2.7468311670150111E-3</v>
      </c>
      <c r="AJ133" s="14">
        <f t="shared" si="265"/>
        <v>-5.2442975706783211E-2</v>
      </c>
      <c r="AK133" s="14">
        <f t="shared" si="266"/>
        <v>2.750265700982254E-3</v>
      </c>
      <c r="AM133">
        <v>109.5</v>
      </c>
      <c r="AN133" s="14">
        <f t="shared" si="267"/>
        <v>-9.1365926867460225E-4</v>
      </c>
      <c r="AO133" s="14">
        <f t="shared" si="268"/>
        <v>8.3477325923500899E-7</v>
      </c>
      <c r="AP133" s="14">
        <f t="shared" si="269"/>
        <v>1.0764394633327738E-2</v>
      </c>
      <c r="AQ133" s="14">
        <f t="shared" si="270"/>
        <v>1.15872191822015E-4</v>
      </c>
      <c r="AS133">
        <v>113.7</v>
      </c>
      <c r="AT133" s="14">
        <f t="shared" si="271"/>
        <v>-3.1712500150171928E-3</v>
      </c>
      <c r="AU133" s="14">
        <f t="shared" si="272"/>
        <v>1.0056826657746545E-5</v>
      </c>
      <c r="AV133" s="14">
        <f t="shared" si="273"/>
        <v>1.7725480706026149E-2</v>
      </c>
      <c r="AW133" s="14">
        <f t="shared" si="274"/>
        <v>3.1419266625970526E-4</v>
      </c>
      <c r="AY133" s="14">
        <v>37.770000000000003</v>
      </c>
      <c r="AZ133" s="14">
        <f t="shared" si="275"/>
        <v>1.3229265059458138E-3</v>
      </c>
      <c r="BA133" s="14">
        <f t="shared" si="276"/>
        <v>1.7501345401339993E-6</v>
      </c>
      <c r="BB133" s="14">
        <f t="shared" si="277"/>
        <v>5.908561456687134E-3</v>
      </c>
      <c r="BC133" s="14">
        <f t="shared" si="278"/>
        <v>3.4911098487448785E-5</v>
      </c>
      <c r="BE133">
        <v>20.51</v>
      </c>
      <c r="BF133" s="14">
        <f t="shared" si="279"/>
        <v>1.6441376160521267E-2</v>
      </c>
      <c r="BG133" s="14">
        <f t="shared" si="280"/>
        <v>2.7031885005175703E-4</v>
      </c>
      <c r="BH133" s="14">
        <f t="shared" si="281"/>
        <v>1.4363540353670816E-3</v>
      </c>
      <c r="BI133" s="14">
        <f t="shared" si="282"/>
        <v>2.0631129149152994E-6</v>
      </c>
      <c r="BK133">
        <v>87.5</v>
      </c>
      <c r="BL133" s="14">
        <f t="shared" si="283"/>
        <v>1.5987213636970735E-3</v>
      </c>
      <c r="BM133" s="14">
        <f t="shared" si="284"/>
        <v>2.5559099987414304E-6</v>
      </c>
      <c r="BN133" s="14">
        <f t="shared" si="285"/>
        <v>1.4421332694410059E-2</v>
      </c>
      <c r="BO133" s="14">
        <f t="shared" si="286"/>
        <v>2.0797483668286051E-4</v>
      </c>
      <c r="BQ133">
        <v>63.7</v>
      </c>
      <c r="BR133" s="14">
        <f t="shared" si="287"/>
        <v>6.8836316868911085E-3</v>
      </c>
      <c r="BS133" s="14">
        <f t="shared" si="288"/>
        <v>4.7384385200771331E-5</v>
      </c>
      <c r="BT133" s="14">
        <f t="shared" si="289"/>
        <v>1.1354053070636489E-2</v>
      </c>
      <c r="BU133" s="14">
        <f t="shared" si="290"/>
        <v>1.2891452113082989E-4</v>
      </c>
      <c r="BX133">
        <v>21.64</v>
      </c>
      <c r="BY133" s="14">
        <f t="shared" si="291"/>
        <v>7.3665158167626459E-3</v>
      </c>
      <c r="BZ133" s="14">
        <f t="shared" si="292"/>
        <v>5.426555527861423E-5</v>
      </c>
      <c r="CA133" s="14">
        <f t="shared" si="293"/>
        <v>7.7280287669135098E-4</v>
      </c>
      <c r="CB133" s="14">
        <f t="shared" si="294"/>
        <v>5.9722428622242744E-7</v>
      </c>
      <c r="CD133">
        <v>41.92</v>
      </c>
      <c r="CE133" s="14">
        <f t="shared" si="295"/>
        <v>2.2175950032644196E-2</v>
      </c>
      <c r="CF133" s="14">
        <f t="shared" si="296"/>
        <v>4.9177275985033209E-4</v>
      </c>
      <c r="CG133" s="14">
        <f t="shared" si="297"/>
        <v>-9.1204677097848491E-3</v>
      </c>
      <c r="CH133" s="14">
        <f t="shared" si="298"/>
        <v>8.3182931245228084E-5</v>
      </c>
      <c r="CJ133">
        <v>32.799999999999997</v>
      </c>
      <c r="CK133" s="14">
        <f t="shared" si="299"/>
        <v>2.1318722860300481E-3</v>
      </c>
      <c r="CL133" s="14">
        <f t="shared" si="300"/>
        <v>4.5448794439429835E-6</v>
      </c>
      <c r="CM133" s="14">
        <f t="shared" si="301"/>
        <v>9.6388672571466535E-3</v>
      </c>
      <c r="CN133" s="14">
        <f t="shared" si="302"/>
        <v>9.2907762000893858E-5</v>
      </c>
      <c r="CP133">
        <v>19.899999999999999</v>
      </c>
      <c r="CQ133" s="14">
        <f t="shared" si="303"/>
        <v>6.5114179472802354E-3</v>
      </c>
      <c r="CR133" s="14">
        <f t="shared" si="304"/>
        <v>4.2398563684163151E-5</v>
      </c>
      <c r="CS133" s="14">
        <f t="shared" si="305"/>
        <v>4.8428869063559636E-3</v>
      </c>
      <c r="CT133" s="14">
        <f t="shared" si="306"/>
        <v>2.3453553587754034E-5</v>
      </c>
      <c r="CV133">
        <v>102.85</v>
      </c>
      <c r="CW133" s="14">
        <f t="shared" si="307"/>
        <v>2.0212430167675918E-2</v>
      </c>
      <c r="CX133" s="14">
        <f t="shared" si="308"/>
        <v>4.0854233328317555E-4</v>
      </c>
      <c r="CY133" s="89">
        <f t="shared" si="309"/>
        <v>-1.6848618358524484E-2</v>
      </c>
      <c r="CZ133" s="89">
        <f t="shared" si="310"/>
        <v>2.8387594059120828E-4</v>
      </c>
      <c r="DB133">
        <v>17.95</v>
      </c>
      <c r="DC133" s="14">
        <f t="shared" si="311"/>
        <v>-8.3916576362482887E-3</v>
      </c>
      <c r="DD133" s="14">
        <f t="shared" si="312"/>
        <v>7.0419917884004214E-5</v>
      </c>
      <c r="DE133" s="89">
        <f t="shared" si="313"/>
        <v>1.388879974810709E-2</v>
      </c>
      <c r="DF133" s="89">
        <f t="shared" si="314"/>
        <v>1.9289875844301959E-4</v>
      </c>
      <c r="DH133">
        <v>10.561999999999999</v>
      </c>
      <c r="DI133" s="14">
        <f t="shared" si="315"/>
        <v>1.801512410274499E-2</v>
      </c>
      <c r="DJ133" s="14">
        <f t="shared" si="316"/>
        <v>3.2454469643730346E-4</v>
      </c>
      <c r="DK133" s="89">
        <f t="shared" si="317"/>
        <v>-5.4612955637989916E-3</v>
      </c>
      <c r="DL133" s="89">
        <f t="shared" si="318"/>
        <v>2.9825749235170545E-5</v>
      </c>
      <c r="DN133">
        <v>67.48</v>
      </c>
      <c r="DO133" s="14">
        <f t="shared" si="319"/>
        <v>-1.6314427051990672E-3</v>
      </c>
      <c r="DP133" s="14">
        <f t="shared" si="320"/>
        <v>2.6616053003472507E-6</v>
      </c>
      <c r="DQ133" s="89">
        <f t="shared" si="321"/>
        <v>8.3303788318778074E-3</v>
      </c>
      <c r="DR133" s="89">
        <f t="shared" si="322"/>
        <v>6.9395211482597868E-5</v>
      </c>
      <c r="DT133">
        <v>129.19999999999999</v>
      </c>
      <c r="DU133" s="14">
        <f t="shared" si="323"/>
        <v>-9.3313274288841924E-3</v>
      </c>
      <c r="DV133" s="14">
        <f t="shared" si="324"/>
        <v>8.707367158504647E-5</v>
      </c>
      <c r="DW133" s="89">
        <f t="shared" si="325"/>
        <v>2.2750577182865404E-2</v>
      </c>
      <c r="DX133" s="89">
        <f t="shared" si="326"/>
        <v>5.17588762153516E-4</v>
      </c>
      <c r="DZ133">
        <v>39.799999999999997</v>
      </c>
      <c r="EA133" s="14">
        <f t="shared" si="327"/>
        <v>-9.3399644008561791E-3</v>
      </c>
      <c r="EB133" s="14">
        <f t="shared" si="328"/>
        <v>8.7234935009260729E-5</v>
      </c>
      <c r="EC133" s="89">
        <f t="shared" si="329"/>
        <v>2.0841041072447383E-2</v>
      </c>
      <c r="ED133" s="89">
        <f t="shared" si="330"/>
        <v>4.3434899298343873E-4</v>
      </c>
      <c r="EF133">
        <v>12.71</v>
      </c>
      <c r="EG133" s="14">
        <f t="shared" si="331"/>
        <v>7.056085724208799E-3</v>
      </c>
      <c r="EH133" s="14">
        <f t="shared" si="332"/>
        <v>4.9788345747383209E-5</v>
      </c>
      <c r="EI133" s="89">
        <f t="shared" si="333"/>
        <v>1.8995078425914098E-3</v>
      </c>
      <c r="EJ133" s="89">
        <f t="shared" si="334"/>
        <v>3.6081300440662718E-6</v>
      </c>
      <c r="EL133">
        <v>84.56</v>
      </c>
      <c r="EM133" s="14">
        <f t="shared" si="335"/>
        <v>1.1990269426688465E-2</v>
      </c>
      <c r="EN133" s="14">
        <f t="shared" si="336"/>
        <v>1.4376656092458015E-4</v>
      </c>
      <c r="EO133" s="89">
        <f t="shared" si="337"/>
        <v>-2.455071744165864E-3</v>
      </c>
      <c r="EP133" s="89">
        <f t="shared" si="338"/>
        <v>6.0273772690016175E-6</v>
      </c>
      <c r="ER133">
        <v>14.06</v>
      </c>
      <c r="ES133" s="14">
        <f t="shared" si="339"/>
        <v>7.1098474377892854E-4</v>
      </c>
      <c r="ET133" s="14">
        <f t="shared" si="340"/>
        <v>5.0549930588638863E-7</v>
      </c>
      <c r="EU133" s="89">
        <f t="shared" si="341"/>
        <v>7.523493243553914E-3</v>
      </c>
      <c r="EV133" s="89">
        <f t="shared" si="342"/>
        <v>5.6602950585801396E-5</v>
      </c>
      <c r="EX133">
        <v>107.65</v>
      </c>
      <c r="EY133" s="14">
        <f t="shared" si="343"/>
        <v>9.7065703167917416E-3</v>
      </c>
      <c r="EZ133" s="14">
        <f t="shared" si="344"/>
        <v>9.4217507314822525E-5</v>
      </c>
      <c r="FA133" s="89">
        <f t="shared" si="345"/>
        <v>-1.8806787921524359E-3</v>
      </c>
      <c r="FB133" s="89">
        <f t="shared" si="346"/>
        <v>3.5369527192519452E-6</v>
      </c>
      <c r="FD133">
        <v>41.13</v>
      </c>
      <c r="FE133" s="14">
        <f t="shared" si="347"/>
        <v>3.4646877223000638E-2</v>
      </c>
      <c r="FF133" s="14">
        <f t="shared" si="348"/>
        <v>1.2004061013056804E-3</v>
      </c>
      <c r="FG133" s="89">
        <f t="shared" si="349"/>
        <v>-1.2435436262591741E-2</v>
      </c>
      <c r="FH133" s="89">
        <f t="shared" si="350"/>
        <v>1.5464007504098164E-4</v>
      </c>
      <c r="FJ133">
        <v>128</v>
      </c>
      <c r="FK133" s="14">
        <f t="shared" si="351"/>
        <v>0</v>
      </c>
      <c r="FL133" s="14">
        <f t="shared" si="352"/>
        <v>0</v>
      </c>
      <c r="FM133" s="89">
        <f t="shared" si="353"/>
        <v>5.8324220513565348E-3</v>
      </c>
      <c r="FN133" s="89">
        <f t="shared" si="354"/>
        <v>3.4017146985149966E-5</v>
      </c>
      <c r="FP133">
        <v>12.6</v>
      </c>
      <c r="FQ133" s="14">
        <f t="shared" si="355"/>
        <v>3.9604012160969143E-3</v>
      </c>
      <c r="FR133" s="14">
        <f t="shared" si="356"/>
        <v>1.5684777792461918E-5</v>
      </c>
      <c r="FS133" s="89">
        <f t="shared" si="357"/>
        <v>6.8247547540033638E-4</v>
      </c>
      <c r="FT133" s="89">
        <f t="shared" si="358"/>
        <v>4.6577277452291513E-7</v>
      </c>
      <c r="FV133">
        <v>553.79999999999995</v>
      </c>
      <c r="FW133" s="14">
        <f t="shared" si="359"/>
        <v>5.0432383549290369E-3</v>
      </c>
      <c r="FX133" s="14">
        <f t="shared" si="360"/>
        <v>2.5434253104627339E-5</v>
      </c>
      <c r="FY133" s="89">
        <f t="shared" si="361"/>
        <v>5.8097302579206153E-3</v>
      </c>
      <c r="FZ133" s="89">
        <f t="shared" si="362"/>
        <v>3.3752965669798341E-5</v>
      </c>
      <c r="GB133">
        <v>57.28</v>
      </c>
      <c r="GC133" s="14">
        <f t="shared" si="363"/>
        <v>7.9986515823988209E-3</v>
      </c>
      <c r="GD133" s="14">
        <f t="shared" si="364"/>
        <v>6.3978427136611159E-5</v>
      </c>
      <c r="GE133" s="89">
        <f t="shared" si="365"/>
        <v>4.0740592878180278E-3</v>
      </c>
      <c r="GF133" s="89">
        <f t="shared" si="366"/>
        <v>1.6597959080656334E-5</v>
      </c>
      <c r="GH133">
        <v>480</v>
      </c>
      <c r="GI133" s="14">
        <f t="shared" si="367"/>
        <v>7.4720148387010564E-3</v>
      </c>
      <c r="GJ133" s="14">
        <f t="shared" si="368"/>
        <v>5.5831005749768772E-5</v>
      </c>
      <c r="GK133" s="89">
        <f t="shared" si="369"/>
        <v>8.785626569727565E-3</v>
      </c>
      <c r="GL133" s="89">
        <f t="shared" si="370"/>
        <v>7.7187234222702937E-5</v>
      </c>
      <c r="GN133">
        <v>30.21</v>
      </c>
      <c r="GO133" s="14">
        <f t="shared" si="371"/>
        <v>6.9272914325662583E-3</v>
      </c>
      <c r="GP133" s="14">
        <f t="shared" si="372"/>
        <v>4.7987366591705885E-5</v>
      </c>
      <c r="GQ133" s="89">
        <f t="shared" si="373"/>
        <v>7.5834026017846095E-4</v>
      </c>
      <c r="GR133" s="89">
        <f t="shared" si="374"/>
        <v>5.7507995020753579E-7</v>
      </c>
      <c r="GT133">
        <v>58.56</v>
      </c>
      <c r="GU133" s="14">
        <f t="shared" si="375"/>
        <v>2.3878571809945784E-3</v>
      </c>
      <c r="GV133" s="14">
        <f t="shared" si="376"/>
        <v>5.7018619168273749E-6</v>
      </c>
      <c r="GW133" s="89">
        <f t="shared" si="377"/>
        <v>7.7756290063824597E-3</v>
      </c>
      <c r="GX133" s="89">
        <f t="shared" si="378"/>
        <v>6.0460406444896281E-5</v>
      </c>
      <c r="GZ133">
        <v>225.1</v>
      </c>
      <c r="HA133" s="14">
        <f t="shared" si="379"/>
        <v>-4.4523671058052609E-3</v>
      </c>
      <c r="HB133" s="14">
        <f t="shared" si="380"/>
        <v>1.9823572844856714E-5</v>
      </c>
      <c r="HC133" s="89">
        <f t="shared" si="381"/>
        <v>1.3949416514380012E-2</v>
      </c>
      <c r="HD133" s="89">
        <f t="shared" si="382"/>
        <v>1.945862210916578E-4</v>
      </c>
      <c r="HF133">
        <v>299.75</v>
      </c>
      <c r="HG133" s="14">
        <f t="shared" si="383"/>
        <v>1.0453924125567898E-2</v>
      </c>
      <c r="HH133" s="14">
        <f t="shared" si="384"/>
        <v>1.0928452962313054E-4</v>
      </c>
      <c r="HI133" s="89">
        <f t="shared" si="385"/>
        <v>5.6836760230235348E-3</v>
      </c>
      <c r="HJ133" s="89">
        <f t="shared" si="386"/>
        <v>3.2304173134692626E-5</v>
      </c>
      <c r="HL133">
        <v>103.1</v>
      </c>
      <c r="HM133" s="14">
        <f t="shared" si="387"/>
        <v>2.6795861584446704E-2</v>
      </c>
      <c r="HN133" s="14">
        <f t="shared" si="388"/>
        <v>7.1801819805282659E-4</v>
      </c>
      <c r="HO133" s="89">
        <f t="shared" si="389"/>
        <v>-1.5225140581926812E-2</v>
      </c>
      <c r="HP133" s="89">
        <f t="shared" si="390"/>
        <v>2.3180490573943471E-4</v>
      </c>
      <c r="HR133">
        <v>4.5330000000000004</v>
      </c>
      <c r="HS133" s="14">
        <f t="shared" si="391"/>
        <v>2.9560944030087608E-2</v>
      </c>
      <c r="HT133" s="14">
        <f t="shared" si="392"/>
        <v>8.7384941194997218E-4</v>
      </c>
      <c r="HU133" s="14">
        <f t="shared" si="393"/>
        <v>-1.7895240001278189E-2</v>
      </c>
      <c r="HV133" s="14">
        <f t="shared" si="394"/>
        <v>3.2023961470334697E-4</v>
      </c>
      <c r="HX133">
        <v>13.66</v>
      </c>
      <c r="HY133" s="14">
        <f t="shared" si="395"/>
        <v>-9.5624119599473471E-3</v>
      </c>
      <c r="HZ133" s="14">
        <f t="shared" si="396"/>
        <v>9.1439722491744061E-5</v>
      </c>
      <c r="IA133" s="89">
        <f t="shared" si="397"/>
        <v>1.2010408774748038E-2</v>
      </c>
      <c r="IB133" s="89">
        <f t="shared" si="398"/>
        <v>1.4424991893654469E-4</v>
      </c>
      <c r="ID133">
        <v>151.9</v>
      </c>
      <c r="IE133" s="14">
        <f t="shared" si="399"/>
        <v>-7.9313039692774749E-3</v>
      </c>
      <c r="IF133" s="14">
        <f t="shared" si="400"/>
        <v>6.2905582653076633E-5</v>
      </c>
      <c r="IG133" s="89">
        <f t="shared" si="401"/>
        <v>1.6023111564299006E-2</v>
      </c>
      <c r="IH133" s="89">
        <f t="shared" si="402"/>
        <v>2.5674010420197256E-4</v>
      </c>
      <c r="IQ133">
        <v>48.13</v>
      </c>
      <c r="IR133" s="14">
        <f t="shared" si="403"/>
        <v>3.3188165704325237E-3</v>
      </c>
      <c r="IS133" s="14">
        <f t="shared" si="404"/>
        <v>1.1014543428177498E-5</v>
      </c>
      <c r="IT133" s="89">
        <f t="shared" si="405"/>
        <v>4.1654232595552173E-3</v>
      </c>
      <c r="IU133" s="89">
        <f t="shared" si="406"/>
        <v>1.7350750931243611E-5</v>
      </c>
      <c r="IW133">
        <v>59.74</v>
      </c>
      <c r="IX133" s="14">
        <f t="shared" si="407"/>
        <v>1.7423488972667437E-2</v>
      </c>
      <c r="IY133" s="14">
        <f t="shared" si="408"/>
        <v>3.035779679806638E-4</v>
      </c>
      <c r="IZ133" s="89">
        <f t="shared" si="409"/>
        <v>-8.4364364302000096E-3</v>
      </c>
      <c r="JA133" s="89">
        <f t="shared" si="410"/>
        <v>7.1173459640805876E-5</v>
      </c>
      <c r="JC133">
        <v>120</v>
      </c>
      <c r="JD133" s="14">
        <f t="shared" si="411"/>
        <v>-1.6680571006970587E-3</v>
      </c>
      <c r="JE133" s="14">
        <f t="shared" si="412"/>
        <v>2.7824144911858775E-6</v>
      </c>
      <c r="JF133" s="89">
        <f t="shared" si="413"/>
        <v>1.4828360544389857E-2</v>
      </c>
      <c r="JG133" s="89">
        <f t="shared" si="414"/>
        <v>2.1988027643441785E-4</v>
      </c>
      <c r="JI133">
        <v>32.409999999999997</v>
      </c>
      <c r="JJ133" s="14">
        <f t="shared" si="415"/>
        <v>4.6175239808837702E-3</v>
      </c>
      <c r="JK133" s="14">
        <f t="shared" si="416"/>
        <v>2.1321527714036699E-5</v>
      </c>
      <c r="JL133" s="89">
        <f t="shared" si="417"/>
        <v>7.3379583419755767E-3</v>
      </c>
      <c r="JM133" s="89">
        <f t="shared" si="418"/>
        <v>5.3845632628568953E-5</v>
      </c>
      <c r="JO133">
        <v>72.569999999999993</v>
      </c>
      <c r="JP133" s="14">
        <f t="shared" si="419"/>
        <v>2.3398262687974766E-3</v>
      </c>
      <c r="JQ133" s="14">
        <f t="shared" si="420"/>
        <v>5.4747869681547214E-6</v>
      </c>
      <c r="JR133" s="89">
        <f t="shared" si="450"/>
        <v>4.9993511491190374E-3</v>
      </c>
      <c r="JS133" s="89">
        <f t="shared" si="421"/>
        <v>2.4993511912197839E-5</v>
      </c>
      <c r="JU133">
        <v>69.38</v>
      </c>
      <c r="JV133" s="14">
        <f t="shared" si="422"/>
        <v>-2.8868380325807997E-3</v>
      </c>
      <c r="JW133" s="14">
        <f t="shared" si="423"/>
        <v>8.3338338263549824E-6</v>
      </c>
      <c r="JX133" s="89">
        <f t="shared" si="424"/>
        <v>1.6790550104431479E-2</v>
      </c>
      <c r="JY133" s="89">
        <f t="shared" si="425"/>
        <v>2.8192257280942396E-4</v>
      </c>
      <c r="KA133">
        <v>39.15</v>
      </c>
      <c r="KB133" s="14">
        <f t="shared" si="426"/>
        <v>2.8057664115029367E-3</v>
      </c>
      <c r="KC133" s="14">
        <f t="shared" si="427"/>
        <v>7.8723251559180667E-6</v>
      </c>
      <c r="KD133" s="89">
        <f t="shared" si="428"/>
        <v>4.5872557340553618E-3</v>
      </c>
      <c r="KE133" s="89">
        <f t="shared" si="429"/>
        <v>2.1042915169623795E-5</v>
      </c>
      <c r="KG133">
        <v>18.34</v>
      </c>
      <c r="KH133" s="14">
        <f t="shared" si="430"/>
        <v>-1.3725167421115072E-2</v>
      </c>
      <c r="KI133" s="14">
        <f t="shared" si="431"/>
        <v>1.8838022073763854E-4</v>
      </c>
      <c r="KJ133" s="89">
        <f t="shared" si="432"/>
        <v>2.1036717273503799E-2</v>
      </c>
      <c r="KK133" s="89">
        <f t="shared" si="433"/>
        <v>4.4254347364533313E-4</v>
      </c>
      <c r="KM133">
        <v>25.34</v>
      </c>
      <c r="KN133" s="14">
        <f t="shared" si="434"/>
        <v>2.7633593306382931E-2</v>
      </c>
      <c r="KO133" s="14">
        <f t="shared" si="435"/>
        <v>7.6361547902257154E-4</v>
      </c>
      <c r="KP133" s="89">
        <f t="shared" si="436"/>
        <v>-1.7297414007514202E-2</v>
      </c>
      <c r="KQ133" s="89">
        <f t="shared" si="437"/>
        <v>2.9920053134734851E-4</v>
      </c>
      <c r="KS133">
        <v>97.22</v>
      </c>
      <c r="KT133" s="14">
        <f t="shared" si="438"/>
        <v>-1.1170989151494734E-2</v>
      </c>
      <c r="KU133" s="14">
        <f t="shared" si="439"/>
        <v>1.2479099862281305E-4</v>
      </c>
      <c r="KV133" s="89">
        <f t="shared" si="440"/>
        <v>1.7681837849350516E-2</v>
      </c>
      <c r="KW133" s="89">
        <f t="shared" si="441"/>
        <v>3.1264738973072446E-4</v>
      </c>
      <c r="LF133" s="14">
        <v>14.48</v>
      </c>
      <c r="LG133" s="14">
        <f t="shared" si="442"/>
        <v>1.3376978756589783E-2</v>
      </c>
      <c r="LH133" s="14">
        <f t="shared" si="443"/>
        <v>1.7894356065425434E-4</v>
      </c>
      <c r="LI133" s="89">
        <f t="shared" si="444"/>
        <v>-1.3411520460240947E-2</v>
      </c>
      <c r="LJ133" s="89">
        <f t="shared" si="445"/>
        <v>1.7986888105546155E-4</v>
      </c>
      <c r="LL133">
        <v>11.32</v>
      </c>
      <c r="LM133" s="14">
        <f t="shared" si="446"/>
        <v>1.1418657225211641E-2</v>
      </c>
      <c r="LN133" s="14">
        <f t="shared" si="447"/>
        <v>1.3038573282687802E-4</v>
      </c>
      <c r="LO133" s="89">
        <f t="shared" si="448"/>
        <v>-4.4408552186570791E-3</v>
      </c>
      <c r="LP133" s="89">
        <f t="shared" si="449"/>
        <v>1.9721195073073813E-5</v>
      </c>
    </row>
    <row r="134" spans="19:328" x14ac:dyDescent="0.35">
      <c r="S134" t="s">
        <v>738</v>
      </c>
      <c r="T134" s="82">
        <v>5753.84</v>
      </c>
      <c r="U134" s="6">
        <f t="shared" si="256"/>
        <v>4.0551401239259438E-3</v>
      </c>
      <c r="V134" s="14">
        <f t="shared" si="257"/>
        <v>1.6444161424674118E-5</v>
      </c>
      <c r="Z134">
        <v>38.58</v>
      </c>
      <c r="AA134" s="14">
        <f t="shared" si="258"/>
        <v>-1.6728042970714944E-2</v>
      </c>
      <c r="AB134" s="14">
        <f t="shared" si="259"/>
        <v>2.7982742163008568E-4</v>
      </c>
      <c r="AC134" s="14">
        <f t="shared" si="260"/>
        <v>-2.0783183094640889E-2</v>
      </c>
      <c r="AD134" s="14">
        <f t="shared" si="261"/>
        <v>2.0482128513664682E-2</v>
      </c>
      <c r="AE134" s="14">
        <f t="shared" si="262"/>
        <v>4.1951758845027581E-4</v>
      </c>
      <c r="AG134">
        <v>11.695</v>
      </c>
      <c r="AH134" s="14">
        <f t="shared" si="263"/>
        <v>3.23897924705265E-2</v>
      </c>
      <c r="AI134" s="14">
        <f t="shared" si="264"/>
        <v>1.0490986562837752E-3</v>
      </c>
      <c r="AJ134" s="14">
        <f t="shared" si="265"/>
        <v>-3.2408284154035585E-2</v>
      </c>
      <c r="AK134" s="14">
        <f t="shared" si="266"/>
        <v>1.050296881808714E-3</v>
      </c>
      <c r="AM134">
        <v>108.85</v>
      </c>
      <c r="AN134" s="14">
        <f t="shared" si="267"/>
        <v>5.9537615759990689E-3</v>
      </c>
      <c r="AO134" s="14">
        <f t="shared" si="268"/>
        <v>3.5447276903842915E-5</v>
      </c>
      <c r="AP134" s="14">
        <f t="shared" si="269"/>
        <v>-1.0243994897519983E-2</v>
      </c>
      <c r="AQ134" s="14">
        <f t="shared" si="270"/>
        <v>1.0493943146041544E-4</v>
      </c>
      <c r="AS134">
        <v>111.36</v>
      </c>
      <c r="AT134" s="14">
        <f t="shared" si="271"/>
        <v>2.079520417038095E-2</v>
      </c>
      <c r="AU134" s="14">
        <f t="shared" si="272"/>
        <v>4.3244051648782926E-4</v>
      </c>
      <c r="AV134" s="14">
        <f t="shared" si="273"/>
        <v>-2.7571854913423854E-2</v>
      </c>
      <c r="AW134" s="14">
        <f t="shared" si="274"/>
        <v>7.6020718336689507E-4</v>
      </c>
      <c r="AY134" s="14">
        <v>37.78</v>
      </c>
      <c r="AZ134" s="14">
        <f t="shared" si="275"/>
        <v>-2.6472534899799418E-4</v>
      </c>
      <c r="BA134" s="14">
        <f t="shared" si="276"/>
        <v>7.0079510402109819E-8</v>
      </c>
      <c r="BB134" s="14">
        <f t="shared" si="277"/>
        <v>-3.25234311953993E-3</v>
      </c>
      <c r="BC134" s="14">
        <f t="shared" si="278"/>
        <v>1.0577735767218723E-5</v>
      </c>
      <c r="BE134">
        <v>20.28</v>
      </c>
      <c r="BF134" s="14">
        <f t="shared" si="279"/>
        <v>1.1277393361306941E-2</v>
      </c>
      <c r="BG134" s="14">
        <f t="shared" si="280"/>
        <v>1.2717960102564987E-4</v>
      </c>
      <c r="BH134" s="14">
        <f t="shared" si="281"/>
        <v>-2.5161163250319904E-2</v>
      </c>
      <c r="BI134" s="14">
        <f t="shared" si="282"/>
        <v>6.3308413610924888E-4</v>
      </c>
      <c r="BK134">
        <v>84.86</v>
      </c>
      <c r="BL134" s="14">
        <f t="shared" si="283"/>
        <v>3.0635953589389857E-2</v>
      </c>
      <c r="BM134" s="14">
        <f t="shared" si="284"/>
        <v>9.3856165233124921E-4</v>
      </c>
      <c r="BN134" s="14">
        <f t="shared" si="285"/>
        <v>-4.1091885755510676E-2</v>
      </c>
      <c r="BO134" s="14">
        <f t="shared" si="286"/>
        <v>1.6885430749439413E-3</v>
      </c>
      <c r="BQ134">
        <v>61.65</v>
      </c>
      <c r="BR134" s="14">
        <f t="shared" si="287"/>
        <v>3.2711332967764496E-2</v>
      </c>
      <c r="BS134" s="14">
        <f t="shared" si="288"/>
        <v>1.0700313045279564E-3</v>
      </c>
      <c r="BT134" s="14">
        <f t="shared" si="289"/>
        <v>-4.1893764391256888E-2</v>
      </c>
      <c r="BU134" s="14">
        <f t="shared" si="290"/>
        <v>1.7550874948701436E-3</v>
      </c>
      <c r="BX134">
        <v>21.39</v>
      </c>
      <c r="BY134" s="14">
        <f t="shared" si="291"/>
        <v>1.161993088396652E-2</v>
      </c>
      <c r="BZ134" s="14">
        <f t="shared" si="292"/>
        <v>1.3502279374815897E-4</v>
      </c>
      <c r="CA134" s="14">
        <f t="shared" si="293"/>
        <v>-1.5815629728566424E-2</v>
      </c>
      <c r="CB134" s="14">
        <f t="shared" si="294"/>
        <v>2.5013414371111403E-4</v>
      </c>
      <c r="CD134">
        <v>41.59</v>
      </c>
      <c r="CE134" s="14">
        <f t="shared" si="295"/>
        <v>7.9032862579664145E-3</v>
      </c>
      <c r="CF134" s="14">
        <f t="shared" si="296"/>
        <v>6.2461933675360778E-5</v>
      </c>
      <c r="CG134" s="14">
        <f t="shared" si="297"/>
        <v>-1.3581924513640322E-2</v>
      </c>
      <c r="CH134" s="14">
        <f t="shared" si="298"/>
        <v>1.844686734942239E-4</v>
      </c>
      <c r="CJ134">
        <v>32.71</v>
      </c>
      <c r="CK134" s="14">
        <f t="shared" si="299"/>
        <v>2.7476738398053533E-3</v>
      </c>
      <c r="CL134" s="14">
        <f t="shared" si="300"/>
        <v>7.5497115299506942E-6</v>
      </c>
      <c r="CM134" s="14">
        <f t="shared" si="301"/>
        <v>-8.3586088857743376E-3</v>
      </c>
      <c r="CN134" s="14">
        <f t="shared" si="302"/>
        <v>6.9866342505345711E-5</v>
      </c>
      <c r="CP134">
        <v>19.95</v>
      </c>
      <c r="CQ134" s="14">
        <f t="shared" si="303"/>
        <v>-2.5094116054258072E-3</v>
      </c>
      <c r="CR134" s="14">
        <f t="shared" si="304"/>
        <v>6.2971466054457272E-6</v>
      </c>
      <c r="CS134" s="14">
        <f t="shared" si="305"/>
        <v>-3.1871091708659599E-3</v>
      </c>
      <c r="CT134" s="14">
        <f t="shared" si="306"/>
        <v>1.0157664867017906E-5</v>
      </c>
      <c r="CV134">
        <v>102.05</v>
      </c>
      <c r="CW134" s="14">
        <f t="shared" si="307"/>
        <v>7.8087268431122712E-3</v>
      </c>
      <c r="CX134" s="14">
        <f t="shared" si="308"/>
        <v>6.0976214910342134E-5</v>
      </c>
      <c r="CY134" s="89">
        <f t="shared" si="309"/>
        <v>-9.5867920294128457E-3</v>
      </c>
      <c r="CZ134" s="89">
        <f t="shared" si="310"/>
        <v>9.1906581415213674E-5</v>
      </c>
      <c r="DB134">
        <v>17.77</v>
      </c>
      <c r="DC134" s="14">
        <f t="shared" si="311"/>
        <v>1.0078472767727897E-2</v>
      </c>
      <c r="DD134" s="14">
        <f t="shared" si="312"/>
        <v>1.0157561332983281E-4</v>
      </c>
      <c r="DE134" s="89">
        <f t="shared" si="313"/>
        <v>-1.2831573970605654E-2</v>
      </c>
      <c r="DF134" s="89">
        <f t="shared" si="314"/>
        <v>1.6464929056312453E-4</v>
      </c>
      <c r="DH134">
        <v>10.492000000000001</v>
      </c>
      <c r="DI134" s="14">
        <f t="shared" si="315"/>
        <v>6.6495922801139981E-3</v>
      </c>
      <c r="DJ134" s="14">
        <f t="shared" si="316"/>
        <v>4.4217077491751684E-5</v>
      </c>
      <c r="DK134" s="89">
        <f t="shared" si="317"/>
        <v>-1.2521629923552057E-2</v>
      </c>
      <c r="DL134" s="89">
        <f t="shared" si="318"/>
        <v>1.5679121594239429E-4</v>
      </c>
      <c r="DN134">
        <v>67.8</v>
      </c>
      <c r="DO134" s="14">
        <f t="shared" si="319"/>
        <v>-4.7309372685822226E-3</v>
      </c>
      <c r="DP134" s="14">
        <f t="shared" si="320"/>
        <v>2.238176743926022E-5</v>
      </c>
      <c r="DQ134" s="89">
        <f t="shared" si="321"/>
        <v>2.2597085841629307E-3</v>
      </c>
      <c r="DR134" s="89">
        <f t="shared" si="322"/>
        <v>5.1062828853396367E-6</v>
      </c>
      <c r="DT134">
        <v>127.45</v>
      </c>
      <c r="DU134" s="14">
        <f t="shared" si="323"/>
        <v>1.3637460526376814E-2</v>
      </c>
      <c r="DV134" s="14">
        <f t="shared" si="324"/>
        <v>1.8598032960848577E-4</v>
      </c>
      <c r="DW134" s="89">
        <f t="shared" si="325"/>
        <v>-2.0884166493287944E-2</v>
      </c>
      <c r="DX134" s="89">
        <f t="shared" si="326"/>
        <v>4.3614841011937089E-4</v>
      </c>
      <c r="DZ134">
        <v>37.82</v>
      </c>
      <c r="EA134" s="14">
        <f t="shared" si="327"/>
        <v>5.1028849060080587E-2</v>
      </c>
      <c r="EB134" s="14">
        <f t="shared" si="328"/>
        <v>2.6039434363964876E-3</v>
      </c>
      <c r="EC134" s="89">
        <f t="shared" si="329"/>
        <v>-5.5732915800709611E-2</v>
      </c>
      <c r="ED134" s="89">
        <f t="shared" si="330"/>
        <v>3.1061579036489868E-3</v>
      </c>
      <c r="EF134">
        <v>13.08</v>
      </c>
      <c r="EG134" s="14">
        <f t="shared" si="331"/>
        <v>-2.8695260827689882E-2</v>
      </c>
      <c r="EH134" s="14">
        <f t="shared" si="332"/>
        <v>8.2341799396915341E-4</v>
      </c>
      <c r="EI134" s="89">
        <f t="shared" si="333"/>
        <v>2.5336817522142681E-2</v>
      </c>
      <c r="EJ134" s="89">
        <f t="shared" si="334"/>
        <v>6.4195432215035633E-4</v>
      </c>
      <c r="EL134">
        <v>83.66</v>
      </c>
      <c r="EM134" s="14">
        <f t="shared" si="335"/>
        <v>1.0700375547929934E-2</v>
      </c>
      <c r="EN134" s="14">
        <f t="shared" si="336"/>
        <v>1.1449803686673684E-4</v>
      </c>
      <c r="EO134" s="89">
        <f t="shared" si="337"/>
        <v>-1.5435258340544399E-2</v>
      </c>
      <c r="EP134" s="89">
        <f t="shared" si="338"/>
        <v>2.3824720003934541E-4</v>
      </c>
      <c r="ER134">
        <v>14.13</v>
      </c>
      <c r="ES134" s="14">
        <f t="shared" si="339"/>
        <v>-4.9663103139173E-3</v>
      </c>
      <c r="ET134" s="14">
        <f t="shared" si="340"/>
        <v>2.4664238134121349E-5</v>
      </c>
      <c r="EU134" s="89">
        <f t="shared" si="341"/>
        <v>9.1902937614348531E-4</v>
      </c>
      <c r="EV134" s="89">
        <f t="shared" si="342"/>
        <v>8.4461499421468378E-7</v>
      </c>
      <c r="EX134">
        <v>107.15</v>
      </c>
      <c r="EY134" s="14">
        <f t="shared" si="343"/>
        <v>4.6555018907860103E-3</v>
      </c>
      <c r="EZ134" s="14">
        <f t="shared" si="344"/>
        <v>2.1673697855112118E-5</v>
      </c>
      <c r="FA134" s="89">
        <f t="shared" si="345"/>
        <v>-8.4867910121447839E-3</v>
      </c>
      <c r="FB134" s="89">
        <f t="shared" si="346"/>
        <v>7.202562168382149E-5</v>
      </c>
      <c r="FD134">
        <v>41.25</v>
      </c>
      <c r="FE134" s="14">
        <f t="shared" si="347"/>
        <v>-2.9133305383572295E-3</v>
      </c>
      <c r="FF134" s="14">
        <f t="shared" si="348"/>
        <v>8.4874948257248237E-6</v>
      </c>
      <c r="FG134" s="89">
        <f t="shared" si="349"/>
        <v>-1.0968429105844293E-2</v>
      </c>
      <c r="FH134" s="89">
        <f t="shared" si="350"/>
        <v>1.2030643704993225E-4</v>
      </c>
      <c r="FJ134">
        <v>126.7</v>
      </c>
      <c r="FK134" s="14">
        <f t="shared" si="351"/>
        <v>1.0208176592523851E-2</v>
      </c>
      <c r="FL134" s="14">
        <f t="shared" si="352"/>
        <v>1.0420686934415185E-4</v>
      </c>
      <c r="FM134" s="89">
        <f t="shared" si="353"/>
        <v>-1.3444243818456972E-2</v>
      </c>
      <c r="FN134" s="89">
        <f t="shared" si="354"/>
        <v>1.8074769185011852E-4</v>
      </c>
      <c r="FP134">
        <v>12.6</v>
      </c>
      <c r="FQ134" s="14">
        <f t="shared" si="355"/>
        <v>0</v>
      </c>
      <c r="FR134" s="14">
        <f t="shared" si="356"/>
        <v>0</v>
      </c>
      <c r="FS134" s="89">
        <f t="shared" si="357"/>
        <v>-1.6900565571385607E-3</v>
      </c>
      <c r="FT134" s="89">
        <f t="shared" si="358"/>
        <v>2.8562911663270449E-6</v>
      </c>
      <c r="FV134">
        <v>551.4</v>
      </c>
      <c r="FW134" s="14">
        <f t="shared" si="359"/>
        <v>4.3431121471650081E-3</v>
      </c>
      <c r="FX134" s="14">
        <f t="shared" si="360"/>
        <v>1.8862623122852247E-5</v>
      </c>
      <c r="FY134" s="89">
        <f t="shared" si="361"/>
        <v>-9.3160210664567332E-3</v>
      </c>
      <c r="FZ134" s="89">
        <f t="shared" si="362"/>
        <v>8.6788248510665642E-5</v>
      </c>
      <c r="GB134">
        <v>57.12</v>
      </c>
      <c r="GC134" s="14">
        <f t="shared" si="363"/>
        <v>2.7972046210612191E-3</v>
      </c>
      <c r="GD134" s="14">
        <f t="shared" si="364"/>
        <v>7.8243536920862391E-6</v>
      </c>
      <c r="GE134" s="89">
        <f t="shared" si="365"/>
        <v>-7.4977290345018552E-3</v>
      </c>
      <c r="GF134" s="89">
        <f t="shared" si="366"/>
        <v>5.6215940674812122E-5</v>
      </c>
      <c r="GH134">
        <v>476.4</v>
      </c>
      <c r="GI134" s="14">
        <f t="shared" si="367"/>
        <v>7.5282664207915878E-3</v>
      </c>
      <c r="GJ134" s="14">
        <f t="shared" si="368"/>
        <v>5.6674795302418187E-5</v>
      </c>
      <c r="GK134" s="89">
        <f t="shared" si="369"/>
        <v>-1.5969710240987443E-2</v>
      </c>
      <c r="GL134" s="89">
        <f t="shared" si="370"/>
        <v>2.5503164518109921E-4</v>
      </c>
      <c r="GN134">
        <v>30.26</v>
      </c>
      <c r="GO134" s="14">
        <f t="shared" si="371"/>
        <v>-1.6537129616292204E-3</v>
      </c>
      <c r="GP134" s="14">
        <f t="shared" si="372"/>
        <v>2.7347665594604873E-6</v>
      </c>
      <c r="GQ134" s="89">
        <f t="shared" si="373"/>
        <v>-1.64484079165443E-3</v>
      </c>
      <c r="GR134" s="89">
        <f t="shared" si="374"/>
        <v>2.7055012298903721E-6</v>
      </c>
      <c r="GT134">
        <v>58.14</v>
      </c>
      <c r="GU134" s="14">
        <f t="shared" si="375"/>
        <v>7.1979745223262641E-3</v>
      </c>
      <c r="GV134" s="14">
        <f t="shared" si="376"/>
        <v>5.1810837224058012E-5</v>
      </c>
      <c r="GW134" s="89">
        <f t="shared" si="377"/>
        <v>-1.2586003315544197E-2</v>
      </c>
      <c r="GX134" s="89">
        <f t="shared" si="378"/>
        <v>1.584074794588895E-4</v>
      </c>
      <c r="GZ134">
        <v>225.5</v>
      </c>
      <c r="HA134" s="14">
        <f t="shared" si="379"/>
        <v>-1.7754110300465323E-3</v>
      </c>
      <c r="HB134" s="14">
        <f t="shared" si="380"/>
        <v>3.1520843256108887E-6</v>
      </c>
      <c r="HC134" s="89">
        <f t="shared" si="381"/>
        <v>-2.3278526312701473E-3</v>
      </c>
      <c r="HD134" s="89">
        <f t="shared" si="382"/>
        <v>5.4188978729113488E-6</v>
      </c>
      <c r="HF134">
        <v>296.95</v>
      </c>
      <c r="HG134" s="14">
        <f t="shared" si="383"/>
        <v>9.3850194457544504E-3</v>
      </c>
      <c r="HH134" s="14">
        <f t="shared" si="384"/>
        <v>8.8078589997189172E-5</v>
      </c>
      <c r="HI134" s="89">
        <f t="shared" si="385"/>
        <v>-1.6845826524877802E-2</v>
      </c>
      <c r="HJ134" s="89">
        <f t="shared" si="386"/>
        <v>2.8378187130627652E-4</v>
      </c>
      <c r="HL134">
        <v>103.4</v>
      </c>
      <c r="HM134" s="14">
        <f t="shared" si="387"/>
        <v>-2.9055710514146356E-3</v>
      </c>
      <c r="HN134" s="14">
        <f t="shared" si="388"/>
        <v>8.442343134818751E-6</v>
      </c>
      <c r="HO134" s="89">
        <f t="shared" si="389"/>
        <v>-3.9753964862421342E-3</v>
      </c>
      <c r="HP134" s="89">
        <f t="shared" si="390"/>
        <v>1.5803777222826308E-5</v>
      </c>
      <c r="HR134">
        <v>4.43</v>
      </c>
      <c r="HS134" s="14">
        <f t="shared" si="391"/>
        <v>2.2984387901668055E-2</v>
      </c>
      <c r="HT134" s="14">
        <f t="shared" si="392"/>
        <v>5.2828208721434483E-4</v>
      </c>
      <c r="HU134" s="14">
        <f t="shared" si="393"/>
        <v>-3.2055651077680637E-2</v>
      </c>
      <c r="HV134" s="14">
        <f t="shared" si="394"/>
        <v>1.0275647660140078E-3</v>
      </c>
      <c r="HX134">
        <v>13.64</v>
      </c>
      <c r="HY134" s="14">
        <f t="shared" si="395"/>
        <v>1.4652017273279626E-3</v>
      </c>
      <c r="HZ134" s="14">
        <f t="shared" si="396"/>
        <v>2.1468161017648451E-6</v>
      </c>
      <c r="IA134" s="89">
        <f t="shared" si="397"/>
        <v>-5.8165544987919676E-3</v>
      </c>
      <c r="IB134" s="89">
        <f t="shared" si="398"/>
        <v>3.3832306237417075E-5</v>
      </c>
      <c r="ID134">
        <v>152.94999999999999</v>
      </c>
      <c r="IE134" s="14">
        <f t="shared" si="399"/>
        <v>-6.8886609951851561E-3</v>
      </c>
      <c r="IF134" s="14">
        <f t="shared" si="400"/>
        <v>4.7453650306585343E-5</v>
      </c>
      <c r="IG134" s="89">
        <f t="shared" si="401"/>
        <v>3.528252909187392E-3</v>
      </c>
      <c r="IH134" s="89">
        <f t="shared" si="402"/>
        <v>1.2448568591189296E-5</v>
      </c>
      <c r="IQ134">
        <v>48.13</v>
      </c>
      <c r="IR134" s="14">
        <f t="shared" si="403"/>
        <v>0</v>
      </c>
      <c r="IS134" s="14">
        <f t="shared" si="404"/>
        <v>0</v>
      </c>
      <c r="IT134" s="89">
        <f t="shared" si="405"/>
        <v>-5.4850393713469607E-3</v>
      </c>
      <c r="IU134" s="89">
        <f t="shared" si="406"/>
        <v>3.0085656905226261E-5</v>
      </c>
      <c r="IW134">
        <v>59.93</v>
      </c>
      <c r="IX134" s="14">
        <f t="shared" si="407"/>
        <v>-3.1754016821300734E-3</v>
      </c>
      <c r="IY134" s="14">
        <f t="shared" si="408"/>
        <v>1.00831758428745E-5</v>
      </c>
      <c r="IZ134" s="89">
        <f t="shared" si="409"/>
        <v>-3.8683882725226585E-3</v>
      </c>
      <c r="JA134" s="89">
        <f t="shared" si="410"/>
        <v>1.4964427826990837E-5</v>
      </c>
      <c r="JC134">
        <v>118.25</v>
      </c>
      <c r="JD134" s="14">
        <f t="shared" si="411"/>
        <v>1.4690715410003592E-2</v>
      </c>
      <c r="JE134" s="14">
        <f t="shared" si="412"/>
        <v>2.1581711925771699E-4</v>
      </c>
      <c r="JF134" s="89">
        <f t="shared" si="413"/>
        <v>-2.0577628633079353E-2</v>
      </c>
      <c r="JG134" s="89">
        <f t="shared" si="414"/>
        <v>4.2343880016092726E-4</v>
      </c>
      <c r="JI134">
        <v>32.950000000000003</v>
      </c>
      <c r="JJ134" s="14">
        <f t="shared" si="415"/>
        <v>-1.6524243795060376E-2</v>
      </c>
      <c r="JK134" s="14">
        <f t="shared" si="416"/>
        <v>2.7305063299859137E-4</v>
      </c>
      <c r="JL134" s="89">
        <f t="shared" si="417"/>
        <v>9.7456055393864687E-3</v>
      </c>
      <c r="JM134" s="89">
        <f t="shared" si="418"/>
        <v>9.4976827329320225E-5</v>
      </c>
      <c r="JO134">
        <v>73.099999999999994</v>
      </c>
      <c r="JP134" s="14">
        <f t="shared" si="419"/>
        <v>-7.2767534656872626E-3</v>
      </c>
      <c r="JQ134" s="14">
        <f t="shared" si="420"/>
        <v>5.2951141000391587E-5</v>
      </c>
      <c r="JR134" s="89">
        <f t="shared" si="450"/>
        <v>3.7027569215050639E-3</v>
      </c>
      <c r="JS134" s="89">
        <f t="shared" si="421"/>
        <v>1.3710408819753657E-5</v>
      </c>
      <c r="JU134">
        <v>70</v>
      </c>
      <c r="JV134" s="14">
        <f t="shared" si="422"/>
        <v>-8.8966005077553787E-3</v>
      </c>
      <c r="JW134" s="14">
        <f t="shared" si="423"/>
        <v>7.9149500594593268E-5</v>
      </c>
      <c r="JX134" s="89">
        <f t="shared" si="424"/>
        <v>2.005245069750701E-3</v>
      </c>
      <c r="JY134" s="89">
        <f t="shared" si="425"/>
        <v>4.0210077897594941E-6</v>
      </c>
      <c r="KA134">
        <v>39.159999999999997</v>
      </c>
      <c r="KB134" s="14">
        <f t="shared" si="426"/>
        <v>-2.5539522549745014E-4</v>
      </c>
      <c r="KC134" s="14">
        <f t="shared" si="427"/>
        <v>6.5226721206893408E-8</v>
      </c>
      <c r="KD134" s="89">
        <f t="shared" si="428"/>
        <v>-3.3470653565068858E-3</v>
      </c>
      <c r="KE134" s="89">
        <f t="shared" si="429"/>
        <v>1.1202846500728566E-5</v>
      </c>
      <c r="KG134">
        <v>18.52</v>
      </c>
      <c r="KH134" s="14">
        <f t="shared" si="430"/>
        <v>-9.7667623897145367E-3</v>
      </c>
      <c r="KI134" s="14">
        <f t="shared" si="431"/>
        <v>9.5389647577142413E-5</v>
      </c>
      <c r="KJ134" s="89">
        <f t="shared" si="432"/>
        <v>4.6787388095678589E-3</v>
      </c>
      <c r="KK134" s="89">
        <f t="shared" si="433"/>
        <v>2.1890596848156464E-5</v>
      </c>
      <c r="KM134">
        <v>24.98</v>
      </c>
      <c r="KN134" s="14">
        <f t="shared" si="434"/>
        <v>1.4308670195561302E-2</v>
      </c>
      <c r="KO134" s="14">
        <f t="shared" si="435"/>
        <v>2.0473804276534432E-4</v>
      </c>
      <c r="KP134" s="89">
        <f t="shared" si="436"/>
        <v>-2.2524241073315569E-2</v>
      </c>
      <c r="KQ134" s="89">
        <f t="shared" si="437"/>
        <v>5.0734143592883613E-4</v>
      </c>
      <c r="KS134">
        <v>96.5</v>
      </c>
      <c r="KT134" s="14">
        <f t="shared" si="438"/>
        <v>7.4334432723692258E-3</v>
      </c>
      <c r="KU134" s="14">
        <f t="shared" si="439"/>
        <v>5.5256078883531306E-5</v>
      </c>
      <c r="KV134" s="89">
        <f t="shared" si="440"/>
        <v>-1.0263832505987469E-2</v>
      </c>
      <c r="KW134" s="89">
        <f t="shared" si="441"/>
        <v>1.0534625771096501E-4</v>
      </c>
      <c r="LF134" s="14">
        <v>14.63</v>
      </c>
      <c r="LG134" s="14">
        <f t="shared" si="442"/>
        <v>-1.0305828074462607E-2</v>
      </c>
      <c r="LH134" s="14">
        <f t="shared" si="443"/>
        <v>1.0621009230038165E-4</v>
      </c>
      <c r="LI134" s="89">
        <f t="shared" si="444"/>
        <v>1.0171224734365106E-2</v>
      </c>
      <c r="LJ134" s="89">
        <f t="shared" si="445"/>
        <v>1.0345381259696053E-4</v>
      </c>
      <c r="LL134">
        <v>11.395</v>
      </c>
      <c r="LM134" s="14">
        <f t="shared" si="446"/>
        <v>-6.6035899226106615E-3</v>
      </c>
      <c r="LN134" s="14">
        <f t="shared" si="447"/>
        <v>4.3607399866005085E-5</v>
      </c>
      <c r="LO134" s="89">
        <f t="shared" si="448"/>
        <v>3.3734911142769726E-3</v>
      </c>
      <c r="LP134" s="89">
        <f t="shared" si="449"/>
        <v>1.138044229810569E-5</v>
      </c>
    </row>
    <row r="135" spans="19:328" x14ac:dyDescent="0.35">
      <c r="S135" t="s">
        <v>739</v>
      </c>
      <c r="T135" s="82">
        <v>5754.12</v>
      </c>
      <c r="U135" s="6">
        <f t="shared" si="256"/>
        <v>-4.8661969637563398E-5</v>
      </c>
      <c r="V135" s="14">
        <f t="shared" si="257"/>
        <v>2.3679872890071421E-9</v>
      </c>
      <c r="Z135">
        <v>40.06</v>
      </c>
      <c r="AA135" s="14">
        <f t="shared" si="258"/>
        <v>-3.764432276008927E-2</v>
      </c>
      <c r="AB135" s="14">
        <f t="shared" si="259"/>
        <v>1.4170950360657751E-3</v>
      </c>
      <c r="AC135" s="14">
        <f t="shared" si="260"/>
        <v>-3.7595660790451707E-2</v>
      </c>
      <c r="AD135" s="14">
        <f t="shared" si="261"/>
        <v>3.719447343839255E-2</v>
      </c>
      <c r="AE135" s="14">
        <f t="shared" si="262"/>
        <v>1.383428854359289E-3</v>
      </c>
      <c r="AG135">
        <v>11.51</v>
      </c>
      <c r="AH135" s="14">
        <f t="shared" si="263"/>
        <v>1.5945177302351104E-2</v>
      </c>
      <c r="AI135" s="14">
        <f t="shared" si="264"/>
        <v>2.542486792034128E-4</v>
      </c>
      <c r="AJ135" s="14">
        <f t="shared" si="265"/>
        <v>-1.6046155407940819E-2</v>
      </c>
      <c r="AK135" s="14">
        <f t="shared" si="266"/>
        <v>2.5747910337578842E-4</v>
      </c>
      <c r="AM135">
        <v>108.2</v>
      </c>
      <c r="AN135" s="14">
        <f t="shared" si="267"/>
        <v>5.9894212681753196E-3</v>
      </c>
      <c r="AO135" s="14">
        <f t="shared" si="268"/>
        <v>3.5873167127670854E-5</v>
      </c>
      <c r="AP135" s="14">
        <f t="shared" si="269"/>
        <v>-2.1557526951956209E-2</v>
      </c>
      <c r="AQ135" s="14">
        <f t="shared" si="270"/>
        <v>4.6472696828431834E-4</v>
      </c>
      <c r="AS135">
        <v>111.12</v>
      </c>
      <c r="AT135" s="14">
        <f t="shared" si="271"/>
        <v>2.1574981400210927E-3</v>
      </c>
      <c r="AU135" s="14">
        <f t="shared" si="272"/>
        <v>4.6547982241944747E-6</v>
      </c>
      <c r="AV135" s="14">
        <f t="shared" si="273"/>
        <v>-2.5946205378383567E-2</v>
      </c>
      <c r="AW135" s="14">
        <f t="shared" si="274"/>
        <v>6.732055735372604E-4</v>
      </c>
      <c r="AY135" s="14">
        <v>38.08</v>
      </c>
      <c r="AZ135" s="14">
        <f t="shared" si="275"/>
        <v>-7.9093478498010426E-3</v>
      </c>
      <c r="BA135" s="14">
        <f t="shared" si="276"/>
        <v>6.2557783409152373E-5</v>
      </c>
      <c r="BB135" s="14">
        <f t="shared" si="277"/>
        <v>-4.1800362924017329E-3</v>
      </c>
      <c r="BC135" s="14">
        <f t="shared" si="278"/>
        <v>1.7472703405795624E-5</v>
      </c>
      <c r="BE135">
        <v>20.295000000000002</v>
      </c>
      <c r="BF135" s="14">
        <f t="shared" si="279"/>
        <v>-7.3937156787863285E-4</v>
      </c>
      <c r="BG135" s="14">
        <f t="shared" si="280"/>
        <v>5.4667031538730782E-7</v>
      </c>
      <c r="BH135" s="14">
        <f t="shared" si="281"/>
        <v>-3.8475204996468303E-2</v>
      </c>
      <c r="BI135" s="14">
        <f t="shared" si="282"/>
        <v>1.4803413995202594E-3</v>
      </c>
      <c r="BK135">
        <v>85.56</v>
      </c>
      <c r="BL135" s="14">
        <f t="shared" si="283"/>
        <v>-8.2150444400261348E-3</v>
      </c>
      <c r="BM135" s="14">
        <f t="shared" si="284"/>
        <v>6.7486955151604305E-5</v>
      </c>
      <c r="BN135" s="14">
        <f t="shared" si="285"/>
        <v>-2.335632896130067E-2</v>
      </c>
      <c r="BO135" s="14">
        <f t="shared" si="286"/>
        <v>5.4551810254849242E-4</v>
      </c>
      <c r="BQ135">
        <v>61.51</v>
      </c>
      <c r="BR135" s="14">
        <f t="shared" si="287"/>
        <v>2.2734663900764369E-3</v>
      </c>
      <c r="BS135" s="14">
        <f t="shared" si="288"/>
        <v>5.1686494268071854E-6</v>
      </c>
      <c r="BT135" s="14">
        <f t="shared" si="289"/>
        <v>-3.3324312722812943E-2</v>
      </c>
      <c r="BU135" s="14">
        <f t="shared" si="290"/>
        <v>1.1105098184478327E-3</v>
      </c>
      <c r="BX135">
        <v>21.16</v>
      </c>
      <c r="BY135" s="14">
        <f t="shared" si="291"/>
        <v>1.0810916104215676E-2</v>
      </c>
      <c r="BZ135" s="14">
        <f t="shared" si="292"/>
        <v>1.1687590701238986E-4</v>
      </c>
      <c r="CA135" s="14">
        <f t="shared" si="293"/>
        <v>-2.4844183821761592E-2</v>
      </c>
      <c r="CB135" s="14">
        <f t="shared" si="294"/>
        <v>6.1723346976948039E-4</v>
      </c>
      <c r="CD135">
        <v>42.56</v>
      </c>
      <c r="CE135" s="14">
        <f t="shared" si="295"/>
        <v>-2.3055091278568605E-2</v>
      </c>
      <c r="CF135" s="14">
        <f t="shared" si="296"/>
        <v>5.3153723386313015E-4</v>
      </c>
      <c r="CG135" s="14">
        <f t="shared" si="297"/>
        <v>2.4353959148013631E-3</v>
      </c>
      <c r="CH135" s="14">
        <f t="shared" si="298"/>
        <v>5.9311532618311678E-6</v>
      </c>
      <c r="CJ135">
        <v>31.57</v>
      </c>
      <c r="CK135" s="14">
        <f t="shared" si="299"/>
        <v>3.5473538980392183E-2</v>
      </c>
      <c r="CL135" s="14">
        <f t="shared" si="300"/>
        <v>1.2583719677934037E-3</v>
      </c>
      <c r="CM135" s="14">
        <f t="shared" si="301"/>
        <v>-5.4946912435575951E-2</v>
      </c>
      <c r="CN135" s="14">
        <f t="shared" si="302"/>
        <v>3.0191631862028509E-3</v>
      </c>
      <c r="CP135">
        <v>19.5</v>
      </c>
      <c r="CQ135" s="14">
        <f t="shared" si="303"/>
        <v>2.2814677766171264E-2</v>
      </c>
      <c r="CR135" s="14">
        <f t="shared" si="304"/>
        <v>5.2050952157422939E-4</v>
      </c>
      <c r="CS135" s="14">
        <f t="shared" si="305"/>
        <v>-4.2109774382143084E-2</v>
      </c>
      <c r="CT135" s="14">
        <f t="shared" si="306"/>
        <v>1.7732330985149938E-3</v>
      </c>
      <c r="CV135">
        <v>103.3</v>
      </c>
      <c r="CW135" s="14">
        <f t="shared" si="307"/>
        <v>-1.2174486869739091E-2</v>
      </c>
      <c r="CX135" s="14">
        <f t="shared" si="308"/>
        <v>1.4821813054144954E-4</v>
      </c>
      <c r="CY135" s="89">
        <f t="shared" si="309"/>
        <v>6.2956112125231696E-3</v>
      </c>
      <c r="CZ135" s="89">
        <f t="shared" si="310"/>
        <v>3.9634720539247456E-5</v>
      </c>
      <c r="DB135">
        <v>17.899999999999999</v>
      </c>
      <c r="DC135" s="14">
        <f t="shared" si="311"/>
        <v>-7.2890706801492554E-3</v>
      </c>
      <c r="DD135" s="14">
        <f t="shared" si="312"/>
        <v>5.313055138021153E-5</v>
      </c>
      <c r="DE135" s="89">
        <f t="shared" si="313"/>
        <v>-2.0438620127847659E-3</v>
      </c>
      <c r="DF135" s="89">
        <f t="shared" si="314"/>
        <v>4.1773719273045943E-6</v>
      </c>
      <c r="DH135">
        <v>10.59</v>
      </c>
      <c r="DI135" s="14">
        <f t="shared" si="315"/>
        <v>-9.2970976086878074E-3</v>
      </c>
      <c r="DJ135" s="14">
        <f t="shared" si="316"/>
        <v>8.6436023945468543E-5</v>
      </c>
      <c r="DK135" s="89">
        <f t="shared" si="317"/>
        <v>-1.1270154456106346E-2</v>
      </c>
      <c r="DL135" s="89">
        <f t="shared" si="318"/>
        <v>1.2701638146449373E-4</v>
      </c>
      <c r="DN135">
        <v>66.88</v>
      </c>
      <c r="DO135" s="14">
        <f t="shared" si="319"/>
        <v>1.366222616990365E-2</v>
      </c>
      <c r="DP135" s="14">
        <f t="shared" si="320"/>
        <v>1.8665642391760016E-4</v>
      </c>
      <c r="DQ135" s="89">
        <f t="shared" si="321"/>
        <v>-2.3446953001134307E-2</v>
      </c>
      <c r="DR135" s="89">
        <f t="shared" si="322"/>
        <v>5.4975960503740107E-4</v>
      </c>
      <c r="DT135">
        <v>128.6</v>
      </c>
      <c r="DU135" s="14">
        <f t="shared" si="323"/>
        <v>-8.9826809813945453E-3</v>
      </c>
      <c r="DV135" s="14">
        <f t="shared" si="324"/>
        <v>8.0688557613507272E-5</v>
      </c>
      <c r="DW135" s="89">
        <f t="shared" si="325"/>
        <v>-1.4745782072795623E-2</v>
      </c>
      <c r="DX135" s="89">
        <f t="shared" si="326"/>
        <v>2.1743808893838078E-4</v>
      </c>
      <c r="DZ135">
        <v>37.72</v>
      </c>
      <c r="EA135" s="14">
        <f t="shared" si="327"/>
        <v>2.6476054650548374E-3</v>
      </c>
      <c r="EB135" s="14">
        <f t="shared" si="328"/>
        <v>7.0098146985882423E-6</v>
      </c>
      <c r="EC135" s="89">
        <f t="shared" si="329"/>
        <v>-2.0275789574943436E-2</v>
      </c>
      <c r="ED135" s="89">
        <f t="shared" si="330"/>
        <v>4.1110764288738489E-4</v>
      </c>
      <c r="EF135">
        <v>13.44</v>
      </c>
      <c r="EG135" s="14">
        <f t="shared" si="331"/>
        <v>-2.7150989065950745E-2</v>
      </c>
      <c r="EH135" s="14">
        <f t="shared" si="332"/>
        <v>7.3717620725937696E-4</v>
      </c>
      <c r="EI135" s="89">
        <f t="shared" si="333"/>
        <v>1.3971709635769488E-2</v>
      </c>
      <c r="EJ135" s="89">
        <f t="shared" si="334"/>
        <v>1.9520867014625397E-4</v>
      </c>
      <c r="EL135">
        <v>83.66</v>
      </c>
      <c r="EM135" s="14">
        <f t="shared" si="335"/>
        <v>0</v>
      </c>
      <c r="EN135" s="14">
        <f t="shared" si="336"/>
        <v>0</v>
      </c>
      <c r="EO135" s="89">
        <f t="shared" si="337"/>
        <v>-1.6115725913717259E-2</v>
      </c>
      <c r="EP135" s="89">
        <f t="shared" si="338"/>
        <v>2.5971662172605796E-4</v>
      </c>
      <c r="ER135">
        <v>14.11</v>
      </c>
      <c r="ES135" s="14">
        <f t="shared" si="339"/>
        <v>1.4164308317135062E-3</v>
      </c>
      <c r="ET135" s="14">
        <f t="shared" si="340"/>
        <v>2.006276301028615E-6</v>
      </c>
      <c r="EU135" s="89">
        <f t="shared" si="341"/>
        <v>-1.5258805204410671E-2</v>
      </c>
      <c r="EV135" s="89">
        <f t="shared" si="342"/>
        <v>2.3283113626615019E-4</v>
      </c>
      <c r="EX135">
        <v>107.3</v>
      </c>
      <c r="EY135" s="14">
        <f t="shared" si="343"/>
        <v>-1.3989277170667028E-3</v>
      </c>
      <c r="EZ135" s="14">
        <f t="shared" si="344"/>
        <v>1.9569987575774568E-6</v>
      </c>
      <c r="FA135" s="89">
        <f t="shared" si="345"/>
        <v>-1.1729333793313274E-2</v>
      </c>
      <c r="FB135" s="89">
        <f t="shared" si="346"/>
        <v>1.3757727123496076E-4</v>
      </c>
      <c r="FD135">
        <v>42.06</v>
      </c>
      <c r="FE135" s="14">
        <f t="shared" si="347"/>
        <v>-1.944605749386373E-2</v>
      </c>
      <c r="FF135" s="14">
        <f t="shared" si="348"/>
        <v>3.7814915205465374E-4</v>
      </c>
      <c r="FG135" s="89">
        <f t="shared" si="349"/>
        <v>-2.3221177784848411E-2</v>
      </c>
      <c r="FH135" s="89">
        <f t="shared" si="350"/>
        <v>5.392230977155374E-4</v>
      </c>
      <c r="FJ135">
        <v>124.9</v>
      </c>
      <c r="FK135" s="14">
        <f t="shared" si="351"/>
        <v>1.4308670195561302E-2</v>
      </c>
      <c r="FL135" s="14">
        <f t="shared" si="352"/>
        <v>2.0473804276534432E-4</v>
      </c>
      <c r="FM135" s="89">
        <f t="shared" si="353"/>
        <v>-2.4777146095717066E-2</v>
      </c>
      <c r="FN135" s="89">
        <f t="shared" si="354"/>
        <v>6.1390696864850743E-4</v>
      </c>
      <c r="FP135">
        <v>12.6</v>
      </c>
      <c r="FQ135" s="14">
        <f t="shared" si="355"/>
        <v>0</v>
      </c>
      <c r="FR135" s="14">
        <f t="shared" si="356"/>
        <v>0</v>
      </c>
      <c r="FS135" s="89">
        <f t="shared" si="357"/>
        <v>-6.7407722783789335E-3</v>
      </c>
      <c r="FT135" s="89">
        <f t="shared" si="358"/>
        <v>4.543801090896192E-5</v>
      </c>
      <c r="FV135">
        <v>549</v>
      </c>
      <c r="FW135" s="14">
        <f t="shared" si="359"/>
        <v>4.3620570801656067E-3</v>
      </c>
      <c r="FX135" s="14">
        <f t="shared" si="360"/>
        <v>1.9027541970622897E-5</v>
      </c>
      <c r="FY135" s="89">
        <f t="shared" si="361"/>
        <v>-2.1956606764616117E-2</v>
      </c>
      <c r="FZ135" s="89">
        <f t="shared" si="362"/>
        <v>4.8209258061598622E-4</v>
      </c>
      <c r="GB135">
        <v>56.98</v>
      </c>
      <c r="GC135" s="14">
        <f t="shared" si="363"/>
        <v>2.453988961566787E-3</v>
      </c>
      <c r="GD135" s="14">
        <f t="shared" si="364"/>
        <v>6.022061823491637E-6</v>
      </c>
      <c r="GE135" s="89">
        <f t="shared" si="365"/>
        <v>-2.053170208317541E-2</v>
      </c>
      <c r="GF135" s="89">
        <f t="shared" si="366"/>
        <v>4.2155079043226947E-4</v>
      </c>
      <c r="GH135">
        <v>474.5</v>
      </c>
      <c r="GI135" s="14">
        <f t="shared" si="367"/>
        <v>3.996219431162391E-3</v>
      </c>
      <c r="GJ135" s="14">
        <f t="shared" si="368"/>
        <v>1.5969769741999865E-5</v>
      </c>
      <c r="GK135" s="89">
        <f t="shared" si="369"/>
        <v>-3.2135969417989907E-2</v>
      </c>
      <c r="GL135" s="89">
        <f t="shared" si="370"/>
        <v>1.0327205304339825E-3</v>
      </c>
      <c r="GN135">
        <v>30.1</v>
      </c>
      <c r="GO135" s="14">
        <f t="shared" si="371"/>
        <v>5.3015366053798946E-3</v>
      </c>
      <c r="GP135" s="14">
        <f t="shared" si="372"/>
        <v>2.8106290378182977E-5</v>
      </c>
      <c r="GQ135" s="89">
        <f t="shared" si="373"/>
        <v>-1.7360327667216541E-2</v>
      </c>
      <c r="GR135" s="89">
        <f t="shared" si="374"/>
        <v>3.0138097671312408E-4</v>
      </c>
      <c r="GT135">
        <v>58.12</v>
      </c>
      <c r="GU135" s="14">
        <f t="shared" si="375"/>
        <v>3.4405642864784939E-4</v>
      </c>
      <c r="GV135" s="14">
        <f t="shared" si="376"/>
        <v>1.1837482609391268E-7</v>
      </c>
      <c r="GW135" s="89">
        <f t="shared" si="377"/>
        <v>-1.8134913124483575E-2</v>
      </c>
      <c r="GX135" s="89">
        <f t="shared" si="378"/>
        <v>3.2887507403256666E-4</v>
      </c>
      <c r="GZ135">
        <v>224.4</v>
      </c>
      <c r="HA135" s="14">
        <f t="shared" si="379"/>
        <v>4.8899852941917702E-3</v>
      </c>
      <c r="HB135" s="14">
        <f t="shared" si="380"/>
        <v>2.3911956177411773E-5</v>
      </c>
      <c r="HC135" s="89">
        <f t="shared" si="381"/>
        <v>-1.9839931265114109E-2</v>
      </c>
      <c r="HD135" s="89">
        <f t="shared" si="382"/>
        <v>3.9362287260445234E-4</v>
      </c>
      <c r="HF135">
        <v>296.60000000000002</v>
      </c>
      <c r="HG135" s="14">
        <f t="shared" si="383"/>
        <v>1.1793447580373008E-3</v>
      </c>
      <c r="HH135" s="14">
        <f t="shared" si="384"/>
        <v>1.3908540583100597E-6</v>
      </c>
      <c r="HI135" s="89">
        <f t="shared" si="385"/>
        <v>-2.7460632284657269E-2</v>
      </c>
      <c r="HJ135" s="89">
        <f t="shared" si="386"/>
        <v>7.5408632547316107E-4</v>
      </c>
      <c r="HL135">
        <v>103</v>
      </c>
      <c r="HM135" s="14">
        <f t="shared" si="387"/>
        <v>3.8759738446929397E-3</v>
      </c>
      <c r="HN135" s="14">
        <f t="shared" si="388"/>
        <v>1.5023173244743768E-5</v>
      </c>
      <c r="HO135" s="89">
        <f t="shared" si="389"/>
        <v>-2.5472749955474369E-2</v>
      </c>
      <c r="HP135" s="89">
        <f t="shared" si="390"/>
        <v>6.4886099029411951E-4</v>
      </c>
      <c r="HR135">
        <v>4.4589999999999996</v>
      </c>
      <c r="HS135" s="14">
        <f t="shared" si="391"/>
        <v>-6.5249415882952921E-3</v>
      </c>
      <c r="HT135" s="14">
        <f t="shared" si="392"/>
        <v>4.2574862730665488E-5</v>
      </c>
      <c r="HU135" s="14">
        <f t="shared" si="393"/>
        <v>-1.908471259235988E-2</v>
      </c>
      <c r="HV135" s="14">
        <f t="shared" si="394"/>
        <v>3.6422625473297976E-4</v>
      </c>
      <c r="HX135">
        <v>13.64</v>
      </c>
      <c r="HY135" s="14">
        <f t="shared" si="395"/>
        <v>0</v>
      </c>
      <c r="HZ135" s="14">
        <f t="shared" si="396"/>
        <v>0</v>
      </c>
      <c r="IA135" s="89">
        <f t="shared" si="397"/>
        <v>-9.7740503590240668E-3</v>
      </c>
      <c r="IB135" s="89">
        <f t="shared" si="398"/>
        <v>9.5532060420738487E-5</v>
      </c>
      <c r="ID135">
        <v>151</v>
      </c>
      <c r="IE135" s="14">
        <f t="shared" si="399"/>
        <v>1.2831233781988078E-2</v>
      </c>
      <c r="IF135" s="14">
        <f t="shared" si="400"/>
        <v>1.6464056036803206E-4</v>
      </c>
      <c r="IG135" s="89">
        <f t="shared" si="401"/>
        <v>-2.5325148177344069E-2</v>
      </c>
      <c r="IH135" s="89">
        <f t="shared" si="402"/>
        <v>6.4136313020443365E-4</v>
      </c>
      <c r="IQ135">
        <v>48.98</v>
      </c>
      <c r="IR135" s="14">
        <f t="shared" si="403"/>
        <v>-1.7506368209003604E-2</v>
      </c>
      <c r="IS135" s="14">
        <f t="shared" si="404"/>
        <v>3.0647292786921204E-4</v>
      </c>
      <c r="IT135" s="89">
        <f t="shared" si="405"/>
        <v>1.6779161118952723E-3</v>
      </c>
      <c r="IU135" s="89">
        <f t="shared" si="406"/>
        <v>2.815402478557748E-6</v>
      </c>
      <c r="IW135">
        <v>59.97</v>
      </c>
      <c r="IX135" s="14">
        <f t="shared" si="407"/>
        <v>-6.6722271032449018E-4</v>
      </c>
      <c r="IY135" s="14">
        <f t="shared" si="408"/>
        <v>4.4518614517275853E-7</v>
      </c>
      <c r="IZ135" s="89">
        <f t="shared" si="409"/>
        <v>-1.916167408915001E-2</v>
      </c>
      <c r="JA135" s="89">
        <f t="shared" si="410"/>
        <v>3.671697538988029E-4</v>
      </c>
      <c r="JC135">
        <v>117.5</v>
      </c>
      <c r="JD135" s="14">
        <f t="shared" si="411"/>
        <v>6.3626937878286504E-3</v>
      </c>
      <c r="JE135" s="14">
        <f t="shared" si="412"/>
        <v>4.0483872237673302E-5</v>
      </c>
      <c r="JF135" s="89">
        <f t="shared" si="413"/>
        <v>-2.7440368209191587E-2</v>
      </c>
      <c r="JG135" s="89">
        <f t="shared" si="414"/>
        <v>7.5297380745601231E-4</v>
      </c>
      <c r="JI135">
        <v>33.17</v>
      </c>
      <c r="JJ135" s="14">
        <f t="shared" si="415"/>
        <v>-6.6545920104447431E-3</v>
      </c>
      <c r="JK135" s="14">
        <f t="shared" si="416"/>
        <v>4.4283594825475011E-5</v>
      </c>
      <c r="JL135" s="89">
        <f t="shared" si="417"/>
        <v>-1.50651033533225E-2</v>
      </c>
      <c r="JM135" s="89">
        <f t="shared" si="418"/>
        <v>2.2695733904628881E-4</v>
      </c>
      <c r="JO135">
        <v>74.2</v>
      </c>
      <c r="JP135" s="14">
        <f t="shared" si="419"/>
        <v>-1.4935783417602037E-2</v>
      </c>
      <c r="JQ135" s="14">
        <f t="shared" si="420"/>
        <v>2.2307762629751598E-4</v>
      </c>
      <c r="JR135" s="89">
        <f t="shared" si="450"/>
        <v>2.6581834822303908E-3</v>
      </c>
      <c r="JS135" s="89">
        <f t="shared" si="421"/>
        <v>7.0659394252024863E-6</v>
      </c>
      <c r="JU135">
        <v>69.400000000000006</v>
      </c>
      <c r="JV135" s="14">
        <f t="shared" si="422"/>
        <v>8.6083745366001014E-3</v>
      </c>
      <c r="JW135" s="14">
        <f t="shared" si="423"/>
        <v>7.4104112162385005E-5</v>
      </c>
      <c r="JX135" s="89">
        <f t="shared" si="424"/>
        <v>-3.2084457820726636E-2</v>
      </c>
      <c r="JY135" s="89">
        <f t="shared" si="425"/>
        <v>1.0294124336499865E-3</v>
      </c>
      <c r="KA135">
        <v>38.6</v>
      </c>
      <c r="KB135" s="14">
        <f t="shared" si="426"/>
        <v>1.4403541191524243E-2</v>
      </c>
      <c r="KC135" s="14">
        <f t="shared" si="427"/>
        <v>2.0746199885593561E-4</v>
      </c>
      <c r="KD135" s="89">
        <f t="shared" si="428"/>
        <v>-2.6775249023480323E-2</v>
      </c>
      <c r="KE135" s="89">
        <f t="shared" si="429"/>
        <v>7.1691396026938399E-4</v>
      </c>
      <c r="KG135">
        <v>18.3</v>
      </c>
      <c r="KH135" s="14">
        <f t="shared" si="430"/>
        <v>1.1950169370657994E-2</v>
      </c>
      <c r="KI135" s="14">
        <f t="shared" si="431"/>
        <v>1.4280654798741249E-4</v>
      </c>
      <c r="KJ135" s="89">
        <f t="shared" si="432"/>
        <v>-2.6927247203172099E-2</v>
      </c>
      <c r="KK135" s="89">
        <f t="shared" si="433"/>
        <v>7.2507664194073956E-4</v>
      </c>
      <c r="KM135">
        <v>25.32</v>
      </c>
      <c r="KN135" s="14">
        <f t="shared" si="434"/>
        <v>-1.3519092578543831E-2</v>
      </c>
      <c r="KO135" s="14">
        <f t="shared" si="435"/>
        <v>1.8276586414723889E-4</v>
      </c>
      <c r="KP135" s="89">
        <f t="shared" si="436"/>
        <v>-9.4920892104382835E-3</v>
      </c>
      <c r="KQ135" s="89">
        <f t="shared" si="437"/>
        <v>9.0099757578918874E-5</v>
      </c>
      <c r="KS135">
        <v>95.88</v>
      </c>
      <c r="KT135" s="14">
        <f t="shared" si="438"/>
        <v>6.4455987787566194E-3</v>
      </c>
      <c r="KU135" s="14">
        <f t="shared" si="439"/>
        <v>4.1545743616708821E-5</v>
      </c>
      <c r="KV135" s="89">
        <f t="shared" si="440"/>
        <v>-1.6725922414652965E-2</v>
      </c>
      <c r="KW135" s="89">
        <f t="shared" si="441"/>
        <v>2.7975648062099047E-4</v>
      </c>
      <c r="LF135" s="14">
        <v>14.695</v>
      </c>
      <c r="LG135" s="14">
        <f t="shared" si="442"/>
        <v>-4.4330848388477052E-3</v>
      </c>
      <c r="LH135" s="14">
        <f t="shared" si="443"/>
        <v>1.9652241188421385E-5</v>
      </c>
      <c r="LI135" s="89">
        <f t="shared" si="444"/>
        <v>4.2186791606470186E-3</v>
      </c>
      <c r="LJ135" s="89">
        <f t="shared" si="445"/>
        <v>1.7797253860477435E-5</v>
      </c>
      <c r="LL135">
        <v>11.515000000000001</v>
      </c>
      <c r="LM135" s="14">
        <f t="shared" si="446"/>
        <v>-1.0475870575001036E-2</v>
      </c>
      <c r="LN135" s="14">
        <f t="shared" si="447"/>
        <v>1.0974386430417254E-4</v>
      </c>
      <c r="LO135" s="89">
        <f t="shared" si="448"/>
        <v>-8.9535385434318972E-4</v>
      </c>
      <c r="LP135" s="89">
        <f t="shared" si="449"/>
        <v>8.0165852448720582E-7</v>
      </c>
    </row>
    <row r="136" spans="19:328" x14ac:dyDescent="0.35">
      <c r="S136" t="s">
        <v>740</v>
      </c>
      <c r="T136" s="82">
        <v>5714.98</v>
      </c>
      <c r="U136" s="6">
        <f t="shared" si="256"/>
        <v>6.8253222911481186E-3</v>
      </c>
      <c r="V136" s="14">
        <f t="shared" si="257"/>
        <v>4.6585024378043402E-5</v>
      </c>
      <c r="Z136">
        <v>39.85</v>
      </c>
      <c r="AA136" s="14">
        <f t="shared" si="258"/>
        <v>5.2559250014482242E-3</v>
      </c>
      <c r="AB136" s="14">
        <f t="shared" si="259"/>
        <v>2.7624747620848515E-5</v>
      </c>
      <c r="AC136" s="14">
        <f t="shared" si="260"/>
        <v>-1.5693972896998944E-3</v>
      </c>
      <c r="AD136" s="14">
        <f t="shared" si="261"/>
        <v>1.3359351536039081E-3</v>
      </c>
      <c r="AE136" s="14">
        <f t="shared" si="262"/>
        <v>1.7847227346346976E-6</v>
      </c>
      <c r="AG136">
        <v>11.01</v>
      </c>
      <c r="AH136" s="14">
        <f t="shared" si="263"/>
        <v>4.4412271999202682E-2</v>
      </c>
      <c r="AI136" s="14">
        <f t="shared" si="264"/>
        <v>1.9724499041311625E-3</v>
      </c>
      <c r="AJ136" s="14">
        <f t="shared" si="265"/>
        <v>-4.4375083021150605E-2</v>
      </c>
      <c r="AK136" s="14">
        <f t="shared" si="266"/>
        <v>1.9691479931340087E-3</v>
      </c>
      <c r="AM136">
        <v>106.8</v>
      </c>
      <c r="AN136" s="14">
        <f t="shared" si="267"/>
        <v>1.3023439886286823E-2</v>
      </c>
      <c r="AO136" s="14">
        <f t="shared" si="268"/>
        <v>1.6960998647172653E-4</v>
      </c>
      <c r="AP136" s="14">
        <f t="shared" si="269"/>
        <v>-1.3421099613822443E-2</v>
      </c>
      <c r="AQ136" s="14">
        <f t="shared" si="270"/>
        <v>1.8012591484414494E-4</v>
      </c>
      <c r="AS136">
        <v>111.14</v>
      </c>
      <c r="AT136" s="14">
        <f t="shared" si="271"/>
        <v>-1.7996940568682711E-4</v>
      </c>
      <c r="AU136" s="14">
        <f t="shared" si="272"/>
        <v>3.2388986983269755E-8</v>
      </c>
      <c r="AV136" s="14">
        <f t="shared" si="273"/>
        <v>-7.249459810785558E-4</v>
      </c>
      <c r="AW136" s="14">
        <f t="shared" si="274"/>
        <v>5.2554667548194978E-7</v>
      </c>
      <c r="AY136" s="14">
        <v>37.590000000000003</v>
      </c>
      <c r="AZ136" s="14">
        <f t="shared" si="275"/>
        <v>1.2951152347077761E-2</v>
      </c>
      <c r="BA136" s="14">
        <f t="shared" si="276"/>
        <v>1.6773234711721781E-4</v>
      </c>
      <c r="BB136" s="14">
        <f t="shared" si="277"/>
        <v>-1.3509473938653569E-2</v>
      </c>
      <c r="BC136" s="14">
        <f t="shared" si="278"/>
        <v>1.8250588609915996E-4</v>
      </c>
      <c r="BE136">
        <v>19.832000000000001</v>
      </c>
      <c r="BF136" s="14">
        <f t="shared" si="279"/>
        <v>2.3077755557971733E-2</v>
      </c>
      <c r="BG136" s="14">
        <f t="shared" si="280"/>
        <v>5.3258280159349523E-4</v>
      </c>
      <c r="BH136" s="14">
        <f t="shared" si="281"/>
        <v>-2.8218561702447992E-2</v>
      </c>
      <c r="BI136" s="14">
        <f t="shared" si="282"/>
        <v>7.9628722455486452E-4</v>
      </c>
      <c r="BK136">
        <v>83.88</v>
      </c>
      <c r="BL136" s="14">
        <f t="shared" si="283"/>
        <v>1.9830678180485714E-2</v>
      </c>
      <c r="BM136" s="14">
        <f t="shared" si="284"/>
        <v>3.9325579709799217E-4</v>
      </c>
      <c r="BN136" s="14">
        <f t="shared" si="285"/>
        <v>-2.2998585944720117E-2</v>
      </c>
      <c r="BO136" s="14">
        <f t="shared" si="286"/>
        <v>5.2893495545667764E-4</v>
      </c>
      <c r="BQ136">
        <v>61.68</v>
      </c>
      <c r="BR136" s="14">
        <f t="shared" si="287"/>
        <v>-2.7599660347971365E-3</v>
      </c>
      <c r="BS136" s="14">
        <f t="shared" si="288"/>
        <v>7.6174125132338286E-6</v>
      </c>
      <c r="BT136" s="14">
        <f t="shared" si="289"/>
        <v>1.1254489415729665E-3</v>
      </c>
      <c r="BU136" s="14">
        <f t="shared" si="290"/>
        <v>1.2666353200877106E-6</v>
      </c>
      <c r="BX136">
        <v>20.79</v>
      </c>
      <c r="BY136" s="14">
        <f t="shared" si="291"/>
        <v>1.7640505120177199E-2</v>
      </c>
      <c r="BZ136" s="14">
        <f t="shared" si="292"/>
        <v>3.1118742089499799E-4</v>
      </c>
      <c r="CA136" s="14">
        <f t="shared" si="293"/>
        <v>-1.8440753156875982E-2</v>
      </c>
      <c r="CB136" s="14">
        <f t="shared" si="294"/>
        <v>3.4006137699283149E-4</v>
      </c>
      <c r="CD136">
        <v>42.24</v>
      </c>
      <c r="CE136" s="14">
        <f t="shared" si="295"/>
        <v>7.5472056353829038E-3</v>
      </c>
      <c r="CF136" s="14">
        <f t="shared" si="296"/>
        <v>5.6960312902755461E-5</v>
      </c>
      <c r="CG136" s="14">
        <f t="shared" si="297"/>
        <v>-8.0689169019012175E-3</v>
      </c>
      <c r="CH136" s="14">
        <f t="shared" si="298"/>
        <v>6.5107419969787149E-5</v>
      </c>
      <c r="CJ136">
        <v>30.82</v>
      </c>
      <c r="CK136" s="14">
        <f t="shared" si="299"/>
        <v>2.4043472677930562E-2</v>
      </c>
      <c r="CL136" s="14">
        <f t="shared" si="300"/>
        <v>5.7808857841439346E-4</v>
      </c>
      <c r="CM136" s="14">
        <f t="shared" si="301"/>
        <v>-2.4869767503947295E-2</v>
      </c>
      <c r="CN136" s="14">
        <f t="shared" si="302"/>
        <v>6.1850533570039282E-4</v>
      </c>
      <c r="CP136">
        <v>19.5</v>
      </c>
      <c r="CQ136" s="14">
        <f t="shared" si="303"/>
        <v>0</v>
      </c>
      <c r="CR136" s="14">
        <f t="shared" si="304"/>
        <v>0</v>
      </c>
      <c r="CS136" s="14">
        <f t="shared" si="305"/>
        <v>-1.0029530953451062E-3</v>
      </c>
      <c r="CT136" s="14">
        <f t="shared" si="306"/>
        <v>1.0059149114623296E-6</v>
      </c>
      <c r="CV136">
        <v>102</v>
      </c>
      <c r="CW136" s="14">
        <f t="shared" si="307"/>
        <v>1.2664562841321737E-2</v>
      </c>
      <c r="CX136" s="14">
        <f t="shared" si="308"/>
        <v>1.603911519617873E-4</v>
      </c>
      <c r="CY136" s="89">
        <f t="shared" si="309"/>
        <v>-1.3027227494589082E-2</v>
      </c>
      <c r="CZ136" s="89">
        <f t="shared" si="310"/>
        <v>1.6970865619577772E-4</v>
      </c>
      <c r="DB136">
        <v>18.07</v>
      </c>
      <c r="DC136" s="14">
        <f t="shared" si="311"/>
        <v>-9.4523917574278835E-3</v>
      </c>
      <c r="DD136" s="14">
        <f t="shared" si="312"/>
        <v>8.9347709935890589E-5</v>
      </c>
      <c r="DE136" s="89">
        <f t="shared" si="313"/>
        <v>8.970328697948074E-3</v>
      </c>
      <c r="DF136" s="89">
        <f t="shared" si="314"/>
        <v>8.0466796949230782E-5</v>
      </c>
      <c r="DH136">
        <v>10.456</v>
      </c>
      <c r="DI136" s="14">
        <f t="shared" si="315"/>
        <v>1.2734183291394377E-2</v>
      </c>
      <c r="DJ136" s="14">
        <f t="shared" si="316"/>
        <v>1.6215942409882772E-4</v>
      </c>
      <c r="DK136" s="89">
        <f t="shared" si="317"/>
        <v>-1.3534146896652784E-2</v>
      </c>
      <c r="DL136" s="89">
        <f t="shared" si="318"/>
        <v>1.8317313222017618E-4</v>
      </c>
      <c r="DN136">
        <v>66.39</v>
      </c>
      <c r="DO136" s="14">
        <f t="shared" si="319"/>
        <v>7.3535260453782341E-3</v>
      </c>
      <c r="DP136" s="14">
        <f t="shared" si="320"/>
        <v>5.4074345300056049E-5</v>
      </c>
      <c r="DQ136" s="89">
        <f t="shared" si="321"/>
        <v>-7.3004905023352521E-3</v>
      </c>
      <c r="DR136" s="89">
        <f t="shared" si="322"/>
        <v>5.3297161574687225E-5</v>
      </c>
      <c r="DT136">
        <v>127.35</v>
      </c>
      <c r="DU136" s="14">
        <f t="shared" si="323"/>
        <v>9.7676103780529946E-3</v>
      </c>
      <c r="DV136" s="14">
        <f t="shared" si="324"/>
        <v>9.5406212497448566E-5</v>
      </c>
      <c r="DW136" s="89">
        <f t="shared" si="325"/>
        <v>-1.1325614579273448E-2</v>
      </c>
      <c r="DX136" s="89">
        <f t="shared" si="326"/>
        <v>1.2826954559825129E-4</v>
      </c>
      <c r="DZ136">
        <v>37.5</v>
      </c>
      <c r="EA136" s="14">
        <f t="shared" si="327"/>
        <v>5.8495247888916344E-3</v>
      </c>
      <c r="EB136" s="14">
        <f t="shared" si="328"/>
        <v>3.4216940255857717E-5</v>
      </c>
      <c r="EC136" s="89">
        <f t="shared" si="329"/>
        <v>-6.0928141433980437E-3</v>
      </c>
      <c r="ED136" s="89">
        <f t="shared" si="330"/>
        <v>3.7122384185991235E-5</v>
      </c>
      <c r="EF136">
        <v>13.39</v>
      </c>
      <c r="EG136" s="14">
        <f t="shared" si="331"/>
        <v>3.7271753919222083E-3</v>
      </c>
      <c r="EH136" s="14">
        <f t="shared" si="332"/>
        <v>1.3891836402150467E-5</v>
      </c>
      <c r="EI136" s="89">
        <f t="shared" si="333"/>
        <v>-3.695943221310108E-3</v>
      </c>
      <c r="EJ136" s="89">
        <f t="shared" si="334"/>
        <v>1.3659996295148138E-5</v>
      </c>
      <c r="EL136">
        <v>83.26</v>
      </c>
      <c r="EM136" s="14">
        <f t="shared" si="335"/>
        <v>4.7927242472229461E-3</v>
      </c>
      <c r="EN136" s="14">
        <f t="shared" si="336"/>
        <v>2.2970205709918756E-5</v>
      </c>
      <c r="EO136" s="89">
        <f t="shared" si="337"/>
        <v>-5.5994929428255426E-3</v>
      </c>
      <c r="EP136" s="89">
        <f t="shared" si="338"/>
        <v>3.1354321216753058E-5</v>
      </c>
      <c r="ER136">
        <v>14.09</v>
      </c>
      <c r="ES136" s="14">
        <f t="shared" si="339"/>
        <v>1.4184399541338495E-3</v>
      </c>
      <c r="ET136" s="14">
        <f t="shared" si="340"/>
        <v>2.0119719034832372E-6</v>
      </c>
      <c r="EU136" s="89">
        <f t="shared" si="341"/>
        <v>-2.0849305415050049E-3</v>
      </c>
      <c r="EV136" s="89">
        <f t="shared" si="342"/>
        <v>4.3469353629003528E-6</v>
      </c>
      <c r="EX136">
        <v>105.9</v>
      </c>
      <c r="EY136" s="14">
        <f t="shared" si="343"/>
        <v>1.3133397029291951E-2</v>
      </c>
      <c r="EZ136" s="14">
        <f t="shared" si="344"/>
        <v>1.7248611752901464E-4</v>
      </c>
      <c r="FA136" s="89">
        <f t="shared" si="345"/>
        <v>-1.3755822983639107E-2</v>
      </c>
      <c r="FB136" s="89">
        <f t="shared" si="346"/>
        <v>1.8922266595721389E-4</v>
      </c>
      <c r="FD136">
        <v>40.9</v>
      </c>
      <c r="FE136" s="14">
        <f t="shared" si="347"/>
        <v>2.7967107225797854E-2</v>
      </c>
      <c r="FF136" s="14">
        <f t="shared" si="348"/>
        <v>7.821590865792745E-4</v>
      </c>
      <c r="FG136" s="89">
        <f t="shared" si="349"/>
        <v>-3.1913519248921184E-2</v>
      </c>
      <c r="FH136" s="89">
        <f t="shared" si="350"/>
        <v>1.0184727108512629E-3</v>
      </c>
      <c r="FJ136">
        <v>127.5</v>
      </c>
      <c r="FK136" s="14">
        <f t="shared" si="351"/>
        <v>-2.0602947466948841E-2</v>
      </c>
      <c r="FL136" s="14">
        <f t="shared" si="352"/>
        <v>4.2448144432585366E-4</v>
      </c>
      <c r="FM136" s="89">
        <f t="shared" si="353"/>
        <v>1.9863156322344568E-2</v>
      </c>
      <c r="FN136" s="89">
        <f t="shared" si="354"/>
        <v>3.9454497908589697E-4</v>
      </c>
      <c r="FP136">
        <v>12.695</v>
      </c>
      <c r="FQ136" s="14">
        <f t="shared" si="355"/>
        <v>-7.511401199209549E-3</v>
      </c>
      <c r="FR136" s="14">
        <f t="shared" si="356"/>
        <v>5.6421147975486649E-5</v>
      </c>
      <c r="FS136" s="89">
        <f t="shared" si="357"/>
        <v>7.5646063155243434E-3</v>
      </c>
      <c r="FT136" s="89">
        <f t="shared" si="358"/>
        <v>5.7223268708870785E-5</v>
      </c>
      <c r="FV136">
        <v>545.4</v>
      </c>
      <c r="FW136" s="14">
        <f t="shared" si="359"/>
        <v>6.5789710980425605E-3</v>
      </c>
      <c r="FX136" s="14">
        <f t="shared" si="360"/>
        <v>4.3282860708879335E-5</v>
      </c>
      <c r="FY136" s="89">
        <f t="shared" si="361"/>
        <v>-7.1955028588522258E-3</v>
      </c>
      <c r="FZ136" s="89">
        <f t="shared" si="362"/>
        <v>5.1775261391750555E-5</v>
      </c>
      <c r="GB136">
        <v>56.48</v>
      </c>
      <c r="GC136" s="14">
        <f t="shared" si="363"/>
        <v>8.8137358847756569E-3</v>
      </c>
      <c r="GD136" s="14">
        <f t="shared" si="364"/>
        <v>7.7681940246582135E-5</v>
      </c>
      <c r="GE136" s="89">
        <f t="shared" si="365"/>
        <v>-8.8971046987767633E-3</v>
      </c>
      <c r="GF136" s="89">
        <f t="shared" si="366"/>
        <v>7.9158472020995563E-5</v>
      </c>
      <c r="GH136">
        <v>475.2</v>
      </c>
      <c r="GI136" s="14">
        <f t="shared" si="367"/>
        <v>-1.4741499984525469E-3</v>
      </c>
      <c r="GJ136" s="14">
        <f t="shared" si="368"/>
        <v>2.1731182179376442E-6</v>
      </c>
      <c r="GK136" s="89">
        <f t="shared" si="369"/>
        <v>-1.683955927600895E-4</v>
      </c>
      <c r="GL136" s="89">
        <f t="shared" si="370"/>
        <v>2.8357075661021906E-8</v>
      </c>
      <c r="GN136">
        <v>30.48</v>
      </c>
      <c r="GO136" s="14">
        <f t="shared" si="371"/>
        <v>-1.254555906361542E-2</v>
      </c>
      <c r="GP136" s="14">
        <f t="shared" si="372"/>
        <v>1.5739105221866301E-4</v>
      </c>
      <c r="GQ136" s="89">
        <f t="shared" si="373"/>
        <v>1.2270613605317379E-2</v>
      </c>
      <c r="GR136" s="89">
        <f t="shared" si="374"/>
        <v>1.5056795825099998E-4</v>
      </c>
      <c r="GT136">
        <v>57.42</v>
      </c>
      <c r="GU136" s="14">
        <f t="shared" si="375"/>
        <v>1.2117164009164261E-2</v>
      </c>
      <c r="GV136" s="14">
        <f t="shared" si="376"/>
        <v>1.468256636249857E-4</v>
      </c>
      <c r="GW136" s="89">
        <f t="shared" si="377"/>
        <v>-1.3224339212831601E-2</v>
      </c>
      <c r="GX136" s="89">
        <f t="shared" si="378"/>
        <v>1.7488314761603552E-4</v>
      </c>
      <c r="GZ136">
        <v>223.1</v>
      </c>
      <c r="HA136" s="14">
        <f t="shared" si="379"/>
        <v>5.8100722100543727E-3</v>
      </c>
      <c r="HB136" s="14">
        <f t="shared" si="380"/>
        <v>3.3756939086046101E-5</v>
      </c>
      <c r="HC136" s="89">
        <f t="shared" si="381"/>
        <v>-6.1695881338095278E-3</v>
      </c>
      <c r="HD136" s="89">
        <f t="shared" si="382"/>
        <v>3.8063817740843333E-5</v>
      </c>
      <c r="HF136">
        <v>297.25</v>
      </c>
      <c r="HG136" s="14">
        <f t="shared" si="383"/>
        <v>-2.1891058670594093E-3</v>
      </c>
      <c r="HH136" s="14">
        <f t="shared" si="384"/>
        <v>4.7921844971939278E-6</v>
      </c>
      <c r="HI136" s="89">
        <f t="shared" si="385"/>
        <v>1.2242142286177488E-3</v>
      </c>
      <c r="HJ136" s="89">
        <f t="shared" si="386"/>
        <v>1.4987004775501497E-6</v>
      </c>
      <c r="HL136">
        <v>101.3</v>
      </c>
      <c r="HM136" s="14">
        <f t="shared" si="387"/>
        <v>1.6642576974998092E-2</v>
      </c>
      <c r="HN136" s="14">
        <f t="shared" si="388"/>
        <v>2.7697536836873666E-4</v>
      </c>
      <c r="HO136" s="89">
        <f t="shared" si="389"/>
        <v>-1.8444362373869896E-2</v>
      </c>
      <c r="HP136" s="89">
        <f t="shared" si="390"/>
        <v>3.4019450337862756E-4</v>
      </c>
      <c r="HR136">
        <v>4.4050000000000002</v>
      </c>
      <c r="HS136" s="14">
        <f t="shared" si="391"/>
        <v>1.2184266257196669E-2</v>
      </c>
      <c r="HT136" s="14">
        <f t="shared" si="392"/>
        <v>1.4845634422626134E-4</v>
      </c>
      <c r="HU136" s="14">
        <f t="shared" si="393"/>
        <v>-1.554728039085396E-2</v>
      </c>
      <c r="HV136" s="14">
        <f t="shared" si="394"/>
        <v>2.4171792755183207E-4</v>
      </c>
      <c r="HX136">
        <v>13.65</v>
      </c>
      <c r="HY136" s="14">
        <f t="shared" si="395"/>
        <v>-7.3286921565269571E-4</v>
      </c>
      <c r="HZ136" s="14">
        <f t="shared" si="396"/>
        <v>5.3709728725139738E-7</v>
      </c>
      <c r="IA136" s="89">
        <f t="shared" si="397"/>
        <v>-1.7468318151744632E-3</v>
      </c>
      <c r="IB136" s="89">
        <f t="shared" si="398"/>
        <v>3.05142139050571E-6</v>
      </c>
      <c r="ID136">
        <v>149.44999999999999</v>
      </c>
      <c r="IE136" s="14">
        <f t="shared" si="399"/>
        <v>1.0317948084977475E-2</v>
      </c>
      <c r="IF136" s="14">
        <f t="shared" si="400"/>
        <v>1.0646005268429034E-4</v>
      </c>
      <c r="IG136" s="89">
        <f t="shared" si="401"/>
        <v>-1.0525913552518305E-2</v>
      </c>
      <c r="IH136" s="89">
        <f t="shared" si="402"/>
        <v>1.1079485611508853E-4</v>
      </c>
      <c r="IQ136">
        <v>48.64</v>
      </c>
      <c r="IR136" s="14">
        <f t="shared" si="403"/>
        <v>6.9658138661100912E-3</v>
      </c>
      <c r="IS136" s="14">
        <f t="shared" si="404"/>
        <v>4.8522562817291613E-5</v>
      </c>
      <c r="IT136" s="89">
        <f t="shared" si="405"/>
        <v>-8.8808097084378968E-3</v>
      </c>
      <c r="IU136" s="89">
        <f t="shared" si="406"/>
        <v>7.88687810774848E-5</v>
      </c>
      <c r="IW136">
        <v>58.92</v>
      </c>
      <c r="IX136" s="14">
        <f t="shared" si="407"/>
        <v>1.7663845585988734E-2</v>
      </c>
      <c r="IY136" s="14">
        <f t="shared" si="408"/>
        <v>3.1201144088565367E-4</v>
      </c>
      <c r="IZ136" s="89">
        <f t="shared" si="409"/>
        <v>-2.0294837833604723E-2</v>
      </c>
      <c r="JA136" s="89">
        <f t="shared" si="410"/>
        <v>4.1188044269231363E-4</v>
      </c>
      <c r="JC136">
        <v>115.8</v>
      </c>
      <c r="JD136" s="14">
        <f t="shared" si="411"/>
        <v>1.4573768445318908E-2</v>
      </c>
      <c r="JE136" s="14">
        <f t="shared" si="412"/>
        <v>2.1239472669777308E-4</v>
      </c>
      <c r="JF136" s="89">
        <f t="shared" si="413"/>
        <v>-1.521756895939964E-2</v>
      </c>
      <c r="JG136" s="89">
        <f t="shared" si="414"/>
        <v>2.3157440503408346E-4</v>
      </c>
      <c r="JI136">
        <v>32.78</v>
      </c>
      <c r="JJ136" s="14">
        <f t="shared" si="415"/>
        <v>1.1827279643277542E-2</v>
      </c>
      <c r="JK136" s="14">
        <f t="shared" si="416"/>
        <v>1.3988454376028734E-4</v>
      </c>
      <c r="JL136" s="89">
        <f t="shared" si="417"/>
        <v>-1.3448990909795856E-2</v>
      </c>
      <c r="JM136" s="89">
        <f t="shared" si="418"/>
        <v>1.8087535649177156E-4</v>
      </c>
      <c r="JO136">
        <v>74.67</v>
      </c>
      <c r="JP136" s="14">
        <f t="shared" si="419"/>
        <v>-6.3142548742755522E-3</v>
      </c>
      <c r="JQ136" s="14">
        <f t="shared" si="420"/>
        <v>3.9869814617312571E-5</v>
      </c>
      <c r="JR136" s="89">
        <f t="shared" ref="JR136:JR167" si="451">$JQ$268+$JQ$269*$U146-$JP136</f>
        <v>5.7443193484143489E-3</v>
      </c>
      <c r="JS136" s="89">
        <f t="shared" si="421"/>
        <v>3.299720477656745E-5</v>
      </c>
      <c r="JU136">
        <v>67.88</v>
      </c>
      <c r="JV136" s="14">
        <f t="shared" si="422"/>
        <v>2.2145427146733319E-2</v>
      </c>
      <c r="JW136" s="14">
        <f t="shared" si="423"/>
        <v>4.9041994351127298E-4</v>
      </c>
      <c r="JX136" s="89">
        <f t="shared" si="424"/>
        <v>-2.3312540316020747E-2</v>
      </c>
      <c r="JY136" s="89">
        <f t="shared" si="425"/>
        <v>5.434745359860927E-4</v>
      </c>
      <c r="KA136">
        <v>38.32</v>
      </c>
      <c r="KB136" s="14">
        <f t="shared" si="426"/>
        <v>7.2803233681253236E-3</v>
      </c>
      <c r="KC136" s="14">
        <f t="shared" si="427"/>
        <v>5.300310834447166E-5</v>
      </c>
      <c r="KD136" s="89">
        <f t="shared" si="428"/>
        <v>-7.8560658611292241E-3</v>
      </c>
      <c r="KE136" s="89">
        <f t="shared" si="429"/>
        <v>6.1717770814400053E-5</v>
      </c>
      <c r="KG136">
        <v>17.739999999999998</v>
      </c>
      <c r="KH136" s="14">
        <f t="shared" si="430"/>
        <v>3.1079082965941997E-2</v>
      </c>
      <c r="KI136" s="14">
        <f t="shared" si="431"/>
        <v>9.6590939800390602E-4</v>
      </c>
      <c r="KJ136" s="89">
        <f t="shared" si="432"/>
        <v>-3.2753885486674267E-2</v>
      </c>
      <c r="KK136" s="89">
        <f t="shared" si="433"/>
        <v>1.0728170144741712E-3</v>
      </c>
      <c r="KM136">
        <v>25.04</v>
      </c>
      <c r="KN136" s="14">
        <f t="shared" si="434"/>
        <v>1.112005104407764E-2</v>
      </c>
      <c r="KO136" s="14">
        <f t="shared" si="435"/>
        <v>1.236555352228922E-4</v>
      </c>
      <c r="KP136" s="89">
        <f t="shared" si="436"/>
        <v>-1.422889589320135E-2</v>
      </c>
      <c r="KQ136" s="89">
        <f t="shared" si="437"/>
        <v>2.0246147833956224E-4</v>
      </c>
      <c r="KS136">
        <v>94.94</v>
      </c>
      <c r="KT136" s="14">
        <f t="shared" si="438"/>
        <v>9.8522964430116395E-3</v>
      </c>
      <c r="KU136" s="14">
        <f t="shared" si="439"/>
        <v>9.7067745200979806E-5</v>
      </c>
      <c r="KV136" s="89">
        <f t="shared" si="440"/>
        <v>-1.0111330282657401E-2</v>
      </c>
      <c r="KW136" s="89">
        <f t="shared" si="441"/>
        <v>1.022390000849846E-4</v>
      </c>
      <c r="LF136" s="14">
        <v>14.59</v>
      </c>
      <c r="LG136" s="14">
        <f t="shared" si="442"/>
        <v>7.1709373361865322E-3</v>
      </c>
      <c r="LH136" s="14">
        <f t="shared" si="443"/>
        <v>5.1422342279514E-5</v>
      </c>
      <c r="LI136" s="89">
        <f t="shared" si="444"/>
        <v>-7.2779967864384388E-3</v>
      </c>
      <c r="LJ136" s="89">
        <f t="shared" si="445"/>
        <v>5.2969237223408242E-5</v>
      </c>
      <c r="LL136">
        <v>11.41</v>
      </c>
      <c r="LM136" s="14">
        <f t="shared" si="446"/>
        <v>9.1603693986641952E-3</v>
      </c>
      <c r="LN136" s="14">
        <f t="shared" si="447"/>
        <v>8.3912367519983433E-5</v>
      </c>
      <c r="LO136" s="89">
        <f t="shared" si="448"/>
        <v>-9.5805471864595388E-3</v>
      </c>
      <c r="LP136" s="89">
        <f t="shared" si="449"/>
        <v>9.1786884391977788E-5</v>
      </c>
    </row>
    <row r="137" spans="19:328" x14ac:dyDescent="0.35">
      <c r="S137" t="s">
        <v>741</v>
      </c>
      <c r="T137" s="82">
        <v>5724.5</v>
      </c>
      <c r="U137" s="6">
        <f t="shared" si="256"/>
        <v>-1.6644117036341928E-3</v>
      </c>
      <c r="V137" s="14">
        <f t="shared" si="257"/>
        <v>2.7702663191944761E-6</v>
      </c>
      <c r="Z137">
        <v>39.79</v>
      </c>
      <c r="AA137" s="14">
        <f t="shared" si="258"/>
        <v>1.5067807973867995E-3</v>
      </c>
      <c r="AB137" s="14">
        <f t="shared" si="259"/>
        <v>2.2703883713735993E-6</v>
      </c>
      <c r="AC137" s="14">
        <f t="shared" si="260"/>
        <v>3.1711925010209922E-3</v>
      </c>
      <c r="AD137" s="14">
        <f t="shared" si="261"/>
        <v>-3.6118041465896668E-3</v>
      </c>
      <c r="AE137" s="14">
        <f t="shared" si="262"/>
        <v>1.3045129193322311E-5</v>
      </c>
      <c r="AG137">
        <v>10.375</v>
      </c>
      <c r="AH137" s="14">
        <f t="shared" si="263"/>
        <v>5.940488461782658E-2</v>
      </c>
      <c r="AI137" s="14">
        <f t="shared" si="264"/>
        <v>3.5289403164572891E-3</v>
      </c>
      <c r="AJ137" s="14">
        <f t="shared" si="265"/>
        <v>-5.9538339293069627E-2</v>
      </c>
      <c r="AK137" s="14">
        <f t="shared" si="266"/>
        <v>3.5448138457766787E-3</v>
      </c>
      <c r="AM137">
        <v>107</v>
      </c>
      <c r="AN137" s="14">
        <f t="shared" si="267"/>
        <v>-1.8709079358117313E-3</v>
      </c>
      <c r="AO137" s="14">
        <f t="shared" si="268"/>
        <v>3.5002965042833132E-6</v>
      </c>
      <c r="AP137" s="14">
        <f t="shared" si="269"/>
        <v>1.7230973760238487E-2</v>
      </c>
      <c r="AQ137" s="14">
        <f t="shared" si="270"/>
        <v>2.9690645672602727E-4</v>
      </c>
      <c r="AS137">
        <v>111.26</v>
      </c>
      <c r="AT137" s="14">
        <f t="shared" si="271"/>
        <v>-1.0791367953720456E-3</v>
      </c>
      <c r="AU137" s="14">
        <f t="shared" si="272"/>
        <v>1.1645362231258484E-6</v>
      </c>
      <c r="AV137" s="14">
        <f t="shared" si="273"/>
        <v>2.3943892559061666E-2</v>
      </c>
      <c r="AW137" s="14">
        <f t="shared" si="274"/>
        <v>5.7330999087988859E-4</v>
      </c>
      <c r="AY137" s="14">
        <v>37.549999999999997</v>
      </c>
      <c r="AZ137" s="14">
        <f t="shared" si="275"/>
        <v>1.0646793659430805E-3</v>
      </c>
      <c r="BA137" s="14">
        <f t="shared" si="276"/>
        <v>1.13354215226496E-6</v>
      </c>
      <c r="BB137" s="14">
        <f t="shared" si="277"/>
        <v>1.0354453068510492E-2</v>
      </c>
      <c r="BC137" s="14">
        <f t="shared" si="278"/>
        <v>1.0721469834798634E-4</v>
      </c>
      <c r="BE137">
        <v>20.035</v>
      </c>
      <c r="BF137" s="14">
        <f t="shared" si="279"/>
        <v>-1.0183949355218443E-2</v>
      </c>
      <c r="BG137" s="14">
        <f t="shared" si="280"/>
        <v>1.0371282446965413E-4</v>
      </c>
      <c r="BH137" s="14">
        <f t="shared" si="281"/>
        <v>4.0435980332702869E-2</v>
      </c>
      <c r="BI137" s="14">
        <f t="shared" si="282"/>
        <v>1.6350685054667333E-3</v>
      </c>
      <c r="BK137">
        <v>84.64</v>
      </c>
      <c r="BL137" s="14">
        <f t="shared" si="283"/>
        <v>-9.0197620762700829E-3</v>
      </c>
      <c r="BM137" s="14">
        <f t="shared" si="284"/>
        <v>8.1356107912519996E-5</v>
      </c>
      <c r="BN137" s="14">
        <f t="shared" si="285"/>
        <v>3.5354877329605044E-2</v>
      </c>
      <c r="BO137" s="14">
        <f t="shared" si="286"/>
        <v>1.2499673509914207E-3</v>
      </c>
      <c r="BQ137">
        <v>61.45</v>
      </c>
      <c r="BR137" s="14">
        <f t="shared" si="287"/>
        <v>3.7358932430302662E-3</v>
      </c>
      <c r="BS137" s="14">
        <f t="shared" si="288"/>
        <v>1.3956898323319199E-5</v>
      </c>
      <c r="BT137" s="14">
        <f t="shared" si="289"/>
        <v>2.5184686345763454E-2</v>
      </c>
      <c r="BU137" s="14">
        <f t="shared" si="290"/>
        <v>6.3426842633448411E-4</v>
      </c>
      <c r="BX137">
        <v>20.78</v>
      </c>
      <c r="BY137" s="14">
        <f t="shared" si="291"/>
        <v>4.8111619884016392E-4</v>
      </c>
      <c r="BZ137" s="14">
        <f t="shared" si="292"/>
        <v>2.3147279678640815E-7</v>
      </c>
      <c r="CA137" s="14">
        <f t="shared" si="293"/>
        <v>1.2463933230068041E-2</v>
      </c>
      <c r="CB137" s="14">
        <f t="shared" si="294"/>
        <v>1.5534963156359436E-4</v>
      </c>
      <c r="CD137">
        <v>42.42</v>
      </c>
      <c r="CE137" s="14">
        <f t="shared" si="295"/>
        <v>-4.2523097385303915E-3</v>
      </c>
      <c r="CF137" s="14">
        <f t="shared" si="296"/>
        <v>1.8082138112400406E-5</v>
      </c>
      <c r="CG137" s="14">
        <f t="shared" si="297"/>
        <v>2.4606617441103523E-2</v>
      </c>
      <c r="CH137" s="14">
        <f t="shared" si="298"/>
        <v>6.0548562189282002E-4</v>
      </c>
      <c r="CJ137">
        <v>31.25</v>
      </c>
      <c r="CK137" s="14">
        <f t="shared" si="299"/>
        <v>-1.3855546290440807E-2</v>
      </c>
      <c r="CL137" s="14">
        <f t="shared" si="300"/>
        <v>1.9197616300654799E-4</v>
      </c>
      <c r="CM137" s="14">
        <f t="shared" si="301"/>
        <v>3.2398197389399509E-2</v>
      </c>
      <c r="CN137" s="14">
        <f t="shared" si="302"/>
        <v>1.0496431940824932E-3</v>
      </c>
      <c r="CP137">
        <v>19.79</v>
      </c>
      <c r="CQ137" s="14">
        <f t="shared" si="303"/>
        <v>-1.476229404477318E-2</v>
      </c>
      <c r="CR137" s="14">
        <f t="shared" si="304"/>
        <v>2.1792532546434571E-4</v>
      </c>
      <c r="CS137" s="14">
        <f t="shared" si="305"/>
        <v>3.2759611487716417E-2</v>
      </c>
      <c r="CT137" s="14">
        <f t="shared" si="306"/>
        <v>1.0731921448261215E-3</v>
      </c>
      <c r="CV137">
        <v>102.3</v>
      </c>
      <c r="CW137" s="14">
        <f t="shared" si="307"/>
        <v>-2.9368596733097135E-3</v>
      </c>
      <c r="CX137" s="14">
        <f t="shared" si="308"/>
        <v>8.6251447407128366E-6</v>
      </c>
      <c r="CY137" s="89">
        <f t="shared" si="309"/>
        <v>8.3039500541158811E-3</v>
      </c>
      <c r="CZ137" s="89">
        <f t="shared" si="310"/>
        <v>6.895558650125115E-5</v>
      </c>
      <c r="DB137">
        <v>17.98</v>
      </c>
      <c r="DC137" s="14">
        <f t="shared" si="311"/>
        <v>4.9930755606628525E-3</v>
      </c>
      <c r="DD137" s="14">
        <f t="shared" si="312"/>
        <v>2.4930803554488659E-5</v>
      </c>
      <c r="DE137" s="89">
        <f t="shared" si="313"/>
        <v>3.7183666322690764E-3</v>
      </c>
      <c r="DF137" s="89">
        <f t="shared" si="314"/>
        <v>1.3826250411972072E-5</v>
      </c>
      <c r="DH137">
        <v>10.446</v>
      </c>
      <c r="DI137" s="14">
        <f t="shared" si="315"/>
        <v>9.5684630781383651E-4</v>
      </c>
      <c r="DJ137" s="14">
        <f t="shared" si="316"/>
        <v>9.1555485677697115E-7</v>
      </c>
      <c r="DK137" s="89">
        <f t="shared" si="317"/>
        <v>1.8775711500618058E-2</v>
      </c>
      <c r="DL137" s="89">
        <f t="shared" si="318"/>
        <v>3.5252734235444118E-4</v>
      </c>
      <c r="DN137">
        <v>65.91</v>
      </c>
      <c r="DO137" s="14">
        <f t="shared" si="319"/>
        <v>7.2562676664394195E-3</v>
      </c>
      <c r="DP137" s="14">
        <f t="shared" si="320"/>
        <v>5.2653420447014178E-5</v>
      </c>
      <c r="DQ137" s="89">
        <f t="shared" si="321"/>
        <v>3.0153705456574548E-3</v>
      </c>
      <c r="DR137" s="89">
        <f t="shared" si="322"/>
        <v>9.0924595276185365E-6</v>
      </c>
      <c r="DT137">
        <v>128.44999999999999</v>
      </c>
      <c r="DU137" s="14">
        <f t="shared" si="323"/>
        <v>-8.6005221304264884E-3</v>
      </c>
      <c r="DV137" s="14">
        <f t="shared" si="324"/>
        <v>7.3968980915955782E-5</v>
      </c>
      <c r="DW137" s="89">
        <f t="shared" si="325"/>
        <v>3.0071241473246003E-2</v>
      </c>
      <c r="DX137" s="89">
        <f t="shared" si="326"/>
        <v>9.0427956374227044E-4</v>
      </c>
      <c r="DZ137">
        <v>37.6</v>
      </c>
      <c r="EA137" s="14">
        <f t="shared" si="327"/>
        <v>-2.6631174194837732E-3</v>
      </c>
      <c r="EB137" s="14">
        <f t="shared" si="328"/>
        <v>7.0921943899579116E-6</v>
      </c>
      <c r="EC137" s="89">
        <f t="shared" si="329"/>
        <v>2.0477728346563098E-2</v>
      </c>
      <c r="ED137" s="89">
        <f t="shared" si="330"/>
        <v>4.1933735823563385E-4</v>
      </c>
      <c r="EF137">
        <v>13.6</v>
      </c>
      <c r="EG137" s="14">
        <f t="shared" si="331"/>
        <v>-1.5561633038925131E-2</v>
      </c>
      <c r="EH137" s="14">
        <f t="shared" si="332"/>
        <v>2.4216442283816618E-4</v>
      </c>
      <c r="EI137" s="89">
        <f t="shared" si="333"/>
        <v>2.9314783260378695E-2</v>
      </c>
      <c r="EJ137" s="89">
        <f t="shared" si="334"/>
        <v>8.5935651760297895E-4</v>
      </c>
      <c r="EL137">
        <v>82.92</v>
      </c>
      <c r="EM137" s="14">
        <f t="shared" si="335"/>
        <v>4.0919541992505918E-3</v>
      </c>
      <c r="EN137" s="14">
        <f t="shared" si="336"/>
        <v>1.6744089168764553E-5</v>
      </c>
      <c r="EO137" s="89">
        <f t="shared" si="337"/>
        <v>1.1002875978743174E-2</v>
      </c>
      <c r="EP137" s="89">
        <f t="shared" si="338"/>
        <v>1.2106327980360356E-4</v>
      </c>
      <c r="ER137">
        <v>14.07</v>
      </c>
      <c r="ES137" s="14">
        <f t="shared" si="339"/>
        <v>1.4204547842911227E-3</v>
      </c>
      <c r="ET137" s="14">
        <f t="shared" si="340"/>
        <v>2.0176917942155401E-6</v>
      </c>
      <c r="EU137" s="89">
        <f t="shared" si="341"/>
        <v>1.1599004348770691E-2</v>
      </c>
      <c r="EV137" s="89">
        <f t="shared" si="342"/>
        <v>1.3453690188280139E-4</v>
      </c>
      <c r="EX137">
        <v>106.8</v>
      </c>
      <c r="EY137" s="14">
        <f t="shared" si="343"/>
        <v>-8.4626739187336538E-3</v>
      </c>
      <c r="EZ137" s="14">
        <f t="shared" si="344"/>
        <v>7.1616849854814818E-5</v>
      </c>
      <c r="FA137" s="89">
        <f t="shared" si="345"/>
        <v>2.0830210491415056E-2</v>
      </c>
      <c r="FB137" s="89">
        <f t="shared" si="346"/>
        <v>4.338976691166579E-4</v>
      </c>
      <c r="FD137">
        <v>39.92</v>
      </c>
      <c r="FE137" s="14">
        <f t="shared" si="347"/>
        <v>2.4252611605492778E-2</v>
      </c>
      <c r="FF137" s="14">
        <f t="shared" si="348"/>
        <v>5.8818916968688296E-4</v>
      </c>
      <c r="FG137" s="89">
        <f t="shared" si="349"/>
        <v>1.2020763434164829E-2</v>
      </c>
      <c r="FH137" s="89">
        <f t="shared" si="350"/>
        <v>1.4449875354015422E-4</v>
      </c>
      <c r="FJ137">
        <v>127.6</v>
      </c>
      <c r="FK137" s="14">
        <f t="shared" si="351"/>
        <v>-7.8400631220864551E-4</v>
      </c>
      <c r="FL137" s="14">
        <f t="shared" si="352"/>
        <v>6.1466589758300015E-7</v>
      </c>
      <c r="FM137" s="89">
        <f t="shared" si="353"/>
        <v>1.0149517595871502E-2</v>
      </c>
      <c r="FN137" s="89">
        <f t="shared" si="354"/>
        <v>1.0301270742890523E-4</v>
      </c>
      <c r="FP137">
        <v>12.734999999999999</v>
      </c>
      <c r="FQ137" s="14">
        <f t="shared" si="355"/>
        <v>-3.1458932747785574E-3</v>
      </c>
      <c r="FR137" s="14">
        <f t="shared" si="356"/>
        <v>9.8966444962969561E-6</v>
      </c>
      <c r="FS137" s="89">
        <f t="shared" si="357"/>
        <v>1.0256084817240392E-2</v>
      </c>
      <c r="FT137" s="89">
        <f t="shared" si="358"/>
        <v>1.0518727577842888E-4</v>
      </c>
      <c r="FV137">
        <v>544</v>
      </c>
      <c r="FW137" s="14">
        <f t="shared" si="359"/>
        <v>2.5702235555454035E-3</v>
      </c>
      <c r="FX137" s="14">
        <f t="shared" si="360"/>
        <v>6.6060491254804559E-6</v>
      </c>
      <c r="FY137" s="89">
        <f t="shared" si="361"/>
        <v>1.4448517082930832E-2</v>
      </c>
      <c r="FZ137" s="89">
        <f t="shared" si="362"/>
        <v>2.0875964589574407E-4</v>
      </c>
      <c r="GB137">
        <v>55.76</v>
      </c>
      <c r="GC137" s="14">
        <f t="shared" si="363"/>
        <v>1.2829826732718217E-2</v>
      </c>
      <c r="GD137" s="14">
        <f t="shared" si="364"/>
        <v>1.6460445399157101E-4</v>
      </c>
      <c r="GE137" s="89">
        <f t="shared" si="365"/>
        <v>5.777747350055951E-3</v>
      </c>
      <c r="GF137" s="89">
        <f t="shared" si="366"/>
        <v>3.3382364441078566E-5</v>
      </c>
      <c r="GH137">
        <v>475.4</v>
      </c>
      <c r="GI137" s="14">
        <f t="shared" si="367"/>
        <v>-4.2078687765836176E-4</v>
      </c>
      <c r="GJ137" s="14">
        <f t="shared" si="368"/>
        <v>1.7706159640947311E-7</v>
      </c>
      <c r="GK137" s="89">
        <f t="shared" si="369"/>
        <v>2.6301207715027346E-2</v>
      </c>
      <c r="GL137" s="89">
        <f t="shared" si="370"/>
        <v>6.9175352726901396E-4</v>
      </c>
      <c r="GN137">
        <v>30.39</v>
      </c>
      <c r="GO137" s="14">
        <f t="shared" si="371"/>
        <v>2.9571238897438627E-3</v>
      </c>
      <c r="GP137" s="14">
        <f t="shared" si="372"/>
        <v>8.7445816992938729E-6</v>
      </c>
      <c r="GQ137" s="89">
        <f t="shared" si="373"/>
        <v>9.0079534899695016E-3</v>
      </c>
      <c r="GR137" s="89">
        <f t="shared" si="374"/>
        <v>8.114322607745372E-5</v>
      </c>
      <c r="GT137">
        <v>57.72</v>
      </c>
      <c r="GU137" s="14">
        <f t="shared" si="375"/>
        <v>-5.2110592127521992E-3</v>
      </c>
      <c r="GV137" s="14">
        <f t="shared" si="376"/>
        <v>2.7155138118809569E-5</v>
      </c>
      <c r="GW137" s="89">
        <f t="shared" si="377"/>
        <v>2.1433425599898536E-2</v>
      </c>
      <c r="GX137" s="89">
        <f t="shared" si="378"/>
        <v>4.593917329463859E-4</v>
      </c>
      <c r="GZ137">
        <v>224.7</v>
      </c>
      <c r="HA137" s="14">
        <f t="shared" si="379"/>
        <v>-7.146077752796594E-3</v>
      </c>
      <c r="HB137" s="14">
        <f t="shared" si="380"/>
        <v>5.1066427249014415E-5</v>
      </c>
      <c r="HC137" s="89">
        <f t="shared" si="381"/>
        <v>2.1941817846661493E-2</v>
      </c>
      <c r="HD137" s="89">
        <f t="shared" si="382"/>
        <v>4.8144337041607283E-4</v>
      </c>
      <c r="HF137">
        <v>295.10000000000002</v>
      </c>
      <c r="HG137" s="14">
        <f t="shared" si="383"/>
        <v>7.2592536219973636E-3</v>
      </c>
      <c r="HH137" s="14">
        <f t="shared" si="384"/>
        <v>5.2696763148481839E-5</v>
      </c>
      <c r="HI137" s="89">
        <f t="shared" si="385"/>
        <v>1.8072301101212863E-2</v>
      </c>
      <c r="HJ137" s="89">
        <f t="shared" si="386"/>
        <v>3.2660806709289969E-4</v>
      </c>
      <c r="HL137">
        <v>102.25</v>
      </c>
      <c r="HM137" s="14">
        <f t="shared" si="387"/>
        <v>-9.3343836682735076E-3</v>
      </c>
      <c r="HN137" s="14">
        <f t="shared" si="388"/>
        <v>8.7130718466531183E-5</v>
      </c>
      <c r="HO137" s="89">
        <f t="shared" si="389"/>
        <v>2.8093894347418803E-2</v>
      </c>
      <c r="HP137" s="89">
        <f t="shared" si="390"/>
        <v>7.8926689960393014E-4</v>
      </c>
      <c r="HR137">
        <v>4.4740000000000002</v>
      </c>
      <c r="HS137" s="14">
        <f t="shared" si="391"/>
        <v>-1.5542603679795012E-2</v>
      </c>
      <c r="HT137" s="14">
        <f t="shared" si="392"/>
        <v>2.4157252914717745E-4</v>
      </c>
      <c r="HU137" s="14">
        <f t="shared" si="393"/>
        <v>3.5287443417076382E-2</v>
      </c>
      <c r="HV137" s="14">
        <f t="shared" si="394"/>
        <v>1.2452036629133673E-3</v>
      </c>
      <c r="HX137">
        <v>13.6</v>
      </c>
      <c r="HY137" s="14">
        <f t="shared" si="395"/>
        <v>3.6697288889624017E-3</v>
      </c>
      <c r="HZ137" s="14">
        <f t="shared" si="396"/>
        <v>1.3466910118485222E-5</v>
      </c>
      <c r="IA137" s="89">
        <f t="shared" si="397"/>
        <v>1.4272988807602551E-3</v>
      </c>
      <c r="IB137" s="89">
        <f t="shared" si="398"/>
        <v>2.0371820950194768E-6</v>
      </c>
      <c r="ID137">
        <v>150</v>
      </c>
      <c r="IE137" s="14">
        <f t="shared" si="399"/>
        <v>-3.6734053663089248E-3</v>
      </c>
      <c r="IF137" s="14">
        <f t="shared" si="400"/>
        <v>1.3493906985227205E-5</v>
      </c>
      <c r="IG137" s="89">
        <f t="shared" si="401"/>
        <v>1.6227003527702698E-2</v>
      </c>
      <c r="IH137" s="89">
        <f t="shared" si="402"/>
        <v>2.6331564348807578E-4</v>
      </c>
      <c r="IQ137">
        <v>48.83</v>
      </c>
      <c r="IR137" s="14">
        <f t="shared" si="403"/>
        <v>-3.898640415657309E-3</v>
      </c>
      <c r="IS137" s="14">
        <f t="shared" si="404"/>
        <v>1.5199397090596595E-5</v>
      </c>
      <c r="IT137" s="89">
        <f t="shared" si="405"/>
        <v>1.643571973146345E-2</v>
      </c>
      <c r="IU137" s="89">
        <f t="shared" si="406"/>
        <v>2.7013288309121698E-4</v>
      </c>
      <c r="IW137">
        <v>58.91</v>
      </c>
      <c r="IX137" s="14">
        <f t="shared" si="407"/>
        <v>1.697360608336558E-4</v>
      </c>
      <c r="IY137" s="14">
        <f t="shared" si="408"/>
        <v>2.8810330347326502E-8</v>
      </c>
      <c r="IZ137" s="89">
        <f t="shared" si="409"/>
        <v>1.5062942988930204E-2</v>
      </c>
      <c r="JA137" s="89">
        <f t="shared" si="410"/>
        <v>2.268922514877616E-4</v>
      </c>
      <c r="JC137">
        <v>115.55</v>
      </c>
      <c r="JD137" s="14">
        <f t="shared" si="411"/>
        <v>2.1612284185051492E-3</v>
      </c>
      <c r="JE137" s="14">
        <f t="shared" si="412"/>
        <v>4.6709082769542686E-6</v>
      </c>
      <c r="JF137" s="89">
        <f t="shared" si="413"/>
        <v>1.8419882841467981E-2</v>
      </c>
      <c r="JG137" s="89">
        <f t="shared" si="414"/>
        <v>3.3929208389340653E-4</v>
      </c>
      <c r="JI137">
        <v>32.729999999999997</v>
      </c>
      <c r="JJ137" s="14">
        <f t="shared" si="415"/>
        <v>1.5264848025945666E-3</v>
      </c>
      <c r="JK137" s="14">
        <f t="shared" si="416"/>
        <v>2.3301558525521728E-6</v>
      </c>
      <c r="JL137" s="89">
        <f t="shared" si="417"/>
        <v>1.7727822899978565E-2</v>
      </c>
      <c r="JM137" s="89">
        <f t="shared" si="418"/>
        <v>3.1427570477300442E-4</v>
      </c>
      <c r="JO137">
        <v>75.39</v>
      </c>
      <c r="JP137" s="14">
        <f t="shared" si="419"/>
        <v>-9.5962351760001726E-3</v>
      </c>
      <c r="JQ137" s="14">
        <f t="shared" si="420"/>
        <v>9.208772955310307E-5</v>
      </c>
      <c r="JR137" s="89">
        <f t="shared" si="451"/>
        <v>2.1187192161251683E-2</v>
      </c>
      <c r="JS137" s="89">
        <f t="shared" si="421"/>
        <v>4.4889711167780472E-4</v>
      </c>
      <c r="JU137">
        <v>68.08</v>
      </c>
      <c r="JV137" s="14">
        <f t="shared" si="422"/>
        <v>-2.9420438990931815E-3</v>
      </c>
      <c r="JW137" s="14">
        <f t="shared" si="423"/>
        <v>8.655622304191411E-6</v>
      </c>
      <c r="JX137" s="89">
        <f t="shared" si="424"/>
        <v>2.4947527595479708E-2</v>
      </c>
      <c r="JY137" s="89">
        <f t="shared" si="425"/>
        <v>6.2237913312722154E-4</v>
      </c>
      <c r="KA137">
        <v>38.31</v>
      </c>
      <c r="KB137" s="14">
        <f t="shared" si="426"/>
        <v>2.6099439010208813E-4</v>
      </c>
      <c r="KC137" s="14">
        <f t="shared" si="427"/>
        <v>6.8118071664760954E-8</v>
      </c>
      <c r="KD137" s="89">
        <f t="shared" si="428"/>
        <v>1.141587487054839E-2</v>
      </c>
      <c r="KE137" s="89">
        <f t="shared" si="429"/>
        <v>1.3032219906001821E-4</v>
      </c>
      <c r="KG137">
        <v>17.86</v>
      </c>
      <c r="KH137" s="14">
        <f t="shared" si="430"/>
        <v>-6.7415985669196246E-3</v>
      </c>
      <c r="KI137" s="14">
        <f t="shared" si="431"/>
        <v>4.5449151237492735E-5</v>
      </c>
      <c r="KJ137" s="89">
        <f t="shared" si="432"/>
        <v>1.8884030172611335E-2</v>
      </c>
      <c r="KK137" s="89">
        <f t="shared" si="433"/>
        <v>3.5660659556009525E-4</v>
      </c>
      <c r="KM137">
        <v>25.18</v>
      </c>
      <c r="KN137" s="14">
        <f t="shared" si="434"/>
        <v>-5.5754823843033952E-3</v>
      </c>
      <c r="KO137" s="14">
        <f t="shared" si="435"/>
        <v>3.108600381767747E-5</v>
      </c>
      <c r="KP137" s="89">
        <f t="shared" si="436"/>
        <v>2.3139435437463125E-2</v>
      </c>
      <c r="KQ137" s="89">
        <f t="shared" si="437"/>
        <v>5.3543347236452421E-4</v>
      </c>
      <c r="KS137">
        <v>94.98</v>
      </c>
      <c r="KT137" s="14">
        <f t="shared" si="438"/>
        <v>-4.2122999780385887E-4</v>
      </c>
      <c r="KU137" s="14">
        <f t="shared" si="439"/>
        <v>1.7743471104983895E-7</v>
      </c>
      <c r="KV137" s="89">
        <f t="shared" si="440"/>
        <v>1.0571430978377021E-2</v>
      </c>
      <c r="KW137" s="89">
        <f t="shared" si="441"/>
        <v>1.1175515293058935E-4</v>
      </c>
      <c r="LF137" s="14">
        <v>14.64</v>
      </c>
      <c r="LG137" s="14">
        <f t="shared" si="442"/>
        <v>-3.421145998471254E-3</v>
      </c>
      <c r="LH137" s="14">
        <f t="shared" si="443"/>
        <v>1.1704239942855874E-5</v>
      </c>
      <c r="LI137" s="89">
        <f t="shared" si="444"/>
        <v>3.4255883724856866E-3</v>
      </c>
      <c r="LJ137" s="89">
        <f t="shared" si="445"/>
        <v>1.1734655697709136E-5</v>
      </c>
      <c r="LL137">
        <v>11.28</v>
      </c>
      <c r="LM137" s="14">
        <f t="shared" si="446"/>
        <v>1.1458917804071491E-2</v>
      </c>
      <c r="LN137" s="14">
        <f t="shared" si="447"/>
        <v>1.313067972404666E-4</v>
      </c>
      <c r="LO137" s="89">
        <f t="shared" si="448"/>
        <v>-5.0411110017977399E-4</v>
      </c>
      <c r="LP137" s="89">
        <f t="shared" si="449"/>
        <v>2.5412800132446213E-7</v>
      </c>
    </row>
    <row r="138" spans="19:328" x14ac:dyDescent="0.35">
      <c r="S138" t="s">
        <v>742</v>
      </c>
      <c r="T138" s="82">
        <v>5706.6</v>
      </c>
      <c r="U138" s="6">
        <f t="shared" si="256"/>
        <v>3.1318096474722583E-3</v>
      </c>
      <c r="V138" s="14">
        <f t="shared" si="257"/>
        <v>9.8082316680003113E-6</v>
      </c>
      <c r="Z138">
        <v>39.65</v>
      </c>
      <c r="AA138" s="14">
        <f t="shared" si="258"/>
        <v>3.5246763579802006E-3</v>
      </c>
      <c r="AB138" s="14">
        <f t="shared" si="259"/>
        <v>1.2423343428504572E-5</v>
      </c>
      <c r="AC138" s="14">
        <f t="shared" si="260"/>
        <v>3.9286671050794237E-4</v>
      </c>
      <c r="AD138" s="14">
        <f t="shared" si="261"/>
        <v>-7.1645055510961972E-4</v>
      </c>
      <c r="AE138" s="14">
        <f t="shared" si="262"/>
        <v>5.1330139791688226E-7</v>
      </c>
      <c r="AG138">
        <v>10.130000000000001</v>
      </c>
      <c r="AH138" s="14">
        <f t="shared" si="263"/>
        <v>2.3897747856169885E-2</v>
      </c>
      <c r="AI138" s="14">
        <f t="shared" si="264"/>
        <v>5.711023525970724E-4</v>
      </c>
      <c r="AJ138" s="14">
        <f t="shared" si="265"/>
        <v>-2.3934798482255694E-2</v>
      </c>
      <c r="AK138" s="14">
        <f t="shared" si="266"/>
        <v>5.7287457838618944E-4</v>
      </c>
      <c r="AM138">
        <v>106.85</v>
      </c>
      <c r="AN138" s="14">
        <f t="shared" si="267"/>
        <v>1.4028526967496337E-3</v>
      </c>
      <c r="AO138" s="14">
        <f t="shared" si="268"/>
        <v>1.9679956887777199E-6</v>
      </c>
      <c r="AP138" s="14">
        <f t="shared" si="269"/>
        <v>-3.8003248811260227E-3</v>
      </c>
      <c r="AQ138" s="14">
        <f t="shared" si="270"/>
        <v>1.4442469202105518E-5</v>
      </c>
      <c r="AS138">
        <v>110.98</v>
      </c>
      <c r="AT138" s="14">
        <f t="shared" si="271"/>
        <v>2.5197997493919574E-3</v>
      </c>
      <c r="AU138" s="14">
        <f t="shared" si="272"/>
        <v>6.3493907770357715E-6</v>
      </c>
      <c r="AV138" s="14">
        <f t="shared" si="273"/>
        <v>-6.4413233582601079E-3</v>
      </c>
      <c r="AW138" s="14">
        <f t="shared" si="274"/>
        <v>4.1490646605667275E-5</v>
      </c>
      <c r="AY138" s="14">
        <v>37.56</v>
      </c>
      <c r="AZ138" s="14">
        <f t="shared" si="275"/>
        <v>-2.6627612991858736E-4</v>
      </c>
      <c r="BA138" s="14">
        <f t="shared" si="276"/>
        <v>7.090297736442042E-8</v>
      </c>
      <c r="BB138" s="14">
        <f t="shared" si="277"/>
        <v>-1.8121037774024296E-3</v>
      </c>
      <c r="BC138" s="14">
        <f t="shared" si="278"/>
        <v>3.2837201000761538E-6</v>
      </c>
      <c r="BE138">
        <v>20.149999999999999</v>
      </c>
      <c r="BF138" s="14">
        <f t="shared" si="279"/>
        <v>-5.7235443045840868E-3</v>
      </c>
      <c r="BG138" s="14">
        <f t="shared" si="280"/>
        <v>3.2758959406536936E-5</v>
      </c>
      <c r="BH138" s="14">
        <f t="shared" si="281"/>
        <v>-3.9089656918239639E-3</v>
      </c>
      <c r="BI138" s="14">
        <f t="shared" si="282"/>
        <v>1.5280012779856799E-5</v>
      </c>
      <c r="BK138">
        <v>83.7</v>
      </c>
      <c r="BL138" s="14">
        <f t="shared" si="283"/>
        <v>1.1167990614559493E-2</v>
      </c>
      <c r="BM138" s="14">
        <f t="shared" si="284"/>
        <v>1.2472401436688891E-4</v>
      </c>
      <c r="BN138" s="14">
        <f t="shared" si="285"/>
        <v>-1.8080126106992118E-2</v>
      </c>
      <c r="BO138" s="14">
        <f t="shared" si="286"/>
        <v>3.2689096004473797E-4</v>
      </c>
      <c r="BQ138">
        <v>61.48</v>
      </c>
      <c r="BR138" s="14">
        <f t="shared" si="287"/>
        <v>-4.8808265835121733E-4</v>
      </c>
      <c r="BS138" s="14">
        <f t="shared" si="288"/>
        <v>2.3822468138319113E-7</v>
      </c>
      <c r="BT138" s="14">
        <f t="shared" si="289"/>
        <v>-5.0241807989136597E-3</v>
      </c>
      <c r="BU138" s="14">
        <f t="shared" si="290"/>
        <v>2.52423927001727E-5</v>
      </c>
      <c r="BX138">
        <v>20.75</v>
      </c>
      <c r="BY138" s="14">
        <f t="shared" si="291"/>
        <v>1.4447389943739854E-3</v>
      </c>
      <c r="BZ138" s="14">
        <f t="shared" si="292"/>
        <v>2.0872707618647546E-6</v>
      </c>
      <c r="CA138" s="14">
        <f t="shared" si="293"/>
        <v>-3.989402302430221E-3</v>
      </c>
      <c r="CB138" s="14">
        <f t="shared" si="294"/>
        <v>1.5915330730635549E-5</v>
      </c>
      <c r="CD138">
        <v>42.11</v>
      </c>
      <c r="CE138" s="14">
        <f t="shared" si="295"/>
        <v>7.3347069626999795E-3</v>
      </c>
      <c r="CF138" s="14">
        <f t="shared" si="296"/>
        <v>5.3797926228679556E-5</v>
      </c>
      <c r="CG138" s="14">
        <f t="shared" si="297"/>
        <v>-1.0505793143508142E-2</v>
      </c>
      <c r="CH138" s="14">
        <f t="shared" si="298"/>
        <v>1.103716895741827E-4</v>
      </c>
      <c r="CJ138">
        <v>31</v>
      </c>
      <c r="CK138" s="14">
        <f t="shared" si="299"/>
        <v>8.0321716972642527E-3</v>
      </c>
      <c r="CL138" s="14">
        <f t="shared" si="300"/>
        <v>6.45157821743329E-5</v>
      </c>
      <c r="CM138" s="14">
        <f t="shared" si="301"/>
        <v>-1.131657884468878E-2</v>
      </c>
      <c r="CN138" s="14">
        <f t="shared" si="302"/>
        <v>1.2806495674805765E-4</v>
      </c>
      <c r="CP138">
        <v>19.64</v>
      </c>
      <c r="CQ138" s="14">
        <f t="shared" si="303"/>
        <v>7.6084566881545676E-3</v>
      </c>
      <c r="CR138" s="14">
        <f t="shared" si="304"/>
        <v>5.7888613175523972E-5</v>
      </c>
      <c r="CS138" s="14">
        <f t="shared" si="305"/>
        <v>-1.1022733523116512E-2</v>
      </c>
      <c r="CT138" s="14">
        <f t="shared" si="306"/>
        <v>1.2150065432163654E-4</v>
      </c>
      <c r="CV138">
        <v>102.55</v>
      </c>
      <c r="CW138" s="14">
        <f t="shared" si="307"/>
        <v>-2.4408115608088089E-3</v>
      </c>
      <c r="CX138" s="14">
        <f t="shared" si="308"/>
        <v>5.9575610753779341E-6</v>
      </c>
      <c r="CY138" s="89">
        <f t="shared" si="309"/>
        <v>1.3509838754147008E-3</v>
      </c>
      <c r="CZ138" s="89">
        <f t="shared" si="310"/>
        <v>1.8251574316305239E-6</v>
      </c>
      <c r="DB138">
        <v>18.14</v>
      </c>
      <c r="DC138" s="14">
        <f t="shared" si="311"/>
        <v>-8.8594156435163468E-3</v>
      </c>
      <c r="DD138" s="14">
        <f t="shared" si="312"/>
        <v>7.8489245544582171E-5</v>
      </c>
      <c r="DE138" s="89">
        <f t="shared" si="313"/>
        <v>7.2106051200591338E-3</v>
      </c>
      <c r="DF138" s="89">
        <f t="shared" si="314"/>
        <v>5.1992826197422996E-5</v>
      </c>
      <c r="DH138">
        <v>10.196</v>
      </c>
      <c r="DI138" s="14">
        <f t="shared" si="315"/>
        <v>2.4223643500237917E-2</v>
      </c>
      <c r="DJ138" s="14">
        <f t="shared" si="316"/>
        <v>5.8678490442661869E-4</v>
      </c>
      <c r="DK138" s="89">
        <f t="shared" si="317"/>
        <v>-2.7629388755776061E-2</v>
      </c>
      <c r="DL138" s="89">
        <f t="shared" si="318"/>
        <v>7.6338312301780468E-4</v>
      </c>
      <c r="DN138">
        <v>65.69</v>
      </c>
      <c r="DO138" s="14">
        <f t="shared" si="319"/>
        <v>3.3434681602468766E-3</v>
      </c>
      <c r="DP138" s="14">
        <f t="shared" si="320"/>
        <v>1.1178779338584634E-5</v>
      </c>
      <c r="DQ138" s="89">
        <f t="shared" si="321"/>
        <v>-4.5872751622585911E-3</v>
      </c>
      <c r="DR138" s="89">
        <f t="shared" si="322"/>
        <v>2.1043093414274585E-5</v>
      </c>
      <c r="DT138">
        <v>128.35</v>
      </c>
      <c r="DU138" s="14">
        <f t="shared" si="323"/>
        <v>7.7881623874301504E-4</v>
      </c>
      <c r="DV138" s="14">
        <f t="shared" si="324"/>
        <v>6.0655473372981699E-7</v>
      </c>
      <c r="DW138" s="89">
        <f t="shared" si="325"/>
        <v>-5.2593950245156309E-3</v>
      </c>
      <c r="DX138" s="89">
        <f t="shared" si="326"/>
        <v>2.7661236023899774E-5</v>
      </c>
      <c r="DZ138">
        <v>37.090000000000003</v>
      </c>
      <c r="EA138" s="14">
        <f t="shared" si="327"/>
        <v>1.3656658894349281E-2</v>
      </c>
      <c r="EB138" s="14">
        <f t="shared" si="328"/>
        <v>1.8650433215660931E-4</v>
      </c>
      <c r="EC138" s="89">
        <f t="shared" si="329"/>
        <v>-1.6191675808675157E-2</v>
      </c>
      <c r="ED138" s="89">
        <f t="shared" si="330"/>
        <v>2.6217036549323631E-4</v>
      </c>
      <c r="EF138">
        <v>13.99</v>
      </c>
      <c r="EG138" s="14">
        <f t="shared" si="331"/>
        <v>-2.8272995935383502E-2</v>
      </c>
      <c r="EH138" s="14">
        <f t="shared" si="332"/>
        <v>7.9936229916221201E-4</v>
      </c>
      <c r="EI138" s="89">
        <f t="shared" si="333"/>
        <v>2.656277991543465E-2</v>
      </c>
      <c r="EJ138" s="89">
        <f t="shared" si="334"/>
        <v>7.0558127683581842E-4</v>
      </c>
      <c r="EL138">
        <v>82.46</v>
      </c>
      <c r="EM138" s="14">
        <f t="shared" si="335"/>
        <v>5.5629602888248916E-3</v>
      </c>
      <c r="EN138" s="14">
        <f t="shared" si="336"/>
        <v>3.0946527175042719E-5</v>
      </c>
      <c r="EO138" s="89">
        <f t="shared" si="337"/>
        <v>-8.3878004000159465E-3</v>
      </c>
      <c r="EP138" s="89">
        <f t="shared" si="338"/>
        <v>7.0355195550507671E-5</v>
      </c>
      <c r="ER138">
        <v>14.12</v>
      </c>
      <c r="ES138" s="14">
        <f t="shared" si="339"/>
        <v>-3.5473609387983093E-3</v>
      </c>
      <c r="ET138" s="14">
        <f t="shared" si="340"/>
        <v>1.2583769630112023E-5</v>
      </c>
      <c r="EU138" s="89">
        <f t="shared" si="341"/>
        <v>1.1439869005531234E-3</v>
      </c>
      <c r="EV138" s="89">
        <f t="shared" si="342"/>
        <v>1.3087060286371419E-6</v>
      </c>
      <c r="EX138">
        <v>105.8</v>
      </c>
      <c r="EY138" s="14">
        <f t="shared" si="343"/>
        <v>9.4074071018955471E-3</v>
      </c>
      <c r="EZ138" s="14">
        <f t="shared" si="344"/>
        <v>8.8499308380794771E-5</v>
      </c>
      <c r="FA138" s="89">
        <f t="shared" si="345"/>
        <v>-1.1678388794174783E-2</v>
      </c>
      <c r="FB138" s="89">
        <f t="shared" si="346"/>
        <v>1.3638476482790714E-4</v>
      </c>
      <c r="FD138">
        <v>39.4</v>
      </c>
      <c r="FE138" s="14">
        <f t="shared" si="347"/>
        <v>1.311163513937511E-2</v>
      </c>
      <c r="FF138" s="14">
        <f t="shared" si="348"/>
        <v>1.7191497602809616E-4</v>
      </c>
      <c r="FG138" s="89">
        <f t="shared" si="349"/>
        <v>-2.2162339080415233E-2</v>
      </c>
      <c r="FH138" s="89">
        <f t="shared" si="350"/>
        <v>4.9116927351530032E-4</v>
      </c>
      <c r="FJ138">
        <v>126.2</v>
      </c>
      <c r="FK138" s="14">
        <f t="shared" si="351"/>
        <v>1.1032420803576632E-2</v>
      </c>
      <c r="FL138" s="14">
        <f t="shared" si="352"/>
        <v>1.2171430878719045E-4</v>
      </c>
      <c r="FM138" s="89">
        <f t="shared" si="353"/>
        <v>-1.3054675563221796E-2</v>
      </c>
      <c r="FN138" s="89">
        <f t="shared" si="354"/>
        <v>1.704245540609803E-4</v>
      </c>
      <c r="FP138">
        <v>12.63</v>
      </c>
      <c r="FQ138" s="14">
        <f t="shared" si="355"/>
        <v>8.2791720690205059E-3</v>
      </c>
      <c r="FR138" s="14">
        <f t="shared" si="356"/>
        <v>6.854469014844928E-5</v>
      </c>
      <c r="FS138" s="89">
        <f t="shared" si="357"/>
        <v>-9.1215688792799163E-3</v>
      </c>
      <c r="FT138" s="89">
        <f t="shared" si="358"/>
        <v>8.3203018819447868E-5</v>
      </c>
      <c r="FV138">
        <v>540.79999999999995</v>
      </c>
      <c r="FW138" s="14">
        <f t="shared" si="359"/>
        <v>5.899722127188322E-3</v>
      </c>
      <c r="FX138" s="14">
        <f t="shared" si="360"/>
        <v>3.4806721178035501E-5</v>
      </c>
      <c r="FY138" s="89">
        <f t="shared" si="361"/>
        <v>-8.7543457564961142E-3</v>
      </c>
      <c r="FZ138" s="89">
        <f t="shared" si="362"/>
        <v>7.6638569624281521E-5</v>
      </c>
      <c r="GB138">
        <v>54.92</v>
      </c>
      <c r="GC138" s="14">
        <f t="shared" si="363"/>
        <v>1.5179185552498019E-2</v>
      </c>
      <c r="GD138" s="14">
        <f t="shared" si="364"/>
        <v>2.3040767403716459E-4</v>
      </c>
      <c r="GE138" s="89">
        <f t="shared" si="365"/>
        <v>-1.7634621344808428E-2</v>
      </c>
      <c r="GF138" s="89">
        <f t="shared" si="366"/>
        <v>3.1097986997477301E-4</v>
      </c>
      <c r="GH138">
        <v>473.5</v>
      </c>
      <c r="GI138" s="14">
        <f t="shared" si="367"/>
        <v>4.0046422999606588E-3</v>
      </c>
      <c r="GJ138" s="14">
        <f t="shared" si="368"/>
        <v>1.6037159950634195E-5</v>
      </c>
      <c r="GK138" s="89">
        <f t="shared" si="369"/>
        <v>-9.1401266996064302E-3</v>
      </c>
      <c r="GL138" s="89">
        <f t="shared" si="370"/>
        <v>8.354191608485834E-5</v>
      </c>
      <c r="GN138">
        <v>30.04</v>
      </c>
      <c r="GO138" s="14">
        <f t="shared" si="371"/>
        <v>1.1583780032767848E-2</v>
      </c>
      <c r="GP138" s="14">
        <f t="shared" si="372"/>
        <v>1.3418395984755106E-4</v>
      </c>
      <c r="GQ138" s="89">
        <f t="shared" si="373"/>
        <v>-1.3412106406525631E-2</v>
      </c>
      <c r="GR138" s="89">
        <f t="shared" si="374"/>
        <v>1.7988459825996587E-4</v>
      </c>
      <c r="GT138">
        <v>57.42</v>
      </c>
      <c r="GU138" s="14">
        <f t="shared" si="375"/>
        <v>5.21105921275207E-3</v>
      </c>
      <c r="GV138" s="14">
        <f t="shared" si="376"/>
        <v>2.7155138118808223E-5</v>
      </c>
      <c r="GW138" s="89">
        <f t="shared" si="377"/>
        <v>-8.5175259975786947E-3</v>
      </c>
      <c r="GX138" s="89">
        <f t="shared" si="378"/>
        <v>7.254824911942894E-5</v>
      </c>
      <c r="GZ138">
        <v>221.8</v>
      </c>
      <c r="HA138" s="14">
        <f t="shared" si="379"/>
        <v>1.2990104275016776E-2</v>
      </c>
      <c r="HB138" s="14">
        <f t="shared" si="380"/>
        <v>1.6874280907580911E-4</v>
      </c>
      <c r="HC138" s="89">
        <f t="shared" si="381"/>
        <v>-1.5272973265856747E-2</v>
      </c>
      <c r="HD138" s="89">
        <f t="shared" si="382"/>
        <v>2.3326371237957489E-4</v>
      </c>
      <c r="HF138">
        <v>294.2</v>
      </c>
      <c r="HG138" s="14">
        <f t="shared" si="383"/>
        <v>3.0544737815567792E-3</v>
      </c>
      <c r="HH138" s="14">
        <f t="shared" si="384"/>
        <v>9.3298100822177704E-6</v>
      </c>
      <c r="HI138" s="89">
        <f t="shared" si="385"/>
        <v>-7.3566466051075158E-3</v>
      </c>
      <c r="HJ138" s="89">
        <f t="shared" si="386"/>
        <v>5.4120249272439939E-5</v>
      </c>
      <c r="HL138">
        <v>101.4</v>
      </c>
      <c r="HM138" s="14">
        <f t="shared" si="387"/>
        <v>8.3477037658283258E-3</v>
      </c>
      <c r="HN138" s="14">
        <f t="shared" si="388"/>
        <v>6.9684158162024417E-5</v>
      </c>
      <c r="HO138" s="89">
        <f t="shared" si="389"/>
        <v>-1.2758922606729405E-2</v>
      </c>
      <c r="HP138" s="89">
        <f t="shared" si="390"/>
        <v>1.6279010608451067E-4</v>
      </c>
      <c r="HR138">
        <v>4.415</v>
      </c>
      <c r="HS138" s="14">
        <f t="shared" si="391"/>
        <v>1.3275029012014567E-2</v>
      </c>
      <c r="HT138" s="14">
        <f t="shared" si="392"/>
        <v>1.7622639526982845E-4</v>
      </c>
      <c r="HU138" s="14">
        <f t="shared" si="393"/>
        <v>-1.9570660157535249E-2</v>
      </c>
      <c r="HV138" s="14">
        <f t="shared" si="394"/>
        <v>3.8301073900173761E-4</v>
      </c>
      <c r="HX138">
        <v>13.43</v>
      </c>
      <c r="HY138" s="14">
        <f t="shared" si="395"/>
        <v>1.2578782206860185E-2</v>
      </c>
      <c r="HZ138" s="14">
        <f t="shared" si="396"/>
        <v>1.5822576180762239E-4</v>
      </c>
      <c r="IA138" s="89">
        <f t="shared" si="397"/>
        <v>-1.6020045652737579E-2</v>
      </c>
      <c r="IB138" s="89">
        <f t="shared" si="398"/>
        <v>2.5664186271579621E-4</v>
      </c>
      <c r="ID138">
        <v>150.55000000000001</v>
      </c>
      <c r="IE138" s="14">
        <f t="shared" si="399"/>
        <v>-3.6599608314871715E-3</v>
      </c>
      <c r="IF138" s="14">
        <f t="shared" si="400"/>
        <v>1.3395313288020268E-5</v>
      </c>
      <c r="IG138" s="89">
        <f t="shared" si="401"/>
        <v>1.83242572302622E-3</v>
      </c>
      <c r="IH138" s="89">
        <f t="shared" si="402"/>
        <v>3.357784030408165E-6</v>
      </c>
      <c r="IQ138">
        <v>47.67</v>
      </c>
      <c r="IR138" s="14">
        <f t="shared" si="403"/>
        <v>2.404260885683443E-2</v>
      </c>
      <c r="IS138" s="14">
        <f t="shared" si="404"/>
        <v>5.7804704064273336E-4</v>
      </c>
      <c r="IT138" s="89">
        <f t="shared" si="405"/>
        <v>-2.7791717105367715E-2</v>
      </c>
      <c r="IU138" s="89">
        <f t="shared" si="406"/>
        <v>7.7237953966478846E-4</v>
      </c>
      <c r="IW138">
        <v>59.63</v>
      </c>
      <c r="IX138" s="14">
        <f t="shared" si="407"/>
        <v>-1.2147947601418713E-2</v>
      </c>
      <c r="IY138" s="14">
        <f t="shared" si="408"/>
        <v>1.4757263092681465E-4</v>
      </c>
      <c r="IZ138" s="89">
        <f t="shared" si="409"/>
        <v>7.2498773882926377E-3</v>
      </c>
      <c r="JA138" s="89">
        <f t="shared" si="410"/>
        <v>5.2560722145276877E-5</v>
      </c>
      <c r="JC138">
        <v>115.15</v>
      </c>
      <c r="JD138" s="14">
        <f t="shared" si="411"/>
        <v>3.4677104536955617E-3</v>
      </c>
      <c r="JE138" s="14">
        <f t="shared" si="412"/>
        <v>1.2025015790669478E-5</v>
      </c>
      <c r="JF138" s="89">
        <f t="shared" si="413"/>
        <v>-6.8051638570292916E-3</v>
      </c>
      <c r="JG138" s="89">
        <f t="shared" si="414"/>
        <v>4.6310255121017786E-5</v>
      </c>
      <c r="JI138">
        <v>32.67</v>
      </c>
      <c r="JJ138" s="14">
        <f t="shared" si="415"/>
        <v>1.8348629001102184E-3</v>
      </c>
      <c r="JK138" s="14">
        <f t="shared" si="416"/>
        <v>3.3667218622008813E-6</v>
      </c>
      <c r="JL138" s="89">
        <f t="shared" si="417"/>
        <v>-6.1059490809183816E-3</v>
      </c>
      <c r="JM138" s="89">
        <f t="shared" si="418"/>
        <v>3.7282614178768031E-5</v>
      </c>
      <c r="JO138">
        <v>75.239999999999995</v>
      </c>
      <c r="JP138" s="14">
        <f t="shared" si="419"/>
        <v>1.9916357907809202E-3</v>
      </c>
      <c r="JQ138" s="14">
        <f t="shared" si="420"/>
        <v>3.9666131231195415E-6</v>
      </c>
      <c r="JR138" s="89">
        <f t="shared" si="451"/>
        <v>-4.1049098047906372E-3</v>
      </c>
      <c r="JS138" s="89">
        <f t="shared" si="421"/>
        <v>1.6850284505466308E-5</v>
      </c>
      <c r="JU138">
        <v>68.16</v>
      </c>
      <c r="JV138" s="14">
        <f t="shared" si="422"/>
        <v>-1.1743982559415578E-3</v>
      </c>
      <c r="JW138" s="14">
        <f t="shared" si="423"/>
        <v>1.3792112635585726E-6</v>
      </c>
      <c r="JX138" s="89">
        <f t="shared" si="424"/>
        <v>-2.9335484566457249E-3</v>
      </c>
      <c r="JY138" s="89">
        <f t="shared" si="425"/>
        <v>8.605706547488515E-6</v>
      </c>
      <c r="KA138">
        <v>38.299999999999997</v>
      </c>
      <c r="KB138" s="14">
        <f t="shared" si="426"/>
        <v>2.6106252595754287E-4</v>
      </c>
      <c r="KC138" s="14">
        <f t="shared" si="427"/>
        <v>6.8153642459332747E-8</v>
      </c>
      <c r="KD138" s="89">
        <f t="shared" si="428"/>
        <v>-2.3917835933116101E-3</v>
      </c>
      <c r="KE138" s="89">
        <f t="shared" si="429"/>
        <v>5.7206287572345976E-6</v>
      </c>
      <c r="KG138">
        <v>17.98</v>
      </c>
      <c r="KH138" s="14">
        <f t="shared" si="430"/>
        <v>-6.6964535951212975E-3</v>
      </c>
      <c r="KI138" s="14">
        <f t="shared" si="431"/>
        <v>4.4842490751612953E-5</v>
      </c>
      <c r="KJ138" s="89">
        <f t="shared" si="432"/>
        <v>3.268106323657728E-3</v>
      </c>
      <c r="KK138" s="89">
        <f t="shared" si="433"/>
        <v>1.0680518942731631E-5</v>
      </c>
      <c r="KM138">
        <v>24.55</v>
      </c>
      <c r="KN138" s="14">
        <f t="shared" si="434"/>
        <v>2.5338174375671377E-2</v>
      </c>
      <c r="KO138" s="14">
        <f t="shared" si="435"/>
        <v>6.4202308069192962E-4</v>
      </c>
      <c r="KP138" s="89">
        <f t="shared" si="436"/>
        <v>-3.1070603359853823E-2</v>
      </c>
      <c r="KQ138" s="89">
        <f t="shared" si="437"/>
        <v>9.6538239314535967E-4</v>
      </c>
      <c r="KS138">
        <v>94.04</v>
      </c>
      <c r="KT138" s="14">
        <f t="shared" si="438"/>
        <v>9.9461194491069493E-3</v>
      </c>
      <c r="KU138" s="14">
        <f t="shared" si="439"/>
        <v>9.8925292095903528E-5</v>
      </c>
      <c r="KV138" s="89">
        <f t="shared" si="440"/>
        <v>-1.1526188954148097E-2</v>
      </c>
      <c r="KW138" s="89">
        <f t="shared" si="441"/>
        <v>1.328530318067256E-4</v>
      </c>
      <c r="LF138" s="14">
        <v>14.65</v>
      </c>
      <c r="LG138" s="14">
        <f t="shared" si="442"/>
        <v>-6.8282692991077781E-4</v>
      </c>
      <c r="LH138" s="14">
        <f t="shared" si="443"/>
        <v>4.6625261621137829E-7</v>
      </c>
      <c r="LI138" s="89">
        <f t="shared" si="444"/>
        <v>5.6161678662941094E-4</v>
      </c>
      <c r="LJ138" s="89">
        <f t="shared" si="445"/>
        <v>3.1541341502394529E-7</v>
      </c>
      <c r="LL138">
        <v>11.095000000000001</v>
      </c>
      <c r="LM138" s="14">
        <f t="shared" si="446"/>
        <v>1.6536689685355432E-2</v>
      </c>
      <c r="LN138" s="14">
        <f t="shared" si="447"/>
        <v>2.7346210574974076E-4</v>
      </c>
      <c r="LO138" s="89">
        <f t="shared" si="448"/>
        <v>-1.8400466399140031E-2</v>
      </c>
      <c r="LP138" s="89">
        <f t="shared" si="449"/>
        <v>3.3857716370588127E-4</v>
      </c>
    </row>
    <row r="139" spans="19:328" x14ac:dyDescent="0.35">
      <c r="S139" t="s">
        <v>743</v>
      </c>
      <c r="T139" s="82">
        <v>5612.15</v>
      </c>
      <c r="U139" s="6">
        <f t="shared" si="256"/>
        <v>1.6689509412182581E-2</v>
      </c>
      <c r="V139" s="14">
        <f t="shared" si="257"/>
        <v>2.7853972441933096E-4</v>
      </c>
      <c r="Z139">
        <v>39.270000000000003</v>
      </c>
      <c r="AA139" s="14">
        <f t="shared" si="258"/>
        <v>9.6300794909387252E-3</v>
      </c>
      <c r="AB139" s="14">
        <f t="shared" si="259"/>
        <v>9.2738431001798655E-5</v>
      </c>
      <c r="AC139" s="14">
        <f t="shared" si="260"/>
        <v>-7.0594299212438563E-3</v>
      </c>
      <c r="AD139" s="14">
        <f t="shared" si="261"/>
        <v>7.0666539509011087E-3</v>
      </c>
      <c r="AE139" s="14">
        <f t="shared" si="262"/>
        <v>4.9937598061786251E-5</v>
      </c>
      <c r="AG139">
        <v>10.175000000000001</v>
      </c>
      <c r="AH139" s="14">
        <f t="shared" si="263"/>
        <v>-4.4324130680666986E-3</v>
      </c>
      <c r="AI139" s="14">
        <f t="shared" si="264"/>
        <v>1.9646285605968445E-5</v>
      </c>
      <c r="AJ139" s="14">
        <f t="shared" si="265"/>
        <v>4.6678722072515683E-3</v>
      </c>
      <c r="AK139" s="14">
        <f t="shared" si="266"/>
        <v>2.1789030943231627E-5</v>
      </c>
      <c r="AM139">
        <v>106</v>
      </c>
      <c r="AN139" s="14">
        <f t="shared" si="267"/>
        <v>7.9868876530895094E-3</v>
      </c>
      <c r="AO139" s="14">
        <f t="shared" si="268"/>
        <v>6.3790374383073653E-5</v>
      </c>
      <c r="AP139" s="14">
        <f t="shared" si="269"/>
        <v>-2.6106881210602138E-3</v>
      </c>
      <c r="AQ139" s="14">
        <f t="shared" si="270"/>
        <v>6.8156924654449099E-6</v>
      </c>
      <c r="AS139">
        <v>107.18</v>
      </c>
      <c r="AT139" s="14">
        <f t="shared" si="271"/>
        <v>3.4840340831050996E-2</v>
      </c>
      <c r="AU139" s="14">
        <f t="shared" si="272"/>
        <v>1.2138493492237993E-3</v>
      </c>
      <c r="AV139" s="14">
        <f t="shared" si="273"/>
        <v>-2.7035703851499386E-2</v>
      </c>
      <c r="AW139" s="14">
        <f t="shared" si="274"/>
        <v>7.3092928274597871E-4</v>
      </c>
      <c r="AY139" s="14">
        <v>36.86</v>
      </c>
      <c r="AZ139" s="14">
        <f t="shared" si="275"/>
        <v>1.8812702098385006E-2</v>
      </c>
      <c r="BA139" s="14">
        <f t="shared" si="276"/>
        <v>3.5391776024257959E-4</v>
      </c>
      <c r="BB139" s="14">
        <f t="shared" si="277"/>
        <v>-1.4982310762695081E-2</v>
      </c>
      <c r="BC139" s="14">
        <f t="shared" si="278"/>
        <v>2.2446963578996886E-4</v>
      </c>
      <c r="BE139">
        <v>19.489999999999998</v>
      </c>
      <c r="BF139" s="14">
        <f t="shared" si="279"/>
        <v>3.3302774873222508E-2</v>
      </c>
      <c r="BG139" s="14">
        <f t="shared" si="280"/>
        <v>1.1090748142565405E-3</v>
      </c>
      <c r="BH139" s="14">
        <f t="shared" si="281"/>
        <v>-2.547513200740003E-2</v>
      </c>
      <c r="BI139" s="14">
        <f t="shared" si="282"/>
        <v>6.4898235079445749E-4</v>
      </c>
      <c r="BK139">
        <v>82.32</v>
      </c>
      <c r="BL139" s="14">
        <f t="shared" si="283"/>
        <v>1.662488596963559E-2</v>
      </c>
      <c r="BM139" s="14">
        <f t="shared" si="284"/>
        <v>2.7638683350338626E-4</v>
      </c>
      <c r="BN139" s="14">
        <f t="shared" si="285"/>
        <v>-8.9824580624294041E-3</v>
      </c>
      <c r="BO139" s="14">
        <f t="shared" si="286"/>
        <v>8.0684552843302999E-5</v>
      </c>
      <c r="BQ139">
        <v>61.02</v>
      </c>
      <c r="BR139" s="14">
        <f t="shared" si="287"/>
        <v>7.510239381871499E-3</v>
      </c>
      <c r="BS139" s="14">
        <f t="shared" si="288"/>
        <v>5.6403695573013597E-5</v>
      </c>
      <c r="BT139" s="14">
        <f t="shared" si="289"/>
        <v>2.0510742507669098E-3</v>
      </c>
      <c r="BU139" s="14">
        <f t="shared" si="290"/>
        <v>4.2069055821590402E-6</v>
      </c>
      <c r="BX139">
        <v>20.37</v>
      </c>
      <c r="BY139" s="14">
        <f t="shared" si="291"/>
        <v>1.8483016437992789E-2</v>
      </c>
      <c r="BZ139" s="14">
        <f t="shared" si="292"/>
        <v>3.4162189664711166E-4</v>
      </c>
      <c r="CA139" s="14">
        <f t="shared" si="293"/>
        <v>-1.42467880628159E-2</v>
      </c>
      <c r="CB139" s="14">
        <f t="shared" si="294"/>
        <v>2.0297097010679363E-4</v>
      </c>
      <c r="CD139">
        <v>40.409999999999997</v>
      </c>
      <c r="CE139" s="14">
        <f t="shared" si="295"/>
        <v>4.1207963083454258E-2</v>
      </c>
      <c r="CF139" s="14">
        <f t="shared" si="296"/>
        <v>1.698096221487329E-3</v>
      </c>
      <c r="CG139" s="14">
        <f t="shared" si="297"/>
        <v>-3.4080398124792299E-2</v>
      </c>
      <c r="CH139" s="14">
        <f t="shared" si="298"/>
        <v>1.1614735363443464E-3</v>
      </c>
      <c r="CJ139">
        <v>30.09</v>
      </c>
      <c r="CK139" s="14">
        <f t="shared" si="299"/>
        <v>2.9794313843192446E-2</v>
      </c>
      <c r="CL139" s="14">
        <f t="shared" si="300"/>
        <v>8.87701137386649E-4</v>
      </c>
      <c r="CM139" s="14">
        <f t="shared" si="301"/>
        <v>-2.3523545872414595E-2</v>
      </c>
      <c r="CN139" s="14">
        <f t="shared" si="302"/>
        <v>5.5335721041159373E-4</v>
      </c>
      <c r="CP139">
        <v>19.420000000000002</v>
      </c>
      <c r="CQ139" s="14">
        <f t="shared" si="303"/>
        <v>1.1264840063140928E-2</v>
      </c>
      <c r="CR139" s="14">
        <f t="shared" si="304"/>
        <v>1.2689662164814492E-4</v>
      </c>
      <c r="CS139" s="14">
        <f t="shared" si="305"/>
        <v>-5.3058183722153969E-3</v>
      </c>
      <c r="CT139" s="14">
        <f t="shared" si="306"/>
        <v>2.8151708598938442E-5</v>
      </c>
      <c r="CV139">
        <v>102.35</v>
      </c>
      <c r="CW139" s="14">
        <f t="shared" si="307"/>
        <v>1.9521724110911926E-3</v>
      </c>
      <c r="CX139" s="14">
        <f t="shared" si="308"/>
        <v>3.8109771226256002E-6</v>
      </c>
      <c r="CY139" s="89">
        <f t="shared" si="309"/>
        <v>-2.1537169104493179E-4</v>
      </c>
      <c r="CZ139" s="89">
        <f t="shared" si="310"/>
        <v>4.6384965303553553E-8</v>
      </c>
      <c r="DB139">
        <v>17.75</v>
      </c>
      <c r="DC139" s="14">
        <f t="shared" si="311"/>
        <v>2.1733928765565843E-2</v>
      </c>
      <c r="DD139" s="14">
        <f t="shared" si="312"/>
        <v>4.7236365958669039E-4</v>
      </c>
      <c r="DE139" s="89">
        <f t="shared" si="313"/>
        <v>-1.8847358118711955E-2</v>
      </c>
      <c r="DF139" s="89">
        <f t="shared" si="314"/>
        <v>3.5522290805497744E-4</v>
      </c>
      <c r="DH139">
        <v>9.8000000000000007</v>
      </c>
      <c r="DI139" s="14">
        <f t="shared" si="315"/>
        <v>3.9613100837342596E-2</v>
      </c>
      <c r="DJ139" s="14">
        <f t="shared" si="316"/>
        <v>1.5691977579494728E-3</v>
      </c>
      <c r="DK139" s="89">
        <f t="shared" si="317"/>
        <v>-3.2889650705274748E-2</v>
      </c>
      <c r="DL139" s="89">
        <f t="shared" si="318"/>
        <v>1.0817291235149797E-3</v>
      </c>
      <c r="DN139">
        <v>65.260000000000005</v>
      </c>
      <c r="DO139" s="14">
        <f t="shared" si="319"/>
        <v>6.5674157392069041E-3</v>
      </c>
      <c r="DP139" s="14">
        <f t="shared" si="320"/>
        <v>4.3130949491582569E-5</v>
      </c>
      <c r="DQ139" s="89">
        <f t="shared" si="321"/>
        <v>-2.7701359239831582E-3</v>
      </c>
      <c r="DR139" s="89">
        <f t="shared" si="322"/>
        <v>7.6736530373420257E-6</v>
      </c>
      <c r="DT139">
        <v>126.8</v>
      </c>
      <c r="DU139" s="14">
        <f t="shared" si="323"/>
        <v>1.2149865314023902E-2</v>
      </c>
      <c r="DV139" s="14">
        <f t="shared" si="324"/>
        <v>1.4761922714892113E-4</v>
      </c>
      <c r="DW139" s="89">
        <f t="shared" si="325"/>
        <v>-5.2698111017852427E-3</v>
      </c>
      <c r="DX139" s="89">
        <f t="shared" si="326"/>
        <v>2.7770909048498992E-5</v>
      </c>
      <c r="DZ139">
        <v>36.880000000000003</v>
      </c>
      <c r="EA139" s="14">
        <f t="shared" si="327"/>
        <v>5.6779928131064769E-3</v>
      </c>
      <c r="EB139" s="14">
        <f t="shared" si="328"/>
        <v>3.2239602385688803E-5</v>
      </c>
      <c r="EC139" s="89">
        <f t="shared" si="329"/>
        <v>6.9539448444044805E-4</v>
      </c>
      <c r="ED139" s="89">
        <f t="shared" si="330"/>
        <v>4.8357348899019653E-7</v>
      </c>
      <c r="EF139">
        <v>14.85</v>
      </c>
      <c r="EG139" s="14">
        <f t="shared" si="331"/>
        <v>-5.9657076571318822E-2</v>
      </c>
      <c r="EH139" s="14">
        <f t="shared" si="332"/>
        <v>3.5589667850361973E-3</v>
      </c>
      <c r="EI139" s="89">
        <f t="shared" si="333"/>
        <v>6.4716218597041658E-2</v>
      </c>
      <c r="EJ139" s="89">
        <f t="shared" si="334"/>
        <v>4.1881889495000808E-3</v>
      </c>
      <c r="EL139">
        <v>82</v>
      </c>
      <c r="EM139" s="14">
        <f t="shared" si="335"/>
        <v>5.5940800145008445E-3</v>
      </c>
      <c r="EN139" s="14">
        <f t="shared" si="336"/>
        <v>3.1293731208637767E-5</v>
      </c>
      <c r="EO139" s="89">
        <f t="shared" si="337"/>
        <v>-5.7427217813893743E-4</v>
      </c>
      <c r="EP139" s="89">
        <f t="shared" si="338"/>
        <v>3.2978853458443947E-7</v>
      </c>
      <c r="ER139">
        <v>14.04</v>
      </c>
      <c r="ES139" s="14">
        <f t="shared" si="339"/>
        <v>5.6818334674308638E-3</v>
      </c>
      <c r="ET139" s="14">
        <f t="shared" si="340"/>
        <v>3.2283231551617435E-5</v>
      </c>
      <c r="EU139" s="89">
        <f t="shared" si="341"/>
        <v>-1.3335935177911764E-3</v>
      </c>
      <c r="EV139" s="89">
        <f t="shared" si="342"/>
        <v>1.7784716706946447E-6</v>
      </c>
      <c r="EX139">
        <v>106.1</v>
      </c>
      <c r="EY139" s="14">
        <f t="shared" si="343"/>
        <v>-2.8315261957384519E-3</v>
      </c>
      <c r="EZ139" s="14">
        <f t="shared" si="344"/>
        <v>8.0175405971530695E-6</v>
      </c>
      <c r="FA139" s="89">
        <f t="shared" si="345"/>
        <v>6.968810973169131E-3</v>
      </c>
      <c r="FB139" s="89">
        <f t="shared" si="346"/>
        <v>4.8564326379762488E-5</v>
      </c>
      <c r="FD139">
        <v>37.67</v>
      </c>
      <c r="FE139" s="14">
        <f t="shared" si="347"/>
        <v>4.4901794599938351E-2</v>
      </c>
      <c r="FF139" s="14">
        <f t="shared" si="348"/>
        <v>2.016171158295053E-3</v>
      </c>
      <c r="FG139" s="89">
        <f t="shared" si="349"/>
        <v>-3.411109312375675E-2</v>
      </c>
      <c r="FH139" s="89">
        <f t="shared" si="350"/>
        <v>1.163566674097605E-3</v>
      </c>
      <c r="FJ139">
        <v>126.1</v>
      </c>
      <c r="FK139" s="14">
        <f t="shared" si="351"/>
        <v>7.9270713623890571E-4</v>
      </c>
      <c r="FL139" s="14">
        <f t="shared" si="352"/>
        <v>6.2838460384408701E-7</v>
      </c>
      <c r="FM139" s="89">
        <f t="shared" si="353"/>
        <v>2.1702311393229081E-3</v>
      </c>
      <c r="FN139" s="89">
        <f t="shared" si="354"/>
        <v>4.7099031980868077E-6</v>
      </c>
      <c r="FP139">
        <v>12.574999999999999</v>
      </c>
      <c r="FQ139" s="14">
        <f t="shared" si="355"/>
        <v>4.3642203765969154E-3</v>
      </c>
      <c r="FR139" s="14">
        <f t="shared" si="356"/>
        <v>1.9046419495503723E-5</v>
      </c>
      <c r="FS139" s="89">
        <f t="shared" si="357"/>
        <v>-1.7252330490823116E-3</v>
      </c>
      <c r="FT139" s="89">
        <f t="shared" si="358"/>
        <v>2.9764290736458498E-6</v>
      </c>
      <c r="FV139">
        <v>541.4</v>
      </c>
      <c r="FW139" s="14">
        <f t="shared" si="359"/>
        <v>-1.1088524514465427E-3</v>
      </c>
      <c r="FX139" s="14">
        <f t="shared" si="360"/>
        <v>1.2295537590790073E-6</v>
      </c>
      <c r="FY139" s="89">
        <f t="shared" si="361"/>
        <v>6.9541403550164209E-3</v>
      </c>
      <c r="FZ139" s="89">
        <f t="shared" si="362"/>
        <v>4.8360068077267915E-5</v>
      </c>
      <c r="GB139">
        <v>53.5</v>
      </c>
      <c r="GC139" s="14">
        <f t="shared" si="363"/>
        <v>2.6195926997809531E-2</v>
      </c>
      <c r="GD139" s="14">
        <f t="shared" si="364"/>
        <v>6.8622659127456627E-4</v>
      </c>
      <c r="GE139" s="89">
        <f t="shared" si="365"/>
        <v>-1.9430663161199114E-2</v>
      </c>
      <c r="GF139" s="89">
        <f t="shared" si="366"/>
        <v>3.7755067088398036E-4</v>
      </c>
      <c r="GH139">
        <v>468.2</v>
      </c>
      <c r="GI139" s="14">
        <f t="shared" si="367"/>
        <v>1.1256357569322537E-2</v>
      </c>
      <c r="GJ139" s="14">
        <f t="shared" si="368"/>
        <v>1.2670558572844476E-4</v>
      </c>
      <c r="GK139" s="89">
        <f t="shared" si="369"/>
        <v>-2.8140889504939207E-3</v>
      </c>
      <c r="GL139" s="89">
        <f t="shared" si="370"/>
        <v>7.9190966212919761E-6</v>
      </c>
      <c r="GN139">
        <v>29.76</v>
      </c>
      <c r="GO139" s="14">
        <f t="shared" si="371"/>
        <v>9.3646169310427612E-3</v>
      </c>
      <c r="GP139" s="14">
        <f t="shared" si="372"/>
        <v>8.7696050265172743E-5</v>
      </c>
      <c r="GQ139" s="89">
        <f t="shared" si="373"/>
        <v>-5.1546404399458214E-3</v>
      </c>
      <c r="GR139" s="89">
        <f t="shared" si="374"/>
        <v>2.6570318065124851E-5</v>
      </c>
      <c r="GT139">
        <v>56.12</v>
      </c>
      <c r="GU139" s="14">
        <f t="shared" si="375"/>
        <v>2.2900419458657818E-2</v>
      </c>
      <c r="GV139" s="14">
        <f t="shared" si="376"/>
        <v>5.2442921138247368E-4</v>
      </c>
      <c r="GW139" s="89">
        <f t="shared" si="377"/>
        <v>-1.7657799201794739E-2</v>
      </c>
      <c r="GX139" s="89">
        <f t="shared" si="378"/>
        <v>3.1179787265090292E-4</v>
      </c>
      <c r="GZ139">
        <v>220.5</v>
      </c>
      <c r="HA139" s="14">
        <f t="shared" si="379"/>
        <v>5.8783800293659245E-3</v>
      </c>
      <c r="HB139" s="14">
        <f t="shared" si="380"/>
        <v>3.455535176964813E-5</v>
      </c>
      <c r="HC139" s="89">
        <f t="shared" si="381"/>
        <v>-6.8479027172944039E-4</v>
      </c>
      <c r="HD139" s="89">
        <f t="shared" si="382"/>
        <v>4.6893771625528079E-7</v>
      </c>
      <c r="HF139">
        <v>290.85000000000002</v>
      </c>
      <c r="HG139" s="14">
        <f t="shared" si="383"/>
        <v>1.1452137810566625E-2</v>
      </c>
      <c r="HH139" s="14">
        <f t="shared" si="384"/>
        <v>1.3115146043220975E-4</v>
      </c>
      <c r="HI139" s="89">
        <f t="shared" si="385"/>
        <v>-2.7816299861735238E-3</v>
      </c>
      <c r="HJ139" s="89">
        <f t="shared" si="386"/>
        <v>7.737465379979718E-6</v>
      </c>
      <c r="HL139">
        <v>100.9</v>
      </c>
      <c r="HM139" s="14">
        <f t="shared" si="387"/>
        <v>4.9431637975195092E-3</v>
      </c>
      <c r="HN139" s="14">
        <f t="shared" si="388"/>
        <v>2.4434868329107494E-5</v>
      </c>
      <c r="HO139" s="89">
        <f t="shared" si="389"/>
        <v>7.8900799541485947E-4</v>
      </c>
      <c r="HP139" s="89">
        <f t="shared" si="390"/>
        <v>6.2253361682857487E-7</v>
      </c>
      <c r="HR139">
        <v>4.2709999999999999</v>
      </c>
      <c r="HS139" s="14">
        <f t="shared" si="391"/>
        <v>3.3159842196593896E-2</v>
      </c>
      <c r="HT139" s="14">
        <f t="shared" si="392"/>
        <v>1.099575134503009E-3</v>
      </c>
      <c r="HU139" s="14">
        <f t="shared" si="393"/>
        <v>-2.8055803416972301E-2</v>
      </c>
      <c r="HV139" s="14">
        <f t="shared" si="394"/>
        <v>7.8712810537179463E-4</v>
      </c>
      <c r="HX139">
        <v>13.2</v>
      </c>
      <c r="HY139" s="14">
        <f t="shared" si="395"/>
        <v>1.7274180942821175E-2</v>
      </c>
      <c r="HZ139" s="14">
        <f t="shared" si="396"/>
        <v>2.9839732724532626E-4</v>
      </c>
      <c r="IA139" s="89">
        <f t="shared" si="397"/>
        <v>-1.6977658615905011E-2</v>
      </c>
      <c r="IB139" s="89">
        <f t="shared" si="398"/>
        <v>2.8824089207821365E-4</v>
      </c>
      <c r="ID139">
        <v>149</v>
      </c>
      <c r="IE139" s="14">
        <f t="shared" si="399"/>
        <v>1.0348948982283675E-2</v>
      </c>
      <c r="IF139" s="14">
        <f t="shared" si="400"/>
        <v>1.071007450379103E-4</v>
      </c>
      <c r="IG139" s="89">
        <f t="shared" si="401"/>
        <v>-5.8808923879810175E-3</v>
      </c>
      <c r="IH139" s="89">
        <f t="shared" si="402"/>
        <v>3.4584895279013074E-5</v>
      </c>
      <c r="IQ139">
        <v>47.81</v>
      </c>
      <c r="IR139" s="14">
        <f t="shared" si="403"/>
        <v>-2.9325534212777528E-3</v>
      </c>
      <c r="IS139" s="14">
        <f t="shared" si="404"/>
        <v>8.5998695686478533E-6</v>
      </c>
      <c r="IT139" s="89">
        <f t="shared" si="405"/>
        <v>6.3130075914885966E-3</v>
      </c>
      <c r="IU139" s="89">
        <f t="shared" si="406"/>
        <v>3.9854064850192655E-5</v>
      </c>
      <c r="IW139">
        <v>57.57</v>
      </c>
      <c r="IX139" s="14">
        <f t="shared" si="407"/>
        <v>3.5157204447296309E-2</v>
      </c>
      <c r="IY139" s="14">
        <f t="shared" si="408"/>
        <v>1.2360290245489913E-3</v>
      </c>
      <c r="IZ139" s="89">
        <f t="shared" si="409"/>
        <v>-3.124268836059841E-2</v>
      </c>
      <c r="JA139" s="89">
        <f t="shared" si="410"/>
        <v>9.7610557599747141E-4</v>
      </c>
      <c r="JC139">
        <v>114.2</v>
      </c>
      <c r="JD139" s="14">
        <f t="shared" si="411"/>
        <v>8.2843290447843464E-3</v>
      </c>
      <c r="JE139" s="14">
        <f t="shared" si="412"/>
        <v>6.8630107722257518E-5</v>
      </c>
      <c r="JF139" s="89">
        <f t="shared" si="413"/>
        <v>-1.1510139481158066E-3</v>
      </c>
      <c r="JG139" s="89">
        <f t="shared" si="414"/>
        <v>1.3248331087571367E-6</v>
      </c>
      <c r="JI139">
        <v>31.59</v>
      </c>
      <c r="JJ139" s="14">
        <f t="shared" si="415"/>
        <v>3.3616610798985064E-2</v>
      </c>
      <c r="JK139" s="14">
        <f t="shared" si="416"/>
        <v>1.1300765216104391E-3</v>
      </c>
      <c r="JL139" s="89">
        <f t="shared" si="417"/>
        <v>-2.7589045840323106E-2</v>
      </c>
      <c r="JM139" s="89">
        <f t="shared" si="418"/>
        <v>7.6115545037944968E-4</v>
      </c>
      <c r="JO139">
        <v>73.39</v>
      </c>
      <c r="JP139" s="14">
        <f t="shared" si="419"/>
        <v>2.4895317875858029E-2</v>
      </c>
      <c r="JQ139" s="14">
        <f t="shared" si="420"/>
        <v>6.1977685214001626E-4</v>
      </c>
      <c r="JR139" s="89">
        <f t="shared" si="451"/>
        <v>-2.1009325952144026E-2</v>
      </c>
      <c r="JS139" s="89">
        <f t="shared" si="421"/>
        <v>4.4139177696343246E-4</v>
      </c>
      <c r="JU139">
        <v>66.14</v>
      </c>
      <c r="JV139" s="14">
        <f t="shared" si="422"/>
        <v>3.0084174967413533E-2</v>
      </c>
      <c r="JW139" s="14">
        <f t="shared" si="423"/>
        <v>9.0505758346995108E-4</v>
      </c>
      <c r="JX139" s="89">
        <f t="shared" si="424"/>
        <v>-2.2760512450842263E-2</v>
      </c>
      <c r="JY139" s="89">
        <f t="shared" si="425"/>
        <v>5.1804092702494562E-4</v>
      </c>
      <c r="KA139">
        <v>37.770000000000003</v>
      </c>
      <c r="KB139" s="14">
        <f t="shared" si="426"/>
        <v>1.3934759462234611E-2</v>
      </c>
      <c r="KC139" s="14">
        <f t="shared" si="427"/>
        <v>1.9417752127033703E-4</v>
      </c>
      <c r="KD139" s="89">
        <f t="shared" si="428"/>
        <v>-1.0020967244508568E-2</v>
      </c>
      <c r="KE139" s="89">
        <f t="shared" si="429"/>
        <v>1.0041978451551364E-4</v>
      </c>
      <c r="KG139">
        <v>18.16</v>
      </c>
      <c r="KH139" s="14">
        <f t="shared" si="430"/>
        <v>-9.9613441296730419E-3</v>
      </c>
      <c r="KI139" s="14">
        <f t="shared" si="431"/>
        <v>9.9228376869771575E-5</v>
      </c>
      <c r="KJ139" s="89">
        <f t="shared" si="432"/>
        <v>1.3349376657016238E-2</v>
      </c>
      <c r="KK139" s="89">
        <f t="shared" si="433"/>
        <v>1.7820585713089002E-4</v>
      </c>
      <c r="KM139">
        <v>23.79</v>
      </c>
      <c r="KN139" s="14">
        <f t="shared" si="434"/>
        <v>3.1446529925663359E-2</v>
      </c>
      <c r="KO139" s="14">
        <f t="shared" si="435"/>
        <v>9.8888424436564121E-4</v>
      </c>
      <c r="KP139" s="89">
        <f t="shared" si="436"/>
        <v>-2.6980561696871217E-2</v>
      </c>
      <c r="KQ139" s="89">
        <f t="shared" si="437"/>
        <v>7.2795070947867426E-4</v>
      </c>
      <c r="KS139">
        <v>94.06</v>
      </c>
      <c r="KT139" s="14">
        <f t="shared" si="438"/>
        <v>-2.1265284503307143E-4</v>
      </c>
      <c r="KU139" s="14">
        <f t="shared" si="439"/>
        <v>4.5221232500659489E-8</v>
      </c>
      <c r="KV139" s="89">
        <f t="shared" si="440"/>
        <v>3.767713663497528E-3</v>
      </c>
      <c r="KW139" s="89">
        <f t="shared" si="441"/>
        <v>1.4195666250105963E-5</v>
      </c>
      <c r="LF139" s="14">
        <v>13.904999999999999</v>
      </c>
      <c r="LG139" s="14">
        <f t="shared" si="442"/>
        <v>5.2191847777148234E-2</v>
      </c>
      <c r="LH139" s="14">
        <f t="shared" si="443"/>
        <v>2.723988974393013E-3</v>
      </c>
      <c r="LI139" s="89">
        <f t="shared" si="444"/>
        <v>-5.2258051341290461E-2</v>
      </c>
      <c r="LJ139" s="89">
        <f t="shared" si="445"/>
        <v>2.7309039299889498E-3</v>
      </c>
      <c r="LL139">
        <v>10.99</v>
      </c>
      <c r="LM139" s="14">
        <f t="shared" si="446"/>
        <v>9.5087879690273561E-3</v>
      </c>
      <c r="LN139" s="14">
        <f t="shared" si="447"/>
        <v>9.0417048639919388E-5</v>
      </c>
      <c r="LO139" s="89">
        <f t="shared" si="448"/>
        <v>-5.7610064077302445E-3</v>
      </c>
      <c r="LP139" s="89">
        <f t="shared" si="449"/>
        <v>3.3189194829908937E-5</v>
      </c>
    </row>
    <row r="140" spans="19:328" x14ac:dyDescent="0.35">
      <c r="S140" t="s">
        <v>744</v>
      </c>
      <c r="T140" s="82">
        <v>5625.55</v>
      </c>
      <c r="U140" s="6">
        <f t="shared" si="256"/>
        <v>-2.3848307662510892E-3</v>
      </c>
      <c r="V140" s="14">
        <f t="shared" si="257"/>
        <v>5.6874177836577573E-6</v>
      </c>
      <c r="Z140">
        <v>39.4</v>
      </c>
      <c r="AA140" s="14">
        <f t="shared" si="258"/>
        <v>-3.3049477139697166E-3</v>
      </c>
      <c r="AB140" s="14">
        <f t="shared" si="259"/>
        <v>1.0922679392073656E-5</v>
      </c>
      <c r="AC140" s="14">
        <f t="shared" si="260"/>
        <v>-9.2011694771862744E-4</v>
      </c>
      <c r="AD140" s="14">
        <f t="shared" si="261"/>
        <v>4.6192707702210093E-4</v>
      </c>
      <c r="AE140" s="14">
        <f t="shared" si="262"/>
        <v>2.1337662448618196E-7</v>
      </c>
      <c r="AG140">
        <v>10.095000000000001</v>
      </c>
      <c r="AH140" s="14">
        <f t="shared" si="263"/>
        <v>7.893479563857839E-3</v>
      </c>
      <c r="AI140" s="14">
        <f t="shared" si="264"/>
        <v>6.2307019625041336E-5</v>
      </c>
      <c r="AJ140" s="14">
        <f t="shared" si="265"/>
        <v>-8.0414146622594853E-3</v>
      </c>
      <c r="AK140" s="14">
        <f t="shared" si="266"/>
        <v>6.4664349770401827E-5</v>
      </c>
      <c r="AM140">
        <v>106.45</v>
      </c>
      <c r="AN140" s="14">
        <f t="shared" si="267"/>
        <v>-4.2362972274214159E-3</v>
      </c>
      <c r="AO140" s="14">
        <f t="shared" si="268"/>
        <v>1.7946214199058376E-5</v>
      </c>
      <c r="AP140" s="14">
        <f t="shared" si="269"/>
        <v>7.1611952911776466E-3</v>
      </c>
      <c r="AQ140" s="14">
        <f t="shared" si="270"/>
        <v>5.1282717998384897E-5</v>
      </c>
      <c r="AS140">
        <v>104.38</v>
      </c>
      <c r="AT140" s="14">
        <f t="shared" si="271"/>
        <v>2.6471577851437198E-2</v>
      </c>
      <c r="AU140" s="14">
        <f t="shared" si="272"/>
        <v>7.0074443394470038E-4</v>
      </c>
      <c r="AV140" s="14">
        <f t="shared" si="273"/>
        <v>-2.2364595688841204E-2</v>
      </c>
      <c r="AW140" s="14">
        <f t="shared" si="274"/>
        <v>5.0017514032533452E-4</v>
      </c>
      <c r="AY140" s="14">
        <v>37.08</v>
      </c>
      <c r="AZ140" s="14">
        <f t="shared" si="275"/>
        <v>-5.9507884559772033E-3</v>
      </c>
      <c r="BA140" s="14">
        <f t="shared" si="276"/>
        <v>3.5411883247791546E-5</v>
      </c>
      <c r="BB140" s="14">
        <f t="shared" si="277"/>
        <v>7.9179444825255366E-3</v>
      </c>
      <c r="BC140" s="14">
        <f t="shared" si="278"/>
        <v>6.2693844828356582E-5</v>
      </c>
      <c r="BE140">
        <v>19.931999999999999</v>
      </c>
      <c r="BF140" s="14">
        <f t="shared" si="279"/>
        <v>-2.242496689968872E-2</v>
      </c>
      <c r="BG140" s="14">
        <f t="shared" si="280"/>
        <v>5.0287914045213475E-4</v>
      </c>
      <c r="BH140" s="14">
        <f t="shared" si="281"/>
        <v>2.4746833356516229E-2</v>
      </c>
      <c r="BI140" s="14">
        <f t="shared" si="282"/>
        <v>6.124057611751843E-4</v>
      </c>
      <c r="BK140">
        <v>83</v>
      </c>
      <c r="BL140" s="14">
        <f t="shared" si="283"/>
        <v>-8.2265162708038773E-3</v>
      </c>
      <c r="BM140" s="14">
        <f t="shared" si="284"/>
        <v>6.767556995380093E-5</v>
      </c>
      <c r="BN140" s="14">
        <f t="shared" si="285"/>
        <v>1.1279398345207092E-2</v>
      </c>
      <c r="BO140" s="14">
        <f t="shared" si="286"/>
        <v>1.2722482702986048E-4</v>
      </c>
      <c r="BQ140">
        <v>60.25</v>
      </c>
      <c r="BR140" s="14">
        <f t="shared" si="287"/>
        <v>1.2699106917759294E-2</v>
      </c>
      <c r="BS140" s="14">
        <f t="shared" si="288"/>
        <v>1.6126731650868196E-4</v>
      </c>
      <c r="BT140" s="14">
        <f t="shared" si="289"/>
        <v>-7.8910016788619683E-3</v>
      </c>
      <c r="BU140" s="14">
        <f t="shared" si="290"/>
        <v>6.2267907495802401E-5</v>
      </c>
      <c r="BX140">
        <v>20.5</v>
      </c>
      <c r="BY140" s="14">
        <f t="shared" si="291"/>
        <v>-6.3616559056480495E-3</v>
      </c>
      <c r="BZ140" s="14">
        <f t="shared" si="292"/>
        <v>4.0470665861866706E-5</v>
      </c>
      <c r="CA140" s="14">
        <f t="shared" si="293"/>
        <v>8.4596399162950343E-3</v>
      </c>
      <c r="CB140" s="14">
        <f t="shared" si="294"/>
        <v>7.1565507513372253E-5</v>
      </c>
      <c r="CD140">
        <v>41.39</v>
      </c>
      <c r="CE140" s="14">
        <f t="shared" si="295"/>
        <v>-2.3962026670258825E-2</v>
      </c>
      <c r="CF140" s="14">
        <f t="shared" si="296"/>
        <v>5.7417872214619522E-4</v>
      </c>
      <c r="CG140" s="14">
        <f t="shared" si="297"/>
        <v>2.7842078795810334E-2</v>
      </c>
      <c r="CH140" s="14">
        <f t="shared" si="298"/>
        <v>7.7518135167211136E-4</v>
      </c>
      <c r="CJ140">
        <v>30.16</v>
      </c>
      <c r="CK140" s="14">
        <f t="shared" si="299"/>
        <v>-2.3236524978014418E-3</v>
      </c>
      <c r="CL140" s="14">
        <f t="shared" si="300"/>
        <v>5.3993609305388797E-6</v>
      </c>
      <c r="CM140" s="14">
        <f t="shared" si="301"/>
        <v>5.5813507569494221E-3</v>
      </c>
      <c r="CN140" s="14">
        <f t="shared" si="302"/>
        <v>3.1151476272099884E-5</v>
      </c>
      <c r="CP140">
        <v>19.7</v>
      </c>
      <c r="CQ140" s="14">
        <f t="shared" si="303"/>
        <v>-1.4315172880763833E-2</v>
      </c>
      <c r="CR140" s="14">
        <f t="shared" si="304"/>
        <v>2.0492417460615629E-4</v>
      </c>
      <c r="CS140" s="14">
        <f t="shared" si="305"/>
        <v>1.7318476697653195E-2</v>
      </c>
      <c r="CT140" s="14">
        <f t="shared" si="306"/>
        <v>2.999296351271567E-4</v>
      </c>
      <c r="CV140">
        <v>99.2</v>
      </c>
      <c r="CW140" s="14">
        <f t="shared" si="307"/>
        <v>3.1260297816471411E-2</v>
      </c>
      <c r="CX140" s="14">
        <f t="shared" si="308"/>
        <v>9.7720621957448728E-4</v>
      </c>
      <c r="CY140" s="89">
        <f t="shared" si="309"/>
        <v>-3.0414828582149639E-2</v>
      </c>
      <c r="CZ140" s="89">
        <f t="shared" si="310"/>
        <v>9.250617976815466E-4</v>
      </c>
      <c r="DB140">
        <v>17.93</v>
      </c>
      <c r="DC140" s="14">
        <f t="shared" si="311"/>
        <v>-1.0089771695616648E-2</v>
      </c>
      <c r="DD140" s="14">
        <f t="shared" si="312"/>
        <v>1.0180349286966686E-4</v>
      </c>
      <c r="DE140" s="89">
        <f t="shared" si="313"/>
        <v>1.1546183348426721E-2</v>
      </c>
      <c r="DF140" s="89">
        <f t="shared" si="314"/>
        <v>1.333143499154865E-4</v>
      </c>
      <c r="DH140">
        <v>9.8849999999999998</v>
      </c>
      <c r="DI140" s="14">
        <f t="shared" si="315"/>
        <v>-8.6360709460539514E-3</v>
      </c>
      <c r="DJ140" s="14">
        <f t="shared" si="316"/>
        <v>7.4581721385277194E-5</v>
      </c>
      <c r="DK140" s="89">
        <f t="shared" si="317"/>
        <v>1.216544337174499E-2</v>
      </c>
      <c r="DL140" s="89">
        <f t="shared" si="318"/>
        <v>1.4799801243113413E-4</v>
      </c>
      <c r="DN140">
        <v>65.13</v>
      </c>
      <c r="DO140" s="14">
        <f t="shared" si="319"/>
        <v>1.9940186068644495E-3</v>
      </c>
      <c r="DP140" s="14">
        <f t="shared" si="320"/>
        <v>3.9761102045216403E-6</v>
      </c>
      <c r="DQ140" s="89">
        <f t="shared" si="321"/>
        <v>2.1363612929885863E-4</v>
      </c>
      <c r="DR140" s="89">
        <f t="shared" si="322"/>
        <v>4.5640395741798646E-8</v>
      </c>
      <c r="DT140">
        <v>127.65</v>
      </c>
      <c r="DU140" s="14">
        <f t="shared" si="323"/>
        <v>-6.6811016843673953E-3</v>
      </c>
      <c r="DV140" s="14">
        <f t="shared" si="324"/>
        <v>4.4637119716856843E-5</v>
      </c>
      <c r="DW140" s="89">
        <f t="shared" si="325"/>
        <v>9.9787642849607002E-3</v>
      </c>
      <c r="DX140" s="89">
        <f t="shared" si="326"/>
        <v>9.957573665480723E-5</v>
      </c>
      <c r="DZ140">
        <v>36.64</v>
      </c>
      <c r="EA140" s="14">
        <f t="shared" si="327"/>
        <v>6.528858882463631E-3</v>
      </c>
      <c r="EB140" s="14">
        <f t="shared" si="328"/>
        <v>4.2625998307124256E-5</v>
      </c>
      <c r="EC140" s="89">
        <f t="shared" si="329"/>
        <v>-2.9645925667621574E-3</v>
      </c>
      <c r="ED140" s="89">
        <f t="shared" si="330"/>
        <v>8.7888090869014376E-6</v>
      </c>
      <c r="EF140">
        <v>14.73</v>
      </c>
      <c r="EG140" s="14">
        <f t="shared" si="331"/>
        <v>8.113634774169631E-3</v>
      </c>
      <c r="EH140" s="14">
        <f t="shared" si="332"/>
        <v>6.5831069248614683E-5</v>
      </c>
      <c r="EI140" s="89">
        <f t="shared" si="333"/>
        <v>-5.189100167178072E-3</v>
      </c>
      <c r="EJ140" s="89">
        <f t="shared" si="334"/>
        <v>2.6926760545007495E-5</v>
      </c>
      <c r="EL140">
        <v>81.56</v>
      </c>
      <c r="EM140" s="14">
        <f t="shared" si="335"/>
        <v>5.3803015579986435E-3</v>
      </c>
      <c r="EN140" s="14">
        <f t="shared" si="336"/>
        <v>2.894764485500263E-5</v>
      </c>
      <c r="EO140" s="89">
        <f t="shared" si="337"/>
        <v>-2.8341763948244144E-3</v>
      </c>
      <c r="EP140" s="89">
        <f t="shared" si="338"/>
        <v>8.0325558369799149E-6</v>
      </c>
      <c r="ER140">
        <v>13.95</v>
      </c>
      <c r="ES140" s="14">
        <f t="shared" si="339"/>
        <v>6.4308903302903314E-3</v>
      </c>
      <c r="ET140" s="14">
        <f t="shared" si="340"/>
        <v>4.135635044022169E-5</v>
      </c>
      <c r="EU140" s="89">
        <f t="shared" si="341"/>
        <v>-4.2116624981532718E-3</v>
      </c>
      <c r="EV140" s="89">
        <f t="shared" si="342"/>
        <v>1.7738100998350659E-5</v>
      </c>
      <c r="EX140">
        <v>109.5</v>
      </c>
      <c r="EY140" s="14">
        <f t="shared" si="343"/>
        <v>-3.1542503636618084E-2</v>
      </c>
      <c r="EZ140" s="14">
        <f t="shared" si="344"/>
        <v>9.9492953566606497E-4</v>
      </c>
      <c r="FA140" s="89">
        <f t="shared" si="345"/>
        <v>3.3659045375320579E-2</v>
      </c>
      <c r="FB140" s="89">
        <f t="shared" si="346"/>
        <v>1.1329313355778897E-3</v>
      </c>
      <c r="FD140">
        <v>37.9</v>
      </c>
      <c r="FE140" s="14">
        <f t="shared" si="347"/>
        <v>-6.0870903844309036E-3</v>
      </c>
      <c r="FF140" s="14">
        <f t="shared" si="348"/>
        <v>3.7052669348231169E-5</v>
      </c>
      <c r="FG140" s="89">
        <f t="shared" si="349"/>
        <v>1.0621126026732245E-2</v>
      </c>
      <c r="FH140" s="89">
        <f t="shared" si="350"/>
        <v>1.1280831807572908E-4</v>
      </c>
      <c r="FJ140">
        <v>126.4</v>
      </c>
      <c r="FK140" s="14">
        <f t="shared" si="351"/>
        <v>-2.3762387418832976E-3</v>
      </c>
      <c r="FL140" s="14">
        <f t="shared" si="352"/>
        <v>5.6465105584271168E-6</v>
      </c>
      <c r="FM140" s="89">
        <f t="shared" si="353"/>
        <v>3.7671771372549318E-3</v>
      </c>
      <c r="FN140" s="89">
        <f t="shared" si="354"/>
        <v>1.4191623583456263E-5</v>
      </c>
      <c r="FP140">
        <v>12.91</v>
      </c>
      <c r="FQ140" s="14">
        <f t="shared" si="355"/>
        <v>-2.6291488872748348E-2</v>
      </c>
      <c r="FR140" s="14">
        <f t="shared" si="356"/>
        <v>6.9124238714585022E-4</v>
      </c>
      <c r="FS140" s="89">
        <f t="shared" si="357"/>
        <v>2.783267809920115E-2</v>
      </c>
      <c r="FT140" s="89">
        <f t="shared" si="358"/>
        <v>7.7465797017375133E-4</v>
      </c>
      <c r="FV140">
        <v>546</v>
      </c>
      <c r="FW140" s="14">
        <f t="shared" si="359"/>
        <v>-8.460598564704316E-3</v>
      </c>
      <c r="FX140" s="14">
        <f t="shared" si="360"/>
        <v>7.1581728073076727E-5</v>
      </c>
      <c r="FY140" s="89">
        <f t="shared" si="361"/>
        <v>1.1562510275865421E-2</v>
      </c>
      <c r="FZ140" s="89">
        <f t="shared" si="362"/>
        <v>1.3369164387949344E-4</v>
      </c>
      <c r="GB140">
        <v>52.62</v>
      </c>
      <c r="GC140" s="14">
        <f t="shared" si="363"/>
        <v>1.6585378289814195E-2</v>
      </c>
      <c r="GD140" s="14">
        <f t="shared" si="364"/>
        <v>2.7507477301624004E-4</v>
      </c>
      <c r="GE140" s="89">
        <f t="shared" si="365"/>
        <v>-1.272771273667353E-2</v>
      </c>
      <c r="GF140" s="89">
        <f t="shared" si="366"/>
        <v>1.619946715072816E-4</v>
      </c>
      <c r="GH140">
        <v>480</v>
      </c>
      <c r="GI140" s="14">
        <f t="shared" si="367"/>
        <v>-2.489054884512629E-2</v>
      </c>
      <c r="GJ140" s="14">
        <f t="shared" si="368"/>
        <v>6.1953942181161776E-4</v>
      </c>
      <c r="GK140" s="89">
        <f t="shared" si="369"/>
        <v>2.9051292963789308E-2</v>
      </c>
      <c r="GL140" s="89">
        <f t="shared" si="370"/>
        <v>8.4397762286791413E-4</v>
      </c>
      <c r="GN140">
        <v>30.71</v>
      </c>
      <c r="GO140" s="14">
        <f t="shared" si="371"/>
        <v>-3.1423124487839835E-2</v>
      </c>
      <c r="GP140" s="14">
        <f t="shared" si="372"/>
        <v>9.8741275257827944E-4</v>
      </c>
      <c r="GQ140" s="89">
        <f t="shared" si="373"/>
        <v>3.3729019970826016E-2</v>
      </c>
      <c r="GR140" s="89">
        <f t="shared" si="374"/>
        <v>1.1376467881923803E-3</v>
      </c>
      <c r="GT140">
        <v>52.38</v>
      </c>
      <c r="GU140" s="14">
        <f t="shared" si="375"/>
        <v>6.8967416154694192E-2</v>
      </c>
      <c r="GV140" s="14">
        <f t="shared" si="376"/>
        <v>4.7565044910547732E-3</v>
      </c>
      <c r="GW140" s="89">
        <f t="shared" si="377"/>
        <v>-6.6420612029796336E-2</v>
      </c>
      <c r="GX140" s="89">
        <f t="shared" si="378"/>
        <v>4.4116977024127261E-3</v>
      </c>
      <c r="GZ140">
        <v>222.8</v>
      </c>
      <c r="HA140" s="14">
        <f t="shared" si="379"/>
        <v>-1.0376813166228351E-2</v>
      </c>
      <c r="HB140" s="14">
        <f t="shared" si="380"/>
        <v>1.0767825148681005E-4</v>
      </c>
      <c r="HC140" s="89">
        <f t="shared" si="381"/>
        <v>1.3212822751171714E-2</v>
      </c>
      <c r="HD140" s="89">
        <f t="shared" si="382"/>
        <v>1.7457868505388086E-4</v>
      </c>
      <c r="HF140">
        <v>294.64999999999998</v>
      </c>
      <c r="HG140" s="14">
        <f t="shared" si="383"/>
        <v>-1.2980540927151741E-2</v>
      </c>
      <c r="HH140" s="14">
        <f t="shared" si="384"/>
        <v>1.6849444276146138E-4</v>
      </c>
      <c r="HI140" s="89">
        <f t="shared" si="385"/>
        <v>1.7560324023276327E-2</v>
      </c>
      <c r="HJ140" s="89">
        <f t="shared" si="386"/>
        <v>3.0836497980245569E-4</v>
      </c>
      <c r="HL140">
        <v>102.95</v>
      </c>
      <c r="HM140" s="14">
        <f t="shared" si="387"/>
        <v>-2.0113506114235125E-2</v>
      </c>
      <c r="HN140" s="14">
        <f t="shared" si="388"/>
        <v>4.0455312820737374E-4</v>
      </c>
      <c r="HO140" s="89">
        <f t="shared" si="389"/>
        <v>2.2647123959809765E-2</v>
      </c>
      <c r="HP140" s="89">
        <f t="shared" si="390"/>
        <v>5.1289222365098947E-4</v>
      </c>
      <c r="HR140">
        <v>4.4800000000000004</v>
      </c>
      <c r="HS140" s="14">
        <f t="shared" si="391"/>
        <v>-4.7775054567564493E-2</v>
      </c>
      <c r="HT140" s="14">
        <f t="shared" si="392"/>
        <v>2.282455838933765E-3</v>
      </c>
      <c r="HU140" s="14">
        <f t="shared" si="393"/>
        <v>4.9284392072837697E-2</v>
      </c>
      <c r="HV140" s="14">
        <f t="shared" si="394"/>
        <v>2.4289513019891871E-3</v>
      </c>
      <c r="HX140">
        <v>13.24</v>
      </c>
      <c r="HY140" s="14">
        <f t="shared" si="395"/>
        <v>-3.0257209165370676E-3</v>
      </c>
      <c r="HZ140" s="14">
        <f t="shared" si="396"/>
        <v>9.1549870647699115E-6</v>
      </c>
      <c r="IA140" s="89">
        <f t="shared" si="397"/>
        <v>2.1435930396373872E-3</v>
      </c>
      <c r="IB140" s="89">
        <f t="shared" si="398"/>
        <v>4.5949911195818529E-6</v>
      </c>
      <c r="ID140">
        <v>147.94999999999999</v>
      </c>
      <c r="IE140" s="14">
        <f t="shared" si="399"/>
        <v>7.0719270992405372E-3</v>
      </c>
      <c r="IF140" s="14">
        <f t="shared" si="400"/>
        <v>5.0012152896972679E-5</v>
      </c>
      <c r="IG140" s="89">
        <f t="shared" si="401"/>
        <v>-4.5890833808641144E-3</v>
      </c>
      <c r="IH140" s="89">
        <f t="shared" si="402"/>
        <v>2.1059686276523212E-5</v>
      </c>
      <c r="IQ140">
        <v>47.91</v>
      </c>
      <c r="IR140" s="14">
        <f t="shared" si="403"/>
        <v>-2.0894282570186468E-3</v>
      </c>
      <c r="IS140" s="14">
        <f t="shared" si="404"/>
        <v>4.3657104412279802E-6</v>
      </c>
      <c r="IT140" s="89">
        <f t="shared" si="405"/>
        <v>3.221690393556546E-3</v>
      </c>
      <c r="IU140" s="89">
        <f t="shared" si="406"/>
        <v>1.0379288991934533E-5</v>
      </c>
      <c r="IW140">
        <v>56.67</v>
      </c>
      <c r="IX140" s="14">
        <f t="shared" si="407"/>
        <v>1.575662850619023E-2</v>
      </c>
      <c r="IY140" s="14">
        <f t="shared" si="408"/>
        <v>2.4827134188208655E-4</v>
      </c>
      <c r="IZ140" s="89">
        <f t="shared" si="409"/>
        <v>-1.4621018774703055E-2</v>
      </c>
      <c r="JA140" s="89">
        <f t="shared" si="410"/>
        <v>2.1377419001021922E-4</v>
      </c>
      <c r="JC140">
        <v>114.85</v>
      </c>
      <c r="JD140" s="14">
        <f t="shared" si="411"/>
        <v>-5.6756319131973203E-3</v>
      </c>
      <c r="JE140" s="14">
        <f t="shared" si="412"/>
        <v>3.2212797614103877E-5</v>
      </c>
      <c r="JF140" s="89">
        <f t="shared" si="413"/>
        <v>9.5071597548374749E-3</v>
      </c>
      <c r="JG140" s="89">
        <f t="shared" si="414"/>
        <v>9.0386086604001353E-5</v>
      </c>
      <c r="JI140">
        <v>31.09</v>
      </c>
      <c r="JJ140" s="14">
        <f t="shared" si="415"/>
        <v>1.5954390743331322E-2</v>
      </c>
      <c r="JK140" s="14">
        <f t="shared" si="416"/>
        <v>2.5454258399089619E-4</v>
      </c>
      <c r="JL140" s="89">
        <f t="shared" si="417"/>
        <v>-1.3174338617779812E-2</v>
      </c>
      <c r="JM140" s="89">
        <f t="shared" si="418"/>
        <v>1.7356319801592449E-4</v>
      </c>
      <c r="JO140">
        <v>73.88</v>
      </c>
      <c r="JP140" s="14">
        <f t="shared" si="419"/>
        <v>-6.6544687740677433E-3</v>
      </c>
      <c r="JQ140" s="14">
        <f t="shared" si="420"/>
        <v>4.4281954665042655E-5</v>
      </c>
      <c r="JR140" s="89">
        <f t="shared" si="451"/>
        <v>8.6486893523740234E-3</v>
      </c>
      <c r="JS140" s="89">
        <f t="shared" si="421"/>
        <v>7.47998275138678E-5</v>
      </c>
      <c r="JU140">
        <v>63.78</v>
      </c>
      <c r="JV140" s="14">
        <f t="shared" si="422"/>
        <v>3.6334045971735229E-2</v>
      </c>
      <c r="JW140" s="14">
        <f t="shared" si="423"/>
        <v>1.320162896676169E-3</v>
      </c>
      <c r="JX140" s="89">
        <f t="shared" si="424"/>
        <v>-3.2615156271723927E-2</v>
      </c>
      <c r="JY140" s="89">
        <f t="shared" si="425"/>
        <v>1.0637484186289726E-3</v>
      </c>
      <c r="KA140">
        <v>38.1</v>
      </c>
      <c r="KB140" s="14">
        <f t="shared" si="426"/>
        <v>-8.6991454082897979E-3</v>
      </c>
      <c r="KC140" s="14">
        <f t="shared" si="427"/>
        <v>7.5675130834569479E-5</v>
      </c>
      <c r="KD140" s="89">
        <f t="shared" si="428"/>
        <v>1.0706898262475053E-2</v>
      </c>
      <c r="KE140" s="89">
        <f t="shared" si="429"/>
        <v>1.1463767040299132E-4</v>
      </c>
      <c r="KG140">
        <v>18.52</v>
      </c>
      <c r="KH140" s="14">
        <f t="shared" si="430"/>
        <v>-1.9629856044886092E-2</v>
      </c>
      <c r="KI140" s="14">
        <f t="shared" si="431"/>
        <v>3.8533124834295106E-4</v>
      </c>
      <c r="KJ140" s="89">
        <f t="shared" si="432"/>
        <v>2.0868453605242074E-2</v>
      </c>
      <c r="KK140" s="89">
        <f t="shared" si="433"/>
        <v>4.3549235587414092E-4</v>
      </c>
      <c r="KM140">
        <v>24.28</v>
      </c>
      <c r="KN140" s="14">
        <f t="shared" si="434"/>
        <v>-2.0387641876431249E-2</v>
      </c>
      <c r="KO140" s="14">
        <f t="shared" si="435"/>
        <v>4.1565594128161306E-4</v>
      </c>
      <c r="KP140" s="89">
        <f t="shared" si="436"/>
        <v>2.1637710724054834E-2</v>
      </c>
      <c r="KQ140" s="89">
        <f t="shared" si="437"/>
        <v>4.681905253778776E-4</v>
      </c>
      <c r="KS140">
        <v>94.36</v>
      </c>
      <c r="KT140" s="14">
        <f t="shared" si="438"/>
        <v>-3.184378022572302E-3</v>
      </c>
      <c r="KU140" s="14">
        <f t="shared" si="439"/>
        <v>1.0140263390641484E-5</v>
      </c>
      <c r="KV140" s="89">
        <f t="shared" si="440"/>
        <v>5.1201586654644575E-3</v>
      </c>
      <c r="KW140" s="89">
        <f t="shared" si="441"/>
        <v>2.6216024759530774E-5</v>
      </c>
      <c r="LF140" s="14">
        <v>13.535</v>
      </c>
      <c r="LG140" s="14">
        <f t="shared" si="442"/>
        <v>2.6969564619663596E-2</v>
      </c>
      <c r="LH140" s="14">
        <f t="shared" si="443"/>
        <v>7.273574157742104E-4</v>
      </c>
      <c r="LI140" s="89">
        <f t="shared" si="444"/>
        <v>-2.7053113617614647E-2</v>
      </c>
      <c r="LJ140" s="89">
        <f t="shared" si="445"/>
        <v>7.318709564075671E-4</v>
      </c>
      <c r="LL140">
        <v>11.065</v>
      </c>
      <c r="LM140" s="14">
        <f t="shared" si="446"/>
        <v>-6.8012050874829118E-3</v>
      </c>
      <c r="LN140" s="14">
        <f t="shared" si="447"/>
        <v>4.6256390642003444E-5</v>
      </c>
      <c r="LO140" s="89">
        <f t="shared" si="448"/>
        <v>8.7794726352183779E-3</v>
      </c>
      <c r="LP140" s="89">
        <f t="shared" si="449"/>
        <v>7.7079139752548332E-5</v>
      </c>
    </row>
    <row r="141" spans="19:328" x14ac:dyDescent="0.35">
      <c r="S141" t="s">
        <v>745</v>
      </c>
      <c r="T141" s="82">
        <v>5601.59</v>
      </c>
      <c r="U141" s="6">
        <f t="shared" ref="U141:U204" si="452">LN(T140/T141)</f>
        <v>4.2682350758829722E-3</v>
      </c>
      <c r="V141" s="14">
        <f t="shared" ref="V141:V204" si="453">U141^2</f>
        <v>1.8217830662997722E-5</v>
      </c>
      <c r="Z141">
        <v>38.26</v>
      </c>
      <c r="AA141" s="14">
        <f t="shared" ref="AA141:AA204" si="454">LN(Z140/Z141)</f>
        <v>2.9360852291781345E-2</v>
      </c>
      <c r="AB141" s="14">
        <f t="shared" ref="AB141:AB204" si="455">AA141^2</f>
        <v>8.6205964729980185E-4</v>
      </c>
      <c r="AC141" s="14">
        <f t="shared" ref="AC141:AC204" si="456">AA141-U141</f>
        <v>2.5092617215898373E-2</v>
      </c>
      <c r="AD141" s="14">
        <f t="shared" ref="AD141:AD204" si="457">$AB$268+$AB$269*$U141-$AA141</f>
        <v>-2.5388472280046828E-2</v>
      </c>
      <c r="AE141" s="14">
        <f t="shared" ref="AE141:AE204" si="458">AD141^2</f>
        <v>6.4457452471470623E-4</v>
      </c>
      <c r="AG141">
        <v>10.385</v>
      </c>
      <c r="AH141" s="14">
        <f t="shared" ref="AH141:AH204" si="459">LN(AG140/AG141)</f>
        <v>-2.8322205563274742E-2</v>
      </c>
      <c r="AI141" s="14">
        <f t="shared" ref="AI141:AI204" si="460">AH141^2</f>
        <v>8.0214732796839074E-4</v>
      </c>
      <c r="AJ141" s="14">
        <f t="shared" ref="AJ141:AJ204" si="461">$AI$269+$AI$270*$U141-$AH141</f>
        <v>2.830799708829999E-2</v>
      </c>
      <c r="AK141" s="14">
        <f t="shared" ref="AK141:AK204" si="462">AJ141^2</f>
        <v>8.0134269915120072E-4</v>
      </c>
      <c r="AM141">
        <v>106</v>
      </c>
      <c r="AN141" s="14">
        <f t="shared" ref="AN141:AN204" si="463">LN(AM140/AM141)</f>
        <v>4.2362972274213604E-3</v>
      </c>
      <c r="AO141" s="14">
        <f t="shared" ref="AO141:AO204" si="464">AN141^2</f>
        <v>1.7946214199057905E-5</v>
      </c>
      <c r="AP141" s="14">
        <f t="shared" ref="AP141:AP204" si="465">$AO$269+$AO$270*$U151-$AN141</f>
        <v>4.5762022677296533E-3</v>
      </c>
      <c r="AQ141" s="14">
        <f t="shared" ref="AQ141:AQ204" si="466">AP141^2</f>
        <v>2.094162719517402E-5</v>
      </c>
      <c r="AS141">
        <v>102.78</v>
      </c>
      <c r="AT141" s="14">
        <f t="shared" ref="AT141:AT204" si="467">LN(AS140/AS141)</f>
        <v>1.5447304651183526E-2</v>
      </c>
      <c r="AU141" s="14">
        <f t="shared" ref="AU141:AU204" si="468">AT141^2</f>
        <v>2.3861922098647619E-4</v>
      </c>
      <c r="AV141" s="14">
        <f t="shared" ref="AV141:AV204" si="469">$AU$269+$AU$270*$U151-$AT141</f>
        <v>-2.4591962481464395E-3</v>
      </c>
      <c r="AW141" s="14">
        <f t="shared" ref="AW141:AW204" si="470">AV141^2</f>
        <v>6.0476461868975245E-6</v>
      </c>
      <c r="AY141" s="14">
        <v>36.35</v>
      </c>
      <c r="AZ141" s="14">
        <f t="shared" ref="AZ141:AZ204" si="471">LN(AY140/AY141)</f>
        <v>1.9883536718125847E-2</v>
      </c>
      <c r="BA141" s="14">
        <f t="shared" ref="BA141:BA204" si="472">AZ141^2</f>
        <v>3.953550324210588E-4</v>
      </c>
      <c r="BB141" s="14">
        <f t="shared" ref="BB141:BB204" si="473">$BA$269+$BA$270*$U151-$AZ141</f>
        <v>-1.3441212290174951E-2</v>
      </c>
      <c r="BC141" s="14">
        <f t="shared" ref="BC141:BC204" si="474">BB141^2</f>
        <v>1.8066618782955015E-4</v>
      </c>
      <c r="BE141">
        <v>19.222000000000001</v>
      </c>
      <c r="BF141" s="14">
        <f t="shared" ref="BF141:BF204" si="475">LN(BE140/BE141)</f>
        <v>3.6271024018065375E-2</v>
      </c>
      <c r="BG141" s="14">
        <f t="shared" ref="BG141:BG204" si="476">BF141^2</f>
        <v>1.3155871833190752E-3</v>
      </c>
      <c r="BH141" s="14">
        <f t="shared" ref="BH141:BH204" si="477">$BG$269+$BG$270*$U151-$BF141</f>
        <v>-2.0725236519255522E-2</v>
      </c>
      <c r="BI141" s="14">
        <f t="shared" ref="BI141:BI204" si="478">BH141^2</f>
        <v>4.295354287790827E-4</v>
      </c>
      <c r="BK141">
        <v>80.58</v>
      </c>
      <c r="BL141" s="14">
        <f t="shared" ref="BL141:BL204" si="479">LN(BK140/BK141)</f>
        <v>2.9590128033396664E-2</v>
      </c>
      <c r="BM141" s="14">
        <f t="shared" ref="BM141:BM204" si="480">BL141^2</f>
        <v>8.7557567703280717E-4</v>
      </c>
      <c r="BN141" s="14">
        <f t="shared" ref="BN141:BN204" si="481">$BM$269+$BM$270*$U151-$BL141</f>
        <v>-1.5513952021304404E-2</v>
      </c>
      <c r="BO141" s="14">
        <f t="shared" ref="BO141:BO204" si="482">BN141^2</f>
        <v>2.40682707319335E-4</v>
      </c>
      <c r="BQ141">
        <v>58.96</v>
      </c>
      <c r="BR141" s="14">
        <f t="shared" ref="BR141:BR204" si="483">LN(BQ140/BQ141)</f>
        <v>2.1643324489683237E-2</v>
      </c>
      <c r="BS141" s="14">
        <f t="shared" ref="BS141:BS204" si="484">BR141^2</f>
        <v>4.6843349496572214E-4</v>
      </c>
      <c r="BT141" s="14">
        <f t="shared" ref="BT141:BT204" si="485">$BS$269+$BS$270*$U151-$BR141</f>
        <v>-5.4188361967574504E-3</v>
      </c>
      <c r="BU141" s="14">
        <f t="shared" ref="BU141:BU204" si="486">BT141^2</f>
        <v>2.9363785727288751E-5</v>
      </c>
      <c r="BX141">
        <v>20.36</v>
      </c>
      <c r="BY141" s="14">
        <f t="shared" ref="BY141:BY204" si="487">LN(BX140/BX141)</f>
        <v>6.8526944620405277E-3</v>
      </c>
      <c r="BZ141" s="14">
        <f t="shared" ref="BZ141:BZ204" si="488">BY141^2</f>
        <v>4.6959421390080919E-5</v>
      </c>
      <c r="CA141" s="14">
        <f t="shared" ref="CA141:CA204" si="489">$BZ$269+$BZ$270*$U151-$BY141</f>
        <v>3.8098205490071785E-4</v>
      </c>
      <c r="CB141" s="14">
        <f t="shared" ref="CB141:CB204" si="490">CA141^2</f>
        <v>1.451473261563736E-7</v>
      </c>
      <c r="CD141">
        <v>40.99</v>
      </c>
      <c r="CE141" s="14">
        <f t="shared" ref="CE141:CE204" si="491">LN(CD140/CD141)</f>
        <v>9.7111712443947017E-3</v>
      </c>
      <c r="CF141" s="14">
        <f t="shared" ref="CF141:CF204" si="492">CE141^2</f>
        <v>9.4306846937958542E-5</v>
      </c>
      <c r="CG141" s="14">
        <f t="shared" ref="CG141:CG204" si="493">+$CF$269+$CF$270*$U151-$CE141</f>
        <v>1.968844064862656E-3</v>
      </c>
      <c r="CH141" s="14">
        <f t="shared" ref="CH141:CH204" si="494">CG141^2</f>
        <v>3.8763469517449064E-6</v>
      </c>
      <c r="CJ141">
        <v>29.98</v>
      </c>
      <c r="CK141" s="14">
        <f t="shared" ref="CK141:CK204" si="495">LN(CJ140/CJ141)</f>
        <v>5.986050465303633E-3</v>
      </c>
      <c r="CL141" s="14">
        <f t="shared" ref="CL141:CL204" si="496">CK141^2</f>
        <v>3.5832800173161839E-5</v>
      </c>
      <c r="CM141" s="14">
        <f t="shared" ref="CM141:CM204" si="497">$CL$269+$CL$270*$U151-$CK141</f>
        <v>4.5085192177340755E-3</v>
      </c>
      <c r="CN141" s="14">
        <f t="shared" ref="CN141:CN204" si="498">CM141^2</f>
        <v>2.032674553667748E-5</v>
      </c>
      <c r="CP141">
        <v>19.54</v>
      </c>
      <c r="CQ141" s="14">
        <f t="shared" ref="CQ141:CQ204" si="499">LN(CP140/CP141)</f>
        <v>8.1549891293061644E-3</v>
      </c>
      <c r="CR141" s="14">
        <f t="shared" ref="CR141:CR204" si="500">CQ141^2</f>
        <v>6.6503847699101706E-5</v>
      </c>
      <c r="CS141" s="14">
        <f t="shared" ref="CS141:CS204" si="501">$CR$269+$CR$270*$U151-$CQ141</f>
        <v>1.9474369339522769E-3</v>
      </c>
      <c r="CT141" s="14">
        <f t="shared" ref="CT141:CT204" si="502">CS141^2</f>
        <v>3.7925106117214452E-6</v>
      </c>
      <c r="CV141">
        <v>96.46</v>
      </c>
      <c r="CW141" s="14">
        <f t="shared" ref="CW141:CW204" si="503">LN(CV140/CV141)</f>
        <v>2.8009599650001285E-2</v>
      </c>
      <c r="CX141" s="14">
        <f t="shared" ref="CX141:CX204" si="504">CW141^2</f>
        <v>7.8453767255335207E-4</v>
      </c>
      <c r="CY141" s="89">
        <f t="shared" ref="CY141:CY204" si="505">$CX$269+$CX$270*$U151-$CW141</f>
        <v>-2.5023306612846397E-2</v>
      </c>
      <c r="CZ141" s="89">
        <f t="shared" ref="CZ141:CZ204" si="506">CY141^2</f>
        <v>6.2616587384052222E-4</v>
      </c>
      <c r="DB141">
        <v>17.79</v>
      </c>
      <c r="DC141" s="14">
        <f t="shared" ref="DC141:DC204" si="507">LN(DB140/DB141)</f>
        <v>7.8387859392978175E-3</v>
      </c>
      <c r="DD141" s="14">
        <f t="shared" ref="DD141:DD204" si="508">DC141^2</f>
        <v>6.1446565002133168E-5</v>
      </c>
      <c r="DE141" s="89">
        <f t="shared" ref="DE141:DE204" si="509">$DD$269+$DD$270*$U151-$DC141</f>
        <v>-2.9473801621679408E-3</v>
      </c>
      <c r="DF141" s="89">
        <f t="shared" ref="DF141:DF204" si="510">DE141^2</f>
        <v>8.687049820341117E-6</v>
      </c>
      <c r="DH141">
        <v>9.8019999999999996</v>
      </c>
      <c r="DI141" s="14">
        <f t="shared" ref="DI141:DI204" si="511">LN(DH140/DH141)</f>
        <v>8.4320101352244551E-3</v>
      </c>
      <c r="DJ141" s="14">
        <f t="shared" ref="DJ141:DJ204" si="512">DI141^2</f>
        <v>7.1098794920527937E-5</v>
      </c>
      <c r="DK141" s="89">
        <f t="shared" ref="DK141:DK204" si="513">$DJ$269+$DJ$270*$U151-$DI141</f>
        <v>2.768983557555631E-3</v>
      </c>
      <c r="DL141" s="89">
        <f t="shared" ref="DL141:DL204" si="514">DK141^2</f>
        <v>7.6672699420134389E-6</v>
      </c>
      <c r="DN141">
        <v>64.8</v>
      </c>
      <c r="DO141" s="14">
        <f t="shared" ref="DO141:DO204" si="515">LN(DN140/DN141)</f>
        <v>5.0796692000812122E-3</v>
      </c>
      <c r="DP141" s="14">
        <f t="shared" ref="DP141:DP204" si="516">DO141^2</f>
        <v>2.5803039182253701E-5</v>
      </c>
      <c r="DQ141" s="89">
        <f t="shared" ref="DQ141:DQ204" si="517">$DP$269+$DP$270*$U151-$DO141</f>
        <v>9.4598956863004794E-4</v>
      </c>
      <c r="DR141" s="89">
        <f t="shared" ref="DR141:DR204" si="518">DQ141^2</f>
        <v>8.9489626395686421E-7</v>
      </c>
      <c r="DT141">
        <v>125.9</v>
      </c>
      <c r="DU141" s="14">
        <f t="shared" ref="DU141:DU204" si="519">LN(DT140/DT141)</f>
        <v>1.3804202637191291E-2</v>
      </c>
      <c r="DV141" s="14">
        <f t="shared" ref="DV141:DV204" si="520">DU141^2</f>
        <v>1.9055601044863898E-4</v>
      </c>
      <c r="DW141" s="89">
        <f t="shared" ref="DW141:DW204" si="521">$DV$269+$DV$270*$U151-$DU141</f>
        <v>-1.9022560456130287E-3</v>
      </c>
      <c r="DX141" s="89">
        <f t="shared" ref="DX141:DX204" si="522">DW141^2</f>
        <v>3.6185780630713173E-6</v>
      </c>
      <c r="DZ141">
        <v>36.53</v>
      </c>
      <c r="EA141" s="14">
        <f t="shared" ref="EA141:EA204" si="523">LN(DZ140/DZ141)</f>
        <v>3.0066989987382986E-3</v>
      </c>
      <c r="EB141" s="14">
        <f t="shared" ref="EB141:EB204" si="524">EA141^2</f>
        <v>9.0402388690138868E-6</v>
      </c>
      <c r="EC141" s="89">
        <f t="shared" ref="EC141:EC204" si="525">$EB$269+$EB$270*$U151-$EA141</f>
        <v>7.304589226645326E-3</v>
      </c>
      <c r="ED141" s="89">
        <f t="shared" ref="ED141:ED204" si="526">EC141^2</f>
        <v>5.3357023770022962E-5</v>
      </c>
      <c r="EF141">
        <v>14.47</v>
      </c>
      <c r="EG141" s="14">
        <f t="shared" ref="EG141:EG204" si="527">LN(EF140/EF141)</f>
        <v>1.7808689831146422E-2</v>
      </c>
      <c r="EH141" s="14">
        <f t="shared" ref="EH141:EH204" si="528">EG141^2</f>
        <v>3.1714943350197794E-4</v>
      </c>
      <c r="EI141" s="89">
        <f t="shared" ref="EI141:EI204" si="529">$EH$268+$EH$269*$U151-$EG141</f>
        <v>-9.7571980315570312E-3</v>
      </c>
      <c r="EJ141" s="89">
        <f t="shared" ref="EJ141:EJ204" si="530">EI141^2</f>
        <v>9.520291342702041E-5</v>
      </c>
      <c r="EL141">
        <v>80.8</v>
      </c>
      <c r="EM141" s="14">
        <f t="shared" ref="EM141:EM204" si="531">LN(EL140/EL141)</f>
        <v>9.3619801792047402E-3</v>
      </c>
      <c r="EN141" s="14">
        <f t="shared" ref="EN141:EN204" si="532">EM141^2</f>
        <v>8.7646672875822424E-5</v>
      </c>
      <c r="EO141" s="89">
        <f t="shared" ref="EO141:EO204" si="533">$EN$268+$EN$269*$U151-$EM141</f>
        <v>-8.7449780804230506E-4</v>
      </c>
      <c r="EP141" s="89">
        <f t="shared" ref="EP141:EP204" si="534">EO141^2</f>
        <v>7.6474641627079621E-7</v>
      </c>
      <c r="ER141">
        <v>13.93</v>
      </c>
      <c r="ES141" s="14">
        <f t="shared" ref="ES141:ES204" si="535">LN(ER140/ER141)</f>
        <v>1.4347204756603724E-3</v>
      </c>
      <c r="ET141" s="14">
        <f t="shared" ref="ET141:ET204" si="536">ES141^2</f>
        <v>2.0584228432791253E-6</v>
      </c>
      <c r="EU141" s="89">
        <f t="shared" ref="EU141:EU204" si="537">$ET$268+$ET$269*$U151-$ES141</f>
        <v>5.8980256049261616E-3</v>
      </c>
      <c r="EV141" s="89">
        <f t="shared" ref="EV141:EV204" si="538">EU141^2</f>
        <v>3.4786706036364615E-5</v>
      </c>
      <c r="EX141">
        <v>108.25</v>
      </c>
      <c r="EY141" s="14">
        <f t="shared" ref="EY141:EY204" si="539">LN(EX140/EX141)</f>
        <v>1.1481182373956232E-2</v>
      </c>
      <c r="EZ141" s="14">
        <f t="shared" ref="EZ141:EZ204" si="540">EY141^2</f>
        <v>1.3181754870404325E-4</v>
      </c>
      <c r="FA141" s="89">
        <f t="shared" ref="FA141:FA204" si="541">$EZ$268+$EZ$269*$U151-$EY141</f>
        <v>-4.511165956074952E-3</v>
      </c>
      <c r="FB141" s="89">
        <f t="shared" ref="FB141:FB204" si="542">FA141^2</f>
        <v>2.0350618283249634E-5</v>
      </c>
      <c r="FD141">
        <v>37.700000000000003</v>
      </c>
      <c r="FE141" s="14">
        <f t="shared" ref="FE141:FE204" si="543">LN(FD140/FD141)</f>
        <v>5.2910176344154588E-3</v>
      </c>
      <c r="FF141" s="14">
        <f t="shared" ref="FF141:FF204" si="544">FE141^2</f>
        <v>2.7994867607695357E-5</v>
      </c>
      <c r="FG141" s="89">
        <f t="shared" ref="FG141:FG204" si="545">$FF$268+$FF$269*$U151-$FE141</f>
        <v>1.4270445354577613E-2</v>
      </c>
      <c r="FH141" s="89">
        <f t="shared" ref="FH141:FH204" si="546">FG141^2</f>
        <v>2.036456106179858E-4</v>
      </c>
      <c r="FJ141">
        <v>128</v>
      </c>
      <c r="FK141" s="14">
        <f t="shared" ref="FK141:FK204" si="547">LN(FJ140/FJ141)</f>
        <v>-1.2578782206860073E-2</v>
      </c>
      <c r="FL141" s="14">
        <f t="shared" ref="FL141:FL204" si="548">FK141^2</f>
        <v>1.5822576180761955E-4</v>
      </c>
      <c r="FM141" s="89">
        <f t="shared" ref="FM141:FM204" si="549">$FL$268+$FL$269*$U151-$FK141</f>
        <v>1.7745391960712335E-2</v>
      </c>
      <c r="FN141" s="89">
        <f t="shared" ref="FN141:FN204" si="550">FM141^2</f>
        <v>3.1489893583931401E-4</v>
      </c>
      <c r="FP141">
        <v>12.904999999999999</v>
      </c>
      <c r="FQ141" s="14">
        <f t="shared" ref="FQ141:FQ204" si="551">LN(FP140/FP141)</f>
        <v>3.8737168797393689E-4</v>
      </c>
      <c r="FR141" s="14">
        <f t="shared" ref="FR141:FR204" si="552">FQ141^2</f>
        <v>1.5005682464377712E-7</v>
      </c>
      <c r="FS141" s="89">
        <f t="shared" ref="FS141:FS204" si="553">$FR$268+$FR$269*$U151-$FQ141</f>
        <v>3.7905383803863214E-3</v>
      </c>
      <c r="FT141" s="89">
        <f t="shared" ref="FT141:FT204" si="554">FS141^2</f>
        <v>1.4368181213181756E-5</v>
      </c>
      <c r="FV141">
        <v>541</v>
      </c>
      <c r="FW141" s="14">
        <f t="shared" ref="FW141:FW204" si="555">LN(FV140/FV141)</f>
        <v>9.1996968984234158E-3</v>
      </c>
      <c r="FX141" s="14">
        <f t="shared" ref="FX141:FX204" si="556">FW141^2</f>
        <v>8.4634423022861413E-5</v>
      </c>
      <c r="FY141" s="89">
        <f t="shared" ref="FY141:FY204" si="557">$FX$268+$FX$269*$U151-$FW141</f>
        <v>4.9132912867665829E-4</v>
      </c>
      <c r="FZ141" s="89">
        <f t="shared" ref="FZ141:FZ204" si="558">FY141^2</f>
        <v>2.4140431268616424E-7</v>
      </c>
      <c r="GB141">
        <v>47.63</v>
      </c>
      <c r="GC141" s="14">
        <f t="shared" ref="GC141:GC204" si="559">LN(GB140/GB141)</f>
        <v>9.9633460799377599E-2</v>
      </c>
      <c r="GD141" s="14">
        <f t="shared" ref="GD141:GD204" si="560">GC141^2</f>
        <v>9.9268265108611135E-3</v>
      </c>
      <c r="GE141" s="89">
        <f t="shared" ref="GE141:GE204" si="561">$GD$268+$GD$269*$U151-$GC141</f>
        <v>-8.879224791954371E-2</v>
      </c>
      <c r="GF141" s="89">
        <f t="shared" ref="GF141:GF204" si="562">GE141^2</f>
        <v>7.884063290605715E-3</v>
      </c>
      <c r="GH141">
        <v>465.8</v>
      </c>
      <c r="GI141" s="14">
        <f t="shared" ref="GI141:GI204" si="563">LN(GH140/GH141)</f>
        <v>3.0029746451695989E-2</v>
      </c>
      <c r="GJ141" s="14">
        <f t="shared" ref="GJ141:GJ204" si="564">GI141^2</f>
        <v>9.0178567195314785E-4</v>
      </c>
      <c r="GK141" s="89">
        <f t="shared" ref="GK141:GK204" si="565">$GJ$268+$GJ$269*$U151-$GI141</f>
        <v>-1.5585522270710929E-2</v>
      </c>
      <c r="GL141" s="89">
        <f t="shared" ref="GL141:GL204" si="566">GK141^2</f>
        <v>2.4290850445082634E-4</v>
      </c>
      <c r="GN141">
        <v>30.81</v>
      </c>
      <c r="GO141" s="14">
        <f t="shared" ref="GO141:GO204" si="567">LN(GN140/GN141)</f>
        <v>-3.2509781558455139E-3</v>
      </c>
      <c r="GP141" s="14">
        <f t="shared" ref="GP141:GP204" si="568">GO141^2</f>
        <v>1.0568858969784698E-5</v>
      </c>
      <c r="GQ141" s="89">
        <f t="shared" ref="GQ141:GQ204" si="569">$GP$268+$GP$269*$U151-$GO141</f>
        <v>1.0130146332517255E-2</v>
      </c>
      <c r="GR141" s="89">
        <f t="shared" ref="GR141:GR204" si="570">GQ141^2</f>
        <v>1.0261986471821278E-4</v>
      </c>
      <c r="GT141">
        <v>53.48</v>
      </c>
      <c r="GU141" s="14">
        <f t="shared" ref="GU141:GU204" si="571">LN(GT140/GT141)</f>
        <v>-2.0782913154176456E-2</v>
      </c>
      <c r="GV141" s="14">
        <f t="shared" ref="GV141:GV204" si="572">GU141^2</f>
        <v>4.3192947917404078E-4</v>
      </c>
      <c r="GW141" s="89">
        <f t="shared" ref="GW141:GW204" si="573">$GV$268+$GV$269*$U151-$GU141</f>
        <v>2.980460056975226E-2</v>
      </c>
      <c r="GX141" s="89">
        <f t="shared" ref="GX141:GX204" si="574">GW141^2</f>
        <v>8.8831421512247676E-4</v>
      </c>
      <c r="GZ141">
        <v>224.5</v>
      </c>
      <c r="HA141" s="14">
        <f t="shared" ref="HA141:HA204" si="575">LN(GZ140/GZ141)</f>
        <v>-7.6011991291799813E-3</v>
      </c>
      <c r="HB141" s="14">
        <f t="shared" ref="HB141:HB204" si="576">HA141^2</f>
        <v>5.7778228201446504E-5</v>
      </c>
      <c r="HC141" s="89">
        <f t="shared" ref="HC141:HC204" si="577">$HB$268+$HB$269*$U151-$HA141</f>
        <v>1.6099707831033164E-2</v>
      </c>
      <c r="HD141" s="89">
        <f t="shared" ref="HD141:HD204" si="578">HC141^2</f>
        <v>2.5920059224463057E-4</v>
      </c>
      <c r="HF141">
        <v>294.8</v>
      </c>
      <c r="HG141" s="14">
        <f t="shared" ref="HG141:HG204" si="579">LN(HF140/HF141)</f>
        <v>-5.0894903125933764E-4</v>
      </c>
      <c r="HH141" s="14">
        <f t="shared" ref="HH141:HH204" si="580">HG141^2</f>
        <v>2.5902911641981826E-7</v>
      </c>
      <c r="HI141" s="89">
        <f t="shared" ref="HI141:HI204" si="581">$HH$268+$HH$269*$U151-$HG141</f>
        <v>1.4913944194247023E-2</v>
      </c>
      <c r="HJ141" s="89">
        <f t="shared" ref="HJ141:HJ204" si="582">HI141^2</f>
        <v>2.2242573142911449E-4</v>
      </c>
      <c r="HL141">
        <v>102.6</v>
      </c>
      <c r="HM141" s="14">
        <f t="shared" ref="HM141:HM204" si="583">LN(HL140/HL141)</f>
        <v>3.4055007371293919E-3</v>
      </c>
      <c r="HN141" s="14">
        <f t="shared" ref="HN141:HN204" si="584">HM141^2</f>
        <v>1.1597435270588831E-5</v>
      </c>
      <c r="HO141" s="89">
        <f t="shared" ref="HO141:HO204" si="585">$HN$268+$HN$269*$U151-$HM141</f>
        <v>6.8104895308529782E-3</v>
      </c>
      <c r="HP141" s="89">
        <f t="shared" ref="HP141:HP204" si="586">HO141^2</f>
        <v>4.6382767649858018E-5</v>
      </c>
      <c r="HR141">
        <v>4.3620000000000001</v>
      </c>
      <c r="HS141" s="14">
        <f t="shared" ref="HS141:HS204" si="587">LN(HR140/HR141)</f>
        <v>2.6692378647456643E-2</v>
      </c>
      <c r="HT141" s="14">
        <f t="shared" ref="HT141:HT204" si="588">HS141^2</f>
        <v>7.1248307785919931E-4</v>
      </c>
      <c r="HU141" s="14">
        <f t="shared" ref="HU141:HU204" si="589">+$HT$268+$HT$269*$U151-$HS141</f>
        <v>-1.6549191474072099E-2</v>
      </c>
      <c r="HV141" s="14">
        <f t="shared" ref="HV141:HV204" si="590">HU141^2</f>
        <v>2.7387573844550063E-4</v>
      </c>
      <c r="HX141">
        <v>13.21</v>
      </c>
      <c r="HY141" s="14">
        <f t="shared" ref="HY141:HY204" si="591">LN(HX140/HX141)</f>
        <v>2.2684319746280441E-3</v>
      </c>
      <c r="HZ141" s="14">
        <f t="shared" ref="HZ141:HZ204" si="592">HY141^2</f>
        <v>5.1457836235148871E-6</v>
      </c>
      <c r="IA141" s="89">
        <f t="shared" ref="IA141:IA204" si="593">$HZ$268+$HZ$269*$U151-$HY141</f>
        <v>-3.19646266676524E-4</v>
      </c>
      <c r="IB141" s="89">
        <f t="shared" ref="IB141:IB204" si="594">IA141^2</f>
        <v>1.021737358002395E-7</v>
      </c>
      <c r="ID141">
        <v>147.9</v>
      </c>
      <c r="IE141" s="14">
        <f t="shared" ref="IE141:IE204" si="595">LN(ID140/ID141)</f>
        <v>3.3800912946447962E-4</v>
      </c>
      <c r="IF141" s="14">
        <f t="shared" ref="IF141:IF204" si="596">IE141^2</f>
        <v>1.1425017160133535E-7</v>
      </c>
      <c r="IG141" s="89">
        <f t="shared" ref="IG141:IG204" si="597">$IF$268+$IF$269*$U151-$IE141</f>
        <v>6.9129719727486676E-3</v>
      </c>
      <c r="IH141" s="89">
        <f t="shared" ref="IH141:IH204" si="598">IG141^2</f>
        <v>4.7789181496008604E-5</v>
      </c>
      <c r="IQ141">
        <v>48.13</v>
      </c>
      <c r="IR141" s="14">
        <f t="shared" ref="IR141:IR204" si="599">+LN(IQ140/IQ141)</f>
        <v>-4.5814324199873234E-3</v>
      </c>
      <c r="IS141" s="14">
        <f t="shared" ref="IS141:IS204" si="600">IR141^2</f>
        <v>2.0989523018910904E-5</v>
      </c>
      <c r="IT141" s="89">
        <f t="shared" ref="IT141:IT204" si="601">$IS$268+$IS$269*$U151-$IR141</f>
        <v>1.111346231533468E-2</v>
      </c>
      <c r="IU141" s="89">
        <f t="shared" ref="IU141:IU204" si="602">IT141^2</f>
        <v>1.2350904463436405E-4</v>
      </c>
      <c r="IW141">
        <v>56.62</v>
      </c>
      <c r="IX141" s="14">
        <f t="shared" ref="IX141:IX204" si="603">LN(IW140/IW141)</f>
        <v>8.8269049777442822E-4</v>
      </c>
      <c r="IY141" s="14">
        <f t="shared" ref="IY141:IY204" si="604">IX141^2</f>
        <v>7.7914251486126791E-7</v>
      </c>
      <c r="IZ141" s="89">
        <f t="shared" ref="IZ141:IZ204" si="605">$IY$268+$IY$269*$U151-$IX141</f>
        <v>6.9273708449937785E-3</v>
      </c>
      <c r="JA141" s="89">
        <f t="shared" ref="JA141:JA204" si="606">IZ141^2</f>
        <v>4.798846682406982E-5</v>
      </c>
      <c r="JC141">
        <v>113.6</v>
      </c>
      <c r="JD141" s="14">
        <f t="shared" ref="JD141:JD204" si="607">LN(JC140/JC141)</f>
        <v>1.0943422848056227E-2</v>
      </c>
      <c r="JE141" s="14">
        <f t="shared" ref="JE141:JE204" si="608">JD141^2</f>
        <v>1.1975850363135907E-4</v>
      </c>
      <c r="JF141" s="89">
        <f t="shared" ref="JF141:JF204" si="609">$JE$268+$JE$269*$U151-$JD141</f>
        <v>8.1842593552882738E-4</v>
      </c>
      <c r="JG141" s="89">
        <f t="shared" ref="JG141:JG204" si="610">JF141^2</f>
        <v>6.6982101194623629E-7</v>
      </c>
      <c r="JI141">
        <v>30.86</v>
      </c>
      <c r="JJ141" s="14">
        <f t="shared" ref="JJ141:JJ204" si="611">LN(JI140/JI141)</f>
        <v>7.4253771356476784E-3</v>
      </c>
      <c r="JK141" s="14">
        <f t="shared" ref="JK141:JK204" si="612">JJ141^2</f>
        <v>5.5136225606599322E-5</v>
      </c>
      <c r="JL141" s="89">
        <f t="shared" ref="JL141:JL204" si="613">$JK$268+$JK$269*$U151-$JJ141</f>
        <v>3.1546381736096791E-3</v>
      </c>
      <c r="JM141" s="89">
        <f t="shared" ref="JM141:JM204" si="614">JL141^2</f>
        <v>9.951742006395412E-6</v>
      </c>
      <c r="JO141">
        <v>75.53</v>
      </c>
      <c r="JP141" s="14">
        <f t="shared" ref="JP141:JP204" si="615">LN(JO140/JO141)</f>
        <v>-2.2087772994317509E-2</v>
      </c>
      <c r="JQ141" s="14">
        <f t="shared" ref="JQ141:JQ204" si="616">JP141^2</f>
        <v>4.8786971584850183E-4</v>
      </c>
      <c r="JR141" s="89">
        <f t="shared" si="451"/>
        <v>2.8625700589182967E-2</v>
      </c>
      <c r="JS141" s="89">
        <f t="shared" ref="JS141:JS204" si="617">JR141^2</f>
        <v>8.194307342215501E-4</v>
      </c>
      <c r="JU141">
        <v>63.2</v>
      </c>
      <c r="JV141" s="14">
        <f t="shared" ref="JV141:JV204" si="618">LN(JU140/JU141)</f>
        <v>9.1353604290998706E-3</v>
      </c>
      <c r="JW141" s="14">
        <f t="shared" ref="JW141:JW204" si="619">JV141^2</f>
        <v>8.3454810169563765E-5</v>
      </c>
      <c r="JX141" s="89">
        <f t="shared" ref="JX141:JX204" si="620">$JW$268+$JW$269*$U151-$JV141</f>
        <v>3.2415690384898135E-3</v>
      </c>
      <c r="JY141" s="89">
        <f t="shared" ref="JY141:JY204" si="621">JX141^2</f>
        <v>1.0507769831295775E-5</v>
      </c>
      <c r="KA141">
        <v>37.94</v>
      </c>
      <c r="KB141" s="14">
        <f t="shared" ref="KB141:KB204" si="622">LN(KA140/KA141)</f>
        <v>4.2083176257871405E-3</v>
      </c>
      <c r="KC141" s="14">
        <f t="shared" ref="KC141:KC204" si="623">KB141^2</f>
        <v>1.7709937239510715E-5</v>
      </c>
      <c r="KD141" s="89">
        <f t="shared" ref="KD141:KD204" si="624">$KC$268+$KC$269*$U151-$KB141</f>
        <v>2.3774115525356E-3</v>
      </c>
      <c r="KE141" s="89">
        <f t="shared" ref="KE141:KE204" si="625">KD141^2</f>
        <v>5.6520856901297324E-6</v>
      </c>
      <c r="KG141">
        <v>18.32</v>
      </c>
      <c r="KH141" s="14">
        <f t="shared" ref="KH141:KH204" si="626">LN(KG140/KG141)</f>
        <v>1.0857869972049086E-2</v>
      </c>
      <c r="KI141" s="14">
        <f t="shared" ref="KI141:KI204" si="627">KH141^2</f>
        <v>1.1789334032992523E-4</v>
      </c>
      <c r="KJ141" s="89">
        <f t="shared" ref="KJ141:KJ204" si="628">$KI$268+$KI$269*$U151-$KH141</f>
        <v>-4.4567020171021295E-3</v>
      </c>
      <c r="KK141" s="89">
        <f t="shared" ref="KK141:KK204" si="629">KJ141^2</f>
        <v>1.9862192869242191E-5</v>
      </c>
      <c r="KM141">
        <v>24.51</v>
      </c>
      <c r="KN141" s="14">
        <f t="shared" ref="KN141:KN204" si="630">LN(KM140/KM141)</f>
        <v>-9.4282313487237517E-3</v>
      </c>
      <c r="KO141" s="14">
        <f t="shared" ref="KO141:KO204" si="631">KN141^2</f>
        <v>8.8891546365057295E-5</v>
      </c>
      <c r="KP141" s="89">
        <f t="shared" ref="KP141:KP204" si="632">$KO$268+$KO$269*$U151-$KN141</f>
        <v>1.8402333345614974E-2</v>
      </c>
      <c r="KQ141" s="89">
        <f t="shared" ref="KQ141:KQ204" si="633">KP141^2</f>
        <v>3.386458725631328E-4</v>
      </c>
      <c r="KS141">
        <v>93.46</v>
      </c>
      <c r="KT141" s="14">
        <f t="shared" ref="KT141:KT204" si="634">LN(KS140/KS141)</f>
        <v>9.5837172671943277E-3</v>
      </c>
      <c r="KU141" s="14">
        <f t="shared" ref="KU141:KU204" si="635">KT141^2</f>
        <v>9.1847636657518714E-5</v>
      </c>
      <c r="KV141" s="89">
        <f t="shared" ref="KV141:KV204" si="636">$KU$268+$KU$269*$U151-$KT141</f>
        <v>-3.7587061877679337E-3</v>
      </c>
      <c r="KW141" s="89">
        <f t="shared" ref="KW141:KW204" si="637">KV141^2</f>
        <v>1.4127872205964952E-5</v>
      </c>
      <c r="LF141" s="14">
        <v>13.845000000000001</v>
      </c>
      <c r="LG141" s="14">
        <f t="shared" ref="LG141:LG204" si="638">LN(LF140/LF141)</f>
        <v>-2.2645233556660663E-2</v>
      </c>
      <c r="LH141" s="14">
        <f t="shared" ref="LH141:LH204" si="639">LG141^2</f>
        <v>5.1280660283571015E-4</v>
      </c>
      <c r="LI141" s="89">
        <f t="shared" ref="LI141:LI204" si="640">$LH$267+$LH$268*$U151-$LG141</f>
        <v>2.2603345285569516E-2</v>
      </c>
      <c r="LJ141" s="89">
        <f t="shared" ref="LJ141:LJ204" si="641">LI141^2</f>
        <v>5.1091121809867764E-4</v>
      </c>
      <c r="LL141">
        <v>11.2</v>
      </c>
      <c r="LM141" s="14">
        <f t="shared" ref="LM141:LM204" si="642">LN(LL140/LL141)</f>
        <v>-1.2126804798035891E-2</v>
      </c>
      <c r="LN141" s="14">
        <f t="shared" ref="LN141:LN204" si="643">LM141^2</f>
        <v>1.4705939460966629E-4</v>
      </c>
      <c r="LO141" s="89">
        <f t="shared" ref="LO141:LO204" si="644">$LN$267+$LN$268*$U151-$LM141</f>
        <v>1.8355138432688954E-2</v>
      </c>
      <c r="LP141" s="89">
        <f t="shared" ref="LP141:LP204" si="645">LO141^2</f>
        <v>3.3691110688317512E-4</v>
      </c>
    </row>
    <row r="142" spans="19:328" x14ac:dyDescent="0.35">
      <c r="S142" t="s">
        <v>746</v>
      </c>
      <c r="T142" s="82">
        <v>5559.76</v>
      </c>
      <c r="U142" s="6">
        <f t="shared" si="452"/>
        <v>7.4955441492338204E-3</v>
      </c>
      <c r="V142" s="14">
        <f t="shared" si="453"/>
        <v>5.6183182093113355E-5</v>
      </c>
      <c r="Z142">
        <v>38.450000000000003</v>
      </c>
      <c r="AA142" s="14">
        <f t="shared" si="454"/>
        <v>-4.9537319395463256E-3</v>
      </c>
      <c r="AB142" s="14">
        <f t="shared" si="455"/>
        <v>2.4539460128881401E-5</v>
      </c>
      <c r="AC142" s="14">
        <f t="shared" si="456"/>
        <v>-1.2449276088780145E-2</v>
      </c>
      <c r="AD142" s="14">
        <f t="shared" si="457"/>
        <v>1.2232167366021451E-2</v>
      </c>
      <c r="AE142" s="14">
        <f t="shared" si="458"/>
        <v>1.4962591847036017E-4</v>
      </c>
      <c r="AG142">
        <v>10.28</v>
      </c>
      <c r="AH142" s="14">
        <f t="shared" si="459"/>
        <v>1.0162197301056544E-2</v>
      </c>
      <c r="AI142" s="14">
        <f t="shared" si="460"/>
        <v>1.0327025398560091E-4</v>
      </c>
      <c r="AJ142" s="14">
        <f t="shared" si="461"/>
        <v>-1.0111536863656944E-2</v>
      </c>
      <c r="AK142" s="14">
        <f t="shared" si="462"/>
        <v>1.0224317774509331E-4</v>
      </c>
      <c r="AM142">
        <v>105.05</v>
      </c>
      <c r="AN142" s="14">
        <f t="shared" si="463"/>
        <v>9.0026668210576553E-3</v>
      </c>
      <c r="AO142" s="14">
        <f t="shared" si="464"/>
        <v>8.1048009890972346E-5</v>
      </c>
      <c r="AP142" s="14">
        <f t="shared" si="465"/>
        <v>-2.2105285062564237E-3</v>
      </c>
      <c r="AQ142" s="14">
        <f t="shared" si="466"/>
        <v>4.886436276972256E-6</v>
      </c>
      <c r="AS142">
        <v>102</v>
      </c>
      <c r="AT142" s="14">
        <f t="shared" si="467"/>
        <v>7.6179682798123887E-3</v>
      </c>
      <c r="AU142" s="14">
        <f t="shared" si="468"/>
        <v>5.8033440712227723E-5</v>
      </c>
      <c r="AV142" s="14">
        <f t="shared" si="469"/>
        <v>2.3225352703734005E-3</v>
      </c>
      <c r="AW142" s="14">
        <f t="shared" si="470"/>
        <v>5.3941700821284446E-6</v>
      </c>
      <c r="AY142" s="14">
        <v>36.64</v>
      </c>
      <c r="AZ142" s="14">
        <f t="shared" si="471"/>
        <v>-7.9463358264010731E-3</v>
      </c>
      <c r="BA142" s="14">
        <f t="shared" si="472"/>
        <v>6.3144253065945224E-5</v>
      </c>
      <c r="BB142" s="14">
        <f t="shared" si="473"/>
        <v>1.2852982844955764E-2</v>
      </c>
      <c r="BC142" s="14">
        <f t="shared" si="474"/>
        <v>1.6519916801272717E-4</v>
      </c>
      <c r="BE142">
        <v>19.03</v>
      </c>
      <c r="BF142" s="14">
        <f t="shared" si="475"/>
        <v>1.0038775093034445E-2</v>
      </c>
      <c r="BG142" s="14">
        <f t="shared" si="476"/>
        <v>1.0077700536852872E-4</v>
      </c>
      <c r="BH142" s="14">
        <f t="shared" si="477"/>
        <v>9.6915483566770676E-4</v>
      </c>
      <c r="BI142" s="14">
        <f t="shared" si="478"/>
        <v>9.3926109549809969E-7</v>
      </c>
      <c r="BK142">
        <v>80.3</v>
      </c>
      <c r="BL142" s="14">
        <f t="shared" si="479"/>
        <v>3.4808588104851433E-3</v>
      </c>
      <c r="BM142" s="14">
        <f t="shared" si="480"/>
        <v>1.2116378058532046E-5</v>
      </c>
      <c r="BN142" s="14">
        <f t="shared" si="481"/>
        <v>6.8126163155493484E-3</v>
      </c>
      <c r="BO142" s="14">
        <f t="shared" si="482"/>
        <v>4.6411741062889181E-5</v>
      </c>
      <c r="BQ142">
        <v>59.61</v>
      </c>
      <c r="BR142" s="14">
        <f t="shared" si="483"/>
        <v>-1.096409735075396E-2</v>
      </c>
      <c r="BS142" s="14">
        <f t="shared" si="484"/>
        <v>1.2021143071681E-4</v>
      </c>
      <c r="BT142" s="14">
        <f t="shared" si="485"/>
        <v>2.32709941743642E-2</v>
      </c>
      <c r="BU142" s="14">
        <f t="shared" si="486"/>
        <v>5.4153916986329255E-4</v>
      </c>
      <c r="BX142">
        <v>20.27</v>
      </c>
      <c r="BY142" s="14">
        <f t="shared" si="487"/>
        <v>4.4302312184133627E-3</v>
      </c>
      <c r="BZ142" s="14">
        <f t="shared" si="488"/>
        <v>1.9626948648604347E-5</v>
      </c>
      <c r="CA142" s="14">
        <f t="shared" si="489"/>
        <v>1.0411055928198961E-3</v>
      </c>
      <c r="CB142" s="14">
        <f t="shared" si="490"/>
        <v>1.0839008554008674E-6</v>
      </c>
      <c r="CD142">
        <v>40.51</v>
      </c>
      <c r="CE142" s="14">
        <f t="shared" si="491"/>
        <v>1.1779277301646993E-2</v>
      </c>
      <c r="CF142" s="14">
        <f t="shared" si="492"/>
        <v>1.3875137374909607E-4</v>
      </c>
      <c r="CG142" s="14">
        <f t="shared" si="493"/>
        <v>-2.77586009573365E-3</v>
      </c>
      <c r="CH142" s="14">
        <f t="shared" si="494"/>
        <v>7.7053992710864282E-6</v>
      </c>
      <c r="CJ142">
        <v>29.97</v>
      </c>
      <c r="CK142" s="14">
        <f t="shared" si="495"/>
        <v>3.336113458799069E-4</v>
      </c>
      <c r="CL142" s="14">
        <f t="shared" si="496"/>
        <v>1.1129653009980287E-7</v>
      </c>
      <c r="CM142" s="14">
        <f t="shared" si="497"/>
        <v>7.6775881120531297E-3</v>
      </c>
      <c r="CN142" s="14">
        <f t="shared" si="498"/>
        <v>5.8945359218339542E-5</v>
      </c>
      <c r="CP142">
        <v>19.55</v>
      </c>
      <c r="CQ142" s="14">
        <f t="shared" si="499"/>
        <v>-5.1163981673817138E-4</v>
      </c>
      <c r="CR142" s="14">
        <f t="shared" si="500"/>
        <v>2.6177530207186959E-7</v>
      </c>
      <c r="CS142" s="14">
        <f t="shared" si="501"/>
        <v>8.1779650045805605E-3</v>
      </c>
      <c r="CT142" s="14">
        <f t="shared" si="502"/>
        <v>6.6879111616144327E-5</v>
      </c>
      <c r="CV142">
        <v>97.38</v>
      </c>
      <c r="CW142" s="14">
        <f t="shared" si="503"/>
        <v>-9.4924361137290122E-3</v>
      </c>
      <c r="CX142" s="14">
        <f t="shared" si="504"/>
        <v>9.0106343373226751E-5</v>
      </c>
      <c r="CY142" s="89">
        <f t="shared" si="505"/>
        <v>1.1744094282064636E-2</v>
      </c>
      <c r="CZ142" s="89">
        <f t="shared" si="506"/>
        <v>1.3792375050602327E-4</v>
      </c>
      <c r="DB142">
        <v>17.5</v>
      </c>
      <c r="DC142" s="14">
        <f t="shared" si="507"/>
        <v>1.6435620748275294E-2</v>
      </c>
      <c r="DD142" s="14">
        <f t="shared" si="508"/>
        <v>2.7012962938113735E-4</v>
      </c>
      <c r="DE142" s="89">
        <f t="shared" si="509"/>
        <v>-1.2722951144844126E-2</v>
      </c>
      <c r="DF142" s="89">
        <f t="shared" si="510"/>
        <v>1.6187348583409045E-4</v>
      </c>
      <c r="DH142">
        <v>9.6359999999999992</v>
      </c>
      <c r="DI142" s="14">
        <f t="shared" si="511"/>
        <v>1.7080361734730966E-2</v>
      </c>
      <c r="DJ142" s="14">
        <f t="shared" si="512"/>
        <v>2.9173875698926179E-4</v>
      </c>
      <c r="DK142" s="89">
        <f t="shared" si="513"/>
        <v>-8.5119249463167148E-3</v>
      </c>
      <c r="DL142" s="89">
        <f t="shared" si="514"/>
        <v>7.2452866291728812E-5</v>
      </c>
      <c r="DN142">
        <v>64.8</v>
      </c>
      <c r="DO142" s="14">
        <f t="shared" si="515"/>
        <v>0</v>
      </c>
      <c r="DP142" s="14">
        <f t="shared" si="516"/>
        <v>0</v>
      </c>
      <c r="DQ142" s="89">
        <f t="shared" si="517"/>
        <v>4.7154907446588226E-3</v>
      </c>
      <c r="DR142" s="89">
        <f t="shared" si="518"/>
        <v>2.2235852962963017E-5</v>
      </c>
      <c r="DT142">
        <v>127.85</v>
      </c>
      <c r="DU142" s="14">
        <f t="shared" si="519"/>
        <v>-1.5369760686894104E-2</v>
      </c>
      <c r="DV142" s="14">
        <f t="shared" si="520"/>
        <v>2.362295435723955E-4</v>
      </c>
      <c r="DW142" s="89">
        <f t="shared" si="521"/>
        <v>2.4319102289385518E-2</v>
      </c>
      <c r="DX142" s="89">
        <f t="shared" si="522"/>
        <v>5.914187361615959E-4</v>
      </c>
      <c r="DZ142">
        <v>36.56</v>
      </c>
      <c r="EA142" s="14">
        <f t="shared" si="523"/>
        <v>-8.2090577875811391E-4</v>
      </c>
      <c r="EB142" s="14">
        <f t="shared" si="524"/>
        <v>6.7388629759846549E-7</v>
      </c>
      <c r="EC142" s="89">
        <f t="shared" si="525"/>
        <v>8.8169181981736788E-3</v>
      </c>
      <c r="ED142" s="89">
        <f t="shared" si="526"/>
        <v>7.773804651328619E-5</v>
      </c>
      <c r="EF142">
        <v>14.62</v>
      </c>
      <c r="EG142" s="14">
        <f t="shared" si="527"/>
        <v>-1.0312913678239818E-2</v>
      </c>
      <c r="EH142" s="14">
        <f t="shared" si="528"/>
        <v>1.0635618853482594E-4</v>
      </c>
      <c r="EI142" s="89">
        <f t="shared" si="529"/>
        <v>1.6605063340638063E-2</v>
      </c>
      <c r="EJ142" s="89">
        <f t="shared" si="530"/>
        <v>2.7572812854660211E-4</v>
      </c>
      <c r="EL142">
        <v>80.459999999999994</v>
      </c>
      <c r="EM142" s="14">
        <f t="shared" si="531"/>
        <v>4.2167990054075037E-3</v>
      </c>
      <c r="EN142" s="14">
        <f t="shared" si="532"/>
        <v>1.7781393852005711E-5</v>
      </c>
      <c r="EO142" s="89">
        <f t="shared" si="533"/>
        <v>2.2318756099169073E-3</v>
      </c>
      <c r="EP142" s="89">
        <f t="shared" si="534"/>
        <v>4.9812687381419669E-6</v>
      </c>
      <c r="ER142">
        <v>13.9</v>
      </c>
      <c r="ES142" s="14">
        <f t="shared" si="535"/>
        <v>2.1559476550681131E-3</v>
      </c>
      <c r="ET142" s="14">
        <f t="shared" si="536"/>
        <v>4.6481102913936956E-6</v>
      </c>
      <c r="EU142" s="89">
        <f t="shared" si="537"/>
        <v>3.4220679321993346E-3</v>
      </c>
      <c r="EV142" s="89">
        <f t="shared" si="538"/>
        <v>1.1710548932587029E-5</v>
      </c>
      <c r="EX142">
        <v>108.35</v>
      </c>
      <c r="EY142" s="14">
        <f t="shared" si="539"/>
        <v>-9.2336109976876154E-4</v>
      </c>
      <c r="EZ142" s="14">
        <f t="shared" si="540"/>
        <v>8.5259572056617676E-7</v>
      </c>
      <c r="FA142" s="89">
        <f t="shared" si="541"/>
        <v>6.2278823332553284E-3</v>
      </c>
      <c r="FB142" s="89">
        <f t="shared" si="542"/>
        <v>3.8786518356873834E-5</v>
      </c>
      <c r="FD142">
        <v>35.99</v>
      </c>
      <c r="FE142" s="14">
        <f t="shared" si="543"/>
        <v>4.6418972363025772E-2</v>
      </c>
      <c r="FF142" s="14">
        <f t="shared" si="544"/>
        <v>2.1547209952393503E-3</v>
      </c>
      <c r="FG142" s="89">
        <f t="shared" si="545"/>
        <v>-3.201424955177095E-2</v>
      </c>
      <c r="FH142" s="89">
        <f t="shared" si="546"/>
        <v>1.0249121743630665E-3</v>
      </c>
      <c r="FJ142">
        <v>128.30000000000001</v>
      </c>
      <c r="FK142" s="14">
        <f t="shared" si="547"/>
        <v>-2.3410077019737009E-3</v>
      </c>
      <c r="FL142" s="14">
        <f t="shared" si="548"/>
        <v>5.4803170607001883E-6</v>
      </c>
      <c r="FM142" s="89">
        <f t="shared" si="549"/>
        <v>6.2119761099705189E-3</v>
      </c>
      <c r="FN142" s="89">
        <f t="shared" si="550"/>
        <v>3.8588647190844458E-5</v>
      </c>
      <c r="FP142">
        <v>12.765000000000001</v>
      </c>
      <c r="FQ142" s="14">
        <f t="shared" si="551"/>
        <v>1.090778247712991E-2</v>
      </c>
      <c r="FR142" s="14">
        <f t="shared" si="552"/>
        <v>1.1897971856838231E-4</v>
      </c>
      <c r="FS142" s="89">
        <f t="shared" si="553"/>
        <v>-7.6346769364679561E-3</v>
      </c>
      <c r="FT142" s="89">
        <f t="shared" si="554"/>
        <v>5.8288291924235736E-5</v>
      </c>
      <c r="FV142">
        <v>533.79999999999995</v>
      </c>
      <c r="FW142" s="14">
        <f t="shared" si="555"/>
        <v>1.3398041876057769E-2</v>
      </c>
      <c r="FX142" s="14">
        <f t="shared" si="556"/>
        <v>1.7950752611259758E-4</v>
      </c>
      <c r="FY142" s="89">
        <f t="shared" si="557"/>
        <v>-5.9681048394290438E-3</v>
      </c>
      <c r="FZ142" s="89">
        <f t="shared" si="558"/>
        <v>3.5618275374416375E-5</v>
      </c>
      <c r="GB142">
        <v>47.03</v>
      </c>
      <c r="GC142" s="14">
        <f t="shared" si="559"/>
        <v>1.2677118855812412E-2</v>
      </c>
      <c r="GD142" s="14">
        <f t="shared" si="560"/>
        <v>1.6070934248439459E-4</v>
      </c>
      <c r="GE142" s="89">
        <f t="shared" si="561"/>
        <v>-4.2323467140948593E-3</v>
      </c>
      <c r="GF142" s="89">
        <f t="shared" si="562"/>
        <v>1.7912758708309551E-5</v>
      </c>
      <c r="GH142">
        <v>451</v>
      </c>
      <c r="GI142" s="14">
        <f t="shared" si="563"/>
        <v>3.22890179475624E-2</v>
      </c>
      <c r="GJ142" s="14">
        <f t="shared" si="564"/>
        <v>1.0425806800180067E-3</v>
      </c>
      <c r="GK142" s="89">
        <f t="shared" si="565"/>
        <v>-2.1373623657478167E-2</v>
      </c>
      <c r="GL142" s="89">
        <f t="shared" si="566"/>
        <v>4.5683178825151039E-4</v>
      </c>
      <c r="GN142">
        <v>30.85</v>
      </c>
      <c r="GO142" s="14">
        <f t="shared" si="567"/>
        <v>-1.2974377428203261E-3</v>
      </c>
      <c r="GP142" s="14">
        <f t="shared" si="568"/>
        <v>1.6833446964947026E-6</v>
      </c>
      <c r="GQ142" s="89">
        <f t="shared" si="569"/>
        <v>6.6072635098298194E-3</v>
      </c>
      <c r="GR142" s="89">
        <f t="shared" si="570"/>
        <v>4.3655931088328665E-5</v>
      </c>
      <c r="GT142">
        <v>52.26</v>
      </c>
      <c r="GU142" s="14">
        <f t="shared" si="571"/>
        <v>2.3076492141275953E-2</v>
      </c>
      <c r="GV142" s="14">
        <f t="shared" si="572"/>
        <v>5.3252448954637082E-4</v>
      </c>
      <c r="GW142" s="89">
        <f t="shared" si="573"/>
        <v>-1.6276694743258983E-2</v>
      </c>
      <c r="GX142" s="89">
        <f t="shared" si="574"/>
        <v>2.6493079176523462E-4</v>
      </c>
      <c r="GZ142">
        <v>221.2</v>
      </c>
      <c r="HA142" s="14">
        <f t="shared" si="575"/>
        <v>1.4808437534129203E-2</v>
      </c>
      <c r="HB142" s="14">
        <f t="shared" si="576"/>
        <v>2.1928982220220661E-4</v>
      </c>
      <c r="HC142" s="89">
        <f t="shared" si="577"/>
        <v>-8.2530449777687854E-3</v>
      </c>
      <c r="HD142" s="89">
        <f t="shared" si="578"/>
        <v>6.811275140507457E-5</v>
      </c>
      <c r="HF142">
        <v>288.3</v>
      </c>
      <c r="HG142" s="14">
        <f t="shared" si="579"/>
        <v>2.2295555670824956E-2</v>
      </c>
      <c r="HH142" s="14">
        <f t="shared" si="580"/>
        <v>4.9709180267085487E-4</v>
      </c>
      <c r="HI142" s="89">
        <f t="shared" si="581"/>
        <v>-1.1262133342700828E-2</v>
      </c>
      <c r="HJ142" s="89">
        <f t="shared" si="582"/>
        <v>1.2683564742877373E-4</v>
      </c>
      <c r="HL142">
        <v>90.76</v>
      </c>
      <c r="HM142" s="14">
        <f t="shared" si="583"/>
        <v>0.12261927282502814</v>
      </c>
      <c r="HN142" s="14">
        <f t="shared" si="584"/>
        <v>1.5035486068138686E-2</v>
      </c>
      <c r="HO142" s="89">
        <f t="shared" si="585"/>
        <v>-0.11503952877650926</v>
      </c>
      <c r="HP142" s="89">
        <f t="shared" si="586"/>
        <v>1.3234093181121303E-2</v>
      </c>
      <c r="HR142">
        <v>4.2939999999999996</v>
      </c>
      <c r="HS142" s="14">
        <f t="shared" si="587"/>
        <v>1.5711968322848158E-2</v>
      </c>
      <c r="HT142" s="14">
        <f t="shared" si="588"/>
        <v>2.4686594857818397E-4</v>
      </c>
      <c r="HU142" s="14">
        <f t="shared" si="589"/>
        <v>-8.5315317550689954E-3</v>
      </c>
      <c r="HV142" s="14">
        <f t="shared" si="590"/>
        <v>7.2787034087750654E-5</v>
      </c>
      <c r="HX142">
        <v>13.3</v>
      </c>
      <c r="HY142" s="14">
        <f t="shared" si="591"/>
        <v>-6.7899166934741358E-3</v>
      </c>
      <c r="HZ142" s="14">
        <f t="shared" si="592"/>
        <v>4.6102968704318739E-5</v>
      </c>
      <c r="IA142" s="89">
        <f t="shared" si="593"/>
        <v>7.7672596197760745E-3</v>
      </c>
      <c r="IB142" s="89">
        <f t="shared" si="594"/>
        <v>6.0330322001003972E-5</v>
      </c>
      <c r="ID142">
        <v>149.80000000000001</v>
      </c>
      <c r="IE142" s="14">
        <f t="shared" si="595"/>
        <v>-1.276470136636503E-2</v>
      </c>
      <c r="IF142" s="14">
        <f t="shared" si="596"/>
        <v>1.6293760097248127E-4</v>
      </c>
      <c r="IG142" s="89">
        <f t="shared" si="597"/>
        <v>1.837947122277105E-2</v>
      </c>
      <c r="IH142" s="89">
        <f t="shared" si="598"/>
        <v>3.3780496242866913E-4</v>
      </c>
      <c r="IQ142">
        <v>48.78</v>
      </c>
      <c r="IR142" s="14">
        <f t="shared" si="599"/>
        <v>-1.3414709472756154E-2</v>
      </c>
      <c r="IS142" s="14">
        <f t="shared" si="600"/>
        <v>1.7995443023845369E-4</v>
      </c>
      <c r="IT142" s="89">
        <f t="shared" si="601"/>
        <v>1.8093780860309532E-2</v>
      </c>
      <c r="IU142" s="89">
        <f t="shared" si="602"/>
        <v>3.2738490582090354E-4</v>
      </c>
      <c r="IW142">
        <v>56.77</v>
      </c>
      <c r="IX142" s="14">
        <f t="shared" si="603"/>
        <v>-2.6457374988814388E-3</v>
      </c>
      <c r="IY142" s="14">
        <f t="shared" si="604"/>
        <v>6.9999269129874116E-6</v>
      </c>
      <c r="IZ142" s="89">
        <f t="shared" si="605"/>
        <v>8.1654259125907101E-3</v>
      </c>
      <c r="JA142" s="89">
        <f t="shared" si="606"/>
        <v>6.6674180334007823E-5</v>
      </c>
      <c r="JC142">
        <v>113.55</v>
      </c>
      <c r="JD142" s="14">
        <f t="shared" si="607"/>
        <v>4.4023773548355314E-4</v>
      </c>
      <c r="JE142" s="14">
        <f t="shared" si="608"/>
        <v>1.9380926374368689E-7</v>
      </c>
      <c r="JF142" s="89">
        <f t="shared" si="609"/>
        <v>8.6002799991984971E-3</v>
      </c>
      <c r="JG142" s="89">
        <f t="shared" si="610"/>
        <v>7.3964816064613697E-5</v>
      </c>
      <c r="JI142">
        <v>31</v>
      </c>
      <c r="JJ142" s="14">
        <f t="shared" si="611"/>
        <v>-4.5263575501314655E-3</v>
      </c>
      <c r="JK142" s="14">
        <f t="shared" si="612"/>
        <v>2.0487912671632123E-5</v>
      </c>
      <c r="JL142" s="89">
        <f t="shared" si="613"/>
        <v>1.2429774756044808E-2</v>
      </c>
      <c r="JM142" s="89">
        <f t="shared" si="614"/>
        <v>1.5449930048600877E-4</v>
      </c>
      <c r="JO142">
        <v>75.34</v>
      </c>
      <c r="JP142" s="14">
        <f t="shared" si="615"/>
        <v>2.5187260614615921E-3</v>
      </c>
      <c r="JQ142" s="14">
        <f t="shared" si="616"/>
        <v>6.3439809726858237E-6</v>
      </c>
      <c r="JR142" s="89">
        <f t="shared" si="451"/>
        <v>2.4600047402601531E-3</v>
      </c>
      <c r="JS142" s="89">
        <f t="shared" si="617"/>
        <v>6.0516233221024235E-6</v>
      </c>
      <c r="JU142">
        <v>62.94</v>
      </c>
      <c r="JV142" s="14">
        <f t="shared" si="618"/>
        <v>4.1224095165510776E-3</v>
      </c>
      <c r="JW142" s="14">
        <f t="shared" si="619"/>
        <v>1.6994260222150889E-5</v>
      </c>
      <c r="JX142" s="89">
        <f t="shared" si="620"/>
        <v>5.2834683864635161E-3</v>
      </c>
      <c r="JY142" s="89">
        <f t="shared" si="621"/>
        <v>2.7915038190759389E-5</v>
      </c>
      <c r="KA142">
        <v>37.81</v>
      </c>
      <c r="KB142" s="14">
        <f t="shared" si="622"/>
        <v>3.4323466040264584E-3</v>
      </c>
      <c r="KC142" s="14">
        <f t="shared" si="623"/>
        <v>1.1781003210171962E-5</v>
      </c>
      <c r="KD142" s="89">
        <f t="shared" si="624"/>
        <v>1.582426089278814E-3</v>
      </c>
      <c r="KE142" s="89">
        <f t="shared" si="625"/>
        <v>2.5040723280302411E-6</v>
      </c>
      <c r="KG142">
        <v>18.59</v>
      </c>
      <c r="KH142" s="14">
        <f t="shared" si="626"/>
        <v>-1.4630442487368443E-2</v>
      </c>
      <c r="KI142" s="14">
        <f t="shared" si="627"/>
        <v>2.1404984737619572E-4</v>
      </c>
      <c r="KJ142" s="89">
        <f t="shared" si="628"/>
        <v>1.9260047448863293E-2</v>
      </c>
      <c r="KK142" s="89">
        <f t="shared" si="629"/>
        <v>3.7094942773246542E-4</v>
      </c>
      <c r="KM142">
        <v>24.15</v>
      </c>
      <c r="KN142" s="14">
        <f t="shared" si="630"/>
        <v>1.4796817441439585E-2</v>
      </c>
      <c r="KO142" s="14">
        <f t="shared" si="631"/>
        <v>2.189458063952907E-4</v>
      </c>
      <c r="KP142" s="89">
        <f t="shared" si="632"/>
        <v>-8.4732577600152327E-3</v>
      </c>
      <c r="KQ142" s="89">
        <f t="shared" si="633"/>
        <v>7.1796097067658356E-5</v>
      </c>
      <c r="KS142">
        <v>93.88</v>
      </c>
      <c r="KT142" s="14">
        <f t="shared" si="634"/>
        <v>-4.483833710542626E-3</v>
      </c>
      <c r="KU142" s="14">
        <f t="shared" si="635"/>
        <v>2.0104764743798455E-5</v>
      </c>
      <c r="KV142" s="89">
        <f t="shared" si="636"/>
        <v>8.9742350533946608E-3</v>
      </c>
      <c r="KW142" s="89">
        <f t="shared" si="637"/>
        <v>8.0536894793577465E-5</v>
      </c>
      <c r="LF142" s="14">
        <v>14.49</v>
      </c>
      <c r="LG142" s="14">
        <f t="shared" si="638"/>
        <v>-4.5534599709665828E-2</v>
      </c>
      <c r="LH142" s="14">
        <f t="shared" si="639"/>
        <v>2.0733997707194991E-3</v>
      </c>
      <c r="LI142" s="89">
        <f t="shared" si="640"/>
        <v>4.5478415342571292E-2</v>
      </c>
      <c r="LJ142" s="89">
        <f t="shared" si="641"/>
        <v>2.0682862620714239E-3</v>
      </c>
      <c r="LL142">
        <v>11.185</v>
      </c>
      <c r="LM142" s="14">
        <f t="shared" si="642"/>
        <v>1.3401833589557818E-3</v>
      </c>
      <c r="LN142" s="14">
        <f t="shared" si="643"/>
        <v>1.7960914356220017E-6</v>
      </c>
      <c r="LO142" s="89">
        <f t="shared" si="644"/>
        <v>3.4297179011580949E-3</v>
      </c>
      <c r="LP142" s="89">
        <f t="shared" si="645"/>
        <v>1.1762964881524287E-5</v>
      </c>
    </row>
    <row r="143" spans="19:328" x14ac:dyDescent="0.35">
      <c r="S143" t="s">
        <v>747</v>
      </c>
      <c r="T143" s="82">
        <v>5501.37</v>
      </c>
      <c r="U143" s="6">
        <f t="shared" si="452"/>
        <v>1.0557789733683104E-2</v>
      </c>
      <c r="V143" s="14">
        <f t="shared" si="453"/>
        <v>1.1146692406066434E-4</v>
      </c>
      <c r="Z143">
        <v>37.82</v>
      </c>
      <c r="AA143" s="14">
        <f t="shared" si="454"/>
        <v>1.6520632721341594E-2</v>
      </c>
      <c r="AB143" s="14">
        <f t="shared" si="455"/>
        <v>2.7293130551346258E-4</v>
      </c>
      <c r="AC143" s="14">
        <f t="shared" si="456"/>
        <v>5.9628429876584909E-3</v>
      </c>
      <c r="AD143" s="14">
        <f t="shared" si="457"/>
        <v>-6.1052329181566223E-3</v>
      </c>
      <c r="AE143" s="14">
        <f t="shared" si="458"/>
        <v>3.7273868984943228E-5</v>
      </c>
      <c r="AG143">
        <v>10.29</v>
      </c>
      <c r="AH143" s="14">
        <f t="shared" si="459"/>
        <v>-9.722898189392223E-4</v>
      </c>
      <c r="AI143" s="14">
        <f t="shared" si="460"/>
        <v>9.4534749201286568E-7</v>
      </c>
      <c r="AJ143" s="14">
        <f t="shared" si="461"/>
        <v>1.0845013925862527E-3</v>
      </c>
      <c r="AK143" s="14">
        <f t="shared" si="462"/>
        <v>1.1761432705215213E-6</v>
      </c>
      <c r="AM143">
        <v>104.4</v>
      </c>
      <c r="AN143" s="14">
        <f t="shared" si="463"/>
        <v>6.2067518424709653E-3</v>
      </c>
      <c r="AO143" s="14">
        <f t="shared" si="464"/>
        <v>3.8523768434016726E-5</v>
      </c>
      <c r="AP143" s="14">
        <f t="shared" si="465"/>
        <v>-1.2002300951383878E-2</v>
      </c>
      <c r="AQ143" s="14">
        <f t="shared" si="466"/>
        <v>1.4405522812759036E-4</v>
      </c>
      <c r="AS143">
        <v>99.94</v>
      </c>
      <c r="AT143" s="14">
        <f t="shared" si="467"/>
        <v>2.0402807368212216E-2</v>
      </c>
      <c r="AU143" s="14">
        <f t="shared" si="468"/>
        <v>4.1627454850437468E-4</v>
      </c>
      <c r="AV143" s="14">
        <f t="shared" si="469"/>
        <v>-2.9450145027707989E-2</v>
      </c>
      <c r="AW143" s="14">
        <f t="shared" si="470"/>
        <v>8.6731104215303362E-4</v>
      </c>
      <c r="AY143" s="14">
        <v>36.950000000000003</v>
      </c>
      <c r="AZ143" s="14">
        <f t="shared" si="471"/>
        <v>-8.4251075882812929E-3</v>
      </c>
      <c r="BA143" s="14">
        <f t="shared" si="472"/>
        <v>7.0982437874115024E-5</v>
      </c>
      <c r="BB143" s="14">
        <f t="shared" si="473"/>
        <v>3.7638479369048947E-3</v>
      </c>
      <c r="BC143" s="14">
        <f t="shared" si="474"/>
        <v>1.4166551292143232E-5</v>
      </c>
      <c r="BE143">
        <v>19.248000000000001</v>
      </c>
      <c r="BF143" s="14">
        <f t="shared" si="475"/>
        <v>-1.1390477924264923E-2</v>
      </c>
      <c r="BG143" s="14">
        <f t="shared" si="476"/>
        <v>1.2974298734316655E-4</v>
      </c>
      <c r="BH143" s="14">
        <f t="shared" si="477"/>
        <v>-5.8743253698923612E-3</v>
      </c>
      <c r="BI143" s="14">
        <f t="shared" si="478"/>
        <v>3.4507698551361029E-5</v>
      </c>
      <c r="BK143">
        <v>79.16</v>
      </c>
      <c r="BL143" s="14">
        <f t="shared" si="479"/>
        <v>1.4298500218350992E-2</v>
      </c>
      <c r="BM143" s="14">
        <f t="shared" si="480"/>
        <v>2.0444710849418338E-4</v>
      </c>
      <c r="BN143" s="14">
        <f t="shared" si="481"/>
        <v>-2.7572819224481595E-2</v>
      </c>
      <c r="BO143" s="14">
        <f t="shared" si="482"/>
        <v>7.6026035998594179E-4</v>
      </c>
      <c r="BQ143">
        <v>57.91</v>
      </c>
      <c r="BR143" s="14">
        <f t="shared" si="483"/>
        <v>2.8933263994136788E-2</v>
      </c>
      <c r="BS143" s="14">
        <f t="shared" si="484"/>
        <v>8.3713376535441222E-4</v>
      </c>
      <c r="BT143" s="14">
        <f t="shared" si="485"/>
        <v>-4.1034585537212613E-2</v>
      </c>
      <c r="BU143" s="14">
        <f t="shared" si="486"/>
        <v>1.6838372102108185E-3</v>
      </c>
      <c r="BX143">
        <v>20.11</v>
      </c>
      <c r="BY143" s="14">
        <f t="shared" si="487"/>
        <v>7.9247566793480655E-3</v>
      </c>
      <c r="BZ143" s="14">
        <f t="shared" si="488"/>
        <v>6.2801768426871773E-5</v>
      </c>
      <c r="CA143" s="14">
        <f t="shared" si="489"/>
        <v>-1.3433526576565755E-2</v>
      </c>
      <c r="CB143" s="14">
        <f t="shared" si="490"/>
        <v>1.8045963628329846E-4</v>
      </c>
      <c r="CD143">
        <v>39.85</v>
      </c>
      <c r="CE143" s="14">
        <f t="shared" si="491"/>
        <v>1.6426451978375035E-2</v>
      </c>
      <c r="CF143" s="14">
        <f t="shared" si="492"/>
        <v>2.6982832459786113E-4</v>
      </c>
      <c r="CG143" s="14">
        <f t="shared" si="493"/>
        <v>-2.4099350181554798E-2</v>
      </c>
      <c r="CH143" s="14">
        <f t="shared" si="494"/>
        <v>5.807786791732052E-4</v>
      </c>
      <c r="CJ143">
        <v>29.64</v>
      </c>
      <c r="CK143" s="14">
        <f t="shared" si="495"/>
        <v>1.1072080900685561E-2</v>
      </c>
      <c r="CL143" s="14">
        <f t="shared" si="496"/>
        <v>1.2259097547132598E-4</v>
      </c>
      <c r="CM143" s="14">
        <f t="shared" si="497"/>
        <v>-1.853330709367712E-2</v>
      </c>
      <c r="CN143" s="14">
        <f t="shared" si="498"/>
        <v>3.4348347182854266E-4</v>
      </c>
      <c r="CP143">
        <v>19.100000000000001</v>
      </c>
      <c r="CQ143" s="14">
        <f t="shared" si="499"/>
        <v>2.3286951378790478E-2</v>
      </c>
      <c r="CR143" s="14">
        <f t="shared" si="500"/>
        <v>5.4228210451815178E-4</v>
      </c>
      <c r="CS143" s="14">
        <f t="shared" si="501"/>
        <v>-3.0798544204134568E-2</v>
      </c>
      <c r="CT143" s="14">
        <f t="shared" si="502"/>
        <v>9.4855032509403095E-4</v>
      </c>
      <c r="CV143">
        <v>94.86</v>
      </c>
      <c r="CW143" s="14">
        <f t="shared" si="503"/>
        <v>2.6218730305119235E-2</v>
      </c>
      <c r="CX143" s="14">
        <f t="shared" si="504"/>
        <v>6.8742181881257776E-4</v>
      </c>
      <c r="CY143" s="89">
        <f t="shared" si="505"/>
        <v>-2.8544151814020917E-2</v>
      </c>
      <c r="CZ143" s="89">
        <f t="shared" si="506"/>
        <v>8.1476860278187357E-4</v>
      </c>
      <c r="DB143">
        <v>17.48</v>
      </c>
      <c r="DC143" s="14">
        <f t="shared" si="507"/>
        <v>1.1435107020790205E-3</v>
      </c>
      <c r="DD143" s="14">
        <f t="shared" si="508"/>
        <v>1.3076167257692543E-6</v>
      </c>
      <c r="DE143" s="89">
        <f t="shared" si="509"/>
        <v>-4.7748559480003637E-3</v>
      </c>
      <c r="DF143" s="89">
        <f t="shared" si="510"/>
        <v>2.2799249324154451E-5</v>
      </c>
      <c r="DH143">
        <v>9.5510000000000002</v>
      </c>
      <c r="DI143" s="14">
        <f t="shared" si="511"/>
        <v>8.8602237000243826E-3</v>
      </c>
      <c r="DJ143" s="14">
        <f t="shared" si="512"/>
        <v>7.850356401447376E-5</v>
      </c>
      <c r="DK143" s="89">
        <f t="shared" si="513"/>
        <v>-1.6693707399688694E-2</v>
      </c>
      <c r="DL143" s="89">
        <f t="shared" si="514"/>
        <v>2.7867986674642105E-4</v>
      </c>
      <c r="DN143">
        <v>64.41</v>
      </c>
      <c r="DO143" s="14">
        <f t="shared" si="515"/>
        <v>6.036702799429714E-3</v>
      </c>
      <c r="DP143" s="14">
        <f t="shared" si="516"/>
        <v>3.6441780688642542E-5</v>
      </c>
      <c r="DQ143" s="89">
        <f t="shared" si="517"/>
        <v>-9.4841017992976853E-3</v>
      </c>
      <c r="DR143" s="89">
        <f t="shared" si="518"/>
        <v>8.9948186939441588E-5</v>
      </c>
      <c r="DT143">
        <v>126.95</v>
      </c>
      <c r="DU143" s="14">
        <f t="shared" si="519"/>
        <v>7.0643935865080266E-3</v>
      </c>
      <c r="DV143" s="14">
        <f t="shared" si="520"/>
        <v>4.9905656745095736E-5</v>
      </c>
      <c r="DW143" s="89">
        <f t="shared" si="521"/>
        <v>-1.6511004672975709E-2</v>
      </c>
      <c r="DX143" s="89">
        <f t="shared" si="522"/>
        <v>2.7261327531102571E-4</v>
      </c>
      <c r="DZ143">
        <v>36.08</v>
      </c>
      <c r="EA143" s="14">
        <f t="shared" si="523"/>
        <v>1.3216051391526462E-2</v>
      </c>
      <c r="EB143" s="14">
        <f t="shared" si="524"/>
        <v>1.7466401438346853E-4</v>
      </c>
      <c r="EC143" s="89">
        <f t="shared" si="525"/>
        <v>-1.9645166730786284E-2</v>
      </c>
      <c r="ED143" s="89">
        <f t="shared" si="526"/>
        <v>3.8593257588039227E-4</v>
      </c>
      <c r="EF143">
        <v>14.7</v>
      </c>
      <c r="EG143" s="14">
        <f t="shared" si="527"/>
        <v>-5.4570394630582006E-3</v>
      </c>
      <c r="EH143" s="14">
        <f t="shared" si="528"/>
        <v>2.9779279701374533E-5</v>
      </c>
      <c r="EI143" s="89">
        <f t="shared" si="529"/>
        <v>7.8775851110596089E-4</v>
      </c>
      <c r="EJ143" s="89">
        <f t="shared" si="530"/>
        <v>6.2056347181988034E-7</v>
      </c>
      <c r="EL143">
        <v>79.540000000000006</v>
      </c>
      <c r="EM143" s="14">
        <f t="shared" si="531"/>
        <v>1.1500126742097511E-2</v>
      </c>
      <c r="EN143" s="14">
        <f t="shared" si="532"/>
        <v>1.3225291508430631E-4</v>
      </c>
      <c r="EO143" s="89">
        <f t="shared" si="533"/>
        <v>-1.7754069360336265E-2</v>
      </c>
      <c r="EP143" s="89">
        <f t="shared" si="534"/>
        <v>3.1520697885163094E-4</v>
      </c>
      <c r="ER143">
        <v>13.74</v>
      </c>
      <c r="ES143" s="14">
        <f t="shared" si="535"/>
        <v>1.1577553342442893E-2</v>
      </c>
      <c r="ET143" s="14">
        <f t="shared" si="536"/>
        <v>1.3403974139711058E-4</v>
      </c>
      <c r="EU143" s="89">
        <f t="shared" si="537"/>
        <v>-1.6932235917063672E-2</v>
      </c>
      <c r="EV143" s="89">
        <f t="shared" si="538"/>
        <v>2.8670061315110105E-4</v>
      </c>
      <c r="EX143">
        <v>106.4</v>
      </c>
      <c r="EY143" s="14">
        <f t="shared" si="539"/>
        <v>1.8161151074824029E-2</v>
      </c>
      <c r="EZ143" s="14">
        <f t="shared" si="540"/>
        <v>3.2982740836258202E-4</v>
      </c>
      <c r="FA143" s="89">
        <f t="shared" si="541"/>
        <v>-2.3233355048081043E-2</v>
      </c>
      <c r="FB143" s="89">
        <f t="shared" si="542"/>
        <v>5.3978878679019292E-4</v>
      </c>
      <c r="FD143">
        <v>34.69</v>
      </c>
      <c r="FE143" s="14">
        <f t="shared" si="543"/>
        <v>3.6789661109281148E-2</v>
      </c>
      <c r="FF143" s="14">
        <f t="shared" si="544"/>
        <v>1.3534791645357538E-3</v>
      </c>
      <c r="FG143" s="89">
        <f t="shared" si="545"/>
        <v>-5.4513566641320454E-2</v>
      </c>
      <c r="FH143" s="89">
        <f t="shared" si="546"/>
        <v>2.9717289479576862E-3</v>
      </c>
      <c r="FJ143">
        <v>126.7</v>
      </c>
      <c r="FK143" s="14">
        <f t="shared" si="547"/>
        <v>1.2549184294497407E-2</v>
      </c>
      <c r="FL143" s="14">
        <f t="shared" si="548"/>
        <v>1.5748202645726039E-4</v>
      </c>
      <c r="FM143" s="89">
        <f t="shared" si="549"/>
        <v>-1.6750598405771276E-2</v>
      </c>
      <c r="FN143" s="89">
        <f t="shared" si="550"/>
        <v>2.8058254695142722E-4</v>
      </c>
      <c r="FP143">
        <v>12.705</v>
      </c>
      <c r="FQ143" s="14">
        <f t="shared" si="551"/>
        <v>4.7114339213198842E-3</v>
      </c>
      <c r="FR143" s="14">
        <f t="shared" si="552"/>
        <v>2.2197609594963661E-5</v>
      </c>
      <c r="FS143" s="89">
        <f t="shared" si="553"/>
        <v>-7.0756355537524643E-3</v>
      </c>
      <c r="FT143" s="89">
        <f t="shared" si="554"/>
        <v>5.0064618489525939E-5</v>
      </c>
      <c r="FV143">
        <v>528</v>
      </c>
      <c r="FW143" s="14">
        <f t="shared" si="555"/>
        <v>1.0924953264162292E-2</v>
      </c>
      <c r="FX143" s="14">
        <f t="shared" si="556"/>
        <v>1.1935460382413033E-4</v>
      </c>
      <c r="FY143" s="89">
        <f t="shared" si="557"/>
        <v>-1.7582537669777451E-2</v>
      </c>
      <c r="FZ143" s="89">
        <f t="shared" si="558"/>
        <v>3.0914563090914305E-4</v>
      </c>
      <c r="GB143">
        <v>46.84</v>
      </c>
      <c r="GC143" s="14">
        <f t="shared" si="559"/>
        <v>4.0481572274399568E-3</v>
      </c>
      <c r="GD143" s="14">
        <f t="shared" si="560"/>
        <v>1.6387576938074359E-5</v>
      </c>
      <c r="GE143" s="89">
        <f t="shared" si="561"/>
        <v>-1.0534204007733484E-2</v>
      </c>
      <c r="GF143" s="89">
        <f t="shared" si="562"/>
        <v>1.109694540765482E-4</v>
      </c>
      <c r="GH143">
        <v>440.9</v>
      </c>
      <c r="GI143" s="14">
        <f t="shared" si="563"/>
        <v>2.2649247138786421E-2</v>
      </c>
      <c r="GJ143" s="14">
        <f t="shared" si="564"/>
        <v>5.1298839595382488E-4</v>
      </c>
      <c r="GK143" s="89">
        <f t="shared" si="565"/>
        <v>-3.3719925472820114E-2</v>
      </c>
      <c r="GL143" s="89">
        <f t="shared" si="566"/>
        <v>1.1370333738925428E-3</v>
      </c>
      <c r="GN143">
        <v>30.79</v>
      </c>
      <c r="GO143" s="14">
        <f t="shared" si="567"/>
        <v>1.9467884149879458E-3</v>
      </c>
      <c r="GP143" s="14">
        <f t="shared" si="568"/>
        <v>3.7899851327312783E-6</v>
      </c>
      <c r="GQ143" s="89">
        <f t="shared" si="569"/>
        <v>-6.4146162208840061E-3</v>
      </c>
      <c r="GR143" s="89">
        <f t="shared" si="570"/>
        <v>4.1147301261228208E-5</v>
      </c>
      <c r="GT143">
        <v>51.7</v>
      </c>
      <c r="GU143" s="14">
        <f t="shared" si="571"/>
        <v>1.0773478578082958E-2</v>
      </c>
      <c r="GV143" s="14">
        <f t="shared" si="572"/>
        <v>1.1606784067241239E-4</v>
      </c>
      <c r="GW143" s="89">
        <f t="shared" si="573"/>
        <v>-1.7816976776380701E-2</v>
      </c>
      <c r="GX143" s="89">
        <f t="shared" si="574"/>
        <v>3.1744466145008926E-4</v>
      </c>
      <c r="GZ143">
        <v>218.8</v>
      </c>
      <c r="HA143" s="14">
        <f t="shared" si="575"/>
        <v>1.0909199100353531E-2</v>
      </c>
      <c r="HB143" s="14">
        <f t="shared" si="576"/>
        <v>1.1901062501115428E-4</v>
      </c>
      <c r="HC143" s="89">
        <f t="shared" si="577"/>
        <v>-1.6460225388964477E-2</v>
      </c>
      <c r="HD143" s="89">
        <f t="shared" si="578"/>
        <v>2.7093901985551078E-4</v>
      </c>
      <c r="HF143">
        <v>283.55</v>
      </c>
      <c r="HG143" s="14">
        <f t="shared" si="579"/>
        <v>1.6613130184319556E-2</v>
      </c>
      <c r="HH143" s="14">
        <f t="shared" si="580"/>
        <v>2.7599609452114951E-4</v>
      </c>
      <c r="HI143" s="89">
        <f t="shared" si="581"/>
        <v>-2.6586003851350438E-2</v>
      </c>
      <c r="HJ143" s="89">
        <f t="shared" si="582"/>
        <v>7.0681560078402037E-4</v>
      </c>
      <c r="HL143">
        <v>89.68</v>
      </c>
      <c r="HM143" s="14">
        <f t="shared" si="583"/>
        <v>1.1970881147736418E-2</v>
      </c>
      <c r="HN143" s="14">
        <f t="shared" si="584"/>
        <v>1.4330199545323119E-4</v>
      </c>
      <c r="HO143" s="89">
        <f t="shared" si="585"/>
        <v>-2.0816043549265903E-2</v>
      </c>
      <c r="HP143" s="89">
        <f t="shared" si="586"/>
        <v>4.333076690449346E-4</v>
      </c>
      <c r="HR143">
        <v>4.2460000000000004</v>
      </c>
      <c r="HS143" s="14">
        <f t="shared" si="587"/>
        <v>1.1241336175524693E-2</v>
      </c>
      <c r="HT143" s="14">
        <f t="shared" si="588"/>
        <v>1.2636763901116013E-4</v>
      </c>
      <c r="HU143" s="14">
        <f t="shared" si="589"/>
        <v>-2.2520063692121589E-2</v>
      </c>
      <c r="HV143" s="14">
        <f t="shared" si="590"/>
        <v>5.0715326869721301E-4</v>
      </c>
      <c r="HX143">
        <v>13.27</v>
      </c>
      <c r="HY143" s="14">
        <f t="shared" si="591"/>
        <v>2.2581868835921063E-3</v>
      </c>
      <c r="HZ143" s="14">
        <f t="shared" si="592"/>
        <v>5.0994080012274287E-6</v>
      </c>
      <c r="IA143" s="89">
        <f t="shared" si="593"/>
        <v>-7.3333350684642931E-3</v>
      </c>
      <c r="IB143" s="89">
        <f t="shared" si="594"/>
        <v>5.37778032263682E-5</v>
      </c>
      <c r="ID143">
        <v>150.55000000000001</v>
      </c>
      <c r="IE143" s="14">
        <f t="shared" si="595"/>
        <v>-4.9941838446237573E-3</v>
      </c>
      <c r="IF143" s="14">
        <f t="shared" si="596"/>
        <v>2.4941872273900934E-5</v>
      </c>
      <c r="IG143" s="89">
        <f t="shared" si="597"/>
        <v>4.1467956742151715E-4</v>
      </c>
      <c r="IH143" s="89">
        <f t="shared" si="598"/>
        <v>1.7195914363689659E-7</v>
      </c>
      <c r="IQ143">
        <v>47.28</v>
      </c>
      <c r="IR143" s="14">
        <f t="shared" si="599"/>
        <v>3.123301968993137E-2</v>
      </c>
      <c r="IS143" s="14">
        <f t="shared" si="600"/>
        <v>9.755015189516406E-4</v>
      </c>
      <c r="IT143" s="89">
        <f t="shared" si="601"/>
        <v>-3.8098647701712257E-2</v>
      </c>
      <c r="IU143" s="89">
        <f t="shared" si="602"/>
        <v>1.4515069566991847E-3</v>
      </c>
      <c r="IW143">
        <v>56.61</v>
      </c>
      <c r="IX143" s="14">
        <f t="shared" si="603"/>
        <v>2.8223691340663985E-3</v>
      </c>
      <c r="IY143" s="14">
        <f t="shared" si="604"/>
        <v>7.9657675289307122E-6</v>
      </c>
      <c r="IZ143" s="89">
        <f t="shared" si="605"/>
        <v>-1.1572653235736332E-2</v>
      </c>
      <c r="JA143" s="89">
        <f t="shared" si="606"/>
        <v>1.339263029145986E-4</v>
      </c>
      <c r="JC143">
        <v>112.25</v>
      </c>
      <c r="JD143" s="14">
        <f t="shared" si="607"/>
        <v>1.151474192920386E-2</v>
      </c>
      <c r="JE143" s="14">
        <f t="shared" si="608"/>
        <v>1.3258928169616543E-4</v>
      </c>
      <c r="JF143" s="89">
        <f t="shared" si="609"/>
        <v>-1.9429244392498792E-2</v>
      </c>
      <c r="JG143" s="89">
        <f t="shared" si="610"/>
        <v>3.7749553766344576E-4</v>
      </c>
      <c r="JI143">
        <v>30.88</v>
      </c>
      <c r="JJ143" s="14">
        <f t="shared" si="611"/>
        <v>3.8784793285708383E-3</v>
      </c>
      <c r="JK143" s="14">
        <f t="shared" si="612"/>
        <v>1.5042601902151301E-5</v>
      </c>
      <c r="JL143" s="89">
        <f t="shared" si="613"/>
        <v>-1.2651377531750602E-2</v>
      </c>
      <c r="JM143" s="89">
        <f t="shared" si="614"/>
        <v>1.6005735345088395E-4</v>
      </c>
      <c r="JO143">
        <v>75.260000000000005</v>
      </c>
      <c r="JP143" s="14">
        <f t="shared" si="615"/>
        <v>1.062417098603841E-3</v>
      </c>
      <c r="JQ143" s="14">
        <f t="shared" si="616"/>
        <v>1.1287300914058036E-6</v>
      </c>
      <c r="JR143" s="89">
        <f t="shared" si="451"/>
        <v>-5.7981284743706882E-3</v>
      </c>
      <c r="JS143" s="89">
        <f t="shared" si="617"/>
        <v>3.3618293805308162E-5</v>
      </c>
      <c r="JU143">
        <v>62.1</v>
      </c>
      <c r="JV143" s="14">
        <f t="shared" si="618"/>
        <v>1.3435902696827699E-2</v>
      </c>
      <c r="JW143" s="14">
        <f t="shared" si="619"/>
        <v>1.8052348127862183E-4</v>
      </c>
      <c r="JX143" s="89">
        <f t="shared" si="620"/>
        <v>-2.2540907292621225E-2</v>
      </c>
      <c r="JY143" s="89">
        <f t="shared" si="621"/>
        <v>5.0809250157454473E-4</v>
      </c>
      <c r="KA143">
        <v>37.380000000000003</v>
      </c>
      <c r="KB143" s="14">
        <f t="shared" si="622"/>
        <v>1.1437815875424754E-2</v>
      </c>
      <c r="KC143" s="14">
        <f t="shared" si="623"/>
        <v>1.3082363200011854E-4</v>
      </c>
      <c r="KD143" s="89">
        <f t="shared" si="624"/>
        <v>-1.6210753113386826E-2</v>
      </c>
      <c r="KE143" s="89">
        <f t="shared" si="625"/>
        <v>2.6278851650318068E-4</v>
      </c>
      <c r="KG143">
        <v>18.12</v>
      </c>
      <c r="KH143" s="14">
        <f t="shared" si="626"/>
        <v>2.5607501118519237E-2</v>
      </c>
      <c r="KI143" s="14">
        <f t="shared" si="627"/>
        <v>6.5574411353496397E-4</v>
      </c>
      <c r="KJ143" s="89">
        <f t="shared" si="628"/>
        <v>-3.2015467770399847E-2</v>
      </c>
      <c r="KK143" s="89">
        <f t="shared" si="629"/>
        <v>1.0249901765575114E-3</v>
      </c>
      <c r="KM143">
        <v>24.02</v>
      </c>
      <c r="KN143" s="14">
        <f t="shared" si="630"/>
        <v>5.3975634467441315E-3</v>
      </c>
      <c r="KO143" s="14">
        <f t="shared" si="631"/>
        <v>2.9133691161628388E-5</v>
      </c>
      <c r="KP143" s="89">
        <f t="shared" si="632"/>
        <v>-1.558798081800114E-2</v>
      </c>
      <c r="KQ143" s="89">
        <f t="shared" si="633"/>
        <v>2.4298514598237149E-4</v>
      </c>
      <c r="KS143">
        <v>93.56</v>
      </c>
      <c r="KT143" s="14">
        <f t="shared" si="634"/>
        <v>3.4144292668443488E-3</v>
      </c>
      <c r="KU143" s="14">
        <f t="shared" si="635"/>
        <v>1.1658327218283237E-5</v>
      </c>
      <c r="KV143" s="89">
        <f t="shared" si="636"/>
        <v>-7.2391996665690612E-3</v>
      </c>
      <c r="KW143" s="89">
        <f t="shared" si="637"/>
        <v>5.2406011812453609E-5</v>
      </c>
      <c r="LF143" s="14">
        <v>13.824999999999999</v>
      </c>
      <c r="LG143" s="14">
        <f t="shared" si="638"/>
        <v>4.6980208924192544E-2</v>
      </c>
      <c r="LH143" s="14">
        <f t="shared" si="639"/>
        <v>2.2071400305607807E-3</v>
      </c>
      <c r="LI143" s="89">
        <f t="shared" si="640"/>
        <v>-4.7125463893920069E-2</v>
      </c>
      <c r="LJ143" s="89">
        <f t="shared" si="641"/>
        <v>2.2208093472171641E-3</v>
      </c>
      <c r="LL143">
        <v>11.015000000000001</v>
      </c>
      <c r="LM143" s="14">
        <f t="shared" si="642"/>
        <v>1.5315614687786479E-2</v>
      </c>
      <c r="LN143" s="14">
        <f t="shared" si="643"/>
        <v>2.3456805326474092E-4</v>
      </c>
      <c r="LO143" s="89">
        <f t="shared" si="644"/>
        <v>-1.9632351518860912E-2</v>
      </c>
      <c r="LP143" s="89">
        <f t="shared" si="645"/>
        <v>3.8542922616012037E-4</v>
      </c>
    </row>
    <row r="144" spans="19:328" x14ac:dyDescent="0.35">
      <c r="S144" t="s">
        <v>748</v>
      </c>
      <c r="T144" s="82">
        <v>5532.16</v>
      </c>
      <c r="U144" s="6">
        <f t="shared" si="452"/>
        <v>-5.5811838866935796E-3</v>
      </c>
      <c r="V144" s="14">
        <f t="shared" si="453"/>
        <v>3.1149613577088053E-5</v>
      </c>
      <c r="Z144">
        <v>38.520000000000003</v>
      </c>
      <c r="AA144" s="14">
        <f t="shared" si="454"/>
        <v>-1.8339523699613391E-2</v>
      </c>
      <c r="AB144" s="14">
        <f t="shared" si="455"/>
        <v>3.3633812952868128E-4</v>
      </c>
      <c r="AC144" s="14">
        <f t="shared" si="456"/>
        <v>-1.2758339812919812E-2</v>
      </c>
      <c r="AD144" s="14">
        <f t="shared" si="457"/>
        <v>1.2222158926084487E-2</v>
      </c>
      <c r="AE144" s="14">
        <f t="shared" si="458"/>
        <v>1.4938116881446672E-4</v>
      </c>
      <c r="AG144">
        <v>10.225</v>
      </c>
      <c r="AH144" s="14">
        <f t="shared" si="459"/>
        <v>6.3368479170928362E-3</v>
      </c>
      <c r="AI144" s="14">
        <f t="shared" si="460"/>
        <v>4.0155641524363814E-5</v>
      </c>
      <c r="AJ144" s="14">
        <f t="shared" si="461"/>
        <v>-6.549029713215377E-3</v>
      </c>
      <c r="AK144" s="14">
        <f t="shared" si="462"/>
        <v>4.2889790184577881E-5</v>
      </c>
      <c r="AM144">
        <v>105.1</v>
      </c>
      <c r="AN144" s="14">
        <f t="shared" si="463"/>
        <v>-6.682602434366974E-3</v>
      </c>
      <c r="AO144" s="14">
        <f t="shared" si="464"/>
        <v>4.4657175295807407E-5</v>
      </c>
      <c r="AP144" s="14">
        <f t="shared" si="465"/>
        <v>1.6941283424617884E-2</v>
      </c>
      <c r="AQ144" s="14">
        <f t="shared" si="466"/>
        <v>2.8700708407323268E-4</v>
      </c>
      <c r="AS144">
        <v>99.83</v>
      </c>
      <c r="AT144" s="14">
        <f t="shared" si="467"/>
        <v>1.1012665677250769E-3</v>
      </c>
      <c r="AU144" s="14">
        <f t="shared" si="468"/>
        <v>1.2127880531889714E-6</v>
      </c>
      <c r="AV144" s="14">
        <f t="shared" si="469"/>
        <v>1.4068327891090979E-2</v>
      </c>
      <c r="AW144" s="14">
        <f t="shared" si="470"/>
        <v>1.9791784965124835E-4</v>
      </c>
      <c r="AY144" s="14">
        <v>37.39</v>
      </c>
      <c r="AZ144" s="14">
        <f t="shared" si="471"/>
        <v>-1.1837641594811536E-2</v>
      </c>
      <c r="BA144" s="14">
        <f t="shared" si="472"/>
        <v>1.4012975852721222E-4</v>
      </c>
      <c r="BB144" s="14">
        <f t="shared" si="473"/>
        <v>1.9379209204383671E-2</v>
      </c>
      <c r="BC144" s="14">
        <f t="shared" si="474"/>
        <v>3.7555374938726881E-4</v>
      </c>
      <c r="BE144">
        <v>20.245000000000001</v>
      </c>
      <c r="BF144" s="14">
        <f t="shared" si="475"/>
        <v>-5.0500690251801351E-2</v>
      </c>
      <c r="BG144" s="14">
        <f t="shared" si="476"/>
        <v>2.5503197159083839E-3</v>
      </c>
      <c r="BH144" s="14">
        <f t="shared" si="477"/>
        <v>6.9294691836843336E-2</v>
      </c>
      <c r="BI144" s="14">
        <f t="shared" si="478"/>
        <v>4.8017543167630829E-3</v>
      </c>
      <c r="BK144">
        <v>80</v>
      </c>
      <c r="BL144" s="14">
        <f t="shared" si="479"/>
        <v>-1.05555139395167E-2</v>
      </c>
      <c r="BM144" s="14">
        <f t="shared" si="480"/>
        <v>1.1141887452733135E-4</v>
      </c>
      <c r="BN144" s="14">
        <f t="shared" si="481"/>
        <v>2.7339360281112932E-2</v>
      </c>
      <c r="BO144" s="14">
        <f t="shared" si="482"/>
        <v>7.4744062058049534E-4</v>
      </c>
      <c r="BQ144">
        <v>57.91</v>
      </c>
      <c r="BR144" s="14">
        <f t="shared" si="483"/>
        <v>0</v>
      </c>
      <c r="BS144" s="14">
        <f t="shared" si="484"/>
        <v>0</v>
      </c>
      <c r="BT144" s="14">
        <f t="shared" si="485"/>
        <v>1.9028713766761355E-2</v>
      </c>
      <c r="BU144" s="14">
        <f t="shared" si="486"/>
        <v>3.6209194761733311E-4</v>
      </c>
      <c r="BX144">
        <v>20.29</v>
      </c>
      <c r="BY144" s="14">
        <f t="shared" si="487"/>
        <v>-8.9109500531626851E-3</v>
      </c>
      <c r="BZ144" s="14">
        <f t="shared" si="488"/>
        <v>7.9405030849960068E-5</v>
      </c>
      <c r="CA144" s="14">
        <f t="shared" si="489"/>
        <v>1.7406115404508007E-2</v>
      </c>
      <c r="CB144" s="14">
        <f t="shared" si="490"/>
        <v>3.0297285347505093E-4</v>
      </c>
      <c r="CD144">
        <v>40.79</v>
      </c>
      <c r="CE144" s="14">
        <f t="shared" si="491"/>
        <v>-2.3314548093242998E-2</v>
      </c>
      <c r="CF144" s="14">
        <f t="shared" si="492"/>
        <v>5.4356815279214073E-4</v>
      </c>
      <c r="CG144" s="14">
        <f t="shared" si="493"/>
        <v>3.6910481548485245E-2</v>
      </c>
      <c r="CH144" s="14">
        <f t="shared" si="494"/>
        <v>1.3623836481410697E-3</v>
      </c>
      <c r="CJ144">
        <v>30.6</v>
      </c>
      <c r="CK144" s="14">
        <f t="shared" si="495"/>
        <v>-3.1875208530448951E-2</v>
      </c>
      <c r="CL144" s="14">
        <f t="shared" si="496"/>
        <v>1.0160289188596056E-3</v>
      </c>
      <c r="CM144" s="14">
        <f t="shared" si="497"/>
        <v>4.4147383178360644E-2</v>
      </c>
      <c r="CN144" s="14">
        <f t="shared" si="498"/>
        <v>1.9489914414970004E-3</v>
      </c>
      <c r="CP144">
        <v>19.41</v>
      </c>
      <c r="CQ144" s="14">
        <f t="shared" si="499"/>
        <v>-1.6100062128334581E-2</v>
      </c>
      <c r="CR144" s="14">
        <f t="shared" si="500"/>
        <v>2.5921200053623342E-4</v>
      </c>
      <c r="CS144" s="14">
        <f t="shared" si="501"/>
        <v>2.7946257593068759E-2</v>
      </c>
      <c r="CT144" s="14">
        <f t="shared" si="502"/>
        <v>7.8099331345815332E-4</v>
      </c>
      <c r="CV144">
        <v>95.56</v>
      </c>
      <c r="CW144" s="14">
        <f t="shared" si="503"/>
        <v>-7.3522020081732082E-3</v>
      </c>
      <c r="CX144" s="14">
        <f t="shared" si="504"/>
        <v>5.4054874368986158E-5</v>
      </c>
      <c r="CY144" s="89">
        <f t="shared" si="505"/>
        <v>1.0864349215995554E-2</v>
      </c>
      <c r="CZ144" s="89">
        <f t="shared" si="506"/>
        <v>1.180340838871032E-4</v>
      </c>
      <c r="DB144">
        <v>17.489999999999998</v>
      </c>
      <c r="DC144" s="14">
        <f t="shared" si="507"/>
        <v>-5.7191880312119881E-4</v>
      </c>
      <c r="DD144" s="14">
        <f t="shared" si="508"/>
        <v>3.2709111736358458E-7</v>
      </c>
      <c r="DE144" s="89">
        <f t="shared" si="509"/>
        <v>6.3070679953333257E-3</v>
      </c>
      <c r="DF144" s="89">
        <f t="shared" si="510"/>
        <v>3.9779106697757935E-5</v>
      </c>
      <c r="DH144">
        <v>9.8620000000000001</v>
      </c>
      <c r="DI144" s="14">
        <f t="shared" si="511"/>
        <v>-3.2043126749333864E-2</v>
      </c>
      <c r="DJ144" s="14">
        <f t="shared" si="512"/>
        <v>1.0267619718738754E-3</v>
      </c>
      <c r="DK144" s="89">
        <f t="shared" si="513"/>
        <v>4.5128513746103396E-2</v>
      </c>
      <c r="DL144" s="89">
        <f t="shared" si="514"/>
        <v>2.0365827529322434E-3</v>
      </c>
      <c r="DN144">
        <v>64.39</v>
      </c>
      <c r="DO144" s="14">
        <f t="shared" si="515"/>
        <v>3.1055900870718912E-4</v>
      </c>
      <c r="DP144" s="14">
        <f t="shared" si="516"/>
        <v>9.6446897889191974E-8</v>
      </c>
      <c r="DQ144" s="89">
        <f t="shared" si="517"/>
        <v>6.6529225464863374E-3</v>
      </c>
      <c r="DR144" s="89">
        <f t="shared" si="518"/>
        <v>4.4261378409546253E-5</v>
      </c>
      <c r="DT144">
        <v>128.1</v>
      </c>
      <c r="DU144" s="14">
        <f t="shared" si="519"/>
        <v>-9.0179007520010176E-3</v>
      </c>
      <c r="DV144" s="14">
        <f t="shared" si="520"/>
        <v>8.1322533972940522E-5</v>
      </c>
      <c r="DW144" s="89">
        <f t="shared" si="521"/>
        <v>2.3033332169504202E-2</v>
      </c>
      <c r="DX144" s="89">
        <f t="shared" si="522"/>
        <v>5.3053439083071722E-4</v>
      </c>
      <c r="DZ144">
        <v>36.369999999999997</v>
      </c>
      <c r="EA144" s="14">
        <f t="shared" si="523"/>
        <v>-8.0055638044747267E-3</v>
      </c>
      <c r="EB144" s="14">
        <f t="shared" si="524"/>
        <v>6.408905182751586E-5</v>
      </c>
      <c r="EC144" s="89">
        <f t="shared" si="525"/>
        <v>1.9974134430257584E-2</v>
      </c>
      <c r="ED144" s="89">
        <f t="shared" si="526"/>
        <v>3.9896604623800144E-4</v>
      </c>
      <c r="EF144">
        <v>14.95</v>
      </c>
      <c r="EG144" s="14">
        <f t="shared" si="527"/>
        <v>-1.6863806052004805E-2</v>
      </c>
      <c r="EH144" s="14">
        <f t="shared" si="528"/>
        <v>2.8438795455963391E-4</v>
      </c>
      <c r="EI144" s="89">
        <f t="shared" si="529"/>
        <v>2.6174641016124232E-2</v>
      </c>
      <c r="EJ144" s="89">
        <f t="shared" si="530"/>
        <v>6.8511183232297299E-4</v>
      </c>
      <c r="EL144">
        <v>81.16</v>
      </c>
      <c r="EM144" s="14">
        <f t="shared" si="531"/>
        <v>-2.0162475178069288E-2</v>
      </c>
      <c r="EN144" s="14">
        <f t="shared" si="532"/>
        <v>4.0652540530626015E-4</v>
      </c>
      <c r="EO144" s="89">
        <f t="shared" si="533"/>
        <v>3.0109343166633377E-2</v>
      </c>
      <c r="EP144" s="89">
        <f t="shared" si="534"/>
        <v>9.0657254592609211E-4</v>
      </c>
      <c r="ER144">
        <v>13.81</v>
      </c>
      <c r="ES144" s="14">
        <f t="shared" si="535"/>
        <v>-5.0816806269975119E-3</v>
      </c>
      <c r="ET144" s="14">
        <f t="shared" si="536"/>
        <v>2.5823477994801827E-5</v>
      </c>
      <c r="EU144" s="89">
        <f t="shared" si="537"/>
        <v>1.3670468841538649E-2</v>
      </c>
      <c r="EV144" s="89">
        <f t="shared" si="538"/>
        <v>1.8688171834747906E-4</v>
      </c>
      <c r="EX144">
        <v>108.9</v>
      </c>
      <c r="EY144" s="14">
        <f t="shared" si="539"/>
        <v>-2.3224453031370825E-2</v>
      </c>
      <c r="EZ144" s="14">
        <f t="shared" si="540"/>
        <v>5.3937521860634953E-4</v>
      </c>
      <c r="FA144" s="89">
        <f t="shared" si="541"/>
        <v>3.1386636641571958E-2</v>
      </c>
      <c r="FB144" s="89">
        <f t="shared" si="542"/>
        <v>9.8512095967006751E-4</v>
      </c>
      <c r="FD144">
        <v>36.270000000000003</v>
      </c>
      <c r="FE144" s="14">
        <f t="shared" si="543"/>
        <v>-4.4539492313152851E-2</v>
      </c>
      <c r="FF144" s="14">
        <f t="shared" si="544"/>
        <v>1.9837663755134017E-3</v>
      </c>
      <c r="FG144" s="89">
        <f t="shared" si="545"/>
        <v>6.7792167691601984E-2</v>
      </c>
      <c r="FH144" s="89">
        <f t="shared" si="546"/>
        <v>4.5957780003262842E-3</v>
      </c>
      <c r="FJ144">
        <v>128.6</v>
      </c>
      <c r="FK144" s="14">
        <f t="shared" si="547"/>
        <v>-1.4884724476425529E-2</v>
      </c>
      <c r="FL144" s="14">
        <f t="shared" si="548"/>
        <v>2.2155502273910125E-4</v>
      </c>
      <c r="FM144" s="89">
        <f t="shared" si="549"/>
        <v>2.0978758770447425E-2</v>
      </c>
      <c r="FN144" s="89">
        <f t="shared" si="550"/>
        <v>4.4010831954862474E-4</v>
      </c>
      <c r="FP144">
        <v>12.914999999999999</v>
      </c>
      <c r="FQ144" s="14">
        <f t="shared" si="551"/>
        <v>-1.6393809775676383E-2</v>
      </c>
      <c r="FR144" s="14">
        <f t="shared" si="552"/>
        <v>2.6875699896106257E-4</v>
      </c>
      <c r="FS144" s="89">
        <f t="shared" si="553"/>
        <v>2.1219382042937805E-2</v>
      </c>
      <c r="FT144" s="89">
        <f t="shared" si="554"/>
        <v>4.5026217428415134E-4</v>
      </c>
      <c r="FV144">
        <v>520.4</v>
      </c>
      <c r="FW144" s="14">
        <f t="shared" si="555"/>
        <v>1.449853706791132E-2</v>
      </c>
      <c r="FX144" s="14">
        <f t="shared" si="556"/>
        <v>2.1020757710959857E-4</v>
      </c>
      <c r="FY144" s="89">
        <f t="shared" si="557"/>
        <v>-3.1890157496734257E-3</v>
      </c>
      <c r="FZ144" s="89">
        <f t="shared" si="558"/>
        <v>1.0169821451665162E-5</v>
      </c>
      <c r="GB144">
        <v>47.69</v>
      </c>
      <c r="GC144" s="14">
        <f t="shared" si="559"/>
        <v>-1.7984193580616287E-2</v>
      </c>
      <c r="GD144" s="14">
        <f t="shared" si="560"/>
        <v>3.2343121874508005E-4</v>
      </c>
      <c r="GE144" s="89">
        <f t="shared" si="561"/>
        <v>3.0540786998977131E-2</v>
      </c>
      <c r="GF144" s="89">
        <f t="shared" si="562"/>
        <v>9.3273967051689052E-4</v>
      </c>
      <c r="GH144">
        <v>440.4</v>
      </c>
      <c r="GI144" s="14">
        <f t="shared" si="563"/>
        <v>1.1346875153671458E-3</v>
      </c>
      <c r="GJ144" s="14">
        <f t="shared" si="564"/>
        <v>1.2875157575300667E-6</v>
      </c>
      <c r="GK144" s="89">
        <f t="shared" si="565"/>
        <v>1.5835485261943959E-2</v>
      </c>
      <c r="GL144" s="89">
        <f t="shared" si="566"/>
        <v>2.5076259348124437E-4</v>
      </c>
      <c r="GN144">
        <v>30.6</v>
      </c>
      <c r="GO144" s="14">
        <f t="shared" si="567"/>
        <v>6.1899529780738947E-3</v>
      </c>
      <c r="GP144" s="14">
        <f t="shared" si="568"/>
        <v>3.8315517870765878E-5</v>
      </c>
      <c r="GQ144" s="89">
        <f t="shared" si="569"/>
        <v>1.8125559034197925E-3</v>
      </c>
      <c r="GR144" s="89">
        <f t="shared" si="570"/>
        <v>3.2853589030219403E-6</v>
      </c>
      <c r="GT144">
        <v>52.64</v>
      </c>
      <c r="GU144" s="14">
        <f t="shared" si="571"/>
        <v>-1.801850550267825E-2</v>
      </c>
      <c r="GV144" s="14">
        <f t="shared" si="572"/>
        <v>3.2466654055004639E-4</v>
      </c>
      <c r="GW144" s="89">
        <f t="shared" si="573"/>
        <v>2.8630629449500639E-2</v>
      </c>
      <c r="GX144" s="89">
        <f t="shared" si="574"/>
        <v>8.1971294267461328E-4</v>
      </c>
      <c r="GZ144">
        <v>216.1</v>
      </c>
      <c r="HA144" s="14">
        <f t="shared" si="575"/>
        <v>1.2416807034985997E-2</v>
      </c>
      <c r="HB144" s="14">
        <f t="shared" si="576"/>
        <v>1.5417709694407774E-4</v>
      </c>
      <c r="HC144" s="89">
        <f t="shared" si="577"/>
        <v>-2.5274091001715234E-3</v>
      </c>
      <c r="HD144" s="89">
        <f t="shared" si="578"/>
        <v>6.3877967596298298E-6</v>
      </c>
      <c r="HF144">
        <v>283.39999999999998</v>
      </c>
      <c r="HG144" s="14">
        <f t="shared" si="579"/>
        <v>5.2914720345702152E-4</v>
      </c>
      <c r="HH144" s="14">
        <f t="shared" si="580"/>
        <v>2.7999676292638651E-7</v>
      </c>
      <c r="HI144" s="89">
        <f t="shared" si="581"/>
        <v>1.6289231413234233E-2</v>
      </c>
      <c r="HJ144" s="89">
        <f t="shared" si="582"/>
        <v>2.6533906003389692E-4</v>
      </c>
      <c r="HL144">
        <v>91.94</v>
      </c>
      <c r="HM144" s="14">
        <f t="shared" si="583"/>
        <v>-2.4888411614177347E-2</v>
      </c>
      <c r="HN144" s="14">
        <f t="shared" si="584"/>
        <v>6.1943303267671785E-4</v>
      </c>
      <c r="HO144" s="89">
        <f t="shared" si="585"/>
        <v>3.6991436010609516E-2</v>
      </c>
      <c r="HP144" s="89">
        <f t="shared" si="586"/>
        <v>1.3683663381270186E-3</v>
      </c>
      <c r="HR144">
        <v>4.3819999999999997</v>
      </c>
      <c r="HS144" s="14">
        <f t="shared" si="587"/>
        <v>-3.1527877892210239E-2</v>
      </c>
      <c r="HT144" s="14">
        <f t="shared" si="588"/>
        <v>9.9400708438611906E-4</v>
      </c>
      <c r="HU144" s="14">
        <f t="shared" si="589"/>
        <v>4.3791812158785672E-2</v>
      </c>
      <c r="HV144" s="14">
        <f t="shared" si="590"/>
        <v>1.9177228121503686E-3</v>
      </c>
      <c r="HX144">
        <v>13.43</v>
      </c>
      <c r="HY144" s="14">
        <f t="shared" si="591"/>
        <v>-1.1985162191030116E-2</v>
      </c>
      <c r="HZ144" s="14">
        <f t="shared" si="592"/>
        <v>1.4364411274529781E-4</v>
      </c>
      <c r="IA144" s="89">
        <f t="shared" si="593"/>
        <v>1.4629309989697897E-2</v>
      </c>
      <c r="IB144" s="89">
        <f t="shared" si="594"/>
        <v>2.1401671077467466E-4</v>
      </c>
      <c r="ID144">
        <v>149.44999999999999</v>
      </c>
      <c r="IE144" s="14">
        <f t="shared" si="595"/>
        <v>7.3333661977961996E-3</v>
      </c>
      <c r="IF144" s="14">
        <f t="shared" si="596"/>
        <v>5.3778259790979886E-5</v>
      </c>
      <c r="IG144" s="89">
        <f t="shared" si="597"/>
        <v>1.0888205525827624E-3</v>
      </c>
      <c r="IH144" s="89">
        <f t="shared" si="598"/>
        <v>1.1855301957266322E-6</v>
      </c>
      <c r="IQ144">
        <v>46.84</v>
      </c>
      <c r="IR144" s="14">
        <f t="shared" si="599"/>
        <v>9.3498343683261938E-3</v>
      </c>
      <c r="IS144" s="14">
        <f t="shared" si="600"/>
        <v>8.7419402715133672E-5</v>
      </c>
      <c r="IT144" s="89">
        <f t="shared" si="601"/>
        <v>-1.4914503877673825E-3</v>
      </c>
      <c r="IU144" s="89">
        <f t="shared" si="602"/>
        <v>2.2244242591714757E-6</v>
      </c>
      <c r="IW144">
        <v>57.87</v>
      </c>
      <c r="IX144" s="14">
        <f t="shared" si="603"/>
        <v>-2.2013467537178835E-2</v>
      </c>
      <c r="IY144" s="14">
        <f t="shared" si="604"/>
        <v>4.8459275301042636E-4</v>
      </c>
      <c r="IZ144" s="89">
        <f t="shared" si="605"/>
        <v>3.1462985715238902E-2</v>
      </c>
      <c r="JA144" s="89">
        <f t="shared" si="606"/>
        <v>9.8991947011732714E-4</v>
      </c>
      <c r="JC144">
        <v>113.15</v>
      </c>
      <c r="JD144" s="14">
        <f t="shared" si="607"/>
        <v>-7.9858454571827032E-3</v>
      </c>
      <c r="JE144" s="14">
        <f t="shared" si="608"/>
        <v>6.3773727666005618E-5</v>
      </c>
      <c r="JF144" s="89">
        <f t="shared" si="609"/>
        <v>2.1695632383334405E-2</v>
      </c>
      <c r="JG144" s="89">
        <f t="shared" si="610"/>
        <v>4.7070046451278853E-4</v>
      </c>
      <c r="JI144">
        <v>31.38</v>
      </c>
      <c r="JJ144" s="14">
        <f t="shared" si="611"/>
        <v>-1.6062022148311081E-2</v>
      </c>
      <c r="JK144" s="14">
        <f t="shared" si="612"/>
        <v>2.5798855549283571E-4</v>
      </c>
      <c r="JL144" s="89">
        <f t="shared" si="613"/>
        <v>2.8557955603553328E-2</v>
      </c>
      <c r="JM144" s="89">
        <f t="shared" si="614"/>
        <v>8.1555682825452296E-4</v>
      </c>
      <c r="JO144">
        <v>74.83</v>
      </c>
      <c r="JP144" s="14">
        <f t="shared" si="615"/>
        <v>5.7299110730241543E-3</v>
      </c>
      <c r="JQ144" s="14">
        <f t="shared" si="616"/>
        <v>3.2831880904764814E-5</v>
      </c>
      <c r="JR144" s="89">
        <f t="shared" si="451"/>
        <v>1.924094959397285E-3</v>
      </c>
      <c r="JS144" s="89">
        <f t="shared" si="617"/>
        <v>3.70214141277804E-6</v>
      </c>
      <c r="JU144">
        <v>62.74</v>
      </c>
      <c r="JV144" s="14">
        <f t="shared" si="618"/>
        <v>-1.0253213823099011E-2</v>
      </c>
      <c r="JW144" s="14">
        <f t="shared" si="619"/>
        <v>1.0512839370218865E-4</v>
      </c>
      <c r="JX144" s="89">
        <f t="shared" si="620"/>
        <v>2.4756832238915373E-2</v>
      </c>
      <c r="JY144" s="89">
        <f t="shared" si="621"/>
        <v>6.1290074250579956E-4</v>
      </c>
      <c r="KA144">
        <v>37.51</v>
      </c>
      <c r="KB144" s="14">
        <f t="shared" si="622"/>
        <v>-3.4717620663790956E-3</v>
      </c>
      <c r="KC144" s="14">
        <f t="shared" si="623"/>
        <v>1.2053131845548847E-5</v>
      </c>
      <c r="KD144" s="89">
        <f t="shared" si="624"/>
        <v>1.1181987310225187E-2</v>
      </c>
      <c r="KE144" s="89">
        <f t="shared" si="625"/>
        <v>1.250368402060371E-4</v>
      </c>
      <c r="KG144">
        <v>18.39</v>
      </c>
      <c r="KH144" s="14">
        <f t="shared" si="626"/>
        <v>-1.4790738001396384E-2</v>
      </c>
      <c r="KI144" s="14">
        <f t="shared" si="627"/>
        <v>2.1876593062595111E-4</v>
      </c>
      <c r="KJ144" s="89">
        <f t="shared" si="628"/>
        <v>2.2459996851898294E-2</v>
      </c>
      <c r="KK144" s="89">
        <f t="shared" si="629"/>
        <v>5.0445145858728127E-4</v>
      </c>
      <c r="KM144">
        <v>24.7</v>
      </c>
      <c r="KN144" s="14">
        <f t="shared" si="630"/>
        <v>-2.7916426982093977E-2</v>
      </c>
      <c r="KO144" s="14">
        <f t="shared" si="631"/>
        <v>7.7932689544658461E-4</v>
      </c>
      <c r="KP144" s="89">
        <f t="shared" si="632"/>
        <v>3.878779630221886E-2</v>
      </c>
      <c r="KQ144" s="89">
        <f t="shared" si="633"/>
        <v>1.5044931419824232E-3</v>
      </c>
      <c r="KS144">
        <v>94.04</v>
      </c>
      <c r="KT144" s="14">
        <f t="shared" si="634"/>
        <v>-5.1172819558905598E-3</v>
      </c>
      <c r="KU144" s="14">
        <f t="shared" si="635"/>
        <v>2.6186574616083112E-5</v>
      </c>
      <c r="KV144" s="89">
        <f t="shared" si="636"/>
        <v>1.1897611283849047E-2</v>
      </c>
      <c r="KW144" s="89">
        <f t="shared" si="637"/>
        <v>1.4155315426157218E-4</v>
      </c>
      <c r="LF144" s="14">
        <v>13.95</v>
      </c>
      <c r="LG144" s="14">
        <f t="shared" si="638"/>
        <v>-9.0009608589761685E-3</v>
      </c>
      <c r="LH144" s="14">
        <f t="shared" si="639"/>
        <v>8.101729638482101E-5</v>
      </c>
      <c r="LI144" s="89">
        <f t="shared" si="640"/>
        <v>8.9693057826688814E-3</v>
      </c>
      <c r="LJ144" s="89">
        <f t="shared" si="641"/>
        <v>8.0448446223017439E-5</v>
      </c>
      <c r="LL144">
        <v>11.13</v>
      </c>
      <c r="LM144" s="14">
        <f t="shared" si="642"/>
        <v>-1.0386185033147029E-2</v>
      </c>
      <c r="LN144" s="14">
        <f t="shared" si="643"/>
        <v>1.0787283954276736E-4</v>
      </c>
      <c r="LO144" s="89">
        <f t="shared" si="644"/>
        <v>1.7658469587282729E-2</v>
      </c>
      <c r="LP144" s="89">
        <f t="shared" si="645"/>
        <v>3.1182154816498909E-4</v>
      </c>
    </row>
    <row r="145" spans="19:328" x14ac:dyDescent="0.35">
      <c r="S145" t="s">
        <v>749</v>
      </c>
      <c r="T145" s="82">
        <v>5635.19</v>
      </c>
      <c r="U145" s="6">
        <f t="shared" si="452"/>
        <v>-1.8452528742046208E-2</v>
      </c>
      <c r="V145" s="14">
        <f t="shared" si="453"/>
        <v>3.4049581697604141E-4</v>
      </c>
      <c r="Z145">
        <v>39.36</v>
      </c>
      <c r="AA145" s="14">
        <f t="shared" si="454"/>
        <v>-2.1572485254127773E-2</v>
      </c>
      <c r="AB145" s="14">
        <f t="shared" si="455"/>
        <v>4.6537212003956024E-4</v>
      </c>
      <c r="AC145" s="14">
        <f t="shared" si="456"/>
        <v>-3.1199565120815648E-3</v>
      </c>
      <c r="AD145" s="14">
        <f t="shared" si="457"/>
        <v>2.2697148107756367E-3</v>
      </c>
      <c r="AE145" s="14">
        <f t="shared" si="458"/>
        <v>5.1516053222542839E-6</v>
      </c>
      <c r="AG145">
        <v>10.71</v>
      </c>
      <c r="AH145" s="14">
        <f t="shared" si="459"/>
        <v>-4.6342182530792024E-2</v>
      </c>
      <c r="AI145" s="14">
        <f t="shared" si="460"/>
        <v>2.1475978817172454E-3</v>
      </c>
      <c r="AJ145" s="14">
        <f t="shared" si="461"/>
        <v>4.5871286703076893E-2</v>
      </c>
      <c r="AK145" s="14">
        <f t="shared" si="462"/>
        <v>2.104174943795879E-3</v>
      </c>
      <c r="AM145">
        <v>105.85</v>
      </c>
      <c r="AN145" s="14">
        <f t="shared" si="463"/>
        <v>-7.11071969796868E-3</v>
      </c>
      <c r="AO145" s="14">
        <f t="shared" si="464"/>
        <v>5.0562334623079796E-5</v>
      </c>
      <c r="AP145" s="14">
        <f t="shared" si="465"/>
        <v>1.3094960469680315E-2</v>
      </c>
      <c r="AQ145" s="14">
        <f t="shared" si="466"/>
        <v>1.7147798970249009E-4</v>
      </c>
      <c r="AS145">
        <v>102.08</v>
      </c>
      <c r="AT145" s="14">
        <f t="shared" si="467"/>
        <v>-2.228808024814586E-2</v>
      </c>
      <c r="AU145" s="14">
        <f t="shared" si="468"/>
        <v>4.9675852114778956E-4</v>
      </c>
      <c r="AV145" s="14">
        <f t="shared" si="469"/>
        <v>3.1009914336220808E-2</v>
      </c>
      <c r="AW145" s="14">
        <f t="shared" si="470"/>
        <v>9.6161478713975275E-4</v>
      </c>
      <c r="AY145" s="14">
        <v>37.659999999999997</v>
      </c>
      <c r="AZ145" s="14">
        <f t="shared" si="471"/>
        <v>-7.1952342399838895E-3</v>
      </c>
      <c r="BA145" s="14">
        <f t="shared" si="472"/>
        <v>5.1771395768236538E-5</v>
      </c>
      <c r="BB145" s="14">
        <f t="shared" si="473"/>
        <v>1.1487797985658334E-2</v>
      </c>
      <c r="BC145" s="14">
        <f t="shared" si="474"/>
        <v>1.3196950255929568E-4</v>
      </c>
      <c r="BE145">
        <v>21.27</v>
      </c>
      <c r="BF145" s="14">
        <f t="shared" si="475"/>
        <v>-4.9389779728021298E-2</v>
      </c>
      <c r="BG145" s="14">
        <f t="shared" si="476"/>
        <v>2.4393503415824636E-3</v>
      </c>
      <c r="BH145" s="14">
        <f t="shared" si="477"/>
        <v>5.8583121246771008E-2</v>
      </c>
      <c r="BI145" s="14">
        <f t="shared" si="478"/>
        <v>3.4319820950138727E-3</v>
      </c>
      <c r="BK145">
        <v>83.94</v>
      </c>
      <c r="BL145" s="14">
        <f t="shared" si="479"/>
        <v>-4.8075623231563142E-2</v>
      </c>
      <c r="BM145" s="14">
        <f t="shared" si="480"/>
        <v>2.3112655491032137E-3</v>
      </c>
      <c r="BN145" s="14">
        <f t="shared" si="481"/>
        <v>5.6856480325825798E-2</v>
      </c>
      <c r="BO145" s="14">
        <f t="shared" si="482"/>
        <v>3.2326593550410158E-3</v>
      </c>
      <c r="BQ145">
        <v>60.8</v>
      </c>
      <c r="BR145" s="14">
        <f t="shared" si="483"/>
        <v>-4.8699707734422865E-2</v>
      </c>
      <c r="BS145" s="14">
        <f t="shared" si="484"/>
        <v>2.371661533418206E-3</v>
      </c>
      <c r="BT145" s="14">
        <f t="shared" si="485"/>
        <v>5.9440046779319085E-2</v>
      </c>
      <c r="BU145" s="14">
        <f t="shared" si="486"/>
        <v>3.5331191611276411E-3</v>
      </c>
      <c r="BX145">
        <v>20.57</v>
      </c>
      <c r="BY145" s="14">
        <f t="shared" si="487"/>
        <v>-1.3705549827142532E-2</v>
      </c>
      <c r="BZ145" s="14">
        <f t="shared" si="488"/>
        <v>1.878420960642867E-4</v>
      </c>
      <c r="CA145" s="14">
        <f t="shared" si="489"/>
        <v>1.8472166149693551E-2</v>
      </c>
      <c r="CB145" s="14">
        <f t="shared" si="490"/>
        <v>3.4122092226188426E-4</v>
      </c>
      <c r="CD145">
        <v>41.87</v>
      </c>
      <c r="CE145" s="14">
        <f t="shared" si="491"/>
        <v>-2.6132626701584876E-2</v>
      </c>
      <c r="CF145" s="14">
        <f t="shared" si="492"/>
        <v>6.8291417832438679E-4</v>
      </c>
      <c r="CG145" s="14">
        <f t="shared" si="493"/>
        <v>3.4065731800652289E-2</v>
      </c>
      <c r="CH145" s="14">
        <f t="shared" si="494"/>
        <v>1.1604740831139726E-3</v>
      </c>
      <c r="CJ145">
        <v>31.13</v>
      </c>
      <c r="CK145" s="14">
        <f t="shared" si="495"/>
        <v>-1.7171975495181683E-2</v>
      </c>
      <c r="CL145" s="14">
        <f t="shared" si="496"/>
        <v>2.9487674240712022E-4</v>
      </c>
      <c r="CM145" s="14">
        <f t="shared" si="497"/>
        <v>2.4190130381204773E-2</v>
      </c>
      <c r="CN145" s="14">
        <f t="shared" si="498"/>
        <v>5.851624078596862E-4</v>
      </c>
      <c r="CP145">
        <v>19.82</v>
      </c>
      <c r="CQ145" s="14">
        <f t="shared" si="499"/>
        <v>-2.0903131720923056E-2</v>
      </c>
      <c r="CR145" s="14">
        <f t="shared" si="500"/>
        <v>4.3694091574225966E-4</v>
      </c>
      <c r="CS145" s="14">
        <f t="shared" si="501"/>
        <v>2.7595314299459169E-2</v>
      </c>
      <c r="CT145" s="14">
        <f t="shared" si="502"/>
        <v>7.6150137128593563E-4</v>
      </c>
      <c r="CV145">
        <v>98.66</v>
      </c>
      <c r="CW145" s="14">
        <f t="shared" si="503"/>
        <v>-3.1925273347983327E-2</v>
      </c>
      <c r="CX145" s="14">
        <f t="shared" si="504"/>
        <v>1.0192230783434544E-3</v>
      </c>
      <c r="CY145" s="89">
        <f t="shared" si="505"/>
        <v>3.388316735604921E-2</v>
      </c>
      <c r="CZ145" s="89">
        <f t="shared" si="506"/>
        <v>1.1480690300780388E-3</v>
      </c>
      <c r="DB145">
        <v>18.07</v>
      </c>
      <c r="DC145" s="14">
        <f t="shared" si="507"/>
        <v>-3.2623815573626473E-2</v>
      </c>
      <c r="DD145" s="14">
        <f t="shared" si="508"/>
        <v>1.0643133425819933E-3</v>
      </c>
      <c r="DE145" s="89">
        <f t="shared" si="509"/>
        <v>3.5865134773009018E-2</v>
      </c>
      <c r="DF145" s="89">
        <f t="shared" si="510"/>
        <v>1.2863078922861007E-3</v>
      </c>
      <c r="DH145">
        <v>10.17</v>
      </c>
      <c r="DI145" s="14">
        <f t="shared" si="511"/>
        <v>-3.0753222258534166E-2</v>
      </c>
      <c r="DJ145" s="14">
        <f t="shared" si="512"/>
        <v>9.4576067928280126E-4</v>
      </c>
      <c r="DK145" s="89">
        <f t="shared" si="513"/>
        <v>3.8268958036967372E-2</v>
      </c>
      <c r="DL145" s="89">
        <f t="shared" si="514"/>
        <v>1.4645131492351695E-3</v>
      </c>
      <c r="DN145">
        <v>64.8</v>
      </c>
      <c r="DO145" s="14">
        <f t="shared" si="515"/>
        <v>-6.347261808136803E-3</v>
      </c>
      <c r="DP145" s="14">
        <f t="shared" si="516"/>
        <v>4.0287732461032076E-5</v>
      </c>
      <c r="DQ145" s="89">
        <f t="shared" si="517"/>
        <v>1.0538845472239235E-2</v>
      </c>
      <c r="DR145" s="89">
        <f t="shared" si="518"/>
        <v>1.1106726388773743E-4</v>
      </c>
      <c r="DT145">
        <v>128.5</v>
      </c>
      <c r="DU145" s="14">
        <f t="shared" si="519"/>
        <v>-3.1176954325859165E-3</v>
      </c>
      <c r="DV145" s="14">
        <f t="shared" si="520"/>
        <v>9.7200248103670856E-6</v>
      </c>
      <c r="DW145" s="89">
        <f t="shared" si="521"/>
        <v>1.0886355907565086E-2</v>
      </c>
      <c r="DX145" s="89">
        <f t="shared" si="522"/>
        <v>1.1851274494617725E-4</v>
      </c>
      <c r="DZ145">
        <v>36.97</v>
      </c>
      <c r="EA145" s="14">
        <f t="shared" si="523"/>
        <v>-1.636251394964287E-2</v>
      </c>
      <c r="EB145" s="14">
        <f t="shared" si="524"/>
        <v>2.677318627522575E-4</v>
      </c>
      <c r="EC145" s="89">
        <f t="shared" si="525"/>
        <v>2.3432699020261055E-2</v>
      </c>
      <c r="ED145" s="89">
        <f t="shared" si="526"/>
        <v>5.4909138337414334E-4</v>
      </c>
      <c r="EF145">
        <v>15.01</v>
      </c>
      <c r="EG145" s="14">
        <f t="shared" si="527"/>
        <v>-4.005345808675162E-3</v>
      </c>
      <c r="EH145" s="14">
        <f t="shared" si="528"/>
        <v>1.6042795047071689E-5</v>
      </c>
      <c r="EI145" s="89">
        <f t="shared" si="529"/>
        <v>9.5939736434343236E-3</v>
      </c>
      <c r="EJ145" s="89">
        <f t="shared" si="530"/>
        <v>9.2044330270912468E-5</v>
      </c>
      <c r="EL145">
        <v>81.92</v>
      </c>
      <c r="EM145" s="14">
        <f t="shared" si="531"/>
        <v>-9.3206463335837719E-3</v>
      </c>
      <c r="EN145" s="14">
        <f t="shared" si="532"/>
        <v>8.6874448075748606E-5</v>
      </c>
      <c r="EO145" s="89">
        <f t="shared" si="533"/>
        <v>1.4954047030168373E-2</v>
      </c>
      <c r="EP145" s="89">
        <f t="shared" si="534"/>
        <v>2.2362352258048753E-4</v>
      </c>
      <c r="ER145">
        <v>13.96</v>
      </c>
      <c r="ES145" s="14">
        <f t="shared" si="535"/>
        <v>-1.0803129913025698E-2</v>
      </c>
      <c r="ET145" s="14">
        <f t="shared" si="536"/>
        <v>1.1670761591771064E-4</v>
      </c>
      <c r="EU145" s="89">
        <f t="shared" si="537"/>
        <v>1.5679467766566618E-2</v>
      </c>
      <c r="EV145" s="89">
        <f t="shared" si="538"/>
        <v>2.4584570944280156E-4</v>
      </c>
      <c r="EX145">
        <v>111</v>
      </c>
      <c r="EY145" s="14">
        <f t="shared" si="539"/>
        <v>-1.9100171373419263E-2</v>
      </c>
      <c r="EZ145" s="14">
        <f t="shared" si="540"/>
        <v>3.6481654649398473E-4</v>
      </c>
      <c r="FA145" s="89">
        <f t="shared" si="541"/>
        <v>2.3738698090387207E-2</v>
      </c>
      <c r="FB145" s="89">
        <f t="shared" si="542"/>
        <v>5.6352578702655325E-4</v>
      </c>
      <c r="FD145">
        <v>38.79</v>
      </c>
      <c r="FE145" s="14">
        <f t="shared" si="543"/>
        <v>-6.7171528157064744E-2</v>
      </c>
      <c r="FF145" s="14">
        <f t="shared" si="544"/>
        <v>4.5120141949553418E-3</v>
      </c>
      <c r="FG145" s="89">
        <f t="shared" si="545"/>
        <v>7.951418515530248E-2</v>
      </c>
      <c r="FH145" s="89">
        <f t="shared" si="546"/>
        <v>6.3225056409117256E-3</v>
      </c>
      <c r="FJ145">
        <v>128.4</v>
      </c>
      <c r="FK145" s="14">
        <f t="shared" si="547"/>
        <v>1.556420547658158E-3</v>
      </c>
      <c r="FL145" s="14">
        <f t="shared" si="548"/>
        <v>2.4224449211725204E-6</v>
      </c>
      <c r="FM145" s="89">
        <f t="shared" si="549"/>
        <v>1.7964496756068132E-3</v>
      </c>
      <c r="FN145" s="89">
        <f t="shared" si="550"/>
        <v>3.2272314369878245E-6</v>
      </c>
      <c r="FP145">
        <v>12.904999999999999</v>
      </c>
      <c r="FQ145" s="14">
        <f t="shared" si="551"/>
        <v>7.7459337722661286E-4</v>
      </c>
      <c r="FR145" s="14">
        <f t="shared" si="552"/>
        <v>5.9999490004332976E-7</v>
      </c>
      <c r="FS145" s="89">
        <f t="shared" si="553"/>
        <v>2.136700937792385E-3</v>
      </c>
      <c r="FT145" s="89">
        <f t="shared" si="554"/>
        <v>4.5654908975628577E-6</v>
      </c>
      <c r="FV145">
        <v>529.6</v>
      </c>
      <c r="FW145" s="14">
        <f t="shared" si="555"/>
        <v>-1.7524257984448295E-2</v>
      </c>
      <c r="FX145" s="14">
        <f t="shared" si="556"/>
        <v>3.0709961790549985E-4</v>
      </c>
      <c r="FY145" s="89">
        <f t="shared" si="557"/>
        <v>2.405003577575214E-2</v>
      </c>
      <c r="FZ145" s="89">
        <f t="shared" si="558"/>
        <v>5.7840422081495782E-4</v>
      </c>
      <c r="GB145">
        <v>49.6</v>
      </c>
      <c r="GC145" s="14">
        <f t="shared" si="559"/>
        <v>-3.9269101420748881E-2</v>
      </c>
      <c r="GD145" s="14">
        <f t="shared" si="560"/>
        <v>1.5420623263930617E-3</v>
      </c>
      <c r="GE145" s="89">
        <f t="shared" si="561"/>
        <v>4.6755590160808116E-2</v>
      </c>
      <c r="GF145" s="89">
        <f t="shared" si="562"/>
        <v>2.186085211285457E-3</v>
      </c>
      <c r="GH145">
        <v>444.7</v>
      </c>
      <c r="GI145" s="14">
        <f t="shared" si="563"/>
        <v>-9.7164926681259332E-3</v>
      </c>
      <c r="GJ145" s="14">
        <f t="shared" si="564"/>
        <v>9.4410229769745018E-5</v>
      </c>
      <c r="GK145" s="89">
        <f t="shared" si="565"/>
        <v>1.9220786296324385E-2</v>
      </c>
      <c r="GL145" s="89">
        <f t="shared" si="566"/>
        <v>3.6943862584897126E-4</v>
      </c>
      <c r="GN145">
        <v>30.39</v>
      </c>
      <c r="GO145" s="14">
        <f t="shared" si="567"/>
        <v>6.8864020296334821E-3</v>
      </c>
      <c r="GP145" s="14">
        <f t="shared" si="568"/>
        <v>4.7422532913740142E-5</v>
      </c>
      <c r="GQ145" s="89">
        <f t="shared" si="569"/>
        <v>-2.2041214210658739E-3</v>
      </c>
      <c r="GR145" s="89">
        <f t="shared" si="570"/>
        <v>4.8581512388014472E-6</v>
      </c>
      <c r="GT145">
        <v>53.22</v>
      </c>
      <c r="GU145" s="14">
        <f t="shared" si="571"/>
        <v>-1.0957978532481379E-2</v>
      </c>
      <c r="GV145" s="14">
        <f t="shared" si="572"/>
        <v>1.2007729351832275E-4</v>
      </c>
      <c r="GW145" s="89">
        <f t="shared" si="573"/>
        <v>1.6869291483430172E-2</v>
      </c>
      <c r="GX145" s="89">
        <f t="shared" si="574"/>
        <v>2.8457299515292976E-4</v>
      </c>
      <c r="GZ145">
        <v>217.2</v>
      </c>
      <c r="HA145" s="14">
        <f t="shared" si="575"/>
        <v>-5.0773245469400421E-3</v>
      </c>
      <c r="HB145" s="14">
        <f t="shared" si="576"/>
        <v>2.5779224554959905E-5</v>
      </c>
      <c r="HC145" s="89">
        <f t="shared" si="577"/>
        <v>1.0855708133246132E-2</v>
      </c>
      <c r="HD145" s="89">
        <f t="shared" si="578"/>
        <v>1.178463990742262E-4</v>
      </c>
      <c r="HF145">
        <v>288.10000000000002</v>
      </c>
      <c r="HG145" s="14">
        <f t="shared" si="579"/>
        <v>-1.6448314833902855E-2</v>
      </c>
      <c r="HH145" s="14">
        <f t="shared" si="580"/>
        <v>2.7054706087518873E-4</v>
      </c>
      <c r="HI145" s="89">
        <f t="shared" si="581"/>
        <v>2.6133520102559274E-2</v>
      </c>
      <c r="HJ145" s="89">
        <f t="shared" si="582"/>
        <v>6.8296087295086972E-4</v>
      </c>
      <c r="HL145">
        <v>95.8</v>
      </c>
      <c r="HM145" s="14">
        <f t="shared" si="583"/>
        <v>-4.1126494598732938E-2</v>
      </c>
      <c r="HN145" s="14">
        <f t="shared" si="584"/>
        <v>1.6913885579796094E-3</v>
      </c>
      <c r="HO145" s="89">
        <f t="shared" si="585"/>
        <v>4.7652062362140736E-2</v>
      </c>
      <c r="HP145" s="89">
        <f t="shared" si="586"/>
        <v>2.27071904736535E-3</v>
      </c>
      <c r="HR145">
        <v>4.5259999999999998</v>
      </c>
      <c r="HS145" s="14">
        <f t="shared" si="587"/>
        <v>-3.2333306038070837E-2</v>
      </c>
      <c r="HT145" s="14">
        <f t="shared" si="588"/>
        <v>1.045442679351548E-3</v>
      </c>
      <c r="HU145" s="14">
        <f t="shared" si="589"/>
        <v>3.8329004471730141E-2</v>
      </c>
      <c r="HV145" s="14">
        <f t="shared" si="590"/>
        <v>1.4691125837939091E-3</v>
      </c>
      <c r="HX145">
        <v>13.56</v>
      </c>
      <c r="HY145" s="14">
        <f t="shared" si="591"/>
        <v>-9.6332719771034126E-3</v>
      </c>
      <c r="HZ145" s="14">
        <f t="shared" si="592"/>
        <v>9.2799928984845894E-5</v>
      </c>
      <c r="IA145" s="89">
        <f t="shared" si="593"/>
        <v>1.0222156520726E-2</v>
      </c>
      <c r="IB145" s="89">
        <f t="shared" si="594"/>
        <v>1.0449248393422108E-4</v>
      </c>
      <c r="ID145">
        <v>147.65</v>
      </c>
      <c r="IE145" s="14">
        <f t="shared" si="595"/>
        <v>1.211728054001503E-2</v>
      </c>
      <c r="IF145" s="14">
        <f t="shared" si="596"/>
        <v>1.4682848768542695E-4</v>
      </c>
      <c r="IG145" s="89">
        <f t="shared" si="597"/>
        <v>-7.156795203782919E-3</v>
      </c>
      <c r="IH145" s="89">
        <f t="shared" si="598"/>
        <v>5.121971758889019E-5</v>
      </c>
      <c r="IQ145">
        <v>55</v>
      </c>
      <c r="IR145" s="14">
        <f t="shared" si="599"/>
        <v>-0.16059564650295419</v>
      </c>
      <c r="IS145" s="14">
        <f t="shared" si="600"/>
        <v>2.5790961675701822E-2</v>
      </c>
      <c r="IT145" s="89">
        <f t="shared" si="601"/>
        <v>0.16453376095644365</v>
      </c>
      <c r="IU145" s="89">
        <f t="shared" si="602"/>
        <v>2.7071358494472141E-2</v>
      </c>
      <c r="IW145">
        <v>60.43</v>
      </c>
      <c r="IX145" s="14">
        <f t="shared" si="603"/>
        <v>-4.328655478771979E-2</v>
      </c>
      <c r="IY145" s="14">
        <f t="shared" si="604"/>
        <v>1.8737258253902671E-3</v>
      </c>
      <c r="IZ145" s="89">
        <f t="shared" si="605"/>
        <v>4.7890373959759466E-2</v>
      </c>
      <c r="JA145" s="89">
        <f t="shared" si="606"/>
        <v>2.2934879180056076E-3</v>
      </c>
      <c r="JC145">
        <v>114.7</v>
      </c>
      <c r="JD145" s="14">
        <f t="shared" si="607"/>
        <v>-1.3605652055778598E-2</v>
      </c>
      <c r="JE145" s="14">
        <f t="shared" si="608"/>
        <v>1.851137678629124E-4</v>
      </c>
      <c r="JF145" s="89">
        <f t="shared" si="609"/>
        <v>2.1557969972662953E-2</v>
      </c>
      <c r="JG145" s="89">
        <f t="shared" si="610"/>
        <v>4.6474606934223756E-4</v>
      </c>
      <c r="JI145">
        <v>31.93</v>
      </c>
      <c r="JJ145" s="14">
        <f t="shared" si="611"/>
        <v>-1.7375259421804141E-2</v>
      </c>
      <c r="JK145" s="14">
        <f t="shared" si="612"/>
        <v>3.0189963997499358E-4</v>
      </c>
      <c r="JL145" s="89">
        <f t="shared" si="613"/>
        <v>2.4208364520871554E-2</v>
      </c>
      <c r="JM145" s="89">
        <f t="shared" si="614"/>
        <v>5.8604491277539257E-4</v>
      </c>
      <c r="JO145">
        <v>76.040000000000006</v>
      </c>
      <c r="JP145" s="14">
        <f t="shared" si="615"/>
        <v>-1.6040643527961394E-2</v>
      </c>
      <c r="JQ145" s="14">
        <f t="shared" si="616"/>
        <v>2.5730224479112975E-4</v>
      </c>
      <c r="JR145" s="89">
        <f t="shared" si="451"/>
        <v>2.039588617784887E-2</v>
      </c>
      <c r="JS145" s="89">
        <f t="shared" si="617"/>
        <v>4.1599217297976659E-4</v>
      </c>
      <c r="JU145">
        <v>64.14</v>
      </c>
      <c r="JV145" s="14">
        <f t="shared" si="618"/>
        <v>-2.2068991502476737E-2</v>
      </c>
      <c r="JW145" s="14">
        <f t="shared" si="619"/>
        <v>4.8704038593639043E-4</v>
      </c>
      <c r="JX145" s="89">
        <f t="shared" si="620"/>
        <v>3.0286811902328875E-2</v>
      </c>
      <c r="JY145" s="89">
        <f t="shared" si="621"/>
        <v>9.1729097520705006E-4</v>
      </c>
      <c r="KA145">
        <v>37.700000000000003</v>
      </c>
      <c r="KB145" s="14">
        <f t="shared" si="622"/>
        <v>-5.0525303601692603E-3</v>
      </c>
      <c r="KC145" s="14">
        <f t="shared" si="623"/>
        <v>2.5528063040432114E-5</v>
      </c>
      <c r="KD145" s="89">
        <f t="shared" si="624"/>
        <v>9.4391124621632534E-3</v>
      </c>
      <c r="KE145" s="89">
        <f t="shared" si="625"/>
        <v>8.9096844073365634E-5</v>
      </c>
      <c r="KG145">
        <v>18.59</v>
      </c>
      <c r="KH145" s="14">
        <f t="shared" si="626"/>
        <v>-1.0816763117122919E-2</v>
      </c>
      <c r="KI145" s="14">
        <f t="shared" si="627"/>
        <v>1.1700236433195073E-4</v>
      </c>
      <c r="KJ145" s="89">
        <f t="shared" si="628"/>
        <v>1.473795940211042E-2</v>
      </c>
      <c r="KK145" s="89">
        <f t="shared" si="629"/>
        <v>2.1720744733825492E-4</v>
      </c>
      <c r="KM145">
        <v>26.5</v>
      </c>
      <c r="KN145" s="14">
        <f t="shared" si="630"/>
        <v>-7.0341489358244996E-2</v>
      </c>
      <c r="KO145" s="14">
        <f t="shared" si="631"/>
        <v>4.9479251251360939E-3</v>
      </c>
      <c r="KP145" s="89">
        <f t="shared" si="632"/>
        <v>7.5605156063429338E-2</v>
      </c>
      <c r="KQ145" s="89">
        <f t="shared" si="633"/>
        <v>5.716139623375506E-3</v>
      </c>
      <c r="KS145">
        <v>94.26</v>
      </c>
      <c r="KT145" s="14">
        <f t="shared" si="634"/>
        <v>-2.3366978237160402E-3</v>
      </c>
      <c r="KU145" s="14">
        <f t="shared" si="635"/>
        <v>5.4601567193592784E-6</v>
      </c>
      <c r="KV145" s="89">
        <f t="shared" si="636"/>
        <v>6.2934183882751528E-3</v>
      </c>
      <c r="KW145" s="89">
        <f t="shared" si="637"/>
        <v>3.9607115009879823E-5</v>
      </c>
      <c r="LF145" s="14">
        <v>13.904999999999999</v>
      </c>
      <c r="LG145" s="14">
        <f t="shared" si="638"/>
        <v>3.23102058144654E-3</v>
      </c>
      <c r="LH145" s="14">
        <f t="shared" si="639"/>
        <v>1.0439493997731138E-5</v>
      </c>
      <c r="LI145" s="89">
        <f t="shared" si="640"/>
        <v>-3.2929216396699913E-3</v>
      </c>
      <c r="LJ145" s="89">
        <f t="shared" si="641"/>
        <v>1.0843332925006905E-5</v>
      </c>
      <c r="LL145">
        <v>11.195</v>
      </c>
      <c r="LM145" s="14">
        <f t="shared" si="642"/>
        <v>-5.8230847632646842E-3</v>
      </c>
      <c r="LN145" s="14">
        <f t="shared" si="643"/>
        <v>3.3908316160165323E-5</v>
      </c>
      <c r="LO145" s="89">
        <f t="shared" si="644"/>
        <v>1.0009791323533582E-2</v>
      </c>
      <c r="LP145" s="89">
        <f t="shared" si="645"/>
        <v>1.0019592234068819E-4</v>
      </c>
    </row>
    <row r="146" spans="19:328" x14ac:dyDescent="0.35">
      <c r="S146" t="s">
        <v>750</v>
      </c>
      <c r="T146" s="82">
        <v>5641.61</v>
      </c>
      <c r="U146" s="6">
        <f t="shared" si="452"/>
        <v>-1.1386210083720834E-3</v>
      </c>
      <c r="V146" s="14">
        <f t="shared" si="453"/>
        <v>1.2964578007062601E-6</v>
      </c>
      <c r="Z146">
        <v>39.049999999999997</v>
      </c>
      <c r="AA146" s="14">
        <f t="shared" si="454"/>
        <v>7.9071958983578123E-3</v>
      </c>
      <c r="AB146" s="14">
        <f t="shared" si="455"/>
        <v>6.2523746975006613E-5</v>
      </c>
      <c r="AC146" s="14">
        <f t="shared" si="456"/>
        <v>9.045816906729896E-3</v>
      </c>
      <c r="AD146" s="14">
        <f t="shared" si="457"/>
        <v>-9.4735992593341749E-3</v>
      </c>
      <c r="AE146" s="14">
        <f t="shared" si="458"/>
        <v>8.9749082926457026E-5</v>
      </c>
      <c r="AG146">
        <v>11.04</v>
      </c>
      <c r="AH146" s="14">
        <f t="shared" si="459"/>
        <v>-3.0347156389291703E-2</v>
      </c>
      <c r="AI146" s="14">
        <f t="shared" si="460"/>
        <v>9.2094990091612827E-4</v>
      </c>
      <c r="AJ146" s="14">
        <f t="shared" si="461"/>
        <v>3.0224270107023426E-2</v>
      </c>
      <c r="AK146" s="14">
        <f t="shared" si="462"/>
        <v>9.1350650350230985E-4</v>
      </c>
      <c r="AM146">
        <v>107</v>
      </c>
      <c r="AN146" s="14">
        <f t="shared" si="463"/>
        <v>-1.0805836881032028E-2</v>
      </c>
      <c r="AO146" s="14">
        <f t="shared" si="464"/>
        <v>1.1676611069947198E-4</v>
      </c>
      <c r="AP146" s="14">
        <f t="shared" si="465"/>
        <v>9.5781461281566269E-3</v>
      </c>
      <c r="AQ146" s="14">
        <f t="shared" si="466"/>
        <v>9.1740883252321785E-5</v>
      </c>
      <c r="AS146">
        <v>102</v>
      </c>
      <c r="AT146" s="14">
        <f t="shared" si="467"/>
        <v>7.8400631220862209E-4</v>
      </c>
      <c r="AU146" s="14">
        <f t="shared" si="468"/>
        <v>6.1466589758296341E-7</v>
      </c>
      <c r="AV146" s="14">
        <f t="shared" si="469"/>
        <v>-2.9409783141207619E-3</v>
      </c>
      <c r="AW146" s="14">
        <f t="shared" si="470"/>
        <v>8.6493534441285989E-6</v>
      </c>
      <c r="AY146" s="14">
        <v>36.19</v>
      </c>
      <c r="AZ146" s="14">
        <f t="shared" si="471"/>
        <v>3.9815685653355193E-2</v>
      </c>
      <c r="BA146" s="14">
        <f t="shared" si="472"/>
        <v>1.5852888240467946E-3</v>
      </c>
      <c r="BB146" s="14">
        <f t="shared" si="473"/>
        <v>-4.1004914187268704E-2</v>
      </c>
      <c r="BC146" s="14">
        <f t="shared" si="474"/>
        <v>1.6814029875052703E-3</v>
      </c>
      <c r="BE146">
        <v>20.62</v>
      </c>
      <c r="BF146" s="14">
        <f t="shared" si="475"/>
        <v>3.1036150623331787E-2</v>
      </c>
      <c r="BG146" s="14">
        <f t="shared" si="476"/>
        <v>9.6324264551413813E-4</v>
      </c>
      <c r="BH146" s="14">
        <f t="shared" si="477"/>
        <v>-3.8041258363184317E-2</v>
      </c>
      <c r="BI146" s="14">
        <f t="shared" si="478"/>
        <v>1.4471373378545408E-3</v>
      </c>
      <c r="BK146">
        <v>84.94</v>
      </c>
      <c r="BL146" s="14">
        <f t="shared" si="479"/>
        <v>-1.1842866979680287E-2</v>
      </c>
      <c r="BM146" s="14">
        <f t="shared" si="480"/>
        <v>1.4025349829840169E-4</v>
      </c>
      <c r="BN146" s="14">
        <f t="shared" si="481"/>
        <v>7.120900898771711E-3</v>
      </c>
      <c r="BO146" s="14">
        <f t="shared" si="482"/>
        <v>5.070722961012776E-5</v>
      </c>
      <c r="BQ146">
        <v>60.22</v>
      </c>
      <c r="BR146" s="14">
        <f t="shared" si="483"/>
        <v>9.5852659185335313E-3</v>
      </c>
      <c r="BS146" s="14">
        <f t="shared" si="484"/>
        <v>9.1877322729000467E-5</v>
      </c>
      <c r="BT146" s="14">
        <f t="shared" si="485"/>
        <v>-1.2829258830123699E-2</v>
      </c>
      <c r="BU146" s="14">
        <f t="shared" si="486"/>
        <v>1.645898821303069E-4</v>
      </c>
      <c r="BX146">
        <v>20.52</v>
      </c>
      <c r="BY146" s="14">
        <f t="shared" si="487"/>
        <v>2.4336833622970845E-3</v>
      </c>
      <c r="BZ146" s="14">
        <f t="shared" si="488"/>
        <v>5.9228147079216425E-6</v>
      </c>
      <c r="CA146" s="14">
        <f t="shared" si="489"/>
        <v>-3.9579586903302601E-3</v>
      </c>
      <c r="CB146" s="14">
        <f t="shared" si="490"/>
        <v>1.5665436994360829E-5</v>
      </c>
      <c r="CD146">
        <v>41.13</v>
      </c>
      <c r="CE146" s="14">
        <f t="shared" si="491"/>
        <v>1.7831797788719028E-2</v>
      </c>
      <c r="CF146" s="14">
        <f t="shared" si="492"/>
        <v>3.1797301237776481E-4</v>
      </c>
      <c r="CG146" s="14">
        <f t="shared" si="493"/>
        <v>-1.9453143858038549E-2</v>
      </c>
      <c r="CH146" s="14">
        <f t="shared" si="494"/>
        <v>3.7842480596154293E-4</v>
      </c>
      <c r="CJ146">
        <v>31.15</v>
      </c>
      <c r="CK146" s="14">
        <f t="shared" si="495"/>
        <v>-6.4226077994534449E-4</v>
      </c>
      <c r="CL146" s="14">
        <f t="shared" si="496"/>
        <v>4.1249890945600223E-7</v>
      </c>
      <c r="CM146" s="14">
        <f t="shared" si="497"/>
        <v>-1.2042844618337083E-3</v>
      </c>
      <c r="CN146" s="14">
        <f t="shared" si="498"/>
        <v>1.4503010650141044E-6</v>
      </c>
      <c r="CP146">
        <v>20</v>
      </c>
      <c r="CQ146" s="14">
        <f t="shared" si="499"/>
        <v>-9.0407446521490707E-3</v>
      </c>
      <c r="CR146" s="14">
        <f t="shared" si="500"/>
        <v>8.1735063865362017E-5</v>
      </c>
      <c r="CS146" s="14">
        <f t="shared" si="501"/>
        <v>7.0369609493268152E-3</v>
      </c>
      <c r="CT146" s="14">
        <f t="shared" si="502"/>
        <v>4.9518819402350553E-5</v>
      </c>
      <c r="CV146">
        <v>97.14</v>
      </c>
      <c r="CW146" s="14">
        <f t="shared" si="503"/>
        <v>1.5526358887993294E-2</v>
      </c>
      <c r="CX146" s="14">
        <f t="shared" si="504"/>
        <v>2.4106782031876834E-4</v>
      </c>
      <c r="CY146" s="89">
        <f t="shared" si="505"/>
        <v>-1.619083578124381E-2</v>
      </c>
      <c r="CZ146" s="89">
        <f t="shared" si="506"/>
        <v>2.6214316329520483E-4</v>
      </c>
      <c r="DB146">
        <v>17.66</v>
      </c>
      <c r="DC146" s="14">
        <f t="shared" si="507"/>
        <v>2.2950909428323195E-2</v>
      </c>
      <c r="DD146" s="14">
        <f t="shared" si="508"/>
        <v>5.267442435870945E-4</v>
      </c>
      <c r="DE146" s="89">
        <f t="shared" si="509"/>
        <v>-2.3917236194894644E-2</v>
      </c>
      <c r="DF146" s="89">
        <f t="shared" si="510"/>
        <v>5.720341872023784E-4</v>
      </c>
      <c r="DH146">
        <v>9.9600000000000009</v>
      </c>
      <c r="DI146" s="14">
        <f t="shared" si="511"/>
        <v>2.0865138463961541E-2</v>
      </c>
      <c r="DJ146" s="14">
        <f t="shared" si="512"/>
        <v>4.3535400312028739E-4</v>
      </c>
      <c r="DK146" s="89">
        <f t="shared" si="513"/>
        <v>-2.2746643294545704E-2</v>
      </c>
      <c r="DL146" s="89">
        <f t="shared" si="514"/>
        <v>5.1740978116930104E-4</v>
      </c>
      <c r="DN146">
        <v>64.89</v>
      </c>
      <c r="DO146" s="14">
        <f t="shared" si="515"/>
        <v>-1.3879252748480802E-3</v>
      </c>
      <c r="DP146" s="14">
        <f t="shared" si="516"/>
        <v>1.9263365685621188E-6</v>
      </c>
      <c r="DQ146" s="89">
        <f t="shared" si="517"/>
        <v>9.0270057068943764E-4</v>
      </c>
      <c r="DR146" s="89">
        <f t="shared" si="518"/>
        <v>8.1486832032303643E-7</v>
      </c>
      <c r="DT146">
        <v>116.7</v>
      </c>
      <c r="DU146" s="14">
        <f t="shared" si="519"/>
        <v>9.6322365042764216E-2</v>
      </c>
      <c r="DV146" s="14">
        <f t="shared" si="520"/>
        <v>9.277998007431525E-3</v>
      </c>
      <c r="DW146" s="89">
        <f t="shared" si="521"/>
        <v>-9.9093396781016835E-2</v>
      </c>
      <c r="DX146" s="89">
        <f t="shared" si="522"/>
        <v>9.819501285600038E-3</v>
      </c>
      <c r="DZ146">
        <v>37.479999999999997</v>
      </c>
      <c r="EA146" s="14">
        <f t="shared" si="523"/>
        <v>-1.3700684421680882E-2</v>
      </c>
      <c r="EB146" s="14">
        <f t="shared" si="524"/>
        <v>1.877087536224892E-4</v>
      </c>
      <c r="EC146" s="89">
        <f t="shared" si="525"/>
        <v>1.250620338428966E-2</v>
      </c>
      <c r="ED146" s="89">
        <f t="shared" si="526"/>
        <v>1.5640512308921813E-4</v>
      </c>
      <c r="EF146">
        <v>14.9</v>
      </c>
      <c r="EG146" s="14">
        <f t="shared" si="527"/>
        <v>7.3554326939571073E-3</v>
      </c>
      <c r="EH146" s="14">
        <f t="shared" si="528"/>
        <v>5.4102390115333109E-5</v>
      </c>
      <c r="EI146" s="89">
        <f t="shared" si="529"/>
        <v>-8.0469963146418029E-3</v>
      </c>
      <c r="EJ146" s="89">
        <f t="shared" si="530"/>
        <v>6.4754149687858758E-5</v>
      </c>
      <c r="EL146">
        <v>81.8</v>
      </c>
      <c r="EM146" s="14">
        <f t="shared" si="531"/>
        <v>1.465917682496412E-3</v>
      </c>
      <c r="EN146" s="14">
        <f t="shared" si="532"/>
        <v>2.1489146518556513E-6</v>
      </c>
      <c r="EO146" s="89">
        <f t="shared" si="533"/>
        <v>-3.1102958652086113E-3</v>
      </c>
      <c r="EP146" s="89">
        <f t="shared" si="534"/>
        <v>9.6739403691337838E-6</v>
      </c>
      <c r="ER146">
        <v>14.1</v>
      </c>
      <c r="ES146" s="14">
        <f t="shared" si="535"/>
        <v>-9.9787000498960821E-3</v>
      </c>
      <c r="ET146" s="14">
        <f t="shared" si="536"/>
        <v>9.9574454685796073E-5</v>
      </c>
      <c r="EU146" s="89">
        <f t="shared" si="537"/>
        <v>8.5913082866705855E-3</v>
      </c>
      <c r="EV146" s="89">
        <f t="shared" si="538"/>
        <v>7.3810578076614666E-5</v>
      </c>
      <c r="EX146">
        <v>111.65</v>
      </c>
      <c r="EY146" s="14">
        <f t="shared" si="539"/>
        <v>-5.8387769738328411E-3</v>
      </c>
      <c r="EZ146" s="14">
        <f t="shared" si="540"/>
        <v>3.4091316550160592E-5</v>
      </c>
      <c r="FA146" s="89">
        <f t="shared" si="541"/>
        <v>4.5321106524428599E-3</v>
      </c>
      <c r="FB146" s="89">
        <f t="shared" si="542"/>
        <v>2.0540026965986044E-5</v>
      </c>
      <c r="FD146">
        <v>38.020000000000003</v>
      </c>
      <c r="FE146" s="14">
        <f t="shared" si="543"/>
        <v>2.005014439159266E-2</v>
      </c>
      <c r="FF146" s="14">
        <f t="shared" si="544"/>
        <v>4.0200829012371458E-4</v>
      </c>
      <c r="FG146" s="89">
        <f t="shared" si="545"/>
        <v>-2.6115115402469795E-2</v>
      </c>
      <c r="FH146" s="89">
        <f t="shared" si="546"/>
        <v>6.8199925248431511E-4</v>
      </c>
      <c r="FJ146">
        <v>129.19999999999999</v>
      </c>
      <c r="FK146" s="14">
        <f t="shared" si="547"/>
        <v>-6.2112000926405238E-3</v>
      </c>
      <c r="FL146" s="14">
        <f t="shared" si="548"/>
        <v>3.8579006590817652E-5</v>
      </c>
      <c r="FM146" s="89">
        <f t="shared" si="549"/>
        <v>4.9391167394783608E-3</v>
      </c>
      <c r="FN146" s="89">
        <f t="shared" si="550"/>
        <v>2.4394874166195353E-5</v>
      </c>
      <c r="FP146">
        <v>12.925000000000001</v>
      </c>
      <c r="FQ146" s="14">
        <f t="shared" si="551"/>
        <v>-1.5485872239157635E-3</v>
      </c>
      <c r="FR146" s="14">
        <f t="shared" si="552"/>
        <v>2.3981223900751311E-6</v>
      </c>
      <c r="FS146" s="89">
        <f t="shared" si="553"/>
        <v>1.230068790420777E-3</v>
      </c>
      <c r="FT146" s="89">
        <f t="shared" si="554"/>
        <v>1.5130692291672334E-6</v>
      </c>
      <c r="FV146">
        <v>534</v>
      </c>
      <c r="FW146" s="14">
        <f t="shared" si="555"/>
        <v>-8.2738343373963599E-3</v>
      </c>
      <c r="FX146" s="14">
        <f t="shared" si="556"/>
        <v>6.8456334642679056E-5</v>
      </c>
      <c r="FY146" s="89">
        <f t="shared" si="557"/>
        <v>6.7283726251507331E-3</v>
      </c>
      <c r="FZ146" s="89">
        <f t="shared" si="558"/>
        <v>4.527099818287777E-5</v>
      </c>
      <c r="GB146">
        <v>48.59</v>
      </c>
      <c r="GC146" s="14">
        <f t="shared" si="559"/>
        <v>2.0573085313070161E-2</v>
      </c>
      <c r="GD146" s="14">
        <f t="shared" si="560"/>
        <v>4.2325183929886319E-4</v>
      </c>
      <c r="GE146" s="89">
        <f t="shared" si="561"/>
        <v>-2.1640991041743298E-2</v>
      </c>
      <c r="GF146" s="89">
        <f t="shared" si="562"/>
        <v>4.6833249326881367E-4</v>
      </c>
      <c r="GH146">
        <v>451.2</v>
      </c>
      <c r="GI146" s="14">
        <f t="shared" si="563"/>
        <v>-1.4510802667198395E-2</v>
      </c>
      <c r="GJ146" s="14">
        <f t="shared" si="564"/>
        <v>2.1056339404637207E-4</v>
      </c>
      <c r="GK146" s="89">
        <f t="shared" si="565"/>
        <v>1.1418497339418764E-2</v>
      </c>
      <c r="GL146" s="89">
        <f t="shared" si="566"/>
        <v>1.3038208149031337E-4</v>
      </c>
      <c r="GN146">
        <v>30.52</v>
      </c>
      <c r="GO146" s="14">
        <f t="shared" si="567"/>
        <v>-4.268599487554519E-3</v>
      </c>
      <c r="GP146" s="14">
        <f t="shared" si="568"/>
        <v>1.8220941585150701E-5</v>
      </c>
      <c r="GQ146" s="89">
        <f t="shared" si="569"/>
        <v>3.3489163941888521E-3</v>
      </c>
      <c r="GR146" s="89">
        <f t="shared" si="570"/>
        <v>1.1215241015266864E-5</v>
      </c>
      <c r="GT146">
        <v>53.58</v>
      </c>
      <c r="GU146" s="14">
        <f t="shared" si="571"/>
        <v>-6.7415985669195136E-3</v>
      </c>
      <c r="GV146" s="14">
        <f t="shared" si="572"/>
        <v>4.5449151237491238E-5</v>
      </c>
      <c r="GW146" s="89">
        <f t="shared" si="573"/>
        <v>4.7215976430770856E-3</v>
      </c>
      <c r="GX146" s="89">
        <f t="shared" si="574"/>
        <v>2.2293484303111091E-5</v>
      </c>
      <c r="GZ146">
        <v>219.9</v>
      </c>
      <c r="HA146" s="14">
        <f t="shared" si="575"/>
        <v>-1.2354309500935235E-2</v>
      </c>
      <c r="HB146" s="14">
        <f t="shared" si="576"/>
        <v>1.5262896324489861E-4</v>
      </c>
      <c r="HC146" s="89">
        <f t="shared" si="577"/>
        <v>1.119649736050143E-2</v>
      </c>
      <c r="HD146" s="89">
        <f t="shared" si="578"/>
        <v>1.253615531437155E-4</v>
      </c>
      <c r="HF146">
        <v>291.14999999999998</v>
      </c>
      <c r="HG146" s="14">
        <f t="shared" si="579"/>
        <v>-1.0530956192645968E-2</v>
      </c>
      <c r="HH146" s="14">
        <f t="shared" si="580"/>
        <v>1.1090103833142846E-4</v>
      </c>
      <c r="HI146" s="89">
        <f t="shared" si="581"/>
        <v>8.1809112042250474E-3</v>
      </c>
      <c r="HJ146" s="89">
        <f t="shared" si="582"/>
        <v>6.6927308131414919E-5</v>
      </c>
      <c r="HL146">
        <v>94.8</v>
      </c>
      <c r="HM146" s="14">
        <f t="shared" si="583"/>
        <v>1.0493275715838723E-2</v>
      </c>
      <c r="HN146" s="14">
        <f t="shared" si="584"/>
        <v>1.1010883524861067E-4</v>
      </c>
      <c r="HO146" s="89">
        <f t="shared" si="585"/>
        <v>-1.3378118032390248E-2</v>
      </c>
      <c r="HP146" s="89">
        <f t="shared" si="586"/>
        <v>1.7897404208856512E-4</v>
      </c>
      <c r="HR146">
        <v>4.484</v>
      </c>
      <c r="HS146" s="14">
        <f t="shared" si="587"/>
        <v>9.3230420014320612E-3</v>
      </c>
      <c r="HT146" s="14">
        <f t="shared" si="588"/>
        <v>8.6919112160466338E-5</v>
      </c>
      <c r="HU146" s="14">
        <f t="shared" si="589"/>
        <v>-1.3903251826094925E-2</v>
      </c>
      <c r="HV146" s="14">
        <f t="shared" si="590"/>
        <v>1.9330041133981189E-4</v>
      </c>
      <c r="HX146">
        <v>13.63</v>
      </c>
      <c r="HY146" s="14">
        <f t="shared" si="591"/>
        <v>-5.148963196191781E-3</v>
      </c>
      <c r="HZ146" s="14">
        <f t="shared" si="592"/>
        <v>2.6511821995737482E-5</v>
      </c>
      <c r="IA146" s="89">
        <f t="shared" si="593"/>
        <v>2.2701614224113582E-3</v>
      </c>
      <c r="IB146" s="89">
        <f t="shared" si="594"/>
        <v>5.153632883804761E-6</v>
      </c>
      <c r="ID146">
        <v>148.80000000000001</v>
      </c>
      <c r="IE146" s="14">
        <f t="shared" si="595"/>
        <v>-7.7585142090598929E-3</v>
      </c>
      <c r="IF146" s="14">
        <f t="shared" si="596"/>
        <v>6.0194542732184254E-5</v>
      </c>
      <c r="IG146" s="89">
        <f t="shared" si="597"/>
        <v>6.87833918253583E-3</v>
      </c>
      <c r="IH146" s="89">
        <f t="shared" si="598"/>
        <v>4.7311549910007668E-5</v>
      </c>
      <c r="IQ146">
        <v>55.3</v>
      </c>
      <c r="IR146" s="14">
        <f t="shared" si="599"/>
        <v>-5.4397232958180979E-3</v>
      </c>
      <c r="IS146" s="14">
        <f t="shared" si="600"/>
        <v>2.9590589535066109E-5</v>
      </c>
      <c r="IT146" s="89">
        <f t="shared" si="601"/>
        <v>2.7634709687116479E-3</v>
      </c>
      <c r="IU146" s="89">
        <f t="shared" si="602"/>
        <v>7.636771794912093E-6</v>
      </c>
      <c r="IW146">
        <v>60.49</v>
      </c>
      <c r="IX146" s="14">
        <f t="shared" si="603"/>
        <v>-9.9239174535577625E-4</v>
      </c>
      <c r="IY146" s="14">
        <f t="shared" si="604"/>
        <v>9.8484137625028387E-7</v>
      </c>
      <c r="IZ146" s="89">
        <f t="shared" si="605"/>
        <v>-2.5795612617557683E-3</v>
      </c>
      <c r="JA146" s="89">
        <f t="shared" si="606"/>
        <v>6.6541363031510112E-6</v>
      </c>
      <c r="JC146">
        <v>116.45</v>
      </c>
      <c r="JD146" s="14">
        <f t="shared" si="607"/>
        <v>-1.5141972195024951E-2</v>
      </c>
      <c r="JE146" s="14">
        <f t="shared" si="608"/>
        <v>2.2927932195490874E-4</v>
      </c>
      <c r="JF146" s="89">
        <f t="shared" si="609"/>
        <v>1.3380159108351192E-2</v>
      </c>
      <c r="JG146" s="89">
        <f t="shared" si="610"/>
        <v>1.7902865776479336E-4</v>
      </c>
      <c r="JI146">
        <v>31.68</v>
      </c>
      <c r="JJ146" s="14">
        <f t="shared" si="611"/>
        <v>7.8604397804655449E-3</v>
      </c>
      <c r="JK146" s="14">
        <f t="shared" si="612"/>
        <v>6.1786513542325222E-5</v>
      </c>
      <c r="JL146" s="89">
        <f t="shared" si="613"/>
        <v>-1.0581785849785067E-2</v>
      </c>
      <c r="JM146" s="89">
        <f t="shared" si="614"/>
        <v>1.1197419177071146E-4</v>
      </c>
      <c r="JO146">
        <v>76.84</v>
      </c>
      <c r="JP146" s="14">
        <f t="shared" si="615"/>
        <v>-1.0465820280127431E-2</v>
      </c>
      <c r="JQ146" s="14">
        <f t="shared" si="616"/>
        <v>1.0953339413592661E-4</v>
      </c>
      <c r="JR146" s="89">
        <f t="shared" si="451"/>
        <v>9.2553152731720024E-3</v>
      </c>
      <c r="JS146" s="89">
        <f t="shared" si="617"/>
        <v>8.5660860805810939E-5</v>
      </c>
      <c r="JU146">
        <v>63.58</v>
      </c>
      <c r="JV146" s="14">
        <f t="shared" si="618"/>
        <v>8.7692387823522858E-3</v>
      </c>
      <c r="JW146" s="14">
        <f t="shared" si="619"/>
        <v>7.6899548821911403E-5</v>
      </c>
      <c r="JX146" s="89">
        <f t="shared" si="620"/>
        <v>-1.115695795044171E-2</v>
      </c>
      <c r="JY146" s="89">
        <f t="shared" si="621"/>
        <v>1.2447771070792449E-4</v>
      </c>
      <c r="KA146">
        <v>38.119999999999997</v>
      </c>
      <c r="KB146" s="14">
        <f t="shared" si="622"/>
        <v>-1.1078984332036117E-2</v>
      </c>
      <c r="KC146" s="14">
        <f t="shared" si="623"/>
        <v>1.2274389382950179E-4</v>
      </c>
      <c r="KD146" s="89">
        <f t="shared" si="624"/>
        <v>9.8578410885597299E-3</v>
      </c>
      <c r="KE146" s="89">
        <f t="shared" si="625"/>
        <v>9.7177030927296485E-5</v>
      </c>
      <c r="KG146">
        <v>18.350000000000001</v>
      </c>
      <c r="KH146" s="14">
        <f t="shared" si="626"/>
        <v>1.2994227232773341E-2</v>
      </c>
      <c r="KI146" s="14">
        <f t="shared" si="627"/>
        <v>1.6884994137694831E-4</v>
      </c>
      <c r="KJ146" s="89">
        <f t="shared" si="628"/>
        <v>-1.5396846275724916E-2</v>
      </c>
      <c r="KK146" s="89">
        <f t="shared" si="629"/>
        <v>2.3706287523830421E-4</v>
      </c>
      <c r="KM146">
        <v>26.06</v>
      </c>
      <c r="KN146" s="14">
        <f t="shared" si="630"/>
        <v>1.674316129547759E-2</v>
      </c>
      <c r="KO146" s="14">
        <f t="shared" si="631"/>
        <v>2.803334501663788E-4</v>
      </c>
      <c r="KP146" s="89">
        <f t="shared" si="632"/>
        <v>-2.0940936370152631E-2</v>
      </c>
      <c r="KQ146" s="89">
        <f t="shared" si="633"/>
        <v>4.3852281605878126E-4</v>
      </c>
      <c r="KS146">
        <v>94.3</v>
      </c>
      <c r="KT146" s="14">
        <f t="shared" si="634"/>
        <v>-4.2426814382697778E-4</v>
      </c>
      <c r="KU146" s="14">
        <f t="shared" si="635"/>
        <v>1.800034578663891E-7</v>
      </c>
      <c r="KV146" s="89">
        <f t="shared" si="636"/>
        <v>-3.8306740486542315E-4</v>
      </c>
      <c r="KW146" s="89">
        <f t="shared" si="637"/>
        <v>1.4674063667033002E-7</v>
      </c>
      <c r="LF146" s="14">
        <v>13.865</v>
      </c>
      <c r="LG146" s="14">
        <f t="shared" si="638"/>
        <v>2.8808086181867105E-3</v>
      </c>
      <c r="LH146" s="14">
        <f t="shared" si="639"/>
        <v>8.2990582946188249E-6</v>
      </c>
      <c r="LI146" s="89">
        <f t="shared" si="640"/>
        <v>-2.9937413763102298E-3</v>
      </c>
      <c r="LJ146" s="89">
        <f t="shared" si="641"/>
        <v>8.9624874282318692E-6</v>
      </c>
      <c r="LL146">
        <v>11.15</v>
      </c>
      <c r="LM146" s="14">
        <f t="shared" si="642"/>
        <v>4.0277521445904628E-3</v>
      </c>
      <c r="LN146" s="14">
        <f t="shared" si="643"/>
        <v>1.6222787338253071E-5</v>
      </c>
      <c r="LO146" s="89">
        <f t="shared" si="644"/>
        <v>-5.0471020660623764E-3</v>
      </c>
      <c r="LP146" s="89">
        <f t="shared" si="645"/>
        <v>2.5473239265251107E-5</v>
      </c>
    </row>
    <row r="147" spans="19:328" x14ac:dyDescent="0.35">
      <c r="S147" t="s">
        <v>751</v>
      </c>
      <c r="T147" s="82">
        <v>5547.37</v>
      </c>
      <c r="U147" s="6">
        <f t="shared" si="452"/>
        <v>1.6845544195876232E-2</v>
      </c>
      <c r="V147" s="14">
        <f t="shared" si="453"/>
        <v>2.8377235925521944E-4</v>
      </c>
      <c r="Z147">
        <v>37.96</v>
      </c>
      <c r="AA147" s="14">
        <f t="shared" si="454"/>
        <v>2.8309902543967678E-2</v>
      </c>
      <c r="AB147" s="14">
        <f t="shared" si="455"/>
        <v>8.0145058204894755E-4</v>
      </c>
      <c r="AC147" s="14">
        <f t="shared" si="456"/>
        <v>1.1464358348091445E-2</v>
      </c>
      <c r="AD147" s="14">
        <f t="shared" si="457"/>
        <v>-1.1453327069712065E-2</v>
      </c>
      <c r="AE147" s="14">
        <f t="shared" si="458"/>
        <v>1.3117870096579916E-4</v>
      </c>
      <c r="AG147">
        <v>10.98</v>
      </c>
      <c r="AH147" s="14">
        <f t="shared" si="459"/>
        <v>5.4496047675644645E-3</v>
      </c>
      <c r="AI147" s="14">
        <f t="shared" si="460"/>
        <v>2.9698192122661343E-5</v>
      </c>
      <c r="AJ147" s="14">
        <f t="shared" si="461"/>
        <v>-5.2110093292273519E-3</v>
      </c>
      <c r="AK147" s="14">
        <f t="shared" si="462"/>
        <v>2.7154618229294497E-5</v>
      </c>
      <c r="AM147">
        <v>106.15</v>
      </c>
      <c r="AN147" s="14">
        <f t="shared" si="463"/>
        <v>7.9756463126409195E-3</v>
      </c>
      <c r="AO147" s="14">
        <f t="shared" si="464"/>
        <v>6.36109341043427E-5</v>
      </c>
      <c r="AP147" s="14">
        <f t="shared" si="465"/>
        <v>-1.0860947525762086E-2</v>
      </c>
      <c r="AQ147" s="14">
        <f t="shared" si="466"/>
        <v>1.1796018115735758E-4</v>
      </c>
      <c r="AS147">
        <v>101.4</v>
      </c>
      <c r="AT147" s="14">
        <f t="shared" si="467"/>
        <v>5.899722127188322E-3</v>
      </c>
      <c r="AU147" s="14">
        <f t="shared" si="468"/>
        <v>3.4806721178035501E-5</v>
      </c>
      <c r="AV147" s="14">
        <f t="shared" si="469"/>
        <v>-1.0557109268688261E-2</v>
      </c>
      <c r="AW147" s="14">
        <f t="shared" si="470"/>
        <v>1.1145255611102359E-4</v>
      </c>
      <c r="AY147" s="14">
        <v>35.14</v>
      </c>
      <c r="AZ147" s="14">
        <f t="shared" si="471"/>
        <v>2.9442754816699911E-2</v>
      </c>
      <c r="BA147" s="14">
        <f t="shared" si="472"/>
        <v>8.6687581119630579E-4</v>
      </c>
      <c r="BB147" s="14">
        <f t="shared" si="473"/>
        <v>-3.1891933780336862E-2</v>
      </c>
      <c r="BC147" s="14">
        <f t="shared" si="474"/>
        <v>1.0170954402493914E-3</v>
      </c>
      <c r="BE147">
        <v>20.655000000000001</v>
      </c>
      <c r="BF147" s="14">
        <f t="shared" si="475"/>
        <v>-1.6959422599139788E-3</v>
      </c>
      <c r="BG147" s="14">
        <f t="shared" si="476"/>
        <v>2.8762201489621336E-6</v>
      </c>
      <c r="BH147" s="14">
        <f t="shared" si="477"/>
        <v>-9.0322622452474639E-3</v>
      </c>
      <c r="BI147" s="14">
        <f t="shared" si="478"/>
        <v>8.1581761266922754E-5</v>
      </c>
      <c r="BK147">
        <v>82.96</v>
      </c>
      <c r="BL147" s="14">
        <f t="shared" si="479"/>
        <v>2.358656096385332E-2</v>
      </c>
      <c r="BM147" s="14">
        <f t="shared" si="480"/>
        <v>5.5632585810156928E-4</v>
      </c>
      <c r="BN147" s="14">
        <f t="shared" si="481"/>
        <v>-3.1412053591250343E-2</v>
      </c>
      <c r="BO147" s="14">
        <f t="shared" si="482"/>
        <v>9.8671711081958356E-4</v>
      </c>
      <c r="BQ147">
        <v>59.69</v>
      </c>
      <c r="BR147" s="14">
        <f t="shared" si="483"/>
        <v>8.8400208730293767E-3</v>
      </c>
      <c r="BS147" s="14">
        <f t="shared" si="484"/>
        <v>7.8145969035595057E-5</v>
      </c>
      <c r="BT147" s="14">
        <f t="shared" si="485"/>
        <v>-1.5298211652637755E-2</v>
      </c>
      <c r="BU147" s="14">
        <f t="shared" si="486"/>
        <v>2.340352797689016E-4</v>
      </c>
      <c r="BX147">
        <v>20.39</v>
      </c>
      <c r="BY147" s="14">
        <f t="shared" si="487"/>
        <v>6.3554357162048259E-3</v>
      </c>
      <c r="BZ147" s="14">
        <f t="shared" si="488"/>
        <v>4.0391563142811951E-5</v>
      </c>
      <c r="CA147" s="14">
        <f t="shared" si="489"/>
        <v>-9.3256271304806848E-3</v>
      </c>
      <c r="CB147" s="14">
        <f t="shared" si="490"/>
        <v>8.696732137675741E-5</v>
      </c>
      <c r="CD147">
        <v>40.11</v>
      </c>
      <c r="CE147" s="14">
        <f t="shared" si="491"/>
        <v>2.5112102460371315E-2</v>
      </c>
      <c r="CF147" s="14">
        <f t="shared" si="492"/>
        <v>6.3061768998018701E-4</v>
      </c>
      <c r="CG147" s="14">
        <f t="shared" si="493"/>
        <v>-2.8929470239635238E-2</v>
      </c>
      <c r="CH147" s="14">
        <f t="shared" si="494"/>
        <v>8.3691424834594083E-4</v>
      </c>
      <c r="CJ147">
        <v>30.66</v>
      </c>
      <c r="CK147" s="14">
        <f t="shared" si="495"/>
        <v>1.5855371789794001E-2</v>
      </c>
      <c r="CL147" s="14">
        <f t="shared" si="496"/>
        <v>2.5139281459259544E-4</v>
      </c>
      <c r="CM147" s="14">
        <f t="shared" si="497"/>
        <v>-1.97394044381979E-2</v>
      </c>
      <c r="CN147" s="14">
        <f t="shared" si="498"/>
        <v>3.8964408757474696E-4</v>
      </c>
      <c r="CP147">
        <v>19.46</v>
      </c>
      <c r="CQ147" s="14">
        <f t="shared" si="499"/>
        <v>2.7371196796131977E-2</v>
      </c>
      <c r="CR147" s="14">
        <f t="shared" si="500"/>
        <v>7.4918241405258544E-4</v>
      </c>
      <c r="CS147" s="14">
        <f t="shared" si="501"/>
        <v>-3.1373685647607112E-2</v>
      </c>
      <c r="CT147" s="14">
        <f t="shared" si="502"/>
        <v>9.8430815111486859E-4</v>
      </c>
      <c r="CV147">
        <v>96.06</v>
      </c>
      <c r="CW147" s="14">
        <f t="shared" si="503"/>
        <v>1.1180240680920521E-2</v>
      </c>
      <c r="CX147" s="14">
        <f t="shared" si="504"/>
        <v>1.2499778168331016E-4</v>
      </c>
      <c r="CY147" s="89">
        <f t="shared" si="505"/>
        <v>-1.2447450617579278E-2</v>
      </c>
      <c r="CZ147" s="89">
        <f t="shared" si="506"/>
        <v>1.5493902687707475E-4</v>
      </c>
      <c r="DB147">
        <v>17.23</v>
      </c>
      <c r="DC147" s="14">
        <f t="shared" si="507"/>
        <v>2.4650144635975656E-2</v>
      </c>
      <c r="DD147" s="14">
        <f t="shared" si="508"/>
        <v>6.076296305745194E-4</v>
      </c>
      <c r="DE147" s="89">
        <f t="shared" si="509"/>
        <v>-2.6583568489145639E-2</v>
      </c>
      <c r="DF147" s="89">
        <f t="shared" si="510"/>
        <v>7.0668611361709695E-4</v>
      </c>
      <c r="DH147">
        <v>9.7129999999999992</v>
      </c>
      <c r="DI147" s="14">
        <f t="shared" si="511"/>
        <v>2.5111877176313559E-2</v>
      </c>
      <c r="DJ147" s="14">
        <f t="shared" si="512"/>
        <v>6.3060637531825784E-4</v>
      </c>
      <c r="DK147" s="89">
        <f t="shared" si="513"/>
        <v>-2.9153270003317022E-2</v>
      </c>
      <c r="DL147" s="89">
        <f t="shared" si="514"/>
        <v>8.4991315188630409E-4</v>
      </c>
      <c r="DN147">
        <v>64.260000000000005</v>
      </c>
      <c r="DO147" s="14">
        <f t="shared" si="515"/>
        <v>9.7561749453646558E-3</v>
      </c>
      <c r="DP147" s="14">
        <f t="shared" si="516"/>
        <v>9.5182949564561039E-5</v>
      </c>
      <c r="DQ147" s="89">
        <f t="shared" si="517"/>
        <v>-1.1316330331458523E-2</v>
      </c>
      <c r="DR147" s="89">
        <f t="shared" si="518"/>
        <v>1.2805933217068817E-4</v>
      </c>
      <c r="DT147">
        <v>112</v>
      </c>
      <c r="DU147" s="14">
        <f t="shared" si="519"/>
        <v>4.110766799741572E-2</v>
      </c>
      <c r="DV147" s="14">
        <f t="shared" si="520"/>
        <v>1.6898403681857566E-3</v>
      </c>
      <c r="DW147" s="89">
        <f t="shared" si="521"/>
        <v>-4.6301171995819797E-2</v>
      </c>
      <c r="DX147" s="89">
        <f t="shared" si="522"/>
        <v>2.1437985281864873E-3</v>
      </c>
      <c r="DZ147">
        <v>36.69</v>
      </c>
      <c r="EA147" s="14">
        <f t="shared" si="523"/>
        <v>2.1303219003030775E-2</v>
      </c>
      <c r="EB147" s="14">
        <f t="shared" si="524"/>
        <v>4.5382713989109151E-4</v>
      </c>
      <c r="EC147" s="89">
        <f t="shared" si="525"/>
        <v>-2.4397273954063603E-2</v>
      </c>
      <c r="ED147" s="89">
        <f t="shared" si="526"/>
        <v>5.952269763896303E-4</v>
      </c>
      <c r="EF147">
        <v>14.56</v>
      </c>
      <c r="EG147" s="14">
        <f t="shared" si="527"/>
        <v>2.3083170182873466E-2</v>
      </c>
      <c r="EH147" s="14">
        <f t="shared" si="528"/>
        <v>5.3283274569149869E-4</v>
      </c>
      <c r="EI147" s="89">
        <f t="shared" si="529"/>
        <v>-2.5218190527100184E-2</v>
      </c>
      <c r="EJ147" s="89">
        <f t="shared" si="530"/>
        <v>6.3595713346112543E-4</v>
      </c>
      <c r="EL147">
        <v>81.3</v>
      </c>
      <c r="EM147" s="14">
        <f t="shared" si="531"/>
        <v>6.1312270549363805E-3</v>
      </c>
      <c r="EN147" s="14">
        <f t="shared" si="532"/>
        <v>3.7591945199183841E-5</v>
      </c>
      <c r="EO147" s="89">
        <f t="shared" si="533"/>
        <v>-9.4483502375907226E-3</v>
      </c>
      <c r="EP147" s="89">
        <f t="shared" si="534"/>
        <v>8.9271322212180663E-5</v>
      </c>
      <c r="ER147">
        <v>13.94</v>
      </c>
      <c r="ES147" s="14">
        <f t="shared" si="535"/>
        <v>1.1412392051744765E-2</v>
      </c>
      <c r="ET147" s="14">
        <f t="shared" si="536"/>
        <v>1.302426923427271E-4</v>
      </c>
      <c r="EU147" s="89">
        <f t="shared" si="537"/>
        <v>-1.4239456903588188E-2</v>
      </c>
      <c r="EV147" s="89">
        <f t="shared" si="538"/>
        <v>2.027621329091453E-4</v>
      </c>
      <c r="EX147">
        <v>110.75</v>
      </c>
      <c r="EY147" s="14">
        <f t="shared" si="539"/>
        <v>8.0935693609220077E-3</v>
      </c>
      <c r="EZ147" s="14">
        <f t="shared" si="540"/>
        <v>6.5505865000055474E-5</v>
      </c>
      <c r="FA147" s="89">
        <f t="shared" si="541"/>
        <v>-1.0766695435148689E-2</v>
      </c>
      <c r="FB147" s="89">
        <f t="shared" si="542"/>
        <v>1.1592173059325163E-4</v>
      </c>
      <c r="FD147">
        <v>37.35</v>
      </c>
      <c r="FE147" s="14">
        <f t="shared" si="543"/>
        <v>1.7779425481456921E-2</v>
      </c>
      <c r="FF147" s="14">
        <f t="shared" si="544"/>
        <v>3.1610797045067966E-4</v>
      </c>
      <c r="FG147" s="89">
        <f t="shared" si="545"/>
        <v>-2.8075257064456439E-2</v>
      </c>
      <c r="FH147" s="89">
        <f t="shared" si="546"/>
        <v>7.8822005923531117E-4</v>
      </c>
      <c r="FJ147">
        <v>127.4</v>
      </c>
      <c r="FK147" s="14">
        <f t="shared" si="547"/>
        <v>1.4029848210438267E-2</v>
      </c>
      <c r="FL147" s="14">
        <f t="shared" si="548"/>
        <v>1.9683664080793784E-4</v>
      </c>
      <c r="FM147" s="89">
        <f t="shared" si="549"/>
        <v>-1.6364943795524757E-2</v>
      </c>
      <c r="FN147" s="89">
        <f t="shared" si="550"/>
        <v>2.6781138543068424E-4</v>
      </c>
      <c r="FP147">
        <v>12.8</v>
      </c>
      <c r="FQ147" s="14">
        <f t="shared" si="551"/>
        <v>9.7182494689213462E-3</v>
      </c>
      <c r="FR147" s="14">
        <f t="shared" si="552"/>
        <v>9.4444372740190024E-5</v>
      </c>
      <c r="FS147" s="89">
        <f t="shared" si="553"/>
        <v>-1.0779117074523658E-2</v>
      </c>
      <c r="FT147" s="89">
        <f t="shared" si="554"/>
        <v>1.1618936490628746E-4</v>
      </c>
      <c r="FV147">
        <v>520</v>
      </c>
      <c r="FW147" s="14">
        <f t="shared" si="555"/>
        <v>2.6567027384721706E-2</v>
      </c>
      <c r="FX147" s="14">
        <f t="shared" si="556"/>
        <v>7.0580694406055305E-4</v>
      </c>
      <c r="FY147" s="89">
        <f t="shared" si="557"/>
        <v>-2.9967605300250826E-2</v>
      </c>
      <c r="FZ147" s="89">
        <f t="shared" si="558"/>
        <v>8.9805736743162133E-4</v>
      </c>
      <c r="GB147">
        <v>47.36</v>
      </c>
      <c r="GC147" s="14">
        <f t="shared" si="559"/>
        <v>2.5639757842061371E-2</v>
      </c>
      <c r="GD147" s="14">
        <f t="shared" si="560"/>
        <v>6.5739718219954754E-4</v>
      </c>
      <c r="GE147" s="89">
        <f t="shared" si="561"/>
        <v>-2.8673829459040175E-2</v>
      </c>
      <c r="GF147" s="89">
        <f t="shared" si="562"/>
        <v>8.2218849584612019E-4</v>
      </c>
      <c r="GH147">
        <v>442.1</v>
      </c>
      <c r="GI147" s="14">
        <f t="shared" si="563"/>
        <v>2.0374599351651517E-2</v>
      </c>
      <c r="GJ147" s="14">
        <f t="shared" si="564"/>
        <v>4.151242987403184E-4</v>
      </c>
      <c r="GK147" s="89">
        <f t="shared" si="565"/>
        <v>-2.6362142123348198E-2</v>
      </c>
      <c r="GL147" s="89">
        <f t="shared" si="566"/>
        <v>6.9496253733160947E-4</v>
      </c>
      <c r="GN147">
        <v>30.12</v>
      </c>
      <c r="GO147" s="14">
        <f t="shared" si="567"/>
        <v>1.3192803484563417E-2</v>
      </c>
      <c r="GP147" s="14">
        <f t="shared" si="568"/>
        <v>1.7405006378230862E-4</v>
      </c>
      <c r="GQ147" s="89">
        <f t="shared" si="569"/>
        <v>-1.5400057542598416E-2</v>
      </c>
      <c r="GR147" s="89">
        <f t="shared" si="570"/>
        <v>2.3716177231534235E-4</v>
      </c>
      <c r="GT147">
        <v>52.08</v>
      </c>
      <c r="GU147" s="14">
        <f t="shared" si="571"/>
        <v>2.8394866216148944E-2</v>
      </c>
      <c r="GV147" s="14">
        <f t="shared" si="572"/>
        <v>8.0626842743299662E-4</v>
      </c>
      <c r="GW147" s="89">
        <f t="shared" si="573"/>
        <v>-3.2237822446420067E-2</v>
      </c>
      <c r="GX147" s="89">
        <f t="shared" si="574"/>
        <v>1.0392771960869055E-3</v>
      </c>
      <c r="GZ147">
        <v>211.8</v>
      </c>
      <c r="HA147" s="14">
        <f t="shared" si="575"/>
        <v>3.7530464393409374E-2</v>
      </c>
      <c r="HB147" s="14">
        <f t="shared" si="576"/>
        <v>1.4085357575849688E-3</v>
      </c>
      <c r="HC147" s="89">
        <f t="shared" si="577"/>
        <v>-4.0282511109110367E-2</v>
      </c>
      <c r="HD147" s="89">
        <f t="shared" si="578"/>
        <v>1.6226807012556001E-3</v>
      </c>
      <c r="HF147">
        <v>282.60000000000002</v>
      </c>
      <c r="HG147" s="14">
        <f t="shared" si="579"/>
        <v>2.9806128032701829E-2</v>
      </c>
      <c r="HH147" s="14">
        <f t="shared" si="580"/>
        <v>8.8840526830181381E-4</v>
      </c>
      <c r="HI147" s="89">
        <f t="shared" si="581"/>
        <v>-3.4922388514128183E-2</v>
      </c>
      <c r="HJ147" s="89">
        <f t="shared" si="582"/>
        <v>1.2195732195317121E-3</v>
      </c>
      <c r="HL147">
        <v>93.98</v>
      </c>
      <c r="HM147" s="14">
        <f t="shared" si="583"/>
        <v>8.68741558630628E-3</v>
      </c>
      <c r="HN147" s="14">
        <f t="shared" si="584"/>
        <v>7.5471189569197291E-5</v>
      </c>
      <c r="HO147" s="89">
        <f t="shared" si="585"/>
        <v>-1.3735172807216379E-2</v>
      </c>
      <c r="HP147" s="89">
        <f t="shared" si="586"/>
        <v>1.8865497204409627E-4</v>
      </c>
      <c r="HR147">
        <v>4.3860000000000001</v>
      </c>
      <c r="HS147" s="14">
        <f t="shared" si="587"/>
        <v>2.209785521421704E-2</v>
      </c>
      <c r="HT147" s="14">
        <f t="shared" si="588"/>
        <v>4.883152050684992E-4</v>
      </c>
      <c r="HU147" s="14">
        <f t="shared" si="589"/>
        <v>-2.9108861295864364E-2</v>
      </c>
      <c r="HV147" s="14">
        <f t="shared" si="590"/>
        <v>8.4732580594187043E-4</v>
      </c>
      <c r="HX147">
        <v>13.46</v>
      </c>
      <c r="HY147" s="14">
        <f t="shared" si="591"/>
        <v>1.2550921491859456E-2</v>
      </c>
      <c r="HZ147" s="14">
        <f t="shared" si="592"/>
        <v>1.5752563029481959E-4</v>
      </c>
      <c r="IA147" s="89">
        <f t="shared" si="593"/>
        <v>-1.6226745962400368E-2</v>
      </c>
      <c r="IB147" s="89">
        <f t="shared" si="594"/>
        <v>2.6330728452827665E-4</v>
      </c>
      <c r="ID147">
        <v>145.5</v>
      </c>
      <c r="IE147" s="14">
        <f t="shared" si="595"/>
        <v>2.2427035787444424E-2</v>
      </c>
      <c r="IF147" s="14">
        <f t="shared" si="596"/>
        <v>5.0297193421131297E-4</v>
      </c>
      <c r="IG147" s="89">
        <f t="shared" si="597"/>
        <v>-2.4649644485037189E-2</v>
      </c>
      <c r="IH147" s="89">
        <f t="shared" si="598"/>
        <v>6.0760497323872429E-4</v>
      </c>
      <c r="IQ147">
        <v>54.1</v>
      </c>
      <c r="IR147" s="14">
        <f t="shared" si="599"/>
        <v>2.1938722675853117E-2</v>
      </c>
      <c r="IS147" s="14">
        <f t="shared" si="600"/>
        <v>4.8130755264799176E-4</v>
      </c>
      <c r="IT147" s="89">
        <f t="shared" si="601"/>
        <v>-2.6135239515460706E-2</v>
      </c>
      <c r="IU147" s="89">
        <f t="shared" si="602"/>
        <v>6.8305074453049882E-4</v>
      </c>
      <c r="IW147">
        <v>60.14</v>
      </c>
      <c r="IX147" s="14">
        <f t="shared" si="603"/>
        <v>5.8028845584398867E-3</v>
      </c>
      <c r="IY147" s="14">
        <f t="shared" si="604"/>
        <v>3.3673469198580082E-5</v>
      </c>
      <c r="IZ147" s="89">
        <f t="shared" si="605"/>
        <v>-1.1253979850602926E-2</v>
      </c>
      <c r="JA147" s="89">
        <f t="shared" si="606"/>
        <v>1.2665206247777666E-4</v>
      </c>
      <c r="JC147">
        <v>115.25</v>
      </c>
      <c r="JD147" s="14">
        <f t="shared" si="607"/>
        <v>1.0358314453592183E-2</v>
      </c>
      <c r="JE147" s="14">
        <f t="shared" si="608"/>
        <v>1.0729467831949673E-4</v>
      </c>
      <c r="JF147" s="89">
        <f t="shared" si="609"/>
        <v>-1.4352850508974059E-2</v>
      </c>
      <c r="JG147" s="89">
        <f t="shared" si="610"/>
        <v>2.0600431773295692E-4</v>
      </c>
      <c r="JI147">
        <v>29.8</v>
      </c>
      <c r="JJ147" s="14">
        <f t="shared" si="611"/>
        <v>6.1177173434866318E-2</v>
      </c>
      <c r="JK147" s="14">
        <f t="shared" si="612"/>
        <v>3.7426465494797131E-3</v>
      </c>
      <c r="JL147" s="89">
        <f t="shared" si="613"/>
        <v>-6.6094541214130248E-2</v>
      </c>
      <c r="JM147" s="89">
        <f t="shared" si="614"/>
        <v>4.3684883783063622E-3</v>
      </c>
      <c r="JO147">
        <v>76.06</v>
      </c>
      <c r="JP147" s="14">
        <f t="shared" si="615"/>
        <v>1.0202835400242269E-2</v>
      </c>
      <c r="JQ147" s="14">
        <f t="shared" si="616"/>
        <v>1.0409785020443682E-4</v>
      </c>
      <c r="JR147" s="89">
        <f t="shared" si="451"/>
        <v>-1.2692587375034019E-2</v>
      </c>
      <c r="JS147" s="89">
        <f t="shared" si="617"/>
        <v>1.6110177427287298E-4</v>
      </c>
      <c r="JU147">
        <v>62.54</v>
      </c>
      <c r="JV147" s="14">
        <f t="shared" si="618"/>
        <v>1.6492603452961406E-2</v>
      </c>
      <c r="JW147" s="14">
        <f t="shared" si="619"/>
        <v>2.7200596865663447E-4</v>
      </c>
      <c r="JX147" s="89">
        <f t="shared" si="620"/>
        <v>-2.1317929420898662E-2</v>
      </c>
      <c r="JY147" s="89">
        <f t="shared" si="621"/>
        <v>4.5445411479441678E-4</v>
      </c>
      <c r="KA147">
        <v>37.950000000000003</v>
      </c>
      <c r="KB147" s="14">
        <f t="shared" si="622"/>
        <v>4.4695749443622573E-3</v>
      </c>
      <c r="KC147" s="14">
        <f t="shared" si="623"/>
        <v>1.9977100183270874E-5</v>
      </c>
      <c r="KD147" s="89">
        <f t="shared" si="624"/>
        <v>-6.9796134247314089E-3</v>
      </c>
      <c r="KE147" s="89">
        <f t="shared" si="625"/>
        <v>4.8715003558690903E-5</v>
      </c>
      <c r="KG147">
        <v>18.18</v>
      </c>
      <c r="KH147" s="14">
        <f t="shared" si="626"/>
        <v>9.3074857512466334E-3</v>
      </c>
      <c r="KI147" s="14">
        <f t="shared" si="627"/>
        <v>8.6629291009659106E-5</v>
      </c>
      <c r="KJ147" s="89">
        <f t="shared" si="628"/>
        <v>-1.316358815028908E-2</v>
      </c>
      <c r="KK147" s="89">
        <f t="shared" si="629"/>
        <v>1.7328005299043107E-4</v>
      </c>
      <c r="KM147">
        <v>25.75</v>
      </c>
      <c r="KN147" s="14">
        <f t="shared" si="630"/>
        <v>1.1966944586953788E-2</v>
      </c>
      <c r="KO147" s="14">
        <f t="shared" si="631"/>
        <v>1.4320776274722257E-4</v>
      </c>
      <c r="KP147" s="89">
        <f t="shared" si="632"/>
        <v>-1.8339363834252099E-2</v>
      </c>
      <c r="KQ147" s="89">
        <f t="shared" si="633"/>
        <v>3.3633226584507382E-4</v>
      </c>
      <c r="KS147">
        <v>92.08</v>
      </c>
      <c r="KT147" s="14">
        <f t="shared" si="634"/>
        <v>2.3823425225784543E-2</v>
      </c>
      <c r="KU147" s="14">
        <f t="shared" si="635"/>
        <v>5.6755558948854725E-4</v>
      </c>
      <c r="KV147" s="89">
        <f t="shared" si="636"/>
        <v>-2.5725744721509868E-2</v>
      </c>
      <c r="KW147" s="89">
        <f t="shared" si="637"/>
        <v>6.6181394147629279E-4</v>
      </c>
      <c r="LF147" s="14">
        <v>13.885</v>
      </c>
      <c r="LG147" s="14">
        <f t="shared" si="638"/>
        <v>-1.4414416910214982E-3</v>
      </c>
      <c r="LH147" s="14">
        <f t="shared" si="639"/>
        <v>2.0777541486149162E-6</v>
      </c>
      <c r="LI147" s="89">
        <f t="shared" si="640"/>
        <v>1.3167796646332863E-3</v>
      </c>
      <c r="LJ147" s="89">
        <f t="shared" si="641"/>
        <v>1.7339086851917497E-6</v>
      </c>
      <c r="LL147">
        <v>10.935</v>
      </c>
      <c r="LM147" s="14">
        <f t="shared" si="642"/>
        <v>1.9470843777396576E-2</v>
      </c>
      <c r="LN147" s="14">
        <f t="shared" si="643"/>
        <v>3.7911375740378296E-4</v>
      </c>
      <c r="LO147" s="89">
        <f t="shared" si="644"/>
        <v>-2.168676824361335E-2</v>
      </c>
      <c r="LP147" s="89">
        <f t="shared" si="645"/>
        <v>4.703159168521965E-4</v>
      </c>
    </row>
    <row r="148" spans="19:328" x14ac:dyDescent="0.35">
      <c r="S148" t="s">
        <v>752</v>
      </c>
      <c r="T148" s="82">
        <v>5566.38</v>
      </c>
      <c r="U148" s="6">
        <f t="shared" si="452"/>
        <v>-3.4209908518333587E-3</v>
      </c>
      <c r="V148" s="14">
        <f t="shared" si="453"/>
        <v>1.1703178408327529E-5</v>
      </c>
      <c r="Z148">
        <v>38.090000000000003</v>
      </c>
      <c r="AA148" s="14">
        <f t="shared" si="454"/>
        <v>-3.418806748785609E-3</v>
      </c>
      <c r="AB148" s="14">
        <f t="shared" si="455"/>
        <v>1.1688239585542026E-5</v>
      </c>
      <c r="AC148" s="14">
        <f t="shared" si="456"/>
        <v>2.1841030477497136E-6</v>
      </c>
      <c r="AD148" s="14">
        <f t="shared" si="457"/>
        <v>-4.8565627983248368E-4</v>
      </c>
      <c r="AE148" s="14">
        <f t="shared" si="458"/>
        <v>2.3586202214072769E-7</v>
      </c>
      <c r="AG148">
        <v>10.865</v>
      </c>
      <c r="AH148" s="14">
        <f t="shared" si="459"/>
        <v>1.0528822372991679E-2</v>
      </c>
      <c r="AI148" s="14">
        <f t="shared" si="460"/>
        <v>1.1085610056201013E-4</v>
      </c>
      <c r="AJ148" s="14">
        <f t="shared" si="461"/>
        <v>-1.069758428911353E-2</v>
      </c>
      <c r="AK148" s="14">
        <f t="shared" si="462"/>
        <v>1.1443830962268862E-4</v>
      </c>
      <c r="AM148">
        <v>106.5</v>
      </c>
      <c r="AN148" s="14">
        <f t="shared" si="463"/>
        <v>-3.2917970002146594E-3</v>
      </c>
      <c r="AO148" s="14">
        <f t="shared" si="464"/>
        <v>1.083592749062223E-5</v>
      </c>
      <c r="AP148" s="14">
        <f t="shared" si="465"/>
        <v>2.3596064712411787E-3</v>
      </c>
      <c r="AQ148" s="14">
        <f t="shared" si="466"/>
        <v>5.5677426991232476E-6</v>
      </c>
      <c r="AS148">
        <v>101.12</v>
      </c>
      <c r="AT148" s="14">
        <f t="shared" si="467"/>
        <v>2.7651607585355668E-3</v>
      </c>
      <c r="AU148" s="14">
        <f t="shared" si="468"/>
        <v>7.646114020544992E-6</v>
      </c>
      <c r="AV148" s="14">
        <f t="shared" si="469"/>
        <v>-4.4763867596132314E-3</v>
      </c>
      <c r="AW148" s="14">
        <f t="shared" si="470"/>
        <v>2.0038038421640646E-5</v>
      </c>
      <c r="AY148" s="14">
        <v>35.4</v>
      </c>
      <c r="AZ148" s="14">
        <f t="shared" si="471"/>
        <v>-7.3717373807775551E-3</v>
      </c>
      <c r="BA148" s="14">
        <f t="shared" si="472"/>
        <v>5.434251201115313E-5</v>
      </c>
      <c r="BB148" s="14">
        <f t="shared" si="473"/>
        <v>6.4071186952076647E-3</v>
      </c>
      <c r="BC148" s="14">
        <f t="shared" si="474"/>
        <v>4.105116997447957E-5</v>
      </c>
      <c r="BE148">
        <v>20.9</v>
      </c>
      <c r="BF148" s="14">
        <f t="shared" si="475"/>
        <v>-1.1791738122037303E-2</v>
      </c>
      <c r="BG148" s="14">
        <f t="shared" si="476"/>
        <v>1.3904508793870782E-4</v>
      </c>
      <c r="BH148" s="14">
        <f t="shared" si="477"/>
        <v>5.4503423664794288E-3</v>
      </c>
      <c r="BI148" s="14">
        <f t="shared" si="478"/>
        <v>2.9706231911840582E-5</v>
      </c>
      <c r="BK148">
        <v>82.22</v>
      </c>
      <c r="BL148" s="14">
        <f t="shared" si="479"/>
        <v>8.9599824515394933E-3</v>
      </c>
      <c r="BM148" s="14">
        <f t="shared" si="480"/>
        <v>8.0281285531895666E-5</v>
      </c>
      <c r="BN148" s="14">
        <f t="shared" si="481"/>
        <v>-1.3128686586190253E-2</v>
      </c>
      <c r="BO148" s="14">
        <f t="shared" si="482"/>
        <v>1.7236241147841188E-4</v>
      </c>
      <c r="BQ148">
        <v>59.2</v>
      </c>
      <c r="BR148" s="14">
        <f t="shared" si="483"/>
        <v>8.2429602905983966E-3</v>
      </c>
      <c r="BS148" s="14">
        <f t="shared" si="484"/>
        <v>6.7946394352381997E-5</v>
      </c>
      <c r="BT148" s="14">
        <f t="shared" si="485"/>
        <v>-1.091396201249516E-2</v>
      </c>
      <c r="BU148" s="14">
        <f t="shared" si="486"/>
        <v>1.1911456681018741E-4</v>
      </c>
      <c r="BX148">
        <v>20.36</v>
      </c>
      <c r="BY148" s="14">
        <f t="shared" si="487"/>
        <v>1.4723929040418517E-3</v>
      </c>
      <c r="BZ148" s="14">
        <f t="shared" si="488"/>
        <v>2.1679408638727973E-6</v>
      </c>
      <c r="CA148" s="14">
        <f t="shared" si="489"/>
        <v>-2.7389065097191299E-3</v>
      </c>
      <c r="CB148" s="14">
        <f t="shared" si="490"/>
        <v>7.5016088689818263E-6</v>
      </c>
      <c r="CD148">
        <v>40.880000000000003</v>
      </c>
      <c r="CE148" s="14">
        <f t="shared" si="491"/>
        <v>-1.9015266113487625E-2</v>
      </c>
      <c r="CF148" s="14">
        <f t="shared" si="492"/>
        <v>3.6158034536675079E-4</v>
      </c>
      <c r="CG148" s="14">
        <f t="shared" si="493"/>
        <v>1.7785402194254098E-2</v>
      </c>
      <c r="CH148" s="14">
        <f t="shared" si="494"/>
        <v>3.1632053121137847E-4</v>
      </c>
      <c r="CJ148">
        <v>31.03</v>
      </c>
      <c r="CK148" s="14">
        <f t="shared" si="495"/>
        <v>-1.199560501662077E-2</v>
      </c>
      <c r="CL148" s="14">
        <f t="shared" si="496"/>
        <v>1.4389453971477739E-4</v>
      </c>
      <c r="CM148" s="14">
        <f t="shared" si="497"/>
        <v>1.0512280205271262E-2</v>
      </c>
      <c r="CN148" s="14">
        <f t="shared" si="498"/>
        <v>1.1050803511413802E-4</v>
      </c>
      <c r="CP148">
        <v>19.5</v>
      </c>
      <c r="CQ148" s="14">
        <f t="shared" si="499"/>
        <v>-2.0533888118420846E-3</v>
      </c>
      <c r="CR148" s="14">
        <f t="shared" si="500"/>
        <v>4.2164056125982479E-6</v>
      </c>
      <c r="CS148" s="14">
        <f t="shared" si="501"/>
        <v>4.0591187294630477E-4</v>
      </c>
      <c r="CT148" s="14">
        <f t="shared" si="502"/>
        <v>1.6476444859877706E-7</v>
      </c>
      <c r="CV148">
        <v>95.38</v>
      </c>
      <c r="CW148" s="14">
        <f t="shared" si="503"/>
        <v>7.1040833666000365E-3</v>
      </c>
      <c r="CX148" s="14">
        <f t="shared" si="504"/>
        <v>5.0468000479603308E-5</v>
      </c>
      <c r="CY148" s="89">
        <f t="shared" si="505"/>
        <v>-7.6611117648321195E-3</v>
      </c>
      <c r="CZ148" s="89">
        <f t="shared" si="506"/>
        <v>5.869263347324911E-5</v>
      </c>
      <c r="DB148">
        <v>17.38</v>
      </c>
      <c r="DC148" s="14">
        <f t="shared" si="507"/>
        <v>-8.6680692974076511E-3</v>
      </c>
      <c r="DD148" s="14">
        <f t="shared" si="508"/>
        <v>7.5135425344661163E-5</v>
      </c>
      <c r="DE148" s="89">
        <f t="shared" si="509"/>
        <v>7.8741457657810331E-3</v>
      </c>
      <c r="DF148" s="89">
        <f t="shared" si="510"/>
        <v>6.200217154076737E-5</v>
      </c>
      <c r="DH148">
        <v>9.9109999999999996</v>
      </c>
      <c r="DI148" s="14">
        <f t="shared" si="511"/>
        <v>-2.0180057004377909E-2</v>
      </c>
      <c r="DJ148" s="14">
        <f t="shared" si="512"/>
        <v>4.0723470069994189E-4</v>
      </c>
      <c r="DK148" s="89">
        <f t="shared" si="513"/>
        <v>1.8683592810211026E-2</v>
      </c>
      <c r="DL148" s="89">
        <f t="shared" si="514"/>
        <v>3.4907664029776915E-4</v>
      </c>
      <c r="DN148">
        <v>64.09</v>
      </c>
      <c r="DO148" s="14">
        <f t="shared" si="515"/>
        <v>2.6490081715768625E-3</v>
      </c>
      <c r="DP148" s="14">
        <f t="shared" si="516"/>
        <v>7.0172442930809924E-6</v>
      </c>
      <c r="DQ148" s="89">
        <f t="shared" si="517"/>
        <v>-2.9426062753918954E-3</v>
      </c>
      <c r="DR148" s="89">
        <f t="shared" si="518"/>
        <v>8.6589316919757643E-6</v>
      </c>
      <c r="DT148">
        <v>109.7</v>
      </c>
      <c r="DU148" s="14">
        <f t="shared" si="519"/>
        <v>2.074950401390991E-2</v>
      </c>
      <c r="DV148" s="14">
        <f t="shared" si="520"/>
        <v>4.3054191682326346E-4</v>
      </c>
      <c r="DW148" s="89">
        <f t="shared" si="521"/>
        <v>-2.3088684534739105E-2</v>
      </c>
      <c r="DX148" s="89">
        <f t="shared" si="522"/>
        <v>5.3308735354470069E-4</v>
      </c>
      <c r="DZ148">
        <v>36.369999999999997</v>
      </c>
      <c r="EA148" s="14">
        <f t="shared" si="523"/>
        <v>8.7599793682930222E-3</v>
      </c>
      <c r="EB148" s="14">
        <f t="shared" si="524"/>
        <v>7.6737238532919417E-5</v>
      </c>
      <c r="EC148" s="89">
        <f t="shared" si="525"/>
        <v>-9.6158256478436639E-3</v>
      </c>
      <c r="ED148" s="89">
        <f t="shared" si="526"/>
        <v>9.2464102889728016E-5</v>
      </c>
      <c r="EF148">
        <v>14.47</v>
      </c>
      <c r="EG148" s="14">
        <f t="shared" si="527"/>
        <v>6.2005021251474819E-3</v>
      </c>
      <c r="EH148" s="14">
        <f t="shared" si="528"/>
        <v>3.8446226603958441E-5</v>
      </c>
      <c r="EI148" s="89">
        <f t="shared" si="529"/>
        <v>-6.6347424511081828E-3</v>
      </c>
      <c r="EJ148" s="89">
        <f t="shared" si="530"/>
        <v>4.4019807392537017E-5</v>
      </c>
      <c r="EL148">
        <v>82.06</v>
      </c>
      <c r="EM148" s="14">
        <f t="shared" si="531"/>
        <v>-9.3046704602751662E-3</v>
      </c>
      <c r="EN148" s="14">
        <f t="shared" si="532"/>
        <v>8.6576892374317269E-5</v>
      </c>
      <c r="EO148" s="89">
        <f t="shared" si="533"/>
        <v>7.9584905176612059E-3</v>
      </c>
      <c r="EP148" s="89">
        <f t="shared" si="534"/>
        <v>6.3337571319703332E-5</v>
      </c>
      <c r="ER148">
        <v>14.09</v>
      </c>
      <c r="ES148" s="14">
        <f t="shared" si="535"/>
        <v>-1.070292057821105E-2</v>
      </c>
      <c r="ET148" s="14">
        <f t="shared" si="536"/>
        <v>1.1455250890349355E-4</v>
      </c>
      <c r="EU148" s="89">
        <f t="shared" si="537"/>
        <v>9.5721776056604691E-3</v>
      </c>
      <c r="EV148" s="89">
        <f t="shared" si="538"/>
        <v>9.1626584114307792E-5</v>
      </c>
      <c r="EX148">
        <v>111.6</v>
      </c>
      <c r="EY148" s="14">
        <f t="shared" si="539"/>
        <v>-7.6456410219654632E-3</v>
      </c>
      <c r="EZ148" s="14">
        <f t="shared" si="540"/>
        <v>5.8455826636761092E-5</v>
      </c>
      <c r="FA148" s="89">
        <f t="shared" si="541"/>
        <v>6.5825718379007008E-3</v>
      </c>
      <c r="FB148" s="89">
        <f t="shared" si="542"/>
        <v>4.3330252001123413E-5</v>
      </c>
      <c r="FD148">
        <v>38.4</v>
      </c>
      <c r="FE148" s="14">
        <f t="shared" si="543"/>
        <v>-2.7724548014854748E-2</v>
      </c>
      <c r="FF148" s="14">
        <f t="shared" si="544"/>
        <v>7.6865056262798636E-4</v>
      </c>
      <c r="FG148" s="89">
        <f t="shared" si="545"/>
        <v>2.2413807431658796E-2</v>
      </c>
      <c r="FH148" s="89">
        <f t="shared" si="546"/>
        <v>5.0237876358348306E-4</v>
      </c>
      <c r="FJ148">
        <v>127.8</v>
      </c>
      <c r="FK148" s="14">
        <f t="shared" si="547"/>
        <v>-3.1347988053713918E-3</v>
      </c>
      <c r="FL148" s="14">
        <f t="shared" si="548"/>
        <v>9.8269635501579058E-6</v>
      </c>
      <c r="FM148" s="89">
        <f t="shared" si="549"/>
        <v>2.0522173647982362E-3</v>
      </c>
      <c r="FN148" s="89">
        <f t="shared" si="550"/>
        <v>4.2115961123794165E-6</v>
      </c>
      <c r="FP148">
        <v>12.824999999999999</v>
      </c>
      <c r="FQ148" s="14">
        <f t="shared" si="551"/>
        <v>-1.9512201312616936E-3</v>
      </c>
      <c r="FR148" s="14">
        <f t="shared" si="552"/>
        <v>3.8072600006409008E-6</v>
      </c>
      <c r="FS148" s="89">
        <f t="shared" si="553"/>
        <v>1.7650393921961904E-3</v>
      </c>
      <c r="FT148" s="89">
        <f t="shared" si="554"/>
        <v>3.1153640560042973E-6</v>
      </c>
      <c r="FV148">
        <v>525</v>
      </c>
      <c r="FW148" s="14">
        <f t="shared" si="555"/>
        <v>-9.5694510161506725E-3</v>
      </c>
      <c r="FX148" s="14">
        <f t="shared" si="556"/>
        <v>9.1574392750507139E-5</v>
      </c>
      <c r="FY148" s="89">
        <f t="shared" si="557"/>
        <v>8.3546986391689389E-3</v>
      </c>
      <c r="FZ148" s="89">
        <f t="shared" si="558"/>
        <v>6.9800989351331317E-5</v>
      </c>
      <c r="GB148">
        <v>47.07</v>
      </c>
      <c r="GC148" s="14">
        <f t="shared" si="559"/>
        <v>6.1421351626993461E-3</v>
      </c>
      <c r="GD148" s="14">
        <f t="shared" si="560"/>
        <v>3.7725824356867723E-5</v>
      </c>
      <c r="GE148" s="89">
        <f t="shared" si="561"/>
        <v>-6.8595348622680959E-3</v>
      </c>
      <c r="GF148" s="89">
        <f t="shared" si="562"/>
        <v>4.7053218526671386E-5</v>
      </c>
      <c r="GH148">
        <v>446.2</v>
      </c>
      <c r="GI148" s="14">
        <f t="shared" si="563"/>
        <v>-9.2311811662345207E-3</v>
      </c>
      <c r="GJ148" s="14">
        <f t="shared" si="564"/>
        <v>8.5214705723842931E-5</v>
      </c>
      <c r="GK148" s="89">
        <f t="shared" si="565"/>
        <v>6.6550063368108559E-3</v>
      </c>
      <c r="GL148" s="89">
        <f t="shared" si="566"/>
        <v>4.428910934299265E-5</v>
      </c>
      <c r="GN148">
        <v>30.02</v>
      </c>
      <c r="GO148" s="14">
        <f t="shared" si="567"/>
        <v>3.3255767263769042E-3</v>
      </c>
      <c r="GP148" s="14">
        <f t="shared" si="568"/>
        <v>1.1059460563019727E-5</v>
      </c>
      <c r="GQ148" s="89">
        <f t="shared" si="569"/>
        <v>-4.0157260918406695E-3</v>
      </c>
      <c r="GR148" s="89">
        <f t="shared" si="570"/>
        <v>1.6126056044689937E-5</v>
      </c>
      <c r="GT148">
        <v>52.36</v>
      </c>
      <c r="GU148" s="14">
        <f t="shared" si="571"/>
        <v>-5.3619431413853991E-3</v>
      </c>
      <c r="GV148" s="14">
        <f t="shared" si="572"/>
        <v>2.8750434251449921E-5</v>
      </c>
      <c r="GW148" s="89">
        <f t="shared" si="573"/>
        <v>3.6669182683896837E-3</v>
      </c>
      <c r="GX148" s="89">
        <f t="shared" si="574"/>
        <v>1.3446289587049996E-5</v>
      </c>
      <c r="GZ148">
        <v>211.8</v>
      </c>
      <c r="HA148" s="14">
        <f t="shared" si="575"/>
        <v>0</v>
      </c>
      <c r="HB148" s="14">
        <f t="shared" si="576"/>
        <v>0</v>
      </c>
      <c r="HC148" s="89">
        <f t="shared" si="577"/>
        <v>-8.7360985935397439E-4</v>
      </c>
      <c r="HD148" s="89">
        <f t="shared" si="578"/>
        <v>7.631941863604709E-7</v>
      </c>
      <c r="HF148">
        <v>284.64999999999998</v>
      </c>
      <c r="HG148" s="14">
        <f t="shared" si="579"/>
        <v>-7.2278851466636958E-3</v>
      </c>
      <c r="HH148" s="14">
        <f t="shared" si="580"/>
        <v>5.2242323693361678E-5</v>
      </c>
      <c r="HI148" s="89">
        <f t="shared" si="581"/>
        <v>5.3709700685251162E-3</v>
      </c>
      <c r="HJ148" s="89">
        <f t="shared" si="582"/>
        <v>2.8847319476992692E-5</v>
      </c>
      <c r="HL148">
        <v>94.9</v>
      </c>
      <c r="HM148" s="14">
        <f t="shared" si="583"/>
        <v>-9.7417119412125594E-3</v>
      </c>
      <c r="HN148" s="14">
        <f t="shared" si="584"/>
        <v>9.4900951545563375E-5</v>
      </c>
      <c r="HO148" s="89">
        <f t="shared" si="585"/>
        <v>7.2424498643175808E-3</v>
      </c>
      <c r="HP148" s="89">
        <f t="shared" si="586"/>
        <v>5.2453080037153745E-5</v>
      </c>
      <c r="HR148">
        <v>4.47</v>
      </c>
      <c r="HS148" s="14">
        <f t="shared" si="587"/>
        <v>-1.8970758629780895E-2</v>
      </c>
      <c r="HT148" s="14">
        <f t="shared" si="588"/>
        <v>3.5988968298940631E-4</v>
      </c>
      <c r="HU148" s="14">
        <f t="shared" si="589"/>
        <v>1.4823883931449434E-2</v>
      </c>
      <c r="HV148" s="14">
        <f t="shared" si="590"/>
        <v>2.1974753481308475E-4</v>
      </c>
      <c r="HX148">
        <v>13.6</v>
      </c>
      <c r="HY148" s="14">
        <f t="shared" si="591"/>
        <v>-1.0347468525424541E-2</v>
      </c>
      <c r="HZ148" s="14">
        <f t="shared" si="592"/>
        <v>1.0707010488465152E-4</v>
      </c>
      <c r="IA148" s="89">
        <f t="shared" si="593"/>
        <v>7.6107510295828074E-3</v>
      </c>
      <c r="IB148" s="89">
        <f t="shared" si="594"/>
        <v>5.7923531234295764E-5</v>
      </c>
      <c r="ID148">
        <v>146.35</v>
      </c>
      <c r="IE148" s="14">
        <f t="shared" si="595"/>
        <v>-5.8249265263476645E-3</v>
      </c>
      <c r="IF148" s="14">
        <f t="shared" si="596"/>
        <v>3.3929769037348668E-5</v>
      </c>
      <c r="IG148" s="89">
        <f t="shared" si="597"/>
        <v>5.1840655364371619E-3</v>
      </c>
      <c r="IH148" s="89">
        <f t="shared" si="598"/>
        <v>2.6874535486075519E-5</v>
      </c>
      <c r="IQ148">
        <v>54.3</v>
      </c>
      <c r="IR148" s="14">
        <f t="shared" si="599"/>
        <v>-3.6900410874537957E-3</v>
      </c>
      <c r="IS148" s="14">
        <f t="shared" si="600"/>
        <v>1.3616403227097191E-5</v>
      </c>
      <c r="IT148" s="89">
        <f t="shared" si="601"/>
        <v>1.2848044872676634E-3</v>
      </c>
      <c r="IU148" s="89">
        <f t="shared" si="602"/>
        <v>1.6507225705031232E-6</v>
      </c>
      <c r="IW148">
        <v>61.41</v>
      </c>
      <c r="IX148" s="14">
        <f t="shared" si="603"/>
        <v>-2.0897510780924777E-2</v>
      </c>
      <c r="IY148" s="14">
        <f t="shared" si="604"/>
        <v>4.3670595683886732E-4</v>
      </c>
      <c r="IZ148" s="89">
        <f t="shared" si="605"/>
        <v>1.7660550209788784E-2</v>
      </c>
      <c r="JA148" s="89">
        <f t="shared" si="606"/>
        <v>3.1189503371247066E-4</v>
      </c>
      <c r="JC148">
        <v>114.9</v>
      </c>
      <c r="JD148" s="14">
        <f t="shared" si="607"/>
        <v>3.0414970220478989E-3</v>
      </c>
      <c r="JE148" s="14">
        <f t="shared" si="608"/>
        <v>9.2507041351262364E-6</v>
      </c>
      <c r="JF148" s="89">
        <f t="shared" si="609"/>
        <v>-4.4052852693595877E-3</v>
      </c>
      <c r="JG148" s="89">
        <f t="shared" si="610"/>
        <v>1.9406538304436576E-5</v>
      </c>
      <c r="JI148">
        <v>30.18</v>
      </c>
      <c r="JJ148" s="14">
        <f t="shared" si="611"/>
        <v>-1.2671059828344012E-2</v>
      </c>
      <c r="JK148" s="14">
        <f t="shared" si="612"/>
        <v>1.6055575717347339E-4</v>
      </c>
      <c r="JL148" s="89">
        <f t="shared" si="613"/>
        <v>1.0341195909110484E-2</v>
      </c>
      <c r="JM148" s="89">
        <f t="shared" si="614"/>
        <v>1.0694033283060341E-4</v>
      </c>
      <c r="JO148">
        <v>75.400000000000006</v>
      </c>
      <c r="JP148" s="14">
        <f t="shared" si="615"/>
        <v>8.7152274862032017E-3</v>
      </c>
      <c r="JQ148" s="14">
        <f t="shared" si="616"/>
        <v>7.5955190136271772E-5</v>
      </c>
      <c r="JR148" s="89">
        <f t="shared" si="451"/>
        <v>-9.6976826741647024E-3</v>
      </c>
      <c r="JS148" s="89">
        <f t="shared" si="617"/>
        <v>9.404504924879425E-5</v>
      </c>
      <c r="JU148">
        <v>62.86</v>
      </c>
      <c r="JV148" s="14">
        <f t="shared" si="618"/>
        <v>-5.1036793397262869E-3</v>
      </c>
      <c r="JW148" s="14">
        <f t="shared" si="619"/>
        <v>2.6047542802748949E-5</v>
      </c>
      <c r="JX148" s="89">
        <f t="shared" si="620"/>
        <v>3.1505094052566109E-3</v>
      </c>
      <c r="JY148" s="89">
        <f t="shared" si="621"/>
        <v>9.9257095126103638E-6</v>
      </c>
      <c r="KA148">
        <v>37.35</v>
      </c>
      <c r="KB148" s="14">
        <f t="shared" si="622"/>
        <v>1.5936592262812597E-2</v>
      </c>
      <c r="KC148" s="14">
        <f t="shared" si="623"/>
        <v>2.5397497295113835E-4</v>
      </c>
      <c r="KD148" s="89">
        <f t="shared" si="624"/>
        <v>-1.6927965701969905E-2</v>
      </c>
      <c r="KE148" s="89">
        <f t="shared" si="625"/>
        <v>2.8655602280706948E-4</v>
      </c>
      <c r="KG148">
        <v>18.18</v>
      </c>
      <c r="KH148" s="14">
        <f t="shared" si="626"/>
        <v>0</v>
      </c>
      <c r="KI148" s="14">
        <f t="shared" si="627"/>
        <v>0</v>
      </c>
      <c r="KJ148" s="89">
        <f t="shared" si="628"/>
        <v>-2.143508312497518E-3</v>
      </c>
      <c r="KK148" s="89">
        <f t="shared" si="629"/>
        <v>4.5946278857459576E-6</v>
      </c>
      <c r="KM148">
        <v>26.48</v>
      </c>
      <c r="KN148" s="14">
        <f t="shared" si="630"/>
        <v>-2.7955103959062314E-2</v>
      </c>
      <c r="KO148" s="14">
        <f t="shared" si="631"/>
        <v>7.8148783736198149E-4</v>
      </c>
      <c r="KP148" s="89">
        <f t="shared" si="632"/>
        <v>2.4145000086595963E-2</v>
      </c>
      <c r="KQ148" s="89">
        <f t="shared" si="633"/>
        <v>5.829810291817191E-4</v>
      </c>
      <c r="KS148">
        <v>91.36</v>
      </c>
      <c r="KT148" s="14">
        <f t="shared" si="634"/>
        <v>7.85001850592708E-3</v>
      </c>
      <c r="KU148" s="14">
        <f t="shared" si="635"/>
        <v>6.1622790543397631E-5</v>
      </c>
      <c r="KV148" s="89">
        <f t="shared" si="636"/>
        <v>-8.4621525828157476E-3</v>
      </c>
      <c r="KW148" s="89">
        <f t="shared" si="637"/>
        <v>7.1608026334855232E-5</v>
      </c>
      <c r="LF148" s="14">
        <v>13.835000000000001</v>
      </c>
      <c r="LG148" s="14">
        <f t="shared" si="638"/>
        <v>3.6075075198734748E-3</v>
      </c>
      <c r="LH148" s="14">
        <f t="shared" si="639"/>
        <v>1.3014110505943669E-5</v>
      </c>
      <c r="LI148" s="89">
        <f t="shared" si="640"/>
        <v>-3.7183493154448462E-3</v>
      </c>
      <c r="LJ148" s="89">
        <f t="shared" si="641"/>
        <v>1.3826121631669156E-5</v>
      </c>
      <c r="LL148">
        <v>11.055</v>
      </c>
      <c r="LM148" s="14">
        <f t="shared" si="642"/>
        <v>-1.0914160180678405E-2</v>
      </c>
      <c r="LN148" s="14">
        <f t="shared" si="643"/>
        <v>1.1911889244950608E-4</v>
      </c>
      <c r="LO148" s="89">
        <f t="shared" si="644"/>
        <v>1.0108122164728022E-2</v>
      </c>
      <c r="LP148" s="89">
        <f t="shared" si="645"/>
        <v>1.0217413369706591E-4</v>
      </c>
    </row>
    <row r="149" spans="19:328" x14ac:dyDescent="0.35">
      <c r="S149" t="s">
        <v>753</v>
      </c>
      <c r="T149" s="82">
        <v>5536.12</v>
      </c>
      <c r="U149" s="6">
        <f t="shared" si="452"/>
        <v>5.451038041576462E-3</v>
      </c>
      <c r="V149" s="14">
        <f t="shared" si="453"/>
        <v>2.9713815730713749E-5</v>
      </c>
      <c r="Z149">
        <v>38.03</v>
      </c>
      <c r="AA149" s="14">
        <f t="shared" si="454"/>
        <v>1.5764585503445334E-3</v>
      </c>
      <c r="AB149" s="14">
        <f t="shared" si="455"/>
        <v>2.4852215609543878E-6</v>
      </c>
      <c r="AC149" s="14">
        <f t="shared" si="456"/>
        <v>-3.8745794912319288E-3</v>
      </c>
      <c r="AD149" s="14">
        <f t="shared" si="457"/>
        <v>3.607584819446394E-3</v>
      </c>
      <c r="AE149" s="14">
        <f t="shared" si="458"/>
        <v>1.3014668229500072E-5</v>
      </c>
      <c r="AG149">
        <v>11.02</v>
      </c>
      <c r="AH149" s="14">
        <f t="shared" si="459"/>
        <v>-1.4165190016375458E-2</v>
      </c>
      <c r="AI149" s="14">
        <f t="shared" si="460"/>
        <v>2.0065260820002293E-4</v>
      </c>
      <c r="AJ149" s="14">
        <f t="shared" si="461"/>
        <v>1.4174755881011145E-2</v>
      </c>
      <c r="AK149" s="14">
        <f t="shared" si="462"/>
        <v>2.0092370428626005E-4</v>
      </c>
      <c r="AM149">
        <v>105.95</v>
      </c>
      <c r="AN149" s="14">
        <f t="shared" si="463"/>
        <v>5.1777004351716794E-3</v>
      </c>
      <c r="AO149" s="14">
        <f t="shared" si="464"/>
        <v>2.6808581796377E-5</v>
      </c>
      <c r="AP149" s="14">
        <f t="shared" si="465"/>
        <v>1.0356239520162163E-2</v>
      </c>
      <c r="AQ149" s="14">
        <f t="shared" si="466"/>
        <v>1.0725169699896863E-4</v>
      </c>
      <c r="AS149">
        <v>100.22</v>
      </c>
      <c r="AT149" s="14">
        <f t="shared" si="467"/>
        <v>8.940160866968758E-3</v>
      </c>
      <c r="AU149" s="14">
        <f t="shared" si="468"/>
        <v>7.9926476327279574E-5</v>
      </c>
      <c r="AV149" s="14">
        <f t="shared" si="469"/>
        <v>1.4186874557551606E-2</v>
      </c>
      <c r="AW149" s="14">
        <f t="shared" si="470"/>
        <v>2.0126740971170508E-4</v>
      </c>
      <c r="AY149" s="14">
        <v>35.18</v>
      </c>
      <c r="AZ149" s="14">
        <f t="shared" si="471"/>
        <v>6.2340808303165459E-3</v>
      </c>
      <c r="BA149" s="14">
        <f t="shared" si="472"/>
        <v>3.8863763798920233E-5</v>
      </c>
      <c r="BB149" s="14">
        <f t="shared" si="473"/>
        <v>5.3172134064471393E-3</v>
      </c>
      <c r="BC149" s="14">
        <f t="shared" si="474"/>
        <v>2.827275840970119E-5</v>
      </c>
      <c r="BE149">
        <v>20.195</v>
      </c>
      <c r="BF149" s="14">
        <f t="shared" si="475"/>
        <v>3.4314109955388999E-2</v>
      </c>
      <c r="BG149" s="14">
        <f t="shared" si="476"/>
        <v>1.1774581420305264E-3</v>
      </c>
      <c r="BH149" s="14">
        <f t="shared" si="477"/>
        <v>-3.6715468053125297E-3</v>
      </c>
      <c r="BI149" s="14">
        <f t="shared" si="478"/>
        <v>1.3480255943600643E-5</v>
      </c>
      <c r="BK149">
        <v>82.92</v>
      </c>
      <c r="BL149" s="14">
        <f t="shared" si="479"/>
        <v>-8.4777060978465605E-3</v>
      </c>
      <c r="BM149" s="14">
        <f t="shared" si="480"/>
        <v>7.1871500681464757E-5</v>
      </c>
      <c r="BN149" s="14">
        <f t="shared" si="481"/>
        <v>3.5138364048913864E-2</v>
      </c>
      <c r="BO149" s="14">
        <f t="shared" si="482"/>
        <v>1.2347046280340023E-3</v>
      </c>
      <c r="BQ149">
        <v>59.18</v>
      </c>
      <c r="BR149" s="14">
        <f t="shared" si="483"/>
        <v>3.3789491789637717E-4</v>
      </c>
      <c r="BS149" s="14">
        <f t="shared" si="484"/>
        <v>1.1417297554019947E-7</v>
      </c>
      <c r="BT149" s="14">
        <f t="shared" si="485"/>
        <v>2.891983617558936E-2</v>
      </c>
      <c r="BU149" s="14">
        <f t="shared" si="486"/>
        <v>8.36356924422927E-4</v>
      </c>
      <c r="BX149">
        <v>20.25</v>
      </c>
      <c r="BY149" s="14">
        <f t="shared" si="487"/>
        <v>5.4173981297739064E-3</v>
      </c>
      <c r="BZ149" s="14">
        <f t="shared" si="488"/>
        <v>2.9348202496477818E-5</v>
      </c>
      <c r="CA149" s="14">
        <f t="shared" si="489"/>
        <v>7.6793198659595536E-3</v>
      </c>
      <c r="CB149" s="14">
        <f t="shared" si="490"/>
        <v>5.8971953603721055E-5</v>
      </c>
      <c r="CD149">
        <v>40.97</v>
      </c>
      <c r="CE149" s="14">
        <f t="shared" si="491"/>
        <v>-2.199145663330594E-3</v>
      </c>
      <c r="CF149" s="14">
        <f t="shared" si="492"/>
        <v>4.8362416485457584E-6</v>
      </c>
      <c r="CG149" s="14">
        <f t="shared" si="493"/>
        <v>2.2783803846566756E-2</v>
      </c>
      <c r="CH149" s="14">
        <f t="shared" si="494"/>
        <v>5.1910171771883012E-4</v>
      </c>
      <c r="CJ149">
        <v>30.92</v>
      </c>
      <c r="CK149" s="14">
        <f t="shared" si="495"/>
        <v>3.5512547410676671E-3</v>
      </c>
      <c r="CL149" s="14">
        <f t="shared" si="496"/>
        <v>1.2611410235955583E-5</v>
      </c>
      <c r="CM149" s="14">
        <f t="shared" si="497"/>
        <v>1.5205117470635769E-2</v>
      </c>
      <c r="CN149" s="14">
        <f t="shared" si="498"/>
        <v>2.3119559729583309E-4</v>
      </c>
      <c r="CP149">
        <v>19.399999999999999</v>
      </c>
      <c r="CQ149" s="14">
        <f t="shared" si="499"/>
        <v>5.1413995004186523E-3</v>
      </c>
      <c r="CR149" s="14">
        <f t="shared" si="500"/>
        <v>2.6433988822905168E-5</v>
      </c>
      <c r="CS149" s="14">
        <f t="shared" si="501"/>
        <v>1.3065571011804819E-2</v>
      </c>
      <c r="CT149" s="14">
        <f t="shared" si="502"/>
        <v>1.707091458645144E-4</v>
      </c>
      <c r="CV149">
        <v>96.48</v>
      </c>
      <c r="CW149" s="14">
        <f t="shared" si="503"/>
        <v>-1.1466820108797154E-2</v>
      </c>
      <c r="CX149" s="14">
        <f t="shared" si="504"/>
        <v>1.3148796340751477E-4</v>
      </c>
      <c r="CY149" s="89">
        <f t="shared" si="505"/>
        <v>1.6897133838275999E-2</v>
      </c>
      <c r="CZ149" s="89">
        <f t="shared" si="506"/>
        <v>2.855131319486118E-4</v>
      </c>
      <c r="DB149">
        <v>17.29</v>
      </c>
      <c r="DC149" s="14">
        <f t="shared" si="507"/>
        <v>5.1918201420468168E-3</v>
      </c>
      <c r="DD149" s="14">
        <f t="shared" si="508"/>
        <v>2.6954996387363028E-5</v>
      </c>
      <c r="DE149" s="89">
        <f t="shared" si="509"/>
        <v>3.621065164009632E-3</v>
      </c>
      <c r="DF149" s="89">
        <f t="shared" si="510"/>
        <v>1.3112112922004103E-5</v>
      </c>
      <c r="DH149">
        <v>9.9589999999999996</v>
      </c>
      <c r="DI149" s="14">
        <f t="shared" si="511"/>
        <v>-4.8314135249311078E-3</v>
      </c>
      <c r="DJ149" s="14">
        <f t="shared" si="512"/>
        <v>2.3342556648887233E-5</v>
      </c>
      <c r="DK149" s="89">
        <f t="shared" si="513"/>
        <v>2.4790531588163987E-2</v>
      </c>
      <c r="DL149" s="89">
        <f t="shared" si="514"/>
        <v>6.1457045642375648E-4</v>
      </c>
      <c r="DN149">
        <v>63.5</v>
      </c>
      <c r="DO149" s="14">
        <f t="shared" si="515"/>
        <v>9.2484396174895133E-3</v>
      </c>
      <c r="DP149" s="14">
        <f t="shared" si="516"/>
        <v>8.5533635358349573E-5</v>
      </c>
      <c r="DQ149" s="89">
        <f t="shared" si="517"/>
        <v>1.1359528529746379E-3</v>
      </c>
      <c r="DR149" s="89">
        <f t="shared" si="518"/>
        <v>1.2903888841812194E-6</v>
      </c>
      <c r="DT149">
        <v>109.55</v>
      </c>
      <c r="DU149" s="14">
        <f t="shared" si="519"/>
        <v>1.3683012397090989E-3</v>
      </c>
      <c r="DV149" s="14">
        <f t="shared" si="520"/>
        <v>1.8722482825894569E-6</v>
      </c>
      <c r="DW149" s="89">
        <f t="shared" si="521"/>
        <v>2.0356521988783238E-2</v>
      </c>
      <c r="DX149" s="89">
        <f t="shared" si="522"/>
        <v>4.1438798747981548E-4</v>
      </c>
      <c r="DZ149">
        <v>35.44</v>
      </c>
      <c r="EA149" s="14">
        <f t="shared" si="523"/>
        <v>2.5903133262017441E-2</v>
      </c>
      <c r="EB149" s="14">
        <f t="shared" si="524"/>
        <v>6.7097231278983433E-4</v>
      </c>
      <c r="EC149" s="89">
        <f t="shared" si="525"/>
        <v>-7.8892675816354361E-3</v>
      </c>
      <c r="ED149" s="89">
        <f t="shared" si="526"/>
        <v>6.2240542974643844E-5</v>
      </c>
      <c r="EF149">
        <v>14.43</v>
      </c>
      <c r="EG149" s="14">
        <f t="shared" si="527"/>
        <v>2.7681678576130632E-3</v>
      </c>
      <c r="EH149" s="14">
        <f t="shared" si="528"/>
        <v>7.6627532879220964E-6</v>
      </c>
      <c r="EI149" s="89">
        <f t="shared" si="529"/>
        <v>1.1136392957177763E-2</v>
      </c>
      <c r="EJ149" s="89">
        <f t="shared" si="530"/>
        <v>1.2401924809667846E-4</v>
      </c>
      <c r="EL149">
        <v>81.92</v>
      </c>
      <c r="EM149" s="14">
        <f t="shared" si="531"/>
        <v>1.7075257228423724E-3</v>
      </c>
      <c r="EN149" s="14">
        <f t="shared" si="532"/>
        <v>2.9156440941683666E-6</v>
      </c>
      <c r="EO149" s="89">
        <f t="shared" si="533"/>
        <v>1.356276611521536E-2</v>
      </c>
      <c r="EP149" s="89">
        <f t="shared" si="534"/>
        <v>1.8394862469603396E-4</v>
      </c>
      <c r="ER149">
        <v>13.98</v>
      </c>
      <c r="ES149" s="14">
        <f t="shared" si="535"/>
        <v>7.8375891049246253E-3</v>
      </c>
      <c r="ET149" s="14">
        <f t="shared" si="536"/>
        <v>6.142780297763319E-5</v>
      </c>
      <c r="EU149" s="89">
        <f t="shared" si="537"/>
        <v>5.3328837391852305E-3</v>
      </c>
      <c r="EV149" s="89">
        <f t="shared" si="538"/>
        <v>2.8439648975666246E-5</v>
      </c>
      <c r="EX149">
        <v>110.65</v>
      </c>
      <c r="EY149" s="14">
        <f t="shared" si="539"/>
        <v>8.5489834501517037E-3</v>
      </c>
      <c r="EZ149" s="14">
        <f t="shared" si="540"/>
        <v>7.3085118030967726E-5</v>
      </c>
      <c r="FA149" s="89">
        <f t="shared" si="541"/>
        <v>3.9618871612813449E-3</v>
      </c>
      <c r="FB149" s="89">
        <f t="shared" si="542"/>
        <v>1.5696549878725954E-5</v>
      </c>
      <c r="FD149">
        <v>38.159999999999997</v>
      </c>
      <c r="FE149" s="14">
        <f t="shared" si="543"/>
        <v>6.269613013595395E-3</v>
      </c>
      <c r="FF149" s="14">
        <f t="shared" si="544"/>
        <v>3.9308047340244731E-5</v>
      </c>
      <c r="FG149" s="89">
        <f t="shared" si="545"/>
        <v>3.0447555801867525E-2</v>
      </c>
      <c r="FH149" s="89">
        <f t="shared" si="546"/>
        <v>9.2705365430783681E-4</v>
      </c>
      <c r="FJ149">
        <v>128.19999999999999</v>
      </c>
      <c r="FK149" s="14">
        <f t="shared" si="547"/>
        <v>-3.1250025431351662E-3</v>
      </c>
      <c r="FL149" s="14">
        <f t="shared" si="548"/>
        <v>9.7656408946012566E-6</v>
      </c>
      <c r="FM149" s="89">
        <f t="shared" si="549"/>
        <v>1.2602017905954256E-2</v>
      </c>
      <c r="FN149" s="89">
        <f t="shared" si="550"/>
        <v>1.588108553019917E-4</v>
      </c>
      <c r="FP149">
        <v>12.78</v>
      </c>
      <c r="FQ149" s="14">
        <f t="shared" si="551"/>
        <v>3.5149421074443707E-3</v>
      </c>
      <c r="FR149" s="14">
        <f t="shared" si="552"/>
        <v>1.2354818018685474E-5</v>
      </c>
      <c r="FS149" s="89">
        <f t="shared" si="553"/>
        <v>3.6731177401623416E-3</v>
      </c>
      <c r="FT149" s="89">
        <f t="shared" si="554"/>
        <v>1.3491793933095307E-5</v>
      </c>
      <c r="FV149">
        <v>524.4</v>
      </c>
      <c r="FW149" s="14">
        <f t="shared" si="555"/>
        <v>1.1435107020790205E-3</v>
      </c>
      <c r="FX149" s="14">
        <f t="shared" si="556"/>
        <v>1.3076167257692543E-6</v>
      </c>
      <c r="FY149" s="89">
        <f t="shared" si="557"/>
        <v>1.6069821322801565E-2</v>
      </c>
      <c r="FZ149" s="89">
        <f t="shared" si="558"/>
        <v>2.5823915734676784E-4</v>
      </c>
      <c r="GB149">
        <v>47.61</v>
      </c>
      <c r="GC149" s="14">
        <f t="shared" si="559"/>
        <v>-1.1406967793376478E-2</v>
      </c>
      <c r="GD149" s="14">
        <f t="shared" si="560"/>
        <v>1.3011891423912823E-4</v>
      </c>
      <c r="GE149" s="89">
        <f t="shared" si="561"/>
        <v>3.0220781757743585E-2</v>
      </c>
      <c r="GF149" s="89">
        <f t="shared" si="562"/>
        <v>9.1329565004916744E-4</v>
      </c>
      <c r="GH149">
        <v>437.5</v>
      </c>
      <c r="GI149" s="14">
        <f t="shared" si="563"/>
        <v>1.9690576200763019E-2</v>
      </c>
      <c r="GJ149" s="14">
        <f t="shared" si="564"/>
        <v>3.8771879111805497E-4</v>
      </c>
      <c r="GK149" s="89">
        <f t="shared" si="565"/>
        <v>6.4935389643167724E-3</v>
      </c>
      <c r="GL149" s="89">
        <f t="shared" si="566"/>
        <v>4.2166048281100142E-5</v>
      </c>
      <c r="GN149">
        <v>29.96</v>
      </c>
      <c r="GO149" s="14">
        <f t="shared" si="567"/>
        <v>2.0006675562971904E-3</v>
      </c>
      <c r="GP149" s="14">
        <f t="shared" si="568"/>
        <v>4.0026706708201713E-6</v>
      </c>
      <c r="GQ149" s="89">
        <f t="shared" si="569"/>
        <v>1.009946886643759E-2</v>
      </c>
      <c r="GR149" s="89">
        <f t="shared" si="570"/>
        <v>1.0199927138414219E-4</v>
      </c>
      <c r="GT149">
        <v>51.76</v>
      </c>
      <c r="GU149" s="14">
        <f t="shared" si="571"/>
        <v>1.1525290849053977E-2</v>
      </c>
      <c r="GV149" s="14">
        <f t="shared" si="572"/>
        <v>1.3283232915528735E-4</v>
      </c>
      <c r="GW149" s="89">
        <f t="shared" si="573"/>
        <v>4.8882934250383432E-3</v>
      </c>
      <c r="GX149" s="89">
        <f t="shared" si="574"/>
        <v>2.3895412609273097E-5</v>
      </c>
      <c r="GZ149">
        <v>210.1</v>
      </c>
      <c r="HA149" s="14">
        <f t="shared" si="575"/>
        <v>8.0588253163514541E-3</v>
      </c>
      <c r="HB149" s="14">
        <f t="shared" si="576"/>
        <v>6.4944665479467112E-5</v>
      </c>
      <c r="HC149" s="89">
        <f t="shared" si="577"/>
        <v>6.9041411300761087E-3</v>
      </c>
      <c r="HD149" s="89">
        <f t="shared" si="578"/>
        <v>4.7667164744008606E-5</v>
      </c>
      <c r="HF149">
        <v>279.75</v>
      </c>
      <c r="HG149" s="14">
        <f t="shared" si="579"/>
        <v>1.7364008205056302E-2</v>
      </c>
      <c r="HH149" s="14">
        <f t="shared" si="580"/>
        <v>3.0150878094526259E-4</v>
      </c>
      <c r="HI149" s="89">
        <f t="shared" si="581"/>
        <v>8.2577071598023445E-3</v>
      </c>
      <c r="HJ149" s="89">
        <f t="shared" si="582"/>
        <v>6.8189727537050902E-5</v>
      </c>
      <c r="HL149">
        <v>94.84</v>
      </c>
      <c r="HM149" s="14">
        <f t="shared" si="583"/>
        <v>6.3244441867743931E-4</v>
      </c>
      <c r="HN149" s="14">
        <f t="shared" si="584"/>
        <v>3.9998594271624415E-7</v>
      </c>
      <c r="HO149" s="89">
        <f t="shared" si="585"/>
        <v>1.8353944021100216E-2</v>
      </c>
      <c r="HP149" s="89">
        <f t="shared" si="586"/>
        <v>3.3686726112968035E-4</v>
      </c>
      <c r="HR149">
        <v>4.4720000000000004</v>
      </c>
      <c r="HS149" s="14">
        <f t="shared" si="587"/>
        <v>-4.4732722732076868E-4</v>
      </c>
      <c r="HT149" s="14">
        <f t="shared" si="588"/>
        <v>2.0010164830248666E-7</v>
      </c>
      <c r="HU149" s="14">
        <f t="shared" si="589"/>
        <v>2.0447143991311242E-2</v>
      </c>
      <c r="HV149" s="14">
        <f t="shared" si="590"/>
        <v>4.1808569740141543E-4</v>
      </c>
      <c r="HX149">
        <v>13.57</v>
      </c>
      <c r="HY149" s="14">
        <f t="shared" si="591"/>
        <v>2.2083188952284971E-3</v>
      </c>
      <c r="HZ149" s="14">
        <f t="shared" si="592"/>
        <v>4.87667234302321E-6</v>
      </c>
      <c r="IA149" s="89">
        <f t="shared" si="593"/>
        <v>2.9723121287182595E-3</v>
      </c>
      <c r="IB149" s="89">
        <f t="shared" si="594"/>
        <v>8.8346393905256721E-6</v>
      </c>
      <c r="ID149">
        <v>145</v>
      </c>
      <c r="IE149" s="14">
        <f t="shared" si="595"/>
        <v>9.2672707173204385E-3</v>
      </c>
      <c r="IF149" s="14">
        <f t="shared" si="596"/>
        <v>8.5882306548104868E-5</v>
      </c>
      <c r="IG149" s="89">
        <f t="shared" si="597"/>
        <v>3.4271412802884364E-3</v>
      </c>
      <c r="IH149" s="89">
        <f t="shared" si="598"/>
        <v>1.1745297355057063E-5</v>
      </c>
      <c r="IQ149">
        <v>53.3</v>
      </c>
      <c r="IR149" s="14">
        <f t="shared" si="599"/>
        <v>1.8587895768090983E-2</v>
      </c>
      <c r="IS149" s="14">
        <f t="shared" si="600"/>
        <v>3.4550986908541467E-4</v>
      </c>
      <c r="IT149" s="89">
        <f t="shared" si="601"/>
        <v>-5.8913491484764227E-3</v>
      </c>
      <c r="IU149" s="89">
        <f t="shared" si="602"/>
        <v>3.4707994789253873E-5</v>
      </c>
      <c r="IW149">
        <v>61.85</v>
      </c>
      <c r="IX149" s="14">
        <f t="shared" si="603"/>
        <v>-7.1394104971891871E-3</v>
      </c>
      <c r="IY149" s="14">
        <f t="shared" si="604"/>
        <v>5.0971182247375154E-5</v>
      </c>
      <c r="IZ149" s="89">
        <f t="shared" si="605"/>
        <v>2.2569201135893942E-2</v>
      </c>
      <c r="JA149" s="89">
        <f t="shared" si="606"/>
        <v>5.0936883991243643E-4</v>
      </c>
      <c r="JC149">
        <v>114.5</v>
      </c>
      <c r="JD149" s="14">
        <f t="shared" si="607"/>
        <v>3.4873618604157109E-3</v>
      </c>
      <c r="JE149" s="14">
        <f t="shared" si="608"/>
        <v>1.2161692745482129E-5</v>
      </c>
      <c r="JF149" s="89">
        <f t="shared" si="609"/>
        <v>1.7327949638425877E-2</v>
      </c>
      <c r="JG149" s="89">
        <f t="shared" si="610"/>
        <v>3.0025783867182346E-4</v>
      </c>
      <c r="JI149">
        <v>30.12</v>
      </c>
      <c r="JJ149" s="14">
        <f t="shared" si="611"/>
        <v>1.9900504080100092E-3</v>
      </c>
      <c r="JK149" s="14">
        <f t="shared" si="612"/>
        <v>3.9603006264208038E-6</v>
      </c>
      <c r="JL149" s="89">
        <f t="shared" si="613"/>
        <v>1.7494607775226153E-2</v>
      </c>
      <c r="JM149" s="89">
        <f t="shared" si="614"/>
        <v>3.0606130120900337E-4</v>
      </c>
      <c r="JO149">
        <v>75.819999999999993</v>
      </c>
      <c r="JP149" s="14">
        <f t="shared" si="615"/>
        <v>-5.5548350742782044E-3</v>
      </c>
      <c r="JQ149" s="14">
        <f t="shared" si="616"/>
        <v>3.0856192702431348E-5</v>
      </c>
      <c r="JR149" s="89">
        <f t="shared" si="451"/>
        <v>1.7279977961514849E-2</v>
      </c>
      <c r="JS149" s="89">
        <f t="shared" si="617"/>
        <v>2.9859763835043886E-4</v>
      </c>
      <c r="JU149">
        <v>62.08</v>
      </c>
      <c r="JV149" s="14">
        <f t="shared" si="618"/>
        <v>1.2486155494458294E-2</v>
      </c>
      <c r="JW149" s="14">
        <f t="shared" si="619"/>
        <v>1.5590407903179104E-4</v>
      </c>
      <c r="JX149" s="89">
        <f t="shared" si="620"/>
        <v>9.775019616757934E-3</v>
      </c>
      <c r="JY149" s="89">
        <f t="shared" si="621"/>
        <v>9.5551008508002429E-5</v>
      </c>
      <c r="KA149">
        <v>36.72</v>
      </c>
      <c r="KB149" s="14">
        <f t="shared" si="622"/>
        <v>1.7011345826536756E-2</v>
      </c>
      <c r="KC149" s="14">
        <f t="shared" si="623"/>
        <v>2.8938588683002952E-4</v>
      </c>
      <c r="KD149" s="89">
        <f t="shared" si="624"/>
        <v>-5.1992786140636349E-3</v>
      </c>
      <c r="KE149" s="89">
        <f t="shared" si="625"/>
        <v>2.7032498106659473E-5</v>
      </c>
      <c r="KG149">
        <v>17.82</v>
      </c>
      <c r="KH149" s="14">
        <f t="shared" si="626"/>
        <v>2.0000666706669435E-2</v>
      </c>
      <c r="KI149" s="14">
        <f t="shared" si="627"/>
        <v>4.000266687112752E-4</v>
      </c>
      <c r="KJ149" s="89">
        <f t="shared" si="628"/>
        <v>-7.7057727695740326E-3</v>
      </c>
      <c r="KK149" s="89">
        <f t="shared" si="629"/>
        <v>5.9378933976308659E-5</v>
      </c>
      <c r="KM149">
        <v>27.14</v>
      </c>
      <c r="KN149" s="14">
        <f t="shared" si="630"/>
        <v>-2.4618923337915582E-2</v>
      </c>
      <c r="KO149" s="14">
        <f t="shared" si="631"/>
        <v>6.0609138631816453E-4</v>
      </c>
      <c r="KP149" s="89">
        <f t="shared" si="632"/>
        <v>4.2410984486804248E-2</v>
      </c>
      <c r="KQ149" s="89">
        <f t="shared" si="633"/>
        <v>1.7986916051399506E-3</v>
      </c>
      <c r="KS149">
        <v>91</v>
      </c>
      <c r="KT149" s="14">
        <f t="shared" si="634"/>
        <v>3.9482393908500755E-3</v>
      </c>
      <c r="KU149" s="14">
        <f t="shared" si="635"/>
        <v>1.5588594287460175E-5</v>
      </c>
      <c r="KV149" s="89">
        <f t="shared" si="636"/>
        <v>6.3168193242232277E-3</v>
      </c>
      <c r="KW149" s="89">
        <f t="shared" si="637"/>
        <v>3.9902206374879993E-5</v>
      </c>
      <c r="LF149" s="14">
        <v>14.07</v>
      </c>
      <c r="LG149" s="14">
        <f t="shared" si="638"/>
        <v>-1.6843257887408456E-2</v>
      </c>
      <c r="LH149" s="14">
        <f t="shared" si="639"/>
        <v>2.8369533626174717E-4</v>
      </c>
      <c r="LI149" s="89">
        <f t="shared" si="640"/>
        <v>1.6848930596519471E-2</v>
      </c>
      <c r="LJ149" s="89">
        <f t="shared" si="641"/>
        <v>2.8388646224632998E-4</v>
      </c>
      <c r="LL149">
        <v>11.185</v>
      </c>
      <c r="LM149" s="14">
        <f t="shared" si="642"/>
        <v>-1.1690780632683412E-2</v>
      </c>
      <c r="LN149" s="14">
        <f t="shared" si="643"/>
        <v>1.3667435180152556E-4</v>
      </c>
      <c r="LO149" s="89">
        <f t="shared" si="644"/>
        <v>2.2771101360540814E-2</v>
      </c>
      <c r="LP149" s="89">
        <f t="shared" si="645"/>
        <v>5.1852305717202374E-4</v>
      </c>
    </row>
    <row r="150" spans="19:328" x14ac:dyDescent="0.35">
      <c r="S150" t="s">
        <v>754</v>
      </c>
      <c r="T150" s="82">
        <v>5521.45</v>
      </c>
      <c r="U150" s="6">
        <f t="shared" si="452"/>
        <v>2.65338742724975E-3</v>
      </c>
      <c r="V150" s="14">
        <f t="shared" si="453"/>
        <v>7.0404648390870477E-6</v>
      </c>
      <c r="Z150">
        <v>38.5</v>
      </c>
      <c r="AA150" s="14">
        <f t="shared" si="454"/>
        <v>-1.2282919353570267E-2</v>
      </c>
      <c r="AB150" s="14">
        <f t="shared" si="455"/>
        <v>1.5087010784631101E-4</v>
      </c>
      <c r="AC150" s="14">
        <f t="shared" si="456"/>
        <v>-1.4936306780820016E-2</v>
      </c>
      <c r="AD150" s="14">
        <f t="shared" si="457"/>
        <v>1.4601049434044911E-2</v>
      </c>
      <c r="AE150" s="14">
        <f t="shared" si="458"/>
        <v>2.1319064457542321E-4</v>
      </c>
      <c r="AG150">
        <v>11</v>
      </c>
      <c r="AH150" s="14">
        <f t="shared" si="459"/>
        <v>1.8165309263977853E-3</v>
      </c>
      <c r="AI150" s="14">
        <f t="shared" si="460"/>
        <v>3.2997846065595961E-6</v>
      </c>
      <c r="AJ150" s="14">
        <f t="shared" si="461"/>
        <v>-1.8631978391100653E-3</v>
      </c>
      <c r="AK150" s="14">
        <f t="shared" si="462"/>
        <v>3.4715061876644167E-6</v>
      </c>
      <c r="AM150">
        <v>106.05</v>
      </c>
      <c r="AN150" s="14">
        <f t="shared" si="463"/>
        <v>-9.4339629638337281E-4</v>
      </c>
      <c r="AO150" s="14">
        <f t="shared" si="464"/>
        <v>8.8999657202986459E-7</v>
      </c>
      <c r="AP150" s="14">
        <f t="shared" si="465"/>
        <v>-1.1540581821309218E-3</v>
      </c>
      <c r="AQ150" s="14">
        <f t="shared" si="466"/>
        <v>1.3318502877433278E-6</v>
      </c>
      <c r="AS150">
        <v>99</v>
      </c>
      <c r="AT150" s="14">
        <f t="shared" si="467"/>
        <v>1.2247919396988632E-2</v>
      </c>
      <c r="AU150" s="14">
        <f t="shared" si="468"/>
        <v>1.5001152955513038E-4</v>
      </c>
      <c r="AV150" s="14">
        <f t="shared" si="469"/>
        <v>-1.571688262941541E-2</v>
      </c>
      <c r="AW150" s="14">
        <f t="shared" si="470"/>
        <v>2.4702039958681988E-4</v>
      </c>
      <c r="AY150" s="14">
        <v>35.86</v>
      </c>
      <c r="AZ150" s="14">
        <f t="shared" si="471"/>
        <v>-1.914472886757471E-2</v>
      </c>
      <c r="BA150" s="14">
        <f t="shared" si="472"/>
        <v>3.6652064341294842E-4</v>
      </c>
      <c r="BB150" s="14">
        <f t="shared" si="473"/>
        <v>1.7294392548594432E-2</v>
      </c>
      <c r="BC150" s="14">
        <f t="shared" si="474"/>
        <v>2.9909601362487862E-4</v>
      </c>
      <c r="BE150">
        <v>20.29</v>
      </c>
      <c r="BF150" s="14">
        <f t="shared" si="475"/>
        <v>-4.6931048223471062E-3</v>
      </c>
      <c r="BG150" s="14">
        <f t="shared" si="476"/>
        <v>2.2025232873537663E-5</v>
      </c>
      <c r="BH150" s="14">
        <f t="shared" si="477"/>
        <v>-4.2655466427477711E-3</v>
      </c>
      <c r="BI150" s="14">
        <f t="shared" si="478"/>
        <v>1.819488816145678E-5</v>
      </c>
      <c r="BK150">
        <v>84.06</v>
      </c>
      <c r="BL150" s="14">
        <f t="shared" si="479"/>
        <v>-1.3654542009391826E-2</v>
      </c>
      <c r="BM150" s="14">
        <f t="shared" si="480"/>
        <v>1.8644651748624618E-4</v>
      </c>
      <c r="BN150" s="14">
        <f t="shared" si="481"/>
        <v>7.3041264969486621E-3</v>
      </c>
      <c r="BO150" s="14">
        <f t="shared" si="482"/>
        <v>5.3350263883427536E-5</v>
      </c>
      <c r="BQ150">
        <v>59.85</v>
      </c>
      <c r="BR150" s="14">
        <f t="shared" si="483"/>
        <v>-1.1257785031918641E-2</v>
      </c>
      <c r="BS150" s="14">
        <f t="shared" si="484"/>
        <v>1.2673772382489138E-4</v>
      </c>
      <c r="BT150" s="14">
        <f t="shared" si="485"/>
        <v>6.3272724103758575E-3</v>
      </c>
      <c r="BU150" s="14">
        <f t="shared" si="486"/>
        <v>4.0034376155103515E-5</v>
      </c>
      <c r="BX150">
        <v>20.329999999999998</v>
      </c>
      <c r="BY150" s="14">
        <f t="shared" si="487"/>
        <v>-3.9428340877070015E-3</v>
      </c>
      <c r="BZ150" s="14">
        <f t="shared" si="488"/>
        <v>1.5545940643184303E-5</v>
      </c>
      <c r="CA150" s="14">
        <f t="shared" si="489"/>
        <v>1.6598730537781326E-3</v>
      </c>
      <c r="CB150" s="14">
        <f t="shared" si="490"/>
        <v>2.7551785546587437E-6</v>
      </c>
      <c r="CD150">
        <v>42.32</v>
      </c>
      <c r="CE150" s="14">
        <f t="shared" si="491"/>
        <v>-3.2419695991264291E-2</v>
      </c>
      <c r="CF150" s="14">
        <f t="shared" si="492"/>
        <v>1.0510366881659979E-3</v>
      </c>
      <c r="CG150" s="14">
        <f t="shared" si="493"/>
        <v>2.9646076773438005E-2</v>
      </c>
      <c r="CH150" s="14">
        <f t="shared" si="494"/>
        <v>8.7888986805658039E-4</v>
      </c>
      <c r="CJ150">
        <v>30.98</v>
      </c>
      <c r="CK150" s="14">
        <f t="shared" si="495"/>
        <v>-1.938611269501298E-3</v>
      </c>
      <c r="CL150" s="14">
        <f t="shared" si="496"/>
        <v>3.7582136542374344E-6</v>
      </c>
      <c r="CM150" s="14">
        <f t="shared" si="497"/>
        <v>-9.7702268776861151E-4</v>
      </c>
      <c r="CN150" s="14">
        <f t="shared" si="498"/>
        <v>9.5457333241460163E-7</v>
      </c>
      <c r="CP150">
        <v>19.46</v>
      </c>
      <c r="CQ150" s="14">
        <f t="shared" si="499"/>
        <v>-3.0880106885767277E-3</v>
      </c>
      <c r="CR150" s="14">
        <f t="shared" si="500"/>
        <v>9.5358100127641158E-6</v>
      </c>
      <c r="CS150" s="14">
        <f t="shared" si="501"/>
        <v>3.5487684068222919E-5</v>
      </c>
      <c r="CT150" s="14">
        <f t="shared" si="502"/>
        <v>1.2593757205260027E-9</v>
      </c>
      <c r="CV150">
        <v>97.22</v>
      </c>
      <c r="CW150" s="14">
        <f t="shared" si="503"/>
        <v>-7.6407186384340907E-3</v>
      </c>
      <c r="CX150" s="14">
        <f t="shared" si="504"/>
        <v>5.8380581311714104E-5</v>
      </c>
      <c r="CY150" s="89">
        <f t="shared" si="505"/>
        <v>6.6599820750300118E-3</v>
      </c>
      <c r="CZ150" s="89">
        <f t="shared" si="506"/>
        <v>4.4355361239721063E-5</v>
      </c>
      <c r="DB150">
        <v>17.27</v>
      </c>
      <c r="DC150" s="14">
        <f t="shared" si="507"/>
        <v>1.1574075366118592E-3</v>
      </c>
      <c r="DD150" s="14">
        <f t="shared" si="508"/>
        <v>1.3395922058059322E-6</v>
      </c>
      <c r="DE150" s="89">
        <f t="shared" si="509"/>
        <v>-2.6311791976669921E-3</v>
      </c>
      <c r="DF150" s="89">
        <f t="shared" si="510"/>
        <v>6.9231039702355163E-6</v>
      </c>
      <c r="DH150">
        <v>10.162000000000001</v>
      </c>
      <c r="DI150" s="14">
        <f t="shared" si="511"/>
        <v>-2.0178608222037837E-2</v>
      </c>
      <c r="DJ150" s="14">
        <f t="shared" si="512"/>
        <v>4.0717622977849298E-4</v>
      </c>
      <c r="DK150" s="89">
        <f t="shared" si="513"/>
        <v>1.7163789940686808E-2</v>
      </c>
      <c r="DL150" s="89">
        <f t="shared" si="514"/>
        <v>2.9459568512802168E-4</v>
      </c>
      <c r="DN150">
        <v>63.15</v>
      </c>
      <c r="DO150" s="14">
        <f t="shared" si="515"/>
        <v>5.5270571021457928E-3</v>
      </c>
      <c r="DP150" s="14">
        <f t="shared" si="516"/>
        <v>3.0548360210380247E-5</v>
      </c>
      <c r="DQ150" s="89">
        <f t="shared" si="517"/>
        <v>-6.5763079977082467E-3</v>
      </c>
      <c r="DR150" s="89">
        <f t="shared" si="518"/>
        <v>4.3247826880721447E-5</v>
      </c>
      <c r="DT150">
        <v>109.95</v>
      </c>
      <c r="DU150" s="14">
        <f t="shared" si="519"/>
        <v>-3.6446509592946855E-3</v>
      </c>
      <c r="DV150" s="14">
        <f t="shared" si="520"/>
        <v>1.3283480615087672E-5</v>
      </c>
      <c r="DW150" s="89">
        <f t="shared" si="521"/>
        <v>-3.974746509969769E-4</v>
      </c>
      <c r="DX150" s="89">
        <f t="shared" si="522"/>
        <v>1.5798609818516858E-7</v>
      </c>
      <c r="DZ150">
        <v>35.25</v>
      </c>
      <c r="EA150" s="14">
        <f t="shared" si="523"/>
        <v>5.3755964786025689E-3</v>
      </c>
      <c r="EB150" s="14">
        <f t="shared" si="524"/>
        <v>2.8897037500764339E-5</v>
      </c>
      <c r="EC150" s="89">
        <f t="shared" si="525"/>
        <v>-7.5668017306867999E-3</v>
      </c>
      <c r="ED150" s="89">
        <f t="shared" si="526"/>
        <v>5.7256488431524747E-5</v>
      </c>
      <c r="EF150">
        <v>14.41</v>
      </c>
      <c r="EG150" s="14">
        <f t="shared" si="527"/>
        <v>1.386962774348806E-3</v>
      </c>
      <c r="EH150" s="14">
        <f t="shared" si="528"/>
        <v>1.9236657374293369E-6</v>
      </c>
      <c r="EI150" s="89">
        <f t="shared" si="529"/>
        <v>-2.8359216502976837E-3</v>
      </c>
      <c r="EJ150" s="89">
        <f t="shared" si="530"/>
        <v>8.0424516066271369E-6</v>
      </c>
      <c r="EL150">
        <v>82.32</v>
      </c>
      <c r="EM150" s="14">
        <f t="shared" si="531"/>
        <v>-4.8709302345964541E-3</v>
      </c>
      <c r="EN150" s="14">
        <f t="shared" si="532"/>
        <v>2.3725961350305867E-5</v>
      </c>
      <c r="EO150" s="89">
        <f t="shared" si="533"/>
        <v>2.3488470915899043E-3</v>
      </c>
      <c r="EP150" s="89">
        <f t="shared" si="534"/>
        <v>5.517082659670352E-6</v>
      </c>
      <c r="ER150">
        <v>13.89</v>
      </c>
      <c r="ES150" s="14">
        <f t="shared" si="535"/>
        <v>6.4585800394117284E-3</v>
      </c>
      <c r="ET150" s="14">
        <f t="shared" si="536"/>
        <v>4.1713256125487605E-5</v>
      </c>
      <c r="EU150" s="89">
        <f t="shared" si="537"/>
        <v>-8.6013817492375418E-3</v>
      </c>
      <c r="EV150" s="89">
        <f t="shared" si="538"/>
        <v>7.398376799611668E-5</v>
      </c>
      <c r="EX150">
        <v>110.3</v>
      </c>
      <c r="EY150" s="14">
        <f t="shared" si="539"/>
        <v>3.1681402376020048E-3</v>
      </c>
      <c r="EZ150" s="14">
        <f t="shared" si="540"/>
        <v>1.0037112565112886E-5</v>
      </c>
      <c r="FA150" s="89">
        <f t="shared" si="541"/>
        <v>-5.1918007829465321E-3</v>
      </c>
      <c r="FB150" s="89">
        <f t="shared" si="542"/>
        <v>2.6954795369804225E-5</v>
      </c>
      <c r="FD150">
        <v>38.14</v>
      </c>
      <c r="FE150" s="14">
        <f t="shared" si="543"/>
        <v>5.2424640781255718E-4</v>
      </c>
      <c r="FF150" s="14">
        <f t="shared" si="544"/>
        <v>2.7483429610437002E-7</v>
      </c>
      <c r="FG150" s="89">
        <f t="shared" si="545"/>
        <v>-8.8091895666226102E-3</v>
      </c>
      <c r="FH150" s="89">
        <f t="shared" si="546"/>
        <v>7.7601820820692656E-5</v>
      </c>
      <c r="FJ150">
        <v>130.4</v>
      </c>
      <c r="FK150" s="14">
        <f t="shared" si="547"/>
        <v>-1.701510500598304E-2</v>
      </c>
      <c r="FL150" s="14">
        <f t="shared" si="548"/>
        <v>2.895137983646291E-4</v>
      </c>
      <c r="FM150" s="89">
        <f t="shared" si="549"/>
        <v>1.5185249183708237E-2</v>
      </c>
      <c r="FN150" s="89">
        <f t="shared" si="550"/>
        <v>2.3059179277131169E-4</v>
      </c>
      <c r="FP150">
        <v>12.8</v>
      </c>
      <c r="FQ150" s="14">
        <f t="shared" si="551"/>
        <v>-1.5637219761828699E-3</v>
      </c>
      <c r="FR150" s="14">
        <f t="shared" si="552"/>
        <v>2.4452264187972598E-6</v>
      </c>
      <c r="FS150" s="89">
        <f t="shared" si="553"/>
        <v>8.5568598283773277E-4</v>
      </c>
      <c r="FT150" s="89">
        <f t="shared" si="554"/>
        <v>7.3219850122497674E-7</v>
      </c>
      <c r="FV150">
        <v>518.4</v>
      </c>
      <c r="FW150" s="14">
        <f t="shared" si="555"/>
        <v>1.1507606851479944E-2</v>
      </c>
      <c r="FX150" s="14">
        <f t="shared" si="556"/>
        <v>1.3242501544822815E-4</v>
      </c>
      <c r="FY150" s="89">
        <f t="shared" si="557"/>
        <v>-1.4026465401618175E-2</v>
      </c>
      <c r="FZ150" s="89">
        <f t="shared" si="558"/>
        <v>1.9674173166279169E-4</v>
      </c>
      <c r="GB150">
        <v>48.9</v>
      </c>
      <c r="GC150" s="14">
        <f t="shared" si="559"/>
        <v>-2.6734573274398904E-2</v>
      </c>
      <c r="GD150" s="14">
        <f t="shared" si="560"/>
        <v>7.1473740816420416E-4</v>
      </c>
      <c r="GE150" s="89">
        <f t="shared" si="561"/>
        <v>2.4635001898548749E-2</v>
      </c>
      <c r="GF150" s="89">
        <f t="shared" si="562"/>
        <v>6.0688331854150048E-4</v>
      </c>
      <c r="GH150">
        <v>432.3</v>
      </c>
      <c r="GI150" s="14">
        <f t="shared" si="563"/>
        <v>1.1956914124083071E-2</v>
      </c>
      <c r="GJ150" s="14">
        <f t="shared" si="564"/>
        <v>1.4296779537069723E-4</v>
      </c>
      <c r="GK150" s="89">
        <f t="shared" si="565"/>
        <v>-1.6568377641451568E-2</v>
      </c>
      <c r="GL150" s="89">
        <f t="shared" si="566"/>
        <v>2.7451113766975219E-4</v>
      </c>
      <c r="GN150">
        <v>30.28</v>
      </c>
      <c r="GO150" s="14">
        <f t="shared" si="567"/>
        <v>-1.0624269920229334E-2</v>
      </c>
      <c r="GP150" s="14">
        <f t="shared" si="568"/>
        <v>1.1287511133788983E-4</v>
      </c>
      <c r="GQ150" s="89">
        <f t="shared" si="569"/>
        <v>9.0289862885506895E-3</v>
      </c>
      <c r="GR150" s="89">
        <f t="shared" si="570"/>
        <v>8.1522593398836358E-5</v>
      </c>
      <c r="GT150">
        <v>52.22</v>
      </c>
      <c r="GU150" s="14">
        <f t="shared" si="571"/>
        <v>-8.8479130783377328E-3</v>
      </c>
      <c r="GV150" s="14">
        <f t="shared" si="572"/>
        <v>7.8285565841819892E-5</v>
      </c>
      <c r="GW150" s="89">
        <f t="shared" si="573"/>
        <v>5.8713904402455455E-3</v>
      </c>
      <c r="GX150" s="89">
        <f t="shared" si="574"/>
        <v>3.4473225701806779E-5</v>
      </c>
      <c r="GZ150">
        <v>208.2</v>
      </c>
      <c r="HA150" s="14">
        <f t="shared" si="575"/>
        <v>9.0844516700863461E-3</v>
      </c>
      <c r="HB150" s="14">
        <f t="shared" si="576"/>
        <v>8.2527262146134598E-5</v>
      </c>
      <c r="HC150" s="89">
        <f t="shared" si="577"/>
        <v>-1.107877361603932E-2</v>
      </c>
      <c r="HD150" s="89">
        <f t="shared" si="578"/>
        <v>1.2273922483544897E-4</v>
      </c>
      <c r="HF150">
        <v>277.60000000000002</v>
      </c>
      <c r="HG150" s="14">
        <f t="shared" si="579"/>
        <v>7.7151185593851059E-3</v>
      </c>
      <c r="HH150" s="14">
        <f t="shared" si="580"/>
        <v>5.9523054385368515E-5</v>
      </c>
      <c r="HI150" s="89">
        <f t="shared" si="581"/>
        <v>-1.1516622711957122E-2</v>
      </c>
      <c r="HJ150" s="89">
        <f t="shared" si="582"/>
        <v>1.3263259868956663E-4</v>
      </c>
      <c r="HL150">
        <v>95.68</v>
      </c>
      <c r="HM150" s="14">
        <f t="shared" si="583"/>
        <v>-8.8180290051168963E-3</v>
      </c>
      <c r="HN150" s="14">
        <f t="shared" si="584"/>
        <v>7.7757635535082874E-5</v>
      </c>
      <c r="HO150" s="89">
        <f t="shared" si="585"/>
        <v>4.7982849908674175E-3</v>
      </c>
      <c r="HP150" s="89">
        <f t="shared" si="586"/>
        <v>2.3023538853583532E-5</v>
      </c>
      <c r="HR150">
        <v>4.5439999999999996</v>
      </c>
      <c r="HS150" s="14">
        <f t="shared" si="587"/>
        <v>-1.5971945566051998E-2</v>
      </c>
      <c r="HT150" s="14">
        <f t="shared" si="588"/>
        <v>2.5510304516492807E-4</v>
      </c>
      <c r="HU150" s="14">
        <f t="shared" si="589"/>
        <v>1.0116274190289596E-2</v>
      </c>
      <c r="HV150" s="14">
        <f t="shared" si="590"/>
        <v>1.0233900349311943E-4</v>
      </c>
      <c r="HX150">
        <v>13.51</v>
      </c>
      <c r="HY150" s="14">
        <f t="shared" si="591"/>
        <v>4.431321874670332E-3</v>
      </c>
      <c r="HZ150" s="14">
        <f t="shared" si="592"/>
        <v>1.9636613556931786E-5</v>
      </c>
      <c r="IA150" s="89">
        <f t="shared" si="593"/>
        <v>-7.7283289184937425E-3</v>
      </c>
      <c r="IB150" s="89">
        <f t="shared" si="594"/>
        <v>5.9727067872426659E-5</v>
      </c>
      <c r="ID150">
        <v>142.9</v>
      </c>
      <c r="IE150" s="14">
        <f t="shared" si="595"/>
        <v>1.4588657484752691E-2</v>
      </c>
      <c r="IF150" s="14">
        <f t="shared" si="596"/>
        <v>2.1282892720743071E-4</v>
      </c>
      <c r="IG150" s="89">
        <f t="shared" si="597"/>
        <v>-1.6173220025215762E-2</v>
      </c>
      <c r="IH150" s="89">
        <f t="shared" si="598"/>
        <v>2.6157304598404011E-4</v>
      </c>
      <c r="IQ150">
        <v>53.5</v>
      </c>
      <c r="IR150" s="14">
        <f t="shared" si="599"/>
        <v>-3.7453227301620529E-3</v>
      </c>
      <c r="IS150" s="14">
        <f t="shared" si="600"/>
        <v>1.4027442353068534E-5</v>
      </c>
      <c r="IT150" s="89">
        <f t="shared" si="601"/>
        <v>2.7137338191497804E-4</v>
      </c>
      <c r="IU150" s="89">
        <f t="shared" si="602"/>
        <v>7.3643512411972537E-8</v>
      </c>
      <c r="IW150">
        <v>61.16</v>
      </c>
      <c r="IX150" s="14">
        <f t="shared" si="603"/>
        <v>1.1218717777635523E-2</v>
      </c>
      <c r="IY150" s="14">
        <f t="shared" si="604"/>
        <v>1.2585962857423533E-4</v>
      </c>
      <c r="IZ150" s="89">
        <f t="shared" si="605"/>
        <v>-1.577667433265521E-2</v>
      </c>
      <c r="JA150" s="89">
        <f t="shared" si="606"/>
        <v>2.4890345299866172E-4</v>
      </c>
      <c r="JC150">
        <v>114.1</v>
      </c>
      <c r="JD150" s="14">
        <f t="shared" si="607"/>
        <v>3.4995661262643323E-3</v>
      </c>
      <c r="JE150" s="14">
        <f t="shared" si="608"/>
        <v>1.2246963072096744E-5</v>
      </c>
      <c r="JF150" s="89">
        <f t="shared" si="609"/>
        <v>-6.4329098554843393E-3</v>
      </c>
      <c r="JG150" s="89">
        <f t="shared" si="610"/>
        <v>4.1382329208787541E-5</v>
      </c>
      <c r="JI150">
        <v>30.52</v>
      </c>
      <c r="JJ150" s="14">
        <f t="shared" si="611"/>
        <v>-1.3192803484563332E-2</v>
      </c>
      <c r="JK150" s="14">
        <f t="shared" si="612"/>
        <v>1.740500637823064E-4</v>
      </c>
      <c r="JL150" s="89">
        <f t="shared" si="613"/>
        <v>9.3191842667370434E-3</v>
      </c>
      <c r="JM150" s="89">
        <f t="shared" si="614"/>
        <v>8.6847195397399247E-5</v>
      </c>
      <c r="JO150">
        <v>74.66</v>
      </c>
      <c r="JP150" s="14">
        <f t="shared" si="615"/>
        <v>1.5417636601750846E-2</v>
      </c>
      <c r="JQ150" s="14">
        <f t="shared" si="616"/>
        <v>2.3770351838364737E-4</v>
      </c>
      <c r="JR150" s="89">
        <f t="shared" si="451"/>
        <v>-1.7299374467958751E-2</v>
      </c>
      <c r="JS150" s="89">
        <f t="shared" si="617"/>
        <v>2.992683569826631E-4</v>
      </c>
      <c r="JU150">
        <v>61.84</v>
      </c>
      <c r="JV150" s="14">
        <f t="shared" si="618"/>
        <v>3.8734715957966189E-3</v>
      </c>
      <c r="JW150" s="14">
        <f t="shared" si="619"/>
        <v>1.5003782203443205E-5</v>
      </c>
      <c r="JX150" s="89">
        <f t="shared" si="620"/>
        <v>-7.5402258705805358E-3</v>
      </c>
      <c r="JY150" s="89">
        <f t="shared" si="621"/>
        <v>5.6855006179372E-5</v>
      </c>
      <c r="KA150">
        <v>36.72</v>
      </c>
      <c r="KB150" s="14">
        <f t="shared" si="622"/>
        <v>0</v>
      </c>
      <c r="KC150" s="14">
        <f t="shared" si="623"/>
        <v>0</v>
      </c>
      <c r="KD150" s="89">
        <f t="shared" si="624"/>
        <v>-1.8974386398217173E-3</v>
      </c>
      <c r="KE150" s="89">
        <f t="shared" si="625"/>
        <v>3.6002733918884886E-6</v>
      </c>
      <c r="KG150">
        <v>18.02</v>
      </c>
      <c r="KH150" s="14">
        <f t="shared" si="626"/>
        <v>-1.1160830137528509E-2</v>
      </c>
      <c r="KI150" s="14">
        <f t="shared" si="627"/>
        <v>1.2456412935876463E-4</v>
      </c>
      <c r="KJ150" s="89">
        <f t="shared" si="628"/>
        <v>7.9955547713535125E-3</v>
      </c>
      <c r="KK150" s="89">
        <f t="shared" si="629"/>
        <v>6.3928896101713925E-5</v>
      </c>
      <c r="KM150">
        <v>28.19</v>
      </c>
      <c r="KN150" s="14">
        <f t="shared" si="630"/>
        <v>-3.7958650719298111E-2</v>
      </c>
      <c r="KO150" s="14">
        <f t="shared" si="631"/>
        <v>1.4408591644296709E-3</v>
      </c>
      <c r="KP150" s="89">
        <f t="shared" si="632"/>
        <v>3.2619819490067134E-2</v>
      </c>
      <c r="KQ150" s="89">
        <f t="shared" si="633"/>
        <v>1.0640526235645637E-3</v>
      </c>
      <c r="KS150">
        <v>91.3</v>
      </c>
      <c r="KT150" s="14">
        <f t="shared" si="634"/>
        <v>-3.2912810840727328E-3</v>
      </c>
      <c r="KU150" s="14">
        <f t="shared" si="635"/>
        <v>1.0832531174374983E-5</v>
      </c>
      <c r="KV150" s="89">
        <f t="shared" si="636"/>
        <v>1.9093972080580402E-3</v>
      </c>
      <c r="KW150" s="89">
        <f t="shared" si="637"/>
        <v>3.6457976981398386E-6</v>
      </c>
      <c r="LF150" s="14">
        <v>14.37</v>
      </c>
      <c r="LG150" s="14">
        <f t="shared" si="638"/>
        <v>-2.1097828964635815E-2</v>
      </c>
      <c r="LH150" s="14">
        <f t="shared" si="639"/>
        <v>4.4511838702102595E-4</v>
      </c>
      <c r="LI150" s="89">
        <f t="shared" si="640"/>
        <v>2.0978741749654316E-2</v>
      </c>
      <c r="LJ150" s="89">
        <f t="shared" si="641"/>
        <v>4.4010760539868904E-4</v>
      </c>
      <c r="LL150">
        <v>11.15</v>
      </c>
      <c r="LM150" s="14">
        <f t="shared" si="642"/>
        <v>3.134097035965152E-3</v>
      </c>
      <c r="LN150" s="14">
        <f t="shared" si="643"/>
        <v>9.8225642308455513E-6</v>
      </c>
      <c r="LO150" s="89">
        <f t="shared" si="644"/>
        <v>-4.7813008223841101E-3</v>
      </c>
      <c r="LP150" s="89">
        <f t="shared" si="645"/>
        <v>2.2860837554130968E-5</v>
      </c>
    </row>
    <row r="151" spans="19:328" x14ac:dyDescent="0.35">
      <c r="S151" t="s">
        <v>755</v>
      </c>
      <c r="T151" s="82">
        <v>5469.94</v>
      </c>
      <c r="U151" s="6">
        <f t="shared" si="452"/>
        <v>9.3728595014277716E-3</v>
      </c>
      <c r="V151" s="14">
        <f t="shared" si="453"/>
        <v>8.7850495233504861E-5</v>
      </c>
      <c r="Z151">
        <v>38.090000000000003</v>
      </c>
      <c r="AA151" s="14">
        <f t="shared" si="454"/>
        <v>1.0706460803225687E-2</v>
      </c>
      <c r="AB151" s="14">
        <f t="shared" si="455"/>
        <v>1.1462830293100801E-4</v>
      </c>
      <c r="AC151" s="14">
        <f t="shared" si="456"/>
        <v>1.333601301797915E-3</v>
      </c>
      <c r="AD151" s="14">
        <f t="shared" si="457"/>
        <v>-1.504903529963077E-3</v>
      </c>
      <c r="AE151" s="14">
        <f t="shared" si="458"/>
        <v>2.2647346344953298E-6</v>
      </c>
      <c r="AG151">
        <v>11.26</v>
      </c>
      <c r="AH151" s="14">
        <f t="shared" si="459"/>
        <v>-2.3361349913173762E-2</v>
      </c>
      <c r="AI151" s="14">
        <f t="shared" si="460"/>
        <v>5.4575266976574378E-4</v>
      </c>
      <c r="AJ151" s="14">
        <f t="shared" si="461"/>
        <v>2.3449744389152462E-2</v>
      </c>
      <c r="AK151" s="14">
        <f t="shared" si="462"/>
        <v>5.4989051191658739E-4</v>
      </c>
      <c r="AM151">
        <v>105.3</v>
      </c>
      <c r="AN151" s="14">
        <f t="shared" si="463"/>
        <v>7.0972618707616847E-3</v>
      </c>
      <c r="AO151" s="14">
        <f t="shared" si="464"/>
        <v>5.0371126062167645E-5</v>
      </c>
      <c r="AP151" s="14">
        <f t="shared" si="465"/>
        <v>-1.6760682813149567E-3</v>
      </c>
      <c r="AQ151" s="14">
        <f t="shared" si="466"/>
        <v>2.8092048836300728E-6</v>
      </c>
      <c r="AS151">
        <v>96.05</v>
      </c>
      <c r="AT151" s="14">
        <f t="shared" si="467"/>
        <v>3.0250960920024203E-2</v>
      </c>
      <c r="AU151" s="14">
        <f t="shared" si="468"/>
        <v>9.1512063658483157E-4</v>
      </c>
      <c r="AV151" s="14">
        <f t="shared" si="469"/>
        <v>-2.237845285431804E-2</v>
      </c>
      <c r="AW151" s="14">
        <f t="shared" si="470"/>
        <v>5.0079515215293528E-4</v>
      </c>
      <c r="AY151" s="14">
        <v>35.76</v>
      </c>
      <c r="AZ151" s="14">
        <f t="shared" si="471"/>
        <v>2.7925178716734691E-3</v>
      </c>
      <c r="BA151" s="14">
        <f t="shared" si="472"/>
        <v>7.7981560636157223E-6</v>
      </c>
      <c r="BB151" s="14">
        <f t="shared" si="473"/>
        <v>1.0720734665729602E-3</v>
      </c>
      <c r="BC151" s="14">
        <f t="shared" si="474"/>
        <v>1.1493415177297639E-6</v>
      </c>
      <c r="BE151">
        <v>19.974</v>
      </c>
      <c r="BF151" s="14">
        <f t="shared" si="475"/>
        <v>1.5696726016780391E-2</v>
      </c>
      <c r="BG151" s="14">
        <f t="shared" si="476"/>
        <v>2.4638720764587037E-4</v>
      </c>
      <c r="BH151" s="14">
        <f t="shared" si="477"/>
        <v>-7.7680236839440964E-3</v>
      </c>
      <c r="BI151" s="14">
        <f t="shared" si="478"/>
        <v>6.0342191954316414E-5</v>
      </c>
      <c r="BK151">
        <v>82.5</v>
      </c>
      <c r="BL151" s="14">
        <f t="shared" si="479"/>
        <v>1.8732536236335411E-2</v>
      </c>
      <c r="BM151" s="14">
        <f t="shared" si="480"/>
        <v>3.5090791384561921E-4</v>
      </c>
      <c r="BN151" s="14">
        <f t="shared" si="481"/>
        <v>-1.1005866430940116E-2</v>
      </c>
      <c r="BO151" s="14">
        <f t="shared" si="482"/>
        <v>1.2112909589569454E-4</v>
      </c>
      <c r="BQ151">
        <v>56.12</v>
      </c>
      <c r="BR151" s="14">
        <f t="shared" si="483"/>
        <v>6.4349176769721947E-2</v>
      </c>
      <c r="BS151" s="14">
        <f t="shared" si="484"/>
        <v>4.1408165509409225E-3</v>
      </c>
      <c r="BT151" s="14">
        <f t="shared" si="485"/>
        <v>-5.4700617184615816E-2</v>
      </c>
      <c r="BU151" s="14">
        <f t="shared" si="486"/>
        <v>2.9921575203778871E-3</v>
      </c>
      <c r="BX151">
        <v>20.36</v>
      </c>
      <c r="BY151" s="14">
        <f t="shared" si="487"/>
        <v>-1.4745640420667659E-3</v>
      </c>
      <c r="BZ151" s="14">
        <f t="shared" si="488"/>
        <v>2.1743391141562792E-6</v>
      </c>
      <c r="CA151" s="14">
        <f t="shared" si="489"/>
        <v>5.7500402580153327E-3</v>
      </c>
      <c r="CB151" s="14">
        <f t="shared" si="490"/>
        <v>3.3062962968797031E-5</v>
      </c>
      <c r="CD151">
        <v>42.38</v>
      </c>
      <c r="CE151" s="14">
        <f t="shared" si="491"/>
        <v>-1.4167652901090871E-3</v>
      </c>
      <c r="CF151" s="14">
        <f t="shared" si="492"/>
        <v>2.0072238872578859E-6</v>
      </c>
      <c r="CG151" s="14">
        <f t="shared" si="493"/>
        <v>8.6039389018755363E-3</v>
      </c>
      <c r="CH151" s="14">
        <f t="shared" si="494"/>
        <v>7.4027764627207214E-5</v>
      </c>
      <c r="CJ151">
        <v>30.83</v>
      </c>
      <c r="CK151" s="14">
        <f t="shared" si="495"/>
        <v>4.8535930906637506E-3</v>
      </c>
      <c r="CL151" s="14">
        <f t="shared" si="496"/>
        <v>2.3557365889738898E-5</v>
      </c>
      <c r="CM151" s="14">
        <f t="shared" si="497"/>
        <v>1.4724802896536725E-3</v>
      </c>
      <c r="CN151" s="14">
        <f t="shared" si="498"/>
        <v>2.1681982034185632E-6</v>
      </c>
      <c r="CP151">
        <v>19.46</v>
      </c>
      <c r="CQ151" s="14">
        <f t="shared" si="499"/>
        <v>0</v>
      </c>
      <c r="CR151" s="14">
        <f t="shared" si="500"/>
        <v>0</v>
      </c>
      <c r="CS151" s="14">
        <f t="shared" si="501"/>
        <v>6.0132743976837114E-3</v>
      </c>
      <c r="CT151" s="14">
        <f t="shared" si="502"/>
        <v>3.6159468981838401E-5</v>
      </c>
      <c r="CV151">
        <v>96.36</v>
      </c>
      <c r="CW151" s="14">
        <f t="shared" si="503"/>
        <v>8.8852738706387789E-3</v>
      </c>
      <c r="CX151" s="14">
        <f t="shared" si="504"/>
        <v>7.8948091756256229E-5</v>
      </c>
      <c r="CY151" s="89">
        <f t="shared" si="505"/>
        <v>-7.1321126088290006E-3</v>
      </c>
      <c r="CZ151" s="89">
        <f t="shared" si="506"/>
        <v>5.086703026501761E-5</v>
      </c>
      <c r="DB151">
        <v>17.39</v>
      </c>
      <c r="DC151" s="14">
        <f t="shared" si="507"/>
        <v>-6.9244362076045065E-3</v>
      </c>
      <c r="DD151" s="14">
        <f t="shared" si="508"/>
        <v>4.7947816793184277E-5</v>
      </c>
      <c r="DE151" s="89">
        <f t="shared" si="509"/>
        <v>9.8372576672314943E-3</v>
      </c>
      <c r="DF151" s="89">
        <f t="shared" si="510"/>
        <v>9.6771638411504826E-5</v>
      </c>
      <c r="DH151">
        <v>10.118</v>
      </c>
      <c r="DI151" s="14">
        <f t="shared" si="511"/>
        <v>4.3392573017959259E-3</v>
      </c>
      <c r="DJ151" s="14">
        <f t="shared" si="512"/>
        <v>1.8829153931189259E-5</v>
      </c>
      <c r="DK151" s="89">
        <f t="shared" si="513"/>
        <v>2.4428206724922841E-3</v>
      </c>
      <c r="DL151" s="89">
        <f t="shared" si="514"/>
        <v>5.967372837955655E-6</v>
      </c>
      <c r="DN151">
        <v>62.52</v>
      </c>
      <c r="DO151" s="14">
        <f t="shared" si="515"/>
        <v>1.0026343243224257E-2</v>
      </c>
      <c r="DP151" s="14">
        <f t="shared" si="516"/>
        <v>1.005275588309487E-4</v>
      </c>
      <c r="DQ151" s="89">
        <f t="shared" si="517"/>
        <v>-6.1998855879815823E-3</v>
      </c>
      <c r="DR151" s="89">
        <f t="shared" si="518"/>
        <v>3.8438581304061731E-5</v>
      </c>
      <c r="DT151">
        <v>109.65</v>
      </c>
      <c r="DU151" s="14">
        <f t="shared" si="519"/>
        <v>2.7322421368730716E-3</v>
      </c>
      <c r="DV151" s="14">
        <f t="shared" si="520"/>
        <v>7.465147094504729E-6</v>
      </c>
      <c r="DW151" s="89">
        <f t="shared" si="521"/>
        <v>4.2135674856863155E-3</v>
      </c>
      <c r="DX151" s="89">
        <f t="shared" si="522"/>
        <v>1.7754150956432897E-5</v>
      </c>
      <c r="DZ151">
        <v>36</v>
      </c>
      <c r="EA151" s="14">
        <f t="shared" si="523"/>
        <v>-2.1053409197832381E-2</v>
      </c>
      <c r="EB151" s="14">
        <f t="shared" si="524"/>
        <v>4.4324603885137308E-4</v>
      </c>
      <c r="EC151" s="89">
        <f t="shared" si="525"/>
        <v>2.7478358391125533E-2</v>
      </c>
      <c r="ED151" s="89">
        <f t="shared" si="526"/>
        <v>7.5506017987113892E-4</v>
      </c>
      <c r="EF151">
        <v>14.01</v>
      </c>
      <c r="EG151" s="14">
        <f t="shared" si="527"/>
        <v>2.8151049662515006E-2</v>
      </c>
      <c r="EH151" s="14">
        <f t="shared" si="528"/>
        <v>7.9248159710138617E-4</v>
      </c>
      <c r="EI151" s="89">
        <f t="shared" si="529"/>
        <v>-2.3052726552782236E-2</v>
      </c>
      <c r="EJ151" s="89">
        <f t="shared" si="530"/>
        <v>5.3142820151735111E-4</v>
      </c>
      <c r="EL151">
        <v>80.12</v>
      </c>
      <c r="EM151" s="14">
        <f t="shared" si="531"/>
        <v>2.7088580728176607E-2</v>
      </c>
      <c r="EN151" s="14">
        <f t="shared" si="532"/>
        <v>7.3379120586694103E-4</v>
      </c>
      <c r="EO151" s="89">
        <f t="shared" si="533"/>
        <v>-2.2023368023555749E-2</v>
      </c>
      <c r="EP151" s="89">
        <f t="shared" si="534"/>
        <v>4.8502873910097788E-4</v>
      </c>
      <c r="ER151">
        <v>14.04</v>
      </c>
      <c r="ES151" s="14">
        <f t="shared" si="535"/>
        <v>-1.0741241831412514E-2</v>
      </c>
      <c r="ET151" s="14">
        <f t="shared" si="536"/>
        <v>1.1537427608088605E-4</v>
      </c>
      <c r="EU151" s="89">
        <f t="shared" si="537"/>
        <v>1.5128560162351751E-2</v>
      </c>
      <c r="EV151" s="89">
        <f t="shared" si="538"/>
        <v>2.2887333258589645E-4</v>
      </c>
      <c r="EX151">
        <v>110.4</v>
      </c>
      <c r="EY151" s="14">
        <f t="shared" si="539"/>
        <v>-9.0620758353820888E-4</v>
      </c>
      <c r="EZ151" s="14">
        <f t="shared" si="540"/>
        <v>8.2121218446215982E-7</v>
      </c>
      <c r="FA151" s="89">
        <f t="shared" si="541"/>
        <v>5.0805834448225864E-3</v>
      </c>
      <c r="FB151" s="89">
        <f t="shared" si="542"/>
        <v>2.5812328139805339E-5</v>
      </c>
      <c r="FD151">
        <v>37.56</v>
      </c>
      <c r="FE151" s="14">
        <f t="shared" si="543"/>
        <v>1.5323945832210809E-2</v>
      </c>
      <c r="FF151" s="14">
        <f t="shared" si="544"/>
        <v>2.3482331586853104E-4</v>
      </c>
      <c r="FG151" s="89">
        <f t="shared" si="545"/>
        <v>-4.418402185282411E-3</v>
      </c>
      <c r="FH151" s="89">
        <f t="shared" si="546"/>
        <v>1.9522277870908385E-5</v>
      </c>
      <c r="FJ151">
        <v>127.4</v>
      </c>
      <c r="FK151" s="14">
        <f t="shared" si="547"/>
        <v>2.3274906354489647E-2</v>
      </c>
      <c r="FL151" s="14">
        <f t="shared" si="548"/>
        <v>5.4172126581026258E-4</v>
      </c>
      <c r="FM151" s="89">
        <f t="shared" si="549"/>
        <v>-2.0283113752446603E-2</v>
      </c>
      <c r="FN151" s="89">
        <f t="shared" si="550"/>
        <v>4.1140470349468854E-4</v>
      </c>
      <c r="FP151">
        <v>13.074999999999999</v>
      </c>
      <c r="FQ151" s="14">
        <f t="shared" si="551"/>
        <v>-2.1256839025415038E-2</v>
      </c>
      <c r="FR151" s="14">
        <f t="shared" si="552"/>
        <v>4.5185320535240771E-4</v>
      </c>
      <c r="FS151" s="89">
        <f t="shared" si="553"/>
        <v>2.3915976624706178E-2</v>
      </c>
      <c r="FT151" s="89">
        <f t="shared" si="554"/>
        <v>5.7197393791349224E-4</v>
      </c>
      <c r="FV151">
        <v>503</v>
      </c>
      <c r="FW151" s="14">
        <f t="shared" si="555"/>
        <v>3.0156974938325615E-2</v>
      </c>
      <c r="FX151" s="14">
        <f t="shared" si="556"/>
        <v>9.0944313743079918E-4</v>
      </c>
      <c r="FY151" s="89">
        <f t="shared" si="557"/>
        <v>-2.4261331895856473E-2</v>
      </c>
      <c r="FZ151" s="89">
        <f t="shared" si="558"/>
        <v>5.8861222536090265E-4</v>
      </c>
      <c r="GB151">
        <v>46.86</v>
      </c>
      <c r="GC151" s="14">
        <f t="shared" si="559"/>
        <v>4.2612963401176825E-2</v>
      </c>
      <c r="GD151" s="14">
        <f t="shared" si="560"/>
        <v>1.8158646498300356E-3</v>
      </c>
      <c r="GE151" s="89">
        <f t="shared" si="561"/>
        <v>-3.5794330101117496E-2</v>
      </c>
      <c r="GF151" s="89">
        <f t="shared" si="562"/>
        <v>1.281234067387766E-3</v>
      </c>
      <c r="GH151">
        <v>418.4</v>
      </c>
      <c r="GI151" s="14">
        <f t="shared" si="563"/>
        <v>3.2681878922873095E-2</v>
      </c>
      <c r="GJ151" s="14">
        <f t="shared" si="564"/>
        <v>1.0681052099293367E-3</v>
      </c>
      <c r="GK151" s="89">
        <f t="shared" si="565"/>
        <v>-2.4161022190061783E-2</v>
      </c>
      <c r="GL151" s="89">
        <f t="shared" si="566"/>
        <v>5.8375499326865788E-4</v>
      </c>
      <c r="GN151">
        <v>29.7</v>
      </c>
      <c r="GO151" s="14">
        <f t="shared" si="567"/>
        <v>1.934038276059407E-2</v>
      </c>
      <c r="GP151" s="14">
        <f t="shared" si="568"/>
        <v>3.7405040532628432E-4</v>
      </c>
      <c r="GQ151" s="89">
        <f t="shared" si="569"/>
        <v>-1.5095456537154852E-2</v>
      </c>
      <c r="GR151" s="89">
        <f t="shared" si="570"/>
        <v>2.2787280806513117E-4</v>
      </c>
      <c r="GT151">
        <v>52.08</v>
      </c>
      <c r="GU151" s="14">
        <f t="shared" si="571"/>
        <v>2.6845653706689828E-3</v>
      </c>
      <c r="GV151" s="14">
        <f t="shared" si="572"/>
        <v>7.2068912293950933E-6</v>
      </c>
      <c r="GW151" s="89">
        <f t="shared" si="573"/>
        <v>2.6075370520551298E-3</v>
      </c>
      <c r="GX151" s="89">
        <f t="shared" si="574"/>
        <v>6.7992494778403565E-6</v>
      </c>
      <c r="GZ151">
        <v>205.9</v>
      </c>
      <c r="HA151" s="14">
        <f t="shared" si="575"/>
        <v>1.1108542147124745E-2</v>
      </c>
      <c r="HB151" s="14">
        <f t="shared" si="576"/>
        <v>1.2339970863444686E-4</v>
      </c>
      <c r="HC151" s="89">
        <f t="shared" si="577"/>
        <v>-5.8716786024696922E-3</v>
      </c>
      <c r="HD151" s="89">
        <f t="shared" si="578"/>
        <v>3.4476609610700434E-5</v>
      </c>
      <c r="HF151">
        <v>259.75</v>
      </c>
      <c r="HG151" s="14">
        <f t="shared" si="579"/>
        <v>6.6461598653312692E-2</v>
      </c>
      <c r="HH151" s="14">
        <f t="shared" si="580"/>
        <v>4.4171440955540157E-3</v>
      </c>
      <c r="HI151" s="89">
        <f t="shared" si="581"/>
        <v>-5.7716004877360852E-2</v>
      </c>
      <c r="HJ151" s="89">
        <f t="shared" si="582"/>
        <v>3.3311372190035415E-3</v>
      </c>
      <c r="HL151">
        <v>94.14</v>
      </c>
      <c r="HM151" s="14">
        <f t="shared" si="583"/>
        <v>1.622625422932553E-2</v>
      </c>
      <c r="HN151" s="14">
        <f t="shared" si="584"/>
        <v>2.6329132631470467E-4</v>
      </c>
      <c r="HO151" s="89">
        <f t="shared" si="585"/>
        <v>-1.0435372432002495E-2</v>
      </c>
      <c r="HP151" s="89">
        <f t="shared" si="586"/>
        <v>1.0889699779459766E-4</v>
      </c>
      <c r="HR151">
        <v>4.53</v>
      </c>
      <c r="HS151" s="14">
        <f t="shared" si="587"/>
        <v>3.0857419239073238E-3</v>
      </c>
      <c r="HT151" s="14">
        <f t="shared" si="588"/>
        <v>9.5218032209592719E-6</v>
      </c>
      <c r="HU151" s="14">
        <f t="shared" si="589"/>
        <v>2.0842782119978357E-3</v>
      </c>
      <c r="HV151" s="14">
        <f t="shared" si="590"/>
        <v>4.3442156650088949E-6</v>
      </c>
      <c r="HX151">
        <v>13.49</v>
      </c>
      <c r="HY151" s="14">
        <f t="shared" si="591"/>
        <v>1.4814817524428803E-3</v>
      </c>
      <c r="HZ151" s="14">
        <f t="shared" si="592"/>
        <v>2.1947881828212279E-6</v>
      </c>
      <c r="IA151" s="89">
        <f t="shared" si="593"/>
        <v>-1.1633250995851919E-3</v>
      </c>
      <c r="IB151" s="89">
        <f t="shared" si="594"/>
        <v>1.3533252873248966E-6</v>
      </c>
      <c r="ID151">
        <v>142.85</v>
      </c>
      <c r="IE151" s="14">
        <f t="shared" si="595"/>
        <v>3.4995625903964386E-4</v>
      </c>
      <c r="IF151" s="14">
        <f t="shared" si="596"/>
        <v>1.2246938324102232E-7</v>
      </c>
      <c r="IG151" s="89">
        <f t="shared" si="597"/>
        <v>4.1545392569058001E-3</v>
      </c>
      <c r="IH151" s="89">
        <f t="shared" si="598"/>
        <v>1.7260196437171397E-5</v>
      </c>
      <c r="IQ151">
        <v>53.6</v>
      </c>
      <c r="IR151" s="14">
        <f t="shared" si="599"/>
        <v>-1.8674141747954732E-3</v>
      </c>
      <c r="IS151" s="14">
        <f t="shared" si="600"/>
        <v>3.4872357002270579E-6</v>
      </c>
      <c r="IT151" s="89">
        <f t="shared" si="601"/>
        <v>5.2891342940369606E-3</v>
      </c>
      <c r="IU151" s="89">
        <f t="shared" si="602"/>
        <v>2.7974941580357859E-5</v>
      </c>
      <c r="IW151">
        <v>61.31</v>
      </c>
      <c r="IX151" s="14">
        <f t="shared" si="603"/>
        <v>-2.4495807137351528E-3</v>
      </c>
      <c r="IY151" s="14">
        <f t="shared" si="604"/>
        <v>6.0004456731032204E-6</v>
      </c>
      <c r="IZ151" s="89">
        <f t="shared" si="605"/>
        <v>6.4151041015432266E-3</v>
      </c>
      <c r="JA151" s="89">
        <f t="shared" si="606"/>
        <v>4.1153560633636727E-5</v>
      </c>
      <c r="JC151">
        <v>113.75</v>
      </c>
      <c r="JD151" s="14">
        <f t="shared" si="607"/>
        <v>3.0721990369700588E-3</v>
      </c>
      <c r="JE151" s="14">
        <f t="shared" si="608"/>
        <v>9.4384069227597568E-6</v>
      </c>
      <c r="JF151" s="89">
        <f t="shared" si="609"/>
        <v>4.1217209290936568E-3</v>
      </c>
      <c r="JG151" s="89">
        <f t="shared" si="610"/>
        <v>1.6988583417328676E-5</v>
      </c>
      <c r="JI151">
        <v>30.61</v>
      </c>
      <c r="JJ151" s="14">
        <f t="shared" si="611"/>
        <v>-2.9445465410648693E-3</v>
      </c>
      <c r="JK151" s="14">
        <f t="shared" si="612"/>
        <v>8.6703543324970863E-6</v>
      </c>
      <c r="JL151" s="89">
        <f t="shared" si="613"/>
        <v>9.0317201528313171E-3</v>
      </c>
      <c r="JM151" s="89">
        <f t="shared" si="614"/>
        <v>8.1571968919059347E-5</v>
      </c>
      <c r="JO151">
        <v>74.61</v>
      </c>
      <c r="JP151" s="14">
        <f t="shared" si="615"/>
        <v>6.6992700301480017E-4</v>
      </c>
      <c r="JQ151" s="14">
        <f t="shared" si="616"/>
        <v>4.4880218936839209E-7</v>
      </c>
      <c r="JR151" s="89">
        <f t="shared" si="451"/>
        <v>3.2507887070786457E-3</v>
      </c>
      <c r="JS151" s="89">
        <f t="shared" si="617"/>
        <v>1.0567627218070053E-5</v>
      </c>
      <c r="JU151">
        <v>61.56</v>
      </c>
      <c r="JV151" s="14">
        <f t="shared" si="618"/>
        <v>4.5380953084881003E-3</v>
      </c>
      <c r="JW151" s="14">
        <f t="shared" si="619"/>
        <v>2.0594309028921708E-5</v>
      </c>
      <c r="JX151" s="89">
        <f t="shared" si="620"/>
        <v>2.8517334292454182E-3</v>
      </c>
      <c r="JY151" s="89">
        <f t="shared" si="621"/>
        <v>8.1323835514758322E-6</v>
      </c>
      <c r="KA151">
        <v>36.479999999999997</v>
      </c>
      <c r="KB151" s="14">
        <f t="shared" si="622"/>
        <v>6.5574005461590396E-3</v>
      </c>
      <c r="KC151" s="14">
        <f t="shared" si="623"/>
        <v>4.2999501922766871E-5</v>
      </c>
      <c r="KD151" s="89">
        <f t="shared" si="624"/>
        <v>-2.6086226501420848E-3</v>
      </c>
      <c r="KE151" s="89">
        <f t="shared" si="625"/>
        <v>6.8049121308343135E-6</v>
      </c>
      <c r="KG151">
        <v>18.11</v>
      </c>
      <c r="KH151" s="14">
        <f t="shared" si="626"/>
        <v>-4.9820197151301754E-3</v>
      </c>
      <c r="KI151" s="14">
        <f t="shared" si="627"/>
        <v>2.4820520441945754E-5</v>
      </c>
      <c r="KJ151" s="89">
        <f t="shared" si="628"/>
        <v>8.4095054886658086E-3</v>
      </c>
      <c r="KK151" s="89">
        <f t="shared" si="629"/>
        <v>7.0719782563900358E-5</v>
      </c>
      <c r="KM151">
        <v>28.14</v>
      </c>
      <c r="KN151" s="14">
        <f t="shared" si="630"/>
        <v>1.7752534397782469E-3</v>
      </c>
      <c r="KO151" s="14">
        <f t="shared" si="631"/>
        <v>3.1515247754444975E-6</v>
      </c>
      <c r="KP151" s="89">
        <f t="shared" si="632"/>
        <v>2.7497431718047404E-3</v>
      </c>
      <c r="KQ151" s="89">
        <f t="shared" si="633"/>
        <v>7.5610875108867937E-6</v>
      </c>
      <c r="KS151">
        <v>94</v>
      </c>
      <c r="KT151" s="14">
        <f t="shared" si="634"/>
        <v>-2.9143994669081127E-2</v>
      </c>
      <c r="KU151" s="14">
        <f t="shared" si="635"/>
        <v>8.4937242527142911E-4</v>
      </c>
      <c r="KV151" s="89">
        <f t="shared" si="636"/>
        <v>3.2728777651929525E-2</v>
      </c>
      <c r="KW151" s="89">
        <f t="shared" si="637"/>
        <v>1.0711728865894414E-3</v>
      </c>
      <c r="LF151" s="14">
        <v>13.765000000000001</v>
      </c>
      <c r="LG151" s="14">
        <f t="shared" si="638"/>
        <v>4.3013561496362894E-2</v>
      </c>
      <c r="LH151" s="14">
        <f t="shared" si="639"/>
        <v>1.8501664726013926E-3</v>
      </c>
      <c r="LI151" s="89">
        <f t="shared" si="640"/>
        <v>-4.3079446682102944E-2</v>
      </c>
      <c r="LJ151" s="89">
        <f t="shared" si="641"/>
        <v>1.8558387264361504E-3</v>
      </c>
      <c r="LL151">
        <v>11.44</v>
      </c>
      <c r="LM151" s="14">
        <f t="shared" si="642"/>
        <v>-2.5676488045524033E-2</v>
      </c>
      <c r="LN151" s="14">
        <f t="shared" si="643"/>
        <v>6.5928203835193856E-4</v>
      </c>
      <c r="LO151" s="89">
        <f t="shared" si="644"/>
        <v>2.9456749338978787E-2</v>
      </c>
      <c r="LP151" s="89">
        <f t="shared" si="645"/>
        <v>8.6770008161942715E-4</v>
      </c>
    </row>
    <row r="152" spans="19:328" x14ac:dyDescent="0.35">
      <c r="S152" t="s">
        <v>756</v>
      </c>
      <c r="T152" s="82">
        <v>5431.42</v>
      </c>
      <c r="U152" s="6">
        <f t="shared" si="452"/>
        <v>7.0670375653974346E-3</v>
      </c>
      <c r="V152" s="14">
        <f t="shared" si="453"/>
        <v>4.9943019950738503E-5</v>
      </c>
      <c r="Z152">
        <v>38.42</v>
      </c>
      <c r="AA152" s="14">
        <f t="shared" si="454"/>
        <v>-8.6263768498979227E-3</v>
      </c>
      <c r="AB152" s="14">
        <f t="shared" si="455"/>
        <v>7.4414377556454806E-5</v>
      </c>
      <c r="AC152" s="14">
        <f t="shared" si="456"/>
        <v>-1.5693414415295356E-2</v>
      </c>
      <c r="AD152" s="14">
        <f t="shared" si="457"/>
        <v>1.5465850131891053E-2</v>
      </c>
      <c r="AE152" s="14">
        <f t="shared" si="458"/>
        <v>2.3919252030211451E-4</v>
      </c>
      <c r="AG152">
        <v>11.2</v>
      </c>
      <c r="AH152" s="14">
        <f t="shared" si="459"/>
        <v>5.342844410495446E-3</v>
      </c>
      <c r="AI152" s="14">
        <f t="shared" si="460"/>
        <v>2.8545986394762432E-5</v>
      </c>
      <c r="AJ152" s="14">
        <f t="shared" si="461"/>
        <v>-5.3007969554309574E-3</v>
      </c>
      <c r="AK152" s="14">
        <f t="shared" si="462"/>
        <v>2.8098448362706108E-5</v>
      </c>
      <c r="AM152">
        <v>104.45</v>
      </c>
      <c r="AN152" s="14">
        <f t="shared" si="463"/>
        <v>8.1049311373549461E-3</v>
      </c>
      <c r="AO152" s="14">
        <f t="shared" si="464"/>
        <v>6.5689908741265737E-5</v>
      </c>
      <c r="AP152" s="14">
        <f t="shared" si="465"/>
        <v>-3.4009423698069018E-3</v>
      </c>
      <c r="AQ152" s="14">
        <f t="shared" si="466"/>
        <v>1.1566409002747785E-5</v>
      </c>
      <c r="AS152">
        <v>95.42</v>
      </c>
      <c r="AT152" s="14">
        <f t="shared" si="467"/>
        <v>6.5806891266046632E-3</v>
      </c>
      <c r="AU152" s="14">
        <f t="shared" si="468"/>
        <v>4.3305469381012844E-5</v>
      </c>
      <c r="AV152" s="14">
        <f t="shared" si="469"/>
        <v>2.0995450962935959E-4</v>
      </c>
      <c r="AW152" s="14">
        <f t="shared" si="470"/>
        <v>4.4080896113704852E-8</v>
      </c>
      <c r="AY152" s="14">
        <v>35.07</v>
      </c>
      <c r="AZ152" s="14">
        <f t="shared" si="471"/>
        <v>1.9483886153226639E-2</v>
      </c>
      <c r="BA152" s="14">
        <f t="shared" si="472"/>
        <v>3.7962181963189677E-4</v>
      </c>
      <c r="BB152" s="14">
        <f t="shared" si="473"/>
        <v>-1.616444251115063E-2</v>
      </c>
      <c r="BC152" s="14">
        <f t="shared" si="474"/>
        <v>2.6128920169629367E-4</v>
      </c>
      <c r="BE152">
        <v>20.149999999999999</v>
      </c>
      <c r="BF152" s="14">
        <f t="shared" si="475"/>
        <v>-8.7728605717489923E-3</v>
      </c>
      <c r="BG152" s="14">
        <f t="shared" si="476"/>
        <v>7.6963082611348062E-5</v>
      </c>
      <c r="BH152" s="14">
        <f t="shared" si="477"/>
        <v>1.5090676018604221E-2</v>
      </c>
      <c r="BI152" s="14">
        <f t="shared" si="478"/>
        <v>2.2772850269847655E-4</v>
      </c>
      <c r="BK152">
        <v>82.76</v>
      </c>
      <c r="BL152" s="14">
        <f t="shared" si="479"/>
        <v>-3.1465595367070969E-3</v>
      </c>
      <c r="BM152" s="14">
        <f t="shared" si="480"/>
        <v>9.9008369180423809E-6</v>
      </c>
      <c r="BN152" s="14">
        <f t="shared" si="481"/>
        <v>9.5304143337426681E-3</v>
      </c>
      <c r="BO152" s="14">
        <f t="shared" si="482"/>
        <v>9.0828797372807706E-5</v>
      </c>
      <c r="BQ152">
        <v>55.25</v>
      </c>
      <c r="BR152" s="14">
        <f t="shared" si="483"/>
        <v>1.5623914836397851E-2</v>
      </c>
      <c r="BS152" s="14">
        <f t="shared" si="484"/>
        <v>2.4410671481501288E-4</v>
      </c>
      <c r="BT152" s="14">
        <f t="shared" si="485"/>
        <v>-7.3660548545853334E-3</v>
      </c>
      <c r="BU152" s="14">
        <f t="shared" si="486"/>
        <v>5.4258764120760157E-5</v>
      </c>
      <c r="BX152">
        <v>20.3</v>
      </c>
      <c r="BY152" s="14">
        <f t="shared" si="487"/>
        <v>2.9513056345803197E-3</v>
      </c>
      <c r="BZ152" s="14">
        <f t="shared" si="488"/>
        <v>8.7102049487055435E-6</v>
      </c>
      <c r="CA152" s="14">
        <f t="shared" si="489"/>
        <v>6.9856039490720674E-4</v>
      </c>
      <c r="CB152" s="14">
        <f t="shared" si="490"/>
        <v>4.8798662533291265E-7</v>
      </c>
      <c r="CD152">
        <v>42.45</v>
      </c>
      <c r="CE152" s="14">
        <f t="shared" si="491"/>
        <v>-1.6503599172033674E-3</v>
      </c>
      <c r="CF152" s="14">
        <f t="shared" si="492"/>
        <v>2.7236878563115055E-6</v>
      </c>
      <c r="CG152" s="14">
        <f t="shared" si="493"/>
        <v>7.8873721990679758E-3</v>
      </c>
      <c r="CH152" s="14">
        <f t="shared" si="494"/>
        <v>6.2210640206630401E-5</v>
      </c>
      <c r="CJ152">
        <v>30.85</v>
      </c>
      <c r="CK152" s="14">
        <f t="shared" si="495"/>
        <v>-6.485084533379709E-4</v>
      </c>
      <c r="CL152" s="14">
        <f t="shared" si="496"/>
        <v>4.2056321405080717E-7</v>
      </c>
      <c r="CM152" s="14">
        <f t="shared" si="497"/>
        <v>6.0930141628212442E-3</v>
      </c>
      <c r="CN152" s="14">
        <f t="shared" si="498"/>
        <v>3.7124821588340267E-5</v>
      </c>
      <c r="CP152">
        <v>19.36</v>
      </c>
      <c r="CQ152" s="14">
        <f t="shared" si="499"/>
        <v>5.1519949094281118E-3</v>
      </c>
      <c r="CR152" s="14">
        <f t="shared" si="500"/>
        <v>2.6543051546773177E-5</v>
      </c>
      <c r="CS152" s="14">
        <f t="shared" si="501"/>
        <v>-3.508110849581407E-6</v>
      </c>
      <c r="CT152" s="14">
        <f t="shared" si="502"/>
        <v>1.2306841732950782E-11</v>
      </c>
      <c r="CV152">
        <v>95.54</v>
      </c>
      <c r="CW152" s="14">
        <f t="shared" si="503"/>
        <v>8.5461697848548592E-3</v>
      </c>
      <c r="CX152" s="14">
        <f t="shared" si="504"/>
        <v>7.3037017991566149E-5</v>
      </c>
      <c r="CY152" s="89">
        <f t="shared" si="505"/>
        <v>-7.0537953939157957E-3</v>
      </c>
      <c r="CZ152" s="89">
        <f t="shared" si="506"/>
        <v>4.9756029459227696E-5</v>
      </c>
      <c r="DB152">
        <v>17.28</v>
      </c>
      <c r="DC152" s="14">
        <f t="shared" si="507"/>
        <v>6.3455649902820601E-3</v>
      </c>
      <c r="DD152" s="14">
        <f t="shared" si="508"/>
        <v>4.026619504589336E-5</v>
      </c>
      <c r="DE152" s="89">
        <f t="shared" si="509"/>
        <v>-3.8511812217696655E-3</v>
      </c>
      <c r="DF152" s="89">
        <f t="shared" si="510"/>
        <v>1.4831596802911294E-5</v>
      </c>
      <c r="DH152">
        <v>10.14</v>
      </c>
      <c r="DI152" s="14">
        <f t="shared" si="511"/>
        <v>-2.1719822932928317E-3</v>
      </c>
      <c r="DJ152" s="14">
        <f t="shared" si="512"/>
        <v>4.717507082377588E-6</v>
      </c>
      <c r="DK152" s="89">
        <f t="shared" si="513"/>
        <v>8.0195330532900951E-3</v>
      </c>
      <c r="DL152" s="89">
        <f t="shared" si="514"/>
        <v>6.4312910392812355E-5</v>
      </c>
      <c r="DN152">
        <v>61.96</v>
      </c>
      <c r="DO152" s="14">
        <f t="shared" si="515"/>
        <v>8.9974900046079116E-3</v>
      </c>
      <c r="DP152" s="14">
        <f t="shared" si="516"/>
        <v>8.0954826383019277E-5</v>
      </c>
      <c r="DQ152" s="89">
        <f t="shared" si="517"/>
        <v>-5.6361268252872101E-3</v>
      </c>
      <c r="DR152" s="89">
        <f t="shared" si="518"/>
        <v>3.1765925590722087E-5</v>
      </c>
      <c r="DT152">
        <v>108.65</v>
      </c>
      <c r="DU152" s="14">
        <f t="shared" si="519"/>
        <v>9.1617681614584532E-3</v>
      </c>
      <c r="DV152" s="14">
        <f t="shared" si="520"/>
        <v>8.393799584431381E-5</v>
      </c>
      <c r="DW152" s="89">
        <f t="shared" si="521"/>
        <v>-3.2640991168964E-3</v>
      </c>
      <c r="DX152" s="89">
        <f t="shared" si="522"/>
        <v>1.0654343044923858E-5</v>
      </c>
      <c r="DZ152">
        <v>35.909999999999997</v>
      </c>
      <c r="EA152" s="14">
        <f t="shared" si="523"/>
        <v>2.5031302181186964E-3</v>
      </c>
      <c r="EB152" s="14">
        <f t="shared" si="524"/>
        <v>6.2656608888589528E-6</v>
      </c>
      <c r="EC152" s="89">
        <f t="shared" si="525"/>
        <v>3.0999228764886891E-3</v>
      </c>
      <c r="ED152" s="89">
        <f t="shared" si="526"/>
        <v>9.6095218401779088E-6</v>
      </c>
      <c r="EF152">
        <v>13.97</v>
      </c>
      <c r="EG152" s="14">
        <f t="shared" si="527"/>
        <v>2.8591870800451606E-3</v>
      </c>
      <c r="EH152" s="14">
        <f t="shared" si="528"/>
        <v>8.1749507586971725E-6</v>
      </c>
      <c r="EI152" s="89">
        <f t="shared" si="529"/>
        <v>1.6145899453362108E-3</v>
      </c>
      <c r="EJ152" s="89">
        <f t="shared" si="530"/>
        <v>2.6069006915807881E-6</v>
      </c>
      <c r="EL152">
        <v>79.900000000000006</v>
      </c>
      <c r="EM152" s="14">
        <f t="shared" si="531"/>
        <v>2.7496580253884924E-3</v>
      </c>
      <c r="EN152" s="14">
        <f t="shared" si="532"/>
        <v>7.5606192565833428E-6</v>
      </c>
      <c r="EO152" s="89">
        <f t="shared" si="533"/>
        <v>1.5918015366589628E-3</v>
      </c>
      <c r="EP152" s="89">
        <f t="shared" si="534"/>
        <v>2.5338321321098355E-6</v>
      </c>
      <c r="ER152">
        <v>13.88</v>
      </c>
      <c r="ES152" s="14">
        <f t="shared" si="535"/>
        <v>1.1461443519006598E-2</v>
      </c>
      <c r="ET152" s="14">
        <f t="shared" si="536"/>
        <v>1.3136468753937835E-4</v>
      </c>
      <c r="EU152" s="89">
        <f t="shared" si="537"/>
        <v>-7.6970341922500789E-3</v>
      </c>
      <c r="EV152" s="89">
        <f t="shared" si="538"/>
        <v>5.9244335356666825E-5</v>
      </c>
      <c r="EX152">
        <v>110.5</v>
      </c>
      <c r="EY152" s="14">
        <f t="shared" si="539"/>
        <v>-9.0538711481256778E-4</v>
      </c>
      <c r="EZ152" s="14">
        <f t="shared" si="540"/>
        <v>8.1972582766862573E-7</v>
      </c>
      <c r="FA152" s="89">
        <f t="shared" si="541"/>
        <v>4.4885314731781837E-3</v>
      </c>
      <c r="FB152" s="89">
        <f t="shared" si="542"/>
        <v>2.0146914785711116E-5</v>
      </c>
      <c r="FD152">
        <v>38.909999999999997</v>
      </c>
      <c r="FE152" s="14">
        <f t="shared" si="543"/>
        <v>-3.5311632656399868E-2</v>
      </c>
      <c r="FF152" s="14">
        <f t="shared" si="544"/>
        <v>1.2469114008605256E-3</v>
      </c>
      <c r="FG152" s="89">
        <f t="shared" si="545"/>
        <v>4.4386593258710354E-2</v>
      </c>
      <c r="FH152" s="89">
        <f t="shared" si="546"/>
        <v>1.9701696611141915E-3</v>
      </c>
      <c r="FJ152">
        <v>124.5</v>
      </c>
      <c r="FK152" s="14">
        <f t="shared" si="547"/>
        <v>2.3026027233300647E-2</v>
      </c>
      <c r="FL152" s="14">
        <f t="shared" si="548"/>
        <v>5.3019793014870301E-4</v>
      </c>
      <c r="FM152" s="89">
        <f t="shared" si="549"/>
        <v>-2.0494172304648232E-2</v>
      </c>
      <c r="FN152" s="89">
        <f t="shared" si="550"/>
        <v>4.2001109845261062E-4</v>
      </c>
      <c r="FP152">
        <v>13.05</v>
      </c>
      <c r="FQ152" s="14">
        <f t="shared" si="551"/>
        <v>1.913876182283976E-3</v>
      </c>
      <c r="FR152" s="14">
        <f t="shared" si="552"/>
        <v>3.6629220411138869E-6</v>
      </c>
      <c r="FS152" s="89">
        <f t="shared" si="553"/>
        <v>4.2406628791215816E-4</v>
      </c>
      <c r="FT152" s="89">
        <f t="shared" si="554"/>
        <v>1.7983221654359743E-7</v>
      </c>
      <c r="FV152">
        <v>504</v>
      </c>
      <c r="FW152" s="14">
        <f t="shared" si="555"/>
        <v>-1.9860979716294028E-3</v>
      </c>
      <c r="FX152" s="14">
        <f t="shared" si="556"/>
        <v>3.9445851529104281E-6</v>
      </c>
      <c r="FY152" s="89">
        <f t="shared" si="557"/>
        <v>7.0790806073947679E-3</v>
      </c>
      <c r="FZ152" s="89">
        <f t="shared" si="558"/>
        <v>5.0113382245992677E-5</v>
      </c>
      <c r="GB152">
        <v>45.64</v>
      </c>
      <c r="GC152" s="14">
        <f t="shared" si="559"/>
        <v>2.6379908085774621E-2</v>
      </c>
      <c r="GD152" s="14">
        <f t="shared" si="560"/>
        <v>6.9589955061391724E-4</v>
      </c>
      <c r="GE152" s="89">
        <f t="shared" si="561"/>
        <v>-2.0411983495369823E-2</v>
      </c>
      <c r="GF152" s="89">
        <f t="shared" si="562"/>
        <v>4.1664907021525007E-4</v>
      </c>
      <c r="GH152">
        <v>418.3</v>
      </c>
      <c r="GI152" s="14">
        <f t="shared" si="563"/>
        <v>2.3903430256025336E-4</v>
      </c>
      <c r="GJ152" s="14">
        <f t="shared" si="564"/>
        <v>5.7137397800466743E-8</v>
      </c>
      <c r="GK152" s="89">
        <f t="shared" si="565"/>
        <v>7.0291286851771667E-3</v>
      </c>
      <c r="GL152" s="89">
        <f t="shared" si="566"/>
        <v>4.9408650072780483E-5</v>
      </c>
      <c r="GN152">
        <v>28.99</v>
      </c>
      <c r="GO152" s="14">
        <f t="shared" si="567"/>
        <v>2.4196102875089942E-2</v>
      </c>
      <c r="GP152" s="14">
        <f t="shared" si="568"/>
        <v>5.854513943419358E-4</v>
      </c>
      <c r="GQ152" s="89">
        <f t="shared" si="569"/>
        <v>-2.0508275033052508E-2</v>
      </c>
      <c r="GR152" s="89">
        <f t="shared" si="570"/>
        <v>4.2058934483132487E-4</v>
      </c>
      <c r="GT152">
        <v>51.64</v>
      </c>
      <c r="GU152" s="14">
        <f t="shared" si="571"/>
        <v>8.4844319218719093E-3</v>
      </c>
      <c r="GV152" s="14">
        <f t="shared" si="572"/>
        <v>7.1985585036879059E-5</v>
      </c>
      <c r="GW152" s="89">
        <f t="shared" si="573"/>
        <v>-3.9810747244177934E-3</v>
      </c>
      <c r="GX152" s="89">
        <f t="shared" si="574"/>
        <v>1.5848955961398208E-5</v>
      </c>
      <c r="GZ152">
        <v>201.2</v>
      </c>
      <c r="HA152" s="14">
        <f t="shared" si="575"/>
        <v>2.3091175808159618E-2</v>
      </c>
      <c r="HB152" s="14">
        <f t="shared" si="576"/>
        <v>5.3320240020333595E-4</v>
      </c>
      <c r="HC152" s="89">
        <f t="shared" si="577"/>
        <v>-1.8544095992577857E-2</v>
      </c>
      <c r="HD152" s="89">
        <f t="shared" si="578"/>
        <v>3.4388349618194212E-4</v>
      </c>
      <c r="HF152">
        <v>258.64999999999998</v>
      </c>
      <c r="HG152" s="14">
        <f t="shared" si="579"/>
        <v>4.2438335298127829E-3</v>
      </c>
      <c r="HH152" s="14">
        <f t="shared" si="580"/>
        <v>1.8010123028763225E-5</v>
      </c>
      <c r="HI152" s="89">
        <f t="shared" si="581"/>
        <v>3.3048909348171538E-3</v>
      </c>
      <c r="HJ152" s="89">
        <f t="shared" si="582"/>
        <v>1.09223040910366E-5</v>
      </c>
      <c r="HL152">
        <v>94.14</v>
      </c>
      <c r="HM152" s="14">
        <f t="shared" si="583"/>
        <v>0</v>
      </c>
      <c r="HN152" s="14">
        <f t="shared" si="584"/>
        <v>0</v>
      </c>
      <c r="HO152" s="89">
        <f t="shared" si="585"/>
        <v>4.8550449188971452E-3</v>
      </c>
      <c r="HP152" s="89">
        <f t="shared" si="586"/>
        <v>2.3571461164508987E-5</v>
      </c>
      <c r="HR152">
        <v>4.5339999999999998</v>
      </c>
      <c r="HS152" s="14">
        <f t="shared" si="587"/>
        <v>-8.8261259039448597E-4</v>
      </c>
      <c r="HT152" s="14">
        <f t="shared" si="588"/>
        <v>7.7900498472286464E-7</v>
      </c>
      <c r="HU152" s="14">
        <f t="shared" si="589"/>
        <v>5.0008905719312151E-3</v>
      </c>
      <c r="HV152" s="14">
        <f t="shared" si="590"/>
        <v>2.5008906512430515E-5</v>
      </c>
      <c r="HX152">
        <v>13.48</v>
      </c>
      <c r="HY152" s="14">
        <f t="shared" si="591"/>
        <v>7.415647355035913E-4</v>
      </c>
      <c r="HZ152" s="14">
        <f t="shared" si="592"/>
        <v>5.4991825694251131E-7</v>
      </c>
      <c r="IA152" s="89">
        <f t="shared" si="593"/>
        <v>-7.6825902017833327E-4</v>
      </c>
      <c r="IB152" s="89">
        <f t="shared" si="594"/>
        <v>5.9022192208537265E-7</v>
      </c>
      <c r="ID152">
        <v>141</v>
      </c>
      <c r="IE152" s="14">
        <f t="shared" si="595"/>
        <v>1.3035238298613791E-2</v>
      </c>
      <c r="IF152" s="14">
        <f t="shared" si="596"/>
        <v>1.6991743750164776E-4</v>
      </c>
      <c r="IG152" s="89">
        <f t="shared" si="597"/>
        <v>-9.1115788265159897E-3</v>
      </c>
      <c r="IH152" s="89">
        <f t="shared" si="598"/>
        <v>8.3020868711814494E-5</v>
      </c>
      <c r="IQ152">
        <v>54.04</v>
      </c>
      <c r="IR152" s="14">
        <f t="shared" si="599"/>
        <v>-8.1754450152418164E-3</v>
      </c>
      <c r="IS152" s="14">
        <f t="shared" si="600"/>
        <v>6.6837901197242262E-5</v>
      </c>
      <c r="IT152" s="89">
        <f t="shared" si="601"/>
        <v>1.0939386322707701E-2</v>
      </c>
      <c r="IU152" s="89">
        <f t="shared" si="602"/>
        <v>1.1967017311744433E-4</v>
      </c>
      <c r="IW152">
        <v>60.31</v>
      </c>
      <c r="IX152" s="14">
        <f t="shared" si="603"/>
        <v>1.6445034311701218E-2</v>
      </c>
      <c r="IY152" s="14">
        <f t="shared" si="604"/>
        <v>2.7043915351303034E-4</v>
      </c>
      <c r="IZ152" s="89">
        <f t="shared" si="605"/>
        <v>-1.3292566789668038E-2</v>
      </c>
      <c r="JA152" s="89">
        <f t="shared" si="606"/>
        <v>1.7669233185778566E-4</v>
      </c>
      <c r="JC152">
        <v>110.95</v>
      </c>
      <c r="JD152" s="14">
        <f t="shared" si="607"/>
        <v>2.4923408452456934E-2</v>
      </c>
      <c r="JE152" s="14">
        <f t="shared" si="608"/>
        <v>6.2117628888800171E-4</v>
      </c>
      <c r="JF152" s="89">
        <f t="shared" si="609"/>
        <v>-1.8695529493931252E-2</v>
      </c>
      <c r="JG152" s="89">
        <f t="shared" si="610"/>
        <v>3.4952282305845337E-4</v>
      </c>
      <c r="JI152">
        <v>30.89</v>
      </c>
      <c r="JJ152" s="14">
        <f t="shared" si="611"/>
        <v>-9.1057539731692685E-3</v>
      </c>
      <c r="JK152" s="14">
        <f t="shared" si="612"/>
        <v>8.2914755419887925E-5</v>
      </c>
      <c r="JL152" s="89">
        <f t="shared" si="613"/>
        <v>1.4242766255033876E-2</v>
      </c>
      <c r="JM152" s="89">
        <f t="shared" si="614"/>
        <v>2.0285639059553171E-4</v>
      </c>
      <c r="JO152">
        <v>73.319999999999993</v>
      </c>
      <c r="JP152" s="14">
        <f t="shared" si="615"/>
        <v>1.7441123511918798E-2</v>
      </c>
      <c r="JQ152" s="14">
        <f t="shared" si="616"/>
        <v>3.041927893580067E-4</v>
      </c>
      <c r="JR152" s="89">
        <f t="shared" si="451"/>
        <v>-1.4073904606856041E-2</v>
      </c>
      <c r="JS152" s="89">
        <f t="shared" si="617"/>
        <v>1.9807479088288369E-4</v>
      </c>
      <c r="JU152">
        <v>60.82</v>
      </c>
      <c r="JV152" s="14">
        <f t="shared" si="618"/>
        <v>1.2093626721459829E-2</v>
      </c>
      <c r="JW152" s="14">
        <f t="shared" si="619"/>
        <v>1.4625580727800722E-4</v>
      </c>
      <c r="JX152" s="89">
        <f t="shared" si="620"/>
        <v>-5.7584868823983646E-3</v>
      </c>
      <c r="JY152" s="89">
        <f t="shared" si="621"/>
        <v>3.3160171174754039E-5</v>
      </c>
      <c r="KA152">
        <v>41.18</v>
      </c>
      <c r="KB152" s="14">
        <f t="shared" si="622"/>
        <v>-0.12118853639351282</v>
      </c>
      <c r="KC152" s="14">
        <f t="shared" si="623"/>
        <v>1.468666135320178E-2</v>
      </c>
      <c r="KD152" s="89">
        <f t="shared" si="624"/>
        <v>0.12457964293006896</v>
      </c>
      <c r="KE152" s="89">
        <f t="shared" si="625"/>
        <v>1.552008743258348E-2</v>
      </c>
      <c r="KG152">
        <v>17.61</v>
      </c>
      <c r="KH152" s="14">
        <f t="shared" si="626"/>
        <v>2.7997349387207264E-2</v>
      </c>
      <c r="KI152" s="14">
        <f t="shared" si="627"/>
        <v>7.83851572709355E-4</v>
      </c>
      <c r="KJ152" s="89">
        <f t="shared" si="628"/>
        <v>-2.519874796047003E-2</v>
      </c>
      <c r="KK152" s="89">
        <f t="shared" si="629"/>
        <v>6.3497689877529257E-4</v>
      </c>
      <c r="KM152">
        <v>28.14</v>
      </c>
      <c r="KN152" s="14">
        <f t="shared" si="630"/>
        <v>0</v>
      </c>
      <c r="KO152" s="14">
        <f t="shared" si="631"/>
        <v>0</v>
      </c>
      <c r="KP152" s="89">
        <f t="shared" si="632"/>
        <v>3.5840847846341901E-3</v>
      </c>
      <c r="KQ152" s="89">
        <f t="shared" si="633"/>
        <v>1.2845663743446308E-5</v>
      </c>
      <c r="KS152">
        <v>93.3</v>
      </c>
      <c r="KT152" s="14">
        <f t="shared" si="634"/>
        <v>7.4746744167057538E-3</v>
      </c>
      <c r="KU152" s="14">
        <f t="shared" si="635"/>
        <v>5.5870757635755503E-5</v>
      </c>
      <c r="KV152" s="89">
        <f t="shared" si="636"/>
        <v>-4.3636624346733311E-3</v>
      </c>
      <c r="KW152" s="89">
        <f t="shared" si="637"/>
        <v>1.9041549843779183E-5</v>
      </c>
      <c r="LF152" s="14">
        <v>12.5</v>
      </c>
      <c r="LG152" s="14">
        <f t="shared" si="638"/>
        <v>9.6400494286315155E-2</v>
      </c>
      <c r="LH152" s="14">
        <f t="shared" si="639"/>
        <v>9.2930552986458803E-3</v>
      </c>
      <c r="LI152" s="89">
        <f t="shared" si="640"/>
        <v>-9.6471454420578112E-2</v>
      </c>
      <c r="LJ152" s="89">
        <f t="shared" si="641"/>
        <v>9.3067415180216797E-3</v>
      </c>
      <c r="LL152">
        <v>11.32</v>
      </c>
      <c r="LM152" s="14">
        <f t="shared" si="642"/>
        <v>1.0544913176614819E-2</v>
      </c>
      <c r="LN152" s="14">
        <f t="shared" si="643"/>
        <v>1.1119519390234485E-4</v>
      </c>
      <c r="LO152" s="89">
        <f t="shared" si="644"/>
        <v>-7.2823784865050983E-3</v>
      </c>
      <c r="LP152" s="89">
        <f t="shared" si="645"/>
        <v>5.3033036420712283E-5</v>
      </c>
    </row>
    <row r="153" spans="19:328" x14ac:dyDescent="0.35">
      <c r="S153" t="s">
        <v>757</v>
      </c>
      <c r="T153" s="82">
        <v>5471.21</v>
      </c>
      <c r="U153" s="6">
        <f t="shared" si="452"/>
        <v>-7.2991886657303266E-3</v>
      </c>
      <c r="V153" s="14">
        <f t="shared" si="453"/>
        <v>5.3278155177926065E-5</v>
      </c>
      <c r="Z153">
        <v>38.520000000000003</v>
      </c>
      <c r="AA153" s="14">
        <f t="shared" si="454"/>
        <v>-2.5994295895142355E-3</v>
      </c>
      <c r="AB153" s="14">
        <f t="shared" si="455"/>
        <v>6.7570341908421468E-6</v>
      </c>
      <c r="AC153" s="14">
        <f t="shared" si="456"/>
        <v>4.6997590762160911E-3</v>
      </c>
      <c r="AD153" s="14">
        <f t="shared" si="457"/>
        <v>-5.27785927965991E-3</v>
      </c>
      <c r="AE153" s="14">
        <f t="shared" si="458"/>
        <v>2.7855798575892225E-5</v>
      </c>
      <c r="AG153">
        <v>11.154999999999999</v>
      </c>
      <c r="AH153" s="14">
        <f t="shared" si="459"/>
        <v>4.0259504165530572E-3</v>
      </c>
      <c r="AI153" s="14">
        <f t="shared" si="460"/>
        <v>1.6208276756543736E-5</v>
      </c>
      <c r="AJ153" s="14">
        <f t="shared" si="461"/>
        <v>-4.2726641087342367E-3</v>
      </c>
      <c r="AK153" s="14">
        <f t="shared" si="462"/>
        <v>1.8255658586065729E-5</v>
      </c>
      <c r="AM153">
        <v>105.2</v>
      </c>
      <c r="AN153" s="14">
        <f t="shared" si="463"/>
        <v>-7.1548123010346841E-3</v>
      </c>
      <c r="AO153" s="14">
        <f t="shared" si="464"/>
        <v>5.1191339063037234E-5</v>
      </c>
      <c r="AP153" s="14">
        <f t="shared" si="465"/>
        <v>3.8898605309626026E-3</v>
      </c>
      <c r="AQ153" s="14">
        <f t="shared" si="466"/>
        <v>1.5131014950340661E-5</v>
      </c>
      <c r="AS153">
        <v>96.51</v>
      </c>
      <c r="AT153" s="14">
        <f t="shared" si="467"/>
        <v>-1.1358429831083719E-2</v>
      </c>
      <c r="AU153" s="14">
        <f t="shared" si="468"/>
        <v>1.2901392822765252E-4</v>
      </c>
      <c r="AV153" s="14">
        <f t="shared" si="469"/>
        <v>6.1283604924575255E-3</v>
      </c>
      <c r="AW153" s="14">
        <f t="shared" si="470"/>
        <v>3.7556802325514245E-5</v>
      </c>
      <c r="AY153" s="14">
        <v>36.369999999999997</v>
      </c>
      <c r="AZ153" s="14">
        <f t="shared" si="471"/>
        <v>-3.6398194846810894E-2</v>
      </c>
      <c r="BA153" s="14">
        <f t="shared" si="472"/>
        <v>1.3248285881064111E-3</v>
      </c>
      <c r="BB153" s="14">
        <f t="shared" si="473"/>
        <v>3.3660443330184545E-2</v>
      </c>
      <c r="BC153" s="14">
        <f t="shared" si="474"/>
        <v>1.1330254451845652E-3</v>
      </c>
      <c r="BE153">
        <v>20.04</v>
      </c>
      <c r="BF153" s="14">
        <f t="shared" si="475"/>
        <v>5.4740121760278072E-3</v>
      </c>
      <c r="BG153" s="14">
        <f t="shared" si="476"/>
        <v>2.9964809303300688E-5</v>
      </c>
      <c r="BH153" s="14">
        <f t="shared" si="477"/>
        <v>-1.7054935576509271E-2</v>
      </c>
      <c r="BI153" s="14">
        <f t="shared" si="478"/>
        <v>2.9087082751888164E-4</v>
      </c>
      <c r="BK153">
        <v>83.7</v>
      </c>
      <c r="BL153" s="14">
        <f t="shared" si="479"/>
        <v>-1.1294124618087343E-2</v>
      </c>
      <c r="BM153" s="14">
        <f t="shared" si="480"/>
        <v>1.2755725088888656E-4</v>
      </c>
      <c r="BN153" s="14">
        <f t="shared" si="481"/>
        <v>2.7578162651961651E-3</v>
      </c>
      <c r="BO153" s="14">
        <f t="shared" si="482"/>
        <v>7.6055505525805249E-6</v>
      </c>
      <c r="BQ153">
        <v>57.31</v>
      </c>
      <c r="BR153" s="14">
        <f t="shared" si="483"/>
        <v>-3.6606788165783909E-2</v>
      </c>
      <c r="BS153" s="14">
        <f t="shared" si="484"/>
        <v>1.3400569398145769E-3</v>
      </c>
      <c r="BT153" s="14">
        <f t="shared" si="485"/>
        <v>2.9412434071567444E-2</v>
      </c>
      <c r="BU153" s="14">
        <f t="shared" si="486"/>
        <v>8.6509127801430148E-4</v>
      </c>
      <c r="BX153">
        <v>20.41</v>
      </c>
      <c r="BY153" s="14">
        <f t="shared" si="487"/>
        <v>-5.4040907740117335E-3</v>
      </c>
      <c r="BZ153" s="14">
        <f t="shared" si="488"/>
        <v>2.9204197093758737E-5</v>
      </c>
      <c r="CA153" s="14">
        <f t="shared" si="489"/>
        <v>2.1027341911926374E-3</v>
      </c>
      <c r="CB153" s="14">
        <f t="shared" si="490"/>
        <v>4.4214910788105554E-6</v>
      </c>
      <c r="CD153">
        <v>42.99</v>
      </c>
      <c r="CE153" s="14">
        <f t="shared" si="491"/>
        <v>-1.2640617750833825E-2</v>
      </c>
      <c r="CF153" s="14">
        <f t="shared" si="492"/>
        <v>1.5978521712269519E-4</v>
      </c>
      <c r="CG153" s="14">
        <f t="shared" si="493"/>
        <v>8.3202844768100054E-3</v>
      </c>
      <c r="CH153" s="14">
        <f t="shared" si="494"/>
        <v>6.9227133775045545E-5</v>
      </c>
      <c r="CJ153">
        <v>30.93</v>
      </c>
      <c r="CK153" s="14">
        <f t="shared" si="495"/>
        <v>-2.589836345581365E-3</v>
      </c>
      <c r="CL153" s="14">
        <f t="shared" si="496"/>
        <v>6.7072522968942397E-6</v>
      </c>
      <c r="CM153" s="14">
        <f t="shared" si="497"/>
        <v>-1.7608519177918732E-3</v>
      </c>
      <c r="CN153" s="14">
        <f t="shared" si="498"/>
        <v>3.100599476391318E-6</v>
      </c>
      <c r="CP153">
        <v>19.46</v>
      </c>
      <c r="CQ153" s="14">
        <f t="shared" si="499"/>
        <v>-5.1519949094281092E-3</v>
      </c>
      <c r="CR153" s="14">
        <f t="shared" si="500"/>
        <v>2.654305154677315E-5</v>
      </c>
      <c r="CS153" s="14">
        <f t="shared" si="501"/>
        <v>6.9173293147655173E-4</v>
      </c>
      <c r="CT153" s="14">
        <f t="shared" si="502"/>
        <v>4.7849444848914377E-7</v>
      </c>
      <c r="CV153">
        <v>97.36</v>
      </c>
      <c r="CW153" s="14">
        <f t="shared" si="503"/>
        <v>-1.8870440717455927E-2</v>
      </c>
      <c r="CX153" s="14">
        <f t="shared" si="504"/>
        <v>3.5609353287101856E-4</v>
      </c>
      <c r="CY153" s="89">
        <f t="shared" si="505"/>
        <v>1.7465183910853593E-2</v>
      </c>
      <c r="CZ153" s="89">
        <f t="shared" si="506"/>
        <v>3.050326490399392E-4</v>
      </c>
      <c r="DB153">
        <v>17.45</v>
      </c>
      <c r="DC153" s="14">
        <f t="shared" si="507"/>
        <v>-9.7898852725265429E-3</v>
      </c>
      <c r="DD153" s="14">
        <f t="shared" si="508"/>
        <v>9.5841853649232105E-5</v>
      </c>
      <c r="DE153" s="89">
        <f t="shared" si="509"/>
        <v>7.6349624867917236E-3</v>
      </c>
      <c r="DF153" s="89">
        <f t="shared" si="510"/>
        <v>5.8292652174716863E-5</v>
      </c>
      <c r="DH153">
        <v>10.378</v>
      </c>
      <c r="DI153" s="14">
        <f t="shared" si="511"/>
        <v>-2.3200182782510716E-2</v>
      </c>
      <c r="DJ153" s="14">
        <f t="shared" si="512"/>
        <v>5.3824848114190666E-4</v>
      </c>
      <c r="DK153" s="89">
        <f t="shared" si="513"/>
        <v>1.8664100340270023E-2</v>
      </c>
      <c r="DL153" s="89">
        <f t="shared" si="514"/>
        <v>3.4834864151166758E-4</v>
      </c>
      <c r="DN153">
        <v>62.45</v>
      </c>
      <c r="DO153" s="14">
        <f t="shared" si="515"/>
        <v>-7.8772210229188389E-3</v>
      </c>
      <c r="DP153" s="14">
        <f t="shared" si="516"/>
        <v>6.2050611043914513E-5</v>
      </c>
      <c r="DQ153" s="89">
        <f t="shared" si="517"/>
        <v>6.0708690533286119E-3</v>
      </c>
      <c r="DR153" s="89">
        <f t="shared" si="518"/>
        <v>3.6855451062663036E-5</v>
      </c>
      <c r="DT153">
        <v>111.55</v>
      </c>
      <c r="DU153" s="14">
        <f t="shared" si="519"/>
        <v>-2.6341214176102769E-2</v>
      </c>
      <c r="DV153" s="14">
        <f t="shared" si="520"/>
        <v>6.9385956427131751E-4</v>
      </c>
      <c r="DW153" s="89">
        <f t="shared" si="521"/>
        <v>2.0592879615982593E-2</v>
      </c>
      <c r="DX153" s="89">
        <f t="shared" si="522"/>
        <v>4.240666908783514E-4</v>
      </c>
      <c r="DZ153">
        <v>35.9</v>
      </c>
      <c r="EA153" s="14">
        <f t="shared" si="523"/>
        <v>2.7851274375823362E-4</v>
      </c>
      <c r="EB153" s="14">
        <f t="shared" si="524"/>
        <v>7.7569348435739506E-8</v>
      </c>
      <c r="EC153" s="89">
        <f t="shared" si="525"/>
        <v>-3.8076363140953457E-3</v>
      </c>
      <c r="ED153" s="89">
        <f t="shared" si="526"/>
        <v>1.449809430041759E-5</v>
      </c>
      <c r="EF153">
        <v>14.07</v>
      </c>
      <c r="EG153" s="14">
        <f t="shared" si="527"/>
        <v>-7.1326978574271583E-3</v>
      </c>
      <c r="EH153" s="14">
        <f t="shared" si="528"/>
        <v>5.0875378725345975E-5</v>
      </c>
      <c r="EI153" s="89">
        <f t="shared" si="529"/>
        <v>4.6670756244152909E-3</v>
      </c>
      <c r="EJ153" s="89">
        <f t="shared" si="530"/>
        <v>2.1781594884011379E-5</v>
      </c>
      <c r="EL153">
        <v>80.2</v>
      </c>
      <c r="EM153" s="14">
        <f t="shared" si="531"/>
        <v>-3.7476621002397615E-3</v>
      </c>
      <c r="EN153" s="14">
        <f t="shared" si="532"/>
        <v>1.40449712175735E-5</v>
      </c>
      <c r="EO153" s="89">
        <f t="shared" si="533"/>
        <v>4.7422023661657792E-5</v>
      </c>
      <c r="EP153" s="89">
        <f t="shared" si="534"/>
        <v>2.2488483281668316E-9</v>
      </c>
      <c r="ER153">
        <v>13.93</v>
      </c>
      <c r="ES153" s="14">
        <f t="shared" si="535"/>
        <v>-3.5958327130558411E-3</v>
      </c>
      <c r="ET153" s="14">
        <f t="shared" si="536"/>
        <v>1.2930012900282532E-5</v>
      </c>
      <c r="EU153" s="89">
        <f t="shared" si="537"/>
        <v>4.3903255667047903E-4</v>
      </c>
      <c r="EV153" s="89">
        <f t="shared" si="538"/>
        <v>1.9274958581661738E-7</v>
      </c>
      <c r="EX153">
        <v>111.15</v>
      </c>
      <c r="EY153" s="14">
        <f t="shared" si="539"/>
        <v>-5.8651194523981339E-3</v>
      </c>
      <c r="EZ153" s="14">
        <f t="shared" si="540"/>
        <v>3.4399626190898986E-5</v>
      </c>
      <c r="FA153" s="89">
        <f t="shared" si="541"/>
        <v>2.8790264787356542E-3</v>
      </c>
      <c r="FB153" s="89">
        <f t="shared" si="542"/>
        <v>8.2887934652610205E-6</v>
      </c>
      <c r="FD153">
        <v>39.78</v>
      </c>
      <c r="FE153" s="14">
        <f t="shared" si="543"/>
        <v>-2.2112986429364084E-2</v>
      </c>
      <c r="FF153" s="14">
        <f t="shared" si="544"/>
        <v>4.8898416882524017E-4</v>
      </c>
      <c r="FG153" s="89">
        <f t="shared" si="545"/>
        <v>1.0848140345605576E-2</v>
      </c>
      <c r="FH153" s="89">
        <f t="shared" si="546"/>
        <v>1.1768214895795547E-4</v>
      </c>
      <c r="FJ153">
        <v>122.1</v>
      </c>
      <c r="FK153" s="14">
        <f t="shared" si="547"/>
        <v>1.946533478810325E-2</v>
      </c>
      <c r="FL153" s="14">
        <f t="shared" si="548"/>
        <v>3.7889925841294261E-4</v>
      </c>
      <c r="FM153" s="89">
        <f t="shared" si="549"/>
        <v>-2.2043897216319983E-2</v>
      </c>
      <c r="FN153" s="89">
        <f t="shared" si="550"/>
        <v>4.8593340448367986E-4</v>
      </c>
      <c r="FP153">
        <v>12.695</v>
      </c>
      <c r="FQ153" s="14">
        <f t="shared" si="551"/>
        <v>2.7579918612060758E-2</v>
      </c>
      <c r="FR153" s="14">
        <f t="shared" si="552"/>
        <v>7.6065191064789541E-4</v>
      </c>
      <c r="FS153" s="89">
        <f t="shared" si="553"/>
        <v>-2.8810810046181148E-2</v>
      </c>
      <c r="FT153" s="89">
        <f t="shared" si="554"/>
        <v>8.3006277551713262E-4</v>
      </c>
      <c r="FV153">
        <v>504.4</v>
      </c>
      <c r="FW153" s="14">
        <f t="shared" si="555"/>
        <v>-7.9333601939587397E-4</v>
      </c>
      <c r="FX153" s="14">
        <f t="shared" si="556"/>
        <v>6.2938203967089057E-7</v>
      </c>
      <c r="FY153" s="89">
        <f t="shared" si="557"/>
        <v>-3.032128150579798E-3</v>
      </c>
      <c r="FZ153" s="89">
        <f t="shared" si="558"/>
        <v>9.1938011215384666E-6</v>
      </c>
      <c r="GB153">
        <v>47.29</v>
      </c>
      <c r="GC153" s="14">
        <f t="shared" si="559"/>
        <v>-3.551433166190951E-2</v>
      </c>
      <c r="GD153" s="14">
        <f t="shared" si="560"/>
        <v>1.2612677533921082E-3</v>
      </c>
      <c r="GE153" s="89">
        <f t="shared" si="561"/>
        <v>3.2029939542945904E-2</v>
      </c>
      <c r="GF153" s="89">
        <f t="shared" si="562"/>
        <v>1.0259170271247695E-3</v>
      </c>
      <c r="GH153">
        <v>421.2</v>
      </c>
      <c r="GI153" s="14">
        <f t="shared" si="563"/>
        <v>-6.908901811667683E-3</v>
      </c>
      <c r="GJ153" s="14">
        <f t="shared" si="564"/>
        <v>4.7732924243264993E-5</v>
      </c>
      <c r="GK153" s="89">
        <f t="shared" si="565"/>
        <v>2.5824877706563578E-4</v>
      </c>
      <c r="GL153" s="89">
        <f t="shared" si="566"/>
        <v>6.6692430855896443E-8</v>
      </c>
      <c r="GN153">
        <v>28.64</v>
      </c>
      <c r="GO153" s="14">
        <f t="shared" si="567"/>
        <v>1.2146600841119258E-2</v>
      </c>
      <c r="GP153" s="14">
        <f t="shared" si="568"/>
        <v>1.4753991199347908E-4</v>
      </c>
      <c r="GQ153" s="89">
        <f t="shared" si="569"/>
        <v>-1.4648753517119096E-2</v>
      </c>
      <c r="GR153" s="89">
        <f t="shared" si="570"/>
        <v>2.1458597960530908E-4</v>
      </c>
      <c r="GT153">
        <v>52.26</v>
      </c>
      <c r="GU153" s="14">
        <f t="shared" si="571"/>
        <v>-1.1934694114024633E-2</v>
      </c>
      <c r="GV153" s="14">
        <f t="shared" si="572"/>
        <v>1.4243692359533421E-4</v>
      </c>
      <c r="GW153" s="89">
        <f t="shared" si="573"/>
        <v>7.6742175953742591E-3</v>
      </c>
      <c r="GX153" s="89">
        <f t="shared" si="574"/>
        <v>5.8893615701151874E-5</v>
      </c>
      <c r="GZ153">
        <v>200.6</v>
      </c>
      <c r="HA153" s="14">
        <f t="shared" si="575"/>
        <v>2.9865626977488469E-3</v>
      </c>
      <c r="HB153" s="14">
        <f t="shared" si="576"/>
        <v>8.9195567475848703E-6</v>
      </c>
      <c r="HC153" s="89">
        <f t="shared" si="577"/>
        <v>-6.1037446843269609E-3</v>
      </c>
      <c r="HD153" s="89">
        <f t="shared" si="578"/>
        <v>3.7255699171449633E-5</v>
      </c>
      <c r="HF153">
        <v>261.10000000000002</v>
      </c>
      <c r="HG153" s="14">
        <f t="shared" si="579"/>
        <v>-9.4276792555593077E-3</v>
      </c>
      <c r="HH153" s="14">
        <f t="shared" si="580"/>
        <v>8.8881136145703304E-5</v>
      </c>
      <c r="HI153" s="89">
        <f t="shared" si="581"/>
        <v>3.6778590339210998E-3</v>
      </c>
      <c r="HJ153" s="89">
        <f t="shared" si="582"/>
        <v>1.3526647073395045E-5</v>
      </c>
      <c r="HL153">
        <v>95.3</v>
      </c>
      <c r="HM153" s="14">
        <f t="shared" si="583"/>
        <v>-1.2246774687160168E-2</v>
      </c>
      <c r="HN153" s="14">
        <f t="shared" si="584"/>
        <v>1.4998349023806701E-4</v>
      </c>
      <c r="HO153" s="89">
        <f t="shared" si="585"/>
        <v>6.70363458361827E-3</v>
      </c>
      <c r="HP153" s="89">
        <f t="shared" si="586"/>
        <v>4.4938716630682898E-5</v>
      </c>
      <c r="HR153">
        <v>4.6210000000000004</v>
      </c>
      <c r="HS153" s="14">
        <f t="shared" si="587"/>
        <v>-1.900657980279221E-2</v>
      </c>
      <c r="HT153" s="14">
        <f t="shared" si="588"/>
        <v>3.612500757999088E-4</v>
      </c>
      <c r="HU153" s="14">
        <f t="shared" si="589"/>
        <v>1.1438836674093719E-2</v>
      </c>
      <c r="HV153" s="14">
        <f t="shared" si="590"/>
        <v>1.3084698445659147E-4</v>
      </c>
      <c r="HX153">
        <v>13.48</v>
      </c>
      <c r="HY153" s="14">
        <f t="shared" si="591"/>
        <v>0</v>
      </c>
      <c r="HZ153" s="14">
        <f t="shared" si="592"/>
        <v>0</v>
      </c>
      <c r="IA153" s="89">
        <f t="shared" si="593"/>
        <v>-3.8583704413733943E-3</v>
      </c>
      <c r="IB153" s="89">
        <f t="shared" si="594"/>
        <v>1.4887022462863922E-5</v>
      </c>
      <c r="ID153">
        <v>141.5</v>
      </c>
      <c r="IE153" s="14">
        <f t="shared" si="595"/>
        <v>-3.5398267051240623E-3</v>
      </c>
      <c r="IF153" s="14">
        <f t="shared" si="596"/>
        <v>1.2530373102309475E-5</v>
      </c>
      <c r="IG153" s="89">
        <f t="shared" si="597"/>
        <v>1.0097539180398928E-3</v>
      </c>
      <c r="IH153" s="89">
        <f t="shared" si="598"/>
        <v>1.0196029749969145E-6</v>
      </c>
      <c r="IQ153">
        <v>54.36</v>
      </c>
      <c r="IR153" s="14">
        <f t="shared" si="599"/>
        <v>-5.9040761909448479E-3</v>
      </c>
      <c r="IS153" s="14">
        <f t="shared" si="600"/>
        <v>3.4858115668481823E-5</v>
      </c>
      <c r="IT153" s="89">
        <f t="shared" si="601"/>
        <v>1.3593658024149179E-3</v>
      </c>
      <c r="IU153" s="89">
        <f t="shared" si="602"/>
        <v>1.8478753847751535E-6</v>
      </c>
      <c r="IW153">
        <v>61.16</v>
      </c>
      <c r="IX153" s="14">
        <f t="shared" si="603"/>
        <v>-1.3995453597966034E-2</v>
      </c>
      <c r="IY153" s="14">
        <f t="shared" si="604"/>
        <v>1.9587272141282042E-4</v>
      </c>
      <c r="IZ153" s="89">
        <f t="shared" si="605"/>
        <v>8.1139692414120522E-3</v>
      </c>
      <c r="JA153" s="89">
        <f t="shared" si="606"/>
        <v>6.5836496850580871E-5</v>
      </c>
      <c r="JC153">
        <v>110.5</v>
      </c>
      <c r="JD153" s="14">
        <f t="shared" si="607"/>
        <v>4.0641284207954048E-3</v>
      </c>
      <c r="JE153" s="14">
        <f t="shared" si="608"/>
        <v>1.651713982071695E-5</v>
      </c>
      <c r="JF153" s="89">
        <f t="shared" si="609"/>
        <v>-8.5700358380963286E-3</v>
      </c>
      <c r="JG153" s="89">
        <f t="shared" si="610"/>
        <v>7.3445514266255447E-5</v>
      </c>
      <c r="JI153">
        <v>30.96</v>
      </c>
      <c r="JJ153" s="14">
        <f t="shared" si="611"/>
        <v>-2.2635417910360695E-3</v>
      </c>
      <c r="JK153" s="14">
        <f t="shared" si="612"/>
        <v>5.1236214397667773E-6</v>
      </c>
      <c r="JL153" s="89">
        <f t="shared" si="613"/>
        <v>-3.1567914829877517E-3</v>
      </c>
      <c r="JM153" s="89">
        <f t="shared" si="614"/>
        <v>9.965332467064008E-6</v>
      </c>
      <c r="JO153">
        <v>73.28</v>
      </c>
      <c r="JP153" s="14">
        <f t="shared" si="615"/>
        <v>5.4570260562942499E-4</v>
      </c>
      <c r="JQ153" s="14">
        <f t="shared" si="616"/>
        <v>2.9779133379074373E-7</v>
      </c>
      <c r="JR153" s="89">
        <f t="shared" si="451"/>
        <v>-3.3284467130509517E-3</v>
      </c>
      <c r="JS153" s="89">
        <f t="shared" si="617"/>
        <v>1.1078557521619684E-5</v>
      </c>
      <c r="JU153">
        <v>61.18</v>
      </c>
      <c r="JV153" s="14">
        <f t="shared" si="618"/>
        <v>-5.9016564735388383E-3</v>
      </c>
      <c r="JW153" s="14">
        <f t="shared" si="619"/>
        <v>3.4829549131662879E-5</v>
      </c>
      <c r="JX153" s="89">
        <f t="shared" si="620"/>
        <v>5.1803360691263754E-4</v>
      </c>
      <c r="JY153" s="89">
        <f t="shared" si="621"/>
        <v>2.6835881789091709E-7</v>
      </c>
      <c r="KA153">
        <v>41.33</v>
      </c>
      <c r="KB153" s="14">
        <f t="shared" si="622"/>
        <v>-3.6359269239975953E-3</v>
      </c>
      <c r="KC153" s="14">
        <f t="shared" si="623"/>
        <v>1.3219964596650615E-5</v>
      </c>
      <c r="KD153" s="89">
        <f t="shared" si="624"/>
        <v>8.3068652117847946E-4</v>
      </c>
      <c r="KE153" s="89">
        <f t="shared" si="625"/>
        <v>6.9004009646760436E-7</v>
      </c>
      <c r="KG153">
        <v>17.579999999999998</v>
      </c>
      <c r="KH153" s="14">
        <f t="shared" si="626"/>
        <v>1.7050302510839691E-3</v>
      </c>
      <c r="KI153" s="14">
        <f t="shared" si="627"/>
        <v>2.9071281571114628E-6</v>
      </c>
      <c r="KJ153" s="89">
        <f t="shared" si="628"/>
        <v>-5.8940309871560763E-3</v>
      </c>
      <c r="KK153" s="89">
        <f t="shared" si="629"/>
        <v>3.4739601277556032E-5</v>
      </c>
      <c r="KM153">
        <v>28.62</v>
      </c>
      <c r="KN153" s="14">
        <f t="shared" si="630"/>
        <v>-1.691372244206181E-2</v>
      </c>
      <c r="KO153" s="14">
        <f t="shared" si="631"/>
        <v>2.8607400684710533E-4</v>
      </c>
      <c r="KP153" s="89">
        <f t="shared" si="632"/>
        <v>1.0043233900977744E-2</v>
      </c>
      <c r="KQ153" s="89">
        <f t="shared" si="633"/>
        <v>1.0086654718974864E-4</v>
      </c>
      <c r="KS153">
        <v>93.88</v>
      </c>
      <c r="KT153" s="14">
        <f t="shared" si="634"/>
        <v>-6.197263129524587E-3</v>
      </c>
      <c r="KU153" s="14">
        <f t="shared" si="635"/>
        <v>3.8406070296564879E-5</v>
      </c>
      <c r="KV153" s="89">
        <f t="shared" si="636"/>
        <v>4.0441541538138812E-3</v>
      </c>
      <c r="KW153" s="89">
        <f t="shared" si="637"/>
        <v>1.635518281981007E-5</v>
      </c>
      <c r="LF153" s="14">
        <v>12.48</v>
      </c>
      <c r="LG153" s="14">
        <f t="shared" si="638"/>
        <v>1.6012813669738276E-3</v>
      </c>
      <c r="LH153" s="14">
        <f t="shared" si="639"/>
        <v>2.56410201621757E-6</v>
      </c>
      <c r="LI153" s="89">
        <f t="shared" si="640"/>
        <v>-1.7286298045159948E-3</v>
      </c>
      <c r="LJ153" s="89">
        <f t="shared" si="641"/>
        <v>2.9881610010610066E-6</v>
      </c>
      <c r="LL153">
        <v>11.365</v>
      </c>
      <c r="LM153" s="14">
        <f t="shared" si="642"/>
        <v>-3.9673845294696105E-3</v>
      </c>
      <c r="LN153" s="14">
        <f t="shared" si="643"/>
        <v>1.5740140004674803E-5</v>
      </c>
      <c r="LO153" s="89">
        <f t="shared" si="644"/>
        <v>1.4774027963372302E-3</v>
      </c>
      <c r="LP153" s="89">
        <f t="shared" si="645"/>
        <v>2.1827190226250672E-6</v>
      </c>
    </row>
    <row r="154" spans="19:328" x14ac:dyDescent="0.35">
      <c r="S154" t="s">
        <v>758</v>
      </c>
      <c r="T154" s="82">
        <v>5411.23</v>
      </c>
      <c r="U154" s="6">
        <f t="shared" si="452"/>
        <v>1.1023374789147352E-2</v>
      </c>
      <c r="V154" s="14">
        <f t="shared" si="453"/>
        <v>1.2151479174200944E-4</v>
      </c>
      <c r="Z154">
        <v>38.57</v>
      </c>
      <c r="AA154" s="14">
        <f t="shared" si="454"/>
        <v>-1.2971852902115923E-3</v>
      </c>
      <c r="AB154" s="14">
        <f t="shared" si="455"/>
        <v>1.6826896771413331E-6</v>
      </c>
      <c r="AC154" s="14">
        <f t="shared" si="456"/>
        <v>-1.2320560079358944E-2</v>
      </c>
      <c r="AD154" s="14">
        <f t="shared" si="457"/>
        <v>1.218953042421414E-2</v>
      </c>
      <c r="AE154" s="14">
        <f t="shared" si="458"/>
        <v>1.4858465196284216E-4</v>
      </c>
      <c r="AG154">
        <v>11.025</v>
      </c>
      <c r="AH154" s="14">
        <f t="shared" si="459"/>
        <v>1.1722406551586042E-2</v>
      </c>
      <c r="AI154" s="14">
        <f t="shared" si="460"/>
        <v>1.3741481536066737E-4</v>
      </c>
      <c r="AJ154" s="14">
        <f t="shared" si="461"/>
        <v>-1.1600836718324179E-2</v>
      </c>
      <c r="AK154" s="14">
        <f t="shared" si="462"/>
        <v>1.3457941256521852E-4</v>
      </c>
      <c r="AM154">
        <v>105.3</v>
      </c>
      <c r="AN154" s="14">
        <f t="shared" si="463"/>
        <v>-9.5011883632024191E-4</v>
      </c>
      <c r="AO154" s="14">
        <f t="shared" si="464"/>
        <v>9.027258031305307E-7</v>
      </c>
      <c r="AP154" s="14">
        <f t="shared" si="465"/>
        <v>-2.709786762575688E-3</v>
      </c>
      <c r="AQ154" s="14">
        <f t="shared" si="466"/>
        <v>7.342944298630428E-6</v>
      </c>
      <c r="AS154">
        <v>95.92</v>
      </c>
      <c r="AT154" s="14">
        <f t="shared" si="467"/>
        <v>6.1321191997859023E-3</v>
      </c>
      <c r="AU154" s="14">
        <f t="shared" si="468"/>
        <v>3.7602885880382895E-5</v>
      </c>
      <c r="AV154" s="14">
        <f t="shared" si="469"/>
        <v>-1.1957954888054279E-2</v>
      </c>
      <c r="AW154" s="14">
        <f t="shared" si="470"/>
        <v>1.4299268510474124E-4</v>
      </c>
      <c r="AY154" s="14">
        <v>34.28</v>
      </c>
      <c r="AZ154" s="14">
        <f t="shared" si="471"/>
        <v>5.9182165269318472E-2</v>
      </c>
      <c r="BA154" s="14">
        <f t="shared" si="472"/>
        <v>3.5025286859649255E-3</v>
      </c>
      <c r="BB154" s="14">
        <f t="shared" si="473"/>
        <v>-6.2220121362521724E-2</v>
      </c>
      <c r="BC154" s="14">
        <f t="shared" si="474"/>
        <v>3.8713435023669321E-3</v>
      </c>
      <c r="BE154">
        <v>18.994</v>
      </c>
      <c r="BF154" s="14">
        <f t="shared" si="475"/>
        <v>5.3607136395903303E-2</v>
      </c>
      <c r="BG154" s="14">
        <f t="shared" si="476"/>
        <v>2.8737250725689805E-3</v>
      </c>
      <c r="BH154" s="14">
        <f t="shared" si="477"/>
        <v>-6.6075150797440835E-2</v>
      </c>
      <c r="BI154" s="14">
        <f t="shared" si="478"/>
        <v>4.3659255529045465E-3</v>
      </c>
      <c r="BK154">
        <v>81.14</v>
      </c>
      <c r="BL154" s="14">
        <f t="shared" si="479"/>
        <v>3.1062919717128445E-2</v>
      </c>
      <c r="BM154" s="14">
        <f t="shared" si="480"/>
        <v>9.649049813527671E-4</v>
      </c>
      <c r="BN154" s="14">
        <f t="shared" si="481"/>
        <v>-4.0338695949710929E-2</v>
      </c>
      <c r="BO154" s="14">
        <f t="shared" si="482"/>
        <v>1.6272103909232248E-3</v>
      </c>
      <c r="BQ154">
        <v>56.61</v>
      </c>
      <c r="BR154" s="14">
        <f t="shared" si="483"/>
        <v>1.2289480515077654E-2</v>
      </c>
      <c r="BS154" s="14">
        <f t="shared" si="484"/>
        <v>1.5103133133047332E-4</v>
      </c>
      <c r="BT154" s="14">
        <f t="shared" si="485"/>
        <v>-2.0249671809900963E-2</v>
      </c>
      <c r="BU154" s="14">
        <f t="shared" si="486"/>
        <v>4.1004920840869775E-4</v>
      </c>
      <c r="BX154">
        <v>20.38</v>
      </c>
      <c r="BY154" s="14">
        <f t="shared" si="487"/>
        <v>1.4709490271748035E-3</v>
      </c>
      <c r="BZ154" s="14">
        <f t="shared" si="488"/>
        <v>2.1636910405465008E-6</v>
      </c>
      <c r="CA154" s="14">
        <f t="shared" si="489"/>
        <v>-5.1168196608613577E-3</v>
      </c>
      <c r="CB154" s="14">
        <f t="shared" si="490"/>
        <v>2.618184344177734E-5</v>
      </c>
      <c r="CD154">
        <v>41.38</v>
      </c>
      <c r="CE154" s="14">
        <f t="shared" si="491"/>
        <v>3.816985819079316E-2</v>
      </c>
      <c r="CF154" s="14">
        <f t="shared" si="492"/>
        <v>1.4569380743052597E-3</v>
      </c>
      <c r="CG154" s="14">
        <f t="shared" si="493"/>
        <v>-4.3013430913000868E-2</v>
      </c>
      <c r="CH154" s="14">
        <f t="shared" si="494"/>
        <v>1.8501552389074986E-3</v>
      </c>
      <c r="CJ154">
        <v>30.55</v>
      </c>
      <c r="CK154" s="14">
        <f t="shared" si="495"/>
        <v>1.2361901079373988E-2</v>
      </c>
      <c r="CL154" s="14">
        <f t="shared" si="496"/>
        <v>1.5281659829622778E-4</v>
      </c>
      <c r="CM154" s="14">
        <f t="shared" si="497"/>
        <v>-1.7198055302166632E-2</v>
      </c>
      <c r="CN154" s="14">
        <f t="shared" si="498"/>
        <v>2.957731061763818E-4</v>
      </c>
      <c r="CP154">
        <v>19.16</v>
      </c>
      <c r="CQ154" s="14">
        <f t="shared" si="499"/>
        <v>1.5536304215144613E-2</v>
      </c>
      <c r="CR154" s="14">
        <f t="shared" si="500"/>
        <v>2.4137674866552027E-4</v>
      </c>
      <c r="CS154" s="14">
        <f t="shared" si="501"/>
        <v>-2.0472791621254576E-2</v>
      </c>
      <c r="CT154" s="14">
        <f t="shared" si="502"/>
        <v>4.191351967673116E-4</v>
      </c>
      <c r="CV154">
        <v>97.2</v>
      </c>
      <c r="CW154" s="14">
        <f t="shared" si="503"/>
        <v>1.644737212878245E-3</v>
      </c>
      <c r="CX154" s="14">
        <f t="shared" si="504"/>
        <v>2.7051604994264975E-6</v>
      </c>
      <c r="CY154" s="89">
        <f t="shared" si="505"/>
        <v>-3.1936053980052056E-3</v>
      </c>
      <c r="CZ154" s="89">
        <f t="shared" si="506"/>
        <v>1.0199115438167987E-5</v>
      </c>
      <c r="DB154">
        <v>17.22</v>
      </c>
      <c r="DC154" s="14">
        <f t="shared" si="507"/>
        <v>1.3268149648851429E-2</v>
      </c>
      <c r="DD154" s="14">
        <f t="shared" si="508"/>
        <v>1.7604379510431631E-4</v>
      </c>
      <c r="DE154" s="89">
        <f t="shared" si="509"/>
        <v>-1.5653499731202034E-2</v>
      </c>
      <c r="DF154" s="89">
        <f t="shared" si="510"/>
        <v>2.4503205383474217E-4</v>
      </c>
      <c r="DH154">
        <v>10.132</v>
      </c>
      <c r="DI154" s="14">
        <f t="shared" si="511"/>
        <v>2.398944880611913E-2</v>
      </c>
      <c r="DJ154" s="14">
        <f t="shared" si="512"/>
        <v>5.7549365402141054E-4</v>
      </c>
      <c r="DK154" s="89">
        <f t="shared" si="513"/>
        <v>-2.9040161225954195E-2</v>
      </c>
      <c r="DL154" s="89">
        <f t="shared" si="514"/>
        <v>8.4333096402941347E-4</v>
      </c>
      <c r="DN154">
        <v>62.8</v>
      </c>
      <c r="DO154" s="14">
        <f t="shared" si="515"/>
        <v>-5.5888369025661692E-3</v>
      </c>
      <c r="DP154" s="14">
        <f t="shared" si="516"/>
        <v>3.123509792348541E-5</v>
      </c>
      <c r="DQ154" s="89">
        <f t="shared" si="517"/>
        <v>3.52636445187835E-3</v>
      </c>
      <c r="DR154" s="89">
        <f t="shared" si="518"/>
        <v>1.2435246247471296E-5</v>
      </c>
      <c r="DT154">
        <v>110.65</v>
      </c>
      <c r="DU154" s="14">
        <f t="shared" si="519"/>
        <v>8.1008543814828551E-3</v>
      </c>
      <c r="DV154" s="14">
        <f t="shared" si="520"/>
        <v>6.5623841709989975E-5</v>
      </c>
      <c r="DW154" s="89">
        <f t="shared" si="521"/>
        <v>-1.4426384077198717E-2</v>
      </c>
      <c r="DX154" s="89">
        <f t="shared" si="522"/>
        <v>2.0812055754285266E-4</v>
      </c>
      <c r="DZ154">
        <v>35.799999999999997</v>
      </c>
      <c r="EA154" s="14">
        <f t="shared" si="523"/>
        <v>2.7894020875785922E-3</v>
      </c>
      <c r="EB154" s="14">
        <f t="shared" si="524"/>
        <v>7.7807640061878077E-6</v>
      </c>
      <c r="EC154" s="89">
        <f t="shared" si="525"/>
        <v>-6.771131386655747E-3</v>
      </c>
      <c r="ED154" s="89">
        <f t="shared" si="526"/>
        <v>4.5848220255354583E-5</v>
      </c>
      <c r="EF154">
        <v>14.3</v>
      </c>
      <c r="EG154" s="14">
        <f t="shared" si="527"/>
        <v>-1.6214666139563953E-2</v>
      </c>
      <c r="EH154" s="14">
        <f t="shared" si="528"/>
        <v>2.6291539801752179E-4</v>
      </c>
      <c r="EI154" s="89">
        <f t="shared" si="529"/>
        <v>1.3405115840593861E-2</v>
      </c>
      <c r="EJ154" s="89">
        <f t="shared" si="530"/>
        <v>1.7969713069974046E-4</v>
      </c>
      <c r="EL154">
        <v>79.78</v>
      </c>
      <c r="EM154" s="14">
        <f t="shared" si="531"/>
        <v>5.2506683952081631E-3</v>
      </c>
      <c r="EN154" s="14">
        <f t="shared" si="532"/>
        <v>2.7569518596437867E-5</v>
      </c>
      <c r="EO154" s="89">
        <f t="shared" si="533"/>
        <v>-9.349468361590018E-3</v>
      </c>
      <c r="EP154" s="89">
        <f t="shared" si="534"/>
        <v>8.7412558644372741E-5</v>
      </c>
      <c r="ER154">
        <v>13.76</v>
      </c>
      <c r="ES154" s="14">
        <f t="shared" si="535"/>
        <v>1.2278955286516806E-2</v>
      </c>
      <c r="ET154" s="14">
        <f t="shared" si="536"/>
        <v>1.5077274292827904E-4</v>
      </c>
      <c r="EU154" s="89">
        <f t="shared" si="537"/>
        <v>-1.5778781993615418E-2</v>
      </c>
      <c r="EV154" s="89">
        <f t="shared" si="538"/>
        <v>2.4896996120204215E-4</v>
      </c>
      <c r="EX154">
        <v>111.85</v>
      </c>
      <c r="EY154" s="14">
        <f t="shared" si="539"/>
        <v>-6.2780475259329362E-3</v>
      </c>
      <c r="EZ154" s="14">
        <f t="shared" si="540"/>
        <v>3.9413880737872665E-5</v>
      </c>
      <c r="FA154" s="89">
        <f t="shared" si="541"/>
        <v>2.9663723215474875E-3</v>
      </c>
      <c r="FB154" s="89">
        <f t="shared" si="542"/>
        <v>8.7993647500430303E-6</v>
      </c>
      <c r="FD154">
        <v>37.979999999999997</v>
      </c>
      <c r="FE154" s="14">
        <f t="shared" si="543"/>
        <v>4.6304568041686367E-2</v>
      </c>
      <c r="FF154" s="14">
        <f t="shared" si="544"/>
        <v>2.1441130215271624E-3</v>
      </c>
      <c r="FG154" s="89">
        <f t="shared" si="545"/>
        <v>-5.857748847237669E-2</v>
      </c>
      <c r="FH154" s="89">
        <f t="shared" si="546"/>
        <v>3.431322155731424E-3</v>
      </c>
      <c r="FJ154">
        <v>120.4</v>
      </c>
      <c r="FK154" s="14">
        <f t="shared" si="547"/>
        <v>1.4020848241938232E-2</v>
      </c>
      <c r="FL154" s="14">
        <f t="shared" si="548"/>
        <v>1.9658418542346242E-4</v>
      </c>
      <c r="FM154" s="89">
        <f t="shared" si="549"/>
        <v>-1.6852691378230887E-2</v>
      </c>
      <c r="FN154" s="89">
        <f t="shared" si="550"/>
        <v>2.8401320668989768E-4</v>
      </c>
      <c r="FP154">
        <v>12.755000000000001</v>
      </c>
      <c r="FQ154" s="14">
        <f t="shared" si="551"/>
        <v>-4.7151364371329964E-3</v>
      </c>
      <c r="FR154" s="14">
        <f t="shared" si="552"/>
        <v>2.2232511620779247E-5</v>
      </c>
      <c r="FS154" s="89">
        <f t="shared" si="553"/>
        <v>3.3073677119483777E-3</v>
      </c>
      <c r="FT154" s="89">
        <f t="shared" si="554"/>
        <v>1.0938681182038646E-5</v>
      </c>
      <c r="FV154">
        <v>500.6</v>
      </c>
      <c r="FW154" s="14">
        <f t="shared" si="555"/>
        <v>7.5622250930905454E-3</v>
      </c>
      <c r="FX154" s="14">
        <f t="shared" si="556"/>
        <v>5.718724835856831E-5</v>
      </c>
      <c r="FY154" s="89">
        <f t="shared" si="557"/>
        <v>-1.1829702187677794E-2</v>
      </c>
      <c r="FZ154" s="89">
        <f t="shared" si="558"/>
        <v>1.3994185384914878E-4</v>
      </c>
      <c r="GB154">
        <v>46.42</v>
      </c>
      <c r="GC154" s="14">
        <f t="shared" si="559"/>
        <v>1.85684558094933E-2</v>
      </c>
      <c r="GD154" s="14">
        <f t="shared" si="560"/>
        <v>3.4478755114910546E-4</v>
      </c>
      <c r="GE154" s="89">
        <f t="shared" si="561"/>
        <v>-2.2521320325508524E-2</v>
      </c>
      <c r="GF154" s="89">
        <f t="shared" si="562"/>
        <v>5.072098692041634E-4</v>
      </c>
      <c r="GH154">
        <v>414.7</v>
      </c>
      <c r="GI154" s="14">
        <f t="shared" si="563"/>
        <v>1.5552413007484785E-2</v>
      </c>
      <c r="GJ154" s="14">
        <f t="shared" si="564"/>
        <v>2.4187755035538192E-4</v>
      </c>
      <c r="GK154" s="89">
        <f t="shared" si="565"/>
        <v>-2.2892905507542225E-2</v>
      </c>
      <c r="GL154" s="89">
        <f t="shared" si="566"/>
        <v>5.2408512257725714E-4</v>
      </c>
      <c r="GN154">
        <v>28.52</v>
      </c>
      <c r="GO154" s="14">
        <f t="shared" si="567"/>
        <v>4.1987465463497612E-3</v>
      </c>
      <c r="GP154" s="14">
        <f t="shared" si="568"/>
        <v>1.7629472560484047E-5</v>
      </c>
      <c r="GQ154" s="89">
        <f t="shared" si="569"/>
        <v>-7.0076848602148257E-3</v>
      </c>
      <c r="GR154" s="89">
        <f t="shared" si="570"/>
        <v>4.9107647100084084E-5</v>
      </c>
      <c r="GT154">
        <v>51.18</v>
      </c>
      <c r="GU154" s="14">
        <f t="shared" si="571"/>
        <v>2.0882429360823681E-2</v>
      </c>
      <c r="GV154" s="14">
        <f t="shared" si="572"/>
        <v>4.3607585600979095E-4</v>
      </c>
      <c r="GW154" s="89">
        <f t="shared" si="573"/>
        <v>-2.5577255924503342E-2</v>
      </c>
      <c r="GX154" s="89">
        <f t="shared" si="574"/>
        <v>6.5419602062754135E-4</v>
      </c>
      <c r="GZ154">
        <v>199.5</v>
      </c>
      <c r="HA154" s="14">
        <f t="shared" si="575"/>
        <v>5.4986391979169316E-3</v>
      </c>
      <c r="HB154" s="14">
        <f t="shared" si="576"/>
        <v>3.0235033028868558E-5</v>
      </c>
      <c r="HC154" s="89">
        <f t="shared" si="577"/>
        <v>-8.9956746329655501E-3</v>
      </c>
      <c r="HD154" s="89">
        <f t="shared" si="578"/>
        <v>8.0922162102179887E-5</v>
      </c>
      <c r="HF154">
        <v>257.85000000000002</v>
      </c>
      <c r="HG154" s="14">
        <f t="shared" si="579"/>
        <v>1.2525455208115164E-2</v>
      </c>
      <c r="HH154" s="14">
        <f t="shared" si="580"/>
        <v>1.5688702817049928E-4</v>
      </c>
      <c r="HI154" s="89">
        <f t="shared" si="581"/>
        <v>-1.8934373225355093E-2</v>
      </c>
      <c r="HJ154" s="89">
        <f t="shared" si="582"/>
        <v>3.5851048943704383E-4</v>
      </c>
      <c r="HL154">
        <v>94.44</v>
      </c>
      <c r="HM154" s="14">
        <f t="shared" si="583"/>
        <v>9.0650984428442029E-3</v>
      </c>
      <c r="HN154" s="14">
        <f t="shared" si="584"/>
        <v>8.2176009778456386E-5</v>
      </c>
      <c r="HO154" s="89">
        <f t="shared" si="585"/>
        <v>-1.5123589736176451E-2</v>
      </c>
      <c r="HP154" s="89">
        <f t="shared" si="586"/>
        <v>2.287229665081817E-4</v>
      </c>
      <c r="HR154">
        <v>4.5279999999999996</v>
      </c>
      <c r="HS154" s="14">
        <f t="shared" si="587"/>
        <v>2.0330790987247663E-2</v>
      </c>
      <c r="HT154" s="14">
        <f t="shared" si="588"/>
        <v>4.1334106216715083E-4</v>
      </c>
      <c r="HU154" s="14">
        <f t="shared" si="589"/>
        <v>-2.8477712585080785E-2</v>
      </c>
      <c r="HV154" s="14">
        <f t="shared" si="590"/>
        <v>8.1098011407846856E-4</v>
      </c>
      <c r="HX154">
        <v>13.37</v>
      </c>
      <c r="HY154" s="14">
        <f t="shared" si="591"/>
        <v>8.1937143703092446E-3</v>
      </c>
      <c r="HZ154" s="14">
        <f t="shared" si="592"/>
        <v>6.7136955182212218E-5</v>
      </c>
      <c r="IA154" s="89">
        <f t="shared" si="593"/>
        <v>-1.2241988998036767E-2</v>
      </c>
      <c r="IB154" s="89">
        <f t="shared" si="594"/>
        <v>1.4986629462805323E-4</v>
      </c>
      <c r="ID154">
        <v>142.19999999999999</v>
      </c>
      <c r="IE154" s="14">
        <f t="shared" si="595"/>
        <v>-4.9348002858480523E-3</v>
      </c>
      <c r="IF154" s="14">
        <f t="shared" si="596"/>
        <v>2.435225386120602E-5</v>
      </c>
      <c r="IG154" s="89">
        <f t="shared" si="597"/>
        <v>2.0848698898465095E-3</v>
      </c>
      <c r="IH154" s="89">
        <f t="shared" si="598"/>
        <v>4.3466824575885969E-6</v>
      </c>
      <c r="IQ154">
        <v>53.78</v>
      </c>
      <c r="IR154" s="14">
        <f t="shared" si="599"/>
        <v>1.0726938442224328E-2</v>
      </c>
      <c r="IS154" s="14">
        <f t="shared" si="600"/>
        <v>1.150672083432701E-4</v>
      </c>
      <c r="IT154" s="89">
        <f t="shared" si="601"/>
        <v>-1.5633877656185489E-2</v>
      </c>
      <c r="IU154" s="89">
        <f t="shared" si="602"/>
        <v>2.4441813056857585E-4</v>
      </c>
      <c r="IW154">
        <v>58.3</v>
      </c>
      <c r="IX154" s="14">
        <f t="shared" si="603"/>
        <v>4.7891287704414851E-2</v>
      </c>
      <c r="IY154" s="14">
        <f t="shared" si="604"/>
        <v>2.2935754379870372E-3</v>
      </c>
      <c r="IZ154" s="89">
        <f t="shared" si="605"/>
        <v>-5.4220509607386003E-2</v>
      </c>
      <c r="JA154" s="89">
        <f t="shared" si="606"/>
        <v>2.939863662084638E-3</v>
      </c>
      <c r="JC154">
        <v>109.25</v>
      </c>
      <c r="JD154" s="14">
        <f t="shared" si="607"/>
        <v>1.1376686982108048E-2</v>
      </c>
      <c r="JE154" s="14">
        <f t="shared" si="608"/>
        <v>1.2942900668886672E-4</v>
      </c>
      <c r="JF154" s="89">
        <f t="shared" si="609"/>
        <v>-1.6414578545469124E-2</v>
      </c>
      <c r="JG154" s="89">
        <f t="shared" si="610"/>
        <v>2.6943838882537526E-4</v>
      </c>
      <c r="JI154">
        <v>30.19</v>
      </c>
      <c r="JJ154" s="14">
        <f t="shared" si="611"/>
        <v>2.5185305002778928E-2</v>
      </c>
      <c r="JK154" s="14">
        <f t="shared" si="612"/>
        <v>6.342995880830013E-4</v>
      </c>
      <c r="JL154" s="89">
        <f t="shared" si="613"/>
        <v>-3.1128877724986639E-2</v>
      </c>
      <c r="JM154" s="89">
        <f t="shared" si="614"/>
        <v>9.6900702841716936E-4</v>
      </c>
      <c r="JO154">
        <v>72.97</v>
      </c>
      <c r="JP154" s="14">
        <f t="shared" si="615"/>
        <v>4.2393225883460761E-3</v>
      </c>
      <c r="JQ154" s="14">
        <f t="shared" si="616"/>
        <v>1.7971856008061273E-5</v>
      </c>
      <c r="JR154" s="89">
        <f t="shared" si="451"/>
        <v>-7.3268690000938821E-3</v>
      </c>
      <c r="JS154" s="89">
        <f t="shared" si="617"/>
        <v>5.3683009344536722E-5</v>
      </c>
      <c r="JU154">
        <v>60.18</v>
      </c>
      <c r="JV154" s="14">
        <f t="shared" si="618"/>
        <v>1.6480267520858301E-2</v>
      </c>
      <c r="JW154" s="14">
        <f t="shared" si="619"/>
        <v>2.7159921755905701E-4</v>
      </c>
      <c r="JX154" s="89">
        <f t="shared" si="620"/>
        <v>-2.2444691584060088E-2</v>
      </c>
      <c r="JY154" s="89">
        <f t="shared" si="621"/>
        <v>5.037641803035777E-4</v>
      </c>
      <c r="KA154">
        <v>41.55</v>
      </c>
      <c r="KB154" s="14">
        <f t="shared" si="622"/>
        <v>-5.3088927778162081E-3</v>
      </c>
      <c r="KC154" s="14">
        <f t="shared" si="623"/>
        <v>2.8184342526349094E-5</v>
      </c>
      <c r="KD154" s="89">
        <f t="shared" si="624"/>
        <v>2.1965512067961251E-3</v>
      </c>
      <c r="KE154" s="89">
        <f t="shared" si="625"/>
        <v>4.8248372040775135E-6</v>
      </c>
      <c r="KG154">
        <v>17.190000000000001</v>
      </c>
      <c r="KH154" s="14">
        <f t="shared" si="626"/>
        <v>2.2434072862272839E-2</v>
      </c>
      <c r="KI154" s="14">
        <f t="shared" si="627"/>
        <v>5.0328762518976665E-4</v>
      </c>
      <c r="KJ154" s="89">
        <f t="shared" si="628"/>
        <v>-2.6969390679702356E-2</v>
      </c>
      <c r="KK154" s="89">
        <f t="shared" si="629"/>
        <v>7.2734803363441627E-4</v>
      </c>
      <c r="KM154">
        <v>27.72</v>
      </c>
      <c r="KN154" s="14">
        <f t="shared" si="630"/>
        <v>3.1951599806602428E-2</v>
      </c>
      <c r="KO154" s="14">
        <f t="shared" si="631"/>
        <v>1.0209047302012764E-3</v>
      </c>
      <c r="KP154" s="89">
        <f t="shared" si="632"/>
        <v>-3.9340234234736267E-2</v>
      </c>
      <c r="KQ154" s="89">
        <f t="shared" si="633"/>
        <v>1.5476540296439154E-3</v>
      </c>
      <c r="KS154">
        <v>93.82</v>
      </c>
      <c r="KT154" s="14">
        <f t="shared" si="634"/>
        <v>6.3931808251087817E-4</v>
      </c>
      <c r="KU154" s="14">
        <f t="shared" si="635"/>
        <v>4.0872761062538602E-7</v>
      </c>
      <c r="KV154" s="89">
        <f t="shared" si="636"/>
        <v>-3.0533255701175478E-3</v>
      </c>
      <c r="KW154" s="89">
        <f t="shared" si="637"/>
        <v>9.3227970371336483E-6</v>
      </c>
      <c r="LF154" s="14">
        <v>12.92</v>
      </c>
      <c r="LG154" s="14">
        <f t="shared" si="638"/>
        <v>-3.4649135413174131E-2</v>
      </c>
      <c r="LH154" s="14">
        <f t="shared" si="639"/>
        <v>1.2005625848804777E-3</v>
      </c>
      <c r="LI154" s="89">
        <f t="shared" si="640"/>
        <v>3.4518992278372539E-2</v>
      </c>
      <c r="LJ154" s="89">
        <f t="shared" si="641"/>
        <v>1.1915608279143429E-3</v>
      </c>
      <c r="LL154">
        <v>11.42</v>
      </c>
      <c r="LM154" s="14">
        <f t="shared" si="642"/>
        <v>-4.8277469233576568E-3</v>
      </c>
      <c r="LN154" s="14">
        <f t="shared" si="643"/>
        <v>2.3307140355989322E-5</v>
      </c>
      <c r="LO154" s="89">
        <f t="shared" si="644"/>
        <v>2.052660994001716E-3</v>
      </c>
      <c r="LP154" s="89">
        <f t="shared" si="645"/>
        <v>4.2134171562961127E-6</v>
      </c>
    </row>
    <row r="155" spans="19:328" x14ac:dyDescent="0.35">
      <c r="S155" t="s">
        <v>759</v>
      </c>
      <c r="T155" s="82">
        <v>5378.08</v>
      </c>
      <c r="U155" s="6">
        <f t="shared" si="452"/>
        <v>6.1449906091207889E-3</v>
      </c>
      <c r="V155" s="14">
        <f t="shared" si="453"/>
        <v>3.7760909586182684E-5</v>
      </c>
      <c r="Z155">
        <v>38.69</v>
      </c>
      <c r="AA155" s="14">
        <f t="shared" si="454"/>
        <v>-3.1063964922850907E-3</v>
      </c>
      <c r="AB155" s="14">
        <f t="shared" si="455"/>
        <v>9.6496991672811152E-6</v>
      </c>
      <c r="AC155" s="14">
        <f t="shared" si="456"/>
        <v>-9.25138710140588E-3</v>
      </c>
      <c r="AD155" s="14">
        <f t="shared" si="457"/>
        <v>9.0013248722684257E-3</v>
      </c>
      <c r="AE155" s="14">
        <f t="shared" si="458"/>
        <v>8.1023849456118185E-5</v>
      </c>
      <c r="AG155">
        <v>11.005000000000001</v>
      </c>
      <c r="AH155" s="14">
        <f t="shared" si="459"/>
        <v>1.815706354484655E-3</v>
      </c>
      <c r="AI155" s="14">
        <f t="shared" si="460"/>
        <v>3.2967895657159555E-6</v>
      </c>
      <c r="AJ155" s="14">
        <f t="shared" si="461"/>
        <v>-1.7921920432413271E-3</v>
      </c>
      <c r="AK155" s="14">
        <f t="shared" si="462"/>
        <v>3.2119523198575229E-6</v>
      </c>
      <c r="AM155">
        <v>105.05</v>
      </c>
      <c r="AN155" s="14">
        <f t="shared" si="463"/>
        <v>2.3769918489204116E-3</v>
      </c>
      <c r="AO155" s="14">
        <f t="shared" si="464"/>
        <v>5.6500902498340767E-6</v>
      </c>
      <c r="AP155" s="14">
        <f t="shared" si="465"/>
        <v>-2.8100610487239333E-3</v>
      </c>
      <c r="AQ155" s="14">
        <f t="shared" si="466"/>
        <v>7.8964430975554514E-6</v>
      </c>
      <c r="AS155">
        <v>93.81</v>
      </c>
      <c r="AT155" s="14">
        <f t="shared" si="467"/>
        <v>2.2243050581399148E-2</v>
      </c>
      <c r="AU155" s="14">
        <f t="shared" si="468"/>
        <v>4.9475329916668102E-4</v>
      </c>
      <c r="AV155" s="14">
        <f t="shared" si="469"/>
        <v>-2.3201379229402245E-2</v>
      </c>
      <c r="AW155" s="14">
        <f t="shared" si="470"/>
        <v>5.3830399814653793E-4</v>
      </c>
      <c r="AY155" s="14">
        <v>34.200000000000003</v>
      </c>
      <c r="AZ155" s="14">
        <f t="shared" si="471"/>
        <v>2.3364496610195056E-3</v>
      </c>
      <c r="BA155" s="14">
        <f t="shared" si="472"/>
        <v>5.4589970184781625E-6</v>
      </c>
      <c r="BB155" s="14">
        <f t="shared" si="473"/>
        <v>-2.9216860078229131E-3</v>
      </c>
      <c r="BC155" s="14">
        <f t="shared" si="474"/>
        <v>8.5362491283081904E-6</v>
      </c>
      <c r="BE155">
        <v>18.670000000000002</v>
      </c>
      <c r="BF155" s="14">
        <f t="shared" si="475"/>
        <v>1.7205182267129332E-2</v>
      </c>
      <c r="BG155" s="14">
        <f t="shared" si="476"/>
        <v>2.9601829684514162E-4</v>
      </c>
      <c r="BH155" s="14">
        <f t="shared" si="477"/>
        <v>-2.2425520300926788E-2</v>
      </c>
      <c r="BI155" s="14">
        <f t="shared" si="478"/>
        <v>5.029039607672795E-4</v>
      </c>
      <c r="BK155">
        <v>81.739999999999995</v>
      </c>
      <c r="BL155" s="14">
        <f t="shared" si="479"/>
        <v>-7.3674203578299492E-3</v>
      </c>
      <c r="BM155" s="14">
        <f t="shared" si="480"/>
        <v>5.4278882728967177E-5</v>
      </c>
      <c r="BN155" s="14">
        <f t="shared" si="481"/>
        <v>4.133215812888523E-3</v>
      </c>
      <c r="BO155" s="14">
        <f t="shared" si="482"/>
        <v>1.7083472955911735E-5</v>
      </c>
      <c r="BQ155">
        <v>54.07</v>
      </c>
      <c r="BR155" s="14">
        <f t="shared" si="483"/>
        <v>4.5906144654655041E-2</v>
      </c>
      <c r="BS155" s="14">
        <f t="shared" si="484"/>
        <v>2.1073741170541138E-3</v>
      </c>
      <c r="BT155" s="14">
        <f t="shared" si="485"/>
        <v>-4.7609322662491363E-2</v>
      </c>
      <c r="BU155" s="14">
        <f t="shared" si="486"/>
        <v>2.2666476043812136E-3</v>
      </c>
      <c r="BX155">
        <v>20.27</v>
      </c>
      <c r="BY155" s="14">
        <f t="shared" si="487"/>
        <v>5.4120673306701323E-3</v>
      </c>
      <c r="BZ155" s="14">
        <f t="shared" si="488"/>
        <v>2.9290472791706931E-5</v>
      </c>
      <c r="CA155" s="14">
        <f t="shared" si="489"/>
        <v>-6.2432026758080369E-3</v>
      </c>
      <c r="CB155" s="14">
        <f t="shared" si="490"/>
        <v>3.897757965121663E-5</v>
      </c>
      <c r="CD155">
        <v>41.58</v>
      </c>
      <c r="CE155" s="14">
        <f t="shared" si="491"/>
        <v>-4.8216101124697909E-3</v>
      </c>
      <c r="CF155" s="14">
        <f t="shared" si="492"/>
        <v>2.324792407667095E-5</v>
      </c>
      <c r="CG155" s="14">
        <f t="shared" si="493"/>
        <v>4.252987963266495E-3</v>
      </c>
      <c r="CH155" s="14">
        <f t="shared" si="494"/>
        <v>1.8087906615689689E-5</v>
      </c>
      <c r="CJ155">
        <v>29.68</v>
      </c>
      <c r="CK155" s="14">
        <f t="shared" si="495"/>
        <v>2.8891267318424573E-2</v>
      </c>
      <c r="CL155" s="14">
        <f t="shared" si="496"/>
        <v>8.3470532726466788E-4</v>
      </c>
      <c r="CM155" s="14">
        <f t="shared" si="497"/>
        <v>-2.9761086455822875E-2</v>
      </c>
      <c r="CN155" s="14">
        <f t="shared" si="498"/>
        <v>8.8572226703096378E-4</v>
      </c>
      <c r="CP155">
        <v>19.11</v>
      </c>
      <c r="CQ155" s="14">
        <f t="shared" si="499"/>
        <v>2.6130142905328702E-3</v>
      </c>
      <c r="CR155" s="14">
        <f t="shared" si="500"/>
        <v>6.8278436825289991E-6</v>
      </c>
      <c r="CS155" s="14">
        <f t="shared" si="501"/>
        <v>-3.6586632400791158E-3</v>
      </c>
      <c r="CT155" s="14">
        <f t="shared" si="502"/>
        <v>1.3385816704306214E-5</v>
      </c>
      <c r="CV155">
        <v>95.52</v>
      </c>
      <c r="CW155" s="14">
        <f t="shared" si="503"/>
        <v>1.7435061822101566E-2</v>
      </c>
      <c r="CX155" s="14">
        <f t="shared" si="504"/>
        <v>3.0398138074050357E-4</v>
      </c>
      <c r="CY155" s="89">
        <f t="shared" si="505"/>
        <v>-1.7810601912329142E-2</v>
      </c>
      <c r="CZ155" s="89">
        <f t="shared" si="506"/>
        <v>3.1721754047946246E-4</v>
      </c>
      <c r="DB155">
        <v>17.46</v>
      </c>
      <c r="DC155" s="14">
        <f t="shared" si="507"/>
        <v>-1.3841051411871468E-2</v>
      </c>
      <c r="DD155" s="14">
        <f t="shared" si="508"/>
        <v>1.9157470418606915E-4</v>
      </c>
      <c r="DE155" s="89">
        <f t="shared" si="509"/>
        <v>1.3338329459189934E-2</v>
      </c>
      <c r="DF155" s="89">
        <f t="shared" si="510"/>
        <v>1.7791103276189403E-4</v>
      </c>
      <c r="DH155">
        <v>10.108000000000001</v>
      </c>
      <c r="DI155" s="14">
        <f t="shared" si="511"/>
        <v>2.3715426134808151E-3</v>
      </c>
      <c r="DJ155" s="14">
        <f t="shared" si="512"/>
        <v>5.6242143675554152E-6</v>
      </c>
      <c r="DK155" s="89">
        <f t="shared" si="513"/>
        <v>-3.2176452218073168E-3</v>
      </c>
      <c r="DL155" s="89">
        <f t="shared" si="514"/>
        <v>1.0353240773419457E-5</v>
      </c>
      <c r="DN155">
        <v>62.68</v>
      </c>
      <c r="DO155" s="14">
        <f t="shared" si="515"/>
        <v>1.9126559863327658E-3</v>
      </c>
      <c r="DP155" s="14">
        <f t="shared" si="516"/>
        <v>3.6582529220545649E-6</v>
      </c>
      <c r="DQ155" s="89">
        <f t="shared" si="517"/>
        <v>-1.8825828515785558E-3</v>
      </c>
      <c r="DR155" s="89">
        <f t="shared" si="518"/>
        <v>3.5441181930576464E-6</v>
      </c>
      <c r="DT155">
        <v>110.5</v>
      </c>
      <c r="DU155" s="14">
        <f t="shared" si="519"/>
        <v>1.3565455392511531E-3</v>
      </c>
      <c r="DV155" s="14">
        <f t="shared" si="520"/>
        <v>1.8402158000622018E-6</v>
      </c>
      <c r="DW155" s="89">
        <f t="shared" si="521"/>
        <v>-2.9662980048393859E-3</v>
      </c>
      <c r="DX155" s="89">
        <f t="shared" si="522"/>
        <v>8.7989238535141208E-6</v>
      </c>
      <c r="DZ155">
        <v>36.07</v>
      </c>
      <c r="EA155" s="14">
        <f t="shared" si="523"/>
        <v>-7.5136015087931048E-3</v>
      </c>
      <c r="EB155" s="14">
        <f t="shared" si="524"/>
        <v>5.6454207632938022E-5</v>
      </c>
      <c r="EC155" s="89">
        <f t="shared" si="525"/>
        <v>7.229733917463824E-3</v>
      </c>
      <c r="ED155" s="89">
        <f t="shared" si="526"/>
        <v>5.2269052517326808E-5</v>
      </c>
      <c r="EF155">
        <v>14.04</v>
      </c>
      <c r="EG155" s="14">
        <f t="shared" si="527"/>
        <v>1.8349138668196617E-2</v>
      </c>
      <c r="EH155" s="14">
        <f t="shared" si="528"/>
        <v>3.3669088986470835E-4</v>
      </c>
      <c r="EI155" s="89">
        <f t="shared" si="529"/>
        <v>-1.8348741269714634E-2</v>
      </c>
      <c r="EJ155" s="89">
        <f t="shared" si="530"/>
        <v>3.36676306182929E-4</v>
      </c>
      <c r="EL155">
        <v>78.42</v>
      </c>
      <c r="EM155" s="14">
        <f t="shared" si="531"/>
        <v>1.7193849613075053E-2</v>
      </c>
      <c r="EN155" s="14">
        <f t="shared" si="532"/>
        <v>2.9562846451704113E-4</v>
      </c>
      <c r="EO155" s="89">
        <f t="shared" si="533"/>
        <v>-1.8036351081308646E-2</v>
      </c>
      <c r="EP155" s="89">
        <f t="shared" si="534"/>
        <v>3.253099603282236E-4</v>
      </c>
      <c r="ER155">
        <v>13.8</v>
      </c>
      <c r="ES155" s="14">
        <f t="shared" si="535"/>
        <v>-2.9027596579614626E-3</v>
      </c>
      <c r="ET155" s="14">
        <f t="shared" si="536"/>
        <v>8.426013631888548E-6</v>
      </c>
      <c r="EU155" s="89">
        <f t="shared" si="537"/>
        <v>2.2055151235509628E-3</v>
      </c>
      <c r="EV155" s="89">
        <f t="shared" si="538"/>
        <v>4.8642969602120184E-6</v>
      </c>
      <c r="EX155">
        <v>111.75</v>
      </c>
      <c r="EY155" s="14">
        <f t="shared" si="539"/>
        <v>8.9445444246045883E-4</v>
      </c>
      <c r="EZ155" s="14">
        <f t="shared" si="540"/>
        <v>8.0004874963725029E-7</v>
      </c>
      <c r="FA155" s="89">
        <f t="shared" si="541"/>
        <v>-1.5460703783404905E-3</v>
      </c>
      <c r="FB155" s="89">
        <f t="shared" si="542"/>
        <v>2.3903336147819075E-6</v>
      </c>
      <c r="FD155">
        <v>36.04</v>
      </c>
      <c r="FE155" s="14">
        <f t="shared" si="543"/>
        <v>5.2430272644002615E-2</v>
      </c>
      <c r="FF155" s="14">
        <f t="shared" si="544"/>
        <v>2.748933489524449E-3</v>
      </c>
      <c r="FG155" s="89">
        <f t="shared" si="545"/>
        <v>-5.6467063283628952E-2</v>
      </c>
      <c r="FH155" s="89">
        <f t="shared" si="546"/>
        <v>3.188529235877357E-3</v>
      </c>
      <c r="FJ155">
        <v>121.1</v>
      </c>
      <c r="FK155" s="14">
        <f t="shared" si="547"/>
        <v>-5.7971176843258461E-3</v>
      </c>
      <c r="FL155" s="14">
        <f t="shared" si="548"/>
        <v>3.360657344592346E-5</v>
      </c>
      <c r="FM155" s="89">
        <f t="shared" si="549"/>
        <v>5.034618730468737E-3</v>
      </c>
      <c r="FN155" s="89">
        <f t="shared" si="550"/>
        <v>2.5347385761186635E-5</v>
      </c>
      <c r="FP155">
        <v>12.63</v>
      </c>
      <c r="FQ155" s="14">
        <f t="shared" si="551"/>
        <v>9.8484152313749723E-3</v>
      </c>
      <c r="FR155" s="14">
        <f t="shared" si="552"/>
        <v>9.6991282569578542E-5</v>
      </c>
      <c r="FS155" s="89">
        <f t="shared" si="553"/>
        <v>-9.811067997869953E-3</v>
      </c>
      <c r="FT155" s="89">
        <f t="shared" si="554"/>
        <v>9.6257055258827933E-5</v>
      </c>
      <c r="FV155">
        <v>499.8</v>
      </c>
      <c r="FW155" s="14">
        <f t="shared" si="555"/>
        <v>1.5993605968217953E-3</v>
      </c>
      <c r="FX155" s="14">
        <f t="shared" si="556"/>
        <v>2.5579543186661694E-6</v>
      </c>
      <c r="FY155" s="89">
        <f t="shared" si="557"/>
        <v>-2.2555208996377432E-3</v>
      </c>
      <c r="FZ155" s="89">
        <f t="shared" si="558"/>
        <v>5.0873745287026542E-6</v>
      </c>
      <c r="GB155">
        <v>45</v>
      </c>
      <c r="GC155" s="14">
        <f t="shared" si="559"/>
        <v>3.1067911075971226E-2</v>
      </c>
      <c r="GD155" s="14">
        <f t="shared" si="560"/>
        <v>9.6521509862445556E-4</v>
      </c>
      <c r="GE155" s="89">
        <f t="shared" si="561"/>
        <v>-3.1193280648392819E-2</v>
      </c>
      <c r="GF155" s="89">
        <f t="shared" si="562"/>
        <v>9.7302075760939796E-4</v>
      </c>
      <c r="GH155">
        <v>412.7</v>
      </c>
      <c r="GI155" s="14">
        <f t="shared" si="563"/>
        <v>4.8344304937994638E-3</v>
      </c>
      <c r="GJ155" s="14">
        <f t="shared" si="564"/>
        <v>2.3371718199378126E-5</v>
      </c>
      <c r="GK155" s="89">
        <f t="shared" si="565"/>
        <v>-6.5388234444720382E-3</v>
      </c>
      <c r="GL155" s="89">
        <f t="shared" si="566"/>
        <v>4.2756212037977171E-5</v>
      </c>
      <c r="GN155">
        <v>28.42</v>
      </c>
      <c r="GO155" s="14">
        <f t="shared" si="567"/>
        <v>3.5124728771406201E-3</v>
      </c>
      <c r="GP155" s="14">
        <f t="shared" si="568"/>
        <v>1.2337465712648506E-5</v>
      </c>
      <c r="GQ155" s="89">
        <f t="shared" si="569"/>
        <v>-3.8149231138289068E-3</v>
      </c>
      <c r="GR155" s="89">
        <f t="shared" si="570"/>
        <v>1.4553638364426042E-5</v>
      </c>
      <c r="GT155">
        <v>50.58</v>
      </c>
      <c r="GU155" s="14">
        <f t="shared" si="571"/>
        <v>1.1792589489823624E-2</v>
      </c>
      <c r="GV155" s="14">
        <f t="shared" si="572"/>
        <v>1.3906516687549859E-4</v>
      </c>
      <c r="GW155" s="89">
        <f t="shared" si="573"/>
        <v>-1.293870622222567E-2</v>
      </c>
      <c r="GX155" s="89">
        <f t="shared" si="574"/>
        <v>1.6741011870506127E-4</v>
      </c>
      <c r="GZ155">
        <v>200.5</v>
      </c>
      <c r="HA155" s="14">
        <f t="shared" si="575"/>
        <v>-5.0000104167057515E-3</v>
      </c>
      <c r="HB155" s="14">
        <f t="shared" si="576"/>
        <v>2.5000104167166024E-5</v>
      </c>
      <c r="HC155" s="89">
        <f t="shared" si="577"/>
        <v>4.6064388409531518E-3</v>
      </c>
      <c r="HD155" s="89">
        <f t="shared" si="578"/>
        <v>2.1219278795441815E-5</v>
      </c>
      <c r="HF155">
        <v>257.35000000000002</v>
      </c>
      <c r="HG155" s="14">
        <f t="shared" si="579"/>
        <v>1.940994398204388E-3</v>
      </c>
      <c r="HH155" s="14">
        <f t="shared" si="580"/>
        <v>3.7674592538608144E-6</v>
      </c>
      <c r="HI155" s="89">
        <f t="shared" si="581"/>
        <v>-2.9649772605106076E-3</v>
      </c>
      <c r="HJ155" s="89">
        <f t="shared" si="582"/>
        <v>8.7910901553449876E-6</v>
      </c>
      <c r="HL155">
        <v>93.14</v>
      </c>
      <c r="HM155" s="14">
        <f t="shared" si="583"/>
        <v>1.3860974663080885E-2</v>
      </c>
      <c r="HN155" s="14">
        <f t="shared" si="584"/>
        <v>1.9212661861057025E-4</v>
      </c>
      <c r="HO155" s="89">
        <f t="shared" si="585"/>
        <v>-1.5708963725093401E-2</v>
      </c>
      <c r="HP155" s="89">
        <f t="shared" si="586"/>
        <v>2.4677154131630034E-4</v>
      </c>
      <c r="HR155">
        <v>4.54</v>
      </c>
      <c r="HS155" s="14">
        <f t="shared" si="587"/>
        <v>-2.6466711523748711E-3</v>
      </c>
      <c r="HT155" s="14">
        <f t="shared" si="588"/>
        <v>7.0048681888133285E-6</v>
      </c>
      <c r="HU155" s="14">
        <f t="shared" si="589"/>
        <v>-7.6826906084990088E-4</v>
      </c>
      <c r="HV155" s="14">
        <f t="shared" si="590"/>
        <v>5.9023734985918865E-7</v>
      </c>
      <c r="HX155">
        <v>13.38</v>
      </c>
      <c r="HY155" s="14">
        <f t="shared" si="591"/>
        <v>-7.4766358623073179E-4</v>
      </c>
      <c r="HZ155" s="14">
        <f t="shared" si="592"/>
        <v>5.5900083817539896E-7</v>
      </c>
      <c r="IA155" s="89">
        <f t="shared" si="593"/>
        <v>-1.7490632499678801E-3</v>
      </c>
      <c r="IB155" s="89">
        <f t="shared" si="594"/>
        <v>3.0592222523882029E-6</v>
      </c>
      <c r="ID155">
        <v>142</v>
      </c>
      <c r="IE155" s="14">
        <f t="shared" si="595"/>
        <v>1.4074597678797698E-3</v>
      </c>
      <c r="IF155" s="14">
        <f t="shared" si="596"/>
        <v>1.9809429982001754E-6</v>
      </c>
      <c r="IG155" s="89">
        <f t="shared" si="597"/>
        <v>-1.6441019776270637E-3</v>
      </c>
      <c r="IH155" s="89">
        <f t="shared" si="598"/>
        <v>2.7030713128372219E-6</v>
      </c>
      <c r="IQ155">
        <v>53.14</v>
      </c>
      <c r="IR155" s="14">
        <f t="shared" si="599"/>
        <v>1.1971710509051235E-2</v>
      </c>
      <c r="IS155" s="14">
        <f t="shared" si="600"/>
        <v>1.4332185251252779E-4</v>
      </c>
      <c r="IT155" s="89">
        <f t="shared" si="601"/>
        <v>-1.3919181872851863E-2</v>
      </c>
      <c r="IU155" s="89">
        <f t="shared" si="602"/>
        <v>1.9374362400952791E-4</v>
      </c>
      <c r="IW155">
        <v>57.41</v>
      </c>
      <c r="IX155" s="14">
        <f t="shared" si="603"/>
        <v>1.5383589176901358E-2</v>
      </c>
      <c r="IY155" s="14">
        <f t="shared" si="604"/>
        <v>2.366548159636766E-4</v>
      </c>
      <c r="IZ155" s="89">
        <f t="shared" si="605"/>
        <v>-1.8054723205850044E-2</v>
      </c>
      <c r="JA155" s="89">
        <f t="shared" si="606"/>
        <v>3.2597303003986005E-4</v>
      </c>
      <c r="JC155">
        <v>109.75</v>
      </c>
      <c r="JD155" s="14">
        <f t="shared" si="607"/>
        <v>-4.5662179795811948E-3</v>
      </c>
      <c r="JE155" s="14">
        <f t="shared" si="608"/>
        <v>2.0850346637050568E-5</v>
      </c>
      <c r="JF155" s="89">
        <f t="shared" si="609"/>
        <v>3.8747225794349767E-3</v>
      </c>
      <c r="JG155" s="89">
        <f t="shared" si="610"/>
        <v>1.5013475067583239E-5</v>
      </c>
      <c r="JI155">
        <v>29.71</v>
      </c>
      <c r="JJ155" s="14">
        <f t="shared" si="611"/>
        <v>1.6027054244231162E-2</v>
      </c>
      <c r="JK155" s="14">
        <f t="shared" si="612"/>
        <v>2.5686646774752812E-4</v>
      </c>
      <c r="JL155" s="89">
        <f t="shared" si="613"/>
        <v>-1.7695676393434459E-2</v>
      </c>
      <c r="JM155" s="89">
        <f t="shared" si="614"/>
        <v>3.1313696302115359E-4</v>
      </c>
      <c r="JO155">
        <v>72.989999999999995</v>
      </c>
      <c r="JP155" s="14">
        <f t="shared" si="615"/>
        <v>-2.7404768601210316E-4</v>
      </c>
      <c r="JQ155" s="14">
        <f t="shared" si="616"/>
        <v>7.5102134208588285E-8</v>
      </c>
      <c r="JR155" s="89">
        <f t="shared" si="451"/>
        <v>-3.2321480303964471E-4</v>
      </c>
      <c r="JS155" s="89">
        <f t="shared" si="617"/>
        <v>1.0446780890395633E-7</v>
      </c>
      <c r="JU155">
        <v>59.18</v>
      </c>
      <c r="JV155" s="14">
        <f t="shared" si="618"/>
        <v>1.6756424229835667E-2</v>
      </c>
      <c r="JW155" s="14">
        <f t="shared" si="619"/>
        <v>2.8077775297022384E-4</v>
      </c>
      <c r="JX155" s="89">
        <f t="shared" si="620"/>
        <v>-1.7975608963853969E-2</v>
      </c>
      <c r="JY155" s="89">
        <f t="shared" si="621"/>
        <v>3.2312251762138717E-4</v>
      </c>
      <c r="KA155">
        <v>41.42</v>
      </c>
      <c r="KB155" s="14">
        <f t="shared" si="622"/>
        <v>3.1336653340189435E-3</v>
      </c>
      <c r="KC155" s="14">
        <f t="shared" si="623"/>
        <v>9.819858425632056E-6</v>
      </c>
      <c r="KD155" s="89">
        <f t="shared" si="624"/>
        <v>-3.7369408941948616E-3</v>
      </c>
      <c r="KE155" s="89">
        <f t="shared" si="625"/>
        <v>1.3964727246705892E-5</v>
      </c>
      <c r="KG155">
        <v>17.14</v>
      </c>
      <c r="KH155" s="14">
        <f t="shared" si="626"/>
        <v>2.9129062251242455E-3</v>
      </c>
      <c r="KI155" s="14">
        <f t="shared" si="627"/>
        <v>8.4850226763675816E-6</v>
      </c>
      <c r="KJ155" s="89">
        <f t="shared" si="628"/>
        <v>-4.6187577044771852E-3</v>
      </c>
      <c r="KK155" s="89">
        <f t="shared" si="629"/>
        <v>2.1332922732667355E-5</v>
      </c>
      <c r="KM155">
        <v>27.57</v>
      </c>
      <c r="KN155" s="14">
        <f t="shared" si="630"/>
        <v>5.425949285996985E-3</v>
      </c>
      <c r="KO155" s="14">
        <f t="shared" si="631"/>
        <v>2.9440925654211192E-5</v>
      </c>
      <c r="KP155" s="89">
        <f t="shared" si="632"/>
        <v>-8.581248356042806E-3</v>
      </c>
      <c r="KQ155" s="89">
        <f t="shared" si="633"/>
        <v>7.3637823348087354E-5</v>
      </c>
      <c r="KS155">
        <v>94.28</v>
      </c>
      <c r="KT155" s="14">
        <f t="shared" si="634"/>
        <v>-4.8910251676184324E-3</v>
      </c>
      <c r="KU155" s="14">
        <f t="shared" si="635"/>
        <v>2.3922127190276915E-5</v>
      </c>
      <c r="KV155" s="89">
        <f t="shared" si="636"/>
        <v>4.6086005467027985E-3</v>
      </c>
      <c r="KW155" s="89">
        <f t="shared" si="637"/>
        <v>2.1239198999069333E-5</v>
      </c>
      <c r="LF155" s="14">
        <v>12.86</v>
      </c>
      <c r="LG155" s="14">
        <f t="shared" si="638"/>
        <v>4.6547795449825196E-3</v>
      </c>
      <c r="LH155" s="14">
        <f t="shared" si="639"/>
        <v>2.1666972612387671E-5</v>
      </c>
      <c r="LI155" s="89">
        <f t="shared" si="640"/>
        <v>-4.7620895530158247E-3</v>
      </c>
      <c r="LJ155" s="89">
        <f t="shared" si="641"/>
        <v>2.2677496910942457E-5</v>
      </c>
      <c r="LL155">
        <v>11.35</v>
      </c>
      <c r="LM155" s="14">
        <f t="shared" si="642"/>
        <v>6.1484603004524803E-3</v>
      </c>
      <c r="LN155" s="14">
        <f t="shared" si="643"/>
        <v>3.7803564066240206E-5</v>
      </c>
      <c r="LO155" s="89">
        <f t="shared" si="644"/>
        <v>-6.5941990232049651E-3</v>
      </c>
      <c r="LP155" s="89">
        <f t="shared" si="645"/>
        <v>4.3483460757637316E-5</v>
      </c>
    </row>
    <row r="156" spans="19:328" x14ac:dyDescent="0.35">
      <c r="S156" t="s">
        <v>760</v>
      </c>
      <c r="T156" s="82">
        <v>5389.31</v>
      </c>
      <c r="U156" s="6">
        <f t="shared" si="452"/>
        <v>-2.0859287295998635E-3</v>
      </c>
      <c r="V156" s="14">
        <f t="shared" si="453"/>
        <v>4.3510986649701009E-6</v>
      </c>
      <c r="Z156">
        <v>38.950000000000003</v>
      </c>
      <c r="AA156" s="14">
        <f t="shared" si="454"/>
        <v>-6.6976036043358105E-3</v>
      </c>
      <c r="AB156" s="14">
        <f t="shared" si="455"/>
        <v>4.4857894040812039E-5</v>
      </c>
      <c r="AC156" s="14">
        <f t="shared" si="456"/>
        <v>-4.6116748747359465E-3</v>
      </c>
      <c r="AD156" s="14">
        <f t="shared" si="457"/>
        <v>4.1607782137337099E-3</v>
      </c>
      <c r="AE156" s="14">
        <f t="shared" si="458"/>
        <v>1.7312075343881084E-5</v>
      </c>
      <c r="AG156">
        <v>11.06</v>
      </c>
      <c r="AH156" s="14">
        <f t="shared" si="459"/>
        <v>-4.9852811157636975E-3</v>
      </c>
      <c r="AI156" s="14">
        <f t="shared" si="460"/>
        <v>2.4853027803190137E-5</v>
      </c>
      <c r="AJ156" s="14">
        <f t="shared" si="461"/>
        <v>4.8433539482987406E-3</v>
      </c>
      <c r="AK156" s="14">
        <f t="shared" si="462"/>
        <v>2.3458077468501E-5</v>
      </c>
      <c r="AM156">
        <v>104.9</v>
      </c>
      <c r="AN156" s="14">
        <f t="shared" si="463"/>
        <v>1.428911888757881E-3</v>
      </c>
      <c r="AO156" s="14">
        <f t="shared" si="464"/>
        <v>2.0417891858336148E-6</v>
      </c>
      <c r="AP156" s="14">
        <f t="shared" si="465"/>
        <v>6.553878104900511E-3</v>
      </c>
      <c r="AQ156" s="14">
        <f t="shared" si="466"/>
        <v>4.2953318213894315E-5</v>
      </c>
      <c r="AS156">
        <v>94.75</v>
      </c>
      <c r="AT156" s="14">
        <f t="shared" si="467"/>
        <v>-9.9703838246761097E-3</v>
      </c>
      <c r="AU156" s="14">
        <f t="shared" si="468"/>
        <v>9.9408553611363005E-5</v>
      </c>
      <c r="AV156" s="14">
        <f t="shared" si="469"/>
        <v>2.1706920613786242E-2</v>
      </c>
      <c r="AW156" s="14">
        <f t="shared" si="470"/>
        <v>4.7119040253321804E-4</v>
      </c>
      <c r="AY156" s="14">
        <v>34.590000000000003</v>
      </c>
      <c r="AZ156" s="14">
        <f t="shared" si="471"/>
        <v>-1.1338978880517894E-2</v>
      </c>
      <c r="BA156" s="14">
        <f t="shared" si="472"/>
        <v>1.2857244205283084E-4</v>
      </c>
      <c r="BB156" s="14">
        <f t="shared" si="473"/>
        <v>1.7150640756546758E-2</v>
      </c>
      <c r="BC156" s="14">
        <f t="shared" si="474"/>
        <v>2.9414447836012276E-4</v>
      </c>
      <c r="BE156">
        <v>18.943999999999999</v>
      </c>
      <c r="BF156" s="14">
        <f t="shared" si="475"/>
        <v>-1.4569301147963842E-2</v>
      </c>
      <c r="BG156" s="14">
        <f t="shared" si="476"/>
        <v>2.1226453594006055E-4</v>
      </c>
      <c r="BH156" s="14">
        <f t="shared" si="477"/>
        <v>2.8251509214067147E-2</v>
      </c>
      <c r="BI156" s="14">
        <f t="shared" si="478"/>
        <v>7.9814777287252089E-4</v>
      </c>
      <c r="BK156">
        <v>82.86</v>
      </c>
      <c r="BL156" s="14">
        <f t="shared" si="479"/>
        <v>-1.360895851312454E-2</v>
      </c>
      <c r="BM156" s="14">
        <f t="shared" si="480"/>
        <v>1.8520375181194489E-4</v>
      </c>
      <c r="BN156" s="14">
        <f t="shared" si="481"/>
        <v>2.6131678194243682E-2</v>
      </c>
      <c r="BO156" s="14">
        <f t="shared" si="482"/>
        <v>6.8286460524751079E-4</v>
      </c>
      <c r="BQ156">
        <v>54.03</v>
      </c>
      <c r="BR156" s="14">
        <f t="shared" si="483"/>
        <v>7.400555379390801E-4</v>
      </c>
      <c r="BS156" s="14">
        <f t="shared" si="484"/>
        <v>5.4768219923430125E-7</v>
      </c>
      <c r="BT156" s="14">
        <f t="shared" si="485"/>
        <v>1.3875580389047463E-2</v>
      </c>
      <c r="BU156" s="14">
        <f t="shared" si="486"/>
        <v>1.9253173113291855E-4</v>
      </c>
      <c r="BX156">
        <v>20.39</v>
      </c>
      <c r="BY156" s="14">
        <f t="shared" si="487"/>
        <v>-5.9026241224551532E-3</v>
      </c>
      <c r="BZ156" s="14">
        <f t="shared" si="488"/>
        <v>3.4840971530989465E-5</v>
      </c>
      <c r="CA156" s="14">
        <f t="shared" si="489"/>
        <v>1.2412553809915903E-2</v>
      </c>
      <c r="CB156" s="14">
        <f t="shared" si="490"/>
        <v>1.5407149208405781E-4</v>
      </c>
      <c r="CD156">
        <v>41.52</v>
      </c>
      <c r="CE156" s="14">
        <f t="shared" si="491"/>
        <v>1.4440435722336239E-3</v>
      </c>
      <c r="CF156" s="14">
        <f t="shared" si="492"/>
        <v>2.0852618385092451E-6</v>
      </c>
      <c r="CG156" s="14">
        <f t="shared" si="493"/>
        <v>9.136762892772838E-3</v>
      </c>
      <c r="CH156" s="14">
        <f t="shared" si="494"/>
        <v>8.3480436158750684E-5</v>
      </c>
      <c r="CJ156">
        <v>29.7</v>
      </c>
      <c r="CK156" s="14">
        <f t="shared" si="495"/>
        <v>-6.73627509474165E-4</v>
      </c>
      <c r="CL156" s="14">
        <f t="shared" si="496"/>
        <v>4.5377402152036627E-7</v>
      </c>
      <c r="CM156" s="14">
        <f t="shared" si="497"/>
        <v>1.0148341984673992E-2</v>
      </c>
      <c r="CN156" s="14">
        <f t="shared" si="498"/>
        <v>1.0298884503789685E-4</v>
      </c>
      <c r="CP156">
        <v>19.12</v>
      </c>
      <c r="CQ156" s="14">
        <f t="shared" si="499"/>
        <v>-5.231493710736631E-4</v>
      </c>
      <c r="CR156" s="14">
        <f t="shared" si="500"/>
        <v>2.7368526445476927E-7</v>
      </c>
      <c r="CS156" s="14">
        <f t="shared" si="501"/>
        <v>9.6251325122515812E-3</v>
      </c>
      <c r="CT156" s="14">
        <f t="shared" si="502"/>
        <v>9.2643175878402432E-5</v>
      </c>
      <c r="CV156">
        <v>96</v>
      </c>
      <c r="CW156" s="14">
        <f t="shared" si="503"/>
        <v>-5.0125418235442863E-3</v>
      </c>
      <c r="CX156" s="14">
        <f t="shared" si="504"/>
        <v>2.5125575532780678E-5</v>
      </c>
      <c r="CY156" s="89">
        <f t="shared" si="505"/>
        <v>7.6971395318067414E-3</v>
      </c>
      <c r="CZ156" s="89">
        <f t="shared" si="506"/>
        <v>5.92459569721021E-5</v>
      </c>
      <c r="DB156">
        <v>16.34</v>
      </c>
      <c r="DC156" s="14">
        <f t="shared" si="507"/>
        <v>6.6296460979599375E-2</v>
      </c>
      <c r="DD156" s="14">
        <f t="shared" si="508"/>
        <v>4.3952207384195426E-3</v>
      </c>
      <c r="DE156" s="89">
        <f t="shared" si="509"/>
        <v>-6.1889131323404248E-2</v>
      </c>
      <c r="DF156" s="89">
        <f t="shared" si="510"/>
        <v>3.8302645759655768E-3</v>
      </c>
      <c r="DH156">
        <v>10.07</v>
      </c>
      <c r="DI156" s="14">
        <f t="shared" si="511"/>
        <v>3.7664827954768648E-3</v>
      </c>
      <c r="DJ156" s="14">
        <f t="shared" si="512"/>
        <v>1.4186392648623218E-5</v>
      </c>
      <c r="DK156" s="89">
        <f t="shared" si="513"/>
        <v>6.3533886217335741E-3</v>
      </c>
      <c r="DL156" s="89">
        <f t="shared" si="514"/>
        <v>4.0365546978773646E-5</v>
      </c>
      <c r="DN156">
        <v>62.81</v>
      </c>
      <c r="DO156" s="14">
        <f t="shared" si="515"/>
        <v>-2.0718789784694006E-3</v>
      </c>
      <c r="DP156" s="14">
        <f t="shared" si="516"/>
        <v>4.2926825014234067E-6</v>
      </c>
      <c r="DQ156" s="89">
        <f t="shared" si="517"/>
        <v>7.5594860024327647E-3</v>
      </c>
      <c r="DR156" s="89">
        <f t="shared" si="518"/>
        <v>5.7145828620976904E-5</v>
      </c>
      <c r="DT156">
        <v>110.2</v>
      </c>
      <c r="DU156" s="14">
        <f t="shared" si="519"/>
        <v>2.7186242389934637E-3</v>
      </c>
      <c r="DV156" s="14">
        <f t="shared" si="520"/>
        <v>7.3909177528427892E-6</v>
      </c>
      <c r="DW156" s="89">
        <f t="shared" si="521"/>
        <v>7.9707646983262943E-3</v>
      </c>
      <c r="DX156" s="89">
        <f t="shared" si="522"/>
        <v>6.3533089876084659E-5</v>
      </c>
      <c r="DZ156">
        <v>36.520000000000003</v>
      </c>
      <c r="EA156" s="14">
        <f t="shared" si="523"/>
        <v>-1.2398560811320196E-2</v>
      </c>
      <c r="EB156" s="14">
        <f t="shared" si="524"/>
        <v>1.5372431019200492E-4</v>
      </c>
      <c r="EC156" s="89">
        <f t="shared" si="525"/>
        <v>2.1759025810900647E-2</v>
      </c>
      <c r="ED156" s="89">
        <f t="shared" si="526"/>
        <v>4.7345520423944053E-4</v>
      </c>
      <c r="EF156">
        <v>14.05</v>
      </c>
      <c r="EG156" s="14">
        <f t="shared" si="527"/>
        <v>-7.1199718208986393E-4</v>
      </c>
      <c r="EH156" s="14">
        <f t="shared" si="528"/>
        <v>5.0693998730390681E-7</v>
      </c>
      <c r="EI156" s="89">
        <f t="shared" si="529"/>
        <v>8.0409731751980053E-3</v>
      </c>
      <c r="EJ156" s="89">
        <f t="shared" si="530"/>
        <v>6.4657249604253893E-5</v>
      </c>
      <c r="EL156">
        <v>79.040000000000006</v>
      </c>
      <c r="EM156" s="14">
        <f t="shared" si="531"/>
        <v>-7.8750565754268902E-3</v>
      </c>
      <c r="EN156" s="14">
        <f t="shared" si="532"/>
        <v>6.2016516066174302E-5</v>
      </c>
      <c r="EO156" s="89">
        <f t="shared" si="533"/>
        <v>1.552525391894749E-2</v>
      </c>
      <c r="EP156" s="89">
        <f t="shared" si="534"/>
        <v>2.4103350924779441E-4</v>
      </c>
      <c r="ER156">
        <v>13.7</v>
      </c>
      <c r="ES156" s="14">
        <f t="shared" si="535"/>
        <v>7.2727593290798781E-3</v>
      </c>
      <c r="ET156" s="14">
        <f t="shared" si="536"/>
        <v>5.2893028258718401E-5</v>
      </c>
      <c r="EU156" s="89">
        <f t="shared" si="537"/>
        <v>-6.606351734372894E-4</v>
      </c>
      <c r="EV156" s="89">
        <f t="shared" si="538"/>
        <v>4.3643883238251744E-7</v>
      </c>
      <c r="EX156">
        <v>112.1</v>
      </c>
      <c r="EY156" s="14">
        <f t="shared" si="539"/>
        <v>-3.1270965844359812E-3</v>
      </c>
      <c r="EZ156" s="14">
        <f t="shared" si="540"/>
        <v>9.778733048391179E-6</v>
      </c>
      <c r="FA156" s="89">
        <f t="shared" si="541"/>
        <v>9.4131376851201362E-3</v>
      </c>
      <c r="FB156" s="89">
        <f t="shared" si="542"/>
        <v>8.8607161079028873E-5</v>
      </c>
      <c r="FD156">
        <v>36.729999999999997</v>
      </c>
      <c r="FE156" s="14">
        <f t="shared" si="543"/>
        <v>-1.8964427091438744E-2</v>
      </c>
      <c r="FF156" s="14">
        <f t="shared" si="544"/>
        <v>3.596494949064958E-4</v>
      </c>
      <c r="FG156" s="89">
        <f t="shared" si="545"/>
        <v>3.640815174541915E-2</v>
      </c>
      <c r="FH156" s="89">
        <f t="shared" si="546"/>
        <v>1.3255535135174674E-3</v>
      </c>
      <c r="FJ156">
        <v>119.6</v>
      </c>
      <c r="FK156" s="14">
        <f t="shared" si="547"/>
        <v>1.2463809042515143E-2</v>
      </c>
      <c r="FL156" s="14">
        <f t="shared" si="548"/>
        <v>1.5534653584828225E-4</v>
      </c>
      <c r="FM156" s="89">
        <f t="shared" si="549"/>
        <v>-7.8292853065682708E-3</v>
      </c>
      <c r="FN156" s="89">
        <f t="shared" si="550"/>
        <v>6.1297708411645825E-5</v>
      </c>
      <c r="FP156">
        <v>12.4</v>
      </c>
      <c r="FQ156" s="14">
        <f t="shared" si="551"/>
        <v>1.8378463751408565E-2</v>
      </c>
      <c r="FR156" s="14">
        <f t="shared" si="552"/>
        <v>3.3776792986183856E-4</v>
      </c>
      <c r="FS156" s="89">
        <f t="shared" si="553"/>
        <v>-1.4572133240667235E-2</v>
      </c>
      <c r="FT156" s="89">
        <f t="shared" si="554"/>
        <v>2.1234706718375898E-4</v>
      </c>
      <c r="FV156">
        <v>498.8</v>
      </c>
      <c r="FW156" s="14">
        <f t="shared" si="555"/>
        <v>2.0028045949705871E-3</v>
      </c>
      <c r="FX156" s="14">
        <f t="shared" si="556"/>
        <v>4.0112262456352976E-6</v>
      </c>
      <c r="FY156" s="89">
        <f t="shared" si="557"/>
        <v>6.7596513143896274E-3</v>
      </c>
      <c r="FZ156" s="89">
        <f t="shared" si="558"/>
        <v>4.5692885892129418E-5</v>
      </c>
      <c r="GB156">
        <v>52.08</v>
      </c>
      <c r="GC156" s="14">
        <f t="shared" si="559"/>
        <v>-0.14611850812999408</v>
      </c>
      <c r="GD156" s="14">
        <f t="shared" si="560"/>
        <v>2.1350618418135146E-2</v>
      </c>
      <c r="GE156" s="89">
        <f t="shared" si="561"/>
        <v>0.15597556546896824</v>
      </c>
      <c r="GF156" s="89">
        <f t="shared" si="562"/>
        <v>2.4328377023364395E-2</v>
      </c>
      <c r="GH156">
        <v>410</v>
      </c>
      <c r="GI156" s="14">
        <f t="shared" si="563"/>
        <v>6.5637770601826503E-3</v>
      </c>
      <c r="GJ156" s="14">
        <f t="shared" si="564"/>
        <v>4.3083169295779998E-5</v>
      </c>
      <c r="GK156" s="89">
        <f t="shared" si="565"/>
        <v>6.4312489684578457E-3</v>
      </c>
      <c r="GL156" s="89">
        <f t="shared" si="566"/>
        <v>4.1360963294290103E-5</v>
      </c>
      <c r="GN156">
        <v>28.04</v>
      </c>
      <c r="GO156" s="14">
        <f t="shared" si="567"/>
        <v>1.3461060502565342E-2</v>
      </c>
      <c r="GP156" s="14">
        <f t="shared" si="568"/>
        <v>1.8120014985372471E-4</v>
      </c>
      <c r="GQ156" s="89">
        <f t="shared" si="569"/>
        <v>-7.2263802130379494E-3</v>
      </c>
      <c r="GR156" s="89">
        <f t="shared" si="570"/>
        <v>5.2220570983386397E-5</v>
      </c>
      <c r="GT156">
        <v>51.1</v>
      </c>
      <c r="GU156" s="14">
        <f t="shared" si="571"/>
        <v>-1.0228255967839682E-2</v>
      </c>
      <c r="GV156" s="14">
        <f t="shared" si="572"/>
        <v>1.0461722014364807E-4</v>
      </c>
      <c r="GW156" s="89">
        <f t="shared" si="573"/>
        <v>1.8337471258742702E-2</v>
      </c>
      <c r="GX156" s="89">
        <f t="shared" si="574"/>
        <v>3.3626285216521463E-4</v>
      </c>
      <c r="GZ156">
        <v>198.7</v>
      </c>
      <c r="HA156" s="14">
        <f t="shared" si="575"/>
        <v>9.0180971888527989E-3</v>
      </c>
      <c r="HB156" s="14">
        <f t="shared" si="576"/>
        <v>8.1326076907594754E-5</v>
      </c>
      <c r="HC156" s="89">
        <f t="shared" si="577"/>
        <v>-1.3175754727424048E-3</v>
      </c>
      <c r="HD156" s="89">
        <f t="shared" si="578"/>
        <v>1.7360051263723715E-6</v>
      </c>
      <c r="HF156">
        <v>257.10000000000002</v>
      </c>
      <c r="HG156" s="14">
        <f t="shared" si="579"/>
        <v>9.7191182691969071E-4</v>
      </c>
      <c r="HH156" s="14">
        <f t="shared" si="580"/>
        <v>9.4461259930637085E-7</v>
      </c>
      <c r="HI156" s="89">
        <f t="shared" si="581"/>
        <v>1.2048466544145478E-2</v>
      </c>
      <c r="HJ156" s="89">
        <f t="shared" si="582"/>
        <v>1.4516554606539288E-4</v>
      </c>
      <c r="HL156">
        <v>93</v>
      </c>
      <c r="HM156" s="14">
        <f t="shared" si="583"/>
        <v>1.5042444009751776E-3</v>
      </c>
      <c r="HN156" s="14">
        <f t="shared" si="584"/>
        <v>2.262751217865171E-6</v>
      </c>
      <c r="HO156" s="89">
        <f t="shared" si="585"/>
        <v>7.6291084862077025E-3</v>
      </c>
      <c r="HP156" s="89">
        <f t="shared" si="586"/>
        <v>5.820329629432638E-5</v>
      </c>
      <c r="HR156">
        <v>4.5220000000000002</v>
      </c>
      <c r="HS156" s="14">
        <f t="shared" si="587"/>
        <v>3.9726381974784647E-3</v>
      </c>
      <c r="HT156" s="14">
        <f t="shared" si="588"/>
        <v>1.5781854248064945E-5</v>
      </c>
      <c r="HU156" s="14">
        <f t="shared" si="589"/>
        <v>4.9538247822655066E-3</v>
      </c>
      <c r="HV156" s="14">
        <f t="shared" si="590"/>
        <v>2.4540379973387893E-5</v>
      </c>
      <c r="HX156">
        <v>13.36</v>
      </c>
      <c r="HY156" s="14">
        <f t="shared" si="591"/>
        <v>1.4958865915829297E-3</v>
      </c>
      <c r="HZ156" s="14">
        <f t="shared" si="592"/>
        <v>2.2376766948775945E-6</v>
      </c>
      <c r="IA156" s="89">
        <f t="shared" si="593"/>
        <v>5.395297053562855E-5</v>
      </c>
      <c r="IB156" s="89">
        <f t="shared" si="594"/>
        <v>2.9109230296184023E-9</v>
      </c>
      <c r="ID156">
        <v>140</v>
      </c>
      <c r="IE156" s="14">
        <f t="shared" si="595"/>
        <v>1.4184634991956381E-2</v>
      </c>
      <c r="IF156" s="14">
        <f t="shared" si="596"/>
        <v>2.0120386985503341E-4</v>
      </c>
      <c r="IG156" s="89">
        <f t="shared" si="597"/>
        <v>-7.6056030591784823E-3</v>
      </c>
      <c r="IH156" s="89">
        <f t="shared" si="598"/>
        <v>5.7845197893785085E-5</v>
      </c>
      <c r="IQ156">
        <v>53.24</v>
      </c>
      <c r="IR156" s="14">
        <f t="shared" si="599"/>
        <v>-1.8800531952435013E-3</v>
      </c>
      <c r="IS156" s="14">
        <f t="shared" si="600"/>
        <v>3.5346000169452986E-6</v>
      </c>
      <c r="IT156" s="89">
        <f t="shared" si="601"/>
        <v>7.6511214889023512E-3</v>
      </c>
      <c r="IU156" s="89">
        <f t="shared" si="602"/>
        <v>5.8539660037943331E-5</v>
      </c>
      <c r="IW156">
        <v>56.78</v>
      </c>
      <c r="IX156" s="14">
        <f t="shared" si="603"/>
        <v>1.1034353134720247E-2</v>
      </c>
      <c r="IY156" s="14">
        <f t="shared" si="604"/>
        <v>1.2175694910171054E-4</v>
      </c>
      <c r="IZ156" s="89">
        <f t="shared" si="605"/>
        <v>-4.1648880574537764E-3</v>
      </c>
      <c r="JA156" s="89">
        <f t="shared" si="606"/>
        <v>1.7346292531121091E-5</v>
      </c>
      <c r="JC156">
        <v>109.2</v>
      </c>
      <c r="JD156" s="14">
        <f t="shared" si="607"/>
        <v>5.0239886444760464E-3</v>
      </c>
      <c r="JE156" s="14">
        <f t="shared" si="608"/>
        <v>2.5240461899824262E-5</v>
      </c>
      <c r="JF156" s="89">
        <f t="shared" si="609"/>
        <v>5.6202806439462705E-3</v>
      </c>
      <c r="JG156" s="89">
        <f t="shared" si="610"/>
        <v>3.1587554516717104E-5</v>
      </c>
      <c r="JI156">
        <v>30.12</v>
      </c>
      <c r="JJ156" s="14">
        <f t="shared" si="611"/>
        <v>-1.3705713457176543E-2</v>
      </c>
      <c r="JK156" s="14">
        <f t="shared" si="612"/>
        <v>1.8784658137023017E-4</v>
      </c>
      <c r="JL156" s="89">
        <f t="shared" si="613"/>
        <v>2.3186519922183006E-2</v>
      </c>
      <c r="JM156" s="89">
        <f t="shared" si="614"/>
        <v>5.376147061017894E-4</v>
      </c>
      <c r="JO156">
        <v>73.16</v>
      </c>
      <c r="JP156" s="14">
        <f t="shared" si="615"/>
        <v>-2.3263780591239978E-3</v>
      </c>
      <c r="JQ156" s="14">
        <f t="shared" si="616"/>
        <v>5.4120348739735388E-6</v>
      </c>
      <c r="JR156" s="89">
        <f t="shared" si="451"/>
        <v>8.2239843062271757E-3</v>
      </c>
      <c r="JS156" s="89">
        <f t="shared" si="617"/>
        <v>6.7633917869070877E-5</v>
      </c>
      <c r="JU156">
        <v>60.16</v>
      </c>
      <c r="JV156" s="14">
        <f t="shared" si="618"/>
        <v>-1.6424032669520784E-2</v>
      </c>
      <c r="JW156" s="14">
        <f t="shared" si="619"/>
        <v>2.6974884912948601E-4</v>
      </c>
      <c r="JX156" s="89">
        <f t="shared" si="620"/>
        <v>2.758082895670275E-2</v>
      </c>
      <c r="JY156" s="89">
        <f t="shared" si="621"/>
        <v>7.6070212593889292E-4</v>
      </c>
      <c r="KA156">
        <v>41.69</v>
      </c>
      <c r="KB156" s="14">
        <f t="shared" si="622"/>
        <v>-6.4974359252673716E-3</v>
      </c>
      <c r="KC156" s="14">
        <f t="shared" si="623"/>
        <v>4.2216673602955069E-5</v>
      </c>
      <c r="KD156" s="89">
        <f t="shared" si="624"/>
        <v>1.2438014357907708E-2</v>
      </c>
      <c r="KE156" s="89">
        <f t="shared" si="625"/>
        <v>1.5470420116751827E-4</v>
      </c>
      <c r="KG156">
        <v>17.38</v>
      </c>
      <c r="KH156" s="14">
        <f t="shared" si="626"/>
        <v>-1.3905206667612149E-2</v>
      </c>
      <c r="KI156" s="14">
        <f t="shared" si="627"/>
        <v>1.9335477246900537E-4</v>
      </c>
      <c r="KJ156" s="89">
        <f t="shared" si="628"/>
        <v>1.9578840030004003E-2</v>
      </c>
      <c r="KK156" s="89">
        <f t="shared" si="629"/>
        <v>3.8333097692048714E-4</v>
      </c>
      <c r="KM156">
        <v>27.82</v>
      </c>
      <c r="KN156" s="14">
        <f t="shared" si="630"/>
        <v>-9.0269614595915263E-3</v>
      </c>
      <c r="KO156" s="14">
        <f t="shared" si="631"/>
        <v>8.1486033192950774E-5</v>
      </c>
      <c r="KP156" s="89">
        <f t="shared" si="632"/>
        <v>1.6912555042917617E-2</v>
      </c>
      <c r="KQ156" s="89">
        <f t="shared" si="633"/>
        <v>2.8603451807971813E-4</v>
      </c>
      <c r="KS156">
        <v>94.66</v>
      </c>
      <c r="KT156" s="14">
        <f t="shared" si="634"/>
        <v>-4.0224464101714973E-3</v>
      </c>
      <c r="KU156" s="14">
        <f t="shared" si="635"/>
        <v>1.6180075122701565E-5</v>
      </c>
      <c r="KV156" s="89">
        <f t="shared" si="636"/>
        <v>9.2993681727022853E-3</v>
      </c>
      <c r="KW156" s="89">
        <f t="shared" si="637"/>
        <v>8.6478248411468243E-5</v>
      </c>
      <c r="LF156" s="14">
        <v>12.32</v>
      </c>
      <c r="LG156" s="14">
        <f t="shared" si="638"/>
        <v>4.2897760704099556E-2</v>
      </c>
      <c r="LH156" s="14">
        <f t="shared" si="639"/>
        <v>1.840217873426188E-3</v>
      </c>
      <c r="LI156" s="89">
        <f t="shared" si="640"/>
        <v>-4.2945520007956345E-2</v>
      </c>
      <c r="LJ156" s="89">
        <f t="shared" si="641"/>
        <v>1.8443176887537787E-3</v>
      </c>
      <c r="LL156">
        <v>11.375</v>
      </c>
      <c r="LM156" s="14">
        <f t="shared" si="642"/>
        <v>-2.2002209096024235E-3</v>
      </c>
      <c r="LN156" s="14">
        <f t="shared" si="643"/>
        <v>4.8409720510517159E-6</v>
      </c>
      <c r="LO156" s="89">
        <f t="shared" si="644"/>
        <v>7.8296145080832876E-3</v>
      </c>
      <c r="LP156" s="89">
        <f t="shared" si="645"/>
        <v>6.1302863345188299E-5</v>
      </c>
    </row>
    <row r="157" spans="19:328" x14ac:dyDescent="0.35">
      <c r="S157" t="s">
        <v>761</v>
      </c>
      <c r="T157" s="82">
        <v>5410.79</v>
      </c>
      <c r="U157" s="6">
        <f t="shared" si="452"/>
        <v>-3.977746191647074E-3</v>
      </c>
      <c r="V157" s="14">
        <f t="shared" si="453"/>
        <v>1.5822464765162799E-5</v>
      </c>
      <c r="Z157">
        <v>38.799999999999997</v>
      </c>
      <c r="AA157" s="14">
        <f t="shared" si="454"/>
        <v>3.8585256875297209E-3</v>
      </c>
      <c r="AB157" s="14">
        <f t="shared" si="455"/>
        <v>1.4888220481326705E-5</v>
      </c>
      <c r="AC157" s="14">
        <f t="shared" si="456"/>
        <v>7.8362718791767944E-3</v>
      </c>
      <c r="AD157" s="14">
        <f t="shared" si="457"/>
        <v>-8.3333288862529834E-3</v>
      </c>
      <c r="AE157" s="14">
        <f t="shared" si="458"/>
        <v>6.944437032645839E-5</v>
      </c>
      <c r="AG157">
        <v>10.69</v>
      </c>
      <c r="AH157" s="14">
        <f t="shared" si="459"/>
        <v>3.4026271057234971E-2</v>
      </c>
      <c r="AI157" s="14">
        <f t="shared" si="460"/>
        <v>1.1577871220604262E-3</v>
      </c>
      <c r="AJ157" s="14">
        <f t="shared" si="461"/>
        <v>-3.4206223755687076E-2</v>
      </c>
      <c r="AK157" s="14">
        <f t="shared" si="462"/>
        <v>1.1700657436241309E-3</v>
      </c>
      <c r="AM157">
        <v>105.15</v>
      </c>
      <c r="AN157" s="14">
        <f t="shared" si="463"/>
        <v>-2.3803867464573451E-3</v>
      </c>
      <c r="AO157" s="14">
        <f t="shared" si="464"/>
        <v>5.666241062709785E-6</v>
      </c>
      <c r="AP157" s="14">
        <f t="shared" si="465"/>
        <v>1.353165202739981E-2</v>
      </c>
      <c r="AQ157" s="14">
        <f t="shared" si="466"/>
        <v>1.8310560659063338E-4</v>
      </c>
      <c r="AS157">
        <v>94.5</v>
      </c>
      <c r="AT157" s="14">
        <f t="shared" si="467"/>
        <v>2.6420094628385759E-3</v>
      </c>
      <c r="AU157" s="14">
        <f t="shared" si="468"/>
        <v>6.9802140017285804E-6</v>
      </c>
      <c r="AV157" s="14">
        <f t="shared" si="469"/>
        <v>1.387399980653104E-2</v>
      </c>
      <c r="AW157" s="14">
        <f t="shared" si="470"/>
        <v>1.9248787063162333E-4</v>
      </c>
      <c r="AY157" s="14">
        <v>35.200000000000003</v>
      </c>
      <c r="AZ157" s="14">
        <f t="shared" si="471"/>
        <v>-1.7481459654974062E-2</v>
      </c>
      <c r="BA157" s="14">
        <f t="shared" si="472"/>
        <v>3.0560143166848586E-4</v>
      </c>
      <c r="BB157" s="14">
        <f t="shared" si="473"/>
        <v>2.5701480971006569E-2</v>
      </c>
      <c r="BC157" s="14">
        <f t="shared" si="474"/>
        <v>6.6056612410301282E-4</v>
      </c>
      <c r="BE157">
        <v>19.847999999999999</v>
      </c>
      <c r="BF157" s="14">
        <f t="shared" si="475"/>
        <v>-4.6615987687904668E-2</v>
      </c>
      <c r="BG157" s="14">
        <f t="shared" si="476"/>
        <v>2.1730503081188795E-3</v>
      </c>
      <c r="BH157" s="14">
        <f t="shared" si="477"/>
        <v>6.7414789414559279E-2</v>
      </c>
      <c r="BI157" s="14">
        <f t="shared" si="478"/>
        <v>4.5447538318093735E-3</v>
      </c>
      <c r="BK157">
        <v>82.56</v>
      </c>
      <c r="BL157" s="14">
        <f t="shared" si="479"/>
        <v>3.6271349160032097E-3</v>
      </c>
      <c r="BM157" s="14">
        <f t="shared" si="480"/>
        <v>1.3156107698889611E-5</v>
      </c>
      <c r="BN157" s="14">
        <f t="shared" si="481"/>
        <v>1.4827887559899682E-2</v>
      </c>
      <c r="BO157" s="14">
        <f t="shared" si="482"/>
        <v>2.1986624948902773E-4</v>
      </c>
      <c r="BQ157">
        <v>53.9</v>
      </c>
      <c r="BR157" s="14">
        <f t="shared" si="483"/>
        <v>2.4089699410229401E-3</v>
      </c>
      <c r="BS157" s="14">
        <f t="shared" si="484"/>
        <v>5.8031361767520673E-6</v>
      </c>
      <c r="BT157" s="14">
        <f t="shared" si="485"/>
        <v>1.8350513866693619E-2</v>
      </c>
      <c r="BU157" s="14">
        <f t="shared" si="486"/>
        <v>3.3674135917171477E-4</v>
      </c>
      <c r="BX157">
        <v>20.48</v>
      </c>
      <c r="BY157" s="14">
        <f t="shared" si="487"/>
        <v>-4.4042155849432279E-3</v>
      </c>
      <c r="BZ157" s="14">
        <f t="shared" si="488"/>
        <v>1.9397114918656819E-5</v>
      </c>
      <c r="CA157" s="14">
        <f t="shared" si="489"/>
        <v>1.3677972779903656E-2</v>
      </c>
      <c r="CB157" s="14">
        <f t="shared" si="490"/>
        <v>1.8708693936778534E-4</v>
      </c>
      <c r="CD157">
        <v>42.3</v>
      </c>
      <c r="CE157" s="14">
        <f t="shared" si="491"/>
        <v>-1.8611847194599001E-2</v>
      </c>
      <c r="CF157" s="14">
        <f t="shared" si="492"/>
        <v>3.4640085599510273E-4</v>
      </c>
      <c r="CG157" s="14">
        <f t="shared" si="493"/>
        <v>3.3390286749629829E-2</v>
      </c>
      <c r="CH157" s="14">
        <f t="shared" si="494"/>
        <v>1.1149112492225054E-3</v>
      </c>
      <c r="CJ157">
        <v>29.69</v>
      </c>
      <c r="CK157" s="14">
        <f t="shared" si="495"/>
        <v>3.3675703298538968E-4</v>
      </c>
      <c r="CL157" s="14">
        <f t="shared" si="496"/>
        <v>1.1340529926512284E-7</v>
      </c>
      <c r="CM157" s="14">
        <f t="shared" si="497"/>
        <v>1.3032556716814921E-2</v>
      </c>
      <c r="CN157" s="14">
        <f t="shared" si="498"/>
        <v>1.698475345769977E-4</v>
      </c>
      <c r="CP157">
        <v>19.079999999999998</v>
      </c>
      <c r="CQ157" s="14">
        <f t="shared" si="499"/>
        <v>2.0942416031149067E-3</v>
      </c>
      <c r="CR157" s="14">
        <f t="shared" si="500"/>
        <v>4.3858478922172945E-6</v>
      </c>
      <c r="CS157" s="14">
        <f t="shared" si="501"/>
        <v>1.0828209628699421E-2</v>
      </c>
      <c r="CT157" s="14">
        <f t="shared" si="502"/>
        <v>1.1725012376305885E-4</v>
      </c>
      <c r="CV157">
        <v>95.64</v>
      </c>
      <c r="CW157" s="14">
        <f t="shared" si="503"/>
        <v>3.7570488777123423E-3</v>
      </c>
      <c r="CX157" s="14">
        <f t="shared" si="504"/>
        <v>1.4115416269519571E-5</v>
      </c>
      <c r="CY157" s="89">
        <f t="shared" si="505"/>
        <v>7.9655914011315509E-5</v>
      </c>
      <c r="CZ157" s="89">
        <f t="shared" si="506"/>
        <v>6.34506463697809E-9</v>
      </c>
      <c r="DB157">
        <v>16.41</v>
      </c>
      <c r="DC157" s="14">
        <f t="shared" si="507"/>
        <v>-4.2748156701427412E-3</v>
      </c>
      <c r="DD157" s="14">
        <f t="shared" si="508"/>
        <v>1.8274049013697934E-5</v>
      </c>
      <c r="DE157" s="89">
        <f t="shared" si="509"/>
        <v>1.0530723923529852E-2</v>
      </c>
      <c r="DF157" s="89">
        <f t="shared" si="510"/>
        <v>1.1089614635360396E-4</v>
      </c>
      <c r="DH157">
        <v>10.228</v>
      </c>
      <c r="DI157" s="14">
        <f t="shared" si="511"/>
        <v>-1.5568350698469192E-2</v>
      </c>
      <c r="DJ157" s="14">
        <f t="shared" si="512"/>
        <v>2.4237354347052617E-4</v>
      </c>
      <c r="DK157" s="89">
        <f t="shared" si="513"/>
        <v>2.9816786639181372E-2</v>
      </c>
      <c r="DL157" s="89">
        <f t="shared" si="514"/>
        <v>8.8904076548646481E-4</v>
      </c>
      <c r="DN157">
        <v>62.94</v>
      </c>
      <c r="DO157" s="14">
        <f t="shared" si="515"/>
        <v>-2.0675951699713779E-3</v>
      </c>
      <c r="DP157" s="14">
        <f t="shared" si="516"/>
        <v>4.2749497868889707E-6</v>
      </c>
      <c r="DQ157" s="89">
        <f t="shared" si="517"/>
        <v>9.6099016441000117E-3</v>
      </c>
      <c r="DR157" s="89">
        <f t="shared" si="518"/>
        <v>9.2350209609276112E-5</v>
      </c>
      <c r="DT157">
        <v>111.6</v>
      </c>
      <c r="DU157" s="14">
        <f t="shared" si="519"/>
        <v>-1.2624153228396402E-2</v>
      </c>
      <c r="DV157" s="14">
        <f t="shared" si="520"/>
        <v>1.593692447340313E-4</v>
      </c>
      <c r="DW157" s="89">
        <f t="shared" si="521"/>
        <v>2.7944029046984425E-2</v>
      </c>
      <c r="DX157" s="89">
        <f t="shared" si="522"/>
        <v>7.8086875937870932E-4</v>
      </c>
      <c r="DZ157">
        <v>36.51</v>
      </c>
      <c r="EA157" s="14">
        <f t="shared" si="523"/>
        <v>2.7386005922230237E-4</v>
      </c>
      <c r="EB157" s="14">
        <f t="shared" si="524"/>
        <v>7.4999332037242962E-8</v>
      </c>
      <c r="EC157" s="89">
        <f t="shared" si="525"/>
        <v>1.2717586492471749E-2</v>
      </c>
      <c r="ED157" s="89">
        <f t="shared" si="526"/>
        <v>1.6173700619349988E-4</v>
      </c>
      <c r="EF157">
        <v>14.11</v>
      </c>
      <c r="EG157" s="14">
        <f t="shared" si="527"/>
        <v>-4.2613700849677399E-3</v>
      </c>
      <c r="EH157" s="14">
        <f t="shared" si="528"/>
        <v>1.8159275001057964E-5</v>
      </c>
      <c r="EI157" s="89">
        <f t="shared" si="529"/>
        <v>1.434947258366564E-2</v>
      </c>
      <c r="EJ157" s="89">
        <f t="shared" si="530"/>
        <v>2.0590736342937188E-4</v>
      </c>
      <c r="EL157">
        <v>78.739999999999995</v>
      </c>
      <c r="EM157" s="14">
        <f t="shared" si="531"/>
        <v>3.8027679240210505E-3</v>
      </c>
      <c r="EN157" s="14">
        <f t="shared" si="532"/>
        <v>1.4461043883963371E-5</v>
      </c>
      <c r="EO157" s="89">
        <f t="shared" si="533"/>
        <v>7.0448339493061878E-3</v>
      </c>
      <c r="EP157" s="89">
        <f t="shared" si="534"/>
        <v>4.9629685373297018E-5</v>
      </c>
      <c r="ER157">
        <v>13.73</v>
      </c>
      <c r="ES157" s="14">
        <f t="shared" si="535"/>
        <v>-2.1873869458005112E-3</v>
      </c>
      <c r="ET157" s="14">
        <f t="shared" si="536"/>
        <v>4.7846616506584882E-6</v>
      </c>
      <c r="EU157" s="89">
        <f t="shared" si="537"/>
        <v>1.1551405296402219E-2</v>
      </c>
      <c r="EV157" s="89">
        <f t="shared" si="538"/>
        <v>1.3343496432174925E-4</v>
      </c>
      <c r="EX157">
        <v>112.3</v>
      </c>
      <c r="EY157" s="14">
        <f t="shared" si="539"/>
        <v>-1.7825316662833017E-3</v>
      </c>
      <c r="EZ157" s="14">
        <f t="shared" si="540"/>
        <v>3.1774191413027242E-6</v>
      </c>
      <c r="FA157" s="89">
        <f t="shared" si="541"/>
        <v>1.068052175122366E-2</v>
      </c>
      <c r="FB157" s="89">
        <f t="shared" si="542"/>
        <v>1.1407354487836171E-4</v>
      </c>
      <c r="FD157">
        <v>37.1</v>
      </c>
      <c r="FE157" s="14">
        <f t="shared" si="543"/>
        <v>-1.0023109781813654E-2</v>
      </c>
      <c r="FF157" s="14">
        <f t="shared" si="544"/>
        <v>1.0046272969828856E-4</v>
      </c>
      <c r="FG157" s="89">
        <f t="shared" si="545"/>
        <v>3.5554004182977467E-2</v>
      </c>
      <c r="FH157" s="89">
        <f t="shared" si="546"/>
        <v>1.2640872134431793E-3</v>
      </c>
      <c r="FJ157">
        <v>120.2</v>
      </c>
      <c r="FK157" s="14">
        <f t="shared" si="547"/>
        <v>-5.0041805845759497E-3</v>
      </c>
      <c r="FL157" s="14">
        <f t="shared" si="548"/>
        <v>2.5041823323046895E-5</v>
      </c>
      <c r="FM157" s="89">
        <f t="shared" si="549"/>
        <v>1.1670621992201572E-2</v>
      </c>
      <c r="FN157" s="89">
        <f t="shared" si="550"/>
        <v>1.3620341768485897E-4</v>
      </c>
      <c r="FP157">
        <v>12.414999999999999</v>
      </c>
      <c r="FQ157" s="14">
        <f t="shared" si="551"/>
        <v>-1.2089463491386707E-3</v>
      </c>
      <c r="FR157" s="14">
        <f t="shared" si="552"/>
        <v>1.4615512750957207E-6</v>
      </c>
      <c r="FS157" s="89">
        <f t="shared" si="553"/>
        <v>6.4342562056118767E-3</v>
      </c>
      <c r="FT157" s="89">
        <f t="shared" si="554"/>
        <v>4.1399652919454947E-5</v>
      </c>
      <c r="FV157">
        <v>501.4</v>
      </c>
      <c r="FW157" s="14">
        <f t="shared" si="555"/>
        <v>-5.1989719183115415E-3</v>
      </c>
      <c r="FX157" s="14">
        <f t="shared" si="556"/>
        <v>2.7029309007391989E-5</v>
      </c>
      <c r="FY157" s="89">
        <f t="shared" si="557"/>
        <v>1.7507429729875318E-2</v>
      </c>
      <c r="FZ157" s="89">
        <f t="shared" si="558"/>
        <v>3.0651009574652217E-4</v>
      </c>
      <c r="GB157">
        <v>52.44</v>
      </c>
      <c r="GC157" s="14">
        <f t="shared" si="559"/>
        <v>-6.888660995185268E-3</v>
      </c>
      <c r="GD157" s="14">
        <f t="shared" si="560"/>
        <v>4.7453650306586888E-5</v>
      </c>
      <c r="GE157" s="89">
        <f t="shared" si="561"/>
        <v>2.0503988553372328E-2</v>
      </c>
      <c r="GF157" s="89">
        <f t="shared" si="562"/>
        <v>4.2041354659682343E-4</v>
      </c>
      <c r="GH157">
        <v>412.9</v>
      </c>
      <c r="GI157" s="14">
        <f t="shared" si="563"/>
        <v>-7.0482731936909702E-3</v>
      </c>
      <c r="GJ157" s="14">
        <f t="shared" si="564"/>
        <v>4.9678155012902709E-5</v>
      </c>
      <c r="GK157" s="89">
        <f t="shared" si="565"/>
        <v>2.5577463316898395E-2</v>
      </c>
      <c r="GL157" s="89">
        <f t="shared" si="566"/>
        <v>6.5420662972728307E-4</v>
      </c>
      <c r="GN157">
        <v>28.04</v>
      </c>
      <c r="GO157" s="14">
        <f t="shared" si="567"/>
        <v>0</v>
      </c>
      <c r="GP157" s="14">
        <f t="shared" si="568"/>
        <v>0</v>
      </c>
      <c r="GQ157" s="89">
        <f t="shared" si="569"/>
        <v>8.6958355971347191E-3</v>
      </c>
      <c r="GR157" s="89">
        <f t="shared" si="570"/>
        <v>7.5617556732395338E-5</v>
      </c>
      <c r="GT157">
        <v>51.12</v>
      </c>
      <c r="GU157" s="14">
        <f t="shared" si="571"/>
        <v>-3.9131285962056429E-4</v>
      </c>
      <c r="GV157" s="14">
        <f t="shared" si="572"/>
        <v>1.5312575410442346E-7</v>
      </c>
      <c r="GW157" s="89">
        <f t="shared" si="573"/>
        <v>1.1985055412366693E-2</v>
      </c>
      <c r="GX157" s="89">
        <f t="shared" si="574"/>
        <v>1.4364155323750015E-4</v>
      </c>
      <c r="GZ157">
        <v>198.85</v>
      </c>
      <c r="HA157" s="14">
        <f t="shared" si="575"/>
        <v>-7.5462209592848731E-4</v>
      </c>
      <c r="HB157" s="14">
        <f t="shared" si="576"/>
        <v>5.6945450766350309E-7</v>
      </c>
      <c r="HC157" s="89">
        <f t="shared" si="577"/>
        <v>1.1502477896259706E-2</v>
      </c>
      <c r="HD157" s="89">
        <f t="shared" si="578"/>
        <v>1.3230699775394311E-4</v>
      </c>
      <c r="HF157">
        <v>257.25</v>
      </c>
      <c r="HG157" s="14">
        <f t="shared" si="579"/>
        <v>-5.8326044231505529E-4</v>
      </c>
      <c r="HH157" s="14">
        <f t="shared" si="580"/>
        <v>3.4019274356955393E-7</v>
      </c>
      <c r="HI157" s="89">
        <f t="shared" si="581"/>
        <v>1.8891181115442274E-2</v>
      </c>
      <c r="HJ157" s="89">
        <f t="shared" si="582"/>
        <v>3.5687672393644281E-4</v>
      </c>
      <c r="HL157">
        <v>93.2</v>
      </c>
      <c r="HM157" s="14">
        <f t="shared" si="583"/>
        <v>-2.1482285382896063E-3</v>
      </c>
      <c r="HN157" s="14">
        <f t="shared" si="584"/>
        <v>4.6148858527218986E-6</v>
      </c>
      <c r="HO157" s="89">
        <f t="shared" si="585"/>
        <v>1.5415931797478738E-2</v>
      </c>
      <c r="HP157" s="89">
        <f t="shared" si="586"/>
        <v>2.3765095318451605E-4</v>
      </c>
      <c r="HR157">
        <v>4.5659999999999998</v>
      </c>
      <c r="HS157" s="14">
        <f t="shared" si="587"/>
        <v>-9.6831742518255388E-3</v>
      </c>
      <c r="HT157" s="14">
        <f t="shared" si="588"/>
        <v>9.3763863591217082E-5</v>
      </c>
      <c r="HU157" s="14">
        <f t="shared" si="589"/>
        <v>2.3256035196225183E-2</v>
      </c>
      <c r="HV157" s="14">
        <f t="shared" si="590"/>
        <v>5.4084317304806454E-4</v>
      </c>
      <c r="HX157">
        <v>13.45</v>
      </c>
      <c r="HY157" s="14">
        <f t="shared" si="591"/>
        <v>-6.7139379393484451E-3</v>
      </c>
      <c r="HZ157" s="14">
        <f t="shared" si="592"/>
        <v>4.5076962653422444E-5</v>
      </c>
      <c r="IA157" s="89">
        <f t="shared" si="593"/>
        <v>9.7872637358116486E-3</v>
      </c>
      <c r="IB157" s="89">
        <f t="shared" si="594"/>
        <v>9.5790531434333784E-5</v>
      </c>
      <c r="ID157">
        <v>138.69999999999999</v>
      </c>
      <c r="IE157" s="14">
        <f t="shared" si="595"/>
        <v>9.3290952885185588E-3</v>
      </c>
      <c r="IF157" s="14">
        <f t="shared" si="596"/>
        <v>8.7032018902259169E-5</v>
      </c>
      <c r="IG157" s="89">
        <f t="shared" si="597"/>
        <v>-1.8403954398903133E-4</v>
      </c>
      <c r="IH157" s="89">
        <f t="shared" si="598"/>
        <v>3.38705537516906E-8</v>
      </c>
      <c r="IQ157">
        <v>52.88</v>
      </c>
      <c r="IR157" s="14">
        <f t="shared" si="599"/>
        <v>6.7847979834801033E-3</v>
      </c>
      <c r="IS157" s="14">
        <f t="shared" si="600"/>
        <v>4.6033483676635674E-5</v>
      </c>
      <c r="IT157" s="89">
        <f t="shared" si="601"/>
        <v>1.892212721570528E-3</v>
      </c>
      <c r="IU157" s="89">
        <f t="shared" si="602"/>
        <v>3.5804689836733447E-6</v>
      </c>
      <c r="IW157">
        <v>56.91</v>
      </c>
      <c r="IX157" s="14">
        <f t="shared" si="603"/>
        <v>-2.2869215702072732E-3</v>
      </c>
      <c r="IY157" s="14">
        <f t="shared" si="604"/>
        <v>5.2300102682793001E-6</v>
      </c>
      <c r="IZ157" s="89">
        <f t="shared" si="605"/>
        <v>1.2748313722181877E-2</v>
      </c>
      <c r="JA157" s="89">
        <f t="shared" si="606"/>
        <v>1.6251950275917077E-4</v>
      </c>
      <c r="JC157">
        <v>110.1</v>
      </c>
      <c r="JD157" s="14">
        <f t="shared" si="607"/>
        <v>-8.207980417829509E-3</v>
      </c>
      <c r="JE157" s="14">
        <f t="shared" si="608"/>
        <v>6.7370942539472686E-5</v>
      </c>
      <c r="JF157" s="89">
        <f t="shared" si="609"/>
        <v>2.3120036209393416E-2</v>
      </c>
      <c r="JG157" s="89">
        <f t="shared" si="610"/>
        <v>5.3453607432366263E-4</v>
      </c>
      <c r="JI157">
        <v>29.73</v>
      </c>
      <c r="JJ157" s="14">
        <f t="shared" si="611"/>
        <v>1.3032765921686486E-2</v>
      </c>
      <c r="JK157" s="14">
        <f t="shared" si="612"/>
        <v>1.6985298756947258E-4</v>
      </c>
      <c r="JL157" s="89">
        <f t="shared" si="613"/>
        <v>6.4567363334434337E-4</v>
      </c>
      <c r="JM157" s="89">
        <f t="shared" si="614"/>
        <v>4.1689444079608554E-7</v>
      </c>
      <c r="JO157">
        <v>73.09</v>
      </c>
      <c r="JP157" s="14">
        <f t="shared" si="615"/>
        <v>9.5726503036447179E-4</v>
      </c>
      <c r="JQ157" s="14">
        <f t="shared" si="616"/>
        <v>9.1635633835869308E-7</v>
      </c>
      <c r="JR157" s="89">
        <f t="shared" si="451"/>
        <v>7.3855854409586221E-3</v>
      </c>
      <c r="JS157" s="89">
        <f t="shared" si="617"/>
        <v>5.4546872305699965E-5</v>
      </c>
      <c r="JU157">
        <v>60.38</v>
      </c>
      <c r="JV157" s="14">
        <f t="shared" si="618"/>
        <v>-3.6502446371084376E-3</v>
      </c>
      <c r="JW157" s="14">
        <f t="shared" si="619"/>
        <v>1.332428591073891E-5</v>
      </c>
      <c r="JX157" s="89">
        <f t="shared" si="620"/>
        <v>1.9466457048081233E-2</v>
      </c>
      <c r="JY157" s="89">
        <f t="shared" si="621"/>
        <v>3.7894295000479153E-4</v>
      </c>
      <c r="KA157">
        <v>42.06</v>
      </c>
      <c r="KB157" s="14">
        <f t="shared" si="622"/>
        <v>-8.8358783818483222E-3</v>
      </c>
      <c r="KC157" s="14">
        <f t="shared" si="623"/>
        <v>7.8072746778814521E-5</v>
      </c>
      <c r="KD157" s="89">
        <f t="shared" si="624"/>
        <v>1.7240143430816708E-2</v>
      </c>
      <c r="KE157" s="89">
        <f t="shared" si="625"/>
        <v>2.972225455151325E-4</v>
      </c>
      <c r="KG157">
        <v>17.170000000000002</v>
      </c>
      <c r="KH157" s="14">
        <f t="shared" si="626"/>
        <v>1.2156444927861762E-2</v>
      </c>
      <c r="KI157" s="14">
        <f t="shared" si="627"/>
        <v>1.4777915328413596E-4</v>
      </c>
      <c r="KJ157" s="89">
        <f t="shared" si="628"/>
        <v>-3.7045194367089501E-3</v>
      </c>
      <c r="KK157" s="89">
        <f t="shared" si="629"/>
        <v>1.3723464256954397E-5</v>
      </c>
      <c r="KM157">
        <v>28.27</v>
      </c>
      <c r="KN157" s="14">
        <f t="shared" si="630"/>
        <v>-1.6045985210202129E-2</v>
      </c>
      <c r="KO157" s="14">
        <f t="shared" si="631"/>
        <v>2.5747364136602543E-4</v>
      </c>
      <c r="KP157" s="89">
        <f t="shared" si="632"/>
        <v>2.8088349328489463E-2</v>
      </c>
      <c r="KQ157" s="89">
        <f t="shared" si="633"/>
        <v>7.8895536799925448E-4</v>
      </c>
      <c r="KS157">
        <v>94</v>
      </c>
      <c r="KT157" s="14">
        <f t="shared" si="634"/>
        <v>6.9967422080980451E-3</v>
      </c>
      <c r="KU157" s="14">
        <f t="shared" si="635"/>
        <v>4.8954401526580708E-5</v>
      </c>
      <c r="KV157" s="89">
        <f t="shared" si="636"/>
        <v>3.7321025094041397E-4</v>
      </c>
      <c r="KW157" s="89">
        <f t="shared" si="637"/>
        <v>1.3928589140700676E-7</v>
      </c>
      <c r="LF157" s="14">
        <v>12.55</v>
      </c>
      <c r="LG157" s="14">
        <f t="shared" si="638"/>
        <v>-1.8496707472419226E-2</v>
      </c>
      <c r="LH157" s="14">
        <f t="shared" si="639"/>
        <v>3.4212818732024924E-4</v>
      </c>
      <c r="LI157" s="89">
        <f t="shared" si="640"/>
        <v>1.8471368331517427E-2</v>
      </c>
      <c r="LJ157" s="89">
        <f t="shared" si="641"/>
        <v>3.4119144803858488E-4</v>
      </c>
      <c r="LL157">
        <v>11.4</v>
      </c>
      <c r="LM157" s="14">
        <f t="shared" si="642"/>
        <v>-2.1953905634357262E-3</v>
      </c>
      <c r="LN157" s="14">
        <f t="shared" si="643"/>
        <v>4.8197397260226354E-6</v>
      </c>
      <c r="LO157" s="89">
        <f t="shared" si="644"/>
        <v>1.0112002398856988E-2</v>
      </c>
      <c r="LP157" s="89">
        <f t="shared" si="645"/>
        <v>1.0225259251448947E-4</v>
      </c>
    </row>
    <row r="158" spans="19:328" x14ac:dyDescent="0.35">
      <c r="S158" t="s">
        <v>762</v>
      </c>
      <c r="T158" s="82">
        <v>5420.26</v>
      </c>
      <c r="U158" s="6">
        <f t="shared" si="452"/>
        <v>-1.7486767050598959E-3</v>
      </c>
      <c r="V158" s="14">
        <f t="shared" si="453"/>
        <v>3.057870218819134E-6</v>
      </c>
      <c r="Z158">
        <v>39.020000000000003</v>
      </c>
      <c r="AA158" s="14">
        <f t="shared" si="454"/>
        <v>-5.6540885657376033E-3</v>
      </c>
      <c r="AB158" s="14">
        <f t="shared" si="455"/>
        <v>3.1968717509204709E-5</v>
      </c>
      <c r="AC158" s="14">
        <f t="shared" si="456"/>
        <v>-3.9054118606777072E-3</v>
      </c>
      <c r="AD158" s="14">
        <f t="shared" si="457"/>
        <v>3.4627441490742458E-3</v>
      </c>
      <c r="AE158" s="14">
        <f t="shared" si="458"/>
        <v>1.1990597041947923E-5</v>
      </c>
      <c r="AG158">
        <v>10.210000000000001</v>
      </c>
      <c r="AH158" s="14">
        <f t="shared" si="459"/>
        <v>4.594109286037952E-2</v>
      </c>
      <c r="AI158" s="14">
        <f t="shared" si="460"/>
        <v>2.110584013206014E-3</v>
      </c>
      <c r="AJ158" s="14">
        <f t="shared" si="461"/>
        <v>-4.6076241262151221E-2</v>
      </c>
      <c r="AK158" s="14">
        <f t="shared" si="462"/>
        <v>2.1230200088479668E-3</v>
      </c>
      <c r="AM158">
        <v>105.55</v>
      </c>
      <c r="AN158" s="14">
        <f t="shared" si="463"/>
        <v>-3.7968721456207752E-3</v>
      </c>
      <c r="AO158" s="14">
        <f t="shared" si="464"/>
        <v>1.4416238090190909E-5</v>
      </c>
      <c r="AP158" s="14">
        <f t="shared" si="465"/>
        <v>1.5678645685566236E-3</v>
      </c>
      <c r="AQ158" s="14">
        <f t="shared" si="466"/>
        <v>2.4581993053352475E-6</v>
      </c>
      <c r="AS158">
        <v>93.66</v>
      </c>
      <c r="AT158" s="14">
        <f t="shared" si="467"/>
        <v>8.9286307443013982E-3</v>
      </c>
      <c r="AU158" s="14">
        <f t="shared" si="468"/>
        <v>7.9720446968084143E-5</v>
      </c>
      <c r="AV158" s="14">
        <f t="shared" si="469"/>
        <v>-1.2596034664189197E-2</v>
      </c>
      <c r="AW158" s="14">
        <f t="shared" si="470"/>
        <v>1.5866008926145587E-4</v>
      </c>
      <c r="AY158" s="14">
        <v>34.450000000000003</v>
      </c>
      <c r="AZ158" s="14">
        <f t="shared" si="471"/>
        <v>2.1537085144383759E-2</v>
      </c>
      <c r="BA158" s="14">
        <f t="shared" si="472"/>
        <v>4.6384603651643562E-4</v>
      </c>
      <c r="BB158" s="14">
        <f t="shared" si="473"/>
        <v>-2.348741503062517E-2</v>
      </c>
      <c r="BC158" s="14">
        <f t="shared" si="474"/>
        <v>5.5165866482083717E-4</v>
      </c>
      <c r="BE158">
        <v>20.010000000000002</v>
      </c>
      <c r="BF158" s="14">
        <f t="shared" si="475"/>
        <v>-8.1289022061423171E-3</v>
      </c>
      <c r="BG158" s="14">
        <f t="shared" si="476"/>
        <v>6.6079051077025424E-5</v>
      </c>
      <c r="BH158" s="14">
        <f t="shared" si="477"/>
        <v>-1.1252257459944664E-3</v>
      </c>
      <c r="BI158" s="14">
        <f t="shared" si="478"/>
        <v>1.2661329794488033E-6</v>
      </c>
      <c r="BK158">
        <v>84</v>
      </c>
      <c r="BL158" s="14">
        <f t="shared" si="479"/>
        <v>-1.7291497110060994E-2</v>
      </c>
      <c r="BM158" s="14">
        <f t="shared" si="480"/>
        <v>2.9899587230724774E-4</v>
      </c>
      <c r="BN158" s="14">
        <f t="shared" si="481"/>
        <v>1.0694776121503883E-2</v>
      </c>
      <c r="BO158" s="14">
        <f t="shared" si="482"/>
        <v>1.1437823628908963E-4</v>
      </c>
      <c r="BQ158">
        <v>54.68</v>
      </c>
      <c r="BR158" s="14">
        <f t="shared" si="483"/>
        <v>-1.4367533940797308E-2</v>
      </c>
      <c r="BS158" s="14">
        <f t="shared" si="484"/>
        <v>2.0642603153996262E-4</v>
      </c>
      <c r="BT158" s="14">
        <f t="shared" si="485"/>
        <v>9.1819326243946682E-3</v>
      </c>
      <c r="BU158" s="14">
        <f t="shared" si="486"/>
        <v>8.4307886718923159E-5</v>
      </c>
      <c r="BX158">
        <v>20.56</v>
      </c>
      <c r="BY158" s="14">
        <f t="shared" si="487"/>
        <v>-3.8986404156571976E-3</v>
      </c>
      <c r="BZ158" s="14">
        <f t="shared" si="488"/>
        <v>1.5199397090595726E-5</v>
      </c>
      <c r="CA158" s="14">
        <f t="shared" si="489"/>
        <v>1.5009270041642384E-3</v>
      </c>
      <c r="CB158" s="14">
        <f t="shared" si="490"/>
        <v>2.2527818718294357E-6</v>
      </c>
      <c r="CD158">
        <v>42.47</v>
      </c>
      <c r="CE158" s="14">
        <f t="shared" si="491"/>
        <v>-4.0108582729475855E-3</v>
      </c>
      <c r="CF158" s="14">
        <f t="shared" si="492"/>
        <v>1.6086984085672087E-5</v>
      </c>
      <c r="CG158" s="14">
        <f t="shared" si="493"/>
        <v>1.0629559727238155E-3</v>
      </c>
      <c r="CH158" s="14">
        <f t="shared" si="494"/>
        <v>1.129875399949233E-6</v>
      </c>
      <c r="CJ158">
        <v>30.12</v>
      </c>
      <c r="CK158" s="14">
        <f t="shared" si="495"/>
        <v>-1.4379114156024381E-2</v>
      </c>
      <c r="CL158" s="14">
        <f t="shared" si="496"/>
        <v>2.0675892391198075E-4</v>
      </c>
      <c r="CM158" s="14">
        <f t="shared" si="497"/>
        <v>1.1301778889534892E-2</v>
      </c>
      <c r="CN158" s="14">
        <f t="shared" si="498"/>
        <v>1.2773020606793653E-4</v>
      </c>
      <c r="CP158">
        <v>19.260000000000002</v>
      </c>
      <c r="CQ158" s="14">
        <f t="shared" si="499"/>
        <v>-9.3897403498392554E-3</v>
      </c>
      <c r="CR158" s="14">
        <f t="shared" si="500"/>
        <v>8.8167223837399419E-5</v>
      </c>
      <c r="CS158" s="14">
        <f t="shared" si="501"/>
        <v>6.1785939161845237E-3</v>
      </c>
      <c r="CT158" s="14">
        <f t="shared" si="502"/>
        <v>3.8175022781112411E-5</v>
      </c>
      <c r="CV158">
        <v>96.38</v>
      </c>
      <c r="CW158" s="14">
        <f t="shared" si="503"/>
        <v>-7.7075686220626502E-3</v>
      </c>
      <c r="CX158" s="14">
        <f t="shared" si="504"/>
        <v>5.9406614063804742E-5</v>
      </c>
      <c r="CY158" s="89">
        <f t="shared" si="505"/>
        <v>6.6789972981039208E-3</v>
      </c>
      <c r="CZ158" s="89">
        <f t="shared" si="506"/>
        <v>4.4609004908079476E-5</v>
      </c>
      <c r="DB158">
        <v>16.61</v>
      </c>
      <c r="DC158" s="14">
        <f t="shared" si="507"/>
        <v>-1.2114018523203896E-2</v>
      </c>
      <c r="DD158" s="14">
        <f t="shared" si="508"/>
        <v>1.4674944478052711E-4</v>
      </c>
      <c r="DE158" s="89">
        <f t="shared" si="509"/>
        <v>1.0563495042953732E-2</v>
      </c>
      <c r="DF158" s="89">
        <f t="shared" si="510"/>
        <v>1.1158742752250806E-4</v>
      </c>
      <c r="DH158">
        <v>10.324</v>
      </c>
      <c r="DI158" s="14">
        <f t="shared" si="511"/>
        <v>-9.3422244274273085E-3</v>
      </c>
      <c r="DJ158" s="14">
        <f t="shared" si="512"/>
        <v>8.7277157252419499E-5</v>
      </c>
      <c r="DK158" s="89">
        <f t="shared" si="513"/>
        <v>6.1559907470642161E-3</v>
      </c>
      <c r="DL158" s="89">
        <f t="shared" si="514"/>
        <v>3.7896222077940243E-5</v>
      </c>
      <c r="DN158">
        <v>62.35</v>
      </c>
      <c r="DO158" s="14">
        <f t="shared" si="515"/>
        <v>9.418219510215365E-3</v>
      </c>
      <c r="DP158" s="14">
        <f t="shared" si="516"/>
        <v>8.8702858742601353E-5</v>
      </c>
      <c r="DQ158" s="89">
        <f t="shared" si="517"/>
        <v>-1.0552780232981687E-2</v>
      </c>
      <c r="DR158" s="89">
        <f t="shared" si="518"/>
        <v>1.1136117064560903E-4</v>
      </c>
      <c r="DT158">
        <v>111.7</v>
      </c>
      <c r="DU158" s="14">
        <f t="shared" si="519"/>
        <v>-8.9565612794451728E-4</v>
      </c>
      <c r="DV158" s="14">
        <f t="shared" si="520"/>
        <v>8.0219989952456547E-7</v>
      </c>
      <c r="DW158" s="89">
        <f t="shared" si="521"/>
        <v>-3.338724381563182E-3</v>
      </c>
      <c r="DX158" s="89">
        <f t="shared" si="522"/>
        <v>1.1147080496044453E-5</v>
      </c>
      <c r="DZ158">
        <v>36.630000000000003</v>
      </c>
      <c r="EA158" s="14">
        <f t="shared" si="523"/>
        <v>-3.2813811231776455E-3</v>
      </c>
      <c r="EB158" s="14">
        <f t="shared" si="524"/>
        <v>1.0767462075546587E-5</v>
      </c>
      <c r="EC158" s="89">
        <f t="shared" si="525"/>
        <v>9.3941980369566117E-4</v>
      </c>
      <c r="ED158" s="89">
        <f t="shared" si="526"/>
        <v>8.8250956757559457E-7</v>
      </c>
      <c r="EF158">
        <v>14.3</v>
      </c>
      <c r="EG158" s="14">
        <f t="shared" si="527"/>
        <v>-1.3375771401139056E-2</v>
      </c>
      <c r="EH158" s="14">
        <f t="shared" si="528"/>
        <v>1.7891126057552946E-4</v>
      </c>
      <c r="EI158" s="89">
        <f t="shared" si="529"/>
        <v>1.1812255330264886E-2</v>
      </c>
      <c r="EJ158" s="89">
        <f t="shared" si="530"/>
        <v>1.395293759873712E-4</v>
      </c>
      <c r="EL158">
        <v>78.42</v>
      </c>
      <c r="EM158" s="14">
        <f t="shared" si="531"/>
        <v>4.0722886514058835E-3</v>
      </c>
      <c r="EN158" s="14">
        <f t="shared" si="532"/>
        <v>1.658353486036915E-5</v>
      </c>
      <c r="EO158" s="89">
        <f t="shared" si="533"/>
        <v>-6.7271260168933547E-3</v>
      </c>
      <c r="EP158" s="89">
        <f t="shared" si="534"/>
        <v>4.5254224447163448E-5</v>
      </c>
      <c r="ER158">
        <v>13.84</v>
      </c>
      <c r="ES158" s="14">
        <f t="shared" si="535"/>
        <v>-7.9797304096438145E-3</v>
      </c>
      <c r="ET158" s="14">
        <f t="shared" si="536"/>
        <v>6.3676097410594244E-5</v>
      </c>
      <c r="EU158" s="89">
        <f t="shared" si="537"/>
        <v>5.7226717858754744E-3</v>
      </c>
      <c r="EV158" s="89">
        <f t="shared" si="538"/>
        <v>3.2748972368855192E-5</v>
      </c>
      <c r="EX158">
        <v>112.05</v>
      </c>
      <c r="EY158" s="14">
        <f t="shared" si="539"/>
        <v>2.228661497461446E-3</v>
      </c>
      <c r="EZ158" s="14">
        <f t="shared" si="540"/>
        <v>4.9669320702670952E-6</v>
      </c>
      <c r="FA158" s="89">
        <f t="shared" si="541"/>
        <v>-4.3607685197319737E-3</v>
      </c>
      <c r="FB158" s="89">
        <f t="shared" si="542"/>
        <v>1.9016302082685389E-5</v>
      </c>
      <c r="FD158">
        <v>37.409999999999997</v>
      </c>
      <c r="FE158" s="14">
        <f t="shared" si="543"/>
        <v>-8.3210787466651368E-3</v>
      </c>
      <c r="FF158" s="14">
        <f t="shared" si="544"/>
        <v>6.9240351508202246E-5</v>
      </c>
      <c r="FG158" s="89">
        <f t="shared" si="545"/>
        <v>-2.9963860707404172E-4</v>
      </c>
      <c r="FH158" s="89">
        <f t="shared" si="546"/>
        <v>8.9783294849271958E-8</v>
      </c>
      <c r="FJ158">
        <v>121.2</v>
      </c>
      <c r="FK158" s="14">
        <f t="shared" si="547"/>
        <v>-8.2850515341069166E-3</v>
      </c>
      <c r="FL158" s="14">
        <f t="shared" si="548"/>
        <v>6.8642078922807374E-5</v>
      </c>
      <c r="FM158" s="89">
        <f t="shared" si="549"/>
        <v>6.3708317697239603E-3</v>
      </c>
      <c r="FN158" s="89">
        <f t="shared" si="550"/>
        <v>4.0587497438124128E-5</v>
      </c>
      <c r="FP158">
        <v>12.52</v>
      </c>
      <c r="FQ158" s="14">
        <f t="shared" si="551"/>
        <v>-8.4219467118225207E-3</v>
      </c>
      <c r="FR158" s="14">
        <f t="shared" si="552"/>
        <v>7.0929186416778171E-5</v>
      </c>
      <c r="FS158" s="89">
        <f t="shared" si="553"/>
        <v>7.6549955896586617E-3</v>
      </c>
      <c r="FT158" s="89">
        <f t="shared" si="554"/>
        <v>5.8598957477693563E-5</v>
      </c>
      <c r="FV158">
        <v>500.4</v>
      </c>
      <c r="FW158" s="14">
        <f t="shared" si="555"/>
        <v>1.9964071314370032E-3</v>
      </c>
      <c r="FX158" s="14">
        <f t="shared" si="556"/>
        <v>3.9856414344525237E-6</v>
      </c>
      <c r="FY158" s="89">
        <f t="shared" si="557"/>
        <v>-4.662493447425484E-3</v>
      </c>
      <c r="FZ158" s="89">
        <f t="shared" si="558"/>
        <v>2.1738845147285574E-5</v>
      </c>
      <c r="GB158">
        <v>52.76</v>
      </c>
      <c r="GC158" s="14">
        <f t="shared" si="559"/>
        <v>-6.0836689536147527E-3</v>
      </c>
      <c r="GD158" s="14">
        <f t="shared" si="560"/>
        <v>3.7011027937176019E-5</v>
      </c>
      <c r="GE158" s="89">
        <f t="shared" si="561"/>
        <v>3.8280565650701598E-3</v>
      </c>
      <c r="GF158" s="89">
        <f t="shared" si="562"/>
        <v>1.4654017065376749E-5</v>
      </c>
      <c r="GH158">
        <v>410</v>
      </c>
      <c r="GI158" s="14">
        <f t="shared" si="563"/>
        <v>7.0482731936910691E-3</v>
      </c>
      <c r="GJ158" s="14">
        <f t="shared" si="564"/>
        <v>4.9678155012904105E-5</v>
      </c>
      <c r="GK158" s="89">
        <f t="shared" si="565"/>
        <v>-1.1889511719072234E-2</v>
      </c>
      <c r="GL158" s="89">
        <f t="shared" si="566"/>
        <v>1.41360488917956E-4</v>
      </c>
      <c r="GN158">
        <v>28.44</v>
      </c>
      <c r="GO158" s="14">
        <f t="shared" si="567"/>
        <v>-1.4164542768650912E-2</v>
      </c>
      <c r="GP158" s="14">
        <f t="shared" si="568"/>
        <v>2.0063427184494086E-4</v>
      </c>
      <c r="GQ158" s="89">
        <f t="shared" si="569"/>
        <v>1.2467073518536941E-2</v>
      </c>
      <c r="GR158" s="89">
        <f t="shared" si="570"/>
        <v>1.5542792211660508E-4</v>
      </c>
      <c r="GT158">
        <v>51.08</v>
      </c>
      <c r="GU158" s="14">
        <f t="shared" si="571"/>
        <v>7.8277890494076634E-4</v>
      </c>
      <c r="GV158" s="14">
        <f t="shared" si="572"/>
        <v>6.1274281402026533E-7</v>
      </c>
      <c r="GW158" s="89">
        <f t="shared" si="573"/>
        <v>-3.9039769205296919E-3</v>
      </c>
      <c r="GX158" s="89">
        <f t="shared" si="574"/>
        <v>1.5241035796028497E-5</v>
      </c>
      <c r="GZ158">
        <v>199.8</v>
      </c>
      <c r="HA158" s="14">
        <f t="shared" si="575"/>
        <v>-4.7660945607535992E-3</v>
      </c>
      <c r="HB158" s="14">
        <f t="shared" si="576"/>
        <v>2.2715657362045042E-5</v>
      </c>
      <c r="HC158" s="89">
        <f t="shared" si="577"/>
        <v>2.6452492227121011E-3</v>
      </c>
      <c r="HD158" s="89">
        <f t="shared" si="578"/>
        <v>6.997343450258975E-6</v>
      </c>
      <c r="HF158">
        <v>253.4</v>
      </c>
      <c r="HG158" s="14">
        <f t="shared" si="579"/>
        <v>1.5079106827120299E-2</v>
      </c>
      <c r="HH158" s="14">
        <f t="shared" si="580"/>
        <v>2.2737946270370602E-4</v>
      </c>
      <c r="HI158" s="89">
        <f t="shared" si="581"/>
        <v>-1.9100146406192661E-2</v>
      </c>
      <c r="HJ158" s="89">
        <f t="shared" si="582"/>
        <v>3.6481559273799443E-4</v>
      </c>
      <c r="HL158">
        <v>93</v>
      </c>
      <c r="HM158" s="14">
        <f t="shared" si="583"/>
        <v>2.148228538289605E-3</v>
      </c>
      <c r="HN158" s="14">
        <f t="shared" si="584"/>
        <v>4.6148858527218927E-6</v>
      </c>
      <c r="HO158" s="89">
        <f t="shared" si="585"/>
        <v>-6.3396281763373622E-3</v>
      </c>
      <c r="HP158" s="89">
        <f t="shared" si="586"/>
        <v>4.0190885414210591E-5</v>
      </c>
      <c r="HR158">
        <v>4.5910000000000002</v>
      </c>
      <c r="HS158" s="14">
        <f t="shared" si="587"/>
        <v>-5.4603171594812538E-3</v>
      </c>
      <c r="HT158" s="14">
        <f t="shared" si="588"/>
        <v>2.9815063482125428E-5</v>
      </c>
      <c r="HU158" s="14">
        <f t="shared" si="589"/>
        <v>-5.8826973365927113E-4</v>
      </c>
      <c r="HV158" s="14">
        <f t="shared" si="590"/>
        <v>3.4606127953954977E-7</v>
      </c>
      <c r="HX158">
        <v>13.57</v>
      </c>
      <c r="HY158" s="14">
        <f t="shared" si="591"/>
        <v>-8.8823677989297786E-3</v>
      </c>
      <c r="HZ158" s="14">
        <f t="shared" si="592"/>
        <v>7.8896457715464636E-5</v>
      </c>
      <c r="IA158" s="89">
        <f t="shared" si="593"/>
        <v>5.5221065660866755E-3</v>
      </c>
      <c r="IB158" s="89">
        <f t="shared" si="594"/>
        <v>3.0493660927217575E-5</v>
      </c>
      <c r="ID158">
        <v>139.6</v>
      </c>
      <c r="IE158" s="14">
        <f t="shared" si="595"/>
        <v>-6.4678630074862355E-3</v>
      </c>
      <c r="IF158" s="14">
        <f t="shared" si="596"/>
        <v>4.1833251883608891E-5</v>
      </c>
      <c r="IG158" s="89">
        <f t="shared" si="597"/>
        <v>4.7767607743377282E-3</v>
      </c>
      <c r="IH158" s="89">
        <f t="shared" si="598"/>
        <v>2.2817443495251572E-5</v>
      </c>
      <c r="IQ158">
        <v>53.04</v>
      </c>
      <c r="IR158" s="14">
        <f t="shared" si="599"/>
        <v>-3.0211503341762112E-3</v>
      </c>
      <c r="IS158" s="14">
        <f t="shared" si="600"/>
        <v>9.1273493416930322E-6</v>
      </c>
      <c r="IT158" s="89">
        <f t="shared" si="601"/>
        <v>-5.7345191294630882E-4</v>
      </c>
      <c r="IU158" s="89">
        <f t="shared" si="602"/>
        <v>3.2884709646178096E-7</v>
      </c>
      <c r="IW158">
        <v>57.1</v>
      </c>
      <c r="IX158" s="14">
        <f t="shared" si="603"/>
        <v>-3.3330440469321316E-3</v>
      </c>
      <c r="IY158" s="14">
        <f t="shared" si="604"/>
        <v>1.1109182618789722E-5</v>
      </c>
      <c r="IZ158" s="89">
        <f t="shared" si="605"/>
        <v>-1.3740470581783703E-3</v>
      </c>
      <c r="JA158" s="89">
        <f t="shared" si="606"/>
        <v>1.8880053180886337E-6</v>
      </c>
      <c r="JC158">
        <v>110.05</v>
      </c>
      <c r="JD158" s="14">
        <f t="shared" si="607"/>
        <v>4.5423575616348284E-4</v>
      </c>
      <c r="JE158" s="14">
        <f t="shared" si="608"/>
        <v>2.0633012217741104E-7</v>
      </c>
      <c r="JF158" s="89">
        <f t="shared" si="609"/>
        <v>-3.5647752933138039E-3</v>
      </c>
      <c r="JG158" s="89">
        <f t="shared" si="610"/>
        <v>1.2707622891820516E-5</v>
      </c>
      <c r="JI158">
        <v>29.91</v>
      </c>
      <c r="JJ158" s="14">
        <f t="shared" si="611"/>
        <v>-6.0362356318503412E-3</v>
      </c>
      <c r="JK158" s="14">
        <f t="shared" si="612"/>
        <v>3.6436140603219688E-5</v>
      </c>
      <c r="JL158" s="89">
        <f t="shared" si="613"/>
        <v>1.9883333316265709E-3</v>
      </c>
      <c r="JM158" s="89">
        <f t="shared" si="614"/>
        <v>3.9534694376572191E-6</v>
      </c>
      <c r="JO158">
        <v>72.92</v>
      </c>
      <c r="JP158" s="14">
        <f t="shared" si="615"/>
        <v>2.3286086818380429E-3</v>
      </c>
      <c r="JQ158" s="14">
        <f t="shared" si="616"/>
        <v>5.4224183931315079E-6</v>
      </c>
      <c r="JR158" s="89">
        <f t="shared" si="451"/>
        <v>-4.3118715483191879E-3</v>
      </c>
      <c r="JS158" s="89">
        <f t="shared" si="617"/>
        <v>1.8592236249204509E-5</v>
      </c>
      <c r="JU158">
        <v>60.26</v>
      </c>
      <c r="JV158" s="14">
        <f t="shared" si="618"/>
        <v>1.9893905765376572E-3</v>
      </c>
      <c r="JW158" s="14">
        <f t="shared" si="619"/>
        <v>3.9576748660168317E-6</v>
      </c>
      <c r="JX158" s="89">
        <f t="shared" si="620"/>
        <v>-5.8496008744686762E-3</v>
      </c>
      <c r="JY158" s="89">
        <f t="shared" si="621"/>
        <v>3.4217830390584698E-5</v>
      </c>
      <c r="KA158">
        <v>41.66</v>
      </c>
      <c r="KB158" s="14">
        <f t="shared" si="622"/>
        <v>9.5557344417279717E-3</v>
      </c>
      <c r="KC158" s="14">
        <f t="shared" si="623"/>
        <v>9.131206072082619E-5</v>
      </c>
      <c r="KD158" s="89">
        <f t="shared" si="624"/>
        <v>-1.1555463798328983E-2</v>
      </c>
      <c r="KE158" s="89">
        <f t="shared" si="625"/>
        <v>1.335287435944917E-4</v>
      </c>
      <c r="KG158">
        <v>17.27</v>
      </c>
      <c r="KH158" s="14">
        <f t="shared" si="626"/>
        <v>-5.8072172492029776E-3</v>
      </c>
      <c r="KI158" s="14">
        <f t="shared" si="627"/>
        <v>3.3723772179440597E-5</v>
      </c>
      <c r="KJ158" s="89">
        <f t="shared" si="628"/>
        <v>2.5265889434983582E-3</v>
      </c>
      <c r="KK158" s="89">
        <f t="shared" si="629"/>
        <v>6.3836516894081496E-6</v>
      </c>
      <c r="KM158">
        <v>28.61</v>
      </c>
      <c r="KN158" s="14">
        <f t="shared" si="630"/>
        <v>-1.195513535651996E-2</v>
      </c>
      <c r="KO158" s="14">
        <f t="shared" si="631"/>
        <v>1.4292526139271362E-4</v>
      </c>
      <c r="KP158" s="89">
        <f t="shared" si="632"/>
        <v>6.4437176324441299E-3</v>
      </c>
      <c r="KQ158" s="89">
        <f t="shared" si="633"/>
        <v>4.1521496926671386E-5</v>
      </c>
      <c r="KS158">
        <v>94.16</v>
      </c>
      <c r="KT158" s="14">
        <f t="shared" si="634"/>
        <v>-1.7006806820173311E-3</v>
      </c>
      <c r="KU158" s="14">
        <f t="shared" si="635"/>
        <v>2.8923147821869341E-6</v>
      </c>
      <c r="KV158" s="89">
        <f t="shared" si="636"/>
        <v>2.3189548959011018E-4</v>
      </c>
      <c r="KW158" s="89">
        <f t="shared" si="637"/>
        <v>5.3775518092236902E-8</v>
      </c>
      <c r="LF158" s="14">
        <v>12.31</v>
      </c>
      <c r="LG158" s="14">
        <f t="shared" si="638"/>
        <v>1.9308725381430757E-2</v>
      </c>
      <c r="LH158" s="14">
        <f t="shared" si="639"/>
        <v>3.7282687585550833E-4</v>
      </c>
      <c r="LI158" s="89">
        <f t="shared" si="640"/>
        <v>-1.942874346745883E-2</v>
      </c>
      <c r="LJ158" s="89">
        <f t="shared" si="641"/>
        <v>3.7747607272432419E-4</v>
      </c>
      <c r="LL158">
        <v>11.63</v>
      </c>
      <c r="LM158" s="14">
        <f t="shared" si="642"/>
        <v>-1.9974611130123374E-2</v>
      </c>
      <c r="LN158" s="14">
        <f t="shared" si="643"/>
        <v>3.9898508979964854E-4</v>
      </c>
      <c r="LO158" s="89">
        <f t="shared" si="644"/>
        <v>1.8232443482904617E-2</v>
      </c>
      <c r="LP158" s="89">
        <f t="shared" si="645"/>
        <v>3.3242199535731101E-4</v>
      </c>
    </row>
    <row r="159" spans="19:328" x14ac:dyDescent="0.35">
      <c r="S159" t="s">
        <v>763</v>
      </c>
      <c r="T159" s="82">
        <v>5328.66</v>
      </c>
      <c r="U159" s="6">
        <f t="shared" si="452"/>
        <v>1.7043985340486012E-2</v>
      </c>
      <c r="V159" s="14">
        <f t="shared" si="453"/>
        <v>2.904974362867021E-4</v>
      </c>
      <c r="Z159">
        <v>37.770000000000003</v>
      </c>
      <c r="AA159" s="14">
        <f t="shared" si="454"/>
        <v>3.2559198470599675E-2</v>
      </c>
      <c r="AB159" s="14">
        <f t="shared" si="455"/>
        <v>1.0601014050479003E-3</v>
      </c>
      <c r="AC159" s="14">
        <f t="shared" si="456"/>
        <v>1.5515213130113663E-2</v>
      </c>
      <c r="AD159" s="14">
        <f t="shared" si="457"/>
        <v>-1.5499339887805805E-2</v>
      </c>
      <c r="AE159" s="14">
        <f t="shared" si="458"/>
        <v>2.4022953695772807E-4</v>
      </c>
      <c r="AG159">
        <v>9.702</v>
      </c>
      <c r="AH159" s="14">
        <f t="shared" si="459"/>
        <v>5.1035582353549415E-2</v>
      </c>
      <c r="AI159" s="14">
        <f t="shared" si="460"/>
        <v>2.6046306661659246E-3</v>
      </c>
      <c r="AJ159" s="14">
        <f t="shared" si="461"/>
        <v>-5.0792998248205649E-2</v>
      </c>
      <c r="AK159" s="14">
        <f t="shared" si="462"/>
        <v>2.5799286710422222E-3</v>
      </c>
      <c r="AM159">
        <v>103.95</v>
      </c>
      <c r="AN159" s="14">
        <f t="shared" si="463"/>
        <v>1.5274759990307587E-2</v>
      </c>
      <c r="AO159" s="14">
        <f t="shared" si="464"/>
        <v>2.3331829276150142E-4</v>
      </c>
      <c r="AP159" s="14">
        <f t="shared" si="465"/>
        <v>8.8421652508551881E-3</v>
      </c>
      <c r="AQ159" s="14">
        <f t="shared" si="466"/>
        <v>7.8183886323430997E-5</v>
      </c>
      <c r="AS159">
        <v>91.76</v>
      </c>
      <c r="AT159" s="14">
        <f t="shared" si="467"/>
        <v>2.0494730934280263E-2</v>
      </c>
      <c r="AU159" s="14">
        <f t="shared" si="468"/>
        <v>4.2003399606854437E-4</v>
      </c>
      <c r="AV159" s="14">
        <f t="shared" si="469"/>
        <v>1.5579270539407077E-2</v>
      </c>
      <c r="AW159" s="14">
        <f t="shared" si="470"/>
        <v>2.4271367054003729E-4</v>
      </c>
      <c r="AY159" s="14">
        <v>35.01</v>
      </c>
      <c r="AZ159" s="14">
        <f t="shared" si="471"/>
        <v>-1.6124737506906614E-2</v>
      </c>
      <c r="BA159" s="14">
        <f t="shared" si="472"/>
        <v>2.6000715966664094E-4</v>
      </c>
      <c r="BB159" s="14">
        <f t="shared" si="473"/>
        <v>3.419996258179181E-2</v>
      </c>
      <c r="BC159" s="14">
        <f t="shared" si="474"/>
        <v>1.16963744059596E-3</v>
      </c>
      <c r="BE159">
        <v>19.34</v>
      </c>
      <c r="BF159" s="14">
        <f t="shared" si="475"/>
        <v>3.4056658570493815E-2</v>
      </c>
      <c r="BG159" s="14">
        <f t="shared" si="476"/>
        <v>1.1598559929871899E-3</v>
      </c>
      <c r="BH159" s="14">
        <f t="shared" si="477"/>
        <v>1.5863826335473251E-2</v>
      </c>
      <c r="BI159" s="14">
        <f t="shared" si="478"/>
        <v>2.5166098600205465E-4</v>
      </c>
      <c r="BK159">
        <v>81.98</v>
      </c>
      <c r="BL159" s="14">
        <f t="shared" si="479"/>
        <v>2.4341483767122127E-2</v>
      </c>
      <c r="BM159" s="14">
        <f t="shared" si="480"/>
        <v>5.9250783198506996E-4</v>
      </c>
      <c r="BN159" s="14">
        <f t="shared" si="481"/>
        <v>1.838900682649524E-2</v>
      </c>
      <c r="BO159" s="14">
        <f t="shared" si="482"/>
        <v>3.3815557206488855E-4</v>
      </c>
      <c r="BQ159">
        <v>52.14</v>
      </c>
      <c r="BR159" s="14">
        <f t="shared" si="483"/>
        <v>4.7565603350393129E-2</v>
      </c>
      <c r="BS159" s="14">
        <f t="shared" si="484"/>
        <v>2.2624866220869299E-3</v>
      </c>
      <c r="BT159" s="14">
        <f t="shared" si="485"/>
        <v>-1.6649916353331448E-3</v>
      </c>
      <c r="BU159" s="14">
        <f t="shared" si="486"/>
        <v>2.7721971457293399E-6</v>
      </c>
      <c r="BX159">
        <v>20.100000000000001</v>
      </c>
      <c r="BY159" s="14">
        <f t="shared" si="487"/>
        <v>2.2627625521934123E-2</v>
      </c>
      <c r="BZ159" s="14">
        <f t="shared" si="488"/>
        <v>5.1200943676088452E-4</v>
      </c>
      <c r="CA159" s="14">
        <f t="shared" si="489"/>
        <v>-2.0440601694795349E-3</v>
      </c>
      <c r="CB159" s="14">
        <f t="shared" si="490"/>
        <v>4.1781819764527051E-6</v>
      </c>
      <c r="CD159">
        <v>41.42</v>
      </c>
      <c r="CE159" s="14">
        <f t="shared" si="491"/>
        <v>2.5034088357741617E-2</v>
      </c>
      <c r="CF159" s="14">
        <f t="shared" si="492"/>
        <v>6.2670557990321439E-4</v>
      </c>
      <c r="CG159" s="14">
        <f t="shared" si="493"/>
        <v>6.9214090400462752E-3</v>
      </c>
      <c r="CH159" s="14">
        <f t="shared" si="494"/>
        <v>4.7905903099634303E-5</v>
      </c>
      <c r="CJ159">
        <v>29.79</v>
      </c>
      <c r="CK159" s="14">
        <f t="shared" si="495"/>
        <v>1.1016636206502005E-2</v>
      </c>
      <c r="CL159" s="14">
        <f t="shared" si="496"/>
        <v>1.2136627330641087E-4</v>
      </c>
      <c r="CM159" s="14">
        <f t="shared" si="497"/>
        <v>1.8289696234415946E-2</v>
      </c>
      <c r="CN159" s="14">
        <f t="shared" si="498"/>
        <v>3.3451298834720884E-4</v>
      </c>
      <c r="CP159">
        <v>18.850000000000001</v>
      </c>
      <c r="CQ159" s="14">
        <f t="shared" si="499"/>
        <v>2.1517492475959788E-2</v>
      </c>
      <c r="CR159" s="14">
        <f t="shared" si="500"/>
        <v>4.630024824529861E-4</v>
      </c>
      <c r="CS159" s="14">
        <f t="shared" si="501"/>
        <v>7.0386265805210055E-3</v>
      </c>
      <c r="CT159" s="14">
        <f t="shared" si="502"/>
        <v>4.9542264140016819E-5</v>
      </c>
      <c r="CV159">
        <v>93.86</v>
      </c>
      <c r="CW159" s="14">
        <f t="shared" si="503"/>
        <v>2.6494400845915003E-2</v>
      </c>
      <c r="CX159" s="14">
        <f t="shared" si="504"/>
        <v>7.0195327618402157E-4</v>
      </c>
      <c r="CY159" s="89">
        <f t="shared" si="505"/>
        <v>-1.7943179661442897E-2</v>
      </c>
      <c r="CZ159" s="89">
        <f t="shared" si="506"/>
        <v>3.2195769636281804E-4</v>
      </c>
      <c r="DB159">
        <v>16.02</v>
      </c>
      <c r="DC159" s="14">
        <f t="shared" si="507"/>
        <v>3.6166981984990319E-2</v>
      </c>
      <c r="DD159" s="14">
        <f t="shared" si="508"/>
        <v>1.3080505859026142E-3</v>
      </c>
      <c r="DE159" s="89">
        <f t="shared" si="509"/>
        <v>-2.2346538954537899E-2</v>
      </c>
      <c r="DF159" s="89">
        <f t="shared" si="510"/>
        <v>4.993678032466798E-4</v>
      </c>
      <c r="DH159">
        <v>10.154</v>
      </c>
      <c r="DI159" s="14">
        <f t="shared" si="511"/>
        <v>1.6603565331164888E-2</v>
      </c>
      <c r="DJ159" s="14">
        <f t="shared" si="512"/>
        <v>2.7567838170626058E-4</v>
      </c>
      <c r="DK159" s="89">
        <f t="shared" si="513"/>
        <v>1.4539294230391311E-2</v>
      </c>
      <c r="DL159" s="89">
        <f t="shared" si="514"/>
        <v>2.1139107671789008E-4</v>
      </c>
      <c r="DN159">
        <v>61.9</v>
      </c>
      <c r="DO159" s="14">
        <f t="shared" si="515"/>
        <v>7.2434924354951042E-3</v>
      </c>
      <c r="DP159" s="14">
        <f t="shared" si="516"/>
        <v>5.2468182663074797E-5</v>
      </c>
      <c r="DQ159" s="89">
        <f t="shared" si="517"/>
        <v>8.7068122004655118E-3</v>
      </c>
      <c r="DR159" s="89">
        <f t="shared" si="518"/>
        <v>7.5808578694175089E-5</v>
      </c>
      <c r="DT159">
        <v>108.6</v>
      </c>
      <c r="DU159" s="14">
        <f t="shared" si="519"/>
        <v>2.8145298575320051E-2</v>
      </c>
      <c r="DV159" s="14">
        <f t="shared" si="520"/>
        <v>7.9215783189391295E-4</v>
      </c>
      <c r="DW159" s="89">
        <f t="shared" si="521"/>
        <v>6.1229081940350448E-3</v>
      </c>
      <c r="DX159" s="89">
        <f t="shared" si="522"/>
        <v>3.7490004752581495E-5</v>
      </c>
      <c r="DZ159">
        <v>36.33</v>
      </c>
      <c r="EA159" s="14">
        <f t="shared" si="523"/>
        <v>8.2237305576124391E-3</v>
      </c>
      <c r="EB159" s="14">
        <f t="shared" si="524"/>
        <v>6.7629744284208605E-5</v>
      </c>
      <c r="EC159" s="89">
        <f t="shared" si="525"/>
        <v>1.9625989408892409E-2</v>
      </c>
      <c r="ED159" s="89">
        <f t="shared" si="526"/>
        <v>3.85179460277957E-4</v>
      </c>
      <c r="EF159">
        <v>13.82</v>
      </c>
      <c r="EG159" s="14">
        <f t="shared" si="527"/>
        <v>3.414271892633771E-2</v>
      </c>
      <c r="EH159" s="14">
        <f t="shared" si="528"/>
        <v>1.1657252556828994E-3</v>
      </c>
      <c r="EI159" s="89">
        <f t="shared" si="529"/>
        <v>-1.2764045154359624E-2</v>
      </c>
      <c r="EJ159" s="89">
        <f t="shared" si="530"/>
        <v>1.6292084870253139E-4</v>
      </c>
      <c r="EL159">
        <v>76.88</v>
      </c>
      <c r="EM159" s="14">
        <f t="shared" si="531"/>
        <v>1.9833232202148547E-2</v>
      </c>
      <c r="EN159" s="14">
        <f t="shared" si="532"/>
        <v>3.9335709958434212E-4</v>
      </c>
      <c r="EO159" s="89">
        <f t="shared" si="533"/>
        <v>4.0984104573311662E-3</v>
      </c>
      <c r="EP159" s="89">
        <f t="shared" si="534"/>
        <v>1.6796968276761461E-5</v>
      </c>
      <c r="ER159">
        <v>13.6</v>
      </c>
      <c r="ES159" s="14">
        <f t="shared" si="535"/>
        <v>1.7493157447517119E-2</v>
      </c>
      <c r="ET159" s="14">
        <f t="shared" si="536"/>
        <v>3.0601055748362367E-4</v>
      </c>
      <c r="EU159" s="89">
        <f t="shared" si="537"/>
        <v>3.1318369698817294E-3</v>
      </c>
      <c r="EV159" s="89">
        <f t="shared" si="538"/>
        <v>9.8084028059179727E-6</v>
      </c>
      <c r="EX159">
        <v>112.1</v>
      </c>
      <c r="EY159" s="14">
        <f t="shared" si="539"/>
        <v>-4.4612983117818609E-4</v>
      </c>
      <c r="EZ159" s="14">
        <f t="shared" si="540"/>
        <v>1.9903182626707683E-7</v>
      </c>
      <c r="FA159" s="89">
        <f t="shared" si="541"/>
        <v>2.0032428737468844E-2</v>
      </c>
      <c r="FB159" s="89">
        <f t="shared" si="542"/>
        <v>4.0129820112176759E-4</v>
      </c>
      <c r="FD159">
        <v>35.26</v>
      </c>
      <c r="FE159" s="14">
        <f t="shared" si="543"/>
        <v>5.9188871390330654E-2</v>
      </c>
      <c r="FF159" s="14">
        <f t="shared" si="544"/>
        <v>3.5033224964611024E-3</v>
      </c>
      <c r="FG159" s="89">
        <f t="shared" si="545"/>
        <v>-5.6461709983026548E-4</v>
      </c>
      <c r="FH159" s="89">
        <f t="shared" si="546"/>
        <v>3.1879246942073997E-7</v>
      </c>
      <c r="FJ159">
        <v>120.1</v>
      </c>
      <c r="FK159" s="14">
        <f t="shared" si="547"/>
        <v>9.1173445492762385E-3</v>
      </c>
      <c r="FL159" s="14">
        <f t="shared" si="548"/>
        <v>8.3125971630217135E-5</v>
      </c>
      <c r="FM159" s="89">
        <f t="shared" si="549"/>
        <v>5.8638701197597856E-3</v>
      </c>
      <c r="FN159" s="89">
        <f t="shared" si="550"/>
        <v>3.4384972781411645E-5</v>
      </c>
      <c r="FP159">
        <v>12.365</v>
      </c>
      <c r="FQ159" s="14">
        <f t="shared" si="551"/>
        <v>1.2457464698572791E-2</v>
      </c>
      <c r="FR159" s="14">
        <f t="shared" si="552"/>
        <v>1.5518842671618729E-4</v>
      </c>
      <c r="FS159" s="89">
        <f t="shared" si="553"/>
        <v>-1.4255753301269172E-3</v>
      </c>
      <c r="FT159" s="89">
        <f t="shared" si="554"/>
        <v>2.032265021866469E-6</v>
      </c>
      <c r="FV159">
        <v>495.7</v>
      </c>
      <c r="FW159" s="14">
        <f t="shared" si="555"/>
        <v>9.4368735662279449E-3</v>
      </c>
      <c r="FX159" s="14">
        <f t="shared" si="556"/>
        <v>8.9054582704971736E-5</v>
      </c>
      <c r="FY159" s="89">
        <f t="shared" si="557"/>
        <v>1.7382113983970892E-2</v>
      </c>
      <c r="FZ159" s="89">
        <f t="shared" si="558"/>
        <v>3.0213788655175644E-4</v>
      </c>
      <c r="GB159">
        <v>50.94</v>
      </c>
      <c r="GC159" s="14">
        <f t="shared" si="559"/>
        <v>3.5104858297802861E-2</v>
      </c>
      <c r="GD159" s="14">
        <f t="shared" si="560"/>
        <v>1.2323510761088185E-3</v>
      </c>
      <c r="GE159" s="89">
        <f t="shared" si="561"/>
        <v>-6.1103816907034855E-3</v>
      </c>
      <c r="GF159" s="89">
        <f t="shared" si="562"/>
        <v>3.7336764406084386E-5</v>
      </c>
      <c r="GH159">
        <v>397.5</v>
      </c>
      <c r="GI159" s="14">
        <f t="shared" si="563"/>
        <v>3.096222560396689E-2</v>
      </c>
      <c r="GJ159" s="14">
        <f t="shared" si="564"/>
        <v>9.5865941435094282E-4</v>
      </c>
      <c r="GK159" s="89">
        <f t="shared" si="565"/>
        <v>1.0213216520063604E-2</v>
      </c>
      <c r="GL159" s="89">
        <f t="shared" si="566"/>
        <v>1.0430979168570012E-4</v>
      </c>
      <c r="GN159">
        <v>27.96</v>
      </c>
      <c r="GO159" s="14">
        <f t="shared" si="567"/>
        <v>1.7021687569430743E-2</v>
      </c>
      <c r="GP159" s="14">
        <f t="shared" si="568"/>
        <v>2.8973784771131307E-4</v>
      </c>
      <c r="GQ159" s="89">
        <f t="shared" si="569"/>
        <v>1.7453967938828689E-3</v>
      </c>
      <c r="GR159" s="89">
        <f t="shared" si="570"/>
        <v>3.0464099680965981E-6</v>
      </c>
      <c r="GT159">
        <v>50.3</v>
      </c>
      <c r="GU159" s="14">
        <f t="shared" si="571"/>
        <v>1.5387954058644973E-2</v>
      </c>
      <c r="GV159" s="14">
        <f t="shared" si="572"/>
        <v>2.367891301109683E-4</v>
      </c>
      <c r="GW159" s="89">
        <f t="shared" si="573"/>
        <v>1.0464758977630367E-2</v>
      </c>
      <c r="GX159" s="89">
        <f t="shared" si="574"/>
        <v>1.0951118045989536E-4</v>
      </c>
      <c r="GZ159">
        <v>196.75</v>
      </c>
      <c r="HA159" s="14">
        <f t="shared" si="575"/>
        <v>1.5382978916940607E-2</v>
      </c>
      <c r="HB159" s="14">
        <f t="shared" si="576"/>
        <v>2.3663604035903922E-4</v>
      </c>
      <c r="HC159" s="89">
        <f t="shared" si="577"/>
        <v>7.8348171350199874E-3</v>
      </c>
      <c r="HD159" s="89">
        <f t="shared" si="578"/>
        <v>6.1384359539202806E-5</v>
      </c>
      <c r="HF159">
        <v>246.55</v>
      </c>
      <c r="HG159" s="14">
        <f t="shared" si="579"/>
        <v>2.7404455216903434E-2</v>
      </c>
      <c r="HH159" s="14">
        <f t="shared" si="580"/>
        <v>7.5100416573526578E-4</v>
      </c>
      <c r="HI159" s="89">
        <f t="shared" si="581"/>
        <v>1.2540520915975142E-2</v>
      </c>
      <c r="HJ159" s="89">
        <f t="shared" si="582"/>
        <v>1.5726466484401004E-4</v>
      </c>
      <c r="HL159">
        <v>89.44</v>
      </c>
      <c r="HM159" s="14">
        <f t="shared" si="583"/>
        <v>3.9031483746467026E-2</v>
      </c>
      <c r="HN159" s="14">
        <f t="shared" si="584"/>
        <v>1.5234567234507195E-3</v>
      </c>
      <c r="HO159" s="89">
        <f t="shared" si="585"/>
        <v>-8.8456807012474402E-3</v>
      </c>
      <c r="HP159" s="89">
        <f t="shared" si="586"/>
        <v>7.824606706842141E-5</v>
      </c>
      <c r="HR159">
        <v>4.4420000000000002</v>
      </c>
      <c r="HS159" s="14">
        <f t="shared" si="587"/>
        <v>3.2993139794849316E-2</v>
      </c>
      <c r="HT159" s="14">
        <f t="shared" si="588"/>
        <v>1.0885472735224695E-3</v>
      </c>
      <c r="HU159" s="14">
        <f t="shared" si="589"/>
        <v>-4.06838445419902E-4</v>
      </c>
      <c r="HV159" s="14">
        <f t="shared" si="590"/>
        <v>1.6551752067168256E-7</v>
      </c>
      <c r="HX159">
        <v>13.45</v>
      </c>
      <c r="HY159" s="14">
        <f t="shared" si="591"/>
        <v>8.8823677989297335E-3</v>
      </c>
      <c r="HZ159" s="14">
        <f t="shared" si="592"/>
        <v>7.8896457715463836E-5</v>
      </c>
      <c r="IA159" s="89">
        <f t="shared" si="593"/>
        <v>4.2518824318608234E-4</v>
      </c>
      <c r="IB159" s="89">
        <f t="shared" si="594"/>
        <v>1.8078504214366709E-7</v>
      </c>
      <c r="ID159">
        <v>138.25</v>
      </c>
      <c r="IE159" s="14">
        <f t="shared" si="595"/>
        <v>9.7175499258278751E-3</v>
      </c>
      <c r="IF159" s="14">
        <f t="shared" si="596"/>
        <v>9.4430776560957346E-5</v>
      </c>
      <c r="IG159" s="89">
        <f t="shared" si="597"/>
        <v>9.9278850788846393E-3</v>
      </c>
      <c r="IH159" s="89">
        <f t="shared" si="598"/>
        <v>9.8562902139540259E-5</v>
      </c>
      <c r="IQ159">
        <v>52.38</v>
      </c>
      <c r="IR159" s="14">
        <f t="shared" si="599"/>
        <v>1.2521506798041185E-2</v>
      </c>
      <c r="IS159" s="14">
        <f t="shared" si="600"/>
        <v>1.567881324933916E-4</v>
      </c>
      <c r="IT159" s="89">
        <f t="shared" si="601"/>
        <v>8.0468578718953677E-3</v>
      </c>
      <c r="IU159" s="89">
        <f t="shared" si="602"/>
        <v>6.4751921610484451E-5</v>
      </c>
      <c r="IW159">
        <v>56.13</v>
      </c>
      <c r="IX159" s="14">
        <f t="shared" si="603"/>
        <v>1.7133687707856636E-2</v>
      </c>
      <c r="IY159" s="14">
        <f t="shared" si="604"/>
        <v>2.9356325447035759E-4</v>
      </c>
      <c r="IZ159" s="89">
        <f t="shared" si="605"/>
        <v>8.0261637439203379E-3</v>
      </c>
      <c r="JA159" s="89">
        <f t="shared" si="606"/>
        <v>6.4419304444221333E-5</v>
      </c>
      <c r="JC159">
        <v>108.2</v>
      </c>
      <c r="JD159" s="14">
        <f t="shared" si="607"/>
        <v>1.6953441560089468E-2</v>
      </c>
      <c r="JE159" s="14">
        <f t="shared" si="608"/>
        <v>2.874191807313688E-4</v>
      </c>
      <c r="JF159" s="89">
        <f t="shared" si="609"/>
        <v>1.5422745577117002E-2</v>
      </c>
      <c r="JG159" s="89">
        <f t="shared" si="610"/>
        <v>2.3786108113648205E-4</v>
      </c>
      <c r="JI159">
        <v>29.3</v>
      </c>
      <c r="JJ159" s="14">
        <f t="shared" si="611"/>
        <v>2.0605356618835096E-2</v>
      </c>
      <c r="JK159" s="14">
        <f t="shared" si="612"/>
        <v>4.2458072138937128E-4</v>
      </c>
      <c r="JL159" s="89">
        <f t="shared" si="613"/>
        <v>1.0250140778952796E-2</v>
      </c>
      <c r="JM159" s="89">
        <f t="shared" si="614"/>
        <v>1.0506538598835103E-4</v>
      </c>
      <c r="JO159">
        <v>73.709999999999994</v>
      </c>
      <c r="JP159" s="14">
        <f t="shared" si="615"/>
        <v>-1.0775525390735024E-2</v>
      </c>
      <c r="JQ159" s="14">
        <f t="shared" si="616"/>
        <v>1.1611194744637518E-4</v>
      </c>
      <c r="JR159" s="89">
        <f t="shared" si="451"/>
        <v>2.9124515173974318E-2</v>
      </c>
      <c r="JS159" s="89">
        <f t="shared" si="617"/>
        <v>8.4823738411906029E-4</v>
      </c>
      <c r="JU159">
        <v>58.48</v>
      </c>
      <c r="JV159" s="14">
        <f t="shared" si="618"/>
        <v>2.9983718260632203E-2</v>
      </c>
      <c r="JW159" s="14">
        <f t="shared" si="619"/>
        <v>8.9902336073296898E-4</v>
      </c>
      <c r="JX159" s="89">
        <f t="shared" si="620"/>
        <v>4.8992059270398375E-3</v>
      </c>
      <c r="JY159" s="89">
        <f t="shared" si="621"/>
        <v>2.4002218715542274E-5</v>
      </c>
      <c r="KA159">
        <v>41.3</v>
      </c>
      <c r="KB159" s="14">
        <f t="shared" si="622"/>
        <v>8.6789358658388212E-3</v>
      </c>
      <c r="KC159" s="14">
        <f t="shared" si="623"/>
        <v>7.5323927763343456E-5</v>
      </c>
      <c r="KD159" s="89">
        <f t="shared" si="624"/>
        <v>9.8069362715775214E-3</v>
      </c>
      <c r="KE159" s="89">
        <f t="shared" si="625"/>
        <v>9.6175999034782818E-5</v>
      </c>
      <c r="KG159">
        <v>17.05</v>
      </c>
      <c r="KH159" s="14">
        <f t="shared" si="626"/>
        <v>1.2820688429061469E-2</v>
      </c>
      <c r="KI159" s="14">
        <f t="shared" si="627"/>
        <v>1.6437005179507065E-4</v>
      </c>
      <c r="KJ159" s="89">
        <f t="shared" si="628"/>
        <v>7.0002356325515897E-3</v>
      </c>
      <c r="KK159" s="89">
        <f t="shared" si="629"/>
        <v>4.9003298911244957E-5</v>
      </c>
      <c r="KM159">
        <v>28.5</v>
      </c>
      <c r="KN159" s="14">
        <f t="shared" si="630"/>
        <v>3.8522197874139288E-3</v>
      </c>
      <c r="KO159" s="14">
        <f t="shared" si="631"/>
        <v>1.4839597290543415E-5</v>
      </c>
      <c r="KP159" s="89">
        <f t="shared" si="632"/>
        <v>2.5199989257001287E-2</v>
      </c>
      <c r="KQ159" s="89">
        <f t="shared" si="633"/>
        <v>6.3503945855298031E-4</v>
      </c>
      <c r="KS159">
        <v>95.18</v>
      </c>
      <c r="KT159" s="14">
        <f t="shared" si="634"/>
        <v>-1.0774372740943219E-2</v>
      </c>
      <c r="KU159" s="14">
        <f t="shared" si="635"/>
        <v>1.1608710796078029E-4</v>
      </c>
      <c r="KV159" s="89">
        <f t="shared" si="636"/>
        <v>2.670917795617378E-2</v>
      </c>
      <c r="KW159" s="89">
        <f t="shared" si="637"/>
        <v>7.1338018709455936E-4</v>
      </c>
      <c r="LF159" s="14">
        <v>12.154999999999999</v>
      </c>
      <c r="LG159" s="14">
        <f t="shared" si="638"/>
        <v>1.2671332428275594E-2</v>
      </c>
      <c r="LH159" s="14">
        <f t="shared" si="639"/>
        <v>1.6056266550786867E-4</v>
      </c>
      <c r="LI159" s="89">
        <f t="shared" si="640"/>
        <v>-1.2604926429079967E-2</v>
      </c>
      <c r="LJ159" s="89">
        <f t="shared" si="641"/>
        <v>1.5888417028251864E-4</v>
      </c>
      <c r="LL159">
        <v>11.46</v>
      </c>
      <c r="LM159" s="14">
        <f t="shared" si="642"/>
        <v>1.472525524397952E-2</v>
      </c>
      <c r="LN159" s="14">
        <f t="shared" si="643"/>
        <v>2.1683314200034637E-4</v>
      </c>
      <c r="LO159" s="89">
        <f t="shared" si="644"/>
        <v>2.5508406417034946E-3</v>
      </c>
      <c r="LP159" s="89">
        <f t="shared" si="645"/>
        <v>6.5067879793662958E-6</v>
      </c>
    </row>
    <row r="160" spans="19:328" x14ac:dyDescent="0.35">
      <c r="S160" t="s">
        <v>764</v>
      </c>
      <c r="T160" s="82">
        <v>5345.09</v>
      </c>
      <c r="U160" s="6">
        <f t="shared" si="452"/>
        <v>-3.0785830615319499E-3</v>
      </c>
      <c r="V160" s="14">
        <f t="shared" si="453"/>
        <v>9.4776736667514342E-6</v>
      </c>
      <c r="Z160">
        <v>37.869999999999997</v>
      </c>
      <c r="AA160" s="14">
        <f t="shared" si="454"/>
        <v>-2.6441051893378591E-3</v>
      </c>
      <c r="AB160" s="14">
        <f t="shared" si="455"/>
        <v>6.9912922522833958E-6</v>
      </c>
      <c r="AC160" s="14">
        <f t="shared" si="456"/>
        <v>4.3447787219409078E-4</v>
      </c>
      <c r="AD160" s="14">
        <f t="shared" si="457"/>
        <v>-9.0959529889547046E-4</v>
      </c>
      <c r="AE160" s="14">
        <f t="shared" si="458"/>
        <v>8.2736360777274024E-7</v>
      </c>
      <c r="AG160">
        <v>9.3719999999999999</v>
      </c>
      <c r="AH160" s="14">
        <f t="shared" si="459"/>
        <v>3.4605529177475523E-2</v>
      </c>
      <c r="AI160" s="14">
        <f t="shared" si="460"/>
        <v>1.1975426496531097E-3</v>
      </c>
      <c r="AJ160" s="14">
        <f t="shared" si="461"/>
        <v>-3.4767408697012316E-2</v>
      </c>
      <c r="AK160" s="14">
        <f t="shared" si="462"/>
        <v>1.2087727075050876E-3</v>
      </c>
      <c r="AM160">
        <v>103.95</v>
      </c>
      <c r="AN160" s="14">
        <f t="shared" si="463"/>
        <v>0</v>
      </c>
      <c r="AO160" s="14">
        <f t="shared" si="464"/>
        <v>0</v>
      </c>
      <c r="AP160" s="14">
        <f t="shared" si="465"/>
        <v>-1.3881963607374209E-2</v>
      </c>
      <c r="AQ160" s="14">
        <f t="shared" si="466"/>
        <v>1.9270891359646195E-4</v>
      </c>
      <c r="AS160">
        <v>92.54</v>
      </c>
      <c r="AT160" s="14">
        <f t="shared" si="467"/>
        <v>-8.4645106577382681E-3</v>
      </c>
      <c r="AU160" s="14">
        <f t="shared" si="468"/>
        <v>7.1647940674964735E-5</v>
      </c>
      <c r="AV160" s="14">
        <f t="shared" si="469"/>
        <v>-1.2780743051308174E-2</v>
      </c>
      <c r="AW160" s="14">
        <f t="shared" si="470"/>
        <v>1.6334739294356218E-4</v>
      </c>
      <c r="AY160" s="14">
        <v>35.659999999999997</v>
      </c>
      <c r="AZ160" s="14">
        <f t="shared" si="471"/>
        <v>-1.8395877468420002E-2</v>
      </c>
      <c r="BA160" s="14">
        <f t="shared" si="472"/>
        <v>3.3840830783312271E-4</v>
      </c>
      <c r="BB160" s="14">
        <f t="shared" si="473"/>
        <v>7.5881306497584834E-3</v>
      </c>
      <c r="BC160" s="14">
        <f t="shared" si="474"/>
        <v>5.7579726757804103E-5</v>
      </c>
      <c r="BE160">
        <v>19.28</v>
      </c>
      <c r="BF160" s="14">
        <f t="shared" si="475"/>
        <v>3.1072008427487003E-3</v>
      </c>
      <c r="BG160" s="14">
        <f t="shared" si="476"/>
        <v>9.6546970771782331E-6</v>
      </c>
      <c r="BH160" s="14">
        <f t="shared" si="477"/>
        <v>-3.8534596847442197E-2</v>
      </c>
      <c r="BI160" s="14">
        <f t="shared" si="478"/>
        <v>1.4849151541949021E-3</v>
      </c>
      <c r="BK160">
        <v>81.58</v>
      </c>
      <c r="BL160" s="14">
        <f t="shared" si="479"/>
        <v>4.8911811867792688E-3</v>
      </c>
      <c r="BM160" s="14">
        <f t="shared" si="480"/>
        <v>2.3923653401903456E-5</v>
      </c>
      <c r="BN160" s="14">
        <f t="shared" si="481"/>
        <v>-3.3305608598212036E-2</v>
      </c>
      <c r="BO160" s="14">
        <f t="shared" si="482"/>
        <v>1.1092635640972954E-3</v>
      </c>
      <c r="BQ160">
        <v>52.4</v>
      </c>
      <c r="BR160" s="14">
        <f t="shared" si="483"/>
        <v>-4.9741828216408107E-3</v>
      </c>
      <c r="BS160" s="14">
        <f t="shared" si="484"/>
        <v>2.4742494743106537E-5</v>
      </c>
      <c r="BT160" s="14">
        <f t="shared" si="485"/>
        <v>-2.2807141269809521E-2</v>
      </c>
      <c r="BU160" s="14">
        <f t="shared" si="486"/>
        <v>5.2016569290104866E-4</v>
      </c>
      <c r="BX160">
        <v>20.05</v>
      </c>
      <c r="BY160" s="14">
        <f t="shared" si="487"/>
        <v>2.4906613124518304E-3</v>
      </c>
      <c r="BZ160" s="14">
        <f t="shared" si="488"/>
        <v>6.2033937733442739E-6</v>
      </c>
      <c r="CA160" s="14">
        <f t="shared" si="489"/>
        <v>-1.5053125116510387E-2</v>
      </c>
      <c r="CB160" s="14">
        <f t="shared" si="490"/>
        <v>2.2659657577331585E-4</v>
      </c>
      <c r="CD160">
        <v>43.08</v>
      </c>
      <c r="CE160" s="14">
        <f t="shared" si="491"/>
        <v>-3.9294996320749606E-2</v>
      </c>
      <c r="CF160" s="14">
        <f t="shared" si="492"/>
        <v>1.544096735847725E-3</v>
      </c>
      <c r="CG160" s="14">
        <f t="shared" si="493"/>
        <v>2.0909121685460878E-2</v>
      </c>
      <c r="CH160" s="14">
        <f t="shared" si="494"/>
        <v>4.3719136965741034E-4</v>
      </c>
      <c r="CJ160">
        <v>29.88</v>
      </c>
      <c r="CK160" s="14">
        <f t="shared" si="495"/>
        <v>-3.0165935394256792E-3</v>
      </c>
      <c r="CL160" s="14">
        <f t="shared" si="496"/>
        <v>9.0998365821047471E-6</v>
      </c>
      <c r="CM160" s="14">
        <f t="shared" si="497"/>
        <v>-1.4384222261923353E-2</v>
      </c>
      <c r="CN160" s="14">
        <f t="shared" si="498"/>
        <v>2.0690585008041138E-4</v>
      </c>
      <c r="CP160">
        <v>18.77</v>
      </c>
      <c r="CQ160" s="14">
        <f t="shared" si="499"/>
        <v>4.2530632956024727E-3</v>
      </c>
      <c r="CR160" s="14">
        <f t="shared" si="500"/>
        <v>1.8088547396400967E-5</v>
      </c>
      <c r="CS160" s="14">
        <f t="shared" si="501"/>
        <v>-2.1515052055235948E-2</v>
      </c>
      <c r="CT160" s="14">
        <f t="shared" si="502"/>
        <v>4.6289746493951255E-4</v>
      </c>
      <c r="CV160">
        <v>93.66</v>
      </c>
      <c r="CW160" s="14">
        <f t="shared" si="503"/>
        <v>2.1331066108760126E-3</v>
      </c>
      <c r="CX160" s="14">
        <f t="shared" si="504"/>
        <v>4.5501438133629488E-6</v>
      </c>
      <c r="CY160" s="89">
        <f t="shared" si="505"/>
        <v>-7.3988746835870634E-3</v>
      </c>
      <c r="CZ160" s="89">
        <f t="shared" si="506"/>
        <v>5.4743346583425568E-5</v>
      </c>
      <c r="DB160">
        <v>16.02</v>
      </c>
      <c r="DC160" s="14">
        <f t="shared" si="507"/>
        <v>0</v>
      </c>
      <c r="DD160" s="14">
        <f t="shared" si="508"/>
        <v>0</v>
      </c>
      <c r="DE160" s="89">
        <f t="shared" si="509"/>
        <v>-8.3491894499996538E-3</v>
      </c>
      <c r="DF160" s="89">
        <f t="shared" si="510"/>
        <v>6.9708964471985516E-5</v>
      </c>
      <c r="DH160">
        <v>10.346</v>
      </c>
      <c r="DI160" s="14">
        <f t="shared" si="511"/>
        <v>-1.8732255056120823E-2</v>
      </c>
      <c r="DJ160" s="14">
        <f t="shared" si="512"/>
        <v>3.5089737948756412E-4</v>
      </c>
      <c r="DK160" s="89">
        <f t="shared" si="513"/>
        <v>3.6206805482073834E-4</v>
      </c>
      <c r="DL160" s="89">
        <f t="shared" si="514"/>
        <v>1.3109327632167319E-7</v>
      </c>
      <c r="DN160">
        <v>61.47</v>
      </c>
      <c r="DO160" s="14">
        <f t="shared" si="515"/>
        <v>6.9709287716322394E-3</v>
      </c>
      <c r="DP160" s="14">
        <f t="shared" si="516"/>
        <v>4.859384793917016E-5</v>
      </c>
      <c r="DQ160" s="89">
        <f t="shared" si="517"/>
        <v>-1.5662222679084906E-2</v>
      </c>
      <c r="DR160" s="89">
        <f t="shared" si="518"/>
        <v>2.4530521924924156E-4</v>
      </c>
      <c r="DT160">
        <v>107.65</v>
      </c>
      <c r="DU160" s="14">
        <f t="shared" si="519"/>
        <v>8.7861836894630018E-3</v>
      </c>
      <c r="DV160" s="14">
        <f t="shared" si="520"/>
        <v>7.7197023824985685E-5</v>
      </c>
      <c r="DW160" s="89">
        <f t="shared" si="521"/>
        <v>-3.0050477685403053E-2</v>
      </c>
      <c r="DX160" s="89">
        <f t="shared" si="522"/>
        <v>9.0303120912090678E-4</v>
      </c>
      <c r="DZ160">
        <v>35.76</v>
      </c>
      <c r="EA160" s="14">
        <f t="shared" si="523"/>
        <v>1.5813895927797091E-2</v>
      </c>
      <c r="EB160" s="14">
        <f t="shared" si="524"/>
        <v>2.5007930441519742E-4</v>
      </c>
      <c r="EC160" s="89">
        <f t="shared" si="525"/>
        <v>-3.1509809712508843E-2</v>
      </c>
      <c r="ED160" s="89">
        <f t="shared" si="526"/>
        <v>9.9286810811851658E-4</v>
      </c>
      <c r="EF160">
        <v>13.7</v>
      </c>
      <c r="EG160" s="14">
        <f t="shared" si="527"/>
        <v>8.7209855054446398E-3</v>
      </c>
      <c r="EH160" s="14">
        <f t="shared" si="528"/>
        <v>7.6055588186175495E-5</v>
      </c>
      <c r="EI160" s="89">
        <f t="shared" si="529"/>
        <v>-2.0431962716613919E-2</v>
      </c>
      <c r="EJ160" s="89">
        <f t="shared" si="530"/>
        <v>4.1746510045310124E-4</v>
      </c>
      <c r="EL160">
        <v>76.44</v>
      </c>
      <c r="EM160" s="14">
        <f t="shared" si="531"/>
        <v>5.7396452899648375E-3</v>
      </c>
      <c r="EN160" s="14">
        <f t="shared" si="532"/>
        <v>3.2943528054615543E-5</v>
      </c>
      <c r="EO160" s="89">
        <f t="shared" si="533"/>
        <v>-2.0153834084349995E-2</v>
      </c>
      <c r="EP160" s="89">
        <f t="shared" si="534"/>
        <v>4.0617702829950756E-4</v>
      </c>
      <c r="ER160">
        <v>13.5</v>
      </c>
      <c r="ES160" s="14">
        <f t="shared" si="535"/>
        <v>7.38010729762246E-3</v>
      </c>
      <c r="ET160" s="14">
        <f t="shared" si="536"/>
        <v>5.446598372442029E-5</v>
      </c>
      <c r="EU160" s="89">
        <f t="shared" si="537"/>
        <v>-1.9758028212039001E-2</v>
      </c>
      <c r="EV160" s="89">
        <f t="shared" si="538"/>
        <v>3.9037967882772911E-4</v>
      </c>
      <c r="EX160">
        <v>111.95</v>
      </c>
      <c r="EY160" s="14">
        <f t="shared" si="539"/>
        <v>1.3389870333503839E-3</v>
      </c>
      <c r="EZ160" s="14">
        <f t="shared" si="540"/>
        <v>1.7928862754804622E-6</v>
      </c>
      <c r="FA160" s="89">
        <f t="shared" si="541"/>
        <v>-1.3077268605601457E-2</v>
      </c>
      <c r="FB160" s="89">
        <f t="shared" si="542"/>
        <v>1.7101495418304948E-4</v>
      </c>
      <c r="FD160">
        <v>35.979999999999997</v>
      </c>
      <c r="FE160" s="14">
        <f t="shared" si="543"/>
        <v>-2.0214051552662805E-2</v>
      </c>
      <c r="FF160" s="14">
        <f t="shared" si="544"/>
        <v>4.0860788017370954E-4</v>
      </c>
      <c r="FG160" s="89">
        <f t="shared" si="545"/>
        <v>-1.8149499476248037E-2</v>
      </c>
      <c r="FH160" s="89">
        <f t="shared" si="546"/>
        <v>3.2940433123832777E-4</v>
      </c>
      <c r="FJ160">
        <v>120.7</v>
      </c>
      <c r="FK160" s="14">
        <f t="shared" si="547"/>
        <v>-4.9833990175480259E-3</v>
      </c>
      <c r="FL160" s="14">
        <f t="shared" si="548"/>
        <v>2.4834265768098629E-5</v>
      </c>
      <c r="FM160" s="89">
        <f t="shared" si="549"/>
        <v>-4.4037675551335158E-3</v>
      </c>
      <c r="FN160" s="89">
        <f t="shared" si="550"/>
        <v>1.9393168679646625E-5</v>
      </c>
      <c r="FP160">
        <v>11.98</v>
      </c>
      <c r="FQ160" s="14">
        <f t="shared" si="551"/>
        <v>3.1631308286076222E-2</v>
      </c>
      <c r="FR160" s="14">
        <f t="shared" si="552"/>
        <v>1.0005396638887944E-3</v>
      </c>
      <c r="FS160" s="89">
        <f t="shared" si="553"/>
        <v>-3.7616953708963279E-2</v>
      </c>
      <c r="FT160" s="89">
        <f t="shared" si="554"/>
        <v>1.4150352063422862E-3</v>
      </c>
      <c r="FV160">
        <v>488.9</v>
      </c>
      <c r="FW160" s="14">
        <f t="shared" si="555"/>
        <v>1.3812935441928463E-2</v>
      </c>
      <c r="FX160" s="14">
        <f t="shared" si="556"/>
        <v>1.9079718552288344E-4</v>
      </c>
      <c r="FY160" s="89">
        <f t="shared" si="557"/>
        <v>-2.9520437739795562E-2</v>
      </c>
      <c r="FZ160" s="89">
        <f t="shared" si="558"/>
        <v>8.7145624434914611E-4</v>
      </c>
      <c r="GB160">
        <v>51.48</v>
      </c>
      <c r="GC160" s="14">
        <f t="shared" si="559"/>
        <v>-1.0544913176614998E-2</v>
      </c>
      <c r="GD160" s="14">
        <f t="shared" si="560"/>
        <v>1.1119519390234861E-4</v>
      </c>
      <c r="GE160" s="89">
        <f t="shared" si="561"/>
        <v>-5.5327914309449364E-3</v>
      </c>
      <c r="GF160" s="89">
        <f t="shared" si="562"/>
        <v>3.061178101833772E-5</v>
      </c>
      <c r="GH160">
        <v>397</v>
      </c>
      <c r="GI160" s="14">
        <f t="shared" si="563"/>
        <v>1.2586534071961062E-3</v>
      </c>
      <c r="GJ160" s="14">
        <f t="shared" si="564"/>
        <v>1.5842083994463672E-6</v>
      </c>
      <c r="GK160" s="89">
        <f t="shared" si="565"/>
        <v>-2.6453331682390682E-2</v>
      </c>
      <c r="GL160" s="89">
        <f t="shared" si="566"/>
        <v>6.9977875709857466E-4</v>
      </c>
      <c r="GN160">
        <v>28.17</v>
      </c>
      <c r="GO160" s="14">
        <f t="shared" si="567"/>
        <v>-7.482664522671747E-3</v>
      </c>
      <c r="GP160" s="14">
        <f t="shared" si="568"/>
        <v>5.5990268358850405E-5</v>
      </c>
      <c r="GQ160" s="89">
        <f t="shared" si="569"/>
        <v>-3.2663932622847532E-3</v>
      </c>
      <c r="GR160" s="89">
        <f t="shared" si="570"/>
        <v>1.0669324943899232E-5</v>
      </c>
      <c r="GT160">
        <v>50.58</v>
      </c>
      <c r="GU160" s="14">
        <f t="shared" si="571"/>
        <v>-5.5511641361256237E-3</v>
      </c>
      <c r="GV160" s="14">
        <f t="shared" si="572"/>
        <v>3.0815423266207344E-5</v>
      </c>
      <c r="GW160" s="89">
        <f t="shared" si="573"/>
        <v>-1.0385359639343205E-2</v>
      </c>
      <c r="GX160" s="89">
        <f t="shared" si="574"/>
        <v>1.0785569483849883E-4</v>
      </c>
      <c r="GZ160">
        <v>195.25</v>
      </c>
      <c r="HA160" s="14">
        <f t="shared" si="575"/>
        <v>7.6530985777172114E-3</v>
      </c>
      <c r="HB160" s="14">
        <f t="shared" si="576"/>
        <v>5.8569917840257202E-5</v>
      </c>
      <c r="HC160" s="89">
        <f t="shared" si="577"/>
        <v>-2.098136921448307E-2</v>
      </c>
      <c r="HD160" s="89">
        <f t="shared" si="578"/>
        <v>4.4021785411445789E-4</v>
      </c>
      <c r="HF160">
        <v>248.95</v>
      </c>
      <c r="HG160" s="14">
        <f t="shared" si="579"/>
        <v>-9.6872604180565092E-3</v>
      </c>
      <c r="HH160" s="14">
        <f t="shared" si="580"/>
        <v>9.3843014407244375E-5</v>
      </c>
      <c r="HI160" s="89">
        <f t="shared" si="581"/>
        <v>-1.3780198137869726E-2</v>
      </c>
      <c r="HJ160" s="89">
        <f t="shared" si="582"/>
        <v>1.8989386071894827E-4</v>
      </c>
      <c r="HL160">
        <v>88.72</v>
      </c>
      <c r="HM160" s="14">
        <f t="shared" si="583"/>
        <v>8.0826663646774797E-3</v>
      </c>
      <c r="HN160" s="14">
        <f t="shared" si="584"/>
        <v>6.5329495562688661E-5</v>
      </c>
      <c r="HO160" s="89">
        <f t="shared" si="585"/>
        <v>-2.7479298403379752E-2</v>
      </c>
      <c r="HP160" s="89">
        <f t="shared" si="586"/>
        <v>7.5511184074198898E-4</v>
      </c>
      <c r="HR160">
        <v>4.4779999999999998</v>
      </c>
      <c r="HS160" s="14">
        <f t="shared" si="587"/>
        <v>-8.0717927043273286E-3</v>
      </c>
      <c r="HT160" s="14">
        <f t="shared" si="588"/>
        <v>6.5153837461631893E-5</v>
      </c>
      <c r="HU160" s="14">
        <f t="shared" si="589"/>
        <v>-1.5065225144468746E-2</v>
      </c>
      <c r="HV160" s="14">
        <f t="shared" si="590"/>
        <v>2.2696100865353335E-4</v>
      </c>
      <c r="HX160">
        <v>13.4</v>
      </c>
      <c r="HY160" s="14">
        <f t="shared" si="591"/>
        <v>3.7243990909822727E-3</v>
      </c>
      <c r="HZ160" s="14">
        <f t="shared" si="592"/>
        <v>1.3871148588909578E-5</v>
      </c>
      <c r="IA160" s="89">
        <f t="shared" si="593"/>
        <v>-1.2687708001946383E-2</v>
      </c>
      <c r="IB160" s="89">
        <f t="shared" si="594"/>
        <v>1.6097793434265427E-4</v>
      </c>
      <c r="ID160">
        <v>137.19999999999999</v>
      </c>
      <c r="IE160" s="14">
        <f t="shared" si="595"/>
        <v>7.6239251106593664E-3</v>
      </c>
      <c r="IF160" s="14">
        <f t="shared" si="596"/>
        <v>5.8124234092942433E-5</v>
      </c>
      <c r="IG160" s="89">
        <f t="shared" si="597"/>
        <v>-1.875229919853056E-2</v>
      </c>
      <c r="IH160" s="89">
        <f t="shared" si="598"/>
        <v>3.5164872523120986E-4</v>
      </c>
      <c r="IQ160">
        <v>52.56</v>
      </c>
      <c r="IR160" s="14">
        <f t="shared" si="599"/>
        <v>-3.4305350967892482E-3</v>
      </c>
      <c r="IS160" s="14">
        <f t="shared" si="600"/>
        <v>1.1768571050302817E-5</v>
      </c>
      <c r="IT160" s="89">
        <f t="shared" si="601"/>
        <v>-1.0851484938460595E-2</v>
      </c>
      <c r="IU160" s="89">
        <f t="shared" si="602"/>
        <v>1.1775472536963716E-4</v>
      </c>
      <c r="IW160">
        <v>56.88</v>
      </c>
      <c r="IX160" s="14">
        <f t="shared" si="603"/>
        <v>-1.3273356540877532E-2</v>
      </c>
      <c r="IY160" s="14">
        <f t="shared" si="604"/>
        <v>1.7618199386125637E-4</v>
      </c>
      <c r="IZ160" s="89">
        <f t="shared" si="605"/>
        <v>-4.6440532413694457E-3</v>
      </c>
      <c r="JA160" s="89">
        <f t="shared" si="606"/>
        <v>2.1567230508674054E-5</v>
      </c>
      <c r="JC160">
        <v>108.35</v>
      </c>
      <c r="JD160" s="14">
        <f t="shared" si="607"/>
        <v>-1.385361569986864E-3</v>
      </c>
      <c r="JE160" s="14">
        <f t="shared" si="608"/>
        <v>1.9192266795964688E-6</v>
      </c>
      <c r="JF160" s="89">
        <f t="shared" si="609"/>
        <v>-1.7421159143803412E-2</v>
      </c>
      <c r="JG160" s="89">
        <f t="shared" si="610"/>
        <v>3.0349678591372526E-4</v>
      </c>
      <c r="JI160">
        <v>29</v>
      </c>
      <c r="JJ160" s="14">
        <f t="shared" si="611"/>
        <v>1.0291686036547724E-2</v>
      </c>
      <c r="JK160" s="14">
        <f t="shared" si="612"/>
        <v>1.0591880147487141E-4</v>
      </c>
      <c r="JL160" s="89">
        <f t="shared" si="613"/>
        <v>-2.9777560671836453E-2</v>
      </c>
      <c r="JM160" s="89">
        <f t="shared" si="614"/>
        <v>8.8670311956490103E-4</v>
      </c>
      <c r="JO160">
        <v>74.31</v>
      </c>
      <c r="JP160" s="14">
        <f t="shared" si="615"/>
        <v>-8.1070569681805718E-3</v>
      </c>
      <c r="JQ160" s="14">
        <f t="shared" si="616"/>
        <v>6.572437268532517E-5</v>
      </c>
      <c r="JR160" s="89">
        <f t="shared" si="451"/>
        <v>-2.8692769639199079E-3</v>
      </c>
      <c r="JS160" s="89">
        <f t="shared" si="617"/>
        <v>8.2327502956814448E-6</v>
      </c>
      <c r="JU160">
        <v>58.54</v>
      </c>
      <c r="JV160" s="14">
        <f t="shared" si="618"/>
        <v>-1.0254658222167289E-3</v>
      </c>
      <c r="JW160" s="14">
        <f t="shared" si="619"/>
        <v>1.0515801525346318E-6</v>
      </c>
      <c r="JX160" s="89">
        <f t="shared" si="620"/>
        <v>-1.9971053360734271E-2</v>
      </c>
      <c r="JY160" s="89">
        <f t="shared" si="621"/>
        <v>3.9884297233729564E-4</v>
      </c>
      <c r="KA160">
        <v>41.6</v>
      </c>
      <c r="KB160" s="14">
        <f t="shared" si="622"/>
        <v>-7.2376673002306135E-3</v>
      </c>
      <c r="KC160" s="14">
        <f t="shared" si="623"/>
        <v>5.2383827948827495E-5</v>
      </c>
      <c r="KD160" s="89">
        <f t="shared" si="624"/>
        <v>-3.8229601885893466E-3</v>
      </c>
      <c r="KE160" s="89">
        <f t="shared" si="625"/>
        <v>1.4615024603539094E-5</v>
      </c>
      <c r="KG160">
        <v>17</v>
      </c>
      <c r="KH160" s="14">
        <f t="shared" si="626"/>
        <v>2.9368596733097057E-3</v>
      </c>
      <c r="KI160" s="14">
        <f t="shared" si="627"/>
        <v>8.6251447407127908E-6</v>
      </c>
      <c r="KJ160" s="89">
        <f t="shared" si="628"/>
        <v>-1.6435436070873739E-2</v>
      </c>
      <c r="KK160" s="89">
        <f t="shared" si="629"/>
        <v>2.7012355883977761E-4</v>
      </c>
      <c r="KM160">
        <v>30.21</v>
      </c>
      <c r="KN160" s="14">
        <f t="shared" si="630"/>
        <v>-5.8268908123975761E-2</v>
      </c>
      <c r="KO160" s="14">
        <f t="shared" si="631"/>
        <v>3.3952656539603283E-3</v>
      </c>
      <c r="KP160" s="89">
        <f t="shared" si="632"/>
        <v>3.7469801565340001E-2</v>
      </c>
      <c r="KQ160" s="89">
        <f t="shared" si="633"/>
        <v>1.4039860293459561E-3</v>
      </c>
      <c r="KS160">
        <v>93.54</v>
      </c>
      <c r="KT160" s="14">
        <f t="shared" si="634"/>
        <v>1.7380683395224215E-2</v>
      </c>
      <c r="KU160" s="14">
        <f t="shared" si="635"/>
        <v>3.0208815528502274E-4</v>
      </c>
      <c r="KV160" s="89">
        <f t="shared" si="636"/>
        <v>-2.654717567546639E-2</v>
      </c>
      <c r="KW160" s="89">
        <f t="shared" si="637"/>
        <v>7.0475253634407441E-4</v>
      </c>
      <c r="LF160" s="14">
        <v>12.285</v>
      </c>
      <c r="LG160" s="14">
        <f t="shared" si="638"/>
        <v>-1.0638398205055867E-2</v>
      </c>
      <c r="LH160" s="14">
        <f t="shared" si="639"/>
        <v>1.1317551636933588E-4</v>
      </c>
      <c r="LI160" s="89">
        <f t="shared" si="640"/>
        <v>1.043592368512238E-2</v>
      </c>
      <c r="LJ160" s="89">
        <f t="shared" si="641"/>
        <v>1.0890850316169828E-4</v>
      </c>
      <c r="LL160">
        <v>11.41</v>
      </c>
      <c r="LM160" s="14">
        <f t="shared" si="642"/>
        <v>4.3725474126093357E-3</v>
      </c>
      <c r="LN160" s="14">
        <f t="shared" si="643"/>
        <v>1.9119170875516595E-5</v>
      </c>
      <c r="LO160" s="89">
        <f t="shared" si="644"/>
        <v>-1.4526601260662506E-2</v>
      </c>
      <c r="LP160" s="89">
        <f t="shared" si="645"/>
        <v>2.1102214418628149E-4</v>
      </c>
    </row>
    <row r="161" spans="19:328" x14ac:dyDescent="0.35">
      <c r="S161" t="s">
        <v>765</v>
      </c>
      <c r="T161" s="82">
        <v>5315.76</v>
      </c>
      <c r="U161" s="6">
        <f t="shared" si="452"/>
        <v>5.5023893967664095E-3</v>
      </c>
      <c r="V161" s="14">
        <f t="shared" si="453"/>
        <v>3.0276289073647411E-5</v>
      </c>
      <c r="Z161">
        <v>37.49</v>
      </c>
      <c r="AA161" s="14">
        <f t="shared" si="454"/>
        <v>1.0085011165882745E-2</v>
      </c>
      <c r="AB161" s="14">
        <f t="shared" si="455"/>
        <v>1.0170745021597963E-4</v>
      </c>
      <c r="AC161" s="14">
        <f t="shared" si="456"/>
        <v>4.5826217691163351E-3</v>
      </c>
      <c r="AD161" s="14">
        <f t="shared" si="457"/>
        <v>-4.8483634678352355E-3</v>
      </c>
      <c r="AE161" s="14">
        <f t="shared" si="458"/>
        <v>2.350662831623931E-5</v>
      </c>
      <c r="AG161">
        <v>9.19</v>
      </c>
      <c r="AH161" s="14">
        <f t="shared" si="459"/>
        <v>1.9610584277953615E-2</v>
      </c>
      <c r="AI161" s="14">
        <f t="shared" si="460"/>
        <v>3.8457501572272153E-4</v>
      </c>
      <c r="AJ161" s="14">
        <f t="shared" si="461"/>
        <v>-1.9599986251078609E-2</v>
      </c>
      <c r="AK161" s="14">
        <f t="shared" si="462"/>
        <v>3.841594610424705E-4</v>
      </c>
      <c r="AM161">
        <v>103.55</v>
      </c>
      <c r="AN161" s="14">
        <f t="shared" si="463"/>
        <v>3.8554264624287285E-3</v>
      </c>
      <c r="AO161" s="14">
        <f t="shared" si="464"/>
        <v>1.4864313207195699E-5</v>
      </c>
      <c r="AP161" s="14">
        <f t="shared" si="465"/>
        <v>-1.0740074149298312E-2</v>
      </c>
      <c r="AQ161" s="14">
        <f t="shared" si="466"/>
        <v>1.1534919273242587E-4</v>
      </c>
      <c r="AS161">
        <v>92.31</v>
      </c>
      <c r="AT161" s="14">
        <f t="shared" si="467"/>
        <v>2.4885054767933949E-3</v>
      </c>
      <c r="AU161" s="14">
        <f t="shared" si="468"/>
        <v>6.192659508030722E-6</v>
      </c>
      <c r="AV161" s="14">
        <f t="shared" si="469"/>
        <v>-1.3178689051017923E-2</v>
      </c>
      <c r="AW161" s="14">
        <f t="shared" si="470"/>
        <v>1.7367784510341968E-4</v>
      </c>
      <c r="AY161" s="14">
        <v>35.130000000000003</v>
      </c>
      <c r="AZ161" s="14">
        <f t="shared" si="471"/>
        <v>1.4974146157258591E-2</v>
      </c>
      <c r="BA161" s="14">
        <f t="shared" si="472"/>
        <v>2.2422505313894221E-4</v>
      </c>
      <c r="BB161" s="14">
        <f t="shared" si="473"/>
        <v>-2.0463230110072041E-2</v>
      </c>
      <c r="BC161" s="14">
        <f t="shared" si="474"/>
        <v>4.1874378653775898E-4</v>
      </c>
      <c r="BE161">
        <v>19.21</v>
      </c>
      <c r="BF161" s="14">
        <f t="shared" si="475"/>
        <v>3.6373124019343718E-3</v>
      </c>
      <c r="BG161" s="14">
        <f t="shared" si="476"/>
        <v>1.3230041509265589E-5</v>
      </c>
      <c r="BH161" s="14">
        <f t="shared" si="477"/>
        <v>-2.3348299217455192E-2</v>
      </c>
      <c r="BI161" s="14">
        <f t="shared" si="478"/>
        <v>5.4514307634781869E-4</v>
      </c>
      <c r="BK161">
        <v>80.86</v>
      </c>
      <c r="BL161" s="14">
        <f t="shared" si="479"/>
        <v>8.8648696767876459E-3</v>
      </c>
      <c r="BM161" s="14">
        <f t="shared" si="480"/>
        <v>7.8585914386429103E-5</v>
      </c>
      <c r="BN161" s="14">
        <f t="shared" si="481"/>
        <v>-2.4178296440436987E-2</v>
      </c>
      <c r="BO161" s="14">
        <f t="shared" si="482"/>
        <v>5.845900187616479E-4</v>
      </c>
      <c r="BQ161">
        <v>51.65</v>
      </c>
      <c r="BR161" s="14">
        <f t="shared" si="483"/>
        <v>1.4416395761348873E-2</v>
      </c>
      <c r="BS161" s="14">
        <f t="shared" si="484"/>
        <v>2.0783246674783775E-4</v>
      </c>
      <c r="BT161" s="14">
        <f t="shared" si="485"/>
        <v>-2.8629539358691287E-2</v>
      </c>
      <c r="BU161" s="14">
        <f t="shared" si="486"/>
        <v>8.1965052389085355E-4</v>
      </c>
      <c r="BX161">
        <v>19.739999999999998</v>
      </c>
      <c r="BY161" s="14">
        <f t="shared" si="487"/>
        <v>1.558211974724273E-2</v>
      </c>
      <c r="BZ161" s="14">
        <f t="shared" si="488"/>
        <v>2.4280245581741183E-4</v>
      </c>
      <c r="CA161" s="14">
        <f t="shared" si="489"/>
        <v>-2.2040898824022485E-2</v>
      </c>
      <c r="CB161" s="14">
        <f t="shared" si="490"/>
        <v>4.8580122097079576E-4</v>
      </c>
      <c r="CD161">
        <v>41.7</v>
      </c>
      <c r="CE161" s="14">
        <f t="shared" si="491"/>
        <v>3.255772348343202E-2</v>
      </c>
      <c r="CF161" s="14">
        <f t="shared" si="492"/>
        <v>1.0600053584236208E-3</v>
      </c>
      <c r="CG161" s="14">
        <f t="shared" si="493"/>
        <v>-4.167347221079816E-2</v>
      </c>
      <c r="CH161" s="14">
        <f t="shared" si="494"/>
        <v>1.7366782861041664E-3</v>
      </c>
      <c r="CJ161">
        <v>29.69</v>
      </c>
      <c r="CK161" s="14">
        <f t="shared" si="495"/>
        <v>6.3790714889480288E-3</v>
      </c>
      <c r="CL161" s="14">
        <f t="shared" si="496"/>
        <v>4.0692553061109621E-5</v>
      </c>
      <c r="CM161" s="14">
        <f t="shared" si="497"/>
        <v>-1.5178986529758964E-2</v>
      </c>
      <c r="CN161" s="14">
        <f t="shared" si="498"/>
        <v>2.3040163207060409E-4</v>
      </c>
      <c r="CP161">
        <v>18.3</v>
      </c>
      <c r="CQ161" s="14">
        <f t="shared" si="499"/>
        <v>2.5358790751042026E-2</v>
      </c>
      <c r="CR161" s="14">
        <f t="shared" si="500"/>
        <v>6.4306826835513467E-4</v>
      </c>
      <c r="CS161" s="14">
        <f t="shared" si="501"/>
        <v>-3.4183591345857953E-2</v>
      </c>
      <c r="CT161" s="14">
        <f t="shared" si="502"/>
        <v>1.1685179173006148E-3</v>
      </c>
      <c r="CV161">
        <v>91</v>
      </c>
      <c r="CW161" s="14">
        <f t="shared" si="503"/>
        <v>2.8811697238545597E-2</v>
      </c>
      <c r="CX161" s="14">
        <f t="shared" si="504"/>
        <v>8.3011389776561602E-4</v>
      </c>
      <c r="CY161" s="89">
        <f t="shared" si="505"/>
        <v>-3.1533131994350948E-2</v>
      </c>
      <c r="CZ161" s="89">
        <f t="shared" si="506"/>
        <v>9.9433841337315948E-4</v>
      </c>
      <c r="DB161">
        <v>15.91</v>
      </c>
      <c r="DC161" s="14">
        <f t="shared" si="507"/>
        <v>6.8900992905175261E-3</v>
      </c>
      <c r="DD161" s="14">
        <f t="shared" si="508"/>
        <v>4.7473468233190113E-5</v>
      </c>
      <c r="DE161" s="89">
        <f t="shared" si="509"/>
        <v>-1.1156855621866225E-2</v>
      </c>
      <c r="DF161" s="89">
        <f t="shared" si="510"/>
        <v>1.24475427367168E-4</v>
      </c>
      <c r="DH161">
        <v>9.9559999999999995</v>
      </c>
      <c r="DI161" s="14">
        <f t="shared" si="511"/>
        <v>3.8424587075977762E-2</v>
      </c>
      <c r="DJ161" s="14">
        <f t="shared" si="512"/>
        <v>1.4764488919593972E-3</v>
      </c>
      <c r="DK161" s="89">
        <f t="shared" si="513"/>
        <v>-4.7677180392685141E-2</v>
      </c>
      <c r="DL161" s="89">
        <f t="shared" si="514"/>
        <v>2.2731135301966403E-3</v>
      </c>
      <c r="DN161">
        <v>62.26</v>
      </c>
      <c r="DO161" s="14">
        <f t="shared" si="515"/>
        <v>-1.2769914094544031E-2</v>
      </c>
      <c r="DP161" s="14">
        <f t="shared" si="516"/>
        <v>1.630707059820343E-4</v>
      </c>
      <c r="DQ161" s="89">
        <f t="shared" si="517"/>
        <v>8.6162541816482315E-3</v>
      </c>
      <c r="DR161" s="89">
        <f t="shared" si="518"/>
        <v>7.4239836122770635E-5</v>
      </c>
      <c r="DT161">
        <v>107</v>
      </c>
      <c r="DU161" s="14">
        <f t="shared" si="519"/>
        <v>6.0563893484658253E-3</v>
      </c>
      <c r="DV161" s="14">
        <f t="shared" si="520"/>
        <v>3.6679851940210305E-5</v>
      </c>
      <c r="DW161" s="89">
        <f t="shared" si="521"/>
        <v>-1.7094635597080871E-2</v>
      </c>
      <c r="DX161" s="89">
        <f t="shared" si="522"/>
        <v>2.9222656619698446E-4</v>
      </c>
      <c r="DZ161">
        <v>35.39</v>
      </c>
      <c r="EA161" s="14">
        <f t="shared" si="523"/>
        <v>1.0400655947941387E-2</v>
      </c>
      <c r="EB161" s="14">
        <f t="shared" si="524"/>
        <v>1.0817364414744855E-4</v>
      </c>
      <c r="EC161" s="89">
        <f t="shared" si="525"/>
        <v>-1.8077846934457881E-2</v>
      </c>
      <c r="ED161" s="89">
        <f t="shared" si="526"/>
        <v>3.2680854978568821E-4</v>
      </c>
      <c r="EF161">
        <v>13.95</v>
      </c>
      <c r="EG161" s="14">
        <f t="shared" si="527"/>
        <v>-1.8083675433295351E-2</v>
      </c>
      <c r="EH161" s="14">
        <f t="shared" si="528"/>
        <v>3.2701931717676983E-4</v>
      </c>
      <c r="EI161" s="89">
        <f t="shared" si="529"/>
        <v>1.2466001175042107E-2</v>
      </c>
      <c r="EJ161" s="89">
        <f t="shared" si="530"/>
        <v>1.554011852961512E-4</v>
      </c>
      <c r="EL161">
        <v>76.260000000000005</v>
      </c>
      <c r="EM161" s="14">
        <f t="shared" si="531"/>
        <v>2.3575649426544579E-3</v>
      </c>
      <c r="EN161" s="14">
        <f t="shared" si="532"/>
        <v>5.5581124588333172E-6</v>
      </c>
      <c r="EO161" s="89">
        <f t="shared" si="533"/>
        <v>-9.7105499743025837E-3</v>
      </c>
      <c r="EP161" s="89">
        <f t="shared" si="534"/>
        <v>9.429478080342791E-5</v>
      </c>
      <c r="ER161">
        <v>13.61</v>
      </c>
      <c r="ES161" s="14">
        <f t="shared" si="535"/>
        <v>-8.1151312189908457E-3</v>
      </c>
      <c r="ET161" s="14">
        <f t="shared" si="536"/>
        <v>6.5855354701439849E-5</v>
      </c>
      <c r="EU161" s="89">
        <f t="shared" si="537"/>
        <v>1.8145412969322351E-3</v>
      </c>
      <c r="EV161" s="89">
        <f t="shared" si="538"/>
        <v>3.292560118272518E-6</v>
      </c>
      <c r="EX161">
        <v>111.95</v>
      </c>
      <c r="EY161" s="14">
        <f t="shared" si="539"/>
        <v>0</v>
      </c>
      <c r="EZ161" s="14">
        <f t="shared" si="540"/>
        <v>0</v>
      </c>
      <c r="FA161" s="89">
        <f t="shared" si="541"/>
        <v>-5.9700080166924241E-3</v>
      </c>
      <c r="FB161" s="89">
        <f t="shared" si="542"/>
        <v>3.5640995719371814E-5</v>
      </c>
      <c r="FD161">
        <v>34.89</v>
      </c>
      <c r="FE161" s="14">
        <f t="shared" si="543"/>
        <v>3.0762973323704167E-2</v>
      </c>
      <c r="FF161" s="14">
        <f t="shared" si="544"/>
        <v>9.4636052771493418E-4</v>
      </c>
      <c r="FG161" s="89">
        <f t="shared" si="545"/>
        <v>-5.1266678056545001E-2</v>
      </c>
      <c r="FH161" s="89">
        <f t="shared" si="546"/>
        <v>2.6282722789534329E-3</v>
      </c>
      <c r="FJ161">
        <v>119.4</v>
      </c>
      <c r="FK161" s="14">
        <f t="shared" si="547"/>
        <v>1.082892714498406E-2</v>
      </c>
      <c r="FL161" s="14">
        <f t="shared" si="548"/>
        <v>1.1726566311137263E-4</v>
      </c>
      <c r="FM161" s="89">
        <f t="shared" si="549"/>
        <v>-1.5728771398866758E-2</v>
      </c>
      <c r="FN161" s="89">
        <f t="shared" si="550"/>
        <v>2.4739424971780894E-4</v>
      </c>
      <c r="FP161">
        <v>11.96</v>
      </c>
      <c r="FQ161" s="14">
        <f t="shared" si="551"/>
        <v>1.6708441648175007E-3</v>
      </c>
      <c r="FR161" s="14">
        <f t="shared" si="552"/>
        <v>2.7917202231046912E-6</v>
      </c>
      <c r="FS161" s="89">
        <f t="shared" si="553"/>
        <v>-4.5227909262048841E-3</v>
      </c>
      <c r="FT161" s="89">
        <f t="shared" si="554"/>
        <v>2.0455637762161234E-5</v>
      </c>
      <c r="FV161">
        <v>494</v>
      </c>
      <c r="FW161" s="14">
        <f t="shared" si="555"/>
        <v>-1.0377547603322728E-2</v>
      </c>
      <c r="FX161" s="14">
        <f t="shared" si="556"/>
        <v>1.0769349425922929E-4</v>
      </c>
      <c r="FY161" s="89">
        <f t="shared" si="557"/>
        <v>2.5010975670931978E-3</v>
      </c>
      <c r="FZ161" s="89">
        <f t="shared" si="558"/>
        <v>6.2554890401195127E-6</v>
      </c>
      <c r="GB161">
        <v>50.76</v>
      </c>
      <c r="GC161" s="14">
        <f t="shared" si="559"/>
        <v>1.4084739881739023E-2</v>
      </c>
      <c r="GD161" s="14">
        <f t="shared" si="560"/>
        <v>1.9837989753624977E-4</v>
      </c>
      <c r="GE161" s="89">
        <f t="shared" si="561"/>
        <v>-2.1862615185281091E-2</v>
      </c>
      <c r="GF161" s="89">
        <f t="shared" si="562"/>
        <v>4.7797394273968333E-4</v>
      </c>
      <c r="GH161">
        <v>394.3</v>
      </c>
      <c r="GI161" s="14">
        <f t="shared" si="563"/>
        <v>6.82423980360894E-3</v>
      </c>
      <c r="GJ161" s="14">
        <f t="shared" si="564"/>
        <v>4.6570248897160582E-5</v>
      </c>
      <c r="GK161" s="89">
        <f t="shared" si="565"/>
        <v>-1.9797173859743628E-2</v>
      </c>
      <c r="GL161" s="89">
        <f t="shared" si="566"/>
        <v>3.9192809283291642E-4</v>
      </c>
      <c r="GN161">
        <v>27.8</v>
      </c>
      <c r="GO161" s="14">
        <f t="shared" si="567"/>
        <v>1.3221561191689943E-2</v>
      </c>
      <c r="GP161" s="14">
        <f t="shared" si="568"/>
        <v>1.7480968034560158E-4</v>
      </c>
      <c r="GQ161" s="89">
        <f t="shared" si="569"/>
        <v>-1.8535360798724226E-2</v>
      </c>
      <c r="GR161" s="89">
        <f t="shared" si="570"/>
        <v>3.4355959993888282E-4</v>
      </c>
      <c r="GT161">
        <v>50.22</v>
      </c>
      <c r="GU161" s="14">
        <f t="shared" si="571"/>
        <v>7.1428875123802039E-3</v>
      </c>
      <c r="GV161" s="14">
        <f t="shared" si="572"/>
        <v>5.102084201451706E-5</v>
      </c>
      <c r="GW161" s="89">
        <f t="shared" si="573"/>
        <v>-1.5384120690955336E-2</v>
      </c>
      <c r="GX161" s="89">
        <f t="shared" si="574"/>
        <v>2.3667116943388008E-4</v>
      </c>
      <c r="GZ161">
        <v>196.9</v>
      </c>
      <c r="HA161" s="14">
        <f t="shared" si="575"/>
        <v>-8.4151969252845849E-3</v>
      </c>
      <c r="HB161" s="14">
        <f t="shared" si="576"/>
        <v>7.0815539291319127E-5</v>
      </c>
      <c r="HC161" s="89">
        <f t="shared" si="577"/>
        <v>1.8167118696751361E-3</v>
      </c>
      <c r="HD161" s="89">
        <f t="shared" si="578"/>
        <v>3.3004420174185288E-6</v>
      </c>
      <c r="HF161">
        <v>250.8</v>
      </c>
      <c r="HG161" s="14">
        <f t="shared" si="579"/>
        <v>-7.4037356705739972E-3</v>
      </c>
      <c r="HH161" s="14">
        <f t="shared" si="580"/>
        <v>5.4815301879729794E-5</v>
      </c>
      <c r="HI161" s="89">
        <f t="shared" si="581"/>
        <v>-4.3866225213236368E-3</v>
      </c>
      <c r="HJ161" s="89">
        <f t="shared" si="582"/>
        <v>1.924245714458374E-5</v>
      </c>
      <c r="HL161">
        <v>88.58</v>
      </c>
      <c r="HM161" s="14">
        <f t="shared" si="583"/>
        <v>1.5792445470594278E-3</v>
      </c>
      <c r="HN161" s="14">
        <f t="shared" si="584"/>
        <v>2.4940133394169371E-6</v>
      </c>
      <c r="HO161" s="89">
        <f t="shared" si="585"/>
        <v>-1.1845505332722514E-2</v>
      </c>
      <c r="HP161" s="89">
        <f t="shared" si="586"/>
        <v>1.403159965875575E-4</v>
      </c>
      <c r="HR161">
        <v>4.2720000000000002</v>
      </c>
      <c r="HS161" s="14">
        <f t="shared" si="587"/>
        <v>4.7094416518669295E-2</v>
      </c>
      <c r="HT161" s="14">
        <f t="shared" si="588"/>
        <v>2.2178840672339114E-3</v>
      </c>
      <c r="HU161" s="14">
        <f t="shared" si="589"/>
        <v>-5.9970248306912541E-2</v>
      </c>
      <c r="HV161" s="14">
        <f t="shared" si="590"/>
        <v>3.5964306819927464E-3</v>
      </c>
      <c r="HX161">
        <v>13.46</v>
      </c>
      <c r="HY161" s="14">
        <f t="shared" si="591"/>
        <v>-4.4676172597160448E-3</v>
      </c>
      <c r="HZ161" s="14">
        <f t="shared" si="592"/>
        <v>1.99596039793127E-5</v>
      </c>
      <c r="IA161" s="89">
        <f t="shared" si="593"/>
        <v>-1.1311981596838138E-3</v>
      </c>
      <c r="IB161" s="89">
        <f t="shared" si="594"/>
        <v>1.2796092764720472E-6</v>
      </c>
      <c r="ID161">
        <v>138.30000000000001</v>
      </c>
      <c r="IE161" s="14">
        <f t="shared" si="595"/>
        <v>-7.9855233789278314E-3</v>
      </c>
      <c r="IF161" s="14">
        <f t="shared" si="596"/>
        <v>6.3768583635402963E-5</v>
      </c>
      <c r="IG161" s="89">
        <f t="shared" si="597"/>
        <v>2.5240008970713402E-3</v>
      </c>
      <c r="IH161" s="89">
        <f t="shared" si="598"/>
        <v>6.3705805284169301E-6</v>
      </c>
      <c r="IQ161">
        <v>52.42</v>
      </c>
      <c r="IR161" s="14">
        <f t="shared" si="599"/>
        <v>2.667176281094817E-3</v>
      </c>
      <c r="IS161" s="14">
        <f t="shared" si="600"/>
        <v>7.1138293144347784E-6</v>
      </c>
      <c r="IT161" s="89">
        <f t="shared" si="601"/>
        <v>-1.0531662564099153E-2</v>
      </c>
      <c r="IU161" s="89">
        <f t="shared" si="602"/>
        <v>1.1091591636404755E-4</v>
      </c>
      <c r="IW161">
        <v>55.92</v>
      </c>
      <c r="IX161" s="14">
        <f t="shared" si="603"/>
        <v>1.7021687569430743E-2</v>
      </c>
      <c r="IY161" s="14">
        <f t="shared" si="604"/>
        <v>2.8973784771131307E-4</v>
      </c>
      <c r="IZ161" s="89">
        <f t="shared" si="605"/>
        <v>-2.7006623140496205E-2</v>
      </c>
      <c r="JA161" s="89">
        <f t="shared" si="606"/>
        <v>7.2935769345278513E-4</v>
      </c>
      <c r="JC161">
        <v>108</v>
      </c>
      <c r="JD161" s="14">
        <f t="shared" si="607"/>
        <v>3.2355008581482791E-3</v>
      </c>
      <c r="JE161" s="14">
        <f t="shared" si="608"/>
        <v>1.046846580307825E-5</v>
      </c>
      <c r="JF161" s="89">
        <f t="shared" si="609"/>
        <v>-1.2616967646602381E-2</v>
      </c>
      <c r="JG161" s="89">
        <f t="shared" si="610"/>
        <v>1.5918787259541122E-4</v>
      </c>
      <c r="JI161">
        <v>28.81</v>
      </c>
      <c r="JJ161" s="14">
        <f t="shared" si="611"/>
        <v>6.5732808900369564E-3</v>
      </c>
      <c r="JK161" s="14">
        <f t="shared" si="612"/>
        <v>4.320802165932504E-5</v>
      </c>
      <c r="JL161" s="89">
        <f t="shared" si="613"/>
        <v>-1.6789029617403098E-2</v>
      </c>
      <c r="JM161" s="89">
        <f t="shared" si="614"/>
        <v>2.818715154940384E-4</v>
      </c>
      <c r="JO161">
        <v>74.19</v>
      </c>
      <c r="JP161" s="14">
        <f t="shared" si="615"/>
        <v>1.6161619679433332E-3</v>
      </c>
      <c r="JQ161" s="14">
        <f t="shared" si="616"/>
        <v>2.6119795066264674E-6</v>
      </c>
      <c r="JR161" s="89">
        <f t="shared" si="451"/>
        <v>-7.1923760353494199E-3</v>
      </c>
      <c r="JS161" s="89">
        <f t="shared" si="617"/>
        <v>5.1730273033868641E-5</v>
      </c>
      <c r="JU161">
        <v>58.2</v>
      </c>
      <c r="JV161" s="14">
        <f t="shared" si="618"/>
        <v>5.8249265263476306E-3</v>
      </c>
      <c r="JW161" s="14">
        <f t="shared" si="619"/>
        <v>3.3929769037348275E-5</v>
      </c>
      <c r="JX161" s="89">
        <f t="shared" si="620"/>
        <v>-1.6531510119741216E-2</v>
      </c>
      <c r="JY161" s="89">
        <f t="shared" si="621"/>
        <v>2.7329082683910622E-4</v>
      </c>
      <c r="KA161">
        <v>41.14</v>
      </c>
      <c r="KB161" s="14">
        <f t="shared" si="622"/>
        <v>1.1119283042406414E-2</v>
      </c>
      <c r="KC161" s="14">
        <f t="shared" si="623"/>
        <v>1.2363845537714685E-4</v>
      </c>
      <c r="KD161" s="89">
        <f t="shared" si="624"/>
        <v>-1.6739062167108819E-2</v>
      </c>
      <c r="KE161" s="89">
        <f t="shared" si="625"/>
        <v>2.801962022343338E-4</v>
      </c>
      <c r="KG161">
        <v>17</v>
      </c>
      <c r="KH161" s="14">
        <f t="shared" si="626"/>
        <v>0</v>
      </c>
      <c r="KI161" s="14">
        <f t="shared" si="627"/>
        <v>0</v>
      </c>
      <c r="KJ161" s="89">
        <f t="shared" si="628"/>
        <v>-7.3629477491690279E-3</v>
      </c>
      <c r="KK161" s="89">
        <f t="shared" si="629"/>
        <v>5.4212999556993255E-5</v>
      </c>
      <c r="KM161">
        <v>29</v>
      </c>
      <c r="KN161" s="14">
        <f t="shared" si="630"/>
        <v>4.0877165412106571E-2</v>
      </c>
      <c r="KO161" s="14">
        <f t="shared" si="631"/>
        <v>1.6709426521287218E-3</v>
      </c>
      <c r="KP161" s="89">
        <f t="shared" si="632"/>
        <v>-5.2496387639973024E-2</v>
      </c>
      <c r="KQ161" s="89">
        <f t="shared" si="633"/>
        <v>2.7558707152463124E-3</v>
      </c>
      <c r="KS161">
        <v>92.72</v>
      </c>
      <c r="KT161" s="14">
        <f t="shared" si="634"/>
        <v>8.804953266244064E-3</v>
      </c>
      <c r="KU161" s="14">
        <f t="shared" si="635"/>
        <v>7.7527202020742018E-5</v>
      </c>
      <c r="KV161" s="89">
        <f t="shared" si="636"/>
        <v>-1.3349160160971426E-2</v>
      </c>
      <c r="KW161" s="89">
        <f t="shared" si="637"/>
        <v>1.7820007700326666E-4</v>
      </c>
      <c r="LF161" s="14">
        <v>12.17</v>
      </c>
      <c r="LG161" s="14">
        <f t="shared" si="638"/>
        <v>9.4050989737066246E-3</v>
      </c>
      <c r="LH161" s="14">
        <f t="shared" si="639"/>
        <v>8.8455886705217409E-5</v>
      </c>
      <c r="LI161" s="89">
        <f t="shared" si="640"/>
        <v>-9.5580604159099924E-3</v>
      </c>
      <c r="LJ161" s="89">
        <f t="shared" si="641"/>
        <v>9.135651891418549E-5</v>
      </c>
      <c r="LL161">
        <v>11.31</v>
      </c>
      <c r="LM161" s="14">
        <f t="shared" si="642"/>
        <v>8.8028737459551233E-3</v>
      </c>
      <c r="LN161" s="14">
        <f t="shared" si="643"/>
        <v>7.7490586187225989E-5</v>
      </c>
      <c r="LO161" s="89">
        <f t="shared" si="644"/>
        <v>-1.3905795067508435E-2</v>
      </c>
      <c r="LP161" s="89">
        <f t="shared" si="645"/>
        <v>1.9337113645954192E-4</v>
      </c>
    </row>
    <row r="162" spans="19:328" x14ac:dyDescent="0.35">
      <c r="S162" t="s">
        <v>766</v>
      </c>
      <c r="T162" s="82">
        <v>5290.92</v>
      </c>
      <c r="U162" s="6">
        <f t="shared" si="452"/>
        <v>4.6838493124264375E-3</v>
      </c>
      <c r="V162" s="14">
        <f t="shared" si="453"/>
        <v>2.1938444381517612E-5</v>
      </c>
      <c r="Z162">
        <v>37.58</v>
      </c>
      <c r="AA162" s="14">
        <f t="shared" si="454"/>
        <v>-2.3977632374984873E-3</v>
      </c>
      <c r="AB162" s="14">
        <f t="shared" si="455"/>
        <v>5.7492685430992266E-6</v>
      </c>
      <c r="AC162" s="14">
        <f t="shared" si="456"/>
        <v>-7.0816125499249243E-3</v>
      </c>
      <c r="AD162" s="14">
        <f t="shared" si="457"/>
        <v>6.7958984731481299E-3</v>
      </c>
      <c r="AE162" s="14">
        <f t="shared" si="458"/>
        <v>4.6184236057337086E-5</v>
      </c>
      <c r="AG162">
        <v>8.7739999999999991</v>
      </c>
      <c r="AH162" s="14">
        <f t="shared" si="459"/>
        <v>4.6323133623573536E-2</v>
      </c>
      <c r="AI162" s="14">
        <f t="shared" si="460"/>
        <v>2.1458327087074489E-3</v>
      </c>
      <c r="AJ162" s="14">
        <f t="shared" si="461"/>
        <v>-4.6328988252393767E-2</v>
      </c>
      <c r="AK162" s="14">
        <f t="shared" si="462"/>
        <v>2.1463751524904398E-3</v>
      </c>
      <c r="AM162">
        <v>102.4</v>
      </c>
      <c r="AN162" s="14">
        <f t="shared" si="463"/>
        <v>1.1167875236185757E-2</v>
      </c>
      <c r="AO162" s="14">
        <f t="shared" si="464"/>
        <v>1.2472143729101107E-4</v>
      </c>
      <c r="AP162" s="14">
        <f t="shared" si="465"/>
        <v>-8.7698923334793635E-4</v>
      </c>
      <c r="AQ162" s="14">
        <f t="shared" si="466"/>
        <v>7.6911011540820119E-7</v>
      </c>
      <c r="AS162">
        <v>89.91</v>
      </c>
      <c r="AT162" s="14">
        <f t="shared" si="467"/>
        <v>2.6343308005378679E-2</v>
      </c>
      <c r="AU162" s="14">
        <f t="shared" si="468"/>
        <v>6.9396987666624839E-4</v>
      </c>
      <c r="AV162" s="14">
        <f t="shared" si="469"/>
        <v>-1.1125134038304096E-2</v>
      </c>
      <c r="AW162" s="14">
        <f t="shared" si="470"/>
        <v>1.2376860737023241E-4</v>
      </c>
      <c r="AY162" s="14">
        <v>34.4</v>
      </c>
      <c r="AZ162" s="14">
        <f t="shared" si="471"/>
        <v>2.0998901898383188E-2</v>
      </c>
      <c r="BA162" s="14">
        <f t="shared" si="472"/>
        <v>4.4095388093792103E-4</v>
      </c>
      <c r="BB162" s="14">
        <f t="shared" si="473"/>
        <v>-1.3432855244776717E-2</v>
      </c>
      <c r="BC162" s="14">
        <f t="shared" si="474"/>
        <v>1.8044160002712536E-4</v>
      </c>
      <c r="BE162">
        <v>19.312000000000001</v>
      </c>
      <c r="BF162" s="14">
        <f t="shared" si="475"/>
        <v>-5.2956875747104549E-3</v>
      </c>
      <c r="BG162" s="14">
        <f t="shared" si="476"/>
        <v>2.8044306888942699E-5</v>
      </c>
      <c r="BH162" s="14">
        <f t="shared" si="477"/>
        <v>2.4162023632214258E-2</v>
      </c>
      <c r="BI162" s="14">
        <f t="shared" si="478"/>
        <v>5.8380338600368023E-4</v>
      </c>
      <c r="BK162">
        <v>80.239999999999995</v>
      </c>
      <c r="BL162" s="14">
        <f t="shared" si="479"/>
        <v>7.6971205589448427E-3</v>
      </c>
      <c r="BM162" s="14">
        <f t="shared" si="480"/>
        <v>5.924566489893137E-5</v>
      </c>
      <c r="BN162" s="14">
        <f t="shared" si="481"/>
        <v>9.14702288736359E-3</v>
      </c>
      <c r="BO162" s="14">
        <f t="shared" si="482"/>
        <v>8.3668027701953347E-5</v>
      </c>
      <c r="BQ162">
        <v>51.46</v>
      </c>
      <c r="BR162" s="14">
        <f t="shared" si="483"/>
        <v>3.6853887120494523E-3</v>
      </c>
      <c r="BS162" s="14">
        <f t="shared" si="484"/>
        <v>1.3582089958901522E-5</v>
      </c>
      <c r="BT162" s="14">
        <f t="shared" si="485"/>
        <v>1.5405772345724416E-2</v>
      </c>
      <c r="BU162" s="14">
        <f t="shared" si="486"/>
        <v>2.3733782156828718E-4</v>
      </c>
      <c r="BX162">
        <v>19.68</v>
      </c>
      <c r="BY162" s="14">
        <f t="shared" si="487"/>
        <v>3.0441423812280518E-3</v>
      </c>
      <c r="BZ162" s="14">
        <f t="shared" si="488"/>
        <v>9.2668028371887943E-6</v>
      </c>
      <c r="CA162" s="14">
        <f t="shared" si="489"/>
        <v>5.4791150622425563E-3</v>
      </c>
      <c r="CB162" s="14">
        <f t="shared" si="490"/>
        <v>3.0020701865293251E-5</v>
      </c>
      <c r="CD162">
        <v>41.62</v>
      </c>
      <c r="CE162" s="14">
        <f t="shared" si="491"/>
        <v>1.9203078392675146E-3</v>
      </c>
      <c r="CF162" s="14">
        <f t="shared" si="492"/>
        <v>3.6875821975522707E-6</v>
      </c>
      <c r="CG162" s="14">
        <f t="shared" si="493"/>
        <v>1.1718291193024364E-2</v>
      </c>
      <c r="CH162" s="14">
        <f t="shared" si="494"/>
        <v>1.3731834848451237E-4</v>
      </c>
      <c r="CJ162">
        <v>29.5</v>
      </c>
      <c r="CK162" s="14">
        <f t="shared" si="495"/>
        <v>6.4200254298943027E-3</v>
      </c>
      <c r="CL162" s="14">
        <f t="shared" si="496"/>
        <v>4.1216726520489528E-5</v>
      </c>
      <c r="CM162" s="14">
        <f t="shared" si="497"/>
        <v>5.89173469913598E-3</v>
      </c>
      <c r="CN162" s="14">
        <f t="shared" si="498"/>
        <v>3.4712537765002941E-5</v>
      </c>
      <c r="CP162">
        <v>18.14</v>
      </c>
      <c r="CQ162" s="14">
        <f t="shared" si="499"/>
        <v>8.7816151603846183E-3</v>
      </c>
      <c r="CR162" s="14">
        <f t="shared" si="500"/>
        <v>7.7116764825096971E-5</v>
      </c>
      <c r="CS162" s="14">
        <f t="shared" si="501"/>
        <v>3.1034123013800007E-3</v>
      </c>
      <c r="CT162" s="14">
        <f t="shared" si="502"/>
        <v>9.6311679123567125E-6</v>
      </c>
      <c r="CV162">
        <v>87.7</v>
      </c>
      <c r="CW162" s="14">
        <f t="shared" si="503"/>
        <v>3.6937607138712747E-2</v>
      </c>
      <c r="CX162" s="14">
        <f t="shared" si="504"/>
        <v>1.3643868211338829E-3</v>
      </c>
      <c r="CY162" s="89">
        <f t="shared" si="505"/>
        <v>-3.3413749685501003E-2</v>
      </c>
      <c r="CZ162" s="89">
        <f t="shared" si="506"/>
        <v>1.1164786680453185E-3</v>
      </c>
      <c r="DB162">
        <v>16.02</v>
      </c>
      <c r="DC162" s="14">
        <f t="shared" si="507"/>
        <v>-6.8900992905176796E-3</v>
      </c>
      <c r="DD162" s="14">
        <f t="shared" si="508"/>
        <v>4.7473468233192234E-5</v>
      </c>
      <c r="DE162" s="89">
        <f t="shared" si="509"/>
        <v>1.264403780301562E-2</v>
      </c>
      <c r="DF162" s="89">
        <f t="shared" si="510"/>
        <v>1.5987169196408807E-4</v>
      </c>
      <c r="DH162">
        <v>9.9580000000000002</v>
      </c>
      <c r="DI162" s="14">
        <f t="shared" si="511"/>
        <v>-2.0086371464550745E-4</v>
      </c>
      <c r="DJ162" s="14">
        <f t="shared" si="512"/>
        <v>4.0346231861191844E-8</v>
      </c>
      <c r="DK162" s="89">
        <f t="shared" si="513"/>
        <v>1.3328214261826449E-2</v>
      </c>
      <c r="DL162" s="89">
        <f t="shared" si="514"/>
        <v>1.7764129540915396E-4</v>
      </c>
      <c r="DN162">
        <v>61.73</v>
      </c>
      <c r="DO162" s="14">
        <f t="shared" si="515"/>
        <v>8.5491286076577033E-3</v>
      </c>
      <c r="DP162" s="14">
        <f t="shared" si="516"/>
        <v>7.3087599950271334E-5</v>
      </c>
      <c r="DQ162" s="89">
        <f t="shared" si="517"/>
        <v>-1.5647626788601104E-3</v>
      </c>
      <c r="DR162" s="89">
        <f t="shared" si="518"/>
        <v>2.448482241153469E-6</v>
      </c>
      <c r="DT162">
        <v>106.05</v>
      </c>
      <c r="DU162" s="14">
        <f t="shared" si="519"/>
        <v>8.9181534512148431E-3</v>
      </c>
      <c r="DV162" s="14">
        <f t="shared" si="520"/>
        <v>7.9533460979415216E-5</v>
      </c>
      <c r="DW162" s="89">
        <f t="shared" si="521"/>
        <v>5.1443431553063069E-3</v>
      </c>
      <c r="DX162" s="89">
        <f t="shared" si="522"/>
        <v>2.6464266499546849E-5</v>
      </c>
      <c r="DZ162">
        <v>35.200000000000003</v>
      </c>
      <c r="EA162" s="14">
        <f t="shared" si="523"/>
        <v>5.383211753320581E-3</v>
      </c>
      <c r="EB162" s="14">
        <f t="shared" si="524"/>
        <v>2.8978968781088844E-5</v>
      </c>
      <c r="EC162" s="89">
        <f t="shared" si="525"/>
        <v>6.6222648906527773E-3</v>
      </c>
      <c r="ED162" s="89">
        <f t="shared" si="526"/>
        <v>4.385439228197244E-5</v>
      </c>
      <c r="EF162">
        <v>13.76</v>
      </c>
      <c r="EG162" s="14">
        <f t="shared" si="527"/>
        <v>1.3713675762177002E-2</v>
      </c>
      <c r="EH162" s="14">
        <f t="shared" si="528"/>
        <v>1.8806490291012099E-4</v>
      </c>
      <c r="EI162" s="89">
        <f t="shared" si="529"/>
        <v>-4.3747964878500696E-3</v>
      </c>
      <c r="EJ162" s="89">
        <f t="shared" si="530"/>
        <v>1.9138844310105305E-5</v>
      </c>
      <c r="EL162">
        <v>74.5</v>
      </c>
      <c r="EM162" s="14">
        <f t="shared" si="531"/>
        <v>2.3349429043903826E-2</v>
      </c>
      <c r="EN162" s="14">
        <f t="shared" si="532"/>
        <v>5.4519583667629959E-4</v>
      </c>
      <c r="EO162" s="89">
        <f t="shared" si="533"/>
        <v>-1.3370062000181843E-2</v>
      </c>
      <c r="EP162" s="89">
        <f t="shared" si="534"/>
        <v>1.787585578887065E-4</v>
      </c>
      <c r="ER162">
        <v>13.36</v>
      </c>
      <c r="ES162" s="14">
        <f t="shared" si="535"/>
        <v>1.8539648554875058E-2</v>
      </c>
      <c r="ET162" s="14">
        <f t="shared" si="536"/>
        <v>3.4371856853828082E-4</v>
      </c>
      <c r="EU162" s="89">
        <f t="shared" si="537"/>
        <v>-9.9228895407691645E-3</v>
      </c>
      <c r="EV162" s="89">
        <f t="shared" si="538"/>
        <v>9.8463736838306078E-5</v>
      </c>
      <c r="EX162">
        <v>112.05</v>
      </c>
      <c r="EY162" s="14">
        <f t="shared" si="539"/>
        <v>-8.9285720217210766E-4</v>
      </c>
      <c r="EZ162" s="14">
        <f t="shared" si="540"/>
        <v>7.9719398347060394E-7</v>
      </c>
      <c r="FA162" s="89">
        <f t="shared" si="541"/>
        <v>9.0815891810008681E-3</v>
      </c>
      <c r="FB162" s="89">
        <f t="shared" si="542"/>
        <v>8.247526205247202E-5</v>
      </c>
      <c r="FD162">
        <v>35.21</v>
      </c>
      <c r="FE162" s="14">
        <f t="shared" si="543"/>
        <v>-9.1298779682784E-3</v>
      </c>
      <c r="FF162" s="14">
        <f t="shared" si="544"/>
        <v>8.3354671715655322E-5</v>
      </c>
      <c r="FG162" s="89">
        <f t="shared" si="545"/>
        <v>3.2464752947445837E-2</v>
      </c>
      <c r="FH162" s="89">
        <f t="shared" si="546"/>
        <v>1.0539601839386931E-3</v>
      </c>
      <c r="FJ162">
        <v>119</v>
      </c>
      <c r="FK162" s="14">
        <f t="shared" si="547"/>
        <v>3.3557078469723151E-3</v>
      </c>
      <c r="FL162" s="14">
        <f t="shared" si="548"/>
        <v>1.126077515423157E-5</v>
      </c>
      <c r="FM162" s="89">
        <f t="shared" si="549"/>
        <v>2.7589792621289994E-3</v>
      </c>
      <c r="FN162" s="89">
        <f t="shared" si="550"/>
        <v>7.6119665688578783E-6</v>
      </c>
      <c r="FP162">
        <v>11.89</v>
      </c>
      <c r="FQ162" s="14">
        <f t="shared" si="551"/>
        <v>5.8700378197953339E-3</v>
      </c>
      <c r="FR162" s="14">
        <f t="shared" si="552"/>
        <v>3.445734400582756E-5</v>
      </c>
      <c r="FS162" s="89">
        <f t="shared" si="553"/>
        <v>-1.030042764427197E-3</v>
      </c>
      <c r="FT162" s="89">
        <f t="shared" si="554"/>
        <v>1.060988096548822E-6</v>
      </c>
      <c r="FV162">
        <v>488.7</v>
      </c>
      <c r="FW162" s="14">
        <f t="shared" si="555"/>
        <v>1.0786712911813304E-2</v>
      </c>
      <c r="FX162" s="14">
        <f t="shared" si="556"/>
        <v>1.1635317544187984E-4</v>
      </c>
      <c r="FY162" s="89">
        <f t="shared" si="557"/>
        <v>5.5885067456283057E-4</v>
      </c>
      <c r="FZ162" s="89">
        <f t="shared" si="558"/>
        <v>3.1231407645933076E-7</v>
      </c>
      <c r="GB162">
        <v>52.36</v>
      </c>
      <c r="GC162" s="14">
        <f t="shared" si="559"/>
        <v>-3.1034298195512313E-2</v>
      </c>
      <c r="GD162" s="14">
        <f t="shared" si="560"/>
        <v>9.6312766448797878E-4</v>
      </c>
      <c r="GE162" s="89">
        <f t="shared" si="561"/>
        <v>4.3629091419375987E-2</v>
      </c>
      <c r="GF162" s="89">
        <f t="shared" si="562"/>
        <v>1.9034976180802674E-3</v>
      </c>
      <c r="GH162">
        <v>397.7</v>
      </c>
      <c r="GI162" s="14">
        <f t="shared" si="563"/>
        <v>-8.5859113300634036E-3</v>
      </c>
      <c r="GJ162" s="14">
        <f t="shared" si="564"/>
        <v>7.3717873367711118E-5</v>
      </c>
      <c r="GK162" s="89">
        <f t="shared" si="565"/>
        <v>2.5612334451203554E-2</v>
      </c>
      <c r="GL162" s="89">
        <f t="shared" si="566"/>
        <v>6.5599167604030845E-4</v>
      </c>
      <c r="GN162">
        <v>27.97</v>
      </c>
      <c r="GO162" s="14">
        <f t="shared" si="567"/>
        <v>-6.0964865172769105E-3</v>
      </c>
      <c r="GP162" s="14">
        <f t="shared" si="568"/>
        <v>3.7167147855339156E-5</v>
      </c>
      <c r="GQ162" s="89">
        <f t="shared" si="569"/>
        <v>1.4124011070496977E-2</v>
      </c>
      <c r="GR162" s="89">
        <f t="shared" si="570"/>
        <v>1.9948768871952115E-4</v>
      </c>
      <c r="GT162">
        <v>50.26</v>
      </c>
      <c r="GU162" s="14">
        <f t="shared" si="571"/>
        <v>-7.9617838600713872E-4</v>
      </c>
      <c r="GV162" s="14">
        <f t="shared" si="572"/>
        <v>6.3390002234493242E-7</v>
      </c>
      <c r="GW162" s="89">
        <f t="shared" si="573"/>
        <v>1.144371976050443E-2</v>
      </c>
      <c r="GX162" s="89">
        <f t="shared" si="574"/>
        <v>1.3095872195695958E-4</v>
      </c>
      <c r="GZ162">
        <v>195.9</v>
      </c>
      <c r="HA162" s="14">
        <f t="shared" si="575"/>
        <v>5.0916606945848866E-3</v>
      </c>
      <c r="HB162" s="14">
        <f t="shared" si="576"/>
        <v>2.592500862878065E-5</v>
      </c>
      <c r="HC162" s="89">
        <f t="shared" si="577"/>
        <v>4.8287109495505085E-3</v>
      </c>
      <c r="HD162" s="89">
        <f t="shared" si="578"/>
        <v>2.3316449434308974E-5</v>
      </c>
      <c r="HF162">
        <v>251.7</v>
      </c>
      <c r="HG162" s="14">
        <f t="shared" si="579"/>
        <v>-3.5820933825044402E-3</v>
      </c>
      <c r="HH162" s="14">
        <f t="shared" si="580"/>
        <v>1.2831393000982102E-5</v>
      </c>
      <c r="HI162" s="89">
        <f t="shared" si="581"/>
        <v>2.0454215630107114E-2</v>
      </c>
      <c r="HJ162" s="89">
        <f t="shared" si="582"/>
        <v>4.1837493704291814E-4</v>
      </c>
      <c r="HL162">
        <v>88.94</v>
      </c>
      <c r="HM162" s="14">
        <f t="shared" si="583"/>
        <v>-4.0558865874982791E-3</v>
      </c>
      <c r="HN162" s="14">
        <f t="shared" si="584"/>
        <v>1.6450216010648435E-5</v>
      </c>
      <c r="HO162" s="89">
        <f t="shared" si="585"/>
        <v>1.6200933342856053E-2</v>
      </c>
      <c r="HP162" s="89">
        <f t="shared" si="586"/>
        <v>2.62470241179665E-4</v>
      </c>
      <c r="HR162">
        <v>4.2859999999999996</v>
      </c>
      <c r="HS162" s="14">
        <f t="shared" si="587"/>
        <v>-3.271795393491447E-3</v>
      </c>
      <c r="HT162" s="14">
        <f t="shared" si="588"/>
        <v>1.0704645096871852E-5</v>
      </c>
      <c r="HU162" s="14">
        <f t="shared" si="589"/>
        <v>1.5582956572498884E-2</v>
      </c>
      <c r="HV162" s="14">
        <f t="shared" si="590"/>
        <v>2.4282853554038615E-4</v>
      </c>
      <c r="HX162">
        <v>13.55</v>
      </c>
      <c r="HY162" s="14">
        <f t="shared" si="591"/>
        <v>-6.6642231091281817E-3</v>
      </c>
      <c r="HZ162" s="14">
        <f t="shared" si="592"/>
        <v>4.4411869648238092E-5</v>
      </c>
      <c r="IA162" s="89">
        <f t="shared" si="593"/>
        <v>9.3238559246903528E-3</v>
      </c>
      <c r="IB162" s="89">
        <f t="shared" si="594"/>
        <v>8.6934289304383392E-5</v>
      </c>
      <c r="ID162">
        <v>136.55000000000001</v>
      </c>
      <c r="IE162" s="14">
        <f t="shared" si="595"/>
        <v>1.2734390750998508E-2</v>
      </c>
      <c r="IF162" s="14">
        <f t="shared" si="596"/>
        <v>1.6216470779911634E-4</v>
      </c>
      <c r="IG162" s="89">
        <f t="shared" si="597"/>
        <v>-4.2861224245733555E-3</v>
      </c>
      <c r="IH162" s="89">
        <f t="shared" si="598"/>
        <v>1.8370845438430579E-5</v>
      </c>
      <c r="IQ162">
        <v>52.58</v>
      </c>
      <c r="IR162" s="14">
        <f t="shared" si="599"/>
        <v>-3.0476214064748372E-3</v>
      </c>
      <c r="IS162" s="14">
        <f t="shared" si="600"/>
        <v>9.2879962372036645E-6</v>
      </c>
      <c r="IT162" s="89">
        <f t="shared" si="601"/>
        <v>1.093554196328889E-2</v>
      </c>
      <c r="IU162" s="89">
        <f t="shared" si="602"/>
        <v>1.1958607803085222E-4</v>
      </c>
      <c r="IW162">
        <v>56.1</v>
      </c>
      <c r="IX162" s="14">
        <f t="shared" si="603"/>
        <v>-3.2137146030957833E-3</v>
      </c>
      <c r="IY162" s="14">
        <f t="shared" si="604"/>
        <v>1.0327961550151088E-5</v>
      </c>
      <c r="IZ162" s="89">
        <f t="shared" si="605"/>
        <v>1.2699741841875523E-2</v>
      </c>
      <c r="JA162" s="89">
        <f t="shared" si="606"/>
        <v>1.6128344285028389E-4</v>
      </c>
      <c r="JC162">
        <v>105.8</v>
      </c>
      <c r="JD162" s="14">
        <f t="shared" si="607"/>
        <v>2.0580707700020663E-2</v>
      </c>
      <c r="JE162" s="14">
        <f t="shared" si="608"/>
        <v>4.235655294336898E-4</v>
      </c>
      <c r="JF162" s="89">
        <f t="shared" si="609"/>
        <v>-6.8275421435846934E-3</v>
      </c>
      <c r="JG162" s="89">
        <f t="shared" si="610"/>
        <v>4.6615331722425069E-5</v>
      </c>
      <c r="JI162">
        <v>28.77</v>
      </c>
      <c r="JJ162" s="14">
        <f t="shared" si="611"/>
        <v>1.3893715329805695E-3</v>
      </c>
      <c r="JK162" s="14">
        <f t="shared" si="612"/>
        <v>1.9303532566567779E-6</v>
      </c>
      <c r="JL162" s="89">
        <f t="shared" si="613"/>
        <v>1.1149227499311309E-2</v>
      </c>
      <c r="JM162" s="89">
        <f t="shared" si="614"/>
        <v>1.2430527383139949E-4</v>
      </c>
      <c r="JO162">
        <v>72.900000000000006</v>
      </c>
      <c r="JP162" s="14">
        <f t="shared" si="615"/>
        <v>1.7540731186821864E-2</v>
      </c>
      <c r="JQ162" s="14">
        <f t="shared" si="616"/>
        <v>3.0767725056834517E-4</v>
      </c>
      <c r="JR162" s="89">
        <f t="shared" si="451"/>
        <v>-9.8618712060880871E-3</v>
      </c>
      <c r="JS162" s="89">
        <f t="shared" si="617"/>
        <v>9.7256503685469301E-5</v>
      </c>
      <c r="JU162">
        <v>58.56</v>
      </c>
      <c r="JV162" s="14">
        <f t="shared" si="618"/>
        <v>-6.1665149156640148E-3</v>
      </c>
      <c r="JW162" s="14">
        <f t="shared" si="619"/>
        <v>3.8025906205106773E-5</v>
      </c>
      <c r="JX162" s="89">
        <f t="shared" si="620"/>
        <v>2.0717492563069324E-2</v>
      </c>
      <c r="JY162" s="89">
        <f t="shared" si="621"/>
        <v>4.2921449810083274E-4</v>
      </c>
      <c r="KA162">
        <v>41.53</v>
      </c>
      <c r="KB162" s="14">
        <f t="shared" si="622"/>
        <v>-9.4351734178510574E-3</v>
      </c>
      <c r="KC162" s="14">
        <f t="shared" si="623"/>
        <v>8.9022497424923208E-5</v>
      </c>
      <c r="KD162" s="89">
        <f t="shared" si="624"/>
        <v>1.7170440062148486E-2</v>
      </c>
      <c r="KE162" s="89">
        <f t="shared" si="625"/>
        <v>2.9482401192783373E-4</v>
      </c>
      <c r="KG162">
        <v>17</v>
      </c>
      <c r="KH162" s="14">
        <f t="shared" si="626"/>
        <v>0</v>
      </c>
      <c r="KI162" s="14">
        <f t="shared" si="627"/>
        <v>0</v>
      </c>
      <c r="KJ162" s="89">
        <f t="shared" si="628"/>
        <v>7.6974979639126886E-3</v>
      </c>
      <c r="KK162" s="89">
        <f t="shared" si="629"/>
        <v>5.9251474904439984E-5</v>
      </c>
      <c r="KM162">
        <v>29.03</v>
      </c>
      <c r="KN162" s="14">
        <f t="shared" si="630"/>
        <v>-1.0339480500645224E-3</v>
      </c>
      <c r="KO162" s="14">
        <f t="shared" si="631"/>
        <v>1.0690485702322281E-6</v>
      </c>
      <c r="KP162" s="89">
        <f t="shared" si="632"/>
        <v>1.1947567612107522E-2</v>
      </c>
      <c r="KQ162" s="89">
        <f t="shared" si="633"/>
        <v>1.4274437184588063E-4</v>
      </c>
      <c r="KS162">
        <v>93.26</v>
      </c>
      <c r="KT162" s="14">
        <f t="shared" si="634"/>
        <v>-5.8070923486785832E-3</v>
      </c>
      <c r="KU162" s="14">
        <f t="shared" si="635"/>
        <v>3.3722321546081346E-5</v>
      </c>
      <c r="KV162" s="89">
        <f t="shared" si="636"/>
        <v>1.2608695656647691E-2</v>
      </c>
      <c r="KW162" s="89">
        <f t="shared" si="637"/>
        <v>1.5897920616196633E-4</v>
      </c>
      <c r="LF162" s="14">
        <v>12.01</v>
      </c>
      <c r="LG162" s="14">
        <f t="shared" si="638"/>
        <v>1.3234270907543538E-2</v>
      </c>
      <c r="LH162" s="14">
        <f t="shared" si="639"/>
        <v>1.7514592645425327E-4</v>
      </c>
      <c r="LI162" s="89">
        <f t="shared" si="640"/>
        <v>-1.3265698100858312E-2</v>
      </c>
      <c r="LJ162" s="89">
        <f t="shared" si="641"/>
        <v>1.7597874610311584E-4</v>
      </c>
      <c r="LL162">
        <v>11.27</v>
      </c>
      <c r="LM162" s="14">
        <f t="shared" si="642"/>
        <v>3.5429620763441287E-3</v>
      </c>
      <c r="LN162" s="14">
        <f t="shared" si="643"/>
        <v>1.2552580274412699E-5</v>
      </c>
      <c r="LO162" s="89">
        <f t="shared" si="644"/>
        <v>3.7525702185599139E-3</v>
      </c>
      <c r="LP162" s="89">
        <f t="shared" si="645"/>
        <v>1.4081783245222799E-5</v>
      </c>
    </row>
    <row r="163" spans="19:328" x14ac:dyDescent="0.35">
      <c r="S163" t="s">
        <v>767</v>
      </c>
      <c r="T163" s="82">
        <v>5314.31</v>
      </c>
      <c r="U163" s="6">
        <f t="shared" si="452"/>
        <v>-4.4110383132527752E-3</v>
      </c>
      <c r="V163" s="14">
        <f t="shared" si="453"/>
        <v>1.9457259000983888E-5</v>
      </c>
      <c r="Z163">
        <v>37.83</v>
      </c>
      <c r="AA163" s="14">
        <f t="shared" si="454"/>
        <v>-6.6304446596186012E-3</v>
      </c>
      <c r="AB163" s="14">
        <f t="shared" si="455"/>
        <v>4.3962796384264826E-5</v>
      </c>
      <c r="AC163" s="14">
        <f t="shared" si="456"/>
        <v>-2.2194063463658259E-3</v>
      </c>
      <c r="AD163" s="14">
        <f t="shared" si="457"/>
        <v>1.7117770115224577E-3</v>
      </c>
      <c r="AE163" s="14">
        <f t="shared" si="458"/>
        <v>2.9301805371767562E-6</v>
      </c>
      <c r="AG163">
        <v>9.2539999999999996</v>
      </c>
      <c r="AH163" s="14">
        <f t="shared" si="459"/>
        <v>-5.3263087740785628E-2</v>
      </c>
      <c r="AI163" s="14">
        <f t="shared" si="460"/>
        <v>2.8369565156826284E-3</v>
      </c>
      <c r="AJ163" s="14">
        <f t="shared" si="461"/>
        <v>5.3074425870689244E-2</v>
      </c>
      <c r="AK163" s="14">
        <f t="shared" si="462"/>
        <v>2.8168946815032877E-3</v>
      </c>
      <c r="AM163">
        <v>103.25</v>
      </c>
      <c r="AN163" s="14">
        <f t="shared" si="463"/>
        <v>-8.2665192357347234E-3</v>
      </c>
      <c r="AO163" s="14">
        <f t="shared" si="464"/>
        <v>6.8335340274772201E-5</v>
      </c>
      <c r="AP163" s="14">
        <f t="shared" si="465"/>
        <v>2.4168631774421488E-2</v>
      </c>
      <c r="AQ163" s="14">
        <f t="shared" si="466"/>
        <v>5.8412276184757598E-4</v>
      </c>
      <c r="AS163">
        <v>88.38</v>
      </c>
      <c r="AT163" s="14">
        <f t="shared" si="467"/>
        <v>1.7163470294087629E-2</v>
      </c>
      <c r="AU163" s="14">
        <f t="shared" si="468"/>
        <v>2.9458471253602847E-4</v>
      </c>
      <c r="AV163" s="14">
        <f t="shared" si="469"/>
        <v>6.5189334292429998E-3</v>
      </c>
      <c r="AW163" s="14">
        <f t="shared" si="470"/>
        <v>4.24964930549019E-5</v>
      </c>
      <c r="AY163" s="14">
        <v>35.200000000000003</v>
      </c>
      <c r="AZ163" s="14">
        <f t="shared" si="471"/>
        <v>-2.2989518224698833E-2</v>
      </c>
      <c r="BA163" s="14">
        <f t="shared" si="472"/>
        <v>5.2851794820375981E-4</v>
      </c>
      <c r="BB163" s="14">
        <f t="shared" si="473"/>
        <v>3.4820660601742187E-2</v>
      </c>
      <c r="BC163" s="14">
        <f t="shared" si="474"/>
        <v>1.2124784047417205E-3</v>
      </c>
      <c r="BE163">
        <v>19.167999999999999</v>
      </c>
      <c r="BF163" s="14">
        <f t="shared" si="475"/>
        <v>7.4844424221370337E-3</v>
      </c>
      <c r="BG163" s="14">
        <f t="shared" si="476"/>
        <v>5.6016878370284467E-5</v>
      </c>
      <c r="BH163" s="14">
        <f t="shared" si="477"/>
        <v>2.3985059376693769E-2</v>
      </c>
      <c r="BI163" s="14">
        <f t="shared" si="478"/>
        <v>5.7528307330352569E-4</v>
      </c>
      <c r="BK163">
        <v>81.5</v>
      </c>
      <c r="BL163" s="14">
        <f t="shared" si="479"/>
        <v>-1.5580876593137E-2</v>
      </c>
      <c r="BM163" s="14">
        <f t="shared" si="480"/>
        <v>2.4276371541056445E-4</v>
      </c>
      <c r="BN163" s="14">
        <f t="shared" si="481"/>
        <v>4.2930860181034328E-2</v>
      </c>
      <c r="BO163" s="14">
        <f t="shared" si="482"/>
        <v>1.8430587558835188E-3</v>
      </c>
      <c r="BQ163">
        <v>54.54</v>
      </c>
      <c r="BR163" s="14">
        <f t="shared" si="483"/>
        <v>-5.8129570563844282E-2</v>
      </c>
      <c r="BS163" s="14">
        <f t="shared" si="484"/>
        <v>3.3790469739369516E-3</v>
      </c>
      <c r="BT163" s="14">
        <f t="shared" si="485"/>
        <v>8.8101208549725141E-2</v>
      </c>
      <c r="BU163" s="14">
        <f t="shared" si="486"/>
        <v>7.7618229479221625E-3</v>
      </c>
      <c r="BX163">
        <v>19.559999999999999</v>
      </c>
      <c r="BY163" s="14">
        <f t="shared" si="487"/>
        <v>6.1162270174360536E-3</v>
      </c>
      <c r="BZ163" s="14">
        <f t="shared" si="488"/>
        <v>3.7408232928814723E-5</v>
      </c>
      <c r="CA163" s="14">
        <f t="shared" si="489"/>
        <v>7.301644031774507E-3</v>
      </c>
      <c r="CB163" s="14">
        <f t="shared" si="490"/>
        <v>5.331400556674828E-5</v>
      </c>
      <c r="CD163">
        <v>41.37</v>
      </c>
      <c r="CE163" s="14">
        <f t="shared" si="491"/>
        <v>6.0248404921681492E-3</v>
      </c>
      <c r="CF163" s="14">
        <f t="shared" si="492"/>
        <v>3.6298702956068948E-5</v>
      </c>
      <c r="CG163" s="14">
        <f t="shared" si="493"/>
        <v>1.5047577032264167E-2</v>
      </c>
      <c r="CH163" s="14">
        <f t="shared" si="494"/>
        <v>2.2642957454192407E-4</v>
      </c>
      <c r="CJ163">
        <v>30.05</v>
      </c>
      <c r="CK163" s="14">
        <f t="shared" si="495"/>
        <v>-1.8472397635442429E-2</v>
      </c>
      <c r="CL163" s="14">
        <f t="shared" si="496"/>
        <v>3.4122947440189908E-4</v>
      </c>
      <c r="CM163" s="14">
        <f t="shared" si="497"/>
        <v>3.7681317064985509E-2</v>
      </c>
      <c r="CN163" s="14">
        <f t="shared" si="498"/>
        <v>1.4198816557519681E-3</v>
      </c>
      <c r="CP163">
        <v>18.5</v>
      </c>
      <c r="CQ163" s="14">
        <f t="shared" si="499"/>
        <v>-1.9651287397288615E-2</v>
      </c>
      <c r="CR163" s="14">
        <f t="shared" si="500"/>
        <v>3.8617309637083434E-4</v>
      </c>
      <c r="CS163" s="14">
        <f t="shared" si="501"/>
        <v>3.8302191183093873E-2</v>
      </c>
      <c r="CT163" s="14">
        <f t="shared" si="502"/>
        <v>1.467057849426274E-3</v>
      </c>
      <c r="CV163">
        <v>90.1</v>
      </c>
      <c r="CW163" s="14">
        <f t="shared" si="503"/>
        <v>-2.6998265236154735E-2</v>
      </c>
      <c r="CX163" s="14">
        <f t="shared" si="504"/>
        <v>7.2890632576176129E-4</v>
      </c>
      <c r="CY163" s="89">
        <f t="shared" si="505"/>
        <v>3.2562452265172771E-2</v>
      </c>
      <c r="CZ163" s="89">
        <f t="shared" si="506"/>
        <v>1.0603132975216553E-3</v>
      </c>
      <c r="DB163">
        <v>15.72</v>
      </c>
      <c r="DC163" s="14">
        <f t="shared" si="507"/>
        <v>1.8904154639152654E-2</v>
      </c>
      <c r="DD163" s="14">
        <f t="shared" si="508"/>
        <v>3.573670626209968E-4</v>
      </c>
      <c r="DE163" s="89">
        <f t="shared" si="509"/>
        <v>-9.8764669767734334E-3</v>
      </c>
      <c r="DF163" s="89">
        <f t="shared" si="510"/>
        <v>9.754459994329616E-5</v>
      </c>
      <c r="DH163">
        <v>9.8859999999999992</v>
      </c>
      <c r="DI163" s="14">
        <f t="shared" si="511"/>
        <v>7.2566333352236364E-3</v>
      </c>
      <c r="DJ163" s="14">
        <f t="shared" si="512"/>
        <v>5.2658727361878914E-5</v>
      </c>
      <c r="DK163" s="89">
        <f t="shared" si="513"/>
        <v>1.3182218394311492E-2</v>
      </c>
      <c r="DL163" s="89">
        <f t="shared" si="514"/>
        <v>1.7377088179532424E-4</v>
      </c>
      <c r="DN163">
        <v>62.08</v>
      </c>
      <c r="DO163" s="14">
        <f t="shared" si="515"/>
        <v>-5.6538394691588263E-3</v>
      </c>
      <c r="DP163" s="14">
        <f t="shared" si="516"/>
        <v>3.196590074301816E-5</v>
      </c>
      <c r="DQ163" s="89">
        <f t="shared" si="517"/>
        <v>1.6276985262906624E-2</v>
      </c>
      <c r="DR163" s="89">
        <f t="shared" si="518"/>
        <v>2.6494024924887942E-4</v>
      </c>
      <c r="DT163">
        <v>106.95</v>
      </c>
      <c r="DU163" s="14">
        <f t="shared" si="519"/>
        <v>-8.4507545177232371E-3</v>
      </c>
      <c r="DV163" s="14">
        <f t="shared" si="520"/>
        <v>7.1415251918819701E-5</v>
      </c>
      <c r="DW163" s="89">
        <f t="shared" si="521"/>
        <v>3.0713634118029562E-2</v>
      </c>
      <c r="DX163" s="89">
        <f t="shared" si="522"/>
        <v>9.4332732073618955E-4</v>
      </c>
      <c r="DZ163">
        <v>35.200000000000003</v>
      </c>
      <c r="EA163" s="14">
        <f t="shared" si="523"/>
        <v>0</v>
      </c>
      <c r="EB163" s="14">
        <f t="shared" si="524"/>
        <v>0</v>
      </c>
      <c r="EC163" s="89">
        <f t="shared" si="525"/>
        <v>1.8435780872055902E-2</v>
      </c>
      <c r="ED163" s="89">
        <f t="shared" si="526"/>
        <v>3.3987801636246228E-4</v>
      </c>
      <c r="EF163">
        <v>13.99</v>
      </c>
      <c r="EG163" s="14">
        <f t="shared" si="527"/>
        <v>-1.6576956172192198E-2</v>
      </c>
      <c r="EH163" s="14">
        <f t="shared" si="528"/>
        <v>2.7479547593478099E-4</v>
      </c>
      <c r="EI163" s="89">
        <f t="shared" si="529"/>
        <v>3.0802123790336457E-2</v>
      </c>
      <c r="EJ163" s="89">
        <f t="shared" si="530"/>
        <v>9.4877082999521116E-4</v>
      </c>
      <c r="EL163">
        <v>74.36</v>
      </c>
      <c r="EM163" s="14">
        <f t="shared" si="531"/>
        <v>1.8809625322706246E-3</v>
      </c>
      <c r="EN163" s="14">
        <f t="shared" si="532"/>
        <v>3.5380200478059208E-6</v>
      </c>
      <c r="EO163" s="89">
        <f t="shared" si="533"/>
        <v>1.3760863428362606E-2</v>
      </c>
      <c r="EP163" s="89">
        <f t="shared" si="534"/>
        <v>1.8936136229404744E-4</v>
      </c>
      <c r="ER163">
        <v>13.32</v>
      </c>
      <c r="ES163" s="14">
        <f t="shared" si="535"/>
        <v>2.9985029962566329E-3</v>
      </c>
      <c r="ET163" s="14">
        <f t="shared" si="536"/>
        <v>8.9910202185600051E-6</v>
      </c>
      <c r="EU163" s="89">
        <f t="shared" si="537"/>
        <v>1.0491736266401012E-2</v>
      </c>
      <c r="EV163" s="89">
        <f t="shared" si="538"/>
        <v>1.1007652988371425E-4</v>
      </c>
      <c r="EX163">
        <v>112.25</v>
      </c>
      <c r="EY163" s="14">
        <f t="shared" si="539"/>
        <v>-1.7833263754277052E-3</v>
      </c>
      <c r="EZ163" s="14">
        <f t="shared" si="540"/>
        <v>3.1802529612961166E-6</v>
      </c>
      <c r="FA163" s="89">
        <f t="shared" si="541"/>
        <v>1.4597701959419318E-2</v>
      </c>
      <c r="FB163" s="89">
        <f t="shared" si="542"/>
        <v>2.130929024960346E-4</v>
      </c>
      <c r="FD163">
        <v>34.19</v>
      </c>
      <c r="FE163" s="14">
        <f t="shared" si="543"/>
        <v>2.9396929515751357E-2</v>
      </c>
      <c r="FF163" s="14">
        <f t="shared" si="544"/>
        <v>8.6417946495405331E-4</v>
      </c>
      <c r="FG163" s="89">
        <f t="shared" si="545"/>
        <v>8.2599575893834119E-3</v>
      </c>
      <c r="FH163" s="89">
        <f t="shared" si="546"/>
        <v>6.8226899378412626E-5</v>
      </c>
      <c r="FJ163">
        <v>119.8</v>
      </c>
      <c r="FK163" s="14">
        <f t="shared" si="547"/>
        <v>-6.700192569819562E-3</v>
      </c>
      <c r="FL163" s="14">
        <f t="shared" si="548"/>
        <v>4.4892580472665265E-5</v>
      </c>
      <c r="FM163" s="89">
        <f t="shared" si="549"/>
        <v>1.6413314043784516E-2</v>
      </c>
      <c r="FN163" s="89">
        <f t="shared" si="550"/>
        <v>2.6939687789989404E-4</v>
      </c>
      <c r="FP163">
        <v>11.744999999999999</v>
      </c>
      <c r="FQ163" s="14">
        <f t="shared" si="551"/>
        <v>1.2270092591814401E-2</v>
      </c>
      <c r="FR163" s="14">
        <f t="shared" si="552"/>
        <v>1.5055517221169865E-4</v>
      </c>
      <c r="FS163" s="89">
        <f t="shared" si="553"/>
        <v>-4.9171492453402091E-3</v>
      </c>
      <c r="FT163" s="89">
        <f t="shared" si="554"/>
        <v>2.4178356700949788E-5</v>
      </c>
      <c r="FV163">
        <v>496.4</v>
      </c>
      <c r="FW163" s="14">
        <f t="shared" si="555"/>
        <v>-1.5633249054342959E-2</v>
      </c>
      <c r="FX163" s="14">
        <f t="shared" si="556"/>
        <v>2.4439847599511501E-4</v>
      </c>
      <c r="FY163" s="89">
        <f t="shared" si="557"/>
        <v>3.3258621749431116E-2</v>
      </c>
      <c r="FZ163" s="89">
        <f t="shared" si="558"/>
        <v>1.1061359206717325E-3</v>
      </c>
      <c r="GB163">
        <v>52.76</v>
      </c>
      <c r="GC163" s="14">
        <f t="shared" si="559"/>
        <v>-7.6103868074146085E-3</v>
      </c>
      <c r="GD163" s="14">
        <f t="shared" si="560"/>
        <v>5.7917987358470314E-5</v>
      </c>
      <c r="GE163" s="89">
        <f t="shared" si="561"/>
        <v>2.6860906736034959E-2</v>
      </c>
      <c r="GF163" s="89">
        <f t="shared" si="562"/>
        <v>7.2150831068196826E-4</v>
      </c>
      <c r="GH163">
        <v>405.9</v>
      </c>
      <c r="GI163" s="14">
        <f t="shared" si="563"/>
        <v>-2.0408871631207123E-2</v>
      </c>
      <c r="GJ163" s="14">
        <f t="shared" si="564"/>
        <v>4.1652204125909093E-4</v>
      </c>
      <c r="GK163" s="89">
        <f t="shared" si="565"/>
        <v>4.7236049249566203E-2</v>
      </c>
      <c r="GL163" s="89">
        <f t="shared" si="566"/>
        <v>2.2312443487074438E-3</v>
      </c>
      <c r="GN163">
        <v>27.75</v>
      </c>
      <c r="GO163" s="14">
        <f t="shared" si="567"/>
        <v>7.8966670214247608E-3</v>
      </c>
      <c r="GP163" s="14">
        <f t="shared" si="568"/>
        <v>6.2357350047257402E-5</v>
      </c>
      <c r="GQ163" s="89">
        <f t="shared" si="569"/>
        <v>4.489452350670893E-3</v>
      </c>
      <c r="GR163" s="89">
        <f t="shared" si="570"/>
        <v>2.0155182408944407E-5</v>
      </c>
      <c r="GT163">
        <v>51.02</v>
      </c>
      <c r="GU163" s="14">
        <f t="shared" si="571"/>
        <v>-1.5008180598219371E-2</v>
      </c>
      <c r="GV163" s="14">
        <f t="shared" si="572"/>
        <v>2.2524548486876835E-4</v>
      </c>
      <c r="GW163" s="89">
        <f t="shared" si="573"/>
        <v>3.1826662271671281E-2</v>
      </c>
      <c r="GX163" s="89">
        <f t="shared" si="574"/>
        <v>1.0129364313550243E-3</v>
      </c>
      <c r="GZ163">
        <v>197.95</v>
      </c>
      <c r="HA163" s="14">
        <f t="shared" si="575"/>
        <v>-1.0410148601644503E-2</v>
      </c>
      <c r="HB163" s="14">
        <f t="shared" si="576"/>
        <v>1.08371193908321E-4</v>
      </c>
      <c r="HC163" s="89">
        <f t="shared" si="577"/>
        <v>2.5727211185930438E-2</v>
      </c>
      <c r="HD163" s="89">
        <f t="shared" si="578"/>
        <v>6.6188939540546426E-4</v>
      </c>
      <c r="HF163">
        <v>258.3</v>
      </c>
      <c r="HG163" s="14">
        <f t="shared" si="579"/>
        <v>-2.588379796052475E-2</v>
      </c>
      <c r="HH163" s="14">
        <f t="shared" si="580"/>
        <v>6.6997099686126518E-4</v>
      </c>
      <c r="HI163" s="89">
        <f t="shared" si="581"/>
        <v>5.2119918656790193E-2</v>
      </c>
      <c r="HJ163" s="89">
        <f t="shared" si="582"/>
        <v>2.7164859207904264E-3</v>
      </c>
      <c r="HL163">
        <v>86.78</v>
      </c>
      <c r="HM163" s="14">
        <f t="shared" si="583"/>
        <v>2.4585804712345647E-2</v>
      </c>
      <c r="HN163" s="14">
        <f t="shared" si="584"/>
        <v>6.0446179335359737E-4</v>
      </c>
      <c r="HO163" s="89">
        <f t="shared" si="585"/>
        <v>-5.1190102984212289E-3</v>
      </c>
      <c r="HP163" s="89">
        <f t="shared" si="586"/>
        <v>2.6204266435342598E-5</v>
      </c>
      <c r="HR163">
        <v>4.2569999999999997</v>
      </c>
      <c r="HS163" s="14">
        <f t="shared" si="587"/>
        <v>6.7892102053698821E-3</v>
      </c>
      <c r="HT163" s="14">
        <f t="shared" si="588"/>
        <v>4.6093375212698558E-5</v>
      </c>
      <c r="HU163" s="14">
        <f t="shared" si="589"/>
        <v>1.3750511777007E-2</v>
      </c>
      <c r="HV163" s="14">
        <f t="shared" si="590"/>
        <v>1.8907657412960821E-4</v>
      </c>
      <c r="HX163">
        <v>13.77</v>
      </c>
      <c r="HY163" s="14">
        <f t="shared" si="591"/>
        <v>-1.6105765414853451E-2</v>
      </c>
      <c r="HZ163" s="14">
        <f t="shared" si="592"/>
        <v>2.5939567959828958E-4</v>
      </c>
      <c r="IA163" s="89">
        <f t="shared" si="593"/>
        <v>2.1463423498109254E-2</v>
      </c>
      <c r="IB163" s="89">
        <f t="shared" si="594"/>
        <v>4.6067854825918849E-4</v>
      </c>
      <c r="ID163">
        <v>138.44999999999999</v>
      </c>
      <c r="IE163" s="14">
        <f t="shared" si="595"/>
        <v>-1.3818401697256668E-2</v>
      </c>
      <c r="IF163" s="14">
        <f t="shared" si="596"/>
        <v>1.9094822546674597E-4</v>
      </c>
      <c r="IG163" s="89">
        <f t="shared" si="597"/>
        <v>2.6810982223908264E-2</v>
      </c>
      <c r="IH163" s="89">
        <f t="shared" si="598"/>
        <v>7.1882876781072496E-4</v>
      </c>
      <c r="IQ163">
        <v>52.9</v>
      </c>
      <c r="IR163" s="14">
        <f t="shared" si="599"/>
        <v>-6.067519562518559E-3</v>
      </c>
      <c r="IS163" s="14">
        <f t="shared" si="600"/>
        <v>3.6814793641545403E-5</v>
      </c>
      <c r="IT163" s="89">
        <f t="shared" si="601"/>
        <v>1.9101732797041138E-2</v>
      </c>
      <c r="IU163" s="89">
        <f t="shared" si="602"/>
        <v>3.6487619584955704E-4</v>
      </c>
      <c r="IW163">
        <v>55.34</v>
      </c>
      <c r="IX163" s="14">
        <f t="shared" si="603"/>
        <v>1.3639838169870725E-2</v>
      </c>
      <c r="IY163" s="14">
        <f t="shared" si="604"/>
        <v>1.8604518530026236E-4</v>
      </c>
      <c r="IZ163" s="89">
        <f t="shared" si="605"/>
        <v>2.2073295825574425E-3</v>
      </c>
      <c r="JA163" s="89">
        <f t="shared" si="606"/>
        <v>4.8723038860332128E-6</v>
      </c>
      <c r="JC163">
        <v>105.55</v>
      </c>
      <c r="JD163" s="14">
        <f t="shared" si="607"/>
        <v>2.3657451298694549E-3</v>
      </c>
      <c r="JE163" s="14">
        <f t="shared" si="608"/>
        <v>5.5967500195010441E-6</v>
      </c>
      <c r="JF163" s="89">
        <f t="shared" si="609"/>
        <v>1.8945477442783042E-2</v>
      </c>
      <c r="JG163" s="89">
        <f t="shared" si="610"/>
        <v>3.5893111553500105E-4</v>
      </c>
      <c r="JI163">
        <v>28.89</v>
      </c>
      <c r="JJ163" s="14">
        <f t="shared" si="611"/>
        <v>-4.1623369146874109E-3</v>
      </c>
      <c r="JK163" s="14">
        <f t="shared" si="612"/>
        <v>1.7325048591369515E-5</v>
      </c>
      <c r="JL163" s="89">
        <f t="shared" si="613"/>
        <v>2.4134754439119728E-2</v>
      </c>
      <c r="JM163" s="89">
        <f t="shared" si="614"/>
        <v>5.8248637183660947E-4</v>
      </c>
      <c r="JO163">
        <v>74.13</v>
      </c>
      <c r="JP163" s="14">
        <f t="shared" si="615"/>
        <v>-1.6731669654015825E-2</v>
      </c>
      <c r="JQ163" s="14">
        <f t="shared" si="616"/>
        <v>2.7994876941111406E-4</v>
      </c>
      <c r="JR163" s="89">
        <f t="shared" si="451"/>
        <v>2.8740946644040921E-2</v>
      </c>
      <c r="JS163" s="89">
        <f t="shared" si="617"/>
        <v>8.2604201399560711E-4</v>
      </c>
      <c r="JU163">
        <v>58.9</v>
      </c>
      <c r="JV163" s="14">
        <f t="shared" si="618"/>
        <v>-5.7892210044848237E-3</v>
      </c>
      <c r="JW163" s="14">
        <f t="shared" si="619"/>
        <v>3.3515079838768274E-5</v>
      </c>
      <c r="JX163" s="89">
        <f t="shared" si="620"/>
        <v>2.8591814026737616E-2</v>
      </c>
      <c r="JY163" s="89">
        <f t="shared" si="621"/>
        <v>8.1749182933954989E-4</v>
      </c>
      <c r="KA163">
        <v>41.55</v>
      </c>
      <c r="KB163" s="14">
        <f t="shared" si="622"/>
        <v>-4.8146365879488579E-4</v>
      </c>
      <c r="KC163" s="14">
        <f t="shared" si="623"/>
        <v>2.318072547401582E-7</v>
      </c>
      <c r="KD163" s="89">
        <f t="shared" si="624"/>
        <v>1.2579807955310857E-2</v>
      </c>
      <c r="KE163" s="89">
        <f t="shared" si="625"/>
        <v>1.5825156819250231E-4</v>
      </c>
      <c r="KG163">
        <v>17.239999999999998</v>
      </c>
      <c r="KH163" s="14">
        <f t="shared" si="626"/>
        <v>-1.4018921179330818E-2</v>
      </c>
      <c r="KI163" s="14">
        <f t="shared" si="627"/>
        <v>1.9653015103229015E-4</v>
      </c>
      <c r="KJ163" s="89">
        <f t="shared" si="628"/>
        <v>2.6636648939514611E-2</v>
      </c>
      <c r="KK163" s="89">
        <f t="shared" si="629"/>
        <v>7.0951106672694484E-4</v>
      </c>
      <c r="KM163">
        <v>28.86</v>
      </c>
      <c r="KN163" s="14">
        <f t="shared" si="630"/>
        <v>5.8732246908137021E-3</v>
      </c>
      <c r="KO163" s="14">
        <f t="shared" si="631"/>
        <v>3.4494768268783706E-5</v>
      </c>
      <c r="KP163" s="89">
        <f t="shared" si="632"/>
        <v>1.2401847625119231E-2</v>
      </c>
      <c r="KQ163" s="89">
        <f t="shared" si="633"/>
        <v>1.5380582451667552E-4</v>
      </c>
      <c r="KS163">
        <v>93.7</v>
      </c>
      <c r="KT163" s="14">
        <f t="shared" si="634"/>
        <v>-4.7068978642016597E-3</v>
      </c>
      <c r="KU163" s="14">
        <f t="shared" si="635"/>
        <v>2.2154887504026147E-5</v>
      </c>
      <c r="KV163" s="89">
        <f t="shared" si="636"/>
        <v>1.5215163942028523E-2</v>
      </c>
      <c r="KW163" s="89">
        <f t="shared" si="637"/>
        <v>2.3150121378280494E-4</v>
      </c>
      <c r="LF163" s="14">
        <v>11.37</v>
      </c>
      <c r="LG163" s="14">
        <f t="shared" si="638"/>
        <v>5.476132832944762E-2</v>
      </c>
      <c r="LH163" s="14">
        <f t="shared" si="639"/>
        <v>2.9988030804055624E-3</v>
      </c>
      <c r="LI163" s="89">
        <f t="shared" si="640"/>
        <v>-5.4753050427439109E-2</v>
      </c>
      <c r="LJ163" s="89">
        <f t="shared" si="641"/>
        <v>2.99789653110969E-3</v>
      </c>
      <c r="LL163">
        <v>11.435</v>
      </c>
      <c r="LM163" s="14">
        <f t="shared" si="642"/>
        <v>-1.4534499423059647E-2</v>
      </c>
      <c r="LN163" s="14">
        <f t="shared" si="643"/>
        <v>2.1125167347892123E-4</v>
      </c>
      <c r="LO163" s="89">
        <f t="shared" si="644"/>
        <v>2.5880591845702169E-2</v>
      </c>
      <c r="LP163" s="89">
        <f t="shared" si="645"/>
        <v>6.6980503428382566E-4</v>
      </c>
    </row>
    <row r="164" spans="19:328" x14ac:dyDescent="0.35">
      <c r="S164" t="s">
        <v>768</v>
      </c>
      <c r="T164" s="82">
        <v>5340.21</v>
      </c>
      <c r="U164" s="6">
        <f t="shared" si="452"/>
        <v>-4.8617959357406182E-3</v>
      </c>
      <c r="V164" s="14">
        <f t="shared" si="453"/>
        <v>2.3637059720783993E-5</v>
      </c>
      <c r="Z164">
        <v>37.65</v>
      </c>
      <c r="AA164" s="14">
        <f t="shared" si="454"/>
        <v>4.7694843990352051E-3</v>
      </c>
      <c r="AB164" s="14">
        <f t="shared" si="455"/>
        <v>2.2747981432640212E-5</v>
      </c>
      <c r="AC164" s="14">
        <f t="shared" si="456"/>
        <v>9.6312803347758241E-3</v>
      </c>
      <c r="AD164" s="14">
        <f t="shared" si="457"/>
        <v>-1.0149908155607894E-2</v>
      </c>
      <c r="AE164" s="14">
        <f t="shared" si="458"/>
        <v>1.0302063556727563E-4</v>
      </c>
      <c r="AG164">
        <v>9.1180000000000003</v>
      </c>
      <c r="AH164" s="14">
        <f t="shared" si="459"/>
        <v>1.4805408693558097E-2</v>
      </c>
      <c r="AI164" s="14">
        <f t="shared" si="460"/>
        <v>2.1920012658328567E-4</v>
      </c>
      <c r="AJ164" s="14">
        <f t="shared" si="461"/>
        <v>-1.5003130791866484E-2</v>
      </c>
      <c r="AK164" s="14">
        <f t="shared" si="462"/>
        <v>2.2509393355785222E-4</v>
      </c>
      <c r="AM164">
        <v>104</v>
      </c>
      <c r="AN164" s="14">
        <f t="shared" si="463"/>
        <v>-7.2376673002305016E-3</v>
      </c>
      <c r="AO164" s="14">
        <f t="shared" si="464"/>
        <v>5.2383827948825876E-5</v>
      </c>
      <c r="AP164" s="14">
        <f t="shared" si="465"/>
        <v>2.379228177909907E-3</v>
      </c>
      <c r="AQ164" s="14">
        <f t="shared" si="466"/>
        <v>5.6607267225604961E-6</v>
      </c>
      <c r="AS164">
        <v>89.61</v>
      </c>
      <c r="AT164" s="14">
        <f t="shared" si="467"/>
        <v>-1.382122119353422E-2</v>
      </c>
      <c r="AU164" s="14">
        <f t="shared" si="468"/>
        <v>1.9102615528059948E-4</v>
      </c>
      <c r="AV164" s="14">
        <f t="shared" si="469"/>
        <v>6.1874629328960897E-3</v>
      </c>
      <c r="AW164" s="14">
        <f t="shared" si="470"/>
        <v>3.8284697545963084E-5</v>
      </c>
      <c r="AY164" s="14">
        <v>34.51</v>
      </c>
      <c r="AZ164" s="14">
        <f t="shared" si="471"/>
        <v>1.9796945494139472E-2</v>
      </c>
      <c r="BA164" s="14">
        <f t="shared" si="472"/>
        <v>3.9191905089792917E-4</v>
      </c>
      <c r="BB164" s="14">
        <f t="shared" si="473"/>
        <v>-2.3745907438290942E-2</v>
      </c>
      <c r="BC164" s="14">
        <f t="shared" si="474"/>
        <v>5.6386812006788112E-4</v>
      </c>
      <c r="BE164">
        <v>19.405999999999999</v>
      </c>
      <c r="BF164" s="14">
        <f t="shared" si="475"/>
        <v>-1.2340074670068856E-2</v>
      </c>
      <c r="BG164" s="14">
        <f t="shared" si="476"/>
        <v>1.5227744286287499E-4</v>
      </c>
      <c r="BH164" s="14">
        <f t="shared" si="477"/>
        <v>-2.8199209847210652E-3</v>
      </c>
      <c r="BI164" s="14">
        <f t="shared" si="478"/>
        <v>7.9519543600702215E-6</v>
      </c>
      <c r="BK164">
        <v>82.6</v>
      </c>
      <c r="BL164" s="14">
        <f t="shared" si="479"/>
        <v>-1.3406660280115272E-2</v>
      </c>
      <c r="BM164" s="14">
        <f t="shared" si="480"/>
        <v>1.7973853986642051E-4</v>
      </c>
      <c r="BN164" s="14">
        <f t="shared" si="481"/>
        <v>1.8868823981625961E-3</v>
      </c>
      <c r="BO164" s="14">
        <f t="shared" si="482"/>
        <v>3.5603251844958297E-6</v>
      </c>
      <c r="BQ164">
        <v>55.37</v>
      </c>
      <c r="BR164" s="14">
        <f t="shared" si="483"/>
        <v>-1.5103553417433264E-2</v>
      </c>
      <c r="BS164" s="14">
        <f t="shared" si="484"/>
        <v>2.2811732583326002E-4</v>
      </c>
      <c r="BT164" s="14">
        <f t="shared" si="485"/>
        <v>4.8193396890348506E-3</v>
      </c>
      <c r="BU164" s="14">
        <f t="shared" si="486"/>
        <v>2.322603503830653E-5</v>
      </c>
      <c r="BX164">
        <v>19.510000000000002</v>
      </c>
      <c r="BY164" s="14">
        <f t="shared" si="487"/>
        <v>2.5595099716513156E-3</v>
      </c>
      <c r="BZ164" s="14">
        <f t="shared" si="488"/>
        <v>6.5510912949825182E-6</v>
      </c>
      <c r="CA164" s="14">
        <f t="shared" si="489"/>
        <v>-7.2508487312833974E-3</v>
      </c>
      <c r="CB164" s="14">
        <f t="shared" si="490"/>
        <v>5.2574807323954055E-5</v>
      </c>
      <c r="CD164">
        <v>41.22</v>
      </c>
      <c r="CE164" s="14">
        <f t="shared" si="491"/>
        <v>3.6324050110071527E-3</v>
      </c>
      <c r="CF164" s="14">
        <f t="shared" si="492"/>
        <v>1.3194366163989874E-5</v>
      </c>
      <c r="CG164" s="14">
        <f t="shared" si="493"/>
        <v>-1.0063808952104784E-2</v>
      </c>
      <c r="CH164" s="14">
        <f t="shared" si="494"/>
        <v>1.012802506244644E-4</v>
      </c>
      <c r="CJ164">
        <v>30.43</v>
      </c>
      <c r="CK164" s="14">
        <f t="shared" si="495"/>
        <v>-1.2566302927663043E-2</v>
      </c>
      <c r="CL164" s="14">
        <f t="shared" si="496"/>
        <v>1.5791196926979276E-4</v>
      </c>
      <c r="CM164" s="14">
        <f t="shared" si="497"/>
        <v>6.2569455495081932E-3</v>
      </c>
      <c r="CN164" s="14">
        <f t="shared" si="498"/>
        <v>3.9149367609510385E-5</v>
      </c>
      <c r="CP164">
        <v>18.62</v>
      </c>
      <c r="CQ164" s="14">
        <f t="shared" si="499"/>
        <v>-6.4655397646419723E-3</v>
      </c>
      <c r="CR164" s="14">
        <f t="shared" si="500"/>
        <v>4.1803204448166573E-5</v>
      </c>
      <c r="CS164" s="14">
        <f t="shared" si="501"/>
        <v>8.3890674557850209E-5</v>
      </c>
      <c r="CT164" s="14">
        <f t="shared" si="502"/>
        <v>7.0376452777711367E-9</v>
      </c>
      <c r="CV164">
        <v>90.9</v>
      </c>
      <c r="CW164" s="14">
        <f t="shared" si="503"/>
        <v>-8.8398365691410644E-3</v>
      </c>
      <c r="CX164" s="14">
        <f t="shared" si="504"/>
        <v>7.8142710569123667E-5</v>
      </c>
      <c r="CY164" s="89">
        <f t="shared" si="505"/>
        <v>6.8551628823442807E-3</v>
      </c>
      <c r="CZ164" s="89">
        <f t="shared" si="506"/>
        <v>4.6993258143470747E-5</v>
      </c>
      <c r="DB164">
        <v>15.81</v>
      </c>
      <c r="DC164" s="14">
        <f t="shared" si="507"/>
        <v>-5.708864220320204E-3</v>
      </c>
      <c r="DD164" s="14">
        <f t="shared" si="508"/>
        <v>3.259113068605221E-5</v>
      </c>
      <c r="DE164" s="89">
        <f t="shared" si="509"/>
        <v>2.6242555929174558E-3</v>
      </c>
      <c r="DF164" s="89">
        <f t="shared" si="510"/>
        <v>6.8867174169585475E-6</v>
      </c>
      <c r="DH164">
        <v>9.8819999999999997</v>
      </c>
      <c r="DI164" s="14">
        <f t="shared" si="511"/>
        <v>4.046944612091666E-4</v>
      </c>
      <c r="DJ164" s="14">
        <f t="shared" si="512"/>
        <v>1.6377760693337766E-7</v>
      </c>
      <c r="DK164" s="89">
        <f t="shared" si="513"/>
        <v>-7.0171116558604141E-3</v>
      </c>
      <c r="DL164" s="89">
        <f t="shared" si="514"/>
        <v>4.923985599081208E-5</v>
      </c>
      <c r="DN164">
        <v>61.76</v>
      </c>
      <c r="DO164" s="14">
        <f t="shared" si="515"/>
        <v>5.1679701584425976E-3</v>
      </c>
      <c r="DP164" s="14">
        <f t="shared" si="516"/>
        <v>2.6707915558553207E-5</v>
      </c>
      <c r="DQ164" s="89">
        <f t="shared" si="517"/>
        <v>-8.0076701234078583E-3</v>
      </c>
      <c r="DR164" s="89">
        <f t="shared" si="518"/>
        <v>6.4122780805318818E-5</v>
      </c>
      <c r="DT164">
        <v>107.45</v>
      </c>
      <c r="DU164" s="14">
        <f t="shared" si="519"/>
        <v>-4.6641875601048802E-3</v>
      </c>
      <c r="DV164" s="14">
        <f t="shared" si="520"/>
        <v>2.1754645595837117E-5</v>
      </c>
      <c r="DW164" s="89">
        <f t="shared" si="521"/>
        <v>-3.4129081898740298E-3</v>
      </c>
      <c r="DX164" s="89">
        <f t="shared" si="522"/>
        <v>1.1647942312509227E-5</v>
      </c>
      <c r="DZ164">
        <v>35.47</v>
      </c>
      <c r="EA164" s="14">
        <f t="shared" si="523"/>
        <v>-7.6411861814789069E-3</v>
      </c>
      <c r="EB164" s="14">
        <f t="shared" si="524"/>
        <v>5.8387726260024201E-5</v>
      </c>
      <c r="EC164" s="89">
        <f t="shared" si="525"/>
        <v>2.2859719350487437E-3</v>
      </c>
      <c r="ED164" s="89">
        <f t="shared" si="526"/>
        <v>5.2256676878304972E-6</v>
      </c>
      <c r="EF164">
        <v>13.89</v>
      </c>
      <c r="EG164" s="14">
        <f t="shared" si="527"/>
        <v>7.1736319111373051E-3</v>
      </c>
      <c r="EH164" s="14">
        <f t="shared" si="528"/>
        <v>5.1460994796487467E-5</v>
      </c>
      <c r="EI164" s="89">
        <f t="shared" si="529"/>
        <v>-1.1026872096403927E-2</v>
      </c>
      <c r="EJ164" s="89">
        <f t="shared" si="530"/>
        <v>1.2159190823045152E-4</v>
      </c>
      <c r="EL164">
        <v>74.680000000000007</v>
      </c>
      <c r="EM164" s="14">
        <f t="shared" si="531"/>
        <v>-4.2941558202786957E-3</v>
      </c>
      <c r="EN164" s="14">
        <f t="shared" si="532"/>
        <v>1.8439774208833396E-5</v>
      </c>
      <c r="EO164" s="89">
        <f t="shared" si="533"/>
        <v>-1.0141206827524269E-3</v>
      </c>
      <c r="EP164" s="89">
        <f t="shared" si="534"/>
        <v>1.0284407591862485E-6</v>
      </c>
      <c r="ER164">
        <v>13.46</v>
      </c>
      <c r="ES164" s="14">
        <f t="shared" si="535"/>
        <v>-1.0455659104338743E-2</v>
      </c>
      <c r="ET164" s="14">
        <f t="shared" si="536"/>
        <v>1.0932080730614166E-4</v>
      </c>
      <c r="EU164" s="89">
        <f t="shared" si="537"/>
        <v>5.9148782642497542E-3</v>
      </c>
      <c r="EV164" s="89">
        <f t="shared" si="538"/>
        <v>3.4985784880894183E-5</v>
      </c>
      <c r="EX164">
        <v>112.1</v>
      </c>
      <c r="EY164" s="14">
        <f t="shared" si="539"/>
        <v>1.3371965442495609E-3</v>
      </c>
      <c r="EZ164" s="14">
        <f t="shared" si="540"/>
        <v>1.7880945979529678E-6</v>
      </c>
      <c r="FA164" s="89">
        <f t="shared" si="541"/>
        <v>-5.6368890551513704E-3</v>
      </c>
      <c r="FB164" s="89">
        <f t="shared" si="542"/>
        <v>3.1774518220085311E-5</v>
      </c>
      <c r="FD164">
        <v>35.090000000000003</v>
      </c>
      <c r="FE164" s="14">
        <f t="shared" si="543"/>
        <v>-2.5982985943913944E-2</v>
      </c>
      <c r="FF164" s="14">
        <f t="shared" si="544"/>
        <v>6.7511555856162957E-4</v>
      </c>
      <c r="FG164" s="89">
        <f t="shared" si="545"/>
        <v>1.0650946166285803E-2</v>
      </c>
      <c r="FH164" s="89">
        <f t="shared" si="546"/>
        <v>1.1344265423711823E-4</v>
      </c>
      <c r="FJ164">
        <v>118.6</v>
      </c>
      <c r="FK164" s="14">
        <f t="shared" si="547"/>
        <v>1.0067199117723941E-2</v>
      </c>
      <c r="FL164" s="14">
        <f t="shared" si="548"/>
        <v>1.0134849807590168E-4</v>
      </c>
      <c r="FM164" s="89">
        <f t="shared" si="549"/>
        <v>-1.366765214537966E-2</v>
      </c>
      <c r="FN164" s="89">
        <f t="shared" si="550"/>
        <v>1.8680471516710124E-4</v>
      </c>
      <c r="FP164">
        <v>11.865</v>
      </c>
      <c r="FQ164" s="14">
        <f t="shared" si="551"/>
        <v>-1.0165271776850835E-2</v>
      </c>
      <c r="FR164" s="14">
        <f t="shared" si="552"/>
        <v>1.0333275029724014E-4</v>
      </c>
      <c r="FS164" s="89">
        <f t="shared" si="553"/>
        <v>8.2207482529994304E-3</v>
      </c>
      <c r="FT164" s="89">
        <f t="shared" si="554"/>
        <v>6.7580701839193181E-5</v>
      </c>
      <c r="FV164">
        <v>489.9</v>
      </c>
      <c r="FW164" s="14">
        <f t="shared" si="555"/>
        <v>1.3180764685923061E-2</v>
      </c>
      <c r="FX164" s="14">
        <f t="shared" si="556"/>
        <v>1.7373255770567644E-4</v>
      </c>
      <c r="FY164" s="89">
        <f t="shared" si="557"/>
        <v>-1.8789581626516047E-2</v>
      </c>
      <c r="FZ164" s="89">
        <f t="shared" si="558"/>
        <v>3.5304837769950943E-4</v>
      </c>
      <c r="GB164">
        <v>52.4</v>
      </c>
      <c r="GC164" s="14">
        <f t="shared" si="559"/>
        <v>6.8467365221174586E-3</v>
      </c>
      <c r="GD164" s="14">
        <f t="shared" si="560"/>
        <v>4.6877801003297075E-5</v>
      </c>
      <c r="GE164" s="89">
        <f t="shared" si="561"/>
        <v>-1.2221235243673944E-2</v>
      </c>
      <c r="GF164" s="89">
        <f t="shared" si="562"/>
        <v>1.4935859088121813E-4</v>
      </c>
      <c r="GH164">
        <v>405.4</v>
      </c>
      <c r="GI164" s="14">
        <f t="shared" si="563"/>
        <v>1.2325898269523957E-3</v>
      </c>
      <c r="GJ164" s="14">
        <f t="shared" si="564"/>
        <v>1.519277681506537E-6</v>
      </c>
      <c r="GK164" s="89">
        <f t="shared" si="565"/>
        <v>-1.066648075687643E-2</v>
      </c>
      <c r="GL164" s="89">
        <f t="shared" si="566"/>
        <v>1.1377381173681519E-4</v>
      </c>
      <c r="GN164">
        <v>27.7</v>
      </c>
      <c r="GO164" s="14">
        <f t="shared" si="567"/>
        <v>1.8034269991507267E-3</v>
      </c>
      <c r="GP164" s="14">
        <f t="shared" si="568"/>
        <v>3.2523489412657953E-6</v>
      </c>
      <c r="GQ164" s="89">
        <f t="shared" si="569"/>
        <v>-5.5433421630989074E-3</v>
      </c>
      <c r="GR164" s="89">
        <f t="shared" si="570"/>
        <v>3.0728642337190071E-5</v>
      </c>
      <c r="GT164">
        <v>51.14</v>
      </c>
      <c r="GU164" s="14">
        <f t="shared" si="571"/>
        <v>-2.3492571493752101E-3</v>
      </c>
      <c r="GV164" s="14">
        <f t="shared" si="572"/>
        <v>5.5190091538905379E-6</v>
      </c>
      <c r="GW164" s="89">
        <f t="shared" si="573"/>
        <v>-3.6636553572079035E-3</v>
      </c>
      <c r="GX164" s="89">
        <f t="shared" si="574"/>
        <v>1.342237057639817E-5</v>
      </c>
      <c r="GZ164">
        <v>198.15</v>
      </c>
      <c r="HA164" s="14">
        <f t="shared" si="575"/>
        <v>-1.0098460843044586E-3</v>
      </c>
      <c r="HB164" s="14">
        <f t="shared" si="576"/>
        <v>1.0197891139850476E-6</v>
      </c>
      <c r="HC164" s="89">
        <f t="shared" si="577"/>
        <v>-3.6398990062907997E-3</v>
      </c>
      <c r="HD164" s="89">
        <f t="shared" si="578"/>
        <v>1.3248864775996752E-5</v>
      </c>
      <c r="HF164">
        <v>259.14999999999998</v>
      </c>
      <c r="HG164" s="14">
        <f t="shared" si="579"/>
        <v>-3.2853445339205679E-3</v>
      </c>
      <c r="HH164" s="14">
        <f t="shared" si="580"/>
        <v>1.0793488706561754E-5</v>
      </c>
      <c r="HI164" s="89">
        <f t="shared" si="581"/>
        <v>-5.1236827254462127E-3</v>
      </c>
      <c r="HJ164" s="89">
        <f t="shared" si="582"/>
        <v>2.6252124671035931E-5</v>
      </c>
      <c r="HL164">
        <v>89.22</v>
      </c>
      <c r="HM164" s="14">
        <f t="shared" si="583"/>
        <v>-2.7729049329914046E-2</v>
      </c>
      <c r="HN164" s="14">
        <f t="shared" si="584"/>
        <v>7.6890017674080666E-4</v>
      </c>
      <c r="HO164" s="89">
        <f t="shared" si="585"/>
        <v>2.0106664659120692E-2</v>
      </c>
      <c r="HP164" s="89">
        <f t="shared" si="586"/>
        <v>4.0427796371433303E-4</v>
      </c>
      <c r="HR164">
        <v>4.298</v>
      </c>
      <c r="HS164" s="14">
        <f t="shared" si="587"/>
        <v>-9.5851113743034705E-3</v>
      </c>
      <c r="HT164" s="14">
        <f t="shared" si="588"/>
        <v>9.1874360057801765E-5</v>
      </c>
      <c r="HU164" s="14">
        <f t="shared" si="589"/>
        <v>-3.1939493506622993E-4</v>
      </c>
      <c r="HV164" s="14">
        <f t="shared" si="590"/>
        <v>1.0201312454596123E-7</v>
      </c>
      <c r="HX164">
        <v>13.57</v>
      </c>
      <c r="HY164" s="14">
        <f t="shared" si="591"/>
        <v>1.4630838893785714E-2</v>
      </c>
      <c r="HZ164" s="14">
        <f t="shared" si="592"/>
        <v>2.1406144673591278E-4</v>
      </c>
      <c r="IA164" s="89">
        <f t="shared" si="593"/>
        <v>-1.9255399955453903E-2</v>
      </c>
      <c r="IB164" s="89">
        <f t="shared" si="594"/>
        <v>3.7077042744449416E-4</v>
      </c>
      <c r="ID164">
        <v>138.5</v>
      </c>
      <c r="IE164" s="14">
        <f t="shared" si="595"/>
        <v>-3.6107601042245131E-4</v>
      </c>
      <c r="IF164" s="14">
        <f t="shared" si="596"/>
        <v>1.3037588530259416E-7</v>
      </c>
      <c r="IG164" s="89">
        <f t="shared" si="597"/>
        <v>-3.4594996586013943E-3</v>
      </c>
      <c r="IH164" s="89">
        <f t="shared" si="598"/>
        <v>1.1968137887863164E-5</v>
      </c>
      <c r="IQ164">
        <v>52.78</v>
      </c>
      <c r="IR164" s="14">
        <f t="shared" si="599"/>
        <v>2.2710077890756341E-3</v>
      </c>
      <c r="IS164" s="14">
        <f t="shared" si="600"/>
        <v>5.1574763780421998E-6</v>
      </c>
      <c r="IT164" s="89">
        <f t="shared" si="601"/>
        <v>-8.2771726814481854E-3</v>
      </c>
      <c r="IU164" s="89">
        <f t="shared" si="602"/>
        <v>6.8511587598512147E-5</v>
      </c>
      <c r="IW164">
        <v>56.61</v>
      </c>
      <c r="IX164" s="14">
        <f t="shared" si="603"/>
        <v>-2.2689673689788588E-2</v>
      </c>
      <c r="IY164" s="14">
        <f t="shared" si="604"/>
        <v>5.1482129214908449E-4</v>
      </c>
      <c r="IZ164" s="89">
        <f t="shared" si="605"/>
        <v>1.5001739907317638E-2</v>
      </c>
      <c r="JA164" s="89">
        <f t="shared" si="606"/>
        <v>2.250522002468066E-4</v>
      </c>
      <c r="JC164">
        <v>105.6</v>
      </c>
      <c r="JD164" s="14">
        <f t="shared" si="607"/>
        <v>-4.7359697783149569E-4</v>
      </c>
      <c r="JE164" s="14">
        <f t="shared" si="608"/>
        <v>2.2429409741112623E-7</v>
      </c>
      <c r="JF164" s="89">
        <f t="shared" si="609"/>
        <v>-6.1786626114891663E-3</v>
      </c>
      <c r="JG164" s="89">
        <f t="shared" si="610"/>
        <v>3.8175871666614125E-5</v>
      </c>
      <c r="JI164">
        <v>29.6</v>
      </c>
      <c r="JJ164" s="14">
        <f t="shared" si="611"/>
        <v>-2.4278846851870813E-2</v>
      </c>
      <c r="JK164" s="14">
        <f t="shared" si="612"/>
        <v>5.8946240445659735E-4</v>
      </c>
      <c r="JL164" s="89">
        <f t="shared" si="613"/>
        <v>1.674744291077318E-2</v>
      </c>
      <c r="JM164" s="89">
        <f t="shared" si="614"/>
        <v>2.8047684404960684E-4</v>
      </c>
      <c r="JO164">
        <v>74.180000000000007</v>
      </c>
      <c r="JP164" s="14">
        <f t="shared" si="615"/>
        <v>-6.7426339281647795E-4</v>
      </c>
      <c r="JQ164" s="14">
        <f t="shared" si="616"/>
        <v>4.5463112289238805E-7</v>
      </c>
      <c r="JR164" s="89">
        <f t="shared" si="451"/>
        <v>-3.3382412117409135E-3</v>
      </c>
      <c r="JS164" s="89">
        <f t="shared" si="617"/>
        <v>1.1143854387765442E-5</v>
      </c>
      <c r="JU164">
        <v>59.92</v>
      </c>
      <c r="JV164" s="14">
        <f t="shared" si="618"/>
        <v>-1.716924855142311E-2</v>
      </c>
      <c r="JW164" s="14">
        <f t="shared" si="619"/>
        <v>2.9478309582054455E-4</v>
      </c>
      <c r="JX164" s="89">
        <f t="shared" si="620"/>
        <v>9.4423154207336716E-3</v>
      </c>
      <c r="JY164" s="89">
        <f t="shared" si="621"/>
        <v>8.9157320504624888E-5</v>
      </c>
      <c r="KA164">
        <v>40.98</v>
      </c>
      <c r="KB164" s="14">
        <f t="shared" si="622"/>
        <v>1.3813378490703599E-2</v>
      </c>
      <c r="KC164" s="14">
        <f t="shared" si="623"/>
        <v>1.9080942532743284E-4</v>
      </c>
      <c r="KD164" s="89">
        <f t="shared" si="624"/>
        <v>-1.7857654425463953E-2</v>
      </c>
      <c r="KE164" s="89">
        <f t="shared" si="625"/>
        <v>3.1889582157929231E-4</v>
      </c>
      <c r="KG164">
        <v>17.29</v>
      </c>
      <c r="KH164" s="14">
        <f t="shared" si="626"/>
        <v>-2.8960344596520903E-3</v>
      </c>
      <c r="KI164" s="14">
        <f t="shared" si="627"/>
        <v>8.3870155914923741E-6</v>
      </c>
      <c r="KJ164" s="89">
        <f t="shared" si="628"/>
        <v>-2.6902229903352556E-3</v>
      </c>
      <c r="KK164" s="89">
        <f t="shared" si="629"/>
        <v>7.2372997377283648E-6</v>
      </c>
      <c r="KM164">
        <v>28.78</v>
      </c>
      <c r="KN164" s="14">
        <f t="shared" si="630"/>
        <v>2.775851886502981E-3</v>
      </c>
      <c r="KO164" s="14">
        <f t="shared" si="631"/>
        <v>7.7053536958021591E-6</v>
      </c>
      <c r="KP164" s="89">
        <f t="shared" si="632"/>
        <v>-1.1736860527346992E-2</v>
      </c>
      <c r="KQ164" s="89">
        <f t="shared" si="633"/>
        <v>1.3775389503839592E-4</v>
      </c>
      <c r="KS164">
        <v>93.74</v>
      </c>
      <c r="KT164" s="14">
        <f t="shared" si="634"/>
        <v>-4.2680325018342976E-4</v>
      </c>
      <c r="KU164" s="14">
        <f t="shared" si="635"/>
        <v>1.8216101436713935E-7</v>
      </c>
      <c r="KV164" s="89">
        <f t="shared" si="636"/>
        <v>-2.7789312442232806E-3</v>
      </c>
      <c r="KW164" s="89">
        <f t="shared" si="637"/>
        <v>7.7224588601203511E-6</v>
      </c>
      <c r="LF164" s="14">
        <v>11.35</v>
      </c>
      <c r="LG164" s="14">
        <f t="shared" si="638"/>
        <v>1.7605638350329589E-3</v>
      </c>
      <c r="LH164" s="14">
        <f t="shared" si="639"/>
        <v>3.0995850172259597E-6</v>
      </c>
      <c r="LI164" s="89">
        <f t="shared" si="640"/>
        <v>-1.8991878050836184E-3</v>
      </c>
      <c r="LJ164" s="89">
        <f t="shared" si="641"/>
        <v>3.6069143189783321E-6</v>
      </c>
      <c r="LL164">
        <v>11.76</v>
      </c>
      <c r="LM164" s="14">
        <f t="shared" si="642"/>
        <v>-2.802511499573633E-2</v>
      </c>
      <c r="LN164" s="14">
        <f t="shared" si="643"/>
        <v>7.8540707052424531E-4</v>
      </c>
      <c r="LO164" s="89">
        <f t="shared" si="644"/>
        <v>2.43848470833102E-2</v>
      </c>
      <c r="LP164" s="89">
        <f t="shared" si="645"/>
        <v>5.94620767276422E-4</v>
      </c>
    </row>
    <row r="165" spans="19:328" x14ac:dyDescent="0.35">
      <c r="S165" t="s">
        <v>769</v>
      </c>
      <c r="T165" s="82">
        <v>5346.51</v>
      </c>
      <c r="U165" s="6">
        <f t="shared" si="452"/>
        <v>-1.1790335537588698E-3</v>
      </c>
      <c r="V165" s="14">
        <f t="shared" si="453"/>
        <v>1.3901201208892698E-6</v>
      </c>
      <c r="Z165">
        <v>37.54</v>
      </c>
      <c r="AA165" s="14">
        <f t="shared" si="454"/>
        <v>2.9259230875398052E-3</v>
      </c>
      <c r="AB165" s="14">
        <f t="shared" si="455"/>
        <v>8.5610259141984671E-6</v>
      </c>
      <c r="AC165" s="14">
        <f t="shared" si="456"/>
        <v>4.1049566412986755E-3</v>
      </c>
      <c r="AD165" s="14">
        <f t="shared" si="457"/>
        <v>-4.5337250600103914E-3</v>
      </c>
      <c r="AE165" s="14">
        <f t="shared" si="458"/>
        <v>2.0554662919766227E-5</v>
      </c>
      <c r="AG165">
        <v>9.0380000000000003</v>
      </c>
      <c r="AH165" s="14">
        <f t="shared" si="459"/>
        <v>8.8125708021617368E-3</v>
      </c>
      <c r="AI165" s="14">
        <f t="shared" si="460"/>
        <v>7.7661404143113561E-5</v>
      </c>
      <c r="AJ165" s="14">
        <f t="shared" si="461"/>
        <v>-8.9362693765922905E-3</v>
      </c>
      <c r="AK165" s="14">
        <f t="shared" si="462"/>
        <v>7.9856910371021165E-5</v>
      </c>
      <c r="AM165">
        <v>105.15</v>
      </c>
      <c r="AN165" s="14">
        <f t="shared" si="463"/>
        <v>-1.0997003007336234E-2</v>
      </c>
      <c r="AO165" s="14">
        <f t="shared" si="464"/>
        <v>1.2093407514336217E-4</v>
      </c>
      <c r="AP165" s="14">
        <f t="shared" si="465"/>
        <v>-8.1165608814176907E-4</v>
      </c>
      <c r="AQ165" s="14">
        <f t="shared" si="466"/>
        <v>6.5878560541759924E-7</v>
      </c>
      <c r="AS165">
        <v>89.68</v>
      </c>
      <c r="AT165" s="14">
        <f t="shared" si="467"/>
        <v>-7.8085786777645273E-4</v>
      </c>
      <c r="AU165" s="14">
        <f t="shared" si="468"/>
        <v>6.097390096683881E-7</v>
      </c>
      <c r="AV165" s="14">
        <f t="shared" si="469"/>
        <v>-1.7336928854996062E-2</v>
      </c>
      <c r="AW165" s="14">
        <f t="shared" si="470"/>
        <v>3.0056910212319503E-4</v>
      </c>
      <c r="AY165" s="14">
        <v>34.89</v>
      </c>
      <c r="AZ165" s="14">
        <f t="shared" si="471"/>
        <v>-1.095111808877078E-2</v>
      </c>
      <c r="BA165" s="14">
        <f t="shared" si="472"/>
        <v>1.1992698739420258E-4</v>
      </c>
      <c r="BB165" s="14">
        <f t="shared" si="473"/>
        <v>1.7192909287749459E-3</v>
      </c>
      <c r="BC165" s="14">
        <f t="shared" si="474"/>
        <v>2.9559612977678162E-6</v>
      </c>
      <c r="BE165">
        <v>19.632000000000001</v>
      </c>
      <c r="BF165" s="14">
        <f t="shared" si="475"/>
        <v>-1.1578591365448006E-2</v>
      </c>
      <c r="BG165" s="14">
        <f t="shared" si="476"/>
        <v>1.3406377800802711E-4</v>
      </c>
      <c r="BH165" s="14">
        <f t="shared" si="477"/>
        <v>-1.9192033035260403E-2</v>
      </c>
      <c r="BI165" s="14">
        <f t="shared" si="478"/>
        <v>3.6833413202652665E-4</v>
      </c>
      <c r="BK165">
        <v>83.06</v>
      </c>
      <c r="BL165" s="14">
        <f t="shared" si="479"/>
        <v>-5.5535576756752031E-3</v>
      </c>
      <c r="BM165" s="14">
        <f t="shared" si="480"/>
        <v>3.0842002857050961E-5</v>
      </c>
      <c r="BN165" s="14">
        <f t="shared" si="481"/>
        <v>-1.8979043609569788E-2</v>
      </c>
      <c r="BO165" s="14">
        <f t="shared" si="482"/>
        <v>3.6020409633395181E-4</v>
      </c>
      <c r="BQ165">
        <v>54.55</v>
      </c>
      <c r="BR165" s="14">
        <f t="shared" si="483"/>
        <v>1.4920218555796082E-2</v>
      </c>
      <c r="BS165" s="14">
        <f t="shared" si="484"/>
        <v>2.2261292175272172E-4</v>
      </c>
      <c r="BT165" s="14">
        <f t="shared" si="485"/>
        <v>-3.8681291145635302E-2</v>
      </c>
      <c r="BU165" s="14">
        <f t="shared" si="486"/>
        <v>1.4962422846934041E-3</v>
      </c>
      <c r="BX165">
        <v>19.350000000000001</v>
      </c>
      <c r="BY165" s="14">
        <f t="shared" si="487"/>
        <v>8.2347351592291038E-3</v>
      </c>
      <c r="BZ165" s="14">
        <f t="shared" si="488"/>
        <v>6.7810863142643977E-5</v>
      </c>
      <c r="CA165" s="14">
        <f t="shared" si="489"/>
        <v>-1.8988677348996091E-2</v>
      </c>
      <c r="CB165" s="14">
        <f t="shared" si="490"/>
        <v>3.605698674642772E-4</v>
      </c>
      <c r="CD165">
        <v>40.770000000000003</v>
      </c>
      <c r="CE165" s="14">
        <f t="shared" si="491"/>
        <v>1.0977058631150774E-2</v>
      </c>
      <c r="CF165" s="14">
        <f t="shared" si="492"/>
        <v>1.2049581619172169E-4</v>
      </c>
      <c r="CG165" s="14">
        <f t="shared" si="493"/>
        <v>-2.6616195218723097E-2</v>
      </c>
      <c r="CH165" s="14">
        <f t="shared" si="494"/>
        <v>7.0842184792117824E-4</v>
      </c>
      <c r="CJ165">
        <v>30.09</v>
      </c>
      <c r="CK165" s="14">
        <f t="shared" si="495"/>
        <v>1.1236073266925752E-2</v>
      </c>
      <c r="CL165" s="14">
        <f t="shared" si="496"/>
        <v>1.2624934245972352E-4</v>
      </c>
      <c r="CM165" s="14">
        <f t="shared" si="497"/>
        <v>-2.6088442413045143E-2</v>
      </c>
      <c r="CN165" s="14">
        <f t="shared" si="498"/>
        <v>6.8060682753877269E-4</v>
      </c>
      <c r="CP165">
        <v>18.25</v>
      </c>
      <c r="CQ165" s="14">
        <f t="shared" si="499"/>
        <v>2.0071191820420661E-2</v>
      </c>
      <c r="CR165" s="14">
        <f t="shared" si="500"/>
        <v>4.0285274109212125E-4</v>
      </c>
      <c r="CS165" s="14">
        <f t="shared" si="501"/>
        <v>-3.4833241962366007E-2</v>
      </c>
      <c r="CT165" s="14">
        <f t="shared" si="502"/>
        <v>1.213354745608736E-3</v>
      </c>
      <c r="CV165">
        <v>90.8</v>
      </c>
      <c r="CW165" s="14">
        <f t="shared" si="503"/>
        <v>1.1007155761857147E-3</v>
      </c>
      <c r="CX165" s="14">
        <f t="shared" si="504"/>
        <v>1.2115747796578501E-6</v>
      </c>
      <c r="CY165" s="89">
        <f t="shared" si="505"/>
        <v>-5.612597758129668E-3</v>
      </c>
      <c r="CZ165" s="89">
        <f t="shared" si="506"/>
        <v>3.1501253594562174E-5</v>
      </c>
      <c r="DB165">
        <v>15.85</v>
      </c>
      <c r="DC165" s="14">
        <f t="shared" si="507"/>
        <v>-2.5268491019089108E-3</v>
      </c>
      <c r="DD165" s="14">
        <f t="shared" si="508"/>
        <v>6.3849663838178692E-6</v>
      </c>
      <c r="DE165" s="89">
        <f t="shared" si="509"/>
        <v>-4.6127155290068104E-3</v>
      </c>
      <c r="DF165" s="89">
        <f t="shared" si="510"/>
        <v>2.1277144551540578E-5</v>
      </c>
      <c r="DH165">
        <v>9.7989999999999995</v>
      </c>
      <c r="DI165" s="14">
        <f t="shared" si="511"/>
        <v>8.4345807698768486E-3</v>
      </c>
      <c r="DJ165" s="14">
        <f t="shared" si="512"/>
        <v>7.1142152763576329E-5</v>
      </c>
      <c r="DK165" s="89">
        <f t="shared" si="513"/>
        <v>-2.4103225016974809E-2</v>
      </c>
      <c r="DL165" s="89">
        <f t="shared" si="514"/>
        <v>5.809654562189203E-4</v>
      </c>
      <c r="DN165">
        <v>61.56</v>
      </c>
      <c r="DO165" s="14">
        <f t="shared" si="515"/>
        <v>3.2435967458421988E-3</v>
      </c>
      <c r="DP165" s="14">
        <f t="shared" si="516"/>
        <v>1.0520919849638102E-5</v>
      </c>
      <c r="DQ165" s="89">
        <f t="shared" si="517"/>
        <v>-1.0590389827388195E-2</v>
      </c>
      <c r="DR165" s="89">
        <f t="shared" si="518"/>
        <v>1.1215635669604736E-4</v>
      </c>
      <c r="DT165">
        <v>106.15</v>
      </c>
      <c r="DU165" s="14">
        <f t="shared" si="519"/>
        <v>1.2172434939254287E-2</v>
      </c>
      <c r="DV165" s="14">
        <f t="shared" si="520"/>
        <v>1.481681723503785E-4</v>
      </c>
      <c r="DW165" s="89">
        <f t="shared" si="521"/>
        <v>-3.0406751273150179E-2</v>
      </c>
      <c r="DX165" s="89">
        <f t="shared" si="522"/>
        <v>9.2457052298722004E-4</v>
      </c>
      <c r="DZ165">
        <v>34.799999999999997</v>
      </c>
      <c r="EA165" s="14">
        <f t="shared" si="523"/>
        <v>1.9069882005101891E-2</v>
      </c>
      <c r="EB165" s="14">
        <f t="shared" si="524"/>
        <v>3.6366039968850893E-4</v>
      </c>
      <c r="EC165" s="89">
        <f t="shared" si="525"/>
        <v>-3.2389848448573087E-2</v>
      </c>
      <c r="ED165" s="89">
        <f t="shared" si="526"/>
        <v>1.0491022825215325E-3</v>
      </c>
      <c r="EF165">
        <v>13.77</v>
      </c>
      <c r="EG165" s="14">
        <f t="shared" si="527"/>
        <v>8.6768440256890355E-3</v>
      </c>
      <c r="EH165" s="14">
        <f t="shared" si="528"/>
        <v>7.5287622246135503E-5</v>
      </c>
      <c r="EI165" s="89">
        <f t="shared" si="529"/>
        <v>-1.8582375742020599E-2</v>
      </c>
      <c r="EJ165" s="89">
        <f t="shared" si="530"/>
        <v>3.453046882176356E-4</v>
      </c>
      <c r="EL165">
        <v>73.78</v>
      </c>
      <c r="EM165" s="14">
        <f t="shared" si="531"/>
        <v>1.2124626504992363E-2</v>
      </c>
      <c r="EN165" s="14">
        <f t="shared" si="532"/>
        <v>1.4700656788556334E-4</v>
      </c>
      <c r="EO165" s="89">
        <f t="shared" si="533"/>
        <v>-2.4446580821611455E-2</v>
      </c>
      <c r="EP165" s="89">
        <f t="shared" si="534"/>
        <v>5.9763531386758102E-4</v>
      </c>
      <c r="ER165">
        <v>13.23</v>
      </c>
      <c r="ES165" s="14">
        <f t="shared" si="535"/>
        <v>1.7235346089717545E-2</v>
      </c>
      <c r="ET165" s="14">
        <f t="shared" si="536"/>
        <v>2.9705715483234187E-4</v>
      </c>
      <c r="EU165" s="89">
        <f t="shared" si="537"/>
        <v>-2.7812554000763837E-2</v>
      </c>
      <c r="EV165" s="89">
        <f t="shared" si="538"/>
        <v>7.7353816004540449E-4</v>
      </c>
      <c r="EX165">
        <v>111.7</v>
      </c>
      <c r="EY165" s="14">
        <f t="shared" si="539"/>
        <v>3.5746240029592047E-3</v>
      </c>
      <c r="EZ165" s="14">
        <f t="shared" si="540"/>
        <v>1.2777936762532089E-5</v>
      </c>
      <c r="FA165" s="89">
        <f t="shared" si="541"/>
        <v>-1.3603766281735466E-2</v>
      </c>
      <c r="FB165" s="89">
        <f t="shared" si="542"/>
        <v>1.8506245704808278E-4</v>
      </c>
      <c r="FD165">
        <v>37.21</v>
      </c>
      <c r="FE165" s="14">
        <f t="shared" si="543"/>
        <v>-5.866135276340733E-2</v>
      </c>
      <c r="FF165" s="14">
        <f t="shared" si="544"/>
        <v>3.441154308032917E-3</v>
      </c>
      <c r="FG165" s="89">
        <f t="shared" si="545"/>
        <v>2.5589673693415312E-2</v>
      </c>
      <c r="FH165" s="89">
        <f t="shared" si="546"/>
        <v>6.5483139973547164E-4</v>
      </c>
      <c r="FJ165">
        <v>117.4</v>
      </c>
      <c r="FK165" s="14">
        <f t="shared" si="547"/>
        <v>1.0169579169629012E-2</v>
      </c>
      <c r="FL165" s="14">
        <f t="shared" si="548"/>
        <v>1.0342034048735231E-4</v>
      </c>
      <c r="FM165" s="89">
        <f t="shared" si="549"/>
        <v>-1.8227152264526397E-2</v>
      </c>
      <c r="FN165" s="89">
        <f t="shared" si="550"/>
        <v>3.3222907967422975E-4</v>
      </c>
      <c r="FP165">
        <v>11.835000000000001</v>
      </c>
      <c r="FQ165" s="14">
        <f t="shared" si="551"/>
        <v>2.531646921779505E-3</v>
      </c>
      <c r="FR165" s="14">
        <f t="shared" si="552"/>
        <v>6.4092361365556428E-6</v>
      </c>
      <c r="FS165" s="89">
        <f t="shared" si="553"/>
        <v>-7.5887775187500235E-3</v>
      </c>
      <c r="FT165" s="89">
        <f t="shared" si="554"/>
        <v>5.7589544229085761E-5</v>
      </c>
      <c r="FV165">
        <v>491.2</v>
      </c>
      <c r="FW165" s="14">
        <f t="shared" si="555"/>
        <v>-2.6500881884036166E-3</v>
      </c>
      <c r="FX165" s="14">
        <f t="shared" si="556"/>
        <v>7.0229674063163626E-6</v>
      </c>
      <c r="FY165" s="89">
        <f t="shared" si="557"/>
        <v>-1.0737073542965624E-2</v>
      </c>
      <c r="FZ165" s="89">
        <f t="shared" si="558"/>
        <v>1.1528474826705237E-4</v>
      </c>
      <c r="GB165">
        <v>52.16</v>
      </c>
      <c r="GC165" s="14">
        <f t="shared" si="559"/>
        <v>4.5906737085990501E-3</v>
      </c>
      <c r="GD165" s="14">
        <f t="shared" si="560"/>
        <v>2.1074285098822556E-5</v>
      </c>
      <c r="GE165" s="89">
        <f t="shared" si="561"/>
        <v>-1.8209139125091044E-2</v>
      </c>
      <c r="GF165" s="89">
        <f t="shared" si="562"/>
        <v>3.3157274767692144E-4</v>
      </c>
      <c r="GH165">
        <v>420.1</v>
      </c>
      <c r="GI165" s="14">
        <f t="shared" si="563"/>
        <v>-3.5618544157436809E-2</v>
      </c>
      <c r="GJ165" s="14">
        <f t="shared" si="564"/>
        <v>1.2686806878952758E-3</v>
      </c>
      <c r="GK165" s="89">
        <f t="shared" si="565"/>
        <v>1.4045168353146082E-2</v>
      </c>
      <c r="GL165" s="89">
        <f t="shared" si="566"/>
        <v>1.9726675406821624E-4</v>
      </c>
      <c r="GN165">
        <v>28</v>
      </c>
      <c r="GO165" s="14">
        <f t="shared" si="567"/>
        <v>-1.0772096981911183E-2</v>
      </c>
      <c r="GP165" s="14">
        <f t="shared" si="568"/>
        <v>1.1603807338770001E-4</v>
      </c>
      <c r="GQ165" s="89">
        <f t="shared" si="569"/>
        <v>1.633506043332858E-3</v>
      </c>
      <c r="GR165" s="89">
        <f t="shared" si="570"/>
        <v>2.6683419936049688E-6</v>
      </c>
      <c r="GT165">
        <v>51.18</v>
      </c>
      <c r="GU165" s="14">
        <f t="shared" si="571"/>
        <v>-7.8186086860216122E-4</v>
      </c>
      <c r="GV165" s="14">
        <f t="shared" si="572"/>
        <v>6.1130641785132599E-7</v>
      </c>
      <c r="GW165" s="89">
        <f t="shared" si="573"/>
        <v>-1.2874548517842262E-2</v>
      </c>
      <c r="GX165" s="89">
        <f t="shared" si="574"/>
        <v>1.6575399953827437E-4</v>
      </c>
      <c r="GZ165">
        <v>197.05</v>
      </c>
      <c r="HA165" s="14">
        <f t="shared" si="575"/>
        <v>5.5668159954314015E-3</v>
      </c>
      <c r="HB165" s="14">
        <f t="shared" si="576"/>
        <v>3.0989440326990904E-5</v>
      </c>
      <c r="HC165" s="89">
        <f t="shared" si="577"/>
        <v>-1.6901051352381083E-2</v>
      </c>
      <c r="HD165" s="89">
        <f t="shared" si="578"/>
        <v>2.8564553681582243E-4</v>
      </c>
      <c r="HF165">
        <v>261.55</v>
      </c>
      <c r="HG165" s="14">
        <f t="shared" si="579"/>
        <v>-9.2184251809046356E-3</v>
      </c>
      <c r="HH165" s="14">
        <f t="shared" si="580"/>
        <v>8.4979362815936664E-5</v>
      </c>
      <c r="HI165" s="89">
        <f t="shared" si="581"/>
        <v>-1.0789108863158288E-2</v>
      </c>
      <c r="HJ165" s="89">
        <f t="shared" si="582"/>
        <v>1.1640487006108074E-4</v>
      </c>
      <c r="HL165">
        <v>90.18</v>
      </c>
      <c r="HM165" s="14">
        <f t="shared" si="583"/>
        <v>-1.0702443292819476E-2</v>
      </c>
      <c r="HN165" s="14">
        <f t="shared" si="584"/>
        <v>1.1454229243601659E-4</v>
      </c>
      <c r="HO165" s="89">
        <f t="shared" si="585"/>
        <v>-5.988859998506707E-3</v>
      </c>
      <c r="HP165" s="89">
        <f t="shared" si="586"/>
        <v>3.5866444081713756E-5</v>
      </c>
      <c r="HR165">
        <v>4.2919999999999998</v>
      </c>
      <c r="HS165" s="14">
        <f t="shared" si="587"/>
        <v>1.3969734518668394E-3</v>
      </c>
      <c r="HT165" s="14">
        <f t="shared" si="588"/>
        <v>1.9515348252207528E-6</v>
      </c>
      <c r="HU165" s="14">
        <f t="shared" si="589"/>
        <v>-2.149360215739033E-2</v>
      </c>
      <c r="HV165" s="14">
        <f t="shared" si="590"/>
        <v>4.6197493370017428E-4</v>
      </c>
      <c r="HX165">
        <v>13.73</v>
      </c>
      <c r="HY165" s="14">
        <f t="shared" si="591"/>
        <v>-1.1721745933101864E-2</v>
      </c>
      <c r="HZ165" s="14">
        <f t="shared" si="592"/>
        <v>1.3739932772019009E-4</v>
      </c>
      <c r="IA165" s="89">
        <f t="shared" si="593"/>
        <v>3.7553363497591537E-3</v>
      </c>
      <c r="IB165" s="89">
        <f t="shared" si="594"/>
        <v>1.4102551099822405E-5</v>
      </c>
      <c r="ID165">
        <v>138.25</v>
      </c>
      <c r="IE165" s="14">
        <f t="shared" si="595"/>
        <v>1.8066852249490513E-3</v>
      </c>
      <c r="IF165" s="14">
        <f t="shared" si="596"/>
        <v>3.264111502049204E-6</v>
      </c>
      <c r="IG165" s="89">
        <f t="shared" si="597"/>
        <v>-1.1255971340163831E-2</v>
      </c>
      <c r="IH165" s="89">
        <f t="shared" si="598"/>
        <v>1.2669689081058955E-4</v>
      </c>
      <c r="IQ165">
        <v>53.02</v>
      </c>
      <c r="IR165" s="14">
        <f t="shared" si="599"/>
        <v>-4.5368697857015462E-3</v>
      </c>
      <c r="IS165" s="14">
        <f t="shared" si="600"/>
        <v>2.0583187452411594E-5</v>
      </c>
      <c r="IT165" s="89">
        <f t="shared" si="601"/>
        <v>-7.8436351779210527E-3</v>
      </c>
      <c r="IU165" s="89">
        <f t="shared" si="602"/>
        <v>6.1522612804320619E-5</v>
      </c>
      <c r="IW165">
        <v>56.64</v>
      </c>
      <c r="IX165" s="14">
        <f t="shared" si="603"/>
        <v>-5.2980133689580801E-4</v>
      </c>
      <c r="IY165" s="14">
        <f t="shared" si="604"/>
        <v>2.8068945657658543E-7</v>
      </c>
      <c r="IZ165" s="89">
        <f t="shared" si="605"/>
        <v>-1.5037216558034914E-2</v>
      </c>
      <c r="JA165" s="89">
        <f t="shared" si="606"/>
        <v>2.2611788181323939E-4</v>
      </c>
      <c r="JC165">
        <v>107.95</v>
      </c>
      <c r="JD165" s="14">
        <f t="shared" si="607"/>
        <v>-2.200978568865539E-2</v>
      </c>
      <c r="JE165" s="14">
        <f t="shared" si="608"/>
        <v>4.8443066606053962E-4</v>
      </c>
      <c r="JF165" s="89">
        <f t="shared" si="609"/>
        <v>5.9959081898159246E-3</v>
      </c>
      <c r="JG165" s="89">
        <f t="shared" si="610"/>
        <v>3.5950915020701678E-5</v>
      </c>
      <c r="JI165">
        <v>29.84</v>
      </c>
      <c r="JJ165" s="14">
        <f t="shared" si="611"/>
        <v>-8.0754140055453068E-3</v>
      </c>
      <c r="JK165" s="14">
        <f t="shared" si="612"/>
        <v>6.5212311360957293E-5</v>
      </c>
      <c r="JL165" s="89">
        <f t="shared" si="613"/>
        <v>-8.6637225820270156E-3</v>
      </c>
      <c r="JM165" s="89">
        <f t="shared" si="614"/>
        <v>7.506008897832486E-5</v>
      </c>
      <c r="JO165">
        <v>74.13</v>
      </c>
      <c r="JP165" s="14">
        <f t="shared" si="615"/>
        <v>6.7426339281642916E-4</v>
      </c>
      <c r="JQ165" s="14">
        <f t="shared" si="616"/>
        <v>4.5463112289232225E-7</v>
      </c>
      <c r="JR165" s="89">
        <f t="shared" si="451"/>
        <v>-1.0050541959767154E-2</v>
      </c>
      <c r="JS165" s="89">
        <f t="shared" si="617"/>
        <v>1.0101339368504019E-4</v>
      </c>
      <c r="JU165">
        <v>60.16</v>
      </c>
      <c r="JV165" s="14">
        <f t="shared" si="618"/>
        <v>-3.9973404326202888E-3</v>
      </c>
      <c r="JW165" s="14">
        <f t="shared" si="619"/>
        <v>1.5978730534260958E-5</v>
      </c>
      <c r="JX165" s="89">
        <f t="shared" si="620"/>
        <v>-1.3950271122416695E-2</v>
      </c>
      <c r="JY165" s="89">
        <f t="shared" si="621"/>
        <v>1.9461006438893316E-4</v>
      </c>
      <c r="KA165">
        <v>39.58</v>
      </c>
      <c r="KB165" s="14">
        <f t="shared" si="622"/>
        <v>3.4760202636334031E-2</v>
      </c>
      <c r="KC165" s="14">
        <f t="shared" si="623"/>
        <v>1.2082716873190033E-3</v>
      </c>
      <c r="KD165" s="89">
        <f t="shared" si="624"/>
        <v>-4.42087069067622E-2</v>
      </c>
      <c r="KE165" s="89">
        <f t="shared" si="625"/>
        <v>1.954409766368004E-3</v>
      </c>
      <c r="KG165">
        <v>17.18</v>
      </c>
      <c r="KH165" s="14">
        <f t="shared" si="626"/>
        <v>6.3823831390897312E-3</v>
      </c>
      <c r="KI165" s="14">
        <f t="shared" si="627"/>
        <v>4.0734814534136889E-5</v>
      </c>
      <c r="KJ165" s="89">
        <f t="shared" si="628"/>
        <v>-1.8062972939427269E-2</v>
      </c>
      <c r="KK165" s="89">
        <f t="shared" si="629"/>
        <v>3.2627099141048179E-4</v>
      </c>
      <c r="KM165">
        <v>28.5</v>
      </c>
      <c r="KN165" s="14">
        <f t="shared" si="630"/>
        <v>9.7766141846169913E-3</v>
      </c>
      <c r="KO165" s="14">
        <f t="shared" si="631"/>
        <v>9.5582184914854161E-5</v>
      </c>
      <c r="KP165" s="89">
        <f t="shared" si="632"/>
        <v>-2.7855721272327518E-2</v>
      </c>
      <c r="KQ165" s="89">
        <f t="shared" si="633"/>
        <v>7.759412076015998E-4</v>
      </c>
      <c r="KS165">
        <v>91.5</v>
      </c>
      <c r="KT165" s="14">
        <f t="shared" si="634"/>
        <v>2.4186020213084341E-2</v>
      </c>
      <c r="KU165" s="14">
        <f t="shared" si="635"/>
        <v>5.8496357374772433E-4</v>
      </c>
      <c r="KV165" s="89">
        <f t="shared" si="636"/>
        <v>-3.1982929462642279E-2</v>
      </c>
      <c r="KW165" s="89">
        <f t="shared" si="637"/>
        <v>1.0229077770123516E-3</v>
      </c>
      <c r="LF165" s="14">
        <v>10.904999999999999</v>
      </c>
      <c r="LG165" s="14">
        <f t="shared" si="638"/>
        <v>3.999634427381929E-2</v>
      </c>
      <c r="LH165" s="14">
        <f t="shared" si="639"/>
        <v>1.5997075552698771E-3</v>
      </c>
      <c r="LI165" s="89">
        <f t="shared" si="640"/>
        <v>-4.0184148070203637E-2</v>
      </c>
      <c r="LJ165" s="89">
        <f t="shared" si="641"/>
        <v>1.6147657561280508E-3</v>
      </c>
      <c r="LL165">
        <v>11.705</v>
      </c>
      <c r="LM165" s="14">
        <f t="shared" si="642"/>
        <v>4.6878415276067542E-3</v>
      </c>
      <c r="LN165" s="14">
        <f t="shared" si="643"/>
        <v>2.1975858187954428E-5</v>
      </c>
      <c r="LO165" s="89">
        <f t="shared" si="644"/>
        <v>-1.334524494907427E-2</v>
      </c>
      <c r="LP165" s="89">
        <f t="shared" si="645"/>
        <v>1.780955627507923E-4</v>
      </c>
    </row>
    <row r="166" spans="19:328" x14ac:dyDescent="0.35">
      <c r="S166" t="s">
        <v>770</v>
      </c>
      <c r="T166" s="82">
        <v>5301.65</v>
      </c>
      <c r="U166" s="6">
        <f t="shared" si="452"/>
        <v>8.42591873277607E-3</v>
      </c>
      <c r="V166" s="14">
        <f t="shared" si="453"/>
        <v>7.0996106491346688E-5</v>
      </c>
      <c r="Z166">
        <v>37.090000000000003</v>
      </c>
      <c r="AA166" s="14">
        <f t="shared" si="454"/>
        <v>1.205963965686321E-2</v>
      </c>
      <c r="AB166" s="14">
        <f t="shared" si="455"/>
        <v>1.4543490865338781E-4</v>
      </c>
      <c r="AC166" s="14">
        <f t="shared" si="456"/>
        <v>3.6337209240871401E-3</v>
      </c>
      <c r="AD166" s="14">
        <f t="shared" si="457"/>
        <v>-3.8281285070074032E-3</v>
      </c>
      <c r="AE166" s="14">
        <f t="shared" si="458"/>
        <v>1.4654567866162729E-5</v>
      </c>
      <c r="AG166">
        <v>9.39</v>
      </c>
      <c r="AH166" s="14">
        <f t="shared" si="459"/>
        <v>-3.8207382231083657E-2</v>
      </c>
      <c r="AI166" s="14">
        <f t="shared" si="460"/>
        <v>1.4598040569521271E-3</v>
      </c>
      <c r="AJ166" s="14">
        <f t="shared" si="461"/>
        <v>3.8276743197612456E-2</v>
      </c>
      <c r="AK166" s="14">
        <f t="shared" si="462"/>
        <v>1.4651090698159714E-3</v>
      </c>
      <c r="AM166">
        <v>106.6</v>
      </c>
      <c r="AN166" s="14">
        <f t="shared" si="463"/>
        <v>-1.369560958303526E-2</v>
      </c>
      <c r="AO166" s="14">
        <f t="shared" si="464"/>
        <v>1.8756972185092724E-4</v>
      </c>
      <c r="AP166" s="14">
        <f t="shared" si="465"/>
        <v>1.4123867068274865E-2</v>
      </c>
      <c r="AQ166" s="14">
        <f t="shared" si="466"/>
        <v>1.9948362096229924E-4</v>
      </c>
      <c r="AS166">
        <v>86.65</v>
      </c>
      <c r="AT166" s="14">
        <f t="shared" si="467"/>
        <v>3.4370762602289405E-2</v>
      </c>
      <c r="AU166" s="14">
        <f t="shared" si="468"/>
        <v>1.181349321862936E-3</v>
      </c>
      <c r="AV166" s="14">
        <f t="shared" si="469"/>
        <v>-3.4029826836207248E-2</v>
      </c>
      <c r="AW166" s="14">
        <f t="shared" si="470"/>
        <v>1.1580291145022511E-3</v>
      </c>
      <c r="AY166" s="14">
        <v>34.119999999999997</v>
      </c>
      <c r="AZ166" s="14">
        <f t="shared" si="471"/>
        <v>2.2316532575204398E-2</v>
      </c>
      <c r="BA166" s="14">
        <f t="shared" si="472"/>
        <v>4.98027626180159E-4</v>
      </c>
      <c r="BB166" s="14">
        <f t="shared" si="473"/>
        <v>-2.2247074135156947E-2</v>
      </c>
      <c r="BC166" s="14">
        <f t="shared" si="474"/>
        <v>4.9493230757516923E-4</v>
      </c>
      <c r="BE166">
        <v>19.192</v>
      </c>
      <c r="BF166" s="14">
        <f t="shared" si="475"/>
        <v>2.2667362431162179E-2</v>
      </c>
      <c r="BG166" s="14">
        <f t="shared" si="476"/>
        <v>5.1380931958566257E-4</v>
      </c>
      <c r="BH166" s="14">
        <f t="shared" si="477"/>
        <v>-2.5953106860571513E-2</v>
      </c>
      <c r="BI166" s="14">
        <f t="shared" si="478"/>
        <v>6.7356375571624421E-4</v>
      </c>
      <c r="BK166">
        <v>80.819999999999993</v>
      </c>
      <c r="BL166" s="14">
        <f t="shared" si="479"/>
        <v>2.7338778552279935E-2</v>
      </c>
      <c r="BM166" s="14">
        <f t="shared" si="480"/>
        <v>7.4740881273060132E-4</v>
      </c>
      <c r="BN166" s="14">
        <f t="shared" si="481"/>
        <v>-2.8960330247628518E-2</v>
      </c>
      <c r="BO166" s="14">
        <f t="shared" si="482"/>
        <v>8.387007280517072E-4</v>
      </c>
      <c r="BQ166">
        <v>53.32</v>
      </c>
      <c r="BR166" s="14">
        <f t="shared" si="483"/>
        <v>2.2806216968571782E-2</v>
      </c>
      <c r="BS166" s="14">
        <f t="shared" si="484"/>
        <v>5.2012353241757145E-4</v>
      </c>
      <c r="BT166" s="14">
        <f t="shared" si="485"/>
        <v>-2.2839235152294576E-2</v>
      </c>
      <c r="BU166" s="14">
        <f t="shared" si="486"/>
        <v>5.2163066234180828E-4</v>
      </c>
      <c r="BX166">
        <v>19.22</v>
      </c>
      <c r="BY166" s="14">
        <f t="shared" si="487"/>
        <v>6.7410159336445084E-3</v>
      </c>
      <c r="BZ166" s="14">
        <f t="shared" si="488"/>
        <v>4.5441295817649145E-5</v>
      </c>
      <c r="CA166" s="14">
        <f t="shared" si="489"/>
        <v>-6.8208251142326962E-3</v>
      </c>
      <c r="CB166" s="14">
        <f t="shared" si="490"/>
        <v>4.6523655238947473E-5</v>
      </c>
      <c r="CD166">
        <v>40.880000000000003</v>
      </c>
      <c r="CE166" s="14">
        <f t="shared" si="491"/>
        <v>-2.6944290642869941E-3</v>
      </c>
      <c r="CF166" s="14">
        <f t="shared" si="492"/>
        <v>7.2599479824744862E-6</v>
      </c>
      <c r="CG166" s="14">
        <f t="shared" si="493"/>
        <v>3.2669025736069362E-3</v>
      </c>
      <c r="CH166" s="14">
        <f t="shared" si="494"/>
        <v>1.0672652425439624E-5</v>
      </c>
      <c r="CJ166">
        <v>30.3</v>
      </c>
      <c r="CK166" s="14">
        <f t="shared" si="495"/>
        <v>-6.9548218733696101E-3</v>
      </c>
      <c r="CL166" s="14">
        <f t="shared" si="496"/>
        <v>4.836954729030037E-5</v>
      </c>
      <c r="CM166" s="14">
        <f t="shared" si="497"/>
        <v>7.1437208822751732E-3</v>
      </c>
      <c r="CN166" s="14">
        <f t="shared" si="498"/>
        <v>5.103274804385438E-5</v>
      </c>
      <c r="CP166">
        <v>17.89</v>
      </c>
      <c r="CQ166" s="14">
        <f t="shared" si="499"/>
        <v>1.9923182507872794E-2</v>
      </c>
      <c r="CR166" s="14">
        <f t="shared" si="500"/>
        <v>3.9693320124200844E-4</v>
      </c>
      <c r="CS166" s="14">
        <f t="shared" si="501"/>
        <v>-1.9930265327827549E-2</v>
      </c>
      <c r="CT166" s="14">
        <f t="shared" si="502"/>
        <v>3.9721547603760498E-4</v>
      </c>
      <c r="CV166">
        <v>87.48</v>
      </c>
      <c r="CW166" s="14">
        <f t="shared" si="503"/>
        <v>3.724908979868051E-2</v>
      </c>
      <c r="CX166" s="14">
        <f t="shared" si="504"/>
        <v>1.3874946908301645E-3</v>
      </c>
      <c r="CY166" s="89">
        <f t="shared" si="505"/>
        <v>-3.7311438058441594E-2</v>
      </c>
      <c r="CZ166" s="89">
        <f t="shared" si="506"/>
        <v>1.3921434099889239E-3</v>
      </c>
      <c r="DB166">
        <v>15.7</v>
      </c>
      <c r="DC166" s="14">
        <f t="shared" si="507"/>
        <v>9.5087879690273561E-3</v>
      </c>
      <c r="DD166" s="14">
        <f t="shared" si="508"/>
        <v>9.0417048639919388E-5</v>
      </c>
      <c r="DE166" s="89">
        <f t="shared" si="509"/>
        <v>-9.5089874366666091E-3</v>
      </c>
      <c r="DF166" s="89">
        <f t="shared" si="510"/>
        <v>9.042084207068341E-5</v>
      </c>
      <c r="DH166">
        <v>9.8109999999999999</v>
      </c>
      <c r="DI166" s="14">
        <f t="shared" si="511"/>
        <v>-1.2238655275723801E-3</v>
      </c>
      <c r="DJ166" s="14">
        <f t="shared" si="512"/>
        <v>1.4978468295800202E-6</v>
      </c>
      <c r="DK166" s="89">
        <f t="shared" si="513"/>
        <v>1.5000827963444147E-3</v>
      </c>
      <c r="DL166" s="89">
        <f t="shared" si="514"/>
        <v>2.2502483958884787E-6</v>
      </c>
      <c r="DN166">
        <v>61.32</v>
      </c>
      <c r="DO166" s="14">
        <f t="shared" si="515"/>
        <v>3.9062549670652105E-3</v>
      </c>
      <c r="DP166" s="14">
        <f t="shared" si="516"/>
        <v>1.525882786772163E-5</v>
      </c>
      <c r="DQ166" s="89">
        <f t="shared" si="517"/>
        <v>-3.317626910556259E-3</v>
      </c>
      <c r="DR166" s="89">
        <f t="shared" si="518"/>
        <v>1.1006648317647068E-5</v>
      </c>
      <c r="DT166">
        <v>103.5</v>
      </c>
      <c r="DU166" s="14">
        <f t="shared" si="519"/>
        <v>2.5281575443841364E-2</v>
      </c>
      <c r="DV166" s="14">
        <f t="shared" si="520"/>
        <v>6.3915805692264262E-4</v>
      </c>
      <c r="DW166" s="89">
        <f t="shared" si="521"/>
        <v>-2.5632564133810192E-2</v>
      </c>
      <c r="DX166" s="89">
        <f t="shared" si="522"/>
        <v>6.5702834407389268E-4</v>
      </c>
      <c r="DZ166">
        <v>34.299999999999997</v>
      </c>
      <c r="EA166" s="14">
        <f t="shared" si="523"/>
        <v>1.4472032608534469E-2</v>
      </c>
      <c r="EB166" s="14">
        <f t="shared" si="524"/>
        <v>2.0943972782248496E-4</v>
      </c>
      <c r="EC166" s="89">
        <f t="shared" si="525"/>
        <v>-1.3768844591039504E-2</v>
      </c>
      <c r="ED166" s="89">
        <f t="shared" si="526"/>
        <v>1.8958108137219783E-4</v>
      </c>
      <c r="EF166">
        <v>13.57</v>
      </c>
      <c r="EG166" s="14">
        <f t="shared" si="527"/>
        <v>1.4630838893785714E-2</v>
      </c>
      <c r="EH166" s="14">
        <f t="shared" si="528"/>
        <v>2.1406144673591278E-4</v>
      </c>
      <c r="EI166" s="89">
        <f t="shared" si="529"/>
        <v>-1.3880393263521142E-2</v>
      </c>
      <c r="EJ166" s="89">
        <f t="shared" si="530"/>
        <v>1.926653171500031E-4</v>
      </c>
      <c r="EL166">
        <v>75.48</v>
      </c>
      <c r="EM166" s="14">
        <f t="shared" si="531"/>
        <v>-2.2780028331819885E-2</v>
      </c>
      <c r="EN166" s="14">
        <f t="shared" si="532"/>
        <v>5.1892969079851659E-4</v>
      </c>
      <c r="EO166" s="89">
        <f t="shared" si="533"/>
        <v>2.2806717750273271E-2</v>
      </c>
      <c r="EP166" s="89">
        <f t="shared" si="534"/>
        <v>5.2014637454062993E-4</v>
      </c>
      <c r="ER166">
        <v>13.16</v>
      </c>
      <c r="ES166" s="14">
        <f t="shared" si="535"/>
        <v>5.3050522296930981E-3</v>
      </c>
      <c r="ET166" s="14">
        <f t="shared" si="536"/>
        <v>2.814357915977171E-5</v>
      </c>
      <c r="EU166" s="89">
        <f t="shared" si="537"/>
        <v>-5.2542145827319713E-3</v>
      </c>
      <c r="EV166" s="89">
        <f t="shared" si="538"/>
        <v>2.7606770881393302E-5</v>
      </c>
      <c r="EX166">
        <v>111.2</v>
      </c>
      <c r="EY166" s="14">
        <f t="shared" si="539"/>
        <v>4.4863242586731062E-3</v>
      </c>
      <c r="EZ166" s="14">
        <f t="shared" si="540"/>
        <v>2.0127105353958795E-5</v>
      </c>
      <c r="FA166" s="89">
        <f t="shared" si="541"/>
        <v>-4.4279010886336557E-3</v>
      </c>
      <c r="FB166" s="89">
        <f t="shared" si="542"/>
        <v>1.9606308050723112E-5</v>
      </c>
      <c r="FD166">
        <v>34.979999999999997</v>
      </c>
      <c r="FE166" s="14">
        <f t="shared" si="543"/>
        <v>6.1801072768075171E-2</v>
      </c>
      <c r="FF166" s="14">
        <f t="shared" si="544"/>
        <v>3.8193725952849226E-3</v>
      </c>
      <c r="FG166" s="89">
        <f t="shared" si="545"/>
        <v>-6.3639425838162081E-2</v>
      </c>
      <c r="FH166" s="89">
        <f t="shared" si="546"/>
        <v>4.0499765210109317E-3</v>
      </c>
      <c r="FJ166">
        <v>118</v>
      </c>
      <c r="FK166" s="14">
        <f t="shared" si="547"/>
        <v>-5.0977170716686058E-3</v>
      </c>
      <c r="FL166" s="14">
        <f t="shared" si="548"/>
        <v>2.5986719342781547E-5</v>
      </c>
      <c r="FM166" s="89">
        <f t="shared" si="549"/>
        <v>4.887579980771703E-3</v>
      </c>
      <c r="FN166" s="89">
        <f t="shared" si="550"/>
        <v>2.388843806844032E-5</v>
      </c>
      <c r="FP166">
        <v>11.86</v>
      </c>
      <c r="FQ166" s="14">
        <f t="shared" si="551"/>
        <v>-2.1101506036320448E-3</v>
      </c>
      <c r="FR166" s="14">
        <f t="shared" si="552"/>
        <v>4.4527355700086836E-6</v>
      </c>
      <c r="FS166" s="89">
        <f t="shared" si="553"/>
        <v>2.5332369277681105E-3</v>
      </c>
      <c r="FT166" s="89">
        <f t="shared" si="554"/>
        <v>6.4172893322080154E-6</v>
      </c>
      <c r="FV166">
        <v>479.9</v>
      </c>
      <c r="FW166" s="14">
        <f t="shared" si="555"/>
        <v>2.3273627968732974E-2</v>
      </c>
      <c r="FX166" s="14">
        <f t="shared" si="556"/>
        <v>5.4166175882698977E-4</v>
      </c>
      <c r="FY166" s="89">
        <f t="shared" si="557"/>
        <v>-2.2965833755053497E-2</v>
      </c>
      <c r="FZ166" s="89">
        <f t="shared" si="558"/>
        <v>5.2742952006475455E-4</v>
      </c>
      <c r="GB166">
        <v>51.5</v>
      </c>
      <c r="GC166" s="14">
        <f t="shared" si="559"/>
        <v>1.2734109948706968E-2</v>
      </c>
      <c r="GD166" s="14">
        <f t="shared" si="560"/>
        <v>1.6215755618575775E-4</v>
      </c>
      <c r="GE166" s="89">
        <f t="shared" si="561"/>
        <v>-1.1837821425071358E-2</v>
      </c>
      <c r="GF166" s="89">
        <f t="shared" si="562"/>
        <v>1.4013401609187849E-4</v>
      </c>
      <c r="GH166">
        <v>410.5</v>
      </c>
      <c r="GI166" s="14">
        <f t="shared" si="563"/>
        <v>2.3116849282853468E-2</v>
      </c>
      <c r="GJ166" s="14">
        <f t="shared" si="564"/>
        <v>5.3438872076616291E-4</v>
      </c>
      <c r="GK166" s="89">
        <f t="shared" si="565"/>
        <v>-2.3316820459056743E-2</v>
      </c>
      <c r="GL166" s="89">
        <f t="shared" si="566"/>
        <v>5.4367411631988706E-4</v>
      </c>
      <c r="GN166">
        <v>28.07</v>
      </c>
      <c r="GO166" s="14">
        <f t="shared" si="567"/>
        <v>-2.4968801985871545E-3</v>
      </c>
      <c r="GP166" s="14">
        <f t="shared" si="568"/>
        <v>6.234410726096628E-6</v>
      </c>
      <c r="GQ166" s="89">
        <f t="shared" si="569"/>
        <v>2.8634769167497601E-3</v>
      </c>
      <c r="GR166" s="89">
        <f t="shared" si="570"/>
        <v>8.1995000527587126E-6</v>
      </c>
      <c r="GT166">
        <v>50.2</v>
      </c>
      <c r="GU166" s="14">
        <f t="shared" si="571"/>
        <v>1.9333804033959266E-2</v>
      </c>
      <c r="GV166" s="14">
        <f t="shared" si="572"/>
        <v>3.7379597842353957E-4</v>
      </c>
      <c r="GW166" s="89">
        <f t="shared" si="573"/>
        <v>-1.9532677678359079E-2</v>
      </c>
      <c r="GX166" s="89">
        <f t="shared" si="574"/>
        <v>3.8152549728666699E-4</v>
      </c>
      <c r="GZ166">
        <v>198.65</v>
      </c>
      <c r="HA166" s="14">
        <f t="shared" si="575"/>
        <v>-8.0869786195952448E-3</v>
      </c>
      <c r="HB166" s="14">
        <f t="shared" si="576"/>
        <v>6.5399223193790613E-5</v>
      </c>
      <c r="HC166" s="89">
        <f t="shared" si="577"/>
        <v>8.5218023845021317E-3</v>
      </c>
      <c r="HD166" s="89">
        <f t="shared" si="578"/>
        <v>7.2621115880506222E-5</v>
      </c>
      <c r="HF166">
        <v>258.55</v>
      </c>
      <c r="HG166" s="14">
        <f t="shared" si="579"/>
        <v>1.153637097438959E-2</v>
      </c>
      <c r="HH166" s="14">
        <f t="shared" si="580"/>
        <v>1.3308785525873864E-4</v>
      </c>
      <c r="HI166" s="89">
        <f t="shared" si="581"/>
        <v>-1.1122974381240366E-2</v>
      </c>
      <c r="HJ166" s="89">
        <f t="shared" si="582"/>
        <v>1.2372055908572952E-4</v>
      </c>
      <c r="HL166">
        <v>87.94</v>
      </c>
      <c r="HM166" s="14">
        <f t="shared" si="583"/>
        <v>2.5152909240274145E-2</v>
      </c>
      <c r="HN166" s="14">
        <f t="shared" si="584"/>
        <v>6.3266884324946848E-4</v>
      </c>
      <c r="HO166" s="89">
        <f t="shared" si="585"/>
        <v>-2.5877005584859353E-2</v>
      </c>
      <c r="HP166" s="89">
        <f t="shared" si="586"/>
        <v>6.6961941803884214E-4</v>
      </c>
      <c r="HR166">
        <v>4.28</v>
      </c>
      <c r="HS166" s="14">
        <f t="shared" si="587"/>
        <v>2.7998151747464263E-3</v>
      </c>
      <c r="HT166" s="14">
        <f t="shared" si="588"/>
        <v>7.8389650127403614E-6</v>
      </c>
      <c r="HU166" s="14">
        <f t="shared" si="589"/>
        <v>-4.9516663014476728E-3</v>
      </c>
      <c r="HV166" s="14">
        <f t="shared" si="590"/>
        <v>2.4518999160892476E-5</v>
      </c>
      <c r="HX166">
        <v>13.78</v>
      </c>
      <c r="HY166" s="14">
        <f t="shared" si="591"/>
        <v>-3.6350458056327436E-3</v>
      </c>
      <c r="HZ166" s="14">
        <f t="shared" si="592"/>
        <v>1.3213558009048203E-5</v>
      </c>
      <c r="IA166" s="89">
        <f t="shared" si="593"/>
        <v>1.5524674885036014E-3</v>
      </c>
      <c r="IB166" s="89">
        <f t="shared" si="594"/>
        <v>2.4101553028606796E-6</v>
      </c>
      <c r="ID166">
        <v>138.69999999999999</v>
      </c>
      <c r="IE166" s="14">
        <f t="shared" si="595"/>
        <v>-3.2496869183416964E-3</v>
      </c>
      <c r="IF166" s="14">
        <f t="shared" si="596"/>
        <v>1.0560465067241151E-5</v>
      </c>
      <c r="IG166" s="89">
        <f t="shared" si="597"/>
        <v>3.7105993944042659E-3</v>
      </c>
      <c r="IH166" s="89">
        <f t="shared" si="598"/>
        <v>1.3768547865753304E-5</v>
      </c>
      <c r="IQ166">
        <v>51.62</v>
      </c>
      <c r="IR166" s="14">
        <f t="shared" si="599"/>
        <v>2.6760006570411866E-2</v>
      </c>
      <c r="IS166" s="14">
        <f t="shared" si="600"/>
        <v>7.1609795164848621E-4</v>
      </c>
      <c r="IT166" s="89">
        <f t="shared" si="601"/>
        <v>-2.7917518879087343E-2</v>
      </c>
      <c r="IU166" s="89">
        <f t="shared" si="602"/>
        <v>7.7938786036419827E-4</v>
      </c>
      <c r="IW166">
        <v>55.95</v>
      </c>
      <c r="IX166" s="14">
        <f t="shared" si="603"/>
        <v>1.2257014627530134E-2</v>
      </c>
      <c r="IY166" s="14">
        <f t="shared" si="604"/>
        <v>1.5023440757948767E-4</v>
      </c>
      <c r="IZ166" s="89">
        <f t="shared" si="605"/>
        <v>-1.3951709719873778E-2</v>
      </c>
      <c r="JA166" s="89">
        <f t="shared" si="606"/>
        <v>1.9465020410762047E-4</v>
      </c>
      <c r="JC166">
        <v>106.45</v>
      </c>
      <c r="JD166" s="14">
        <f t="shared" si="607"/>
        <v>1.3992765621327785E-2</v>
      </c>
      <c r="JE166" s="14">
        <f t="shared" si="608"/>
        <v>1.9579748973341275E-4</v>
      </c>
      <c r="JF166" s="89">
        <f t="shared" si="609"/>
        <v>-1.3524094673964419E-2</v>
      </c>
      <c r="JG166" s="89">
        <f t="shared" si="610"/>
        <v>1.8290113675035278E-4</v>
      </c>
      <c r="JI166">
        <v>29.68</v>
      </c>
      <c r="JJ166" s="14">
        <f t="shared" si="611"/>
        <v>5.3763570363804958E-3</v>
      </c>
      <c r="JK166" s="14">
        <f t="shared" si="612"/>
        <v>2.8905214982638068E-5</v>
      </c>
      <c r="JL166" s="89">
        <f t="shared" si="613"/>
        <v>-5.9038835270605536E-3</v>
      </c>
      <c r="JM166" s="89">
        <f t="shared" si="614"/>
        <v>3.4855840701096965E-5</v>
      </c>
      <c r="JO166">
        <v>74.42</v>
      </c>
      <c r="JP166" s="14">
        <f t="shared" si="615"/>
        <v>-3.904414249848102E-3</v>
      </c>
      <c r="JQ166" s="14">
        <f t="shared" si="616"/>
        <v>1.5244450634416916E-5</v>
      </c>
      <c r="JR166" s="89">
        <f t="shared" si="451"/>
        <v>3.9718734047431269E-3</v>
      </c>
      <c r="JS166" s="89">
        <f t="shared" si="617"/>
        <v>1.5775778343305759E-5</v>
      </c>
      <c r="JU166">
        <v>59.92</v>
      </c>
      <c r="JV166" s="14">
        <f t="shared" si="618"/>
        <v>3.9973404326201726E-3</v>
      </c>
      <c r="JW166" s="14">
        <f t="shared" si="619"/>
        <v>1.597873053426003E-5</v>
      </c>
      <c r="JX166" s="89">
        <f t="shared" si="620"/>
        <v>-3.949897189375216E-3</v>
      </c>
      <c r="JY166" s="89">
        <f t="shared" si="621"/>
        <v>1.560168780663423E-5</v>
      </c>
      <c r="KA166">
        <v>38.869999999999997</v>
      </c>
      <c r="KB166" s="14">
        <f t="shared" si="622"/>
        <v>1.8101195310287796E-2</v>
      </c>
      <c r="KC166" s="14">
        <f t="shared" si="623"/>
        <v>3.2765327166118488E-4</v>
      </c>
      <c r="KD166" s="89">
        <f t="shared" si="624"/>
        <v>-1.8034735797968986E-2</v>
      </c>
      <c r="KE166" s="89">
        <f t="shared" si="625"/>
        <v>3.2525169530254404E-4</v>
      </c>
      <c r="KG166">
        <v>17.5</v>
      </c>
      <c r="KH166" s="14">
        <f t="shared" si="626"/>
        <v>-1.8454964373359122E-2</v>
      </c>
      <c r="KI166" s="14">
        <f t="shared" si="627"/>
        <v>3.4058571002195445E-4</v>
      </c>
      <c r="KJ166" s="89">
        <f t="shared" si="628"/>
        <v>1.7504371159377825E-2</v>
      </c>
      <c r="KK166" s="89">
        <f t="shared" si="629"/>
        <v>3.0640300968525814E-4</v>
      </c>
      <c r="KM166">
        <v>28.61</v>
      </c>
      <c r="KN166" s="14">
        <f t="shared" si="630"/>
        <v>-3.8522197874139813E-3</v>
      </c>
      <c r="KO166" s="14">
        <f t="shared" si="631"/>
        <v>1.4839597290543818E-5</v>
      </c>
      <c r="KP166" s="89">
        <f t="shared" si="632"/>
        <v>1.8269081910694544E-3</v>
      </c>
      <c r="KQ166" s="89">
        <f t="shared" si="633"/>
        <v>3.3375935385966662E-6</v>
      </c>
      <c r="KS166">
        <v>89.22</v>
      </c>
      <c r="KT166" s="14">
        <f t="shared" si="634"/>
        <v>2.5233742581356886E-2</v>
      </c>
      <c r="KU166" s="14">
        <f t="shared" si="635"/>
        <v>6.3674176466218375E-4</v>
      </c>
      <c r="KV166" s="89">
        <f t="shared" si="636"/>
        <v>-2.4947192213339672E-2</v>
      </c>
      <c r="KW166" s="89">
        <f t="shared" si="637"/>
        <v>6.223623993293156E-4</v>
      </c>
      <c r="LF166" s="14">
        <v>10.734999999999999</v>
      </c>
      <c r="LG166" s="14">
        <f t="shared" si="638"/>
        <v>1.5711968322847939E-2</v>
      </c>
      <c r="LH166" s="14">
        <f t="shared" si="639"/>
        <v>2.4686594857817708E-4</v>
      </c>
      <c r="LI166" s="89">
        <f t="shared" si="640"/>
        <v>-1.5813183574607256E-2</v>
      </c>
      <c r="LJ166" s="89">
        <f t="shared" si="641"/>
        <v>2.500567747642287E-4</v>
      </c>
      <c r="LL166">
        <v>11.7</v>
      </c>
      <c r="LM166" s="14">
        <f t="shared" si="642"/>
        <v>4.2725913916365194E-4</v>
      </c>
      <c r="LN166" s="14">
        <f t="shared" si="643"/>
        <v>1.825503719988649E-7</v>
      </c>
      <c r="LO166" s="89">
        <f t="shared" si="644"/>
        <v>-2.512344194489179E-4</v>
      </c>
      <c r="LP166" s="89">
        <f t="shared" si="645"/>
        <v>6.3118733515834815E-8</v>
      </c>
    </row>
    <row r="167" spans="19:328" x14ac:dyDescent="0.35">
      <c r="S167" t="s">
        <v>771</v>
      </c>
      <c r="T167" s="82">
        <v>5238.1899999999996</v>
      </c>
      <c r="U167" s="6">
        <f t="shared" si="452"/>
        <v>1.2042074048096854E-2</v>
      </c>
      <c r="V167" s="14">
        <f t="shared" si="453"/>
        <v>1.4501154737984776E-4</v>
      </c>
      <c r="Z167">
        <v>37</v>
      </c>
      <c r="AA167" s="14">
        <f t="shared" si="454"/>
        <v>2.4294788572750766E-3</v>
      </c>
      <c r="AB167" s="14">
        <f t="shared" si="455"/>
        <v>5.9023675179466121E-6</v>
      </c>
      <c r="AC167" s="14">
        <f t="shared" si="456"/>
        <v>-9.6125951908217783E-3</v>
      </c>
      <c r="AD167" s="14">
        <f t="shared" si="457"/>
        <v>9.5064217975953415E-3</v>
      </c>
      <c r="AE167" s="14">
        <f t="shared" si="458"/>
        <v>9.0372055393795841E-5</v>
      </c>
      <c r="AG167">
        <v>9.6460000000000008</v>
      </c>
      <c r="AH167" s="14">
        <f t="shared" si="459"/>
        <v>-2.6898028426608628E-2</v>
      </c>
      <c r="AI167" s="14">
        <f t="shared" si="460"/>
        <v>7.2350393323864577E-4</v>
      </c>
      <c r="AJ167" s="14">
        <f t="shared" si="461"/>
        <v>2.7040074114975374E-2</v>
      </c>
      <c r="AK167" s="14">
        <f t="shared" si="462"/>
        <v>7.3116560814336128E-4</v>
      </c>
      <c r="AM167">
        <v>106.45</v>
      </c>
      <c r="AN167" s="14">
        <f t="shared" si="463"/>
        <v>1.4081203922555673E-3</v>
      </c>
      <c r="AO167" s="14">
        <f t="shared" si="464"/>
        <v>1.982803039085973E-6</v>
      </c>
      <c r="AP167" s="14">
        <f t="shared" si="465"/>
        <v>-1.6846422587413992E-2</v>
      </c>
      <c r="AQ167" s="14">
        <f t="shared" si="466"/>
        <v>2.8380195399373235E-4</v>
      </c>
      <c r="AS167">
        <v>83.56</v>
      </c>
      <c r="AT167" s="14">
        <f t="shared" si="467"/>
        <v>3.6312079473250089E-2</v>
      </c>
      <c r="AU167" s="14">
        <f t="shared" si="468"/>
        <v>1.3185671156716306E-3</v>
      </c>
      <c r="AV167" s="14">
        <f t="shared" si="469"/>
        <v>-5.9904985215478906E-2</v>
      </c>
      <c r="AW167" s="14">
        <f t="shared" si="470"/>
        <v>3.5886072536667462E-3</v>
      </c>
      <c r="AY167" s="14">
        <v>34.090000000000003</v>
      </c>
      <c r="AZ167" s="14">
        <f t="shared" si="471"/>
        <v>8.7963647366650342E-4</v>
      </c>
      <c r="BA167" s="14">
        <f t="shared" si="472"/>
        <v>7.7376032580444114E-7</v>
      </c>
      <c r="BB167" s="14">
        <f t="shared" si="473"/>
        <v>-1.2870356927872747E-2</v>
      </c>
      <c r="BC167" s="14">
        <f t="shared" si="474"/>
        <v>1.6564608745084201E-4</v>
      </c>
      <c r="BE167">
        <v>18.763999999999999</v>
      </c>
      <c r="BF167" s="14">
        <f t="shared" si="475"/>
        <v>2.2553385071181816E-2</v>
      </c>
      <c r="BG167" s="14">
        <f t="shared" si="476"/>
        <v>5.0865517816900678E-4</v>
      </c>
      <c r="BH167" s="14">
        <f t="shared" si="477"/>
        <v>-6.1476414881809271E-2</v>
      </c>
      <c r="BI167" s="14">
        <f t="shared" si="478"/>
        <v>3.7793495867203403E-3</v>
      </c>
      <c r="BK167">
        <v>78.16</v>
      </c>
      <c r="BL167" s="14">
        <f t="shared" si="479"/>
        <v>3.3466451915800277E-2</v>
      </c>
      <c r="BM167" s="14">
        <f t="shared" si="480"/>
        <v>1.120003403832572E-3</v>
      </c>
      <c r="BN167" s="14">
        <f t="shared" si="481"/>
        <v>-6.4794795617189677E-2</v>
      </c>
      <c r="BO167" s="14">
        <f t="shared" si="482"/>
        <v>4.1983655390733822E-3</v>
      </c>
      <c r="BQ167">
        <v>51.77</v>
      </c>
      <c r="BR167" s="14">
        <f t="shared" si="483"/>
        <v>2.9500664396697841E-2</v>
      </c>
      <c r="BS167" s="14">
        <f t="shared" si="484"/>
        <v>8.7028919984659555E-4</v>
      </c>
      <c r="BT167" s="14">
        <f t="shared" si="485"/>
        <v>-6.0299814624470226E-2</v>
      </c>
      <c r="BU167" s="14">
        <f t="shared" si="486"/>
        <v>3.6360676437454734E-3</v>
      </c>
      <c r="BX167">
        <v>19.149999999999999</v>
      </c>
      <c r="BY167" s="14">
        <f t="shared" si="487"/>
        <v>3.6486879154913887E-3</v>
      </c>
      <c r="BZ167" s="14">
        <f t="shared" si="488"/>
        <v>1.3312923504652896E-5</v>
      </c>
      <c r="CA167" s="14">
        <f t="shared" si="489"/>
        <v>-1.7568729421722367E-2</v>
      </c>
      <c r="CB167" s="14">
        <f t="shared" si="490"/>
        <v>3.0866025349369315E-4</v>
      </c>
      <c r="CD167">
        <v>40.68</v>
      </c>
      <c r="CE167" s="14">
        <f t="shared" si="491"/>
        <v>4.9043747150898983E-3</v>
      </c>
      <c r="CF167" s="14">
        <f t="shared" si="492"/>
        <v>2.4052891346013122E-5</v>
      </c>
      <c r="CG167" s="14">
        <f t="shared" si="493"/>
        <v>-2.535210490013886E-2</v>
      </c>
      <c r="CH167" s="14">
        <f t="shared" si="494"/>
        <v>6.4272922286764478E-4</v>
      </c>
      <c r="CJ167">
        <v>30.9</v>
      </c>
      <c r="CK167" s="14">
        <f t="shared" si="495"/>
        <v>-1.9608471388376198E-2</v>
      </c>
      <c r="CL167" s="14">
        <f t="shared" si="496"/>
        <v>3.84492150188768E-4</v>
      </c>
      <c r="CM167" s="14">
        <f t="shared" si="497"/>
        <v>2.9464867188952817E-4</v>
      </c>
      <c r="CN167" s="14">
        <f t="shared" si="498"/>
        <v>8.6817839846262824E-8</v>
      </c>
      <c r="CP167">
        <v>17.649999999999999</v>
      </c>
      <c r="CQ167" s="14">
        <f t="shared" si="499"/>
        <v>1.3506114141322079E-2</v>
      </c>
      <c r="CR167" s="14">
        <f t="shared" si="500"/>
        <v>1.8241511919842024E-4</v>
      </c>
      <c r="CS167" s="14">
        <f t="shared" si="501"/>
        <v>-3.2644696963948047E-2</v>
      </c>
      <c r="CT167" s="14">
        <f t="shared" si="502"/>
        <v>1.0656762398679989E-3</v>
      </c>
      <c r="CV167">
        <v>84.3</v>
      </c>
      <c r="CW167" s="14">
        <f t="shared" si="503"/>
        <v>3.7028330800757438E-2</v>
      </c>
      <c r="CX167" s="14">
        <f t="shared" si="504"/>
        <v>1.371097281890322E-3</v>
      </c>
      <c r="CY167" s="89">
        <f t="shared" si="505"/>
        <v>-4.2860007882904748E-2</v>
      </c>
      <c r="CZ167" s="89">
        <f t="shared" si="506"/>
        <v>1.8369802757226572E-3</v>
      </c>
      <c r="DB167">
        <v>15.29</v>
      </c>
      <c r="DC167" s="14">
        <f t="shared" si="507"/>
        <v>2.6461692413291417E-2</v>
      </c>
      <c r="DD167" s="14">
        <f t="shared" si="508"/>
        <v>7.002211653756445E-4</v>
      </c>
      <c r="DE167" s="89">
        <f t="shared" si="509"/>
        <v>-3.5718894059222697E-2</v>
      </c>
      <c r="DF167" s="89">
        <f t="shared" si="510"/>
        <v>1.2758393928139745E-3</v>
      </c>
      <c r="DH167">
        <v>9.7479999999999993</v>
      </c>
      <c r="DI167" s="14">
        <f t="shared" si="511"/>
        <v>6.4420694182941033E-3</v>
      </c>
      <c r="DJ167" s="14">
        <f t="shared" si="512"/>
        <v>4.1500258390120124E-5</v>
      </c>
      <c r="DK167" s="89">
        <f t="shared" si="513"/>
        <v>-2.6840185848575285E-2</v>
      </c>
      <c r="DL167" s="89">
        <f t="shared" si="514"/>
        <v>7.2039557638606103E-4</v>
      </c>
      <c r="DN167">
        <v>60.84</v>
      </c>
      <c r="DO167" s="14">
        <f t="shared" si="515"/>
        <v>7.8585866125213105E-3</v>
      </c>
      <c r="DP167" s="14">
        <f t="shared" si="516"/>
        <v>6.1757383546499165E-5</v>
      </c>
      <c r="DQ167" s="89">
        <f t="shared" si="517"/>
        <v>-1.7559138207236008E-2</v>
      </c>
      <c r="DR167" s="89">
        <f t="shared" si="518"/>
        <v>3.0832333458081536E-4</v>
      </c>
      <c r="DT167">
        <v>102</v>
      </c>
      <c r="DU167" s="14">
        <f t="shared" si="519"/>
        <v>1.4598799421152631E-2</v>
      </c>
      <c r="DV167" s="14">
        <f t="shared" si="520"/>
        <v>2.131249445390464E-4</v>
      </c>
      <c r="DW167" s="89">
        <f t="shared" si="521"/>
        <v>-3.8137564498646769E-2</v>
      </c>
      <c r="DX167" s="89">
        <f t="shared" si="522"/>
        <v>1.4544738258884425E-3</v>
      </c>
      <c r="DZ167">
        <v>33.479999999999997</v>
      </c>
      <c r="EA167" s="14">
        <f t="shared" si="523"/>
        <v>2.419710855061976E-2</v>
      </c>
      <c r="EB167" s="14">
        <f t="shared" si="524"/>
        <v>5.8550006221047589E-4</v>
      </c>
      <c r="EC167" s="89">
        <f t="shared" si="525"/>
        <v>-4.1676541595767641E-2</v>
      </c>
      <c r="ED167" s="89">
        <f t="shared" si="526"/>
        <v>1.7369341193837504E-3</v>
      </c>
      <c r="EF167">
        <v>13.69</v>
      </c>
      <c r="EG167" s="14">
        <f t="shared" si="527"/>
        <v>-8.8041654535796626E-3</v>
      </c>
      <c r="EH167" s="14">
        <f t="shared" si="528"/>
        <v>7.7513329334005584E-5</v>
      </c>
      <c r="EI167" s="89">
        <f t="shared" si="529"/>
        <v>-4.2620803520650279E-3</v>
      </c>
      <c r="EJ167" s="89">
        <f t="shared" si="530"/>
        <v>1.8165328927458753E-5</v>
      </c>
      <c r="EL167">
        <v>73.92</v>
      </c>
      <c r="EM167" s="14">
        <f t="shared" si="531"/>
        <v>2.0884293166920712E-2</v>
      </c>
      <c r="EN167" s="14">
        <f t="shared" si="532"/>
        <v>4.3615370108189111E-4</v>
      </c>
      <c r="EO167" s="89">
        <f t="shared" si="533"/>
        <v>-3.686903044261014E-2</v>
      </c>
      <c r="EP167" s="89">
        <f t="shared" si="534"/>
        <v>1.3593254057781134E-3</v>
      </c>
      <c r="ER167">
        <v>13.02</v>
      </c>
      <c r="ES167" s="14">
        <f t="shared" si="535"/>
        <v>1.069528911674795E-2</v>
      </c>
      <c r="ET167" s="14">
        <f t="shared" si="536"/>
        <v>1.1438920929082715E-4</v>
      </c>
      <c r="EU167" s="89">
        <f t="shared" si="537"/>
        <v>-2.4424926152259888E-2</v>
      </c>
      <c r="EV167" s="89">
        <f t="shared" si="538"/>
        <v>5.9657701754334898E-4</v>
      </c>
      <c r="EX167">
        <v>110.6</v>
      </c>
      <c r="EY167" s="14">
        <f t="shared" si="539"/>
        <v>5.4102927282477006E-3</v>
      </c>
      <c r="EZ167" s="14">
        <f t="shared" si="540"/>
        <v>2.9271267405329946E-5</v>
      </c>
      <c r="FA167" s="89">
        <f t="shared" si="541"/>
        <v>-1.84315500616909E-2</v>
      </c>
      <c r="FB167" s="89">
        <f t="shared" si="542"/>
        <v>3.3972203767661783E-4</v>
      </c>
      <c r="FD167">
        <v>33.4</v>
      </c>
      <c r="FE167" s="14">
        <f t="shared" si="543"/>
        <v>4.6220569607801305E-2</v>
      </c>
      <c r="FF167" s="14">
        <f t="shared" si="544"/>
        <v>2.1363410548696058E-3</v>
      </c>
      <c r="FG167" s="89">
        <f t="shared" si="545"/>
        <v>-8.8556496370244014E-2</v>
      </c>
      <c r="FH167" s="89">
        <f t="shared" si="546"/>
        <v>7.8422530493730408E-3</v>
      </c>
      <c r="FJ167">
        <v>114.9</v>
      </c>
      <c r="FK167" s="14">
        <f t="shared" si="547"/>
        <v>2.6622439610954642E-2</v>
      </c>
      <c r="FL167" s="14">
        <f t="shared" si="548"/>
        <v>7.0875429083892675E-4</v>
      </c>
      <c r="FM167" s="89">
        <f t="shared" si="549"/>
        <v>-3.7007673579751169E-2</v>
      </c>
      <c r="FN167" s="89">
        <f t="shared" si="550"/>
        <v>1.3695679037854127E-3</v>
      </c>
      <c r="FP167">
        <v>11.705</v>
      </c>
      <c r="FQ167" s="14">
        <f t="shared" si="551"/>
        <v>1.3155292626705332E-2</v>
      </c>
      <c r="FR167" s="14">
        <f t="shared" si="552"/>
        <v>1.7306172409424768E-4</v>
      </c>
      <c r="FS167" s="89">
        <f t="shared" si="553"/>
        <v>-1.9837933326751173E-2</v>
      </c>
      <c r="FT167" s="89">
        <f t="shared" si="554"/>
        <v>3.9354359867662487E-4</v>
      </c>
      <c r="FV167">
        <v>472.2</v>
      </c>
      <c r="FW167" s="14">
        <f t="shared" si="555"/>
        <v>1.6175124212787235E-2</v>
      </c>
      <c r="FX167" s="14">
        <f t="shared" si="556"/>
        <v>2.6163464329909586E-4</v>
      </c>
      <c r="FY167" s="89">
        <f t="shared" si="557"/>
        <v>-3.3624404208875289E-2</v>
      </c>
      <c r="FZ167" s="89">
        <f t="shared" si="558"/>
        <v>1.1306005584018303E-3</v>
      </c>
      <c r="GB167">
        <v>49.38</v>
      </c>
      <c r="GC167" s="14">
        <f t="shared" si="559"/>
        <v>4.2036323752657055E-2</v>
      </c>
      <c r="GD167" s="14">
        <f t="shared" si="560"/>
        <v>1.7670525146381998E-3</v>
      </c>
      <c r="GE167" s="89">
        <f t="shared" si="561"/>
        <v>-5.9960071152141359E-2</v>
      </c>
      <c r="GF167" s="89">
        <f t="shared" si="562"/>
        <v>3.5952101325698546E-3</v>
      </c>
      <c r="GH167">
        <v>396.4</v>
      </c>
      <c r="GI167" s="14">
        <f t="shared" si="563"/>
        <v>3.4952126436650147E-2</v>
      </c>
      <c r="GJ167" s="14">
        <f t="shared" si="564"/>
        <v>1.221651142443578E-3</v>
      </c>
      <c r="GK167" s="89">
        <f t="shared" si="565"/>
        <v>-6.2865157342231581E-2</v>
      </c>
      <c r="GL167" s="89">
        <f t="shared" si="566"/>
        <v>3.9520280076635337E-3</v>
      </c>
      <c r="GN167">
        <v>27.18</v>
      </c>
      <c r="GO167" s="14">
        <f t="shared" si="567"/>
        <v>3.2219981650793456E-2</v>
      </c>
      <c r="GP167" s="14">
        <f t="shared" si="568"/>
        <v>1.0381272175774669E-3</v>
      </c>
      <c r="GQ167" s="89">
        <f t="shared" si="569"/>
        <v>-4.4177946126968785E-2</v>
      </c>
      <c r="GR167" s="89">
        <f t="shared" si="570"/>
        <v>1.9516909239973563E-3</v>
      </c>
      <c r="GT167">
        <v>49.49</v>
      </c>
      <c r="GU167" s="14">
        <f t="shared" si="571"/>
        <v>1.4244397733888791E-2</v>
      </c>
      <c r="GV167" s="14">
        <f t="shared" si="572"/>
        <v>2.0290286680121612E-4</v>
      </c>
      <c r="GW167" s="89">
        <f t="shared" si="573"/>
        <v>-3.1892503183848453E-2</v>
      </c>
      <c r="GX167" s="89">
        <f t="shared" si="574"/>
        <v>1.0171317593317838E-3</v>
      </c>
      <c r="GZ167">
        <v>197.45</v>
      </c>
      <c r="HA167" s="14">
        <f t="shared" si="575"/>
        <v>6.0590945279496745E-3</v>
      </c>
      <c r="HB167" s="14">
        <f t="shared" si="576"/>
        <v>3.6712626498629691E-5</v>
      </c>
      <c r="HC167" s="89">
        <f t="shared" si="577"/>
        <v>-2.0884199823384512E-2</v>
      </c>
      <c r="HD167" s="89">
        <f t="shared" si="578"/>
        <v>4.3614980226305372E-4</v>
      </c>
      <c r="HF167">
        <v>250.7</v>
      </c>
      <c r="HG167" s="14">
        <f t="shared" si="579"/>
        <v>3.0832093677982779E-2</v>
      </c>
      <c r="HH167" s="14">
        <f t="shared" si="580"/>
        <v>9.5061800056790561E-4</v>
      </c>
      <c r="HI167" s="89">
        <f t="shared" si="581"/>
        <v>-5.6896765522037387E-2</v>
      </c>
      <c r="HJ167" s="89">
        <f t="shared" si="582"/>
        <v>3.2372419268697026E-3</v>
      </c>
      <c r="HL167">
        <v>86.94</v>
      </c>
      <c r="HM167" s="14">
        <f t="shared" si="583"/>
        <v>1.1436538192018005E-2</v>
      </c>
      <c r="HN167" s="14">
        <f t="shared" si="584"/>
        <v>1.3079440581748646E-4</v>
      </c>
      <c r="HO167" s="89">
        <f t="shared" si="585"/>
        <v>-3.2863941638405392E-2</v>
      </c>
      <c r="HP167" s="89">
        <f t="shared" si="586"/>
        <v>1.0800386600125157E-3</v>
      </c>
      <c r="HR167">
        <v>4.2610000000000001</v>
      </c>
      <c r="HS167" s="14">
        <f t="shared" si="587"/>
        <v>4.449135075930484E-3</v>
      </c>
      <c r="HT167" s="14">
        <f t="shared" si="588"/>
        <v>1.9794802923874954E-5</v>
      </c>
      <c r="HU167" s="14">
        <f t="shared" si="589"/>
        <v>-2.9868439447716673E-2</v>
      </c>
      <c r="HV167" s="14">
        <f t="shared" si="590"/>
        <v>8.9212367504191742E-4</v>
      </c>
      <c r="HX167">
        <v>14.2</v>
      </c>
      <c r="HY167" s="14">
        <f t="shared" si="591"/>
        <v>-3.0023699021702495E-2</v>
      </c>
      <c r="HZ167" s="14">
        <f t="shared" si="592"/>
        <v>9.0142250294577935E-4</v>
      </c>
      <c r="IA167" s="89">
        <f t="shared" si="593"/>
        <v>2.0312061593238395E-2</v>
      </c>
      <c r="IB167" s="89">
        <f t="shared" si="594"/>
        <v>4.125798461675103E-4</v>
      </c>
      <c r="ID167">
        <v>138.65</v>
      </c>
      <c r="IE167" s="14">
        <f t="shared" si="595"/>
        <v>3.6055525899876566E-4</v>
      </c>
      <c r="IF167" s="14">
        <f t="shared" si="596"/>
        <v>1.3000009479166698E-7</v>
      </c>
      <c r="IG167" s="89">
        <f t="shared" si="597"/>
        <v>-1.2749346902098991E-2</v>
      </c>
      <c r="IH167" s="89">
        <f t="shared" si="598"/>
        <v>1.6254584643006113E-4</v>
      </c>
      <c r="IQ167">
        <v>50.9</v>
      </c>
      <c r="IR167" s="14">
        <f t="shared" si="599"/>
        <v>1.4046270733990621E-2</v>
      </c>
      <c r="IS167" s="14">
        <f t="shared" si="600"/>
        <v>1.9729772153256143E-4</v>
      </c>
      <c r="IT167" s="89">
        <f t="shared" si="601"/>
        <v>-2.9755674573330167E-2</v>
      </c>
      <c r="IU167" s="89">
        <f t="shared" si="602"/>
        <v>8.8540016931392741E-4</v>
      </c>
      <c r="IW167">
        <v>54.47</v>
      </c>
      <c r="IX167" s="14">
        <f t="shared" si="603"/>
        <v>2.6808343362351141E-2</v>
      </c>
      <c r="IY167" s="14">
        <f t="shared" si="604"/>
        <v>7.1868727383371642E-4</v>
      </c>
      <c r="IZ167" s="89">
        <f t="shared" si="605"/>
        <v>-4.6490089048782164E-2</v>
      </c>
      <c r="JA167" s="89">
        <f t="shared" si="606"/>
        <v>2.1613283797636954E-3</v>
      </c>
      <c r="JC167">
        <v>103.45</v>
      </c>
      <c r="JD167" s="14">
        <f t="shared" si="607"/>
        <v>2.8586987147936466E-2</v>
      </c>
      <c r="JE167" s="14">
        <f t="shared" si="608"/>
        <v>8.1721583419628468E-4</v>
      </c>
      <c r="JF167" s="89">
        <f t="shared" si="609"/>
        <v>-4.9489822403273112E-2</v>
      </c>
      <c r="JG167" s="89">
        <f t="shared" si="610"/>
        <v>2.4492425215075133E-3</v>
      </c>
      <c r="JI167">
        <v>29.14</v>
      </c>
      <c r="JJ167" s="14">
        <f t="shared" si="611"/>
        <v>1.8361617532120997E-2</v>
      </c>
      <c r="JK167" s="14">
        <f t="shared" si="612"/>
        <v>3.3714899839589315E-4</v>
      </c>
      <c r="JL167" s="89">
        <f t="shared" si="613"/>
        <v>-3.990934771716996E-2</v>
      </c>
      <c r="JM167" s="89">
        <f t="shared" si="614"/>
        <v>1.5927560352099791E-3</v>
      </c>
      <c r="JO167">
        <v>73.84</v>
      </c>
      <c r="JP167" s="14">
        <f t="shared" si="615"/>
        <v>7.8241327238796343E-3</v>
      </c>
      <c r="JQ167" s="14">
        <f t="shared" si="616"/>
        <v>6.121705288088414E-5</v>
      </c>
      <c r="JR167" s="89">
        <f t="shared" si="451"/>
        <v>-2.0001557905762912E-2</v>
      </c>
      <c r="JS167" s="89">
        <f t="shared" si="617"/>
        <v>4.0006231865758688E-4</v>
      </c>
      <c r="JU167">
        <v>59.46</v>
      </c>
      <c r="JV167" s="14">
        <f t="shared" si="618"/>
        <v>7.706521639012376E-3</v>
      </c>
      <c r="JW167" s="14">
        <f t="shared" si="619"/>
        <v>5.9390475772565997E-5</v>
      </c>
      <c r="JX167" s="89">
        <f t="shared" si="620"/>
        <v>-3.0991721797037516E-2</v>
      </c>
      <c r="JY167" s="89">
        <f t="shared" si="621"/>
        <v>9.604868199449703E-4</v>
      </c>
      <c r="KA167">
        <v>39.03</v>
      </c>
      <c r="KB167" s="14">
        <f t="shared" si="622"/>
        <v>-4.1078363283918624E-3</v>
      </c>
      <c r="KC167" s="14">
        <f t="shared" si="623"/>
        <v>1.6874319300855936E-5</v>
      </c>
      <c r="KD167" s="89">
        <f t="shared" si="624"/>
        <v>-8.16294121732993E-3</v>
      </c>
      <c r="KE167" s="89">
        <f t="shared" si="625"/>
        <v>6.6633609317583839E-5</v>
      </c>
      <c r="KG167">
        <v>17.649999999999999</v>
      </c>
      <c r="KH167" s="14">
        <f t="shared" si="626"/>
        <v>-8.534902449837331E-3</v>
      </c>
      <c r="KI167" s="14">
        <f t="shared" si="627"/>
        <v>7.2844559828239277E-5</v>
      </c>
      <c r="KJ167" s="89">
        <f t="shared" si="628"/>
        <v>-6.3283565966591512E-3</v>
      </c>
      <c r="KK167" s="89">
        <f t="shared" si="629"/>
        <v>4.0048097214479393E-5</v>
      </c>
      <c r="KM167">
        <v>28.41</v>
      </c>
      <c r="KN167" s="14">
        <f t="shared" si="630"/>
        <v>7.0151111959222212E-3</v>
      </c>
      <c r="KO167" s="14">
        <f t="shared" si="631"/>
        <v>4.9211785091153296E-5</v>
      </c>
      <c r="KP167" s="89">
        <f t="shared" si="632"/>
        <v>-2.9856001829721132E-2</v>
      </c>
      <c r="KQ167" s="89">
        <f t="shared" si="633"/>
        <v>8.9138084525631155E-4</v>
      </c>
      <c r="KS167">
        <v>88.82</v>
      </c>
      <c r="KT167" s="14">
        <f t="shared" si="634"/>
        <v>4.4933798361625008E-3</v>
      </c>
      <c r="KU167" s="14">
        <f t="shared" si="635"/>
        <v>2.0190462352031743E-5</v>
      </c>
      <c r="KV167" s="89">
        <f t="shared" si="636"/>
        <v>-1.468795791258078E-2</v>
      </c>
      <c r="KW167" s="89">
        <f t="shared" si="637"/>
        <v>2.1573610764174435E-4</v>
      </c>
      <c r="LF167" s="14">
        <v>12.145</v>
      </c>
      <c r="LG167" s="14">
        <f t="shared" si="638"/>
        <v>-0.12340813112339144</v>
      </c>
      <c r="LH167" s="14">
        <f t="shared" si="639"/>
        <v>1.5229566827368176E-2</v>
      </c>
      <c r="LI167" s="89">
        <f t="shared" si="640"/>
        <v>0.12319464393597991</v>
      </c>
      <c r="LJ167" s="89">
        <f t="shared" si="641"/>
        <v>1.5176920294512872E-2</v>
      </c>
      <c r="LL167">
        <v>11.45</v>
      </c>
      <c r="LM167" s="14">
        <f t="shared" si="642"/>
        <v>2.1599111803461721E-2</v>
      </c>
      <c r="LN167" s="14">
        <f t="shared" si="643"/>
        <v>4.6652163069843945E-4</v>
      </c>
      <c r="LO167" s="89">
        <f t="shared" si="644"/>
        <v>-3.2876635357944377E-2</v>
      </c>
      <c r="LP167" s="89">
        <f t="shared" si="645"/>
        <v>1.0808731524592384E-3</v>
      </c>
    </row>
    <row r="168" spans="19:328" x14ac:dyDescent="0.35">
      <c r="S168" t="s">
        <v>772</v>
      </c>
      <c r="T168" s="82">
        <v>5255.13</v>
      </c>
      <c r="U168" s="6">
        <f t="shared" si="452"/>
        <v>-3.2287235529150325E-3</v>
      </c>
      <c r="V168" s="14">
        <f t="shared" si="453"/>
        <v>1.042465578114827E-5</v>
      </c>
      <c r="Z168">
        <v>36.840000000000003</v>
      </c>
      <c r="AA168" s="14">
        <f t="shared" si="454"/>
        <v>4.3337012571183506E-3</v>
      </c>
      <c r="AB168" s="14">
        <f t="shared" si="455"/>
        <v>1.8780966585949172E-5</v>
      </c>
      <c r="AC168" s="14">
        <f t="shared" si="456"/>
        <v>7.5624248100333831E-3</v>
      </c>
      <c r="AD168" s="14">
        <f t="shared" si="457"/>
        <v>-8.0412056647245107E-3</v>
      </c>
      <c r="AE168" s="14">
        <f t="shared" si="458"/>
        <v>6.4660988542397565E-5</v>
      </c>
      <c r="AG168">
        <v>9.4540000000000006</v>
      </c>
      <c r="AH168" s="14">
        <f t="shared" si="459"/>
        <v>2.0105389275735422E-2</v>
      </c>
      <c r="AI168" s="14">
        <f t="shared" si="460"/>
        <v>4.0422667792885692E-4</v>
      </c>
      <c r="AJ168" s="14">
        <f t="shared" si="461"/>
        <v>-2.0270286619149015E-2</v>
      </c>
      <c r="AK168" s="14">
        <f t="shared" si="462"/>
        <v>4.108845196224516E-4</v>
      </c>
      <c r="AM168">
        <v>107.05</v>
      </c>
      <c r="AN168" s="14">
        <f t="shared" si="463"/>
        <v>-5.6206236962032712E-3</v>
      </c>
      <c r="AO168" s="14">
        <f t="shared" si="464"/>
        <v>3.159141073432172E-5</v>
      </c>
      <c r="AP168" s="14">
        <f t="shared" si="465"/>
        <v>1.0570656319541762E-2</v>
      </c>
      <c r="AQ168" s="14">
        <f t="shared" si="466"/>
        <v>1.117387750258682E-4</v>
      </c>
      <c r="AS168">
        <v>85.12</v>
      </c>
      <c r="AT168" s="14">
        <f t="shared" si="467"/>
        <v>-1.8497088904969199E-2</v>
      </c>
      <c r="AU168" s="14">
        <f t="shared" si="468"/>
        <v>3.4214229795833463E-4</v>
      </c>
      <c r="AV168" s="14">
        <f t="shared" si="469"/>
        <v>2.5658876303127708E-2</v>
      </c>
      <c r="AW168" s="14">
        <f t="shared" si="470"/>
        <v>6.5837793313920862E-4</v>
      </c>
      <c r="AY168" s="14">
        <v>34.78</v>
      </c>
      <c r="AZ168" s="14">
        <f t="shared" si="471"/>
        <v>-2.0038422776325157E-2</v>
      </c>
      <c r="BA168" s="14">
        <f t="shared" si="472"/>
        <v>4.0153838736274681E-4</v>
      </c>
      <c r="BB168" s="14">
        <f t="shared" si="473"/>
        <v>2.3544884459894475E-2</v>
      </c>
      <c r="BC168" s="14">
        <f t="shared" si="474"/>
        <v>5.543615842297804E-4</v>
      </c>
      <c r="BE168">
        <v>18.46</v>
      </c>
      <c r="BF168" s="14">
        <f t="shared" si="475"/>
        <v>1.6333911391505342E-2</v>
      </c>
      <c r="BG168" s="14">
        <f t="shared" si="476"/>
        <v>2.6679666134554796E-4</v>
      </c>
      <c r="BH168" s="14">
        <f t="shared" si="477"/>
        <v>-9.4634660562734861E-3</v>
      </c>
      <c r="BI168" s="14">
        <f t="shared" si="478"/>
        <v>8.9557189798240448E-5</v>
      </c>
      <c r="BK168">
        <v>77.86</v>
      </c>
      <c r="BL168" s="14">
        <f t="shared" si="479"/>
        <v>3.8456655522176981E-3</v>
      </c>
      <c r="BM168" s="14">
        <f t="shared" si="480"/>
        <v>1.4789143539513853E-5</v>
      </c>
      <c r="BN168" s="14">
        <f t="shared" si="481"/>
        <v>2.9988545557334506E-3</v>
      </c>
      <c r="BO168" s="14">
        <f t="shared" si="482"/>
        <v>8.9931286464432721E-6</v>
      </c>
      <c r="BQ168">
        <v>52.32</v>
      </c>
      <c r="BR168" s="14">
        <f t="shared" si="483"/>
        <v>-1.0567876235133181E-2</v>
      </c>
      <c r="BS168" s="14">
        <f t="shared" si="484"/>
        <v>1.1168000812109265E-4</v>
      </c>
      <c r="BT168" s="14">
        <f t="shared" si="485"/>
        <v>1.9302828788262713E-2</v>
      </c>
      <c r="BU168" s="14">
        <f t="shared" si="486"/>
        <v>3.7259919922898378E-4</v>
      </c>
      <c r="BX168">
        <v>19.239999999999998</v>
      </c>
      <c r="BY168" s="14">
        <f t="shared" si="487"/>
        <v>-4.6887296109054209E-3</v>
      </c>
      <c r="BZ168" s="14">
        <f t="shared" si="488"/>
        <v>2.1984185364181298E-5</v>
      </c>
      <c r="CA168" s="14">
        <f t="shared" si="489"/>
        <v>8.5532170955180779E-3</v>
      </c>
      <c r="CB168" s="14">
        <f t="shared" si="490"/>
        <v>7.3157522683062702E-5</v>
      </c>
      <c r="CD168">
        <v>40.74</v>
      </c>
      <c r="CE168" s="14">
        <f t="shared" si="491"/>
        <v>-1.4738396183006637E-3</v>
      </c>
      <c r="CF168" s="14">
        <f t="shared" si="492"/>
        <v>2.172203220472646E-6</v>
      </c>
      <c r="CG168" s="14">
        <f t="shared" si="493"/>
        <v>8.0368136757890483E-3</v>
      </c>
      <c r="CH168" s="14">
        <f t="shared" si="494"/>
        <v>6.4590374059349877E-5</v>
      </c>
      <c r="CJ168">
        <v>30.82</v>
      </c>
      <c r="CK168" s="14">
        <f t="shared" si="495"/>
        <v>2.5923540117299589E-3</v>
      </c>
      <c r="CL168" s="14">
        <f t="shared" si="496"/>
        <v>6.7202993221324113E-6</v>
      </c>
      <c r="CM168" s="14">
        <f t="shared" si="497"/>
        <v>3.1545817738618644E-3</v>
      </c>
      <c r="CN168" s="14">
        <f t="shared" si="498"/>
        <v>9.9513861679814677E-6</v>
      </c>
      <c r="CP168">
        <v>17.73</v>
      </c>
      <c r="CQ168" s="14">
        <f t="shared" si="499"/>
        <v>-4.5223367068108105E-3</v>
      </c>
      <c r="CR168" s="14">
        <f t="shared" si="500"/>
        <v>2.0451529289768445E-5</v>
      </c>
      <c r="CS168" s="14">
        <f t="shared" si="501"/>
        <v>9.9674970201606358E-3</v>
      </c>
      <c r="CT168" s="14">
        <f t="shared" si="502"/>
        <v>9.9350996846911158E-5</v>
      </c>
      <c r="CV168">
        <v>82.66</v>
      </c>
      <c r="CW168" s="14">
        <f t="shared" si="503"/>
        <v>1.9646055924223482E-2</v>
      </c>
      <c r="CX168" s="14">
        <f t="shared" si="504"/>
        <v>3.8596751337771656E-4</v>
      </c>
      <c r="CY168" s="89">
        <f t="shared" si="505"/>
        <v>-1.806421614586735E-2</v>
      </c>
      <c r="CZ168" s="89">
        <f t="shared" si="506"/>
        <v>3.2631590496461467E-4</v>
      </c>
      <c r="DB168">
        <v>15.13</v>
      </c>
      <c r="DC168" s="14">
        <f t="shared" si="507"/>
        <v>1.051949214070633E-2</v>
      </c>
      <c r="DD168" s="14">
        <f t="shared" si="508"/>
        <v>1.1065971489838226E-4</v>
      </c>
      <c r="DE168" s="89">
        <f t="shared" si="509"/>
        <v>-7.8815593889936652E-3</v>
      </c>
      <c r="DF168" s="89">
        <f t="shared" si="510"/>
        <v>6.2118978402234194E-5</v>
      </c>
      <c r="DH168">
        <v>9.7639999999999993</v>
      </c>
      <c r="DI168" s="14">
        <f t="shared" si="511"/>
        <v>-1.6400167677538813E-3</v>
      </c>
      <c r="DJ168" s="14">
        <f t="shared" si="512"/>
        <v>2.6896549985138884E-6</v>
      </c>
      <c r="DK168" s="89">
        <f t="shared" si="513"/>
        <v>7.8081658730558166E-3</v>
      </c>
      <c r="DL168" s="89">
        <f t="shared" si="514"/>
        <v>6.0967454301153501E-5</v>
      </c>
      <c r="DN168">
        <v>61.98</v>
      </c>
      <c r="DO168" s="14">
        <f t="shared" si="515"/>
        <v>-1.8564284968509929E-2</v>
      </c>
      <c r="DP168" s="14">
        <f t="shared" si="516"/>
        <v>3.4463267639204371E-4</v>
      </c>
      <c r="DQ168" s="89">
        <f t="shared" si="517"/>
        <v>2.2085203179627175E-2</v>
      </c>
      <c r="DR168" s="89">
        <f t="shared" si="518"/>
        <v>4.877561994854143E-4</v>
      </c>
      <c r="DT168">
        <v>100.05</v>
      </c>
      <c r="DU168" s="14">
        <f t="shared" si="519"/>
        <v>1.9302752254528675E-2</v>
      </c>
      <c r="DV168" s="14">
        <f t="shared" si="520"/>
        <v>3.7259624459971184E-4</v>
      </c>
      <c r="DW168" s="89">
        <f t="shared" si="521"/>
        <v>-1.3045508732290673E-2</v>
      </c>
      <c r="DX168" s="89">
        <f t="shared" si="522"/>
        <v>1.7018529808427222E-4</v>
      </c>
      <c r="DZ168">
        <v>33.11</v>
      </c>
      <c r="EA168" s="14">
        <f t="shared" si="523"/>
        <v>1.1112894062119509E-2</v>
      </c>
      <c r="EB168" s="14">
        <f t="shared" si="524"/>
        <v>1.2349641443589105E-4</v>
      </c>
      <c r="EC168" s="89">
        <f t="shared" si="525"/>
        <v>-5.2278817851345982E-3</v>
      </c>
      <c r="ED168" s="89">
        <f t="shared" si="526"/>
        <v>2.7330747959342114E-5</v>
      </c>
      <c r="EF168">
        <v>13.63</v>
      </c>
      <c r="EG168" s="14">
        <f t="shared" si="527"/>
        <v>4.3923935919162509E-3</v>
      </c>
      <c r="EH168" s="14">
        <f t="shared" si="528"/>
        <v>1.9293121466306946E-5</v>
      </c>
      <c r="EI168" s="89">
        <f t="shared" si="529"/>
        <v>2.9563983835910728E-4</v>
      </c>
      <c r="EJ168" s="89">
        <f t="shared" si="530"/>
        <v>8.7402914024999077E-8</v>
      </c>
      <c r="EL168">
        <v>73.680000000000007</v>
      </c>
      <c r="EM168" s="14">
        <f t="shared" si="531"/>
        <v>3.2520353863773159E-3</v>
      </c>
      <c r="EN168" s="14">
        <f t="shared" si="532"/>
        <v>1.0575734154250259E-5</v>
      </c>
      <c r="EO168" s="89">
        <f t="shared" si="533"/>
        <v>1.3377144944214676E-3</v>
      </c>
      <c r="EP168" s="89">
        <f t="shared" si="534"/>
        <v>1.7894800685852825E-6</v>
      </c>
      <c r="ER168">
        <v>12.71</v>
      </c>
      <c r="ES168" s="14">
        <f t="shared" si="535"/>
        <v>2.4097551579060305E-2</v>
      </c>
      <c r="ET168" s="14">
        <f t="shared" si="536"/>
        <v>5.8069199210547182E-4</v>
      </c>
      <c r="EU168" s="89">
        <f t="shared" si="537"/>
        <v>-2.011944746315002E-2</v>
      </c>
      <c r="EV168" s="89">
        <f t="shared" si="538"/>
        <v>4.0479216622245378E-4</v>
      </c>
      <c r="EX168">
        <v>110.8</v>
      </c>
      <c r="EY168" s="14">
        <f t="shared" si="539"/>
        <v>-1.8066852249490357E-3</v>
      </c>
      <c r="EZ168" s="14">
        <f t="shared" si="540"/>
        <v>3.2641115020491476E-6</v>
      </c>
      <c r="FA168" s="89">
        <f t="shared" si="541"/>
        <v>5.592657107895159E-3</v>
      </c>
      <c r="FB168" s="89">
        <f t="shared" si="542"/>
        <v>3.1277813526490245E-5</v>
      </c>
      <c r="FD168">
        <v>32.25</v>
      </c>
      <c r="FE168" s="14">
        <f t="shared" si="543"/>
        <v>3.5037856740873168E-2</v>
      </c>
      <c r="FF168" s="14">
        <f t="shared" si="544"/>
        <v>1.2276514049939513E-3</v>
      </c>
      <c r="FG168" s="89">
        <f t="shared" si="545"/>
        <v>-2.5334897417848511E-2</v>
      </c>
      <c r="FH168" s="89">
        <f t="shared" si="546"/>
        <v>6.4185702717290717E-4</v>
      </c>
      <c r="FJ168">
        <v>115.7</v>
      </c>
      <c r="FK168" s="14">
        <f t="shared" si="547"/>
        <v>-6.9384493449208672E-3</v>
      </c>
      <c r="FL168" s="14">
        <f t="shared" si="548"/>
        <v>4.8142079312032813E-5</v>
      </c>
      <c r="FM168" s="89">
        <f t="shared" si="549"/>
        <v>9.6280902157881328E-3</v>
      </c>
      <c r="FN168" s="89">
        <f t="shared" si="550"/>
        <v>9.2700121203355176E-5</v>
      </c>
      <c r="FP168">
        <v>11.885</v>
      </c>
      <c r="FQ168" s="14">
        <f t="shared" si="551"/>
        <v>-1.5260999869283164E-2</v>
      </c>
      <c r="FR168" s="14">
        <f t="shared" si="552"/>
        <v>2.3289811701026074E-4</v>
      </c>
      <c r="FS168" s="89">
        <f t="shared" si="553"/>
        <v>1.7709131347710492E-2</v>
      </c>
      <c r="FT168" s="89">
        <f t="shared" si="554"/>
        <v>3.1361333309046241E-4</v>
      </c>
      <c r="FV168">
        <v>477.8</v>
      </c>
      <c r="FW168" s="14">
        <f t="shared" si="555"/>
        <v>-1.178961024029669E-2</v>
      </c>
      <c r="FX168" s="14">
        <f t="shared" si="556"/>
        <v>1.3899490961810857E-4</v>
      </c>
      <c r="FY168" s="89">
        <f t="shared" si="557"/>
        <v>1.7157953073491994E-2</v>
      </c>
      <c r="FZ168" s="89">
        <f t="shared" si="558"/>
        <v>2.9439535367215333E-4</v>
      </c>
      <c r="GB168">
        <v>47.82</v>
      </c>
      <c r="GC168" s="14">
        <f t="shared" si="559"/>
        <v>3.2101521886854917E-2</v>
      </c>
      <c r="GD168" s="14">
        <f t="shared" si="560"/>
        <v>1.0305077074522252E-3</v>
      </c>
      <c r="GE168" s="89">
        <f t="shared" si="561"/>
        <v>-2.5841753677044721E-2</v>
      </c>
      <c r="GF168" s="89">
        <f t="shared" si="562"/>
        <v>6.6779623310505437E-4</v>
      </c>
      <c r="GH168">
        <v>397.4</v>
      </c>
      <c r="GI168" s="14">
        <f t="shared" si="563"/>
        <v>-2.519527661883598E-3</v>
      </c>
      <c r="GJ168" s="14">
        <f t="shared" si="564"/>
        <v>6.3480196389966303E-6</v>
      </c>
      <c r="GK168" s="89">
        <f t="shared" si="565"/>
        <v>1.0217439014037476E-2</v>
      </c>
      <c r="GL168" s="89">
        <f t="shared" si="566"/>
        <v>1.0439606000557512E-4</v>
      </c>
      <c r="GN168">
        <v>27.4</v>
      </c>
      <c r="GO168" s="14">
        <f t="shared" si="567"/>
        <v>-8.0616046710268435E-3</v>
      </c>
      <c r="GP168" s="14">
        <f t="shared" si="568"/>
        <v>6.4989469871921818E-5</v>
      </c>
      <c r="GQ168" s="89">
        <f t="shared" si="569"/>
        <v>1.1940550349461194E-2</v>
      </c>
      <c r="GR168" s="89">
        <f t="shared" si="570"/>
        <v>1.4257674264801784E-4</v>
      </c>
      <c r="GT168">
        <v>49.35</v>
      </c>
      <c r="GU168" s="14">
        <f t="shared" si="571"/>
        <v>2.8328630843041072E-3</v>
      </c>
      <c r="GV168" s="14">
        <f t="shared" si="572"/>
        <v>8.025113254412979E-6</v>
      </c>
      <c r="GW168" s="89">
        <f t="shared" si="573"/>
        <v>1.9410805767880765E-3</v>
      </c>
      <c r="GX168" s="89">
        <f t="shared" si="574"/>
        <v>3.7677938055839318E-6</v>
      </c>
      <c r="GZ168">
        <v>200</v>
      </c>
      <c r="HA168" s="14">
        <f t="shared" si="575"/>
        <v>-1.2831978815378293E-2</v>
      </c>
      <c r="HB168" s="14">
        <f t="shared" si="576"/>
        <v>1.646596803183173E-4</v>
      </c>
      <c r="HC168" s="89">
        <f t="shared" si="577"/>
        <v>1.7615695423101811E-2</v>
      </c>
      <c r="HD168" s="89">
        <f t="shared" si="578"/>
        <v>3.1031272523949008E-4</v>
      </c>
      <c r="HF168">
        <v>251.15</v>
      </c>
      <c r="HG168" s="14">
        <f t="shared" si="579"/>
        <v>-1.7933650318060967E-3</v>
      </c>
      <c r="HH168" s="14">
        <f t="shared" si="580"/>
        <v>3.2161581373048822E-6</v>
      </c>
      <c r="HI168" s="89">
        <f t="shared" si="581"/>
        <v>9.7526867641109828E-3</v>
      </c>
      <c r="HJ168" s="89">
        <f t="shared" si="582"/>
        <v>9.5114899118865553E-5</v>
      </c>
      <c r="HL168">
        <v>87.36</v>
      </c>
      <c r="HM168" s="14">
        <f t="shared" si="583"/>
        <v>-4.8192864359488828E-3</v>
      </c>
      <c r="HN168" s="14">
        <f t="shared" si="584"/>
        <v>2.3225521751720884E-5</v>
      </c>
      <c r="HO168" s="89">
        <f t="shared" si="585"/>
        <v>9.9953789927428767E-3</v>
      </c>
      <c r="HP168" s="89">
        <f t="shared" si="586"/>
        <v>9.9907601208565602E-5</v>
      </c>
      <c r="HR168">
        <v>4.258</v>
      </c>
      <c r="HS168" s="14">
        <f t="shared" si="587"/>
        <v>7.0430804648730376E-4</v>
      </c>
      <c r="HT168" s="14">
        <f t="shared" si="588"/>
        <v>4.9604982434676205E-7</v>
      </c>
      <c r="HU168" s="14">
        <f t="shared" si="589"/>
        <v>3.7747799673538605E-3</v>
      </c>
      <c r="HV168" s="14">
        <f t="shared" si="590"/>
        <v>1.4248963801936011E-5</v>
      </c>
      <c r="HX168">
        <v>14.28</v>
      </c>
      <c r="HY168" s="14">
        <f t="shared" si="591"/>
        <v>-5.6179923042232608E-3</v>
      </c>
      <c r="HZ168" s="14">
        <f t="shared" si="592"/>
        <v>3.1561837530311785E-5</v>
      </c>
      <c r="IA168" s="89">
        <f t="shared" si="593"/>
        <v>5.7096023752258931E-3</v>
      </c>
      <c r="IB168" s="89">
        <f t="shared" si="594"/>
        <v>3.2599559283185157E-5</v>
      </c>
      <c r="ID168">
        <v>141.1</v>
      </c>
      <c r="IE168" s="14">
        <f t="shared" si="595"/>
        <v>-1.7516086796981242E-2</v>
      </c>
      <c r="IF168" s="14">
        <f t="shared" si="596"/>
        <v>3.0681329667938057E-4</v>
      </c>
      <c r="IG168" s="89">
        <f t="shared" si="597"/>
        <v>2.1639007533709152E-2</v>
      </c>
      <c r="IH168" s="89">
        <f t="shared" si="598"/>
        <v>4.6824664704392144E-4</v>
      </c>
      <c r="IQ168">
        <v>49.67</v>
      </c>
      <c r="IR168" s="14">
        <f t="shared" si="599"/>
        <v>2.4461794437217792E-2</v>
      </c>
      <c r="IS168" s="14">
        <f t="shared" si="600"/>
        <v>5.9837938708869932E-4</v>
      </c>
      <c r="IT168" s="89">
        <f t="shared" si="601"/>
        <v>-2.147219592533145E-2</v>
      </c>
      <c r="IU168" s="89">
        <f t="shared" si="602"/>
        <v>4.6105519785582052E-4</v>
      </c>
      <c r="IW168">
        <v>54.23</v>
      </c>
      <c r="IX168" s="14">
        <f t="shared" si="603"/>
        <v>4.4158305426138253E-3</v>
      </c>
      <c r="IY168" s="14">
        <f t="shared" si="604"/>
        <v>1.9499559381081112E-5</v>
      </c>
      <c r="IZ168" s="89">
        <f t="shared" si="605"/>
        <v>-9.84436563200308E-4</v>
      </c>
      <c r="JA168" s="89">
        <f t="shared" si="606"/>
        <v>9.6911534696563401E-7</v>
      </c>
      <c r="JC168">
        <v>105.2</v>
      </c>
      <c r="JD168" s="14">
        <f t="shared" si="607"/>
        <v>-1.6774896112057465E-2</v>
      </c>
      <c r="JE168" s="14">
        <f t="shared" si="608"/>
        <v>2.8139713957032065E-4</v>
      </c>
      <c r="JF168" s="89">
        <f t="shared" si="609"/>
        <v>2.3334184518887056E-2</v>
      </c>
      <c r="JG168" s="89">
        <f t="shared" si="610"/>
        <v>5.4448416716146829E-4</v>
      </c>
      <c r="JI168">
        <v>29.37</v>
      </c>
      <c r="JJ168" s="14">
        <f t="shared" si="611"/>
        <v>-7.8619444434699613E-3</v>
      </c>
      <c r="JK168" s="14">
        <f t="shared" si="612"/>
        <v>6.1810170432208202E-5</v>
      </c>
      <c r="JL168" s="89">
        <f t="shared" si="613"/>
        <v>1.3324918500958346E-2</v>
      </c>
      <c r="JM168" s="89">
        <f t="shared" si="614"/>
        <v>1.7755345305718202E-4</v>
      </c>
      <c r="JO168">
        <v>75.34</v>
      </c>
      <c r="JP168" s="14">
        <f t="shared" si="615"/>
        <v>-2.011061206929832E-2</v>
      </c>
      <c r="JQ168" s="14">
        <f t="shared" si="616"/>
        <v>4.0443671780180729E-4</v>
      </c>
      <c r="JR168" s="89">
        <f t="shared" ref="JR168:JR199" si="646">$JQ$268+$JQ$269*$U178-$JP168</f>
        <v>2.366771325612951E-2</v>
      </c>
      <c r="JS168" s="89">
        <f t="shared" si="617"/>
        <v>5.6016065077436851E-4</v>
      </c>
      <c r="JU168">
        <v>59.72</v>
      </c>
      <c r="JV168" s="14">
        <f t="shared" si="618"/>
        <v>-4.3631551010379658E-3</v>
      </c>
      <c r="JW168" s="14">
        <f t="shared" si="619"/>
        <v>1.9037122435713621E-5</v>
      </c>
      <c r="JX168" s="89">
        <f t="shared" si="620"/>
        <v>1.1060115880736261E-2</v>
      </c>
      <c r="JY168" s="89">
        <f t="shared" si="621"/>
        <v>1.2232616329531444E-4</v>
      </c>
      <c r="KA168">
        <v>39.340000000000003</v>
      </c>
      <c r="KB168" s="14">
        <f t="shared" si="622"/>
        <v>-7.9112317683894279E-3</v>
      </c>
      <c r="KC168" s="14">
        <f t="shared" si="623"/>
        <v>6.2587588093174109E-5</v>
      </c>
      <c r="KD168" s="89">
        <f t="shared" si="624"/>
        <v>1.1493652706851553E-2</v>
      </c>
      <c r="KE168" s="89">
        <f t="shared" si="625"/>
        <v>1.3210405254571604E-4</v>
      </c>
      <c r="KG168">
        <v>17.18</v>
      </c>
      <c r="KH168" s="14">
        <f t="shared" si="626"/>
        <v>2.6989866823196443E-2</v>
      </c>
      <c r="KI168" s="14">
        <f t="shared" si="627"/>
        <v>7.2845291113388002E-4</v>
      </c>
      <c r="KJ168" s="89">
        <f t="shared" si="628"/>
        <v>-2.3975520709853641E-2</v>
      </c>
      <c r="KK168" s="89">
        <f t="shared" si="629"/>
        <v>5.7482559330862082E-4</v>
      </c>
      <c r="KM168">
        <v>28.37</v>
      </c>
      <c r="KN168" s="14">
        <f t="shared" si="630"/>
        <v>1.4089470453365724E-3</v>
      </c>
      <c r="KO168" s="14">
        <f t="shared" si="631"/>
        <v>1.9851317765626572E-6</v>
      </c>
      <c r="KP168" s="89">
        <f t="shared" si="632"/>
        <v>2.4979263859891475E-3</v>
      </c>
      <c r="KQ168" s="89">
        <f t="shared" si="633"/>
        <v>6.2396362298208033E-6</v>
      </c>
      <c r="KS168">
        <v>87.64</v>
      </c>
      <c r="KT168" s="14">
        <f t="shared" si="634"/>
        <v>1.3374335136690306E-2</v>
      </c>
      <c r="KU168" s="14">
        <f t="shared" si="635"/>
        <v>1.7887284034850891E-4</v>
      </c>
      <c r="KV168" s="89">
        <f t="shared" si="636"/>
        <v>-1.0100791559438172E-2</v>
      </c>
      <c r="KW168" s="89">
        <f t="shared" si="637"/>
        <v>1.0202599012721742E-4</v>
      </c>
      <c r="LF168" s="14">
        <v>12.484999999999999</v>
      </c>
      <c r="LG168" s="14">
        <f t="shared" si="638"/>
        <v>-2.7610361277600658E-2</v>
      </c>
      <c r="LH168" s="14">
        <f t="shared" si="639"/>
        <v>7.6233204987962984E-4</v>
      </c>
      <c r="LI168" s="89">
        <f t="shared" si="640"/>
        <v>2.7541142152132384E-2</v>
      </c>
      <c r="LJ168" s="89">
        <f t="shared" si="641"/>
        <v>7.5851451104396318E-4</v>
      </c>
      <c r="LL168">
        <v>11.48</v>
      </c>
      <c r="LM168" s="14">
        <f t="shared" si="642"/>
        <v>-2.6166608911718501E-3</v>
      </c>
      <c r="LN168" s="14">
        <f t="shared" si="643"/>
        <v>6.8469142193882609E-6</v>
      </c>
      <c r="LO168" s="89">
        <f t="shared" si="644"/>
        <v>6.0568065591261929E-3</v>
      </c>
      <c r="LP168" s="89">
        <f t="shared" si="645"/>
        <v>3.6684905694674074E-5</v>
      </c>
    </row>
    <row r="169" spans="19:328" x14ac:dyDescent="0.35">
      <c r="S169" t="s">
        <v>773</v>
      </c>
      <c r="T169" s="82">
        <v>5115.96</v>
      </c>
      <c r="U169" s="6">
        <f t="shared" si="452"/>
        <v>2.6839677289617413E-2</v>
      </c>
      <c r="V169" s="14">
        <f t="shared" si="453"/>
        <v>7.2036827701080469E-4</v>
      </c>
      <c r="Z169">
        <v>36</v>
      </c>
      <c r="AA169" s="14">
        <f t="shared" si="454"/>
        <v>2.3065272930996188E-2</v>
      </c>
      <c r="AB169" s="14">
        <f t="shared" si="455"/>
        <v>5.3200681538134547E-4</v>
      </c>
      <c r="AC169" s="14">
        <f t="shared" si="456"/>
        <v>-3.774404358621225E-3</v>
      </c>
      <c r="AD169" s="14">
        <f t="shared" si="457"/>
        <v>4.0292924844878876E-3</v>
      </c>
      <c r="AE169" s="14">
        <f t="shared" si="458"/>
        <v>1.6235197925550572E-5</v>
      </c>
      <c r="AG169">
        <v>9.2680000000000007</v>
      </c>
      <c r="AH169" s="14">
        <f t="shared" si="459"/>
        <v>1.9870325800914908E-2</v>
      </c>
      <c r="AI169" s="14">
        <f t="shared" si="460"/>
        <v>3.948298474345047E-4</v>
      </c>
      <c r="AJ169" s="14">
        <f t="shared" si="461"/>
        <v>-1.9430848287393599E-2</v>
      </c>
      <c r="AK169" s="14">
        <f t="shared" si="462"/>
        <v>3.7755786516770678E-4</v>
      </c>
      <c r="AM169">
        <v>104.15</v>
      </c>
      <c r="AN169" s="14">
        <f t="shared" si="463"/>
        <v>2.7463847328710829E-2</v>
      </c>
      <c r="AO169" s="14">
        <f t="shared" si="464"/>
        <v>7.5426291009473689E-4</v>
      </c>
      <c r="AP169" s="14">
        <f t="shared" si="465"/>
        <v>-3.5099832307156457E-2</v>
      </c>
      <c r="AQ169" s="14">
        <f t="shared" si="466"/>
        <v>1.2319982279905043E-3</v>
      </c>
      <c r="AS169">
        <v>81.209999999999994</v>
      </c>
      <c r="AT169" s="14">
        <f t="shared" si="467"/>
        <v>4.7023633299014829E-2</v>
      </c>
      <c r="AU169" s="14">
        <f t="shared" si="468"/>
        <v>2.2112220886402164E-3</v>
      </c>
      <c r="AV169" s="14">
        <f t="shared" si="469"/>
        <v>-5.8847168275060924E-2</v>
      </c>
      <c r="AW169" s="14">
        <f t="shared" si="470"/>
        <v>3.462989213993337E-3</v>
      </c>
      <c r="AY169" s="14">
        <v>34.67</v>
      </c>
      <c r="AZ169" s="14">
        <f t="shared" si="471"/>
        <v>3.1677492292049992E-3</v>
      </c>
      <c r="BA169" s="14">
        <f t="shared" si="472"/>
        <v>1.0034635179128867E-5</v>
      </c>
      <c r="BB169" s="14">
        <f t="shared" si="473"/>
        <v>-9.2279249831935736E-3</v>
      </c>
      <c r="BC169" s="14">
        <f t="shared" si="474"/>
        <v>8.5154599495448121E-5</v>
      </c>
      <c r="BE169">
        <v>17.32</v>
      </c>
      <c r="BF169" s="14">
        <f t="shared" si="475"/>
        <v>6.3744325940417124E-2</v>
      </c>
      <c r="BG169" s="14">
        <f t="shared" si="476"/>
        <v>4.0633390895981353E-3</v>
      </c>
      <c r="BH169" s="14">
        <f t="shared" si="477"/>
        <v>-8.5142863303554528E-2</v>
      </c>
      <c r="BI169" s="14">
        <f t="shared" si="478"/>
        <v>7.249307171527772E-3</v>
      </c>
      <c r="BK169">
        <v>73.66</v>
      </c>
      <c r="BL169" s="14">
        <f t="shared" si="479"/>
        <v>5.5452431165390503E-2</v>
      </c>
      <c r="BM169" s="14">
        <f t="shared" si="480"/>
        <v>3.074972122152372E-3</v>
      </c>
      <c r="BN169" s="14">
        <f t="shared" si="481"/>
        <v>-7.2172578799652151E-2</v>
      </c>
      <c r="BO169" s="14">
        <f t="shared" si="482"/>
        <v>5.2088811305919993E-3</v>
      </c>
      <c r="BQ169">
        <v>50.47</v>
      </c>
      <c r="BR169" s="14">
        <f t="shared" si="483"/>
        <v>3.5999606796772297E-2</v>
      </c>
      <c r="BS169" s="14">
        <f t="shared" si="484"/>
        <v>1.2959716895222142E-3</v>
      </c>
      <c r="BT169" s="14">
        <f t="shared" si="485"/>
        <v>-5.1669634733749151E-2</v>
      </c>
      <c r="BU169" s="14">
        <f t="shared" si="486"/>
        <v>2.6697511535190566E-3</v>
      </c>
      <c r="BX169">
        <v>18.649999999999999</v>
      </c>
      <c r="BY169" s="14">
        <f t="shared" si="487"/>
        <v>3.1145299147735818E-2</v>
      </c>
      <c r="BZ169" s="14">
        <f t="shared" si="488"/>
        <v>9.7002965900195345E-4</v>
      </c>
      <c r="CA169" s="14">
        <f t="shared" si="489"/>
        <v>-3.8259461803551838E-2</v>
      </c>
      <c r="CB169" s="14">
        <f t="shared" si="490"/>
        <v>1.4637864174974421E-3</v>
      </c>
      <c r="CD169">
        <v>38.85</v>
      </c>
      <c r="CE169" s="14">
        <f t="shared" si="491"/>
        <v>4.750233398500326E-2</v>
      </c>
      <c r="CF169" s="14">
        <f t="shared" si="492"/>
        <v>2.2564717340227956E-3</v>
      </c>
      <c r="CG169" s="14">
        <f t="shared" si="493"/>
        <v>-5.7613463137000165E-2</v>
      </c>
      <c r="CH169" s="14">
        <f t="shared" si="494"/>
        <v>3.3193111346384767E-3</v>
      </c>
      <c r="CJ169">
        <v>30.16</v>
      </c>
      <c r="CK169" s="14">
        <f t="shared" si="495"/>
        <v>2.1647286752214456E-2</v>
      </c>
      <c r="CL169" s="14">
        <f t="shared" si="496"/>
        <v>4.6860502373259947E-4</v>
      </c>
      <c r="CM169" s="14">
        <f t="shared" si="497"/>
        <v>-3.1370724120150933E-2</v>
      </c>
      <c r="CN169" s="14">
        <f t="shared" si="498"/>
        <v>9.8412233182261955E-4</v>
      </c>
      <c r="CP169">
        <v>17</v>
      </c>
      <c r="CQ169" s="14">
        <f t="shared" si="499"/>
        <v>4.2044776029900463E-2</v>
      </c>
      <c r="CR169" s="14">
        <f t="shared" si="500"/>
        <v>1.7677631914044926E-3</v>
      </c>
      <c r="CS169" s="14">
        <f t="shared" si="501"/>
        <v>-5.1775520300304259E-2</v>
      </c>
      <c r="CT169" s="14">
        <f t="shared" si="502"/>
        <v>2.6807045023672185E-3</v>
      </c>
      <c r="CV169">
        <v>79.8</v>
      </c>
      <c r="CW169" s="14">
        <f t="shared" si="503"/>
        <v>3.5212304627823265E-2</v>
      </c>
      <c r="CX169" s="14">
        <f t="shared" si="504"/>
        <v>1.2399063972026237E-3</v>
      </c>
      <c r="CY169" s="89">
        <f t="shared" si="505"/>
        <v>-3.8206937353379961E-2</v>
      </c>
      <c r="CZ169" s="89">
        <f t="shared" si="506"/>
        <v>1.4597700619251009E-3</v>
      </c>
      <c r="DB169">
        <v>14.96</v>
      </c>
      <c r="DC169" s="14">
        <f t="shared" si="507"/>
        <v>1.1299555253933466E-2</v>
      </c>
      <c r="DD169" s="14">
        <f t="shared" si="508"/>
        <v>1.276799489366954E-4</v>
      </c>
      <c r="DE169" s="89">
        <f t="shared" si="509"/>
        <v>-1.6004663129967938E-2</v>
      </c>
      <c r="DF169" s="89">
        <f t="shared" si="510"/>
        <v>2.5614924190375511E-4</v>
      </c>
      <c r="DH169">
        <v>9.2829999999999995</v>
      </c>
      <c r="DI169" s="14">
        <f t="shared" si="511"/>
        <v>5.0517382112918174E-2</v>
      </c>
      <c r="DJ169" s="14">
        <f t="shared" si="512"/>
        <v>2.552005895542585E-3</v>
      </c>
      <c r="DK169" s="89">
        <f t="shared" si="513"/>
        <v>-6.0748977695994383E-2</v>
      </c>
      <c r="DL169" s="89">
        <f t="shared" si="514"/>
        <v>3.6904382911084228E-3</v>
      </c>
      <c r="DN169">
        <v>61.09</v>
      </c>
      <c r="DO169" s="14">
        <f t="shared" si="515"/>
        <v>1.4463565697926424E-2</v>
      </c>
      <c r="DP169" s="14">
        <f t="shared" si="516"/>
        <v>2.091947326982339E-4</v>
      </c>
      <c r="DQ169" s="89">
        <f t="shared" si="517"/>
        <v>-1.9104454381734696E-2</v>
      </c>
      <c r="DR169" s="89">
        <f t="shared" si="518"/>
        <v>3.6498017722378203E-4</v>
      </c>
      <c r="DT169">
        <v>96.28</v>
      </c>
      <c r="DU169" s="14">
        <f t="shared" si="519"/>
        <v>3.8409448114871257E-2</v>
      </c>
      <c r="DV169" s="14">
        <f t="shared" si="520"/>
        <v>1.4752857044889871E-3</v>
      </c>
      <c r="DW169" s="89">
        <f t="shared" si="521"/>
        <v>-5.0545716963193134E-2</v>
      </c>
      <c r="DX169" s="89">
        <f t="shared" si="522"/>
        <v>2.5548695033232303E-3</v>
      </c>
      <c r="DZ169">
        <v>32.119999999999997</v>
      </c>
      <c r="EA169" s="14">
        <f t="shared" si="523"/>
        <v>3.0356462480593992E-2</v>
      </c>
      <c r="EB169" s="14">
        <f t="shared" si="524"/>
        <v>9.2151481433571075E-4</v>
      </c>
      <c r="EC169" s="89">
        <f t="shared" si="525"/>
        <v>-3.8894664394377665E-2</v>
      </c>
      <c r="ED169" s="89">
        <f t="shared" si="526"/>
        <v>1.5127949183512696E-3</v>
      </c>
      <c r="EF169">
        <v>13.68</v>
      </c>
      <c r="EG169" s="14">
        <f t="shared" si="527"/>
        <v>-3.6616664859630385E-3</v>
      </c>
      <c r="EH169" s="14">
        <f t="shared" si="528"/>
        <v>1.3407801454424907E-5</v>
      </c>
      <c r="EI169" s="89">
        <f t="shared" si="529"/>
        <v>-2.6102766075704179E-3</v>
      </c>
      <c r="EJ169" s="89">
        <f t="shared" si="530"/>
        <v>6.8135439680293297E-6</v>
      </c>
      <c r="EL169">
        <v>72.52</v>
      </c>
      <c r="EM169" s="14">
        <f t="shared" si="531"/>
        <v>1.5869006060401317E-2</v>
      </c>
      <c r="EN169" s="14">
        <f t="shared" si="532"/>
        <v>2.5182535334505375E-4</v>
      </c>
      <c r="EO169" s="89">
        <f t="shared" si="533"/>
        <v>-2.3980188345201162E-2</v>
      </c>
      <c r="EP169" s="89">
        <f t="shared" si="534"/>
        <v>5.7504943307132165E-4</v>
      </c>
      <c r="ER169">
        <v>12.54</v>
      </c>
      <c r="ES169" s="14">
        <f t="shared" si="535"/>
        <v>1.3465549996588206E-2</v>
      </c>
      <c r="ET169" s="14">
        <f t="shared" si="536"/>
        <v>1.8132103671061664E-4</v>
      </c>
      <c r="EU169" s="89">
        <f t="shared" si="537"/>
        <v>-2.041869376353311E-2</v>
      </c>
      <c r="EV169" s="89">
        <f t="shared" si="538"/>
        <v>4.1692305500894589E-4</v>
      </c>
      <c r="EX169">
        <v>109.65</v>
      </c>
      <c r="EY169" s="14">
        <f t="shared" si="539"/>
        <v>1.043329944928611E-2</v>
      </c>
      <c r="EZ169" s="14">
        <f t="shared" si="540"/>
        <v>1.0885373739847385E-4</v>
      </c>
      <c r="FA169" s="89">
        <f t="shared" si="541"/>
        <v>-1.7022676246742488E-2</v>
      </c>
      <c r="FB169" s="89">
        <f t="shared" si="542"/>
        <v>2.8977150660141091E-4</v>
      </c>
      <c r="FD169">
        <v>30.32</v>
      </c>
      <c r="FE169" s="14">
        <f t="shared" si="543"/>
        <v>6.1710482467610635E-2</v>
      </c>
      <c r="FF169" s="14">
        <f t="shared" si="544"/>
        <v>3.8081836463852796E-3</v>
      </c>
      <c r="FG169" s="89">
        <f t="shared" si="545"/>
        <v>-8.4131889458932019E-2</v>
      </c>
      <c r="FH169" s="89">
        <f t="shared" si="546"/>
        <v>7.0781748239299568E-3</v>
      </c>
      <c r="FJ169">
        <v>112</v>
      </c>
      <c r="FK169" s="14">
        <f t="shared" si="547"/>
        <v>3.2501762904536338E-2</v>
      </c>
      <c r="FL169" s="14">
        <f t="shared" si="548"/>
        <v>1.0563645919026944E-3</v>
      </c>
      <c r="FM169" s="89">
        <f t="shared" si="549"/>
        <v>-3.7883433709590658E-2</v>
      </c>
      <c r="FN169" s="89">
        <f t="shared" si="550"/>
        <v>1.4351545496289499E-3</v>
      </c>
      <c r="FP169">
        <v>11.87</v>
      </c>
      <c r="FQ169" s="14">
        <f t="shared" si="551"/>
        <v>1.2628921905806329E-3</v>
      </c>
      <c r="FR169" s="14">
        <f t="shared" si="552"/>
        <v>1.5948966850295497E-6</v>
      </c>
      <c r="FS169" s="89">
        <f t="shared" si="553"/>
        <v>-4.4513200672549819E-3</v>
      </c>
      <c r="FT169" s="89">
        <f t="shared" si="554"/>
        <v>1.9814250341146898E-5</v>
      </c>
      <c r="FV169">
        <v>464</v>
      </c>
      <c r="FW169" s="14">
        <f t="shared" si="555"/>
        <v>2.9307682665453992E-2</v>
      </c>
      <c r="FX169" s="14">
        <f t="shared" si="556"/>
        <v>8.5894026321895237E-4</v>
      </c>
      <c r="FY169" s="89">
        <f t="shared" si="557"/>
        <v>-3.8024992491822153E-2</v>
      </c>
      <c r="FZ169" s="89">
        <f t="shared" si="558"/>
        <v>1.4459000540031311E-3</v>
      </c>
      <c r="GB169">
        <v>47.1</v>
      </c>
      <c r="GC169" s="14">
        <f t="shared" si="559"/>
        <v>1.5170961007806604E-2</v>
      </c>
      <c r="GD169" s="14">
        <f t="shared" si="560"/>
        <v>2.301580579003884E-4</v>
      </c>
      <c r="GE169" s="89">
        <f t="shared" si="561"/>
        <v>-2.3840031069548833E-2</v>
      </c>
      <c r="GF169" s="89">
        <f t="shared" si="562"/>
        <v>5.6834708139705367E-4</v>
      </c>
      <c r="GH169">
        <v>380.7</v>
      </c>
      <c r="GI169" s="14">
        <f t="shared" si="563"/>
        <v>4.2931666729264691E-2</v>
      </c>
      <c r="GJ169" s="14">
        <f t="shared" si="564"/>
        <v>1.8431280081526527E-3</v>
      </c>
      <c r="GK169" s="89">
        <f t="shared" si="565"/>
        <v>-5.721691143482642E-2</v>
      </c>
      <c r="GL169" s="89">
        <f t="shared" si="566"/>
        <v>3.2737749541407704E-3</v>
      </c>
      <c r="GN169">
        <v>26.53</v>
      </c>
      <c r="GO169" s="14">
        <f t="shared" si="567"/>
        <v>3.2266845244376258E-2</v>
      </c>
      <c r="GP169" s="14">
        <f t="shared" si="568"/>
        <v>1.0411493020245268E-3</v>
      </c>
      <c r="GQ169" s="89">
        <f t="shared" si="569"/>
        <v>-3.8164256082461281E-2</v>
      </c>
      <c r="GR169" s="89">
        <f t="shared" si="570"/>
        <v>1.456510442327683E-3</v>
      </c>
      <c r="GT169">
        <v>48.07</v>
      </c>
      <c r="GU169" s="14">
        <f t="shared" si="571"/>
        <v>2.6279483973621239E-2</v>
      </c>
      <c r="GV169" s="14">
        <f t="shared" si="572"/>
        <v>6.9061127791981557E-4</v>
      </c>
      <c r="GW169" s="89">
        <f t="shared" si="573"/>
        <v>-3.5346999523986691E-2</v>
      </c>
      <c r="GX169" s="89">
        <f t="shared" si="574"/>
        <v>1.2494103753487153E-3</v>
      </c>
      <c r="GZ169">
        <v>197.2</v>
      </c>
      <c r="HA169" s="14">
        <f t="shared" si="575"/>
        <v>1.4098924379501675E-2</v>
      </c>
      <c r="HB169" s="14">
        <f t="shared" si="576"/>
        <v>1.987796686589067E-4</v>
      </c>
      <c r="HC169" s="89">
        <f t="shared" si="577"/>
        <v>-2.1420020637589021E-2</v>
      </c>
      <c r="HD169" s="89">
        <f t="shared" si="578"/>
        <v>4.5881728411473958E-4</v>
      </c>
      <c r="HF169">
        <v>243.65</v>
      </c>
      <c r="HG169" s="14">
        <f t="shared" si="579"/>
        <v>3.0317600906538594E-2</v>
      </c>
      <c r="HH169" s="14">
        <f t="shared" si="580"/>
        <v>9.1915692472814981E-4</v>
      </c>
      <c r="HI169" s="89">
        <f t="shared" si="581"/>
        <v>-4.3361788575430625E-2</v>
      </c>
      <c r="HJ169" s="89">
        <f t="shared" si="582"/>
        <v>1.8802447084603458E-3</v>
      </c>
      <c r="HL169">
        <v>84.2</v>
      </c>
      <c r="HM169" s="14">
        <f t="shared" si="583"/>
        <v>3.6842590748313815E-2</v>
      </c>
      <c r="HN169" s="14">
        <f t="shared" si="584"/>
        <v>1.3573764930477387E-3</v>
      </c>
      <c r="HO169" s="89">
        <f t="shared" si="585"/>
        <v>-4.8089225792660867E-2</v>
      </c>
      <c r="HP169" s="89">
        <f t="shared" si="586"/>
        <v>2.3125736373375192E-3</v>
      </c>
      <c r="HR169">
        <v>4.0789999999999997</v>
      </c>
      <c r="HS169" s="14">
        <f t="shared" si="587"/>
        <v>4.2947706135866362E-2</v>
      </c>
      <c r="HT169" s="14">
        <f t="shared" si="588"/>
        <v>1.8445054623327331E-3</v>
      </c>
      <c r="HU169" s="14">
        <f t="shared" si="589"/>
        <v>-5.6925333502683056E-2</v>
      </c>
      <c r="HV169" s="14">
        <f t="shared" si="590"/>
        <v>3.2404935943916901E-3</v>
      </c>
      <c r="HX169">
        <v>14.18</v>
      </c>
      <c r="HY169" s="14">
        <f t="shared" si="591"/>
        <v>7.0274358074568759E-3</v>
      </c>
      <c r="HZ169" s="14">
        <f t="shared" si="592"/>
        <v>4.9384854027927072E-5</v>
      </c>
      <c r="IA169" s="89">
        <f t="shared" si="593"/>
        <v>-1.2987513953335835E-2</v>
      </c>
      <c r="IB169" s="89">
        <f t="shared" si="594"/>
        <v>1.6867551868809301E-4</v>
      </c>
      <c r="ID169">
        <v>138.94999999999999</v>
      </c>
      <c r="IE169" s="14">
        <f t="shared" si="595"/>
        <v>1.5354702670255573E-2</v>
      </c>
      <c r="IF169" s="14">
        <f t="shared" si="596"/>
        <v>2.3576689409195362E-4</v>
      </c>
      <c r="IG169" s="89">
        <f t="shared" si="597"/>
        <v>-2.1424703743874632E-2</v>
      </c>
      <c r="IH169" s="89">
        <f t="shared" si="598"/>
        <v>4.5901793051279565E-4</v>
      </c>
      <c r="IQ169">
        <v>48.7</v>
      </c>
      <c r="IR169" s="14">
        <f t="shared" si="599"/>
        <v>1.9722099030714989E-2</v>
      </c>
      <c r="IS169" s="14">
        <f t="shared" si="600"/>
        <v>3.8896119017732913E-4</v>
      </c>
      <c r="IT169" s="89">
        <f t="shared" si="601"/>
        <v>-2.8275668453996098E-2</v>
      </c>
      <c r="IU169" s="89">
        <f t="shared" si="602"/>
        <v>7.9951342652031013E-4</v>
      </c>
      <c r="IW169">
        <v>52.6</v>
      </c>
      <c r="IX169" s="14">
        <f t="shared" si="603"/>
        <v>3.0518141109305102E-2</v>
      </c>
      <c r="IY169" s="14">
        <f t="shared" si="604"/>
        <v>9.3135693676745803E-4</v>
      </c>
      <c r="IZ169" s="89">
        <f t="shared" si="605"/>
        <v>-4.1354826659510582E-2</v>
      </c>
      <c r="JA169" s="89">
        <f t="shared" si="606"/>
        <v>1.7102216880381673E-3</v>
      </c>
      <c r="JC169">
        <v>101.1</v>
      </c>
      <c r="JD169" s="14">
        <f t="shared" si="607"/>
        <v>3.9753174277183854E-2</v>
      </c>
      <c r="JE169" s="14">
        <f t="shared" si="608"/>
        <v>1.580314865112152E-3</v>
      </c>
      <c r="JF169" s="89">
        <f t="shared" si="609"/>
        <v>-5.0146656897089734E-2</v>
      </c>
      <c r="JG169" s="89">
        <f t="shared" si="610"/>
        <v>2.5146871979544374E-3</v>
      </c>
      <c r="JI169">
        <v>28.53</v>
      </c>
      <c r="JJ169" s="14">
        <f t="shared" si="611"/>
        <v>2.9017579985120116E-2</v>
      </c>
      <c r="JK169" s="14">
        <f t="shared" si="612"/>
        <v>8.4201994819284353E-4</v>
      </c>
      <c r="JL169" s="89">
        <f t="shared" si="613"/>
        <v>-4.0228709137117021E-2</v>
      </c>
      <c r="JM169" s="89">
        <f t="shared" si="614"/>
        <v>1.6183490388387625E-3</v>
      </c>
      <c r="JO169">
        <v>74.66</v>
      </c>
      <c r="JP169" s="14">
        <f t="shared" si="615"/>
        <v>9.0667287774572284E-3</v>
      </c>
      <c r="JQ169" s="14">
        <f t="shared" si="616"/>
        <v>8.2205570723971043E-5</v>
      </c>
      <c r="JR169" s="89">
        <f t="shared" si="646"/>
        <v>-1.522278109704743E-2</v>
      </c>
      <c r="JS169" s="89">
        <f t="shared" si="617"/>
        <v>2.3173306432862457E-4</v>
      </c>
      <c r="JU169">
        <v>57.58</v>
      </c>
      <c r="JV169" s="14">
        <f t="shared" si="618"/>
        <v>3.6491687486959752E-2</v>
      </c>
      <c r="JW169" s="14">
        <f t="shared" si="619"/>
        <v>1.331643255645935E-3</v>
      </c>
      <c r="JX169" s="89">
        <f t="shared" si="620"/>
        <v>-4.8303153641635843E-2</v>
      </c>
      <c r="JY169" s="89">
        <f t="shared" si="621"/>
        <v>2.3331946517274782E-3</v>
      </c>
      <c r="KA169">
        <v>38.630000000000003</v>
      </c>
      <c r="KB169" s="14">
        <f t="shared" si="622"/>
        <v>1.8212636282723141E-2</v>
      </c>
      <c r="KC169" s="14">
        <f t="shared" si="623"/>
        <v>3.3170012036676336E-4</v>
      </c>
      <c r="KD169" s="89">
        <f t="shared" si="624"/>
        <v>-2.4416626885114156E-2</v>
      </c>
      <c r="KE169" s="89">
        <f t="shared" si="625"/>
        <v>5.9617166844687939E-4</v>
      </c>
      <c r="KG169">
        <v>17.09</v>
      </c>
      <c r="KH169" s="14">
        <f t="shared" si="626"/>
        <v>5.2524194286097132E-3</v>
      </c>
      <c r="KI169" s="14">
        <f t="shared" si="627"/>
        <v>2.7587909854036787E-5</v>
      </c>
      <c r="KJ169" s="89">
        <f t="shared" si="628"/>
        <v>-1.3274180737602838E-2</v>
      </c>
      <c r="KK169" s="89">
        <f t="shared" si="629"/>
        <v>1.7620387425454622E-4</v>
      </c>
      <c r="KM169">
        <v>27.44</v>
      </c>
      <c r="KN169" s="14">
        <f t="shared" si="630"/>
        <v>3.3330445963075536E-2</v>
      </c>
      <c r="KO169" s="14">
        <f t="shared" si="631"/>
        <v>1.1109186280974983E-3</v>
      </c>
      <c r="KP169" s="89">
        <f t="shared" si="632"/>
        <v>-4.5935358919847104E-2</v>
      </c>
      <c r="KQ169" s="89">
        <f t="shared" si="633"/>
        <v>2.1100571990951768E-3</v>
      </c>
      <c r="KS169">
        <v>87.1</v>
      </c>
      <c r="KT169" s="14">
        <f t="shared" si="634"/>
        <v>6.1806308688087839E-3</v>
      </c>
      <c r="KU169" s="14">
        <f t="shared" si="635"/>
        <v>3.8200197936472023E-5</v>
      </c>
      <c r="KV169" s="89">
        <f t="shared" si="636"/>
        <v>-1.1221155983536391E-2</v>
      </c>
      <c r="KW169" s="89">
        <f t="shared" si="637"/>
        <v>1.2591434160685457E-4</v>
      </c>
      <c r="LF169" s="14">
        <v>12.234999999999999</v>
      </c>
      <c r="LG169" s="14">
        <f t="shared" si="638"/>
        <v>2.0227226837101608E-2</v>
      </c>
      <c r="LH169" s="14">
        <f t="shared" si="639"/>
        <v>4.0914070551956351E-4</v>
      </c>
      <c r="LI169" s="89">
        <f t="shared" si="640"/>
        <v>-2.0385504749526127E-2</v>
      </c>
      <c r="LJ169" s="89">
        <f t="shared" si="641"/>
        <v>4.1556880389295232E-4</v>
      </c>
      <c r="LL169">
        <v>11.355</v>
      </c>
      <c r="LM169" s="14">
        <f t="shared" si="642"/>
        <v>1.0948215333898548E-2</v>
      </c>
      <c r="LN169" s="14">
        <f t="shared" si="643"/>
        <v>1.198634189974113E-4</v>
      </c>
      <c r="LO169" s="89">
        <f t="shared" si="644"/>
        <v>-1.6593502367528837E-2</v>
      </c>
      <c r="LP169" s="89">
        <f t="shared" si="645"/>
        <v>2.7534432082118511E-4</v>
      </c>
    </row>
    <row r="170" spans="19:328" x14ac:dyDescent="0.35">
      <c r="S170" t="s">
        <v>774</v>
      </c>
      <c r="T170" s="82">
        <v>5201.22</v>
      </c>
      <c r="U170" s="6">
        <f t="shared" si="452"/>
        <v>-1.6528148376368648E-2</v>
      </c>
      <c r="V170" s="14">
        <f t="shared" si="453"/>
        <v>2.7317968875125755E-4</v>
      </c>
      <c r="Z170">
        <v>36.6</v>
      </c>
      <c r="AA170" s="14">
        <f t="shared" si="454"/>
        <v>-1.6529301951210582E-2</v>
      </c>
      <c r="AB170" s="14">
        <f t="shared" si="455"/>
        <v>2.7321782299429394E-4</v>
      </c>
      <c r="AC170" s="14">
        <f t="shared" si="456"/>
        <v>-1.1535748419347347E-6</v>
      </c>
      <c r="AD170" s="14">
        <f t="shared" si="457"/>
        <v>-8.0213324554146218E-4</v>
      </c>
      <c r="AE170" s="14">
        <f t="shared" si="458"/>
        <v>6.4341774360287966E-7</v>
      </c>
      <c r="AG170">
        <v>9.0960000000000001</v>
      </c>
      <c r="AH170" s="14">
        <f t="shared" si="459"/>
        <v>1.8732850121894847E-2</v>
      </c>
      <c r="AI170" s="14">
        <f t="shared" si="460"/>
        <v>3.5091967368937582E-4</v>
      </c>
      <c r="AJ170" s="14">
        <f t="shared" si="461"/>
        <v>-1.9165065904259856E-2</v>
      </c>
      <c r="AK170" s="14">
        <f t="shared" si="462"/>
        <v>3.6729975111462365E-4</v>
      </c>
      <c r="AM170">
        <v>106.1</v>
      </c>
      <c r="AN170" s="14">
        <f t="shared" si="463"/>
        <v>-1.854987791295639E-2</v>
      </c>
      <c r="AO170" s="14">
        <f t="shared" si="464"/>
        <v>3.4409797058558735E-4</v>
      </c>
      <c r="AP170" s="14">
        <f t="shared" si="465"/>
        <v>8.840994391615788E-3</v>
      </c>
      <c r="AQ170" s="14">
        <f t="shared" si="466"/>
        <v>7.8163181832581818E-5</v>
      </c>
      <c r="AS170">
        <v>84.17</v>
      </c>
      <c r="AT170" s="14">
        <f t="shared" si="467"/>
        <v>-3.5800170929165327E-2</v>
      </c>
      <c r="AU170" s="14">
        <f t="shared" si="468"/>
        <v>1.2816522385574543E-3</v>
      </c>
      <c r="AV170" s="14">
        <f t="shared" si="469"/>
        <v>2.0849781348982861E-2</v>
      </c>
      <c r="AW170" s="14">
        <f t="shared" si="470"/>
        <v>4.3471338230039358E-4</v>
      </c>
      <c r="AY170" s="14">
        <v>35.36</v>
      </c>
      <c r="AZ170" s="14">
        <f t="shared" si="471"/>
        <v>-1.9706478072510549E-2</v>
      </c>
      <c r="BA170" s="14">
        <f t="shared" si="472"/>
        <v>3.883452780223391E-4</v>
      </c>
      <c r="BB170" s="14">
        <f t="shared" si="473"/>
        <v>1.2070691237070191E-2</v>
      </c>
      <c r="BC170" s="14">
        <f t="shared" si="474"/>
        <v>1.457015869406831E-4</v>
      </c>
      <c r="BE170">
        <v>17.698</v>
      </c>
      <c r="BF170" s="14">
        <f t="shared" si="475"/>
        <v>-2.158973571086939E-2</v>
      </c>
      <c r="BG170" s="14">
        <f t="shared" si="476"/>
        <v>4.6611668806518901E-4</v>
      </c>
      <c r="BH170" s="14">
        <f t="shared" si="477"/>
        <v>-4.4646614244858995E-3</v>
      </c>
      <c r="BI170" s="14">
        <f t="shared" si="478"/>
        <v>1.9933201635292461E-5</v>
      </c>
      <c r="BK170">
        <v>74.38</v>
      </c>
      <c r="BL170" s="14">
        <f t="shared" si="479"/>
        <v>-9.7271774800047062E-3</v>
      </c>
      <c r="BM170" s="14">
        <f t="shared" si="480"/>
        <v>9.4617981727510706E-5</v>
      </c>
      <c r="BN170" s="14">
        <f t="shared" si="481"/>
        <v>-1.0874036188974132E-2</v>
      </c>
      <c r="BO170" s="14">
        <f t="shared" si="482"/>
        <v>1.1824466303911905E-4</v>
      </c>
      <c r="BQ170">
        <v>53.29</v>
      </c>
      <c r="BR170" s="14">
        <f t="shared" si="483"/>
        <v>-5.4369595956519863E-2</v>
      </c>
      <c r="BS170" s="14">
        <f t="shared" si="484"/>
        <v>2.9560529644752209E-3</v>
      </c>
      <c r="BT170" s="14">
        <f t="shared" si="485"/>
        <v>3.4680103714157751E-2</v>
      </c>
      <c r="BU170" s="14">
        <f t="shared" si="486"/>
        <v>1.2027095936247383E-3</v>
      </c>
      <c r="BX170">
        <v>18.809999999999999</v>
      </c>
      <c r="BY170" s="14">
        <f t="shared" si="487"/>
        <v>-8.54249722311449E-3</v>
      </c>
      <c r="BZ170" s="14">
        <f t="shared" si="488"/>
        <v>7.2974258806918777E-5</v>
      </c>
      <c r="CA170" s="14">
        <f t="shared" si="489"/>
        <v>-3.7983292452374411E-4</v>
      </c>
      <c r="CB170" s="14">
        <f t="shared" si="490"/>
        <v>1.4427305055226027E-7</v>
      </c>
      <c r="CD170">
        <v>39.090000000000003</v>
      </c>
      <c r="CE170" s="14">
        <f t="shared" si="491"/>
        <v>-6.1586029912070904E-3</v>
      </c>
      <c r="CF170" s="14">
        <f t="shared" si="492"/>
        <v>3.7928390803304919E-5</v>
      </c>
      <c r="CG170" s="14">
        <f t="shared" si="493"/>
        <v>-6.698726376028895E-3</v>
      </c>
      <c r="CH170" s="14">
        <f t="shared" si="494"/>
        <v>4.4872935060905211E-5</v>
      </c>
      <c r="CJ170">
        <v>30.44</v>
      </c>
      <c r="CK170" s="14">
        <f t="shared" si="495"/>
        <v>-9.2409898537297846E-3</v>
      </c>
      <c r="CL170" s="14">
        <f t="shared" si="496"/>
        <v>8.5395893476736829E-5</v>
      </c>
      <c r="CM170" s="14">
        <f t="shared" si="497"/>
        <v>-3.0303951639417837E-3</v>
      </c>
      <c r="CN170" s="14">
        <f t="shared" si="498"/>
        <v>9.1832948496417504E-6</v>
      </c>
      <c r="CP170">
        <v>17.5</v>
      </c>
      <c r="CQ170" s="14">
        <f t="shared" si="499"/>
        <v>-2.8987536873252298E-2</v>
      </c>
      <c r="CR170" s="14">
        <f t="shared" si="500"/>
        <v>8.4027729397816164E-4</v>
      </c>
      <c r="CS170" s="14">
        <f t="shared" si="501"/>
        <v>1.6757343492407348E-2</v>
      </c>
      <c r="CT170" s="14">
        <f t="shared" si="502"/>
        <v>2.8080856092252692E-4</v>
      </c>
      <c r="CV170">
        <v>84.26</v>
      </c>
      <c r="CW170" s="14">
        <f t="shared" si="503"/>
        <v>-5.4383752095107527E-2</v>
      </c>
      <c r="CX170" s="14">
        <f t="shared" si="504"/>
        <v>2.9575924919421123E-3</v>
      </c>
      <c r="CY170" s="89">
        <f t="shared" si="505"/>
        <v>5.0635381095450925E-2</v>
      </c>
      <c r="CZ170" s="89">
        <f t="shared" si="506"/>
        <v>2.5639418186815489E-3</v>
      </c>
      <c r="DB170">
        <v>14.68</v>
      </c>
      <c r="DC170" s="14">
        <f t="shared" si="507"/>
        <v>1.8893949359961828E-2</v>
      </c>
      <c r="DD170" s="14">
        <f t="shared" si="508"/>
        <v>3.5698132241680195E-4</v>
      </c>
      <c r="DE170" s="89">
        <f t="shared" si="509"/>
        <v>-2.4808445201218748E-2</v>
      </c>
      <c r="DF170" s="89">
        <f t="shared" si="510"/>
        <v>6.1545895330187357E-4</v>
      </c>
      <c r="DH170">
        <v>9.3130000000000006</v>
      </c>
      <c r="DI170" s="14">
        <f t="shared" si="511"/>
        <v>-3.2265031217253897E-3</v>
      </c>
      <c r="DJ170" s="14">
        <f t="shared" si="512"/>
        <v>1.0410322394503685E-5</v>
      </c>
      <c r="DK170" s="89">
        <f t="shared" si="513"/>
        <v>-9.7061062326623815E-3</v>
      </c>
      <c r="DL170" s="89">
        <f t="shared" si="514"/>
        <v>9.4208498199727529E-5</v>
      </c>
      <c r="DN170">
        <v>61.04</v>
      </c>
      <c r="DO170" s="14">
        <f t="shared" si="515"/>
        <v>8.1879968547408151E-4</v>
      </c>
      <c r="DP170" s="14">
        <f t="shared" si="516"/>
        <v>6.7043292493245481E-7</v>
      </c>
      <c r="DQ170" s="89">
        <f t="shared" si="517"/>
        <v>-6.8039259315659899E-3</v>
      </c>
      <c r="DR170" s="89">
        <f t="shared" si="518"/>
        <v>4.6293408082236126E-5</v>
      </c>
      <c r="DT170">
        <v>102.85</v>
      </c>
      <c r="DU170" s="14">
        <f t="shared" si="519"/>
        <v>-6.6011003184094877E-2</v>
      </c>
      <c r="DV170" s="14">
        <f t="shared" si="520"/>
        <v>4.3574525413705842E-3</v>
      </c>
      <c r="DW170" s="89">
        <f t="shared" si="521"/>
        <v>5.0845349966705422E-2</v>
      </c>
      <c r="DX170" s="89">
        <f t="shared" si="522"/>
        <v>2.5852496132367513E-3</v>
      </c>
      <c r="DZ170">
        <v>31.87</v>
      </c>
      <c r="EA170" s="14">
        <f t="shared" si="523"/>
        <v>7.8137606493157361E-3</v>
      </c>
      <c r="EB170" s="14">
        <f t="shared" si="524"/>
        <v>6.105485548479508E-5</v>
      </c>
      <c r="EC170" s="89">
        <f t="shared" si="525"/>
        <v>-1.8727444675540453E-2</v>
      </c>
      <c r="ED170" s="89">
        <f t="shared" si="526"/>
        <v>3.5071718407542847E-4</v>
      </c>
      <c r="EF170">
        <v>13.85</v>
      </c>
      <c r="EG170" s="14">
        <f t="shared" si="527"/>
        <v>-1.2350320438943055E-2</v>
      </c>
      <c r="EH170" s="14">
        <f t="shared" si="528"/>
        <v>1.5253041494457458E-4</v>
      </c>
      <c r="EI170" s="89">
        <f t="shared" si="529"/>
        <v>4.2732853707133367E-3</v>
      </c>
      <c r="EJ170" s="89">
        <f t="shared" si="530"/>
        <v>1.8260967859552619E-5</v>
      </c>
      <c r="EL170">
        <v>72.16</v>
      </c>
      <c r="EM170" s="14">
        <f t="shared" si="531"/>
        <v>4.9765101322819917E-3</v>
      </c>
      <c r="EN170" s="14">
        <f t="shared" si="532"/>
        <v>2.4765653096705329E-5</v>
      </c>
      <c r="EO170" s="89">
        <f t="shared" si="533"/>
        <v>-1.5179517219213467E-2</v>
      </c>
      <c r="EP170" s="89">
        <f t="shared" si="534"/>
        <v>2.3041774300839815E-4</v>
      </c>
      <c r="ER170">
        <v>12.54</v>
      </c>
      <c r="ES170" s="14">
        <f t="shared" si="535"/>
        <v>0</v>
      </c>
      <c r="ET170" s="14">
        <f t="shared" si="536"/>
        <v>0</v>
      </c>
      <c r="EU170" s="89">
        <f t="shared" si="537"/>
        <v>-8.7535041768319992E-3</v>
      </c>
      <c r="EV170" s="89">
        <f t="shared" si="538"/>
        <v>7.6623835373815249E-5</v>
      </c>
      <c r="EX170">
        <v>110.7</v>
      </c>
      <c r="EY170" s="14">
        <f t="shared" si="539"/>
        <v>-9.5303648506939887E-3</v>
      </c>
      <c r="EZ170" s="14">
        <f t="shared" si="540"/>
        <v>9.082785418734346E-5</v>
      </c>
      <c r="FA170" s="89">
        <f t="shared" si="541"/>
        <v>1.2321834224078478E-3</v>
      </c>
      <c r="FB170" s="89">
        <f t="shared" si="542"/>
        <v>1.5182759864567168E-6</v>
      </c>
      <c r="FD170">
        <v>31.18</v>
      </c>
      <c r="FE170" s="14">
        <f t="shared" si="543"/>
        <v>-2.7969302855459531E-2</v>
      </c>
      <c r="FF170" s="14">
        <f t="shared" si="544"/>
        <v>7.8228190222041666E-4</v>
      </c>
      <c r="FG170" s="89">
        <f t="shared" si="545"/>
        <v>2.5706009453037998E-4</v>
      </c>
      <c r="FH170" s="89">
        <f t="shared" si="546"/>
        <v>6.6079892199967894E-8</v>
      </c>
      <c r="FJ170">
        <v>112.2</v>
      </c>
      <c r="FK170" s="14">
        <f t="shared" si="547"/>
        <v>-1.7841217935014426E-3</v>
      </c>
      <c r="FL170" s="14">
        <f t="shared" si="548"/>
        <v>3.183090574046804E-6</v>
      </c>
      <c r="FM170" s="89">
        <f t="shared" si="549"/>
        <v>-4.9268821446876512E-3</v>
      </c>
      <c r="FN170" s="89">
        <f t="shared" si="550"/>
        <v>2.4274167667641989E-5</v>
      </c>
      <c r="FP170">
        <v>11.914999999999999</v>
      </c>
      <c r="FQ170" s="14">
        <f t="shared" si="551"/>
        <v>-3.7839019291287562E-3</v>
      </c>
      <c r="FR170" s="14">
        <f t="shared" si="552"/>
        <v>1.4317913809264324E-5</v>
      </c>
      <c r="FS170" s="89">
        <f t="shared" si="553"/>
        <v>-3.3285896310367115E-4</v>
      </c>
      <c r="FT170" s="89">
        <f t="shared" si="554"/>
        <v>1.1079508931845111E-7</v>
      </c>
      <c r="FV170">
        <v>477.6</v>
      </c>
      <c r="FW170" s="14">
        <f t="shared" si="555"/>
        <v>-2.8889009852137156E-2</v>
      </c>
      <c r="FX170" s="14">
        <f t="shared" si="556"/>
        <v>8.3457489023687763E-4</v>
      </c>
      <c r="FY170" s="89">
        <f t="shared" si="557"/>
        <v>1.7851813799835633E-2</v>
      </c>
      <c r="FZ170" s="89">
        <f t="shared" si="558"/>
        <v>3.1868725594400195E-4</v>
      </c>
      <c r="GB170">
        <v>49.06</v>
      </c>
      <c r="GC170" s="14">
        <f t="shared" si="559"/>
        <v>-4.0771037807971228E-2</v>
      </c>
      <c r="GD170" s="14">
        <f t="shared" si="560"/>
        <v>1.6622775239390193E-3</v>
      </c>
      <c r="GE170" s="89">
        <f t="shared" si="561"/>
        <v>2.964321009314666E-2</v>
      </c>
      <c r="GF170" s="89">
        <f t="shared" si="562"/>
        <v>8.7871990462643206E-4</v>
      </c>
      <c r="GH170">
        <v>402.8</v>
      </c>
      <c r="GI170" s="14">
        <f t="shared" si="563"/>
        <v>-5.6428497455955642E-2</v>
      </c>
      <c r="GJ170" s="14">
        <f t="shared" si="564"/>
        <v>3.1841753251367925E-3</v>
      </c>
      <c r="GK170" s="89">
        <f t="shared" si="565"/>
        <v>3.8522659358421224E-2</v>
      </c>
      <c r="GL170" s="89">
        <f t="shared" si="566"/>
        <v>1.4839952840449582E-3</v>
      </c>
      <c r="GN170">
        <v>26.67</v>
      </c>
      <c r="GO170" s="14">
        <f t="shared" si="567"/>
        <v>-5.263170044274644E-3</v>
      </c>
      <c r="GP170" s="14">
        <f t="shared" si="568"/>
        <v>2.770095891494996E-5</v>
      </c>
      <c r="GQ170" s="89">
        <f t="shared" si="569"/>
        <v>-2.2443922983690599E-3</v>
      </c>
      <c r="GR170" s="89">
        <f t="shared" si="570"/>
        <v>5.0372967889783517E-6</v>
      </c>
      <c r="GT170">
        <v>48.94</v>
      </c>
      <c r="GU170" s="14">
        <f t="shared" si="571"/>
        <v>-1.793677610865627E-2</v>
      </c>
      <c r="GV170" s="14">
        <f t="shared" si="572"/>
        <v>3.2172793717206234E-4</v>
      </c>
      <c r="GW170" s="89">
        <f t="shared" si="573"/>
        <v>6.5895926332353565E-3</v>
      </c>
      <c r="GX170" s="89">
        <f t="shared" si="574"/>
        <v>4.3422731071989681E-5</v>
      </c>
      <c r="GZ170">
        <v>199.6</v>
      </c>
      <c r="HA170" s="14">
        <f t="shared" si="575"/>
        <v>-1.2096921708828571E-2</v>
      </c>
      <c r="HB170" s="14">
        <f t="shared" si="576"/>
        <v>1.4633551482952795E-4</v>
      </c>
      <c r="HC170" s="89">
        <f t="shared" si="577"/>
        <v>2.7821806183997589E-3</v>
      </c>
      <c r="HD170" s="89">
        <f t="shared" si="578"/>
        <v>7.7405289933992645E-6</v>
      </c>
      <c r="HF170">
        <v>253.3</v>
      </c>
      <c r="HG170" s="14">
        <f t="shared" si="579"/>
        <v>-3.8841787718114418E-2</v>
      </c>
      <c r="HH170" s="14">
        <f t="shared" si="580"/>
        <v>1.5086844731390641E-3</v>
      </c>
      <c r="HI170" s="89">
        <f t="shared" si="581"/>
        <v>2.2338353017242209E-2</v>
      </c>
      <c r="HJ170" s="89">
        <f t="shared" si="582"/>
        <v>4.9900201552293408E-4</v>
      </c>
      <c r="HL170">
        <v>85.58</v>
      </c>
      <c r="HM170" s="14">
        <f t="shared" si="583"/>
        <v>-1.6256689740389629E-2</v>
      </c>
      <c r="HN170" s="14">
        <f t="shared" si="584"/>
        <v>2.6427996131528944E-4</v>
      </c>
      <c r="HO170" s="89">
        <f t="shared" si="585"/>
        <v>2.3052556728836819E-3</v>
      </c>
      <c r="HP170" s="89">
        <f t="shared" si="586"/>
        <v>5.3142037173623968E-6</v>
      </c>
      <c r="HR170">
        <v>4.101</v>
      </c>
      <c r="HS170" s="14">
        <f t="shared" si="587"/>
        <v>-5.3789860745008782E-3</v>
      </c>
      <c r="HT170" s="14">
        <f t="shared" si="588"/>
        <v>2.8933491189674369E-5</v>
      </c>
      <c r="HU170" s="14">
        <f t="shared" si="589"/>
        <v>-1.1638435103963557E-2</v>
      </c>
      <c r="HV170" s="14">
        <f t="shared" si="590"/>
        <v>1.3545317166917121E-4</v>
      </c>
      <c r="HX170">
        <v>14.1</v>
      </c>
      <c r="HY170" s="14">
        <f t="shared" si="591"/>
        <v>5.6577237198588547E-3</v>
      </c>
      <c r="HZ170" s="14">
        <f t="shared" si="592"/>
        <v>3.2009837690253519E-5</v>
      </c>
      <c r="IA170" s="89">
        <f t="shared" si="593"/>
        <v>-1.2614505992788318E-2</v>
      </c>
      <c r="IB170" s="89">
        <f t="shared" si="594"/>
        <v>1.5912576144209241E-4</v>
      </c>
      <c r="ID170">
        <v>141.19999999999999</v>
      </c>
      <c r="IE170" s="14">
        <f t="shared" si="595"/>
        <v>-1.6063168870628995E-2</v>
      </c>
      <c r="IF170" s="14">
        <f t="shared" si="596"/>
        <v>2.5802539416634436E-4</v>
      </c>
      <c r="IG170" s="89">
        <f t="shared" si="597"/>
        <v>8.3144086027183688E-3</v>
      </c>
      <c r="IH170" s="89">
        <f t="shared" si="598"/>
        <v>6.912939041295722E-5</v>
      </c>
      <c r="IQ170">
        <v>49.54</v>
      </c>
      <c r="IR170" s="14">
        <f t="shared" si="599"/>
        <v>-1.7101393972669326E-2</v>
      </c>
      <c r="IS170" s="14">
        <f t="shared" si="600"/>
        <v>2.9245767580845079E-4</v>
      </c>
      <c r="IT170" s="89">
        <f t="shared" si="601"/>
        <v>6.6466818090659165E-3</v>
      </c>
      <c r="IU170" s="89">
        <f t="shared" si="602"/>
        <v>4.4178379070967761E-5</v>
      </c>
      <c r="IW170">
        <v>52.93</v>
      </c>
      <c r="IX170" s="14">
        <f t="shared" si="603"/>
        <v>-6.2541661262319973E-3</v>
      </c>
      <c r="IY170" s="14">
        <f t="shared" si="604"/>
        <v>3.9114593934507748E-5</v>
      </c>
      <c r="IZ170" s="89">
        <f t="shared" si="605"/>
        <v>-6.9324510864450396E-3</v>
      </c>
      <c r="JA170" s="89">
        <f t="shared" si="606"/>
        <v>4.8058878065953009E-5</v>
      </c>
      <c r="JC170">
        <v>103.45</v>
      </c>
      <c r="JD170" s="14">
        <f t="shared" si="607"/>
        <v>-2.2978278165126438E-2</v>
      </c>
      <c r="JE170" s="14">
        <f t="shared" si="608"/>
        <v>5.2800126743392641E-4</v>
      </c>
      <c r="JF170" s="89">
        <f t="shared" si="609"/>
        <v>9.7926991513325803E-3</v>
      </c>
      <c r="JG170" s="89">
        <f t="shared" si="610"/>
        <v>9.5896956668509837E-5</v>
      </c>
      <c r="JI170">
        <v>28.78</v>
      </c>
      <c r="JJ170" s="14">
        <f t="shared" si="611"/>
        <v>-8.7245362338130919E-3</v>
      </c>
      <c r="JK170" s="14">
        <f t="shared" si="612"/>
        <v>7.6117532495117529E-5</v>
      </c>
      <c r="JL170" s="89">
        <f t="shared" si="613"/>
        <v>-5.2327931334228937E-3</v>
      </c>
      <c r="JM170" s="89">
        <f t="shared" si="614"/>
        <v>2.7382123977197787E-5</v>
      </c>
      <c r="JO170">
        <v>75.400000000000006</v>
      </c>
      <c r="JP170" s="14">
        <f t="shared" si="615"/>
        <v>-9.8628015274727296E-3</v>
      </c>
      <c r="JQ170" s="14">
        <f t="shared" si="616"/>
        <v>9.7274853970318414E-5</v>
      </c>
      <c r="JR170" s="89">
        <f t="shared" si="646"/>
        <v>2.107007145904006E-3</v>
      </c>
      <c r="JS170" s="89">
        <f t="shared" si="617"/>
        <v>4.4394791128905451E-6</v>
      </c>
      <c r="JU170">
        <v>59.22</v>
      </c>
      <c r="JV170" s="14">
        <f t="shared" si="618"/>
        <v>-2.8084037489415362E-2</v>
      </c>
      <c r="JW170" s="14">
        <f t="shared" si="619"/>
        <v>7.8871316170688749E-4</v>
      </c>
      <c r="JX170" s="89">
        <f t="shared" si="620"/>
        <v>1.3224260706435032E-2</v>
      </c>
      <c r="JY170" s="89">
        <f t="shared" si="621"/>
        <v>1.7488107123176156E-4</v>
      </c>
      <c r="KA170">
        <v>38.74</v>
      </c>
      <c r="KB170" s="14">
        <f t="shared" si="622"/>
        <v>-2.8434813006598296E-3</v>
      </c>
      <c r="KC170" s="14">
        <f t="shared" si="623"/>
        <v>8.0853859072021168E-6</v>
      </c>
      <c r="KD170" s="89">
        <f t="shared" si="624"/>
        <v>-4.9723168539730763E-3</v>
      </c>
      <c r="KE170" s="89">
        <f t="shared" si="625"/>
        <v>2.472393489630471E-5</v>
      </c>
      <c r="KG170">
        <v>17</v>
      </c>
      <c r="KH170" s="14">
        <f t="shared" si="626"/>
        <v>5.2801530712835113E-3</v>
      </c>
      <c r="KI170" s="14">
        <f t="shared" si="627"/>
        <v>2.7880016456184696E-5</v>
      </c>
      <c r="KJ170" s="89">
        <f t="shared" si="628"/>
        <v>-1.5119545001717185E-2</v>
      </c>
      <c r="KK170" s="89">
        <f t="shared" si="629"/>
        <v>2.2860064105895112E-4</v>
      </c>
      <c r="KM170">
        <v>27.43</v>
      </c>
      <c r="KN170" s="14">
        <f t="shared" si="630"/>
        <v>3.6449790817277773E-4</v>
      </c>
      <c r="KO170" s="14">
        <f t="shared" si="631"/>
        <v>1.3285872506233071E-7</v>
      </c>
      <c r="KP170" s="89">
        <f t="shared" si="632"/>
        <v>-1.5688877739011651E-2</v>
      </c>
      <c r="KQ170" s="89">
        <f t="shared" si="633"/>
        <v>2.4614088470965531E-4</v>
      </c>
      <c r="KS170">
        <v>88.42</v>
      </c>
      <c r="KT170" s="14">
        <f t="shared" si="634"/>
        <v>-1.5041304539640086E-2</v>
      </c>
      <c r="KU170" s="14">
        <f t="shared" si="635"/>
        <v>2.2624084225419746E-4</v>
      </c>
      <c r="KV170" s="89">
        <f t="shared" si="636"/>
        <v>8.6314645691402681E-3</v>
      </c>
      <c r="KW170" s="89">
        <f t="shared" si="637"/>
        <v>7.4502180608323787E-5</v>
      </c>
      <c r="LF170" s="14">
        <v>11.87</v>
      </c>
      <c r="LG170" s="14">
        <f t="shared" si="638"/>
        <v>3.0286488273058271E-2</v>
      </c>
      <c r="LH170" s="14">
        <f t="shared" si="639"/>
        <v>9.1727137191409619E-4</v>
      </c>
      <c r="LI170" s="89">
        <f t="shared" si="640"/>
        <v>-3.04594340363912E-2</v>
      </c>
      <c r="LJ170" s="89">
        <f t="shared" si="641"/>
        <v>9.2777712181726663E-4</v>
      </c>
      <c r="LL170">
        <v>11.515000000000001</v>
      </c>
      <c r="LM170" s="14">
        <f t="shared" si="642"/>
        <v>-1.3992357715126748E-2</v>
      </c>
      <c r="LN170" s="14">
        <f t="shared" si="643"/>
        <v>1.9578607442806702E-4</v>
      </c>
      <c r="LO170" s="89">
        <f t="shared" si="644"/>
        <v>6.8507133105981813E-3</v>
      </c>
      <c r="LP170" s="89">
        <f t="shared" si="645"/>
        <v>4.6932272864007096E-5</v>
      </c>
    </row>
    <row r="171" spans="19:328" x14ac:dyDescent="0.35">
      <c r="S171" t="s">
        <v>775</v>
      </c>
      <c r="T171" s="82">
        <v>5245.84</v>
      </c>
      <c r="U171" s="6">
        <f t="shared" si="452"/>
        <v>-8.5421680973174902E-3</v>
      </c>
      <c r="V171" s="14">
        <f t="shared" si="453"/>
        <v>7.2968635802828704E-5</v>
      </c>
      <c r="Z171">
        <v>37.11</v>
      </c>
      <c r="AA171" s="14">
        <f t="shared" si="454"/>
        <v>-1.3838234665185597E-2</v>
      </c>
      <c r="AB171" s="14">
        <f t="shared" si="455"/>
        <v>1.9149673864874434E-4</v>
      </c>
      <c r="AC171" s="14">
        <f t="shared" si="456"/>
        <v>-5.296066567868107E-3</v>
      </c>
      <c r="AD171" s="14">
        <f t="shared" si="457"/>
        <v>4.6876376662935617E-3</v>
      </c>
      <c r="AE171" s="14">
        <f t="shared" si="458"/>
        <v>2.1973946890454149E-5</v>
      </c>
      <c r="AG171">
        <v>9.282</v>
      </c>
      <c r="AH171" s="14">
        <f t="shared" si="459"/>
        <v>-2.0242284370749195E-2</v>
      </c>
      <c r="AI171" s="14">
        <f t="shared" si="460"/>
        <v>4.0975007654627709E-4</v>
      </c>
      <c r="AJ171" s="14">
        <f t="shared" si="461"/>
        <v>1.9970586791993112E-2</v>
      </c>
      <c r="AK171" s="14">
        <f t="shared" si="462"/>
        <v>3.9882433681652973E-4</v>
      </c>
      <c r="AM171">
        <v>108.45</v>
      </c>
      <c r="AN171" s="14">
        <f t="shared" si="463"/>
        <v>-2.1907191652945968E-2</v>
      </c>
      <c r="AO171" s="14">
        <f t="shared" si="464"/>
        <v>4.7992504611890548E-4</v>
      </c>
      <c r="AP171" s="14">
        <f t="shared" si="465"/>
        <v>1.4802355898769505E-2</v>
      </c>
      <c r="AQ171" s="14">
        <f t="shared" si="466"/>
        <v>2.1910974015383635E-4</v>
      </c>
      <c r="AS171">
        <v>83.96</v>
      </c>
      <c r="AT171" s="14">
        <f t="shared" si="467"/>
        <v>2.4980682710526243E-3</v>
      </c>
      <c r="AU171" s="14">
        <f t="shared" si="468"/>
        <v>6.2403450868398481E-6</v>
      </c>
      <c r="AV171" s="14">
        <f t="shared" si="469"/>
        <v>-1.352039355785362E-2</v>
      </c>
      <c r="AW171" s="14">
        <f t="shared" si="470"/>
        <v>1.8280104195924965E-4</v>
      </c>
      <c r="AY171" s="14">
        <v>35.270000000000003</v>
      </c>
      <c r="AZ171" s="14">
        <f t="shared" si="471"/>
        <v>2.5484935214818544E-3</v>
      </c>
      <c r="BA171" s="14">
        <f t="shared" si="472"/>
        <v>6.4948192290349836E-6</v>
      </c>
      <c r="BB171" s="14">
        <f t="shared" si="473"/>
        <v>-8.2049425197488306E-3</v>
      </c>
      <c r="BC171" s="14">
        <f t="shared" si="474"/>
        <v>6.732108175238229E-5</v>
      </c>
      <c r="BE171">
        <v>18.14</v>
      </c>
      <c r="BF171" s="14">
        <f t="shared" si="475"/>
        <v>-2.4667805841832074E-2</v>
      </c>
      <c r="BG171" s="14">
        <f t="shared" si="476"/>
        <v>6.0850064505032456E-4</v>
      </c>
      <c r="BH171" s="14">
        <f t="shared" si="477"/>
        <v>4.462262855962091E-3</v>
      </c>
      <c r="BI171" s="14">
        <f t="shared" si="478"/>
        <v>1.9911789795698957E-5</v>
      </c>
      <c r="BK171">
        <v>74.959999999999994</v>
      </c>
      <c r="BL171" s="14">
        <f t="shared" si="479"/>
        <v>-7.7675494332427502E-3</v>
      </c>
      <c r="BM171" s="14">
        <f t="shared" si="480"/>
        <v>6.0334824197869772E-5</v>
      </c>
      <c r="BN171" s="14">
        <f t="shared" si="481"/>
        <v>-7.9581331217977551E-3</v>
      </c>
      <c r="BO171" s="14">
        <f t="shared" si="482"/>
        <v>6.3331882784254477E-5</v>
      </c>
      <c r="BQ171">
        <v>53.07</v>
      </c>
      <c r="BR171" s="14">
        <f t="shared" si="483"/>
        <v>4.1368994688871733E-3</v>
      </c>
      <c r="BS171" s="14">
        <f t="shared" si="484"/>
        <v>1.7113937215678976E-5</v>
      </c>
      <c r="BT171" s="14">
        <f t="shared" si="485"/>
        <v>-1.8776999841343019E-2</v>
      </c>
      <c r="BU171" s="14">
        <f t="shared" si="486"/>
        <v>3.5257572304179575E-4</v>
      </c>
      <c r="BX171">
        <v>18.86</v>
      </c>
      <c r="BY171" s="14">
        <f t="shared" si="487"/>
        <v>-2.6546338923724533E-3</v>
      </c>
      <c r="BZ171" s="14">
        <f t="shared" si="488"/>
        <v>7.0470811025325221E-6</v>
      </c>
      <c r="CA171" s="14">
        <f t="shared" si="489"/>
        <v>-3.9962129084915865E-3</v>
      </c>
      <c r="CB171" s="14">
        <f t="shared" si="490"/>
        <v>1.5969717609994786E-5</v>
      </c>
      <c r="CD171">
        <v>39.479999999999997</v>
      </c>
      <c r="CE171" s="14">
        <f t="shared" si="491"/>
        <v>-9.9275347604172188E-3</v>
      </c>
      <c r="CF171" s="14">
        <f t="shared" si="492"/>
        <v>9.855594641929216E-5</v>
      </c>
      <c r="CG171" s="14">
        <f t="shared" si="493"/>
        <v>5.2007830818252485E-4</v>
      </c>
      <c r="CH171" s="14">
        <f t="shared" si="494"/>
        <v>2.7048144664199727E-7</v>
      </c>
      <c r="CJ171">
        <v>31.34</v>
      </c>
      <c r="CK171" s="14">
        <f t="shared" si="495"/>
        <v>-2.9137703934389681E-2</v>
      </c>
      <c r="CL171" s="14">
        <f t="shared" si="496"/>
        <v>8.4900579056814795E-4</v>
      </c>
      <c r="CM171" s="14">
        <f t="shared" si="497"/>
        <v>2.0067140013768761E-2</v>
      </c>
      <c r="CN171" s="14">
        <f t="shared" si="498"/>
        <v>4.0269010833219931E-4</v>
      </c>
      <c r="CP171">
        <v>17.8</v>
      </c>
      <c r="CQ171" s="14">
        <f t="shared" si="499"/>
        <v>-1.6997576368571136E-2</v>
      </c>
      <c r="CR171" s="14">
        <f t="shared" si="500"/>
        <v>2.8891760240540792E-4</v>
      </c>
      <c r="CS171" s="14">
        <f t="shared" si="501"/>
        <v>7.907278520719695E-3</v>
      </c>
      <c r="CT171" s="14">
        <f t="shared" si="502"/>
        <v>6.2525053604235053E-5</v>
      </c>
      <c r="CV171">
        <v>86.8</v>
      </c>
      <c r="CW171" s="14">
        <f t="shared" si="503"/>
        <v>-2.9699365115433862E-2</v>
      </c>
      <c r="CX171" s="14">
        <f t="shared" si="504"/>
        <v>8.8205228825984983E-4</v>
      </c>
      <c r="CY171" s="89">
        <f t="shared" si="505"/>
        <v>2.6897866540587227E-2</v>
      </c>
      <c r="CZ171" s="89">
        <f t="shared" si="506"/>
        <v>7.2349522443524187E-4</v>
      </c>
      <c r="DB171">
        <v>14.91</v>
      </c>
      <c r="DC171" s="14">
        <f t="shared" si="507"/>
        <v>-1.5546105590277592E-2</v>
      </c>
      <c r="DD171" s="14">
        <f t="shared" si="508"/>
        <v>2.4168139902406018E-4</v>
      </c>
      <c r="DE171" s="89">
        <f t="shared" si="509"/>
        <v>1.1150885278094292E-2</v>
      </c>
      <c r="DF171" s="89">
        <f t="shared" si="510"/>
        <v>1.2434224248522E-4</v>
      </c>
      <c r="DH171">
        <v>9.43</v>
      </c>
      <c r="DI171" s="14">
        <f t="shared" si="511"/>
        <v>-1.2484823105845295E-2</v>
      </c>
      <c r="DJ171" s="14">
        <f t="shared" si="512"/>
        <v>1.5587080798424856E-4</v>
      </c>
      <c r="DK171" s="89">
        <f t="shared" si="513"/>
        <v>2.9453218726299708E-3</v>
      </c>
      <c r="DL171" s="89">
        <f t="shared" si="514"/>
        <v>8.6749209333925169E-6</v>
      </c>
      <c r="DN171">
        <v>61.51</v>
      </c>
      <c r="DO171" s="14">
        <f t="shared" si="515"/>
        <v>-7.6703762440753307E-3</v>
      </c>
      <c r="DP171" s="14">
        <f t="shared" si="516"/>
        <v>5.8834671725675178E-5</v>
      </c>
      <c r="DQ171" s="89">
        <f t="shared" si="517"/>
        <v>3.3739283149232342E-3</v>
      </c>
      <c r="DR171" s="89">
        <f t="shared" si="518"/>
        <v>1.1383392274240735E-5</v>
      </c>
      <c r="DT171">
        <v>103.7</v>
      </c>
      <c r="DU171" s="14">
        <f t="shared" si="519"/>
        <v>-8.230499136515591E-3</v>
      </c>
      <c r="DV171" s="14">
        <f t="shared" si="520"/>
        <v>6.774111603618389E-5</v>
      </c>
      <c r="DW171" s="89">
        <f t="shared" si="521"/>
        <v>-3.1295353113535724E-3</v>
      </c>
      <c r="DX171" s="89">
        <f t="shared" si="522"/>
        <v>9.7939912650089012E-6</v>
      </c>
      <c r="DZ171">
        <v>32.11</v>
      </c>
      <c r="EA171" s="14">
        <f t="shared" si="523"/>
        <v>-7.5023796721774881E-3</v>
      </c>
      <c r="EB171" s="14">
        <f t="shared" si="524"/>
        <v>5.6285700745501997E-5</v>
      </c>
      <c r="EC171" s="89">
        <f t="shared" si="525"/>
        <v>-4.2714050674123611E-4</v>
      </c>
      <c r="ED171" s="89">
        <f t="shared" si="526"/>
        <v>1.8244901249915997E-7</v>
      </c>
      <c r="EF171">
        <v>13.8</v>
      </c>
      <c r="EG171" s="14">
        <f t="shared" si="527"/>
        <v>3.6166404701885148E-3</v>
      </c>
      <c r="EH171" s="14">
        <f t="shared" si="528"/>
        <v>1.3080088290605401E-5</v>
      </c>
      <c r="EI171" s="89">
        <f t="shared" si="529"/>
        <v>-9.4260557639988807E-3</v>
      </c>
      <c r="EJ171" s="89">
        <f t="shared" si="530"/>
        <v>8.8850527266016524E-5</v>
      </c>
      <c r="EL171">
        <v>72.959999999999994</v>
      </c>
      <c r="EM171" s="14">
        <f t="shared" si="531"/>
        <v>-1.102547001170771E-2</v>
      </c>
      <c r="EN171" s="14">
        <f t="shared" si="532"/>
        <v>1.2156098897906602E-4</v>
      </c>
      <c r="EO171" s="89">
        <f t="shared" si="533"/>
        <v>3.4502865218163283E-3</v>
      </c>
      <c r="EP171" s="89">
        <f t="shared" si="534"/>
        <v>1.1904477082627417E-5</v>
      </c>
      <c r="ER171">
        <v>12.53</v>
      </c>
      <c r="ES171" s="14">
        <f t="shared" si="535"/>
        <v>7.9776629679771064E-4</v>
      </c>
      <c r="ET171" s="14">
        <f t="shared" si="536"/>
        <v>6.3643106430633294E-7</v>
      </c>
      <c r="EU171" s="89">
        <f t="shared" si="537"/>
        <v>-7.2895946566793463E-3</v>
      </c>
      <c r="EV171" s="89">
        <f t="shared" si="538"/>
        <v>5.3138190258688075E-5</v>
      </c>
      <c r="EX171">
        <v>110.45</v>
      </c>
      <c r="EY171" s="14">
        <f t="shared" si="539"/>
        <v>2.2609098484650762E-3</v>
      </c>
      <c r="EZ171" s="14">
        <f t="shared" si="540"/>
        <v>5.1117133428863734E-6</v>
      </c>
      <c r="FA171" s="89">
        <f t="shared" si="541"/>
        <v>-8.4124310368257939E-3</v>
      </c>
      <c r="FB171" s="89">
        <f t="shared" si="542"/>
        <v>7.0768995949349898E-5</v>
      </c>
      <c r="FD171">
        <v>33.07</v>
      </c>
      <c r="FE171" s="14">
        <f t="shared" si="543"/>
        <v>-5.8849663364070937E-2</v>
      </c>
      <c r="FF171" s="14">
        <f t="shared" si="544"/>
        <v>3.4632828780644729E-3</v>
      </c>
      <c r="FG171" s="89">
        <f t="shared" si="545"/>
        <v>3.7783953844965433E-2</v>
      </c>
      <c r="FH171" s="89">
        <f t="shared" si="546"/>
        <v>1.4276271681584781E-3</v>
      </c>
      <c r="FJ171">
        <v>113</v>
      </c>
      <c r="FK171" s="14">
        <f t="shared" si="547"/>
        <v>-7.1048256237445711E-3</v>
      </c>
      <c r="FL171" s="14">
        <f t="shared" si="548"/>
        <v>5.0478547143817436E-5</v>
      </c>
      <c r="FM171" s="89">
        <f t="shared" si="549"/>
        <v>2.063776536467974E-3</v>
      </c>
      <c r="FN171" s="89">
        <f t="shared" si="550"/>
        <v>4.2591735924757468E-6</v>
      </c>
      <c r="FP171">
        <v>11.73</v>
      </c>
      <c r="FQ171" s="14">
        <f t="shared" si="551"/>
        <v>1.5648447885321163E-2</v>
      </c>
      <c r="FR171" s="14">
        <f t="shared" si="552"/>
        <v>2.4487392121961236E-4</v>
      </c>
      <c r="FS171" s="89">
        <f t="shared" si="553"/>
        <v>-1.8599004322137923E-2</v>
      </c>
      <c r="FT171" s="89">
        <f t="shared" si="554"/>
        <v>3.4592296177490513E-4</v>
      </c>
      <c r="FV171">
        <v>484.8</v>
      </c>
      <c r="FW171" s="14">
        <f t="shared" si="555"/>
        <v>-1.4962872676712377E-2</v>
      </c>
      <c r="FX171" s="14">
        <f t="shared" si="556"/>
        <v>2.2388755873950581E-4</v>
      </c>
      <c r="FY171" s="89">
        <f t="shared" si="557"/>
        <v>6.8399989714562261E-3</v>
      </c>
      <c r="FZ171" s="89">
        <f t="shared" si="558"/>
        <v>4.6785585929522234E-5</v>
      </c>
      <c r="GB171">
        <v>49.54</v>
      </c>
      <c r="GC171" s="14">
        <f t="shared" si="559"/>
        <v>-9.736385230870186E-3</v>
      </c>
      <c r="GD171" s="14">
        <f t="shared" si="560"/>
        <v>9.4797197363907085E-5</v>
      </c>
      <c r="GE171" s="89">
        <f t="shared" si="561"/>
        <v>1.697335014805821E-3</v>
      </c>
      <c r="GF171" s="89">
        <f t="shared" si="562"/>
        <v>2.8809461524858767E-6</v>
      </c>
      <c r="GH171">
        <v>411.6</v>
      </c>
      <c r="GI171" s="14">
        <f t="shared" si="563"/>
        <v>-2.1611843115487368E-2</v>
      </c>
      <c r="GJ171" s="14">
        <f t="shared" si="564"/>
        <v>4.6707176284843877E-4</v>
      </c>
      <c r="GK171" s="89">
        <f t="shared" si="565"/>
        <v>8.2543212732234337E-3</v>
      </c>
      <c r="GL171" s="89">
        <f t="shared" si="566"/>
        <v>6.8133819681588927E-5</v>
      </c>
      <c r="GN171">
        <v>26.96</v>
      </c>
      <c r="GO171" s="14">
        <f t="shared" si="567"/>
        <v>-1.081494785018338E-2</v>
      </c>
      <c r="GP171" s="14">
        <f t="shared" si="568"/>
        <v>1.1696309700218612E-4</v>
      </c>
      <c r="GQ171" s="89">
        <f t="shared" si="569"/>
        <v>5.3301142342366773E-3</v>
      </c>
      <c r="GR171" s="89">
        <f t="shared" si="570"/>
        <v>2.8410117750012442E-5</v>
      </c>
      <c r="GT171">
        <v>49.3</v>
      </c>
      <c r="GU171" s="14">
        <f t="shared" si="571"/>
        <v>-7.3290230341188471E-3</v>
      </c>
      <c r="GV171" s="14">
        <f t="shared" si="572"/>
        <v>5.3714578634644629E-5</v>
      </c>
      <c r="GW171" s="89">
        <f t="shared" si="573"/>
        <v>-1.1543617327431019E-3</v>
      </c>
      <c r="GX171" s="89">
        <f t="shared" si="574"/>
        <v>1.3325510100216566E-6</v>
      </c>
      <c r="GZ171">
        <v>201.2</v>
      </c>
      <c r="HA171" s="14">
        <f t="shared" si="575"/>
        <v>-7.9840743482205313E-3</v>
      </c>
      <c r="HB171" s="14">
        <f t="shared" si="576"/>
        <v>6.3745443197913096E-5</v>
      </c>
      <c r="HC171" s="89">
        <f t="shared" si="577"/>
        <v>1.1738197373502898E-3</v>
      </c>
      <c r="HD171" s="89">
        <f t="shared" si="578"/>
        <v>1.3778527757931033E-6</v>
      </c>
      <c r="HF171">
        <v>258.2</v>
      </c>
      <c r="HG171" s="14">
        <f t="shared" si="579"/>
        <v>-1.9159921404912489E-2</v>
      </c>
      <c r="HH171" s="14">
        <f t="shared" si="580"/>
        <v>3.6710258824242375E-4</v>
      </c>
      <c r="HI171" s="89">
        <f t="shared" si="581"/>
        <v>7.0021140096182353E-3</v>
      </c>
      <c r="HJ171" s="89">
        <f t="shared" si="582"/>
        <v>4.9029600603691958E-5</v>
      </c>
      <c r="HL171">
        <v>86.7</v>
      </c>
      <c r="HM171" s="14">
        <f t="shared" si="583"/>
        <v>-1.3002272797825403E-2</v>
      </c>
      <c r="HN171" s="14">
        <f t="shared" si="584"/>
        <v>1.6905909790907044E-4</v>
      </c>
      <c r="HO171" s="89">
        <f t="shared" si="585"/>
        <v>2.4487020174670943E-3</v>
      </c>
      <c r="HP171" s="89">
        <f t="shared" si="586"/>
        <v>5.9961415703474172E-6</v>
      </c>
      <c r="HR171">
        <v>4.1189999999999998</v>
      </c>
      <c r="HS171" s="14">
        <f t="shared" si="587"/>
        <v>-4.3795690440213888E-3</v>
      </c>
      <c r="HT171" s="14">
        <f t="shared" si="588"/>
        <v>1.918062501135042E-5</v>
      </c>
      <c r="HU171" s="14">
        <f t="shared" si="589"/>
        <v>-8.8191566584909804E-3</v>
      </c>
      <c r="HV171" s="14">
        <f t="shared" si="590"/>
        <v>7.7777524167005791E-5</v>
      </c>
      <c r="HX171">
        <v>14.15</v>
      </c>
      <c r="HY171" s="14">
        <f t="shared" si="591"/>
        <v>-3.5398267051240623E-3</v>
      </c>
      <c r="HZ171" s="14">
        <f t="shared" si="592"/>
        <v>1.2530373102309475E-5</v>
      </c>
      <c r="IA171" s="89">
        <f t="shared" si="593"/>
        <v>-2.1648609269628405E-3</v>
      </c>
      <c r="IB171" s="89">
        <f t="shared" si="594"/>
        <v>4.6866228330904092E-6</v>
      </c>
      <c r="ID171">
        <v>143.30000000000001</v>
      </c>
      <c r="IE171" s="14">
        <f t="shared" si="595"/>
        <v>-1.4763009774984659E-2</v>
      </c>
      <c r="IF171" s="14">
        <f t="shared" si="596"/>
        <v>2.1794645761629257E-4</v>
      </c>
      <c r="IG171" s="89">
        <f t="shared" si="597"/>
        <v>9.1231656170713757E-3</v>
      </c>
      <c r="IH171" s="89">
        <f t="shared" si="598"/>
        <v>8.3232150876513342E-5</v>
      </c>
      <c r="IQ171">
        <v>50.08</v>
      </c>
      <c r="IR171" s="14">
        <f t="shared" si="599"/>
        <v>-1.0841302730629519E-2</v>
      </c>
      <c r="IS171" s="14">
        <f t="shared" si="600"/>
        <v>1.1753384489715507E-4</v>
      </c>
      <c r="IT171" s="89">
        <f t="shared" si="601"/>
        <v>2.7748726780659431E-3</v>
      </c>
      <c r="IU171" s="89">
        <f t="shared" si="602"/>
        <v>7.6999183794768588E-6</v>
      </c>
      <c r="IW171">
        <v>54.55</v>
      </c>
      <c r="IX171" s="14">
        <f t="shared" si="603"/>
        <v>-3.0147426409183636E-2</v>
      </c>
      <c r="IY171" s="14">
        <f t="shared" si="604"/>
        <v>9.0886731909714297E-4</v>
      </c>
      <c r="IZ171" s="89">
        <f t="shared" si="605"/>
        <v>1.9912875673480053E-2</v>
      </c>
      <c r="JA171" s="89">
        <f t="shared" si="606"/>
        <v>3.9652261758747368E-4</v>
      </c>
      <c r="JC171">
        <v>105.4</v>
      </c>
      <c r="JD171" s="14">
        <f t="shared" si="607"/>
        <v>-1.8674231915709966E-2</v>
      </c>
      <c r="JE171" s="14">
        <f t="shared" si="608"/>
        <v>3.4872693764172072E-4</v>
      </c>
      <c r="JF171" s="89">
        <f t="shared" si="609"/>
        <v>8.996182204366595E-3</v>
      </c>
      <c r="JG171" s="89">
        <f t="shared" si="610"/>
        <v>8.0931294254162203E-5</v>
      </c>
      <c r="JI171">
        <v>29.16</v>
      </c>
      <c r="JJ171" s="14">
        <f t="shared" si="611"/>
        <v>-1.3117205681235563E-2</v>
      </c>
      <c r="JK171" s="14">
        <f t="shared" si="612"/>
        <v>1.7206108488383853E-4</v>
      </c>
      <c r="JL171" s="89">
        <f t="shared" si="613"/>
        <v>2.6097492290008684E-3</v>
      </c>
      <c r="JM171" s="89">
        <f t="shared" si="614"/>
        <v>6.810791038270627E-6</v>
      </c>
      <c r="JO171">
        <v>75.66</v>
      </c>
      <c r="JP171" s="14">
        <f t="shared" si="615"/>
        <v>-3.4423441909726786E-3</v>
      </c>
      <c r="JQ171" s="14">
        <f t="shared" si="616"/>
        <v>1.1849733529123345E-5</v>
      </c>
      <c r="JR171" s="89">
        <f t="shared" si="646"/>
        <v>-2.303798170330819E-3</v>
      </c>
      <c r="JS171" s="89">
        <f t="shared" si="617"/>
        <v>5.3074860096196291E-6</v>
      </c>
      <c r="JU171">
        <v>59.72</v>
      </c>
      <c r="JV171" s="14">
        <f t="shared" si="618"/>
        <v>-8.4076499975444408E-3</v>
      </c>
      <c r="JW171" s="14">
        <f t="shared" si="619"/>
        <v>7.0688578481209032E-5</v>
      </c>
      <c r="JX171" s="89">
        <f t="shared" si="620"/>
        <v>-2.6227321860396412E-3</v>
      </c>
      <c r="JY171" s="89">
        <f t="shared" si="621"/>
        <v>6.8787241196882751E-6</v>
      </c>
      <c r="KA171">
        <v>39.4</v>
      </c>
      <c r="KB171" s="14">
        <f t="shared" si="622"/>
        <v>-1.6893158325038241E-2</v>
      </c>
      <c r="KC171" s="14">
        <f t="shared" si="623"/>
        <v>2.8537879819480884E-4</v>
      </c>
      <c r="KD171" s="89">
        <f t="shared" si="624"/>
        <v>1.1102169282216483E-2</v>
      </c>
      <c r="KE171" s="89">
        <f t="shared" si="625"/>
        <v>1.2325816277099127E-4</v>
      </c>
      <c r="KG171">
        <v>16.71</v>
      </c>
      <c r="KH171" s="14">
        <f t="shared" si="626"/>
        <v>1.7206001448913731E-2</v>
      </c>
      <c r="KI171" s="14">
        <f t="shared" si="627"/>
        <v>2.9604648586002144E-4</v>
      </c>
      <c r="KJ171" s="89">
        <f t="shared" si="628"/>
        <v>-2.476202211763523E-2</v>
      </c>
      <c r="KK171" s="89">
        <f t="shared" si="629"/>
        <v>6.1315773935425634E-4</v>
      </c>
      <c r="KM171">
        <v>27.82</v>
      </c>
      <c r="KN171" s="14">
        <f t="shared" si="630"/>
        <v>-1.4117881545785044E-2</v>
      </c>
      <c r="KO171" s="14">
        <f t="shared" si="631"/>
        <v>1.9931457934081791E-4</v>
      </c>
      <c r="KP171" s="89">
        <f t="shared" si="632"/>
        <v>2.2097912702476741E-3</v>
      </c>
      <c r="KQ171" s="89">
        <f t="shared" si="633"/>
        <v>4.883177458062829E-6</v>
      </c>
      <c r="KS171">
        <v>89.5</v>
      </c>
      <c r="KT171" s="14">
        <f t="shared" si="634"/>
        <v>-1.214043688271255E-2</v>
      </c>
      <c r="KU171" s="14">
        <f t="shared" si="635"/>
        <v>1.4739020770312722E-4</v>
      </c>
      <c r="KV171" s="89">
        <f t="shared" si="636"/>
        <v>7.4507782037381868E-3</v>
      </c>
      <c r="KW171" s="89">
        <f t="shared" si="637"/>
        <v>5.5514095841300043E-5</v>
      </c>
      <c r="LF171" s="14">
        <v>11.85</v>
      </c>
      <c r="LG171" s="14">
        <f t="shared" si="638"/>
        <v>1.6863410404364121E-3</v>
      </c>
      <c r="LH171" s="14">
        <f t="shared" si="639"/>
        <v>2.8437461046601609E-6</v>
      </c>
      <c r="LI171" s="89">
        <f t="shared" si="640"/>
        <v>-1.840860535615474E-3</v>
      </c>
      <c r="LJ171" s="89">
        <f t="shared" si="641"/>
        <v>3.3887675115864899E-6</v>
      </c>
      <c r="LL171">
        <v>11.53</v>
      </c>
      <c r="LM171" s="14">
        <f t="shared" si="642"/>
        <v>-1.3018010083190158E-3</v>
      </c>
      <c r="LN171" s="14">
        <f t="shared" si="643"/>
        <v>1.6946858652604062E-6</v>
      </c>
      <c r="LO171" s="89">
        <f t="shared" si="644"/>
        <v>-3.9600668466417384E-3</v>
      </c>
      <c r="LP171" s="89">
        <f t="shared" si="645"/>
        <v>1.5682129429871043E-5</v>
      </c>
    </row>
    <row r="172" spans="19:328" x14ac:dyDescent="0.35">
      <c r="S172" t="s">
        <v>776</v>
      </c>
      <c r="T172" s="82">
        <v>5188.1400000000003</v>
      </c>
      <c r="U172" s="6">
        <f t="shared" si="452"/>
        <v>1.1060130110520226E-2</v>
      </c>
      <c r="V172" s="14">
        <f t="shared" si="453"/>
        <v>1.2232647806163614E-4</v>
      </c>
      <c r="Z172">
        <v>36.44</v>
      </c>
      <c r="AA172" s="14">
        <f t="shared" si="454"/>
        <v>1.8219402680748675E-2</v>
      </c>
      <c r="AB172" s="14">
        <f t="shared" si="455"/>
        <v>3.31946634043272E-4</v>
      </c>
      <c r="AC172" s="14">
        <f t="shared" si="456"/>
        <v>7.159272570228449E-3</v>
      </c>
      <c r="AD172" s="14">
        <f t="shared" si="457"/>
        <v>-7.2894053955317555E-3</v>
      </c>
      <c r="AE172" s="14">
        <f t="shared" si="458"/>
        <v>5.3135431020407468E-5</v>
      </c>
      <c r="AG172">
        <v>9.48</v>
      </c>
      <c r="AH172" s="14">
        <f t="shared" si="459"/>
        <v>-2.1107275447946366E-2</v>
      </c>
      <c r="AI172" s="14">
        <f t="shared" si="460"/>
        <v>4.4551707683547948E-4</v>
      </c>
      <c r="AJ172" s="14">
        <f t="shared" si="461"/>
        <v>2.1229584063167821E-2</v>
      </c>
      <c r="AK172" s="14">
        <f t="shared" si="462"/>
        <v>4.5069523949510911E-4</v>
      </c>
      <c r="AM172">
        <v>106.25</v>
      </c>
      <c r="AN172" s="14">
        <f t="shared" si="463"/>
        <v>2.0494429468357129E-2</v>
      </c>
      <c r="AO172" s="14">
        <f t="shared" si="464"/>
        <v>4.2002163923346507E-4</v>
      </c>
      <c r="AP172" s="14">
        <f t="shared" si="465"/>
        <v>-2.2090775730392621E-2</v>
      </c>
      <c r="AQ172" s="14">
        <f t="shared" si="466"/>
        <v>4.8800237237050365E-4</v>
      </c>
      <c r="AS172">
        <v>83.76</v>
      </c>
      <c r="AT172" s="14">
        <f t="shared" si="467"/>
        <v>2.384928390150635E-3</v>
      </c>
      <c r="AU172" s="14">
        <f t="shared" si="468"/>
        <v>5.6878834261464994E-6</v>
      </c>
      <c r="AV172" s="14">
        <f t="shared" si="469"/>
        <v>-5.0979971581628578E-3</v>
      </c>
      <c r="AW172" s="14">
        <f t="shared" si="470"/>
        <v>2.5989575024636574E-5</v>
      </c>
      <c r="AY172" s="14">
        <v>34.880000000000003</v>
      </c>
      <c r="AZ172" s="14">
        <f t="shared" si="471"/>
        <v>1.1119145207181796E-2</v>
      </c>
      <c r="BA172" s="14">
        <f t="shared" si="472"/>
        <v>1.2363539013839393E-4</v>
      </c>
      <c r="BB172" s="14">
        <f t="shared" si="473"/>
        <v>-1.2588588953490444E-2</v>
      </c>
      <c r="BC172" s="14">
        <f t="shared" si="474"/>
        <v>1.5847257183994163E-4</v>
      </c>
      <c r="BE172">
        <v>17.988</v>
      </c>
      <c r="BF172" s="14">
        <f t="shared" si="475"/>
        <v>8.4145757785296978E-3</v>
      </c>
      <c r="BG172" s="14">
        <f t="shared" si="476"/>
        <v>7.0805085532618664E-5</v>
      </c>
      <c r="BH172" s="14">
        <f t="shared" si="477"/>
        <v>-1.6247706848702997E-2</v>
      </c>
      <c r="BI172" s="14">
        <f t="shared" si="478"/>
        <v>2.639879778413903E-4</v>
      </c>
      <c r="BK172">
        <v>74.36</v>
      </c>
      <c r="BL172" s="14">
        <f t="shared" si="479"/>
        <v>8.036475076923422E-3</v>
      </c>
      <c r="BM172" s="14">
        <f t="shared" si="480"/>
        <v>6.4584931662011323E-5</v>
      </c>
      <c r="BN172" s="14">
        <f t="shared" si="481"/>
        <v>-1.3448670971547051E-2</v>
      </c>
      <c r="BO172" s="14">
        <f t="shared" si="482"/>
        <v>1.8086675090093229E-4</v>
      </c>
      <c r="BQ172">
        <v>52.44</v>
      </c>
      <c r="BR172" s="14">
        <f t="shared" si="483"/>
        <v>1.1942137944304605E-2</v>
      </c>
      <c r="BS172" s="14">
        <f t="shared" si="484"/>
        <v>1.4261465868079982E-4</v>
      </c>
      <c r="BT172" s="14">
        <f t="shared" si="485"/>
        <v>-1.5900974167995886E-2</v>
      </c>
      <c r="BU172" s="14">
        <f t="shared" si="486"/>
        <v>2.5284097949127249E-4</v>
      </c>
      <c r="BX172">
        <v>18.78</v>
      </c>
      <c r="BY172" s="14">
        <f t="shared" si="487"/>
        <v>4.250803425194568E-3</v>
      </c>
      <c r="BZ172" s="14">
        <f t="shared" si="488"/>
        <v>1.8069329759645872E-5</v>
      </c>
      <c r="CA172" s="14">
        <f t="shared" si="489"/>
        <v>-6.0966530577827053E-3</v>
      </c>
      <c r="CB172" s="14">
        <f t="shared" si="490"/>
        <v>3.7169178506971211E-5</v>
      </c>
      <c r="CD172">
        <v>39.380000000000003</v>
      </c>
      <c r="CE172" s="14">
        <f t="shared" si="491"/>
        <v>2.5361413543011535E-3</v>
      </c>
      <c r="CF172" s="14">
        <f t="shared" si="492"/>
        <v>6.4320129689964894E-6</v>
      </c>
      <c r="CG172" s="14">
        <f t="shared" si="493"/>
        <v>-4.6458865505700402E-3</v>
      </c>
      <c r="CH172" s="14">
        <f t="shared" si="494"/>
        <v>2.1584261840767586E-5</v>
      </c>
      <c r="CJ172">
        <v>30.99</v>
      </c>
      <c r="CK172" s="14">
        <f t="shared" si="495"/>
        <v>1.1230665128217883E-2</v>
      </c>
      <c r="CL172" s="14">
        <f t="shared" si="496"/>
        <v>1.2612783922216921E-4</v>
      </c>
      <c r="CM172" s="14">
        <f t="shared" si="497"/>
        <v>-1.3530351186437722E-2</v>
      </c>
      <c r="CN172" s="14">
        <f t="shared" si="498"/>
        <v>1.8307040322833667E-4</v>
      </c>
      <c r="CP172">
        <v>17.39</v>
      </c>
      <c r="CQ172" s="14">
        <f t="shared" si="499"/>
        <v>2.330312893184782E-2</v>
      </c>
      <c r="CR172" s="14">
        <f t="shared" si="500"/>
        <v>5.4303581801432293E-4</v>
      </c>
      <c r="CS172" s="14">
        <f t="shared" si="501"/>
        <v>-2.575142820808669E-2</v>
      </c>
      <c r="CT172" s="14">
        <f t="shared" si="502"/>
        <v>6.6313605475624288E-4</v>
      </c>
      <c r="CV172">
        <v>85.92</v>
      </c>
      <c r="CW172" s="14">
        <f t="shared" si="503"/>
        <v>1.0189990905749945E-2</v>
      </c>
      <c r="CX172" s="14">
        <f t="shared" si="504"/>
        <v>1.0383591465926658E-4</v>
      </c>
      <c r="CY172" s="89">
        <f t="shared" si="505"/>
        <v>-1.0988516697903001E-2</v>
      </c>
      <c r="CZ172" s="89">
        <f t="shared" si="506"/>
        <v>1.2074749922009308E-4</v>
      </c>
      <c r="DB172">
        <v>14.82</v>
      </c>
      <c r="DC172" s="14">
        <f t="shared" si="507"/>
        <v>6.0545089087062224E-3</v>
      </c>
      <c r="DD172" s="14">
        <f t="shared" si="508"/>
        <v>3.6657078125603011E-5</v>
      </c>
      <c r="DE172" s="89">
        <f t="shared" si="509"/>
        <v>-7.2359197842512381E-3</v>
      </c>
      <c r="DF172" s="89">
        <f t="shared" si="510"/>
        <v>5.2358535124118481E-5</v>
      </c>
      <c r="DH172">
        <v>9.4060000000000006</v>
      </c>
      <c r="DI172" s="14">
        <f t="shared" si="511"/>
        <v>2.548313122509712E-3</v>
      </c>
      <c r="DJ172" s="14">
        <f t="shared" si="512"/>
        <v>6.4938997703551986E-6</v>
      </c>
      <c r="DK172" s="89">
        <f t="shared" si="513"/>
        <v>-4.9101808780060829E-3</v>
      </c>
      <c r="DL172" s="89">
        <f t="shared" si="514"/>
        <v>2.4109876254736586E-5</v>
      </c>
      <c r="DN172">
        <v>60.67</v>
      </c>
      <c r="DO172" s="14">
        <f t="shared" si="515"/>
        <v>1.375042126607043E-2</v>
      </c>
      <c r="DP172" s="14">
        <f t="shared" si="516"/>
        <v>1.8907408499440194E-4</v>
      </c>
      <c r="DQ172" s="89">
        <f t="shared" si="517"/>
        <v>-1.4474712462245467E-2</v>
      </c>
      <c r="DR172" s="89">
        <f t="shared" si="518"/>
        <v>2.0951730086468421E-4</v>
      </c>
      <c r="DT172">
        <v>101.85</v>
      </c>
      <c r="DU172" s="14">
        <f t="shared" si="519"/>
        <v>1.8000972562666976E-2</v>
      </c>
      <c r="DV172" s="14">
        <f t="shared" si="520"/>
        <v>3.2403501320188926E-4</v>
      </c>
      <c r="DW172" s="89">
        <f t="shared" si="521"/>
        <v>-2.1310766432258904E-2</v>
      </c>
      <c r="DX172" s="89">
        <f t="shared" si="522"/>
        <v>4.5414876593029291E-4</v>
      </c>
      <c r="DZ172">
        <v>31.76</v>
      </c>
      <c r="EA172" s="14">
        <f t="shared" si="523"/>
        <v>1.095987172248763E-2</v>
      </c>
      <c r="EB172" s="14">
        <f t="shared" si="524"/>
        <v>1.2011878817338397E-4</v>
      </c>
      <c r="EC172" s="89">
        <f t="shared" si="525"/>
        <v>-1.2576821370638551E-2</v>
      </c>
      <c r="ED172" s="89">
        <f t="shared" si="526"/>
        <v>1.5817643578895058E-4</v>
      </c>
      <c r="EF172">
        <v>13.56</v>
      </c>
      <c r="EG172" s="14">
        <f t="shared" si="527"/>
        <v>1.7544309650909525E-2</v>
      </c>
      <c r="EH172" s="14">
        <f t="shared" si="528"/>
        <v>3.0780280112699713E-4</v>
      </c>
      <c r="EI172" s="89">
        <f t="shared" si="529"/>
        <v>-1.8556900609518381E-2</v>
      </c>
      <c r="EJ172" s="89">
        <f t="shared" si="530"/>
        <v>3.4435856023154368E-4</v>
      </c>
      <c r="EL172">
        <v>72.12</v>
      </c>
      <c r="EM172" s="14">
        <f t="shared" si="531"/>
        <v>1.1579947430959197E-2</v>
      </c>
      <c r="EN172" s="14">
        <f t="shared" si="532"/>
        <v>1.3409518250377851E-4</v>
      </c>
      <c r="EO172" s="89">
        <f t="shared" si="533"/>
        <v>-1.3596347071328726E-2</v>
      </c>
      <c r="EP172" s="89">
        <f t="shared" si="534"/>
        <v>1.8486065368402923E-4</v>
      </c>
      <c r="ER172">
        <v>12.28</v>
      </c>
      <c r="ES172" s="14">
        <f t="shared" si="535"/>
        <v>2.0153846188980428E-2</v>
      </c>
      <c r="ET172" s="14">
        <f t="shared" si="536"/>
        <v>4.0617751620908093E-4</v>
      </c>
      <c r="EU172" s="89">
        <f t="shared" si="537"/>
        <v>-2.1861423803005774E-2</v>
      </c>
      <c r="EV172" s="89">
        <f t="shared" si="538"/>
        <v>4.7792185069462745E-4</v>
      </c>
      <c r="EX172">
        <v>109.75</v>
      </c>
      <c r="EY172" s="14">
        <f t="shared" si="539"/>
        <v>6.3578779108454872E-3</v>
      </c>
      <c r="EZ172" s="14">
        <f t="shared" si="540"/>
        <v>4.0422611529216975E-5</v>
      </c>
      <c r="FA172" s="89">
        <f t="shared" si="541"/>
        <v>-7.9684473071799256E-3</v>
      </c>
      <c r="FB172" s="89">
        <f t="shared" si="542"/>
        <v>6.3496152487303007E-5</v>
      </c>
      <c r="FD172">
        <v>31.92</v>
      </c>
      <c r="FE172" s="14">
        <f t="shared" si="543"/>
        <v>3.5393754412093373E-2</v>
      </c>
      <c r="FF172" s="14">
        <f t="shared" si="544"/>
        <v>1.2527178513835791E-3</v>
      </c>
      <c r="FG172" s="89">
        <f t="shared" si="545"/>
        <v>-4.2399676325373642E-2</v>
      </c>
      <c r="FH172" s="89">
        <f t="shared" si="546"/>
        <v>1.7977325524964501E-3</v>
      </c>
      <c r="FJ172">
        <v>112.1</v>
      </c>
      <c r="FK172" s="14">
        <f t="shared" si="547"/>
        <v>7.996488634226355E-3</v>
      </c>
      <c r="FL172" s="14">
        <f t="shared" si="548"/>
        <v>6.3943830477311277E-5</v>
      </c>
      <c r="FM172" s="89">
        <f t="shared" si="549"/>
        <v>-9.5049877949633359E-3</v>
      </c>
      <c r="FN172" s="89">
        <f t="shared" si="550"/>
        <v>9.0344792982401979E-5</v>
      </c>
      <c r="FP172">
        <v>11.654999999999999</v>
      </c>
      <c r="FQ172" s="14">
        <f t="shared" si="551"/>
        <v>6.4143901776637004E-3</v>
      </c>
      <c r="FR172" s="14">
        <f t="shared" si="552"/>
        <v>4.1144401351308556E-5</v>
      </c>
      <c r="FS172" s="89">
        <f t="shared" si="553"/>
        <v>-6.8980083849482553E-3</v>
      </c>
      <c r="FT172" s="89">
        <f t="shared" si="554"/>
        <v>4.7582519678816438E-5</v>
      </c>
      <c r="FV172">
        <v>476.8</v>
      </c>
      <c r="FW172" s="14">
        <f t="shared" si="555"/>
        <v>1.6639319003964724E-2</v>
      </c>
      <c r="FX172" s="14">
        <f t="shared" si="556"/>
        <v>2.7686693691570161E-4</v>
      </c>
      <c r="FY172" s="89">
        <f t="shared" si="557"/>
        <v>-1.8597361853259407E-2</v>
      </c>
      <c r="FZ172" s="89">
        <f t="shared" si="558"/>
        <v>3.4586186790106817E-4</v>
      </c>
      <c r="GB172">
        <v>49.09</v>
      </c>
      <c r="GC172" s="14">
        <f t="shared" si="559"/>
        <v>9.1250759912523838E-3</v>
      </c>
      <c r="GD172" s="14">
        <f t="shared" si="560"/>
        <v>8.3267011846130672E-5</v>
      </c>
      <c r="GE172" s="89">
        <f t="shared" si="561"/>
        <v>-1.063026050407307E-2</v>
      </c>
      <c r="GF172" s="89">
        <f t="shared" si="562"/>
        <v>1.1300243838445585E-4</v>
      </c>
      <c r="GH172">
        <v>397.5</v>
      </c>
      <c r="GI172" s="14">
        <f t="shared" si="563"/>
        <v>3.4857069865507899E-2</v>
      </c>
      <c r="GJ172" s="14">
        <f t="shared" si="564"/>
        <v>1.2150153196088989E-3</v>
      </c>
      <c r="GK172" s="89">
        <f t="shared" si="565"/>
        <v>-3.859328114080933E-2</v>
      </c>
      <c r="GL172" s="89">
        <f t="shared" si="566"/>
        <v>1.4894413492135491E-3</v>
      </c>
      <c r="GN172">
        <v>26.77</v>
      </c>
      <c r="GO172" s="14">
        <f t="shared" si="567"/>
        <v>7.0724285118451708E-3</v>
      </c>
      <c r="GP172" s="14">
        <f t="shared" si="568"/>
        <v>5.00192450551605E-5</v>
      </c>
      <c r="GQ172" s="89">
        <f t="shared" si="569"/>
        <v>-8.2784696736134377E-3</v>
      </c>
      <c r="GR172" s="89">
        <f t="shared" si="570"/>
        <v>6.8533060136937384E-5</v>
      </c>
      <c r="GT172">
        <v>49.28</v>
      </c>
      <c r="GU172" s="14">
        <f t="shared" si="571"/>
        <v>4.0576182338003389E-4</v>
      </c>
      <c r="GV172" s="14">
        <f t="shared" si="572"/>
        <v>1.6464265731268981E-7</v>
      </c>
      <c r="GW172" s="89">
        <f t="shared" si="573"/>
        <v>-2.8311912437148884E-3</v>
      </c>
      <c r="GX172" s="89">
        <f t="shared" si="574"/>
        <v>8.0156438584878559E-6</v>
      </c>
      <c r="GZ172">
        <v>198.1</v>
      </c>
      <c r="HA172" s="14">
        <f t="shared" si="575"/>
        <v>1.5527484521078818E-2</v>
      </c>
      <c r="HB172" s="14">
        <f t="shared" si="576"/>
        <v>2.411027755523423E-4</v>
      </c>
      <c r="HC172" s="89">
        <f t="shared" si="577"/>
        <v>-1.7039857261340528E-2</v>
      </c>
      <c r="HD172" s="89">
        <f t="shared" si="578"/>
        <v>2.9035673548685948E-4</v>
      </c>
      <c r="HF172">
        <v>252.75</v>
      </c>
      <c r="HG172" s="14">
        <f t="shared" si="579"/>
        <v>2.1333620511961179E-2</v>
      </c>
      <c r="HH172" s="14">
        <f t="shared" si="580"/>
        <v>4.5512336414837079E-4</v>
      </c>
      <c r="HI172" s="89">
        <f t="shared" si="581"/>
        <v>-2.4298876736964941E-2</v>
      </c>
      <c r="HJ172" s="89">
        <f t="shared" si="582"/>
        <v>5.9043541067821598E-4</v>
      </c>
      <c r="HL172">
        <v>84.62</v>
      </c>
      <c r="HM172" s="14">
        <f t="shared" si="583"/>
        <v>2.4283238494574741E-2</v>
      </c>
      <c r="HN172" s="14">
        <f t="shared" si="584"/>
        <v>5.8967567178439657E-4</v>
      </c>
      <c r="HO172" s="89">
        <f t="shared" si="585"/>
        <v>-2.7649116925737918E-2</v>
      </c>
      <c r="HP172" s="89">
        <f t="shared" si="586"/>
        <v>7.6447366677312705E-4</v>
      </c>
      <c r="HR172">
        <v>4.0880000000000001</v>
      </c>
      <c r="HS172" s="14">
        <f t="shared" si="587"/>
        <v>7.5545625525403849E-3</v>
      </c>
      <c r="HT172" s="14">
        <f t="shared" si="588"/>
        <v>5.7071415360245496E-5</v>
      </c>
      <c r="HU172" s="14">
        <f t="shared" si="589"/>
        <v>-1.2675385780216031E-2</v>
      </c>
      <c r="HV172" s="14">
        <f t="shared" si="590"/>
        <v>1.6066540467730278E-4</v>
      </c>
      <c r="HX172">
        <v>14.08</v>
      </c>
      <c r="HY172" s="14">
        <f t="shared" si="591"/>
        <v>4.9592733593502086E-3</v>
      </c>
      <c r="HZ172" s="14">
        <f t="shared" si="592"/>
        <v>2.4594392252760704E-5</v>
      </c>
      <c r="IA172" s="89">
        <f t="shared" si="593"/>
        <v>-8.015334395866474E-3</v>
      </c>
      <c r="IB172" s="89">
        <f t="shared" si="594"/>
        <v>6.424558547756017E-5</v>
      </c>
      <c r="ID172">
        <v>141.4</v>
      </c>
      <c r="IE172" s="14">
        <f t="shared" si="595"/>
        <v>1.3347581371653859E-2</v>
      </c>
      <c r="IF172" s="14">
        <f t="shared" si="596"/>
        <v>1.7815792847292113E-4</v>
      </c>
      <c r="IG172" s="89">
        <f t="shared" si="597"/>
        <v>-1.4526316029883014E-2</v>
      </c>
      <c r="IH172" s="89">
        <f t="shared" si="598"/>
        <v>2.1101385740003619E-4</v>
      </c>
      <c r="IQ172">
        <v>49.25</v>
      </c>
      <c r="IR172" s="14">
        <f t="shared" si="599"/>
        <v>1.671235917374507E-2</v>
      </c>
      <c r="IS172" s="14">
        <f t="shared" si="600"/>
        <v>2.7930294915226101E-4</v>
      </c>
      <c r="IT172" s="89">
        <f t="shared" si="601"/>
        <v>-1.9726721027399169E-2</v>
      </c>
      <c r="IU172" s="89">
        <f t="shared" si="602"/>
        <v>3.8914352249283253E-4</v>
      </c>
      <c r="IW172">
        <v>54.03</v>
      </c>
      <c r="IX172" s="14">
        <f t="shared" si="603"/>
        <v>9.5782644231054148E-3</v>
      </c>
      <c r="IY172" s="14">
        <f t="shared" si="604"/>
        <v>9.1743149358926911E-5</v>
      </c>
      <c r="IZ172" s="89">
        <f t="shared" si="605"/>
        <v>-1.3568142010505385E-2</v>
      </c>
      <c r="JA172" s="89">
        <f t="shared" si="606"/>
        <v>1.840944776172411E-4</v>
      </c>
      <c r="JC172">
        <v>103.1</v>
      </c>
      <c r="JD172" s="14">
        <f t="shared" si="607"/>
        <v>2.2063245084347875E-2</v>
      </c>
      <c r="JE172" s="14">
        <f t="shared" si="608"/>
        <v>4.8678678365200067E-4</v>
      </c>
      <c r="JF172" s="89">
        <f t="shared" si="609"/>
        <v>-2.4321619723076802E-2</v>
      </c>
      <c r="JG172" s="89">
        <f t="shared" si="610"/>
        <v>5.9154118595395851E-4</v>
      </c>
      <c r="JI172">
        <v>29</v>
      </c>
      <c r="JJ172" s="14">
        <f t="shared" si="611"/>
        <v>5.5020771539833384E-3</v>
      </c>
      <c r="JK172" s="14">
        <f t="shared" si="612"/>
        <v>3.0272853008385393E-5</v>
      </c>
      <c r="JL172" s="89">
        <f t="shared" si="613"/>
        <v>-8.7118223502522241E-3</v>
      </c>
      <c r="JM172" s="89">
        <f t="shared" si="614"/>
        <v>7.5895848662354182E-5</v>
      </c>
      <c r="JO172">
        <v>75.22</v>
      </c>
      <c r="JP172" s="14">
        <f t="shared" si="615"/>
        <v>5.8324661626928459E-3</v>
      </c>
      <c r="JQ172" s="14">
        <f t="shared" si="616"/>
        <v>3.4017661538957013E-5</v>
      </c>
      <c r="JR172" s="89">
        <f t="shared" si="646"/>
        <v>-7.3274779663773919E-3</v>
      </c>
      <c r="JS172" s="89">
        <f t="shared" si="617"/>
        <v>5.3691933347746161E-5</v>
      </c>
      <c r="JU172">
        <v>59.32</v>
      </c>
      <c r="JV172" s="14">
        <f t="shared" si="618"/>
        <v>6.7204554012583566E-3</v>
      </c>
      <c r="JW172" s="14">
        <f t="shared" si="619"/>
        <v>4.516452080030262E-5</v>
      </c>
      <c r="JX172" s="89">
        <f t="shared" si="620"/>
        <v>-9.6503026491843221E-3</v>
      </c>
      <c r="JY172" s="89">
        <f t="shared" si="621"/>
        <v>9.3128341220853947E-5</v>
      </c>
      <c r="KA172">
        <v>38.700000000000003</v>
      </c>
      <c r="KB172" s="14">
        <f t="shared" si="622"/>
        <v>1.7926216268151895E-2</v>
      </c>
      <c r="KC172" s="14">
        <f t="shared" si="623"/>
        <v>3.2134922969255362E-4</v>
      </c>
      <c r="KD172" s="89">
        <f t="shared" si="624"/>
        <v>-1.9434012100524391E-2</v>
      </c>
      <c r="KE172" s="89">
        <f t="shared" si="625"/>
        <v>3.7768082632332848E-4</v>
      </c>
      <c r="KG172">
        <v>16.55</v>
      </c>
      <c r="KH172" s="14">
        <f t="shared" si="626"/>
        <v>9.6212407842305343E-3</v>
      </c>
      <c r="KI172" s="14">
        <f t="shared" si="627"/>
        <v>9.2568274228140994E-5</v>
      </c>
      <c r="KJ172" s="89">
        <f t="shared" si="628"/>
        <v>-1.234711710598569E-2</v>
      </c>
      <c r="KK172" s="89">
        <f t="shared" si="629"/>
        <v>1.5245130082892444E-4</v>
      </c>
      <c r="KM172">
        <v>27.8</v>
      </c>
      <c r="KN172" s="14">
        <f t="shared" si="630"/>
        <v>7.1916579870541931E-4</v>
      </c>
      <c r="KO172" s="14">
        <f t="shared" si="631"/>
        <v>5.1719944602760364E-7</v>
      </c>
      <c r="KP172" s="89">
        <f t="shared" si="632"/>
        <v>-5.4005855980774767E-3</v>
      </c>
      <c r="KQ172" s="89">
        <f t="shared" si="633"/>
        <v>2.9166324802161856E-5</v>
      </c>
      <c r="KS172">
        <v>87.8</v>
      </c>
      <c r="KT172" s="14">
        <f t="shared" si="634"/>
        <v>1.9177124639738637E-2</v>
      </c>
      <c r="KU172" s="14">
        <f t="shared" si="635"/>
        <v>3.6776210944807077E-4</v>
      </c>
      <c r="KV172" s="89">
        <f t="shared" si="636"/>
        <v>-2.0227986562206274E-2</v>
      </c>
      <c r="KW172" s="89">
        <f t="shared" si="637"/>
        <v>4.0917144036079763E-4</v>
      </c>
      <c r="LF172" s="14">
        <v>12.03</v>
      </c>
      <c r="LG172" s="14">
        <f t="shared" si="638"/>
        <v>-1.5075662405447273E-2</v>
      </c>
      <c r="LH172" s="14">
        <f t="shared" si="639"/>
        <v>2.2727559696301627E-4</v>
      </c>
      <c r="LI172" s="89">
        <f t="shared" si="640"/>
        <v>1.4960121037238394E-2</v>
      </c>
      <c r="LJ172" s="89">
        <f t="shared" si="641"/>
        <v>2.2380522144882278E-4</v>
      </c>
      <c r="LL172">
        <v>11.48</v>
      </c>
      <c r="LM172" s="14">
        <f t="shared" si="642"/>
        <v>4.3459433895472075E-3</v>
      </c>
      <c r="LN172" s="14">
        <f t="shared" si="643"/>
        <v>1.888722394514907E-5</v>
      </c>
      <c r="LO172" s="89">
        <f t="shared" si="644"/>
        <v>-5.6314136140820717E-3</v>
      </c>
      <c r="LP172" s="89">
        <f t="shared" si="645"/>
        <v>3.1712819292868903E-5</v>
      </c>
    </row>
    <row r="173" spans="19:328" x14ac:dyDescent="0.35">
      <c r="S173" t="s">
        <v>777</v>
      </c>
      <c r="T173" s="82">
        <v>5098.32</v>
      </c>
      <c r="U173" s="6">
        <f t="shared" si="452"/>
        <v>1.7464177743308336E-2</v>
      </c>
      <c r="V173" s="14">
        <f t="shared" si="453"/>
        <v>3.0499750424986625E-4</v>
      </c>
      <c r="Z173">
        <v>35.619999999999997</v>
      </c>
      <c r="AA173" s="14">
        <f t="shared" si="454"/>
        <v>2.275979453024201E-2</v>
      </c>
      <c r="AB173" s="14">
        <f t="shared" si="455"/>
        <v>5.1800824705883414E-4</v>
      </c>
      <c r="AC173" s="14">
        <f t="shared" si="456"/>
        <v>5.295616786933674E-3</v>
      </c>
      <c r="AD173" s="14">
        <f t="shared" si="457"/>
        <v>-5.269490849996953E-3</v>
      </c>
      <c r="AE173" s="14">
        <f t="shared" si="458"/>
        <v>2.7767533818201611E-5</v>
      </c>
      <c r="AG173">
        <v>9.3620000000000001</v>
      </c>
      <c r="AH173" s="14">
        <f t="shared" si="459"/>
        <v>1.252537338905169E-2</v>
      </c>
      <c r="AI173" s="14">
        <f t="shared" si="460"/>
        <v>1.568849785351642E-4</v>
      </c>
      <c r="AJ173" s="14">
        <f t="shared" si="461"/>
        <v>-1.2274343416411192E-2</v>
      </c>
      <c r="AK173" s="14">
        <f t="shared" si="462"/>
        <v>1.5065950630399678E-4</v>
      </c>
      <c r="AM173">
        <v>104.85</v>
      </c>
      <c r="AN173" s="14">
        <f t="shared" si="463"/>
        <v>1.3264050456597279E-2</v>
      </c>
      <c r="AO173" s="14">
        <f t="shared" si="464"/>
        <v>1.7593503451515847E-4</v>
      </c>
      <c r="AP173" s="14">
        <f t="shared" si="465"/>
        <v>5.7293641969138314E-3</v>
      </c>
      <c r="AQ173" s="14">
        <f t="shared" si="466"/>
        <v>3.2825614100878071E-5</v>
      </c>
      <c r="AS173">
        <v>82.1</v>
      </c>
      <c r="AT173" s="14">
        <f t="shared" si="467"/>
        <v>2.0017550103898978E-2</v>
      </c>
      <c r="AU173" s="14">
        <f t="shared" si="468"/>
        <v>4.0070231216210602E-4</v>
      </c>
      <c r="AV173" s="14">
        <f t="shared" si="469"/>
        <v>8.3279145703142564E-3</v>
      </c>
      <c r="AW173" s="14">
        <f t="shared" si="470"/>
        <v>6.9354161090452488E-5</v>
      </c>
      <c r="AY173" s="14">
        <v>34.51</v>
      </c>
      <c r="AZ173" s="14">
        <f t="shared" si="471"/>
        <v>1.0664461930867009E-2</v>
      </c>
      <c r="BA173" s="14">
        <f t="shared" si="472"/>
        <v>1.1373074827491169E-4</v>
      </c>
      <c r="BB173" s="14">
        <f t="shared" si="473"/>
        <v>3.5163805243240455E-3</v>
      </c>
      <c r="BC173" s="14">
        <f t="shared" si="474"/>
        <v>1.236493199184545E-5</v>
      </c>
      <c r="BE173">
        <v>17.8</v>
      </c>
      <c r="BF173" s="14">
        <f t="shared" si="475"/>
        <v>1.0506411610421476E-2</v>
      </c>
      <c r="BG173" s="14">
        <f t="shared" si="476"/>
        <v>1.1038468492759918E-4</v>
      </c>
      <c r="BH173" s="14">
        <f t="shared" si="477"/>
        <v>2.7906348076989919E-2</v>
      </c>
      <c r="BI173" s="14">
        <f t="shared" si="478"/>
        <v>7.7876426299411893E-4</v>
      </c>
      <c r="BK173">
        <v>72.959999999999994</v>
      </c>
      <c r="BL173" s="14">
        <f t="shared" si="479"/>
        <v>1.9006817087167418E-2</v>
      </c>
      <c r="BM173" s="14">
        <f t="shared" si="480"/>
        <v>3.612590957850393E-4</v>
      </c>
      <c r="BN173" s="14">
        <f t="shared" si="481"/>
        <v>1.4130978780311439E-2</v>
      </c>
      <c r="BO173" s="14">
        <f t="shared" si="482"/>
        <v>1.9968456128961217E-4</v>
      </c>
      <c r="BQ173">
        <v>50.85</v>
      </c>
      <c r="BR173" s="14">
        <f t="shared" si="483"/>
        <v>3.0789536400930066E-2</v>
      </c>
      <c r="BS173" s="14">
        <f t="shared" si="484"/>
        <v>9.4799555178419752E-4</v>
      </c>
      <c r="BT173" s="14">
        <f t="shared" si="485"/>
        <v>5.1763064389642247E-3</v>
      </c>
      <c r="BU173" s="14">
        <f t="shared" si="486"/>
        <v>2.6794148350062491E-5</v>
      </c>
      <c r="BX173">
        <v>18.54</v>
      </c>
      <c r="BY173" s="14">
        <f t="shared" si="487"/>
        <v>1.2861913642407822E-2</v>
      </c>
      <c r="BZ173" s="14">
        <f t="shared" si="488"/>
        <v>1.6542882254475644E-4</v>
      </c>
      <c r="CA173" s="14">
        <f t="shared" si="489"/>
        <v>3.2524675715599281E-3</v>
      </c>
      <c r="CB173" s="14">
        <f t="shared" si="490"/>
        <v>1.0578545304048936E-5</v>
      </c>
      <c r="CD173">
        <v>38.549999999999997</v>
      </c>
      <c r="CE173" s="14">
        <f t="shared" si="491"/>
        <v>2.1301973201641129E-2</v>
      </c>
      <c r="CF173" s="14">
        <f t="shared" si="492"/>
        <v>4.5377406228343681E-4</v>
      </c>
      <c r="CG173" s="14">
        <f t="shared" si="493"/>
        <v>3.8658374920312044E-3</v>
      </c>
      <c r="CH173" s="14">
        <f t="shared" si="494"/>
        <v>1.4944699514794113E-5</v>
      </c>
      <c r="CJ173">
        <v>30.26</v>
      </c>
      <c r="CK173" s="14">
        <f t="shared" si="495"/>
        <v>2.3837863439446935E-2</v>
      </c>
      <c r="CL173" s="14">
        <f t="shared" si="496"/>
        <v>5.6824373335772086E-4</v>
      </c>
      <c r="CM173" s="14">
        <f t="shared" si="497"/>
        <v>-8.292037934397832E-4</v>
      </c>
      <c r="CN173" s="14">
        <f t="shared" si="498"/>
        <v>6.875789310549266E-7</v>
      </c>
      <c r="CP173">
        <v>17.18</v>
      </c>
      <c r="CQ173" s="14">
        <f t="shared" si="499"/>
        <v>1.21494118100825E-2</v>
      </c>
      <c r="CR173" s="14">
        <f t="shared" si="500"/>
        <v>1.4760820733097213E-4</v>
      </c>
      <c r="CS173" s="14">
        <f t="shared" si="501"/>
        <v>1.0228906589180783E-2</v>
      </c>
      <c r="CT173" s="14">
        <f t="shared" si="502"/>
        <v>1.0463053001018605E-4</v>
      </c>
      <c r="CV173">
        <v>84.7</v>
      </c>
      <c r="CW173" s="14">
        <f t="shared" si="503"/>
        <v>1.4301029102545763E-2</v>
      </c>
      <c r="CX173" s="14">
        <f t="shared" si="504"/>
        <v>2.0451943339186088E-4</v>
      </c>
      <c r="CY173" s="89">
        <f t="shared" si="505"/>
        <v>-7.612796360467881E-3</v>
      </c>
      <c r="CZ173" s="89">
        <f t="shared" si="506"/>
        <v>5.7954668425953016E-5</v>
      </c>
      <c r="DB173">
        <v>14.51</v>
      </c>
      <c r="DC173" s="14">
        <f t="shared" si="507"/>
        <v>2.1139552971844427E-2</v>
      </c>
      <c r="DD173" s="14">
        <f t="shared" si="508"/>
        <v>4.4688069984941651E-4</v>
      </c>
      <c r="DE173" s="89">
        <f t="shared" si="509"/>
        <v>-1.0308311735968053E-2</v>
      </c>
      <c r="DF173" s="89">
        <f t="shared" si="510"/>
        <v>1.0626129084589669E-4</v>
      </c>
      <c r="DH173">
        <v>9.173</v>
      </c>
      <c r="DI173" s="14">
        <f t="shared" si="511"/>
        <v>2.5083396995337862E-2</v>
      </c>
      <c r="DJ173" s="14">
        <f t="shared" si="512"/>
        <v>6.2917680482572447E-4</v>
      </c>
      <c r="DK173" s="89">
        <f t="shared" si="513"/>
        <v>-6.1653839009518166E-4</v>
      </c>
      <c r="DL173" s="89">
        <f t="shared" si="514"/>
        <v>3.8011958646115838E-7</v>
      </c>
      <c r="DN173">
        <v>60.28</v>
      </c>
      <c r="DO173" s="14">
        <f t="shared" si="515"/>
        <v>6.4489681959117471E-3</v>
      </c>
      <c r="DP173" s="14">
        <f t="shared" si="516"/>
        <v>4.1589190791881213E-5</v>
      </c>
      <c r="DQ173" s="89">
        <f t="shared" si="517"/>
        <v>6.1788316284719707E-3</v>
      </c>
      <c r="DR173" s="89">
        <f t="shared" si="518"/>
        <v>3.8177960293005586E-5</v>
      </c>
      <c r="DT173">
        <v>100.6</v>
      </c>
      <c r="DU173" s="14">
        <f t="shared" si="519"/>
        <v>1.2348885007176014E-2</v>
      </c>
      <c r="DV173" s="14">
        <f t="shared" si="520"/>
        <v>1.5249496092045655E-4</v>
      </c>
      <c r="DW173" s="89">
        <f t="shared" si="521"/>
        <v>1.4431698722361736E-2</v>
      </c>
      <c r="DX173" s="89">
        <f t="shared" si="522"/>
        <v>2.0827392801301737E-4</v>
      </c>
      <c r="DZ173">
        <v>31.12</v>
      </c>
      <c r="EA173" s="14">
        <f t="shared" si="523"/>
        <v>2.0356937068744103E-2</v>
      </c>
      <c r="EB173" s="14">
        <f t="shared" si="524"/>
        <v>4.1440488682080776E-4</v>
      </c>
      <c r="EC173" s="89">
        <f t="shared" si="525"/>
        <v>1.6213871193299749E-3</v>
      </c>
      <c r="ED173" s="89">
        <f t="shared" si="526"/>
        <v>2.6288961907291542E-6</v>
      </c>
      <c r="EF173">
        <v>13.32</v>
      </c>
      <c r="EG173" s="14">
        <f t="shared" si="527"/>
        <v>1.7857617400006472E-2</v>
      </c>
      <c r="EH173" s="14">
        <f t="shared" si="528"/>
        <v>3.1889449920501387E-4</v>
      </c>
      <c r="EI173" s="89">
        <f t="shared" si="529"/>
        <v>-9.4052611875906217E-4</v>
      </c>
      <c r="EJ173" s="89">
        <f t="shared" si="530"/>
        <v>8.8458938006798549E-7</v>
      </c>
      <c r="EL173">
        <v>70.94</v>
      </c>
      <c r="EM173" s="14">
        <f t="shared" si="531"/>
        <v>1.6496948989640832E-2</v>
      </c>
      <c r="EN173" s="14">
        <f t="shared" si="532"/>
        <v>2.7214932596681166E-4</v>
      </c>
      <c r="EO173" s="89">
        <f t="shared" si="533"/>
        <v>2.2644037113800815E-3</v>
      </c>
      <c r="EP173" s="89">
        <f t="shared" si="534"/>
        <v>5.1275241681118872E-6</v>
      </c>
      <c r="ER173">
        <v>12.02</v>
      </c>
      <c r="ES173" s="14">
        <f t="shared" si="535"/>
        <v>2.1399993611934866E-2</v>
      </c>
      <c r="ET173" s="14">
        <f t="shared" si="536"/>
        <v>4.579597265908531E-4</v>
      </c>
      <c r="EU173" s="89">
        <f t="shared" si="537"/>
        <v>-5.2248868425649117E-3</v>
      </c>
      <c r="EV173" s="89">
        <f t="shared" si="538"/>
        <v>2.7299442517607932E-5</v>
      </c>
      <c r="EX173">
        <v>108.8</v>
      </c>
      <c r="EY173" s="14">
        <f t="shared" si="539"/>
        <v>8.6937175334385296E-3</v>
      </c>
      <c r="EZ173" s="14">
        <f t="shared" si="540"/>
        <v>7.5580724551216515E-5</v>
      </c>
      <c r="FA173" s="89">
        <f t="shared" si="541"/>
        <v>6.6689889311027581E-3</v>
      </c>
      <c r="FB173" s="89">
        <f t="shared" si="542"/>
        <v>4.4475413363171109E-5</v>
      </c>
      <c r="FD173">
        <v>30.55</v>
      </c>
      <c r="FE173" s="14">
        <f t="shared" si="543"/>
        <v>4.3868086964003725E-2</v>
      </c>
      <c r="FF173" s="14">
        <f t="shared" si="544"/>
        <v>1.9244090538813935E-3</v>
      </c>
      <c r="FG173" s="89">
        <f t="shared" si="545"/>
        <v>1.6789942173615485E-3</v>
      </c>
      <c r="FH173" s="89">
        <f t="shared" si="546"/>
        <v>2.8190215819335187E-6</v>
      </c>
      <c r="FJ173">
        <v>112</v>
      </c>
      <c r="FK173" s="14">
        <f t="shared" si="547"/>
        <v>8.924587830195697E-4</v>
      </c>
      <c r="FL173" s="14">
        <f t="shared" si="548"/>
        <v>7.9648267938877137E-7</v>
      </c>
      <c r="FM173" s="89">
        <f t="shared" si="549"/>
        <v>1.0803089828950178E-2</v>
      </c>
      <c r="FN173" s="89">
        <f t="shared" si="550"/>
        <v>1.1670674985236678E-4</v>
      </c>
      <c r="FP173">
        <v>11.455</v>
      </c>
      <c r="FQ173" s="14">
        <f t="shared" si="551"/>
        <v>1.7308956582261611E-2</v>
      </c>
      <c r="FR173" s="14">
        <f t="shared" si="552"/>
        <v>2.9959997796661752E-4</v>
      </c>
      <c r="FS173" s="89">
        <f t="shared" si="553"/>
        <v>-8.5715953519058009E-3</v>
      </c>
      <c r="FT173" s="89">
        <f t="shared" si="554"/>
        <v>7.3472246876813132E-5</v>
      </c>
      <c r="FV173">
        <v>469.3</v>
      </c>
      <c r="FW173" s="14">
        <f t="shared" si="555"/>
        <v>1.5854892950768116E-2</v>
      </c>
      <c r="FX173" s="14">
        <f t="shared" si="556"/>
        <v>2.513776304803165E-4</v>
      </c>
      <c r="FY173" s="89">
        <f t="shared" si="557"/>
        <v>5.230113222745917E-3</v>
      </c>
      <c r="FZ173" s="89">
        <f t="shared" si="558"/>
        <v>2.7354084322741683E-5</v>
      </c>
      <c r="GB173">
        <v>48.42</v>
      </c>
      <c r="GC173" s="14">
        <f t="shared" si="559"/>
        <v>1.3742396560048744E-2</v>
      </c>
      <c r="GD173" s="14">
        <f t="shared" si="560"/>
        <v>1.8885346321363954E-4</v>
      </c>
      <c r="GE173" s="89">
        <f t="shared" si="561"/>
        <v>9.174855037068462E-3</v>
      </c>
      <c r="GF173" s="89">
        <f t="shared" si="562"/>
        <v>8.4177964951220535E-5</v>
      </c>
      <c r="GH173">
        <v>385.5</v>
      </c>
      <c r="GI173" s="14">
        <f t="shared" si="563"/>
        <v>3.0653741091002305E-2</v>
      </c>
      <c r="GJ173" s="14">
        <f t="shared" si="564"/>
        <v>9.3965184287420316E-4</v>
      </c>
      <c r="GK173" s="89">
        <f t="shared" si="565"/>
        <v>1.5728073976229058E-3</v>
      </c>
      <c r="GL173" s="89">
        <f t="shared" si="566"/>
        <v>2.4737231100173374E-6</v>
      </c>
      <c r="GN173">
        <v>26.5</v>
      </c>
      <c r="GO173" s="14">
        <f t="shared" si="567"/>
        <v>1.0137124540084591E-2</v>
      </c>
      <c r="GP173" s="14">
        <f t="shared" si="568"/>
        <v>1.0276129394118522E-4</v>
      </c>
      <c r="GQ173" s="89">
        <f t="shared" si="569"/>
        <v>4.6502048518118518E-3</v>
      </c>
      <c r="GR173" s="89">
        <f t="shared" si="570"/>
        <v>2.1624405163814488E-5</v>
      </c>
      <c r="GT173">
        <v>48.09</v>
      </c>
      <c r="GU173" s="14">
        <f t="shared" si="571"/>
        <v>2.4444063935693081E-2</v>
      </c>
      <c r="GV173" s="14">
        <f t="shared" si="572"/>
        <v>5.9751226169225112E-4</v>
      </c>
      <c r="GW173" s="89">
        <f t="shared" si="573"/>
        <v>-4.2259261131373758E-3</v>
      </c>
      <c r="GX173" s="89">
        <f t="shared" si="574"/>
        <v>1.7858451513696369E-5</v>
      </c>
      <c r="GZ173">
        <v>195.6</v>
      </c>
      <c r="HA173" s="14">
        <f t="shared" si="575"/>
        <v>1.2700196103788395E-2</v>
      </c>
      <c r="HB173" s="14">
        <f t="shared" si="576"/>
        <v>1.6129498107468192E-4</v>
      </c>
      <c r="HC173" s="89">
        <f t="shared" si="577"/>
        <v>5.5899779757754182E-3</v>
      </c>
      <c r="HD173" s="89">
        <f t="shared" si="578"/>
        <v>3.1247853769654245E-5</v>
      </c>
      <c r="HF173">
        <v>247.15</v>
      </c>
      <c r="HG173" s="14">
        <f t="shared" si="579"/>
        <v>2.2405418147612498E-2</v>
      </c>
      <c r="HH173" s="14">
        <f t="shared" si="580"/>
        <v>5.0200276236936348E-4</v>
      </c>
      <c r="HI173" s="89">
        <f t="shared" si="581"/>
        <v>8.9894584859916381E-3</v>
      </c>
      <c r="HJ173" s="89">
        <f t="shared" si="582"/>
        <v>8.0810363871367072E-5</v>
      </c>
      <c r="HL173">
        <v>83.22</v>
      </c>
      <c r="HM173" s="14">
        <f t="shared" si="583"/>
        <v>1.6682941737126304E-2</v>
      </c>
      <c r="HN173" s="14">
        <f t="shared" si="584"/>
        <v>2.7832054500435082E-4</v>
      </c>
      <c r="HO173" s="89">
        <f t="shared" si="585"/>
        <v>6.8175044776183358E-3</v>
      </c>
      <c r="HP173" s="89">
        <f t="shared" si="586"/>
        <v>4.6478367302346054E-5</v>
      </c>
      <c r="HR173">
        <v>3.9380000000000002</v>
      </c>
      <c r="HS173" s="14">
        <f t="shared" si="587"/>
        <v>3.7382872684469409E-2</v>
      </c>
      <c r="HT173" s="14">
        <f t="shared" si="588"/>
        <v>1.3974791701432492E-3</v>
      </c>
      <c r="HU173" s="14">
        <f t="shared" si="589"/>
        <v>-1.2309923028801267E-2</v>
      </c>
      <c r="HV173" s="14">
        <f t="shared" si="590"/>
        <v>1.5153420497501178E-4</v>
      </c>
      <c r="HX173">
        <v>13.95</v>
      </c>
      <c r="HY173" s="14">
        <f t="shared" si="591"/>
        <v>9.2758424625218154E-3</v>
      </c>
      <c r="HZ173" s="14">
        <f t="shared" si="592"/>
        <v>8.6041253389522782E-5</v>
      </c>
      <c r="IA173" s="89">
        <f t="shared" si="593"/>
        <v>-2.4318050355368447E-3</v>
      </c>
      <c r="IB173" s="89">
        <f t="shared" si="594"/>
        <v>5.9136757308623546E-6</v>
      </c>
      <c r="ID173">
        <v>139.85</v>
      </c>
      <c r="IE173" s="14">
        <f t="shared" si="595"/>
        <v>1.102233381450363E-2</v>
      </c>
      <c r="IF173" s="14">
        <f t="shared" si="596"/>
        <v>1.2149184271835015E-4</v>
      </c>
      <c r="IG173" s="89">
        <f t="shared" si="597"/>
        <v>4.4737709996158451E-3</v>
      </c>
      <c r="IH173" s="89">
        <f t="shared" si="598"/>
        <v>2.0014626957003757E-5</v>
      </c>
      <c r="IQ173">
        <v>48.08</v>
      </c>
      <c r="IR173" s="14">
        <f t="shared" si="599"/>
        <v>2.4043077391145837E-2</v>
      </c>
      <c r="IS173" s="14">
        <f t="shared" si="600"/>
        <v>5.7806957043662812E-4</v>
      </c>
      <c r="IT173" s="89">
        <f t="shared" si="601"/>
        <v>-8.1737005187861832E-3</v>
      </c>
      <c r="IU173" s="89">
        <f t="shared" si="602"/>
        <v>6.6809380170805525E-5</v>
      </c>
      <c r="IW173">
        <v>53.68</v>
      </c>
      <c r="IX173" s="14">
        <f t="shared" si="603"/>
        <v>6.4989551925480485E-3</v>
      </c>
      <c r="IY173" s="14">
        <f t="shared" si="604"/>
        <v>4.2236418594747244E-5</v>
      </c>
      <c r="IZ173" s="89">
        <f t="shared" si="605"/>
        <v>1.2852652631387795E-2</v>
      </c>
      <c r="JA173" s="89">
        <f t="shared" si="606"/>
        <v>1.6519067966311963E-4</v>
      </c>
      <c r="JC173">
        <v>100.7</v>
      </c>
      <c r="JD173" s="14">
        <f t="shared" si="607"/>
        <v>2.3553591298397465E-2</v>
      </c>
      <c r="JE173" s="14">
        <f t="shared" si="608"/>
        <v>5.5477166305194475E-4</v>
      </c>
      <c r="JF173" s="89">
        <f t="shared" si="609"/>
        <v>1.9214691604861368E-3</v>
      </c>
      <c r="JG173" s="89">
        <f t="shared" si="610"/>
        <v>3.6920437346992994E-6</v>
      </c>
      <c r="JI173">
        <v>28.16</v>
      </c>
      <c r="JJ173" s="14">
        <f t="shared" si="611"/>
        <v>2.9393298696632337E-2</v>
      </c>
      <c r="JK173" s="14">
        <f t="shared" si="612"/>
        <v>8.6396600826944825E-4</v>
      </c>
      <c r="JL173" s="89">
        <f t="shared" si="613"/>
        <v>-5.3254880029600035E-3</v>
      </c>
      <c r="JM173" s="89">
        <f t="shared" si="614"/>
        <v>2.8360822469670928E-5</v>
      </c>
      <c r="JO173">
        <v>73.760000000000005</v>
      </c>
      <c r="JP173" s="14">
        <f t="shared" si="615"/>
        <v>1.9600573793851817E-2</v>
      </c>
      <c r="JQ173" s="14">
        <f t="shared" si="616"/>
        <v>3.8418249304823061E-4</v>
      </c>
      <c r="JR173" s="89">
        <f t="shared" si="646"/>
        <v>-5.2056103280857663E-3</v>
      </c>
      <c r="JS173" s="89">
        <f t="shared" si="617"/>
        <v>2.7098378887873201E-5</v>
      </c>
      <c r="JU173">
        <v>58.22</v>
      </c>
      <c r="JV173" s="14">
        <f t="shared" si="618"/>
        <v>1.8717578952254108E-2</v>
      </c>
      <c r="JW173" s="14">
        <f t="shared" si="619"/>
        <v>3.50347761833866E-4</v>
      </c>
      <c r="JX173" s="89">
        <f t="shared" si="620"/>
        <v>8.6309428247934479E-3</v>
      </c>
      <c r="JY173" s="89">
        <f t="shared" si="621"/>
        <v>7.4493174044853501E-5</v>
      </c>
      <c r="KA173">
        <v>37.369999999999997</v>
      </c>
      <c r="KB173" s="14">
        <f t="shared" si="622"/>
        <v>3.4971356538343837E-2</v>
      </c>
      <c r="KC173" s="14">
        <f t="shared" si="623"/>
        <v>1.2229957781319642E-3</v>
      </c>
      <c r="KD173" s="89">
        <f t="shared" si="624"/>
        <v>-2.0469332567290284E-2</v>
      </c>
      <c r="KE173" s="89">
        <f t="shared" si="625"/>
        <v>4.1899357575033065E-4</v>
      </c>
      <c r="KG173">
        <v>16.02</v>
      </c>
      <c r="KH173" s="14">
        <f t="shared" si="626"/>
        <v>3.2548160182858714E-2</v>
      </c>
      <c r="KI173" s="14">
        <f t="shared" si="627"/>
        <v>1.0593827312890293E-3</v>
      </c>
      <c r="KJ173" s="89">
        <f t="shared" si="628"/>
        <v>-1.7219809945136062E-2</v>
      </c>
      <c r="KK173" s="89">
        <f t="shared" si="629"/>
        <v>2.9652185454660682E-4</v>
      </c>
      <c r="KM173">
        <v>27.21</v>
      </c>
      <c r="KN173" s="14">
        <f t="shared" si="630"/>
        <v>2.1451467901436431E-2</v>
      </c>
      <c r="KO173" s="14">
        <f t="shared" si="631"/>
        <v>4.6016547512635748E-4</v>
      </c>
      <c r="KP173" s="89">
        <f t="shared" si="632"/>
        <v>8.7913030012830642E-4</v>
      </c>
      <c r="KQ173" s="89">
        <f t="shared" si="633"/>
        <v>7.7287008460368615E-7</v>
      </c>
      <c r="KS173">
        <v>86.4</v>
      </c>
      <c r="KT173" s="14">
        <f t="shared" si="634"/>
        <v>1.6073824831060835E-2</v>
      </c>
      <c r="KU173" s="14">
        <f t="shared" si="635"/>
        <v>2.5836784469962791E-4</v>
      </c>
      <c r="KV173" s="89">
        <f t="shared" si="636"/>
        <v>-3.523507093726631E-3</v>
      </c>
      <c r="KW173" s="89">
        <f t="shared" si="637"/>
        <v>1.2415102239541889E-5</v>
      </c>
      <c r="LF173" s="14">
        <v>11.68</v>
      </c>
      <c r="LG173" s="14">
        <f t="shared" si="638"/>
        <v>2.9525552586506545E-2</v>
      </c>
      <c r="LH173" s="14">
        <f t="shared" si="639"/>
        <v>8.7175825553856333E-4</v>
      </c>
      <c r="LI173" s="89">
        <f t="shared" si="640"/>
        <v>-2.9495400599686448E-2</v>
      </c>
      <c r="LJ173" s="89">
        <f t="shared" si="641"/>
        <v>8.6997865653598366E-4</v>
      </c>
      <c r="LL173">
        <v>11.32</v>
      </c>
      <c r="LM173" s="14">
        <f t="shared" si="642"/>
        <v>1.4035318116383583E-2</v>
      </c>
      <c r="LN173" s="14">
        <f t="shared" si="643"/>
        <v>1.9699015462808521E-4</v>
      </c>
      <c r="LO173" s="89">
        <f t="shared" si="644"/>
        <v>-4.5771623513982986E-4</v>
      </c>
      <c r="LP173" s="89">
        <f t="shared" si="645"/>
        <v>2.0950415191058002E-7</v>
      </c>
    </row>
    <row r="174" spans="19:328" x14ac:dyDescent="0.35">
      <c r="S174" t="s">
        <v>778</v>
      </c>
      <c r="T174" s="82">
        <v>5130.18</v>
      </c>
      <c r="U174" s="6">
        <f t="shared" si="452"/>
        <v>-6.2296725888160171E-3</v>
      </c>
      <c r="V174" s="14">
        <f t="shared" si="453"/>
        <v>3.8808820563845657E-5</v>
      </c>
      <c r="Z174">
        <v>36.200000000000003</v>
      </c>
      <c r="AA174" s="14">
        <f t="shared" si="454"/>
        <v>-1.6151840970209951E-2</v>
      </c>
      <c r="AB174" s="14">
        <f t="shared" si="455"/>
        <v>2.6088196672695275E-4</v>
      </c>
      <c r="AC174" s="14">
        <f t="shared" si="456"/>
        <v>-9.9221683813939341E-3</v>
      </c>
      <c r="AD174" s="14">
        <f t="shared" si="457"/>
        <v>9.3701643702268234E-3</v>
      </c>
      <c r="AE174" s="14">
        <f t="shared" si="458"/>
        <v>8.7799980325068238E-5</v>
      </c>
      <c r="AG174">
        <v>9.0359999999999996</v>
      </c>
      <c r="AH174" s="14">
        <f t="shared" si="459"/>
        <v>3.544234427212211E-2</v>
      </c>
      <c r="AI174" s="14">
        <f t="shared" si="460"/>
        <v>1.256159767503627E-3</v>
      </c>
      <c r="AJ174" s="14">
        <f t="shared" si="461"/>
        <v>-3.5667560691157313E-2</v>
      </c>
      <c r="AK174" s="14">
        <f t="shared" si="462"/>
        <v>1.2721748856573904E-3</v>
      </c>
      <c r="AM174">
        <v>106.8</v>
      </c>
      <c r="AN174" s="14">
        <f t="shared" si="463"/>
        <v>-1.8427169178165583E-2</v>
      </c>
      <c r="AO174" s="14">
        <f t="shared" si="464"/>
        <v>3.3956056392073566E-4</v>
      </c>
      <c r="AP174" s="14">
        <f t="shared" si="465"/>
        <v>3.0694390445920684E-2</v>
      </c>
      <c r="AQ174" s="14">
        <f t="shared" si="466"/>
        <v>9.4214560484662702E-4</v>
      </c>
      <c r="AS174">
        <v>81.63</v>
      </c>
      <c r="AT174" s="14">
        <f t="shared" si="467"/>
        <v>5.7411749951178535E-3</v>
      </c>
      <c r="AU174" s="14">
        <f t="shared" si="468"/>
        <v>3.2961090324566482E-5</v>
      </c>
      <c r="AV174" s="14">
        <f t="shared" si="469"/>
        <v>1.2458193128132452E-2</v>
      </c>
      <c r="AW174" s="14">
        <f t="shared" si="470"/>
        <v>1.5520657601784664E-4</v>
      </c>
      <c r="AY174" s="14">
        <v>34.65</v>
      </c>
      <c r="AZ174" s="14">
        <f t="shared" si="471"/>
        <v>-4.0485885260002205E-3</v>
      </c>
      <c r="BA174" s="14">
        <f t="shared" si="472"/>
        <v>1.6391069052860638E-5</v>
      </c>
      <c r="BB174" s="14">
        <f t="shared" si="473"/>
        <v>1.3116848471589011E-2</v>
      </c>
      <c r="BC174" s="14">
        <f t="shared" si="474"/>
        <v>1.7205171382662698E-4</v>
      </c>
      <c r="BE174">
        <v>17.966000000000001</v>
      </c>
      <c r="BF174" s="14">
        <f t="shared" si="475"/>
        <v>-9.2826255089754617E-3</v>
      </c>
      <c r="BG174" s="14">
        <f t="shared" si="476"/>
        <v>8.6167136339881947E-5</v>
      </c>
      <c r="BH174" s="14">
        <f t="shared" si="477"/>
        <v>3.2587934177021619E-2</v>
      </c>
      <c r="BI174" s="14">
        <f t="shared" si="478"/>
        <v>1.0619734539258937E-3</v>
      </c>
      <c r="BK174">
        <v>74.040000000000006</v>
      </c>
      <c r="BL174" s="14">
        <f t="shared" si="479"/>
        <v>-1.4694141939220974E-2</v>
      </c>
      <c r="BM174" s="14">
        <f t="shared" si="480"/>
        <v>2.1591780732997274E-4</v>
      </c>
      <c r="BN174" s="14">
        <f t="shared" si="481"/>
        <v>3.5238557015404771E-2</v>
      </c>
      <c r="BO174" s="14">
        <f t="shared" si="482"/>
        <v>1.2417559005279328E-3</v>
      </c>
      <c r="BQ174">
        <v>50.91</v>
      </c>
      <c r="BR174" s="14">
        <f t="shared" si="483"/>
        <v>-1.1792454196756375E-3</v>
      </c>
      <c r="BS174" s="14">
        <f t="shared" si="484"/>
        <v>1.3906197598259705E-6</v>
      </c>
      <c r="BT174" s="14">
        <f t="shared" si="485"/>
        <v>2.4102629274863858E-2</v>
      </c>
      <c r="BU174" s="14">
        <f t="shared" si="486"/>
        <v>5.8093673796152424E-4</v>
      </c>
      <c r="BX174">
        <v>18.77</v>
      </c>
      <c r="BY174" s="14">
        <f t="shared" si="487"/>
        <v>-1.2329290460708327E-2</v>
      </c>
      <c r="BZ174" s="14">
        <f t="shared" si="488"/>
        <v>1.5201140326451335E-4</v>
      </c>
      <c r="CA174" s="14">
        <f t="shared" si="489"/>
        <v>2.2576484269137026E-2</v>
      </c>
      <c r="CB174" s="14">
        <f t="shared" si="490"/>
        <v>5.0969764195459163E-4</v>
      </c>
      <c r="CD174">
        <v>38.79</v>
      </c>
      <c r="CE174" s="14">
        <f t="shared" si="491"/>
        <v>-6.2063814425373431E-3</v>
      </c>
      <c r="CF174" s="14">
        <f t="shared" si="492"/>
        <v>3.8519170610271911E-5</v>
      </c>
      <c r="CG174" s="14">
        <f t="shared" si="493"/>
        <v>2.2463252530884891E-2</v>
      </c>
      <c r="CH174" s="14">
        <f t="shared" si="494"/>
        <v>5.0459771426630644E-4</v>
      </c>
      <c r="CJ174">
        <v>30.91</v>
      </c>
      <c r="CK174" s="14">
        <f t="shared" si="495"/>
        <v>-2.1253047783815034E-2</v>
      </c>
      <c r="CL174" s="14">
        <f t="shared" si="496"/>
        <v>4.5169204010112512E-4</v>
      </c>
      <c r="CM174" s="14">
        <f t="shared" si="497"/>
        <v>3.5994062740870775E-2</v>
      </c>
      <c r="CN174" s="14">
        <f t="shared" si="498"/>
        <v>1.2955725525937416E-3</v>
      </c>
      <c r="CP174">
        <v>17.41</v>
      </c>
      <c r="CQ174" s="14">
        <f t="shared" si="499"/>
        <v>-1.3298837223988365E-2</v>
      </c>
      <c r="CR174" s="14">
        <f t="shared" si="500"/>
        <v>1.7685907151013857E-4</v>
      </c>
      <c r="CS174" s="14">
        <f t="shared" si="501"/>
        <v>2.7566880215751963E-2</v>
      </c>
      <c r="CT174" s="14">
        <f t="shared" si="502"/>
        <v>7.5993288482961697E-4</v>
      </c>
      <c r="CV174">
        <v>84.18</v>
      </c>
      <c r="CW174" s="14">
        <f t="shared" si="503"/>
        <v>6.1582383155841533E-3</v>
      </c>
      <c r="CX174" s="14">
        <f t="shared" si="504"/>
        <v>3.7923899151528748E-5</v>
      </c>
      <c r="CY174" s="89">
        <f t="shared" si="505"/>
        <v>-1.9157545037754619E-3</v>
      </c>
      <c r="CZ174" s="89">
        <f t="shared" si="506"/>
        <v>3.6701153187359663E-6</v>
      </c>
      <c r="DB174">
        <v>14.51</v>
      </c>
      <c r="DC174" s="14">
        <f t="shared" si="507"/>
        <v>0</v>
      </c>
      <c r="DD174" s="14">
        <f t="shared" si="508"/>
        <v>0</v>
      </c>
      <c r="DE174" s="89">
        <f t="shared" si="509"/>
        <v>6.9069887149924769E-3</v>
      </c>
      <c r="DF174" s="89">
        <f t="shared" si="510"/>
        <v>4.7706493109033424E-5</v>
      </c>
      <c r="DH174">
        <v>9.2880000000000003</v>
      </c>
      <c r="DI174" s="14">
        <f t="shared" si="511"/>
        <v>-1.2458857868071898E-2</v>
      </c>
      <c r="DJ174" s="14">
        <f t="shared" si="512"/>
        <v>1.5522313937681704E-4</v>
      </c>
      <c r="DK174" s="89">
        <f t="shared" si="513"/>
        <v>2.8161398979000905E-2</v>
      </c>
      <c r="DL174" s="89">
        <f t="shared" si="514"/>
        <v>7.9306439245447322E-4</v>
      </c>
      <c r="DN174">
        <v>61.62</v>
      </c>
      <c r="DO174" s="14">
        <f t="shared" si="515"/>
        <v>-2.1986119410227108E-2</v>
      </c>
      <c r="DP174" s="14">
        <f t="shared" si="516"/>
        <v>4.8338944672076517E-4</v>
      </c>
      <c r="DQ174" s="89">
        <f t="shared" si="517"/>
        <v>3.0252103345787994E-2</v>
      </c>
      <c r="DR174" s="89">
        <f t="shared" si="518"/>
        <v>9.1518975684423719E-4</v>
      </c>
      <c r="DT174">
        <v>99.7</v>
      </c>
      <c r="DU174" s="14">
        <f t="shared" si="519"/>
        <v>8.9865806978461863E-3</v>
      </c>
      <c r="DV174" s="14">
        <f t="shared" si="520"/>
        <v>8.0758632638901648E-5</v>
      </c>
      <c r="DW174" s="89">
        <f t="shared" si="521"/>
        <v>7.9641803536950242E-3</v>
      </c>
      <c r="DX174" s="89">
        <f t="shared" si="522"/>
        <v>6.34281687061818E-5</v>
      </c>
      <c r="DZ174">
        <v>32.17</v>
      </c>
      <c r="EA174" s="14">
        <f t="shared" si="523"/>
        <v>-3.3183641940744149E-2</v>
      </c>
      <c r="EB174" s="14">
        <f t="shared" si="524"/>
        <v>1.1011540924515141E-3</v>
      </c>
      <c r="EC174" s="89">
        <f t="shared" si="525"/>
        <v>4.7453941957809768E-2</v>
      </c>
      <c r="ED174" s="89">
        <f t="shared" si="526"/>
        <v>2.2518766073351786E-3</v>
      </c>
      <c r="EF174">
        <v>13.61</v>
      </c>
      <c r="EG174" s="14">
        <f t="shared" si="527"/>
        <v>-2.1538151551131583E-2</v>
      </c>
      <c r="EH174" s="14">
        <f t="shared" si="528"/>
        <v>4.6389197223951185E-4</v>
      </c>
      <c r="EI174" s="89">
        <f t="shared" si="529"/>
        <v>3.2598034942249068E-2</v>
      </c>
      <c r="EJ174" s="89">
        <f t="shared" si="530"/>
        <v>1.0626318820960911E-3</v>
      </c>
      <c r="EL174">
        <v>71.14</v>
      </c>
      <c r="EM174" s="14">
        <f t="shared" si="531"/>
        <v>-2.8153171748334545E-3</v>
      </c>
      <c r="EN174" s="14">
        <f t="shared" si="532"/>
        <v>7.926010794912224E-6</v>
      </c>
      <c r="EO174" s="89">
        <f t="shared" si="533"/>
        <v>1.4789064087580614E-2</v>
      </c>
      <c r="EP174" s="89">
        <f t="shared" si="534"/>
        <v>2.1871641658656661E-4</v>
      </c>
      <c r="ER174">
        <v>12.28</v>
      </c>
      <c r="ES174" s="14">
        <f t="shared" si="535"/>
        <v>-2.1399993611934894E-2</v>
      </c>
      <c r="ET174" s="14">
        <f t="shared" si="536"/>
        <v>4.5795972659085429E-4</v>
      </c>
      <c r="EU174" s="89">
        <f t="shared" si="537"/>
        <v>3.173324559180437E-2</v>
      </c>
      <c r="EV174" s="89">
        <f t="shared" si="538"/>
        <v>1.0069988757897715E-3</v>
      </c>
      <c r="EX174">
        <v>109.65</v>
      </c>
      <c r="EY174" s="14">
        <f t="shared" si="539"/>
        <v>-7.7821404420550747E-3</v>
      </c>
      <c r="EZ174" s="14">
        <f t="shared" si="540"/>
        <v>6.0561709859869153E-5</v>
      </c>
      <c r="FA174" s="89">
        <f t="shared" si="541"/>
        <v>1.7600074614275471E-2</v>
      </c>
      <c r="FB174" s="89">
        <f t="shared" si="542"/>
        <v>3.0976262642806387E-4</v>
      </c>
      <c r="FD174">
        <v>31.11</v>
      </c>
      <c r="FE174" s="14">
        <f t="shared" si="543"/>
        <v>-1.8164625291941298E-2</v>
      </c>
      <c r="FF174" s="14">
        <f t="shared" si="544"/>
        <v>3.2995361199663345E-4</v>
      </c>
      <c r="FG174" s="89">
        <f t="shared" si="545"/>
        <v>4.6543869349470982E-2</v>
      </c>
      <c r="FH174" s="89">
        <f t="shared" si="546"/>
        <v>2.1663317740206241E-3</v>
      </c>
      <c r="FJ174">
        <v>112.2</v>
      </c>
      <c r="FK174" s="14">
        <f t="shared" si="547"/>
        <v>-1.7841217935014426E-3</v>
      </c>
      <c r="FL174" s="14">
        <f t="shared" si="548"/>
        <v>3.183090574046804E-6</v>
      </c>
      <c r="FM174" s="89">
        <f t="shared" si="549"/>
        <v>9.1662167836310832E-3</v>
      </c>
      <c r="FN174" s="89">
        <f t="shared" si="550"/>
        <v>8.4019530124520165E-5</v>
      </c>
      <c r="FP174">
        <v>11.44</v>
      </c>
      <c r="FQ174" s="14">
        <f t="shared" si="551"/>
        <v>1.3103299538071603E-3</v>
      </c>
      <c r="FR174" s="14">
        <f t="shared" si="552"/>
        <v>1.7169645878442748E-6</v>
      </c>
      <c r="FS174" s="89">
        <f t="shared" si="553"/>
        <v>4.4147529330532623E-3</v>
      </c>
      <c r="FT174" s="89">
        <f t="shared" si="554"/>
        <v>1.9490043459902382E-5</v>
      </c>
      <c r="FV174">
        <v>463.5</v>
      </c>
      <c r="FW174" s="14">
        <f t="shared" si="555"/>
        <v>1.2435837794462053E-2</v>
      </c>
      <c r="FX174" s="14">
        <f t="shared" si="556"/>
        <v>1.5465006165017083E-4</v>
      </c>
      <c r="FY174" s="89">
        <f t="shared" si="557"/>
        <v>1.1215431404394006E-3</v>
      </c>
      <c r="FZ174" s="89">
        <f t="shared" si="558"/>
        <v>1.257859015866673E-6</v>
      </c>
      <c r="GB174">
        <v>48.02</v>
      </c>
      <c r="GC174" s="14">
        <f t="shared" si="559"/>
        <v>8.2953607168053268E-3</v>
      </c>
      <c r="GD174" s="14">
        <f t="shared" si="560"/>
        <v>6.8813009421916989E-5</v>
      </c>
      <c r="GE174" s="89">
        <f t="shared" si="561"/>
        <v>6.643652138225346E-3</v>
      </c>
      <c r="GF174" s="89">
        <f t="shared" si="562"/>
        <v>4.4138113733746213E-5</v>
      </c>
      <c r="GH174">
        <v>387</v>
      </c>
      <c r="GI174" s="14">
        <f t="shared" si="563"/>
        <v>-3.883500026397633E-3</v>
      </c>
      <c r="GJ174" s="14">
        <f t="shared" si="564"/>
        <v>1.5081572455030416E-5</v>
      </c>
      <c r="GK174" s="89">
        <f t="shared" si="565"/>
        <v>2.4361855913378239E-2</v>
      </c>
      <c r="GL174" s="89">
        <f t="shared" si="566"/>
        <v>5.9350002354420224E-4</v>
      </c>
      <c r="GN174">
        <v>26.8</v>
      </c>
      <c r="GO174" s="14">
        <f t="shared" si="567"/>
        <v>-1.1257154524634447E-2</v>
      </c>
      <c r="GP174" s="14">
        <f t="shared" si="568"/>
        <v>1.267235279914978E-4</v>
      </c>
      <c r="GQ174" s="89">
        <f t="shared" si="569"/>
        <v>2.081982377233374E-2</v>
      </c>
      <c r="GR174" s="89">
        <f t="shared" si="570"/>
        <v>4.3346506191103311E-4</v>
      </c>
      <c r="GT174">
        <v>48.43</v>
      </c>
      <c r="GU174" s="14">
        <f t="shared" si="571"/>
        <v>-7.0452011255663716E-3</v>
      </c>
      <c r="GV174" s="14">
        <f t="shared" si="572"/>
        <v>4.9634858899681669E-5</v>
      </c>
      <c r="GW174" s="89">
        <f t="shared" si="573"/>
        <v>1.9866215064859704E-2</v>
      </c>
      <c r="GX174" s="89">
        <f t="shared" si="574"/>
        <v>3.9466650100325863E-4</v>
      </c>
      <c r="GZ174">
        <v>197.65</v>
      </c>
      <c r="HA174" s="14">
        <f t="shared" si="575"/>
        <v>-1.0426032141977633E-2</v>
      </c>
      <c r="HB174" s="14">
        <f t="shared" si="576"/>
        <v>1.087021462255507E-4</v>
      </c>
      <c r="HC174" s="89">
        <f t="shared" si="577"/>
        <v>2.2247177271328494E-2</v>
      </c>
      <c r="HD174" s="89">
        <f t="shared" si="578"/>
        <v>4.9493689654191511E-4</v>
      </c>
      <c r="HF174">
        <v>245.15</v>
      </c>
      <c r="HG174" s="14">
        <f t="shared" si="579"/>
        <v>8.1251716557261301E-3</v>
      </c>
      <c r="HH174" s="14">
        <f t="shared" si="580"/>
        <v>6.6018414435015308E-5</v>
      </c>
      <c r="HI174" s="89">
        <f t="shared" si="581"/>
        <v>1.2045053107697185E-2</v>
      </c>
      <c r="HJ174" s="89">
        <f t="shared" si="582"/>
        <v>1.4508330436724561E-4</v>
      </c>
      <c r="HL174">
        <v>85.38</v>
      </c>
      <c r="HM174" s="14">
        <f t="shared" si="583"/>
        <v>-2.5624177775020778E-2</v>
      </c>
      <c r="HN174" s="14">
        <f t="shared" si="584"/>
        <v>6.5659848664586878E-4</v>
      </c>
      <c r="HO174" s="89">
        <f t="shared" si="585"/>
        <v>4.0348024014948199E-2</v>
      </c>
      <c r="HP174" s="89">
        <f t="shared" si="586"/>
        <v>1.6279630419108366E-3</v>
      </c>
      <c r="HR174">
        <v>4.01</v>
      </c>
      <c r="HS174" s="14">
        <f t="shared" si="587"/>
        <v>-1.8118261101543878E-2</v>
      </c>
      <c r="HT174" s="14">
        <f t="shared" si="588"/>
        <v>3.2827138534371797E-4</v>
      </c>
      <c r="HU174" s="14">
        <f t="shared" si="589"/>
        <v>3.3327611257830715E-2</v>
      </c>
      <c r="HV174" s="14">
        <f t="shared" si="590"/>
        <v>1.1107296721530847E-3</v>
      </c>
      <c r="HX174">
        <v>14.11</v>
      </c>
      <c r="HY174" s="14">
        <f t="shared" si="591"/>
        <v>-1.1404257597348004E-2</v>
      </c>
      <c r="HZ174" s="14">
        <f t="shared" si="592"/>
        <v>1.3005709134666967E-4</v>
      </c>
      <c r="IA174" s="89">
        <f t="shared" si="593"/>
        <v>1.5014164376742235E-2</v>
      </c>
      <c r="IB174" s="89">
        <f t="shared" si="594"/>
        <v>2.2542513193183554E-4</v>
      </c>
      <c r="ID174">
        <v>141.65</v>
      </c>
      <c r="IE174" s="14">
        <f t="shared" si="595"/>
        <v>-1.2788806628556875E-2</v>
      </c>
      <c r="IF174" s="14">
        <f t="shared" si="596"/>
        <v>1.6355357498262026E-4</v>
      </c>
      <c r="IG174" s="89">
        <f t="shared" si="597"/>
        <v>2.2837631339352377E-2</v>
      </c>
      <c r="IH174" s="89">
        <f t="shared" si="598"/>
        <v>5.2155740519216982E-4</v>
      </c>
      <c r="IQ174">
        <v>48.64</v>
      </c>
      <c r="IR174" s="14">
        <f t="shared" si="599"/>
        <v>-1.1579947430959421E-2</v>
      </c>
      <c r="IS174" s="14">
        <f t="shared" si="600"/>
        <v>1.3409518250378369E-4</v>
      </c>
      <c r="IT174" s="89">
        <f t="shared" si="601"/>
        <v>2.1280448470411599E-2</v>
      </c>
      <c r="IU174" s="89">
        <f t="shared" si="602"/>
        <v>4.5285748710184338E-4</v>
      </c>
      <c r="IW174">
        <v>54.9</v>
      </c>
      <c r="IX174" s="14">
        <f t="shared" si="603"/>
        <v>-2.2472855852058628E-2</v>
      </c>
      <c r="IY174" s="14">
        <f t="shared" si="604"/>
        <v>5.0502925014740577E-4</v>
      </c>
      <c r="IZ174" s="89">
        <f t="shared" si="605"/>
        <v>3.4199346248384971E-2</v>
      </c>
      <c r="JA174" s="89">
        <f t="shared" si="606"/>
        <v>1.1695952838169231E-3</v>
      </c>
      <c r="JC174">
        <v>101.6</v>
      </c>
      <c r="JD174" s="14">
        <f t="shared" si="607"/>
        <v>-8.8977354198647787E-3</v>
      </c>
      <c r="JE174" s="14">
        <f t="shared" si="608"/>
        <v>7.9169695601916251E-5</v>
      </c>
      <c r="JF174" s="89">
        <f t="shared" si="609"/>
        <v>2.5312931197318065E-2</v>
      </c>
      <c r="JG174" s="89">
        <f t="shared" si="610"/>
        <v>6.4074448580015819E-4</v>
      </c>
      <c r="JI174">
        <v>28.38</v>
      </c>
      <c r="JJ174" s="14">
        <f t="shared" si="611"/>
        <v>-7.7821404420549628E-3</v>
      </c>
      <c r="JK174" s="14">
        <f t="shared" si="612"/>
        <v>6.0561709859867412E-5</v>
      </c>
      <c r="JL174" s="89">
        <f t="shared" si="613"/>
        <v>2.2939011530402512E-2</v>
      </c>
      <c r="JM174" s="89">
        <f t="shared" si="614"/>
        <v>5.2619824999193944E-4</v>
      </c>
      <c r="JO174">
        <v>74.239999999999995</v>
      </c>
      <c r="JP174" s="14">
        <f t="shared" si="615"/>
        <v>-6.4865092296066615E-3</v>
      </c>
      <c r="JQ174" s="14">
        <f t="shared" si="616"/>
        <v>4.2074801985772406E-5</v>
      </c>
      <c r="JR174" s="89">
        <f t="shared" si="646"/>
        <v>1.5690589372560328E-2</v>
      </c>
      <c r="JS174" s="89">
        <f t="shared" si="617"/>
        <v>2.4619459485830311E-4</v>
      </c>
      <c r="JU174">
        <v>57.98</v>
      </c>
      <c r="JV174" s="14">
        <f t="shared" si="618"/>
        <v>4.1308148239676571E-3</v>
      </c>
      <c r="JW174" s="14">
        <f t="shared" si="619"/>
        <v>1.7063631109910946E-5</v>
      </c>
      <c r="JX174" s="89">
        <f t="shared" si="620"/>
        <v>1.3326471872565609E-2</v>
      </c>
      <c r="JY174" s="89">
        <f t="shared" si="621"/>
        <v>1.7759485257028235E-4</v>
      </c>
      <c r="KA174">
        <v>37.49</v>
      </c>
      <c r="KB174" s="14">
        <f t="shared" si="622"/>
        <v>-3.2059872504282224E-3</v>
      </c>
      <c r="KC174" s="14">
        <f t="shared" si="623"/>
        <v>1.0278354249908313E-5</v>
      </c>
      <c r="KD174" s="89">
        <f t="shared" si="624"/>
        <v>1.2477977492064323E-2</v>
      </c>
      <c r="KE174" s="89">
        <f t="shared" si="625"/>
        <v>1.5569992229246384E-4</v>
      </c>
      <c r="KG174">
        <v>16.12</v>
      </c>
      <c r="KH174" s="14">
        <f t="shared" si="626"/>
        <v>-6.2227954382691854E-3</v>
      </c>
      <c r="KI174" s="14">
        <f t="shared" si="627"/>
        <v>3.8723183066543785E-5</v>
      </c>
      <c r="KJ174" s="89">
        <f t="shared" si="628"/>
        <v>1.565325206919391E-2</v>
      </c>
      <c r="KK174" s="89">
        <f t="shared" si="629"/>
        <v>2.4502430034172343E-4</v>
      </c>
      <c r="KM174">
        <v>27.61</v>
      </c>
      <c r="KN174" s="14">
        <f t="shared" si="630"/>
        <v>-1.4593473146908124E-2</v>
      </c>
      <c r="KO174" s="14">
        <f t="shared" si="631"/>
        <v>2.1296945848952849E-4</v>
      </c>
      <c r="KP174" s="89">
        <f t="shared" si="632"/>
        <v>2.809987676170439E-2</v>
      </c>
      <c r="KQ174" s="89">
        <f t="shared" si="633"/>
        <v>7.8960307402297443E-4</v>
      </c>
      <c r="KS174">
        <v>87.04</v>
      </c>
      <c r="KT174" s="14">
        <f t="shared" si="634"/>
        <v>-7.3801072976225337E-3</v>
      </c>
      <c r="KU174" s="14">
        <f t="shared" si="635"/>
        <v>5.4465983724421381E-5</v>
      </c>
      <c r="KV174" s="89">
        <f t="shared" si="636"/>
        <v>1.5487237712797895E-2</v>
      </c>
      <c r="KW174" s="89">
        <f t="shared" si="637"/>
        <v>2.3985453197270936E-4</v>
      </c>
      <c r="LF174" s="14">
        <v>12.03</v>
      </c>
      <c r="LG174" s="14">
        <f t="shared" si="638"/>
        <v>-2.9525552586506514E-2</v>
      </c>
      <c r="LH174" s="14">
        <f t="shared" si="639"/>
        <v>8.7175825553856149E-4</v>
      </c>
      <c r="LI174" s="89">
        <f t="shared" si="640"/>
        <v>2.9508109961375359E-2</v>
      </c>
      <c r="LJ174" s="89">
        <f t="shared" si="641"/>
        <v>8.7072855349261966E-4</v>
      </c>
      <c r="LL174">
        <v>11.7</v>
      </c>
      <c r="LM174" s="14">
        <f t="shared" si="642"/>
        <v>-3.3017769028673441E-2</v>
      </c>
      <c r="LN174" s="14">
        <f t="shared" si="643"/>
        <v>1.0901730716308272E-3</v>
      </c>
      <c r="LO174" s="89">
        <f t="shared" si="644"/>
        <v>4.1739952835857991E-2</v>
      </c>
      <c r="LP174" s="89">
        <f t="shared" si="645"/>
        <v>1.7422236627396496E-3</v>
      </c>
    </row>
    <row r="175" spans="19:328" x14ac:dyDescent="0.35">
      <c r="S175" t="s">
        <v>779</v>
      </c>
      <c r="T175" s="82">
        <v>5203.3500000000004</v>
      </c>
      <c r="U175" s="6">
        <f t="shared" si="452"/>
        <v>-1.4161902642636387E-2</v>
      </c>
      <c r="V175" s="14">
        <f t="shared" si="453"/>
        <v>2.0055948645951148E-4</v>
      </c>
      <c r="Z175">
        <v>35.729999999999997</v>
      </c>
      <c r="AA175" s="14">
        <f t="shared" si="454"/>
        <v>1.3068446796407156E-2</v>
      </c>
      <c r="AB175" s="14">
        <f t="shared" si="455"/>
        <v>1.7078430167052447E-4</v>
      </c>
      <c r="AC175" s="14">
        <f t="shared" si="456"/>
        <v>2.7230349439043545E-2</v>
      </c>
      <c r="AD175" s="14">
        <f t="shared" si="457"/>
        <v>-2.7975899863523869E-2</v>
      </c>
      <c r="AE175" s="14">
        <f t="shared" si="458"/>
        <v>7.8265097317391479E-4</v>
      </c>
      <c r="AG175">
        <v>9.1280000000000001</v>
      </c>
      <c r="AH175" s="14">
        <f t="shared" si="459"/>
        <v>-1.0130013954017782E-2</v>
      </c>
      <c r="AI175" s="14">
        <f t="shared" si="460"/>
        <v>1.0261718270859497E-4</v>
      </c>
      <c r="AJ175" s="14">
        <f t="shared" si="461"/>
        <v>9.7453597109007899E-3</v>
      </c>
      <c r="AK175" s="14">
        <f t="shared" si="462"/>
        <v>9.497203589484833E-5</v>
      </c>
      <c r="AM175">
        <v>107.6</v>
      </c>
      <c r="AN175" s="14">
        <f t="shared" si="463"/>
        <v>-7.4627212015896003E-3</v>
      </c>
      <c r="AO175" s="14">
        <f t="shared" si="464"/>
        <v>5.5692207732654925E-5</v>
      </c>
      <c r="AP175" s="14">
        <f t="shared" si="465"/>
        <v>-5.646812431101344E-3</v>
      </c>
      <c r="AQ175" s="14">
        <f t="shared" si="466"/>
        <v>3.1886490632040671E-5</v>
      </c>
      <c r="AS175">
        <v>83.1</v>
      </c>
      <c r="AT175" s="14">
        <f t="shared" si="467"/>
        <v>-1.7847860398137919E-2</v>
      </c>
      <c r="AU175" s="14">
        <f t="shared" si="468"/>
        <v>3.1854612079141984E-4</v>
      </c>
      <c r="AV175" s="14">
        <f t="shared" si="469"/>
        <v>-2.2322247448974888E-3</v>
      </c>
      <c r="AW175" s="14">
        <f t="shared" si="470"/>
        <v>4.9828273117326594E-6</v>
      </c>
      <c r="AY175" s="14">
        <v>35.299999999999997</v>
      </c>
      <c r="AZ175" s="14">
        <f t="shared" si="471"/>
        <v>-1.8585238303338782E-2</v>
      </c>
      <c r="BA175" s="14">
        <f t="shared" si="472"/>
        <v>3.4541108279189097E-4</v>
      </c>
      <c r="BB175" s="14">
        <f t="shared" si="473"/>
        <v>8.3646158434298925E-3</v>
      </c>
      <c r="BC175" s="14">
        <f t="shared" si="474"/>
        <v>6.9966798208158371E-5</v>
      </c>
      <c r="BE175">
        <v>18.456</v>
      </c>
      <c r="BF175" s="14">
        <f t="shared" si="475"/>
        <v>-2.690843806443758E-2</v>
      </c>
      <c r="BG175" s="14">
        <f t="shared" si="476"/>
        <v>7.2406403906767321E-4</v>
      </c>
      <c r="BH175" s="14">
        <f t="shared" si="477"/>
        <v>-6.7840319071850799E-3</v>
      </c>
      <c r="BI175" s="14">
        <f t="shared" si="478"/>
        <v>4.6023088917705233E-5</v>
      </c>
      <c r="BK175">
        <v>74.099999999999994</v>
      </c>
      <c r="BL175" s="14">
        <f t="shared" si="479"/>
        <v>-8.100445967443216E-4</v>
      </c>
      <c r="BM175" s="14">
        <f t="shared" si="480"/>
        <v>6.5617224871467058E-7</v>
      </c>
      <c r="BN175" s="14">
        <f t="shared" si="481"/>
        <v>-2.6158170336409634E-2</v>
      </c>
      <c r="BO175" s="14">
        <f t="shared" si="482"/>
        <v>6.842498753486209E-4</v>
      </c>
      <c r="BQ175">
        <v>51.97</v>
      </c>
      <c r="BR175" s="14">
        <f t="shared" si="483"/>
        <v>-2.0607261106105921E-2</v>
      </c>
      <c r="BS175" s="14">
        <f t="shared" si="484"/>
        <v>4.2465921029522581E-4</v>
      </c>
      <c r="BT175" s="14">
        <f t="shared" si="485"/>
        <v>-5.6762787728508388E-3</v>
      </c>
      <c r="BU175" s="14">
        <f t="shared" si="486"/>
        <v>3.2220140707117026E-5</v>
      </c>
      <c r="BX175">
        <v>18.8</v>
      </c>
      <c r="BY175" s="14">
        <f t="shared" si="487"/>
        <v>-1.5970192374861148E-3</v>
      </c>
      <c r="BZ175" s="14">
        <f t="shared" si="488"/>
        <v>2.5504704449007318E-6</v>
      </c>
      <c r="CA175" s="14">
        <f t="shared" si="489"/>
        <v>-1.0291662062976895E-2</v>
      </c>
      <c r="CB175" s="14">
        <f t="shared" si="490"/>
        <v>1.0591830801851783E-4</v>
      </c>
      <c r="CD175">
        <v>39.5</v>
      </c>
      <c r="CE175" s="14">
        <f t="shared" si="491"/>
        <v>-1.8138190455200456E-2</v>
      </c>
      <c r="CF175" s="14">
        <f t="shared" si="492"/>
        <v>3.2899395298912492E-4</v>
      </c>
      <c r="CG175" s="14">
        <f t="shared" si="493"/>
        <v>7.7564007762952539E-4</v>
      </c>
      <c r="CH175" s="14">
        <f t="shared" si="494"/>
        <v>6.0161753002513618E-7</v>
      </c>
      <c r="CJ175">
        <v>30.84</v>
      </c>
      <c r="CK175" s="14">
        <f t="shared" si="495"/>
        <v>2.2672074488961926E-3</v>
      </c>
      <c r="CL175" s="14">
        <f t="shared" si="496"/>
        <v>5.140229616330382E-6</v>
      </c>
      <c r="CM175" s="14">
        <f t="shared" si="497"/>
        <v>-1.8718574399829935E-2</v>
      </c>
      <c r="CN175" s="14">
        <f t="shared" si="498"/>
        <v>3.5038502756196859E-4</v>
      </c>
      <c r="CP175">
        <v>17.23</v>
      </c>
      <c r="CQ175" s="14">
        <f t="shared" si="499"/>
        <v>1.0392703240259508E-2</v>
      </c>
      <c r="CR175" s="14">
        <f t="shared" si="500"/>
        <v>1.0800828064010047E-4</v>
      </c>
      <c r="CS175" s="14">
        <f t="shared" si="501"/>
        <v>-2.6723315295655518E-2</v>
      </c>
      <c r="CT175" s="14">
        <f t="shared" si="502"/>
        <v>7.1413558039101614E-4</v>
      </c>
      <c r="CV175">
        <v>86</v>
      </c>
      <c r="CW175" s="14">
        <f t="shared" si="503"/>
        <v>-2.1389932911083091E-2</v>
      </c>
      <c r="CX175" s="14">
        <f t="shared" si="504"/>
        <v>4.5752922994063557E-4</v>
      </c>
      <c r="CY175" s="89">
        <f t="shared" si="505"/>
        <v>1.6405032437018567E-2</v>
      </c>
      <c r="CZ175" s="89">
        <f t="shared" si="506"/>
        <v>2.6912508925963137E-4</v>
      </c>
      <c r="DB175">
        <v>14.83</v>
      </c>
      <c r="DC175" s="14">
        <f t="shared" si="507"/>
        <v>-2.1814089253744215E-2</v>
      </c>
      <c r="DD175" s="14">
        <f t="shared" si="508"/>
        <v>4.7585448997031882E-4</v>
      </c>
      <c r="DE175" s="89">
        <f t="shared" si="509"/>
        <v>1.3915557419651985E-2</v>
      </c>
      <c r="DF175" s="89">
        <f t="shared" si="510"/>
        <v>1.9364273829963142E-4</v>
      </c>
      <c r="DH175">
        <v>9.4350000000000005</v>
      </c>
      <c r="DI175" s="14">
        <f t="shared" si="511"/>
        <v>-1.5702934424923175E-2</v>
      </c>
      <c r="DJ175" s="14">
        <f t="shared" si="512"/>
        <v>2.4658214955343731E-4</v>
      </c>
      <c r="DK175" s="89">
        <f t="shared" si="513"/>
        <v>-1.6607662694882036E-3</v>
      </c>
      <c r="DL175" s="89">
        <f t="shared" si="514"/>
        <v>2.7581446018697646E-6</v>
      </c>
      <c r="DN175">
        <v>62.23</v>
      </c>
      <c r="DO175" s="14">
        <f t="shared" si="515"/>
        <v>-9.8507054126046444E-3</v>
      </c>
      <c r="DP175" s="14">
        <f t="shared" si="516"/>
        <v>9.7036397125918437E-5</v>
      </c>
      <c r="DQ175" s="89">
        <f t="shared" si="517"/>
        <v>1.6603185031148059E-3</v>
      </c>
      <c r="DR175" s="89">
        <f t="shared" si="518"/>
        <v>2.7566575317853897E-6</v>
      </c>
      <c r="DT175">
        <v>100.15</v>
      </c>
      <c r="DU175" s="14">
        <f t="shared" si="519"/>
        <v>-4.5033851440346735E-3</v>
      </c>
      <c r="DV175" s="14">
        <f t="shared" si="520"/>
        <v>2.0280477755512197E-5</v>
      </c>
      <c r="DW175" s="89">
        <f t="shared" si="521"/>
        <v>-1.5632060891871233E-2</v>
      </c>
      <c r="DX175" s="89">
        <f t="shared" si="522"/>
        <v>2.4436132772717007E-4</v>
      </c>
      <c r="DZ175">
        <v>31.54</v>
      </c>
      <c r="EA175" s="14">
        <f t="shared" si="523"/>
        <v>1.9777759716042693E-2</v>
      </c>
      <c r="EB175" s="14">
        <f t="shared" si="524"/>
        <v>3.9115977938552115E-4</v>
      </c>
      <c r="EC175" s="89">
        <f t="shared" si="525"/>
        <v>-3.4588490965283707E-2</v>
      </c>
      <c r="ED175" s="89">
        <f t="shared" si="526"/>
        <v>1.1963637072555126E-3</v>
      </c>
      <c r="EF175">
        <v>13.55</v>
      </c>
      <c r="EG175" s="14">
        <f t="shared" si="527"/>
        <v>4.4182693376647372E-3</v>
      </c>
      <c r="EH175" s="14">
        <f t="shared" si="528"/>
        <v>1.9521103940148394E-5</v>
      </c>
      <c r="EI175" s="89">
        <f t="shared" si="529"/>
        <v>-1.5456610083776573E-2</v>
      </c>
      <c r="EJ175" s="89">
        <f t="shared" si="530"/>
        <v>2.3890679528190364E-4</v>
      </c>
      <c r="EL175">
        <v>72.239999999999995</v>
      </c>
      <c r="EM175" s="14">
        <f t="shared" si="531"/>
        <v>-1.5344142588420706E-2</v>
      </c>
      <c r="EN175" s="14">
        <f t="shared" si="532"/>
        <v>2.3544271177378608E-4</v>
      </c>
      <c r="EO175" s="89">
        <f t="shared" si="533"/>
        <v>1.7094363135686953E-3</v>
      </c>
      <c r="EP175" s="89">
        <f t="shared" si="534"/>
        <v>2.9221725101473305E-6</v>
      </c>
      <c r="ER175">
        <v>12.51</v>
      </c>
      <c r="ES175" s="14">
        <f t="shared" si="535"/>
        <v>-1.8556401759823402E-2</v>
      </c>
      <c r="ET175" s="14">
        <f t="shared" si="536"/>
        <v>3.4434004627197708E-4</v>
      </c>
      <c r="EU175" s="89">
        <f t="shared" si="537"/>
        <v>6.8493541742518337E-3</v>
      </c>
      <c r="EV175" s="89">
        <f t="shared" si="538"/>
        <v>4.691365260434102E-5</v>
      </c>
      <c r="EX175">
        <v>110.35</v>
      </c>
      <c r="EY175" s="14">
        <f t="shared" si="539"/>
        <v>-6.3636578388481481E-3</v>
      </c>
      <c r="EZ175" s="14">
        <f t="shared" si="540"/>
        <v>4.0496141089933485E-5</v>
      </c>
      <c r="FA175" s="89">
        <f t="shared" si="541"/>
        <v>-4.7378670902692563E-3</v>
      </c>
      <c r="FB175" s="89">
        <f t="shared" si="542"/>
        <v>2.2447384565056469E-5</v>
      </c>
      <c r="FD175">
        <v>32.130000000000003</v>
      </c>
      <c r="FE175" s="14">
        <f t="shared" si="543"/>
        <v>-3.2260862218221553E-2</v>
      </c>
      <c r="FF175" s="14">
        <f t="shared" si="544"/>
        <v>1.0407632310630748E-3</v>
      </c>
      <c r="FG175" s="89">
        <f t="shared" si="545"/>
        <v>-4.1311498979049385E-3</v>
      </c>
      <c r="FH175" s="89">
        <f t="shared" si="546"/>
        <v>1.7066399478959985E-5</v>
      </c>
      <c r="FJ175">
        <v>118.3</v>
      </c>
      <c r="FK175" s="14">
        <f t="shared" si="547"/>
        <v>-5.2940777895745111E-2</v>
      </c>
      <c r="FL175" s="14">
        <f t="shared" si="548"/>
        <v>2.8027259642066141E-3</v>
      </c>
      <c r="FM175" s="89">
        <f t="shared" si="549"/>
        <v>4.404896444195712E-2</v>
      </c>
      <c r="FN175" s="89">
        <f t="shared" si="550"/>
        <v>1.9403112684088027E-3</v>
      </c>
      <c r="FP175">
        <v>11.475</v>
      </c>
      <c r="FQ175" s="14">
        <f t="shared" si="551"/>
        <v>-3.0547699949570748E-3</v>
      </c>
      <c r="FR175" s="14">
        <f t="shared" si="552"/>
        <v>9.3316197220900471E-6</v>
      </c>
      <c r="FS175" s="89">
        <f t="shared" si="553"/>
        <v>-2.5849481030432988E-3</v>
      </c>
      <c r="FT175" s="89">
        <f t="shared" si="554"/>
        <v>6.6819566954271493E-6</v>
      </c>
      <c r="FV175">
        <v>475.4</v>
      </c>
      <c r="FW175" s="14">
        <f t="shared" si="555"/>
        <v>-2.5350169920183626E-2</v>
      </c>
      <c r="FX175" s="14">
        <f t="shared" si="556"/>
        <v>6.4263111498218269E-4</v>
      </c>
      <c r="FY175" s="89">
        <f t="shared" si="557"/>
        <v>1.0507133307290747E-2</v>
      </c>
      <c r="FZ175" s="89">
        <f t="shared" si="558"/>
        <v>1.1039985033717858E-4</v>
      </c>
      <c r="GB175">
        <v>49.3</v>
      </c>
      <c r="GC175" s="14">
        <f t="shared" si="559"/>
        <v>-2.6306490255537149E-2</v>
      </c>
      <c r="GD175" s="14">
        <f t="shared" si="560"/>
        <v>6.9203142956467101E-4</v>
      </c>
      <c r="GE175" s="89">
        <f t="shared" si="561"/>
        <v>1.1144999380787439E-2</v>
      </c>
      <c r="GF175" s="89">
        <f t="shared" si="562"/>
        <v>1.2421101119775241E-4</v>
      </c>
      <c r="GH175">
        <v>396.1</v>
      </c>
      <c r="GI175" s="14">
        <f t="shared" si="563"/>
        <v>-2.3242011598089255E-2</v>
      </c>
      <c r="GJ175" s="14">
        <f t="shared" si="564"/>
        <v>5.4019110312571541E-4</v>
      </c>
      <c r="GK175" s="89">
        <f t="shared" si="565"/>
        <v>-6.0351484732300287E-4</v>
      </c>
      <c r="GL175" s="89">
        <f t="shared" si="566"/>
        <v>3.6423017093930745E-7</v>
      </c>
      <c r="GN175">
        <v>27.06</v>
      </c>
      <c r="GO175" s="14">
        <f t="shared" si="567"/>
        <v>-9.6547352258309072E-3</v>
      </c>
      <c r="GP175" s="14">
        <f t="shared" si="568"/>
        <v>9.3213912280900172E-5</v>
      </c>
      <c r="GQ175" s="89">
        <f t="shared" si="569"/>
        <v>-4.9432730602193102E-4</v>
      </c>
      <c r="GR175" s="89">
        <f t="shared" si="570"/>
        <v>2.4435948547889987E-7</v>
      </c>
      <c r="GT175">
        <v>48.53</v>
      </c>
      <c r="GU175" s="14">
        <f t="shared" si="571"/>
        <v>-2.0627070019870442E-3</v>
      </c>
      <c r="GV175" s="14">
        <f t="shared" si="572"/>
        <v>4.25476017604638E-6</v>
      </c>
      <c r="GW175" s="89">
        <f t="shared" si="573"/>
        <v>-1.3024337746313565E-2</v>
      </c>
      <c r="GX175" s="89">
        <f t="shared" si="574"/>
        <v>1.6963337373004833E-4</v>
      </c>
      <c r="GZ175">
        <v>200.7</v>
      </c>
      <c r="HA175" s="14">
        <f t="shared" si="575"/>
        <v>-1.5313466059597847E-2</v>
      </c>
      <c r="HB175" s="14">
        <f t="shared" si="576"/>
        <v>2.3450224275845522E-4</v>
      </c>
      <c r="HC175" s="89">
        <f t="shared" si="577"/>
        <v>2.728092865956374E-3</v>
      </c>
      <c r="HD175" s="89">
        <f t="shared" si="578"/>
        <v>7.4424906852820623E-6</v>
      </c>
      <c r="HF175">
        <v>253.45</v>
      </c>
      <c r="HG175" s="14">
        <f t="shared" si="579"/>
        <v>-3.329629682111606E-2</v>
      </c>
      <c r="HH175" s="14">
        <f t="shared" si="580"/>
        <v>1.1086433819998635E-3</v>
      </c>
      <c r="HI175" s="89">
        <f t="shared" si="581"/>
        <v>1.1117867150126904E-2</v>
      </c>
      <c r="HJ175" s="89">
        <f t="shared" si="582"/>
        <v>1.2360696996787092E-4</v>
      </c>
      <c r="HL175">
        <v>84.5</v>
      </c>
      <c r="HM175" s="14">
        <f t="shared" si="583"/>
        <v>1.0360346966687724E-2</v>
      </c>
      <c r="HN175" s="14">
        <f t="shared" si="584"/>
        <v>1.0733678927015553E-4</v>
      </c>
      <c r="HO175" s="89">
        <f t="shared" si="585"/>
        <v>-2.8749082189531316E-2</v>
      </c>
      <c r="HP175" s="89">
        <f t="shared" si="586"/>
        <v>8.2650972674042675E-4</v>
      </c>
      <c r="HR175">
        <v>4.0449999999999999</v>
      </c>
      <c r="HS175" s="14">
        <f t="shared" si="587"/>
        <v>-8.6903091919771965E-3</v>
      </c>
      <c r="HT175" s="14">
        <f t="shared" si="588"/>
        <v>7.5521473852163356E-5</v>
      </c>
      <c r="HU175" s="14">
        <f t="shared" si="589"/>
        <v>-1.3313981797117293E-2</v>
      </c>
      <c r="HV175" s="14">
        <f t="shared" si="590"/>
        <v>1.7726211129397062E-4</v>
      </c>
      <c r="HX175">
        <v>14.18</v>
      </c>
      <c r="HY175" s="14">
        <f t="shared" si="591"/>
        <v>-4.9487552392587968E-3</v>
      </c>
      <c r="HZ175" s="14">
        <f t="shared" si="592"/>
        <v>2.4490178418091391E-5</v>
      </c>
      <c r="IA175" s="89">
        <f t="shared" si="593"/>
        <v>-3.6431490285484336E-3</v>
      </c>
      <c r="IB175" s="89">
        <f t="shared" si="594"/>
        <v>1.3272534844213395E-5</v>
      </c>
      <c r="ID175">
        <v>142.30000000000001</v>
      </c>
      <c r="IE175" s="14">
        <f t="shared" si="595"/>
        <v>-4.5782788192812052E-3</v>
      </c>
      <c r="IF175" s="14">
        <f t="shared" si="596"/>
        <v>2.0960636947078908E-5</v>
      </c>
      <c r="IG175" s="89">
        <f t="shared" si="597"/>
        <v>-5.9245345404055037E-3</v>
      </c>
      <c r="IH175" s="89">
        <f t="shared" si="598"/>
        <v>3.5100109520457854E-5</v>
      </c>
      <c r="IQ175">
        <v>49.96</v>
      </c>
      <c r="IR175" s="14">
        <f t="shared" si="599"/>
        <v>-2.6776447599465368E-2</v>
      </c>
      <c r="IS175" s="14">
        <f t="shared" si="600"/>
        <v>7.1697814604691464E-4</v>
      </c>
      <c r="IT175" s="89">
        <f t="shared" si="601"/>
        <v>1.3202855694386114E-2</v>
      </c>
      <c r="IU175" s="89">
        <f t="shared" si="602"/>
        <v>1.7431539848678383E-4</v>
      </c>
      <c r="IW175">
        <v>55.14</v>
      </c>
      <c r="IX175" s="14">
        <f t="shared" si="603"/>
        <v>-4.3620570801657455E-3</v>
      </c>
      <c r="IY175" s="14">
        <f t="shared" si="604"/>
        <v>1.902754197062411E-5</v>
      </c>
      <c r="IZ175" s="89">
        <f t="shared" si="605"/>
        <v>-1.2679691102157827E-2</v>
      </c>
      <c r="JA175" s="89">
        <f t="shared" si="606"/>
        <v>1.6077456644614038E-4</v>
      </c>
      <c r="JC175">
        <v>102.65</v>
      </c>
      <c r="JD175" s="14">
        <f t="shared" si="607"/>
        <v>-1.0281608320561143E-2</v>
      </c>
      <c r="JE175" s="14">
        <f t="shared" si="608"/>
        <v>1.0571146965743213E-4</v>
      </c>
      <c r="JF175" s="89">
        <f t="shared" si="609"/>
        <v>-7.4844857142503749E-3</v>
      </c>
      <c r="JG175" s="89">
        <f t="shared" si="610"/>
        <v>5.6017526406817946E-5</v>
      </c>
      <c r="JI175">
        <v>28.6</v>
      </c>
      <c r="JJ175" s="14">
        <f t="shared" si="611"/>
        <v>-7.7220460939103897E-3</v>
      </c>
      <c r="JK175" s="14">
        <f t="shared" si="612"/>
        <v>5.9629995876476703E-5</v>
      </c>
      <c r="JL175" s="89">
        <f t="shared" si="613"/>
        <v>-1.0740504283660541E-2</v>
      </c>
      <c r="JM175" s="89">
        <f t="shared" si="614"/>
        <v>1.1535843226733043E-4</v>
      </c>
      <c r="JO175">
        <v>75.680000000000007</v>
      </c>
      <c r="JP175" s="14">
        <f t="shared" si="615"/>
        <v>-1.9210836265677808E-2</v>
      </c>
      <c r="JQ175" s="14">
        <f t="shared" si="616"/>
        <v>3.6905623002668166E-4</v>
      </c>
      <c r="JR175" s="89">
        <f t="shared" si="646"/>
        <v>8.8306186870135573E-3</v>
      </c>
      <c r="JS175" s="89">
        <f t="shared" si="617"/>
        <v>7.7979826395433048E-5</v>
      </c>
      <c r="JU175">
        <v>58.06</v>
      </c>
      <c r="JV175" s="14">
        <f t="shared" si="618"/>
        <v>-1.3788351029745056E-3</v>
      </c>
      <c r="JW175" s="14">
        <f t="shared" si="619"/>
        <v>1.9011862411947154E-6</v>
      </c>
      <c r="JX175" s="89">
        <f t="shared" si="620"/>
        <v>-1.8481783575092465E-2</v>
      </c>
      <c r="JY175" s="89">
        <f t="shared" si="621"/>
        <v>3.4157632411655761E-4</v>
      </c>
      <c r="KA175">
        <v>37.880000000000003</v>
      </c>
      <c r="KB175" s="14">
        <f t="shared" si="622"/>
        <v>-1.0349037570056816E-2</v>
      </c>
      <c r="KC175" s="14">
        <f t="shared" si="623"/>
        <v>1.0710257862644749E-4</v>
      </c>
      <c r="KD175" s="89">
        <f t="shared" si="624"/>
        <v>-1.1097756798511549E-4</v>
      </c>
      <c r="KE175" s="89">
        <f t="shared" si="625"/>
        <v>1.231602059589093E-8</v>
      </c>
      <c r="KG175">
        <v>16.21</v>
      </c>
      <c r="KH175" s="14">
        <f t="shared" si="626"/>
        <v>-5.5675986691024783E-3</v>
      </c>
      <c r="KI175" s="14">
        <f t="shared" si="627"/>
        <v>3.0998154940191689E-5</v>
      </c>
      <c r="KJ175" s="89">
        <f t="shared" si="628"/>
        <v>-7.2536689524410648E-3</v>
      </c>
      <c r="KK175" s="89">
        <f t="shared" si="629"/>
        <v>5.2615713271607458E-5</v>
      </c>
      <c r="KM175">
        <v>28.09</v>
      </c>
      <c r="KN175" s="14">
        <f t="shared" si="630"/>
        <v>-1.7235615174089211E-2</v>
      </c>
      <c r="KO175" s="14">
        <f t="shared" si="631"/>
        <v>2.9706643042929428E-4</v>
      </c>
      <c r="KP175" s="89">
        <f t="shared" si="632"/>
        <v>-2.5501288464292102E-3</v>
      </c>
      <c r="KQ175" s="89">
        <f t="shared" si="633"/>
        <v>6.5031571333903739E-6</v>
      </c>
      <c r="KS175">
        <v>88.74</v>
      </c>
      <c r="KT175" s="14">
        <f t="shared" si="634"/>
        <v>-1.9342962843130761E-2</v>
      </c>
      <c r="KU175" s="14">
        <f t="shared" si="635"/>
        <v>3.7415021155073728E-4</v>
      </c>
      <c r="KV175" s="89">
        <f t="shared" si="636"/>
        <v>1.0686722182777509E-2</v>
      </c>
      <c r="KW175" s="89">
        <f t="shared" si="637"/>
        <v>1.1420603101186889E-4</v>
      </c>
      <c r="LF175" s="14">
        <v>12.11</v>
      </c>
      <c r="LG175" s="14">
        <f t="shared" si="638"/>
        <v>-6.6280275784133397E-3</v>
      </c>
      <c r="LH175" s="14">
        <f t="shared" si="639"/>
        <v>4.3930749580207801E-5</v>
      </c>
      <c r="LI175" s="89">
        <f t="shared" si="640"/>
        <v>6.4310187807385122E-3</v>
      </c>
      <c r="LJ175" s="89">
        <f t="shared" si="641"/>
        <v>4.1358002558211461E-5</v>
      </c>
      <c r="LL175">
        <v>11.77</v>
      </c>
      <c r="LM175" s="14">
        <f t="shared" si="642"/>
        <v>-5.9650794684749054E-3</v>
      </c>
      <c r="LN175" s="14">
        <f t="shared" si="643"/>
        <v>3.5582173065220858E-5</v>
      </c>
      <c r="LO175" s="89">
        <f t="shared" si="644"/>
        <v>-3.631382552384513E-3</v>
      </c>
      <c r="LP175" s="89">
        <f t="shared" si="645"/>
        <v>1.318693924176266E-5</v>
      </c>
    </row>
    <row r="176" spans="19:328" x14ac:dyDescent="0.35">
      <c r="S176" t="s">
        <v>780</v>
      </c>
      <c r="T176" s="82">
        <v>5204.37</v>
      </c>
      <c r="U176" s="6">
        <f t="shared" si="452"/>
        <v>-1.9600834827710031E-4</v>
      </c>
      <c r="V176" s="14">
        <f t="shared" si="453"/>
        <v>3.8419272594317056E-8</v>
      </c>
      <c r="Z176">
        <v>36.14</v>
      </c>
      <c r="AA176" s="14">
        <f t="shared" si="454"/>
        <v>-1.1409613128764108E-2</v>
      </c>
      <c r="AB176" s="14">
        <f t="shared" si="455"/>
        <v>1.3017927174806628E-4</v>
      </c>
      <c r="AC176" s="14">
        <f t="shared" si="456"/>
        <v>-1.1213604780487007E-2</v>
      </c>
      <c r="AD176" s="14">
        <f t="shared" si="457"/>
        <v>1.0808822176789046E-2</v>
      </c>
      <c r="AE176" s="14">
        <f t="shared" si="458"/>
        <v>1.1683063684944669E-4</v>
      </c>
      <c r="AG176">
        <v>9.3859999999999992</v>
      </c>
      <c r="AH176" s="14">
        <f t="shared" si="459"/>
        <v>-2.7872604812451286E-2</v>
      </c>
      <c r="AI176" s="14">
        <f t="shared" si="460"/>
        <v>7.768820990310826E-4</v>
      </c>
      <c r="AJ176" s="14">
        <f t="shared" si="461"/>
        <v>2.7768665044650916E-2</v>
      </c>
      <c r="AK176" s="14">
        <f t="shared" si="462"/>
        <v>7.7109875836201772E-4</v>
      </c>
      <c r="AM176">
        <v>106.8</v>
      </c>
      <c r="AN176" s="14">
        <f t="shared" si="463"/>
        <v>7.4627212015895943E-3</v>
      </c>
      <c r="AO176" s="14">
        <f t="shared" si="464"/>
        <v>5.5692207732654837E-5</v>
      </c>
      <c r="AP176" s="14">
        <f t="shared" si="465"/>
        <v>-1.5035226290486918E-4</v>
      </c>
      <c r="AQ176" s="14">
        <f t="shared" si="466"/>
        <v>2.2605802960614901E-8</v>
      </c>
      <c r="AS176">
        <v>83.33</v>
      </c>
      <c r="AT176" s="14">
        <f t="shared" si="467"/>
        <v>-2.7639265327129847E-3</v>
      </c>
      <c r="AU176" s="14">
        <f t="shared" si="468"/>
        <v>7.6392898782348219E-6</v>
      </c>
      <c r="AV176" s="14">
        <f t="shared" si="469"/>
        <v>1.3489169657866605E-2</v>
      </c>
      <c r="AW176" s="14">
        <f t="shared" si="470"/>
        <v>1.8195769805870907E-4</v>
      </c>
      <c r="AY176" s="14">
        <v>36.909999999999997</v>
      </c>
      <c r="AZ176" s="14">
        <f t="shared" si="471"/>
        <v>-4.4599553102656113E-2</v>
      </c>
      <c r="BA176" s="14">
        <f t="shared" si="472"/>
        <v>1.9891201369566427E-3</v>
      </c>
      <c r="BB176" s="14">
        <f t="shared" si="473"/>
        <v>4.9901627644043954E-2</v>
      </c>
      <c r="BC176" s="14">
        <f t="shared" si="474"/>
        <v>2.4901724415248116E-3</v>
      </c>
      <c r="BE176">
        <v>18.614000000000001</v>
      </c>
      <c r="BF176" s="14">
        <f t="shared" si="475"/>
        <v>-8.5244648920662636E-3</v>
      </c>
      <c r="BG176" s="14">
        <f t="shared" si="476"/>
        <v>7.2666501696070293E-5</v>
      </c>
      <c r="BH176" s="14">
        <f t="shared" si="477"/>
        <v>2.0700865338689797E-2</v>
      </c>
      <c r="BI176" s="14">
        <f t="shared" si="478"/>
        <v>4.2852582577056864E-4</v>
      </c>
      <c r="BK176">
        <v>73.84</v>
      </c>
      <c r="BL176" s="14">
        <f t="shared" si="479"/>
        <v>3.5149421074443707E-3</v>
      </c>
      <c r="BM176" s="14">
        <f t="shared" si="480"/>
        <v>1.2354818018685474E-5</v>
      </c>
      <c r="BN176" s="14">
        <f t="shared" si="481"/>
        <v>7.7525553177009068E-3</v>
      </c>
      <c r="BO176" s="14">
        <f t="shared" si="482"/>
        <v>6.0102113954012609E-5</v>
      </c>
      <c r="BQ176">
        <v>52.44</v>
      </c>
      <c r="BR176" s="14">
        <f t="shared" si="483"/>
        <v>-9.0030298751486038E-3</v>
      </c>
      <c r="BS176" s="14">
        <f t="shared" si="484"/>
        <v>8.105454693281829E-5</v>
      </c>
      <c r="BT176" s="14">
        <f t="shared" si="485"/>
        <v>2.2318682496496867E-2</v>
      </c>
      <c r="BU176" s="14">
        <f t="shared" si="486"/>
        <v>4.9812358837943561E-4</v>
      </c>
      <c r="BX176">
        <v>18.690000000000001</v>
      </c>
      <c r="BY176" s="14">
        <f t="shared" si="487"/>
        <v>5.8682483684319746E-3</v>
      </c>
      <c r="BZ176" s="14">
        <f t="shared" si="488"/>
        <v>3.4436338913604531E-5</v>
      </c>
      <c r="CA176" s="14">
        <f t="shared" si="489"/>
        <v>5.6880118028576968E-5</v>
      </c>
      <c r="CB176" s="14">
        <f t="shared" si="490"/>
        <v>3.2353478269448465E-9</v>
      </c>
      <c r="CD176">
        <v>39.4</v>
      </c>
      <c r="CE176" s="14">
        <f t="shared" si="491"/>
        <v>2.5348556031881157E-3</v>
      </c>
      <c r="CF176" s="14">
        <f t="shared" si="492"/>
        <v>6.4254929290141859E-6</v>
      </c>
      <c r="CG176" s="14">
        <f t="shared" si="493"/>
        <v>7.1577692130926759E-3</v>
      </c>
      <c r="CH176" s="14">
        <f t="shared" si="494"/>
        <v>5.1233660107897348E-5</v>
      </c>
      <c r="CJ176">
        <v>30.39</v>
      </c>
      <c r="CK176" s="14">
        <f t="shared" si="495"/>
        <v>1.4698941766427026E-2</v>
      </c>
      <c r="CL176" s="14">
        <f t="shared" si="496"/>
        <v>2.1605888905281285E-4</v>
      </c>
      <c r="CM176" s="14">
        <f t="shared" si="497"/>
        <v>-6.0482896927412828E-3</v>
      </c>
      <c r="CN176" s="14">
        <f t="shared" si="498"/>
        <v>3.6581808207320439E-5</v>
      </c>
      <c r="CP176">
        <v>17.22</v>
      </c>
      <c r="CQ176" s="14">
        <f t="shared" si="499"/>
        <v>5.80551540253618E-4</v>
      </c>
      <c r="CR176" s="14">
        <f t="shared" si="500"/>
        <v>3.3704009089084823E-7</v>
      </c>
      <c r="CS176" s="14">
        <f t="shared" si="501"/>
        <v>7.7130546954464647E-3</v>
      </c>
      <c r="CT176" s="14">
        <f t="shared" si="502"/>
        <v>5.949121273494876E-5</v>
      </c>
      <c r="CV176">
        <v>87.3</v>
      </c>
      <c r="CW176" s="14">
        <f t="shared" si="503"/>
        <v>-1.5003166592048735E-2</v>
      </c>
      <c r="CX176" s="14">
        <f t="shared" si="504"/>
        <v>2.2509500778876724E-4</v>
      </c>
      <c r="CY176" s="89">
        <f t="shared" si="505"/>
        <v>1.744398873752346E-2</v>
      </c>
      <c r="CZ176" s="89">
        <f t="shared" si="506"/>
        <v>3.0429274307484531E-4</v>
      </c>
      <c r="DB176">
        <v>14.85</v>
      </c>
      <c r="DC176" s="14">
        <f t="shared" si="507"/>
        <v>-1.3477090988678693E-3</v>
      </c>
      <c r="DD176" s="14">
        <f t="shared" si="508"/>
        <v>1.8163198151712443E-6</v>
      </c>
      <c r="DE176" s="89">
        <f t="shared" si="509"/>
        <v>5.3638960441493482E-3</v>
      </c>
      <c r="DF176" s="89">
        <f t="shared" si="510"/>
        <v>2.8771380772441026E-5</v>
      </c>
      <c r="DH176">
        <v>9.4770000000000003</v>
      </c>
      <c r="DI176" s="14">
        <f t="shared" si="511"/>
        <v>-4.4416316675442817E-3</v>
      </c>
      <c r="DJ176" s="14">
        <f t="shared" si="512"/>
        <v>1.9728091870132197E-5</v>
      </c>
      <c r="DK176" s="89">
        <f t="shared" si="513"/>
        <v>1.3687935727457945E-2</v>
      </c>
      <c r="DL176" s="89">
        <f t="shared" si="514"/>
        <v>1.8735958447901966E-4</v>
      </c>
      <c r="DN176">
        <v>62.26</v>
      </c>
      <c r="DO176" s="14">
        <f t="shared" si="515"/>
        <v>-4.8196643233562857E-4</v>
      </c>
      <c r="DP176" s="14">
        <f t="shared" si="516"/>
        <v>2.3229164189833405E-7</v>
      </c>
      <c r="DQ176" s="89">
        <f t="shared" si="517"/>
        <v>5.5348174149430947E-3</v>
      </c>
      <c r="DR176" s="89">
        <f t="shared" si="518"/>
        <v>3.0634203816757361E-5</v>
      </c>
      <c r="DT176">
        <v>100.8</v>
      </c>
      <c r="DU176" s="14">
        <f t="shared" si="519"/>
        <v>-6.4692935254408472E-3</v>
      </c>
      <c r="DV176" s="14">
        <f t="shared" si="520"/>
        <v>4.1851758718310865E-5</v>
      </c>
      <c r="DW176" s="89">
        <f t="shared" si="521"/>
        <v>1.6178912820106212E-2</v>
      </c>
      <c r="DX176" s="89">
        <f t="shared" si="522"/>
        <v>2.6175722004059717E-4</v>
      </c>
      <c r="DZ176">
        <v>31.37</v>
      </c>
      <c r="EA176" s="14">
        <f t="shared" si="523"/>
        <v>5.4045593323055943E-3</v>
      </c>
      <c r="EB176" s="14">
        <f t="shared" si="524"/>
        <v>2.9209261576411492E-5</v>
      </c>
      <c r="EC176" s="89">
        <f t="shared" si="525"/>
        <v>3.187622419957967E-3</v>
      </c>
      <c r="ED176" s="89">
        <f t="shared" si="526"/>
        <v>1.0160936692218685E-5</v>
      </c>
      <c r="EF176">
        <v>13.66</v>
      </c>
      <c r="EG176" s="14">
        <f t="shared" si="527"/>
        <v>-8.0853068169340851E-3</v>
      </c>
      <c r="EH176" s="14">
        <f t="shared" si="528"/>
        <v>6.5372186323960787E-5</v>
      </c>
      <c r="EI176" s="89">
        <f t="shared" si="529"/>
        <v>1.483047629903457E-2</v>
      </c>
      <c r="EJ176" s="89">
        <f t="shared" si="530"/>
        <v>2.1994302725622612E-4</v>
      </c>
      <c r="EL176">
        <v>72.88</v>
      </c>
      <c r="EM176" s="14">
        <f t="shared" si="531"/>
        <v>-8.8203438429728821E-3</v>
      </c>
      <c r="EN176" s="14">
        <f t="shared" si="532"/>
        <v>7.779846550826963E-5</v>
      </c>
      <c r="EO176" s="89">
        <f t="shared" si="533"/>
        <v>1.5793998962334937E-2</v>
      </c>
      <c r="EP176" s="89">
        <f t="shared" si="534"/>
        <v>2.4945040322223709E-4</v>
      </c>
      <c r="ER176">
        <v>12.46</v>
      </c>
      <c r="ES176" s="14">
        <f t="shared" si="535"/>
        <v>4.0048111195124915E-3</v>
      </c>
      <c r="ET176" s="14">
        <f t="shared" si="536"/>
        <v>1.6038512102970897E-5</v>
      </c>
      <c r="EU176" s="89">
        <f t="shared" si="537"/>
        <v>2.0250368174186614E-3</v>
      </c>
      <c r="EV176" s="89">
        <f t="shared" si="538"/>
        <v>4.1007741119011012E-6</v>
      </c>
      <c r="EX176">
        <v>109.95</v>
      </c>
      <c r="EY176" s="14">
        <f t="shared" si="539"/>
        <v>3.6314157019752399E-3</v>
      </c>
      <c r="EZ176" s="14">
        <f t="shared" si="540"/>
        <v>1.3187180000552325E-5</v>
      </c>
      <c r="FA176" s="89">
        <f t="shared" si="541"/>
        <v>2.1019603359293225E-3</v>
      </c>
      <c r="FB176" s="89">
        <f t="shared" si="542"/>
        <v>4.4182372538201107E-6</v>
      </c>
      <c r="FD176">
        <v>30.61</v>
      </c>
      <c r="FE176" s="14">
        <f t="shared" si="543"/>
        <v>4.8463420170446116E-2</v>
      </c>
      <c r="FF176" s="14">
        <f t="shared" si="544"/>
        <v>2.3487030946172036E-3</v>
      </c>
      <c r="FG176" s="89">
        <f t="shared" si="545"/>
        <v>-3.2730868362098112E-2</v>
      </c>
      <c r="FH176" s="89">
        <f t="shared" si="546"/>
        <v>1.0713097437369951E-3</v>
      </c>
      <c r="FJ176">
        <v>119.4</v>
      </c>
      <c r="FK176" s="14">
        <f t="shared" si="547"/>
        <v>-9.2554299741606401E-3</v>
      </c>
      <c r="FL176" s="14">
        <f t="shared" si="548"/>
        <v>8.5662984006591223E-5</v>
      </c>
      <c r="FM176" s="89">
        <f t="shared" si="549"/>
        <v>1.3460018089484705E-2</v>
      </c>
      <c r="FN176" s="89">
        <f t="shared" si="550"/>
        <v>1.8117208696925548E-4</v>
      </c>
      <c r="FP176">
        <v>11.72</v>
      </c>
      <c r="FQ176" s="14">
        <f t="shared" si="551"/>
        <v>-2.1126028202257823E-2</v>
      </c>
      <c r="FR176" s="14">
        <f t="shared" si="552"/>
        <v>4.4630906760259289E-4</v>
      </c>
      <c r="FS176" s="89">
        <f t="shared" si="553"/>
        <v>2.4632115364480931E-2</v>
      </c>
      <c r="FT176" s="89">
        <f t="shared" si="554"/>
        <v>6.0674110732909759E-4</v>
      </c>
      <c r="FV176">
        <v>473.3</v>
      </c>
      <c r="FW176" s="14">
        <f t="shared" si="555"/>
        <v>4.4271180138912482E-3</v>
      </c>
      <c r="FX176" s="14">
        <f t="shared" si="556"/>
        <v>1.959937390892039E-5</v>
      </c>
      <c r="FY176" s="89">
        <f t="shared" si="557"/>
        <v>3.5850355826326525E-3</v>
      </c>
      <c r="FZ176" s="89">
        <f t="shared" si="558"/>
        <v>1.2852480128742242E-5</v>
      </c>
      <c r="GB176">
        <v>48.65</v>
      </c>
      <c r="GC176" s="14">
        <f t="shared" si="559"/>
        <v>1.327227241663043E-2</v>
      </c>
      <c r="GD176" s="14">
        <f t="shared" si="560"/>
        <v>1.7615321510124895E-4</v>
      </c>
      <c r="GE176" s="89">
        <f t="shared" si="561"/>
        <v>-4.21043146938661E-3</v>
      </c>
      <c r="GF176" s="89">
        <f t="shared" si="562"/>
        <v>1.7727733158401087E-5</v>
      </c>
      <c r="GH176">
        <v>399.9</v>
      </c>
      <c r="GI176" s="14">
        <f t="shared" si="563"/>
        <v>-9.5478112249015659E-3</v>
      </c>
      <c r="GJ176" s="14">
        <f t="shared" si="564"/>
        <v>9.1160699186356342E-5</v>
      </c>
      <c r="GK176" s="89">
        <f t="shared" si="565"/>
        <v>2.1371857588475068E-2</v>
      </c>
      <c r="GL176" s="89">
        <f t="shared" si="566"/>
        <v>4.5675629678205938E-4</v>
      </c>
      <c r="GN176">
        <v>27.92</v>
      </c>
      <c r="GO176" s="14">
        <f t="shared" si="567"/>
        <v>-3.1286655151529848E-2</v>
      </c>
      <c r="GP176" s="14">
        <f t="shared" si="568"/>
        <v>9.788547905707492E-4</v>
      </c>
      <c r="GQ176" s="89">
        <f t="shared" si="569"/>
        <v>3.7000576972653819E-2</v>
      </c>
      <c r="GR176" s="89">
        <f t="shared" si="570"/>
        <v>1.36904269630928E-3</v>
      </c>
      <c r="GT176">
        <v>48.7</v>
      </c>
      <c r="GU176" s="14">
        <f t="shared" si="571"/>
        <v>-3.4968666714193346E-3</v>
      </c>
      <c r="GV176" s="14">
        <f t="shared" si="572"/>
        <v>1.2228076517683337E-5</v>
      </c>
      <c r="GW176" s="89">
        <f t="shared" si="573"/>
        <v>1.0868787134003906E-2</v>
      </c>
      <c r="GX176" s="89">
        <f t="shared" si="574"/>
        <v>1.1813053376428885E-4</v>
      </c>
      <c r="GZ176">
        <v>201.6</v>
      </c>
      <c r="HA176" s="14">
        <f t="shared" si="575"/>
        <v>-4.4742803949210774E-3</v>
      </c>
      <c r="HB176" s="14">
        <f t="shared" si="576"/>
        <v>2.0019185052375112E-5</v>
      </c>
      <c r="HC176" s="89">
        <f t="shared" si="577"/>
        <v>1.1530013452019478E-2</v>
      </c>
      <c r="HD176" s="89">
        <f t="shared" si="578"/>
        <v>1.329412102037501E-4</v>
      </c>
      <c r="HF176">
        <v>250.1</v>
      </c>
      <c r="HG176" s="14">
        <f t="shared" si="579"/>
        <v>1.3305727034785041E-2</v>
      </c>
      <c r="HH176" s="14">
        <f t="shared" si="580"/>
        <v>1.7704237192420953E-4</v>
      </c>
      <c r="HI176" s="89">
        <f t="shared" si="581"/>
        <v>-1.4041453614857882E-3</v>
      </c>
      <c r="HJ176" s="89">
        <f t="shared" si="582"/>
        <v>1.9716241961820549E-6</v>
      </c>
      <c r="HL176">
        <v>84.82</v>
      </c>
      <c r="HM176" s="14">
        <f t="shared" si="583"/>
        <v>-3.7798296833164327E-3</v>
      </c>
      <c r="HN176" s="14">
        <f t="shared" si="584"/>
        <v>1.4287112434880004E-5</v>
      </c>
      <c r="HO176" s="89">
        <f t="shared" si="585"/>
        <v>1.2038390979365562E-2</v>
      </c>
      <c r="HP176" s="89">
        <f t="shared" si="586"/>
        <v>1.4492285737207014E-4</v>
      </c>
      <c r="HR176">
        <v>4.0510000000000002</v>
      </c>
      <c r="HS176" s="14">
        <f t="shared" si="587"/>
        <v>-1.4822137100986032E-3</v>
      </c>
      <c r="HT176" s="14">
        <f t="shared" si="588"/>
        <v>2.196957482404266E-6</v>
      </c>
      <c r="HU176" s="14">
        <f t="shared" si="589"/>
        <v>9.4255404041364965E-3</v>
      </c>
      <c r="HV176" s="14">
        <f t="shared" si="590"/>
        <v>8.8840811910009584E-5</v>
      </c>
      <c r="HX176">
        <v>14.27</v>
      </c>
      <c r="HY176" s="14">
        <f t="shared" si="591"/>
        <v>-6.3269103847636348E-3</v>
      </c>
      <c r="HZ176" s="14">
        <f t="shared" si="592"/>
        <v>4.0029795016829929E-5</v>
      </c>
      <c r="IA176" s="89">
        <f t="shared" si="593"/>
        <v>7.5543938746836011E-3</v>
      </c>
      <c r="IB176" s="89">
        <f t="shared" si="594"/>
        <v>5.7068866813857112E-5</v>
      </c>
      <c r="ID176">
        <v>144</v>
      </c>
      <c r="IE176" s="14">
        <f t="shared" si="595"/>
        <v>-1.1875794480193894E-2</v>
      </c>
      <c r="IF176" s="14">
        <f t="shared" si="596"/>
        <v>1.4103449453580375E-4</v>
      </c>
      <c r="IG176" s="89">
        <f t="shared" si="597"/>
        <v>1.7911878706273192E-2</v>
      </c>
      <c r="IH176" s="89">
        <f t="shared" si="598"/>
        <v>3.2083539878824299E-4</v>
      </c>
      <c r="IQ176">
        <v>49.71</v>
      </c>
      <c r="IR176" s="14">
        <f t="shared" si="599"/>
        <v>5.0165651507956153E-3</v>
      </c>
      <c r="IS176" s="14">
        <f t="shared" si="600"/>
        <v>2.5165925912177036E-5</v>
      </c>
      <c r="IT176" s="89">
        <f t="shared" si="601"/>
        <v>1.3963169824232711E-4</v>
      </c>
      <c r="IU176" s="89">
        <f t="shared" si="602"/>
        <v>1.9497011154036296E-8</v>
      </c>
      <c r="IW176">
        <v>54.45</v>
      </c>
      <c r="IX176" s="14">
        <f t="shared" si="603"/>
        <v>1.2592556216681266E-2</v>
      </c>
      <c r="IY176" s="14">
        <f t="shared" si="604"/>
        <v>1.58572472070278E-4</v>
      </c>
      <c r="IZ176" s="89">
        <f t="shared" si="605"/>
        <v>-6.4831108083321029E-3</v>
      </c>
      <c r="JA176" s="89">
        <f t="shared" si="606"/>
        <v>4.203072575311253E-5</v>
      </c>
      <c r="JC176">
        <v>104.1</v>
      </c>
      <c r="JD176" s="14">
        <f t="shared" si="607"/>
        <v>-1.4026832155980457E-2</v>
      </c>
      <c r="JE176" s="14">
        <f t="shared" si="608"/>
        <v>1.9675202033204737E-4</v>
      </c>
      <c r="JF176" s="89">
        <f t="shared" si="609"/>
        <v>2.3768075960403777E-2</v>
      </c>
      <c r="JG176" s="89">
        <f t="shared" si="610"/>
        <v>5.6492143485952395E-4</v>
      </c>
      <c r="JI176">
        <v>28.48</v>
      </c>
      <c r="JJ176" s="14">
        <f t="shared" si="611"/>
        <v>4.2046312820318704E-3</v>
      </c>
      <c r="JK176" s="14">
        <f t="shared" si="612"/>
        <v>1.767892421784097E-5</v>
      </c>
      <c r="JL176" s="89">
        <f t="shared" si="613"/>
        <v>4.3879935342489209E-3</v>
      </c>
      <c r="JM176" s="89">
        <f t="shared" si="614"/>
        <v>1.9254487256610337E-5</v>
      </c>
      <c r="JO176">
        <v>76.150000000000006</v>
      </c>
      <c r="JP176" s="14">
        <f t="shared" si="615"/>
        <v>-6.1911545975479407E-3</v>
      </c>
      <c r="JQ176" s="14">
        <f t="shared" si="616"/>
        <v>3.8330395250739006E-5</v>
      </c>
      <c r="JR176" s="89">
        <f t="shared" si="646"/>
        <v>1.157136901929938E-2</v>
      </c>
      <c r="JS176" s="89">
        <f t="shared" si="617"/>
        <v>1.3389658098080149E-4</v>
      </c>
      <c r="JU176">
        <v>59.1</v>
      </c>
      <c r="JV176" s="14">
        <f t="shared" si="618"/>
        <v>-1.7753965815568703E-2</v>
      </c>
      <c r="JW176" s="14">
        <f t="shared" si="619"/>
        <v>3.1520330218038207E-4</v>
      </c>
      <c r="JX176" s="89">
        <f t="shared" si="620"/>
        <v>2.7924871290911396E-2</v>
      </c>
      <c r="JY176" s="89">
        <f t="shared" si="621"/>
        <v>7.7979843661396748E-4</v>
      </c>
      <c r="KA176">
        <v>37.94</v>
      </c>
      <c r="KB176" s="14">
        <f t="shared" si="622"/>
        <v>-1.5826961889904873E-3</v>
      </c>
      <c r="KC176" s="14">
        <f t="shared" si="623"/>
        <v>2.5049272266450124E-6</v>
      </c>
      <c r="KD176" s="89">
        <f t="shared" si="624"/>
        <v>7.0019805509237256E-3</v>
      </c>
      <c r="KE176" s="89">
        <f t="shared" si="625"/>
        <v>4.9027731635514119E-5</v>
      </c>
      <c r="KG176">
        <v>16.84</v>
      </c>
      <c r="KH176" s="14">
        <f t="shared" si="626"/>
        <v>-3.812867306659589E-2</v>
      </c>
      <c r="KI176" s="14">
        <f t="shared" si="627"/>
        <v>1.4537957098193549E-3</v>
      </c>
      <c r="KJ176" s="89">
        <f t="shared" si="628"/>
        <v>4.3214444643395106E-2</v>
      </c>
      <c r="KK176" s="89">
        <f t="shared" si="629"/>
        <v>1.86748822583706E-3</v>
      </c>
      <c r="KM176">
        <v>27.93</v>
      </c>
      <c r="KN176" s="14">
        <f t="shared" si="630"/>
        <v>5.7122611590668436E-3</v>
      </c>
      <c r="KO176" s="14">
        <f t="shared" si="631"/>
        <v>3.2629927549383677E-5</v>
      </c>
      <c r="KP176" s="89">
        <f t="shared" si="632"/>
        <v>1.2937969270072182E-3</v>
      </c>
      <c r="KQ176" s="89">
        <f t="shared" si="633"/>
        <v>1.6739104883333211E-6</v>
      </c>
      <c r="KS176">
        <v>88.52</v>
      </c>
      <c r="KT176" s="14">
        <f t="shared" si="634"/>
        <v>2.4822307679144362E-3</v>
      </c>
      <c r="KU176" s="14">
        <f t="shared" si="635"/>
        <v>6.1614695851810917E-6</v>
      </c>
      <c r="KV176" s="89">
        <f t="shared" si="636"/>
        <v>2.3518244040904935E-3</v>
      </c>
      <c r="KW176" s="89">
        <f t="shared" si="637"/>
        <v>5.5310780276756048E-6</v>
      </c>
      <c r="LF176" s="14">
        <v>12.095000000000001</v>
      </c>
      <c r="LG176" s="14">
        <f t="shared" si="638"/>
        <v>1.2394135030102441E-3</v>
      </c>
      <c r="LH176" s="14">
        <f t="shared" si="639"/>
        <v>1.5361458314441243E-6</v>
      </c>
      <c r="LI176" s="89">
        <f t="shared" si="640"/>
        <v>-1.2919167129853122E-3</v>
      </c>
      <c r="LJ176" s="89">
        <f t="shared" si="641"/>
        <v>1.6690487932907736E-6</v>
      </c>
      <c r="LL176">
        <v>11.815</v>
      </c>
      <c r="LM176" s="14">
        <f t="shared" si="642"/>
        <v>-3.8159893666858133E-3</v>
      </c>
      <c r="LN176" s="14">
        <f t="shared" si="643"/>
        <v>1.4561774846659195E-5</v>
      </c>
      <c r="LO176" s="89">
        <f t="shared" si="644"/>
        <v>8.9614280264873301E-3</v>
      </c>
      <c r="LP176" s="89">
        <f t="shared" si="645"/>
        <v>8.03071922739126E-5</v>
      </c>
    </row>
    <row r="177" spans="19:328" x14ac:dyDescent="0.35">
      <c r="S177" t="s">
        <v>781</v>
      </c>
      <c r="T177" s="82">
        <v>5300.51</v>
      </c>
      <c r="U177" s="6">
        <f t="shared" si="452"/>
        <v>-1.8304385066375741E-2</v>
      </c>
      <c r="V177" s="14">
        <f t="shared" si="453"/>
        <v>3.3505051265815924E-4</v>
      </c>
      <c r="Z177">
        <v>36.61</v>
      </c>
      <c r="AA177" s="14">
        <f t="shared" si="454"/>
        <v>-1.2921141968062384E-2</v>
      </c>
      <c r="AB177" s="14">
        <f t="shared" si="455"/>
        <v>1.6695590975882306E-4</v>
      </c>
      <c r="AC177" s="14">
        <f t="shared" si="456"/>
        <v>5.3832430983133568E-3</v>
      </c>
      <c r="AD177" s="14">
        <f t="shared" si="457"/>
        <v>-6.2298700939329259E-3</v>
      </c>
      <c r="AE177" s="14">
        <f t="shared" si="458"/>
        <v>3.8811281387279842E-5</v>
      </c>
      <c r="AG177">
        <v>9.24</v>
      </c>
      <c r="AH177" s="14">
        <f t="shared" si="459"/>
        <v>1.5677331718633027E-2</v>
      </c>
      <c r="AI177" s="14">
        <f t="shared" si="460"/>
        <v>2.4577872981605719E-4</v>
      </c>
      <c r="AJ177" s="14">
        <f t="shared" si="461"/>
        <v>-1.614524985846718E-2</v>
      </c>
      <c r="AK177" s="14">
        <f t="shared" si="462"/>
        <v>2.6066909299233448E-4</v>
      </c>
      <c r="AM177">
        <v>107.65</v>
      </c>
      <c r="AN177" s="14">
        <f t="shared" si="463"/>
        <v>-7.9272972842776152E-3</v>
      </c>
      <c r="AO177" s="14">
        <f t="shared" si="464"/>
        <v>6.2842042233315253E-5</v>
      </c>
      <c r="AP177" s="14">
        <f t="shared" si="465"/>
        <v>-2.1540794473214241E-2</v>
      </c>
      <c r="AQ177" s="14">
        <f t="shared" si="466"/>
        <v>4.6400582653725718E-4</v>
      </c>
      <c r="AS177">
        <v>87.2</v>
      </c>
      <c r="AT177" s="14">
        <f t="shared" si="467"/>
        <v>-4.5395702520818641E-2</v>
      </c>
      <c r="AU177" s="14">
        <f t="shared" si="468"/>
        <v>2.06076980735866E-3</v>
      </c>
      <c r="AV177" s="14">
        <f t="shared" si="469"/>
        <v>6.3962300030164648E-4</v>
      </c>
      <c r="AW177" s="14">
        <f t="shared" si="470"/>
        <v>4.0911758251488006E-7</v>
      </c>
      <c r="AY177" s="14">
        <v>37.42</v>
      </c>
      <c r="AZ177" s="14">
        <f t="shared" si="471"/>
        <v>-1.3722803804036451E-2</v>
      </c>
      <c r="BA177" s="14">
        <f t="shared" si="472"/>
        <v>1.8831534424407727E-4</v>
      </c>
      <c r="BB177" s="14">
        <f t="shared" si="473"/>
        <v>-8.9319657810920348E-3</v>
      </c>
      <c r="BC177" s="14">
        <f t="shared" si="474"/>
        <v>7.9780012714599039E-5</v>
      </c>
      <c r="BE177">
        <v>19.440000000000001</v>
      </c>
      <c r="BF177" s="14">
        <f t="shared" si="475"/>
        <v>-4.3418813268774309E-2</v>
      </c>
      <c r="BG177" s="14">
        <f t="shared" si="476"/>
        <v>1.8851933456686921E-3</v>
      </c>
      <c r="BH177" s="14">
        <f t="shared" si="477"/>
        <v>-2.7016001361154909E-2</v>
      </c>
      <c r="BI177" s="14">
        <f t="shared" si="478"/>
        <v>7.2986432954592396E-4</v>
      </c>
      <c r="BK177">
        <v>75.94</v>
      </c>
      <c r="BL177" s="14">
        <f t="shared" si="479"/>
        <v>-2.8042964609059529E-2</v>
      </c>
      <c r="BM177" s="14">
        <f t="shared" si="480"/>
        <v>7.8640786406496523E-4</v>
      </c>
      <c r="BN177" s="14">
        <f t="shared" si="481"/>
        <v>-2.9553205817972425E-2</v>
      </c>
      <c r="BO177" s="14">
        <f t="shared" si="482"/>
        <v>8.7339197411943914E-4</v>
      </c>
      <c r="BQ177">
        <v>53.17</v>
      </c>
      <c r="BR177" s="14">
        <f t="shared" si="483"/>
        <v>-1.382466862074808E-2</v>
      </c>
      <c r="BS177" s="14">
        <f t="shared" si="484"/>
        <v>1.9112146247349661E-4</v>
      </c>
      <c r="BT177" s="14">
        <f t="shared" si="485"/>
        <v>-4.4179015350923528E-2</v>
      </c>
      <c r="BU177" s="14">
        <f t="shared" si="486"/>
        <v>1.9517853973771368E-3</v>
      </c>
      <c r="BX177">
        <v>18.95</v>
      </c>
      <c r="BY177" s="14">
        <f t="shared" si="487"/>
        <v>-1.3815310060963835E-2</v>
      </c>
      <c r="BZ177" s="14">
        <f t="shared" si="488"/>
        <v>1.9086279208056856E-4</v>
      </c>
      <c r="CA177" s="14">
        <f t="shared" si="489"/>
        <v>-1.2342768608576252E-2</v>
      </c>
      <c r="CB177" s="14">
        <f t="shared" si="490"/>
        <v>1.5234393692485537E-4</v>
      </c>
      <c r="CD177">
        <v>40.880000000000003</v>
      </c>
      <c r="CE177" s="14">
        <f t="shared" si="491"/>
        <v>-3.6875129591560946E-2</v>
      </c>
      <c r="CF177" s="14">
        <f t="shared" si="492"/>
        <v>1.3597751823944137E-3</v>
      </c>
      <c r="CG177" s="14">
        <f t="shared" si="493"/>
        <v>-2.1594297694257567E-3</v>
      </c>
      <c r="CH177" s="14">
        <f t="shared" si="494"/>
        <v>4.6631369290821765E-6</v>
      </c>
      <c r="CJ177">
        <v>31.9</v>
      </c>
      <c r="CK177" s="14">
        <f t="shared" si="495"/>
        <v>-4.8492402862097078E-2</v>
      </c>
      <c r="CL177" s="14">
        <f t="shared" si="496"/>
        <v>2.3515131353399211E-3</v>
      </c>
      <c r="CM177" s="14">
        <f t="shared" si="497"/>
        <v>1.1933563758218135E-2</v>
      </c>
      <c r="CN177" s="14">
        <f t="shared" si="498"/>
        <v>1.4240994397145734E-4</v>
      </c>
      <c r="CP177">
        <v>17.670000000000002</v>
      </c>
      <c r="CQ177" s="14">
        <f t="shared" si="499"/>
        <v>-2.579678733202042E-2</v>
      </c>
      <c r="CR177" s="14">
        <f t="shared" si="500"/>
        <v>6.6547423665348922E-4</v>
      </c>
      <c r="CS177" s="14">
        <f t="shared" si="501"/>
        <v>-1.025856411946343E-2</v>
      </c>
      <c r="CT177" s="14">
        <f t="shared" si="502"/>
        <v>1.0523813779314249E-4</v>
      </c>
      <c r="CV177">
        <v>91.18</v>
      </c>
      <c r="CW177" s="14">
        <f t="shared" si="503"/>
        <v>-4.3485111939738891E-2</v>
      </c>
      <c r="CX177" s="14">
        <f t="shared" si="504"/>
        <v>1.8909549604116218E-3</v>
      </c>
      <c r="CY177" s="89">
        <f t="shared" si="505"/>
        <v>3.2551984327393646E-2</v>
      </c>
      <c r="CZ177" s="89">
        <f t="shared" si="506"/>
        <v>1.0596316836508815E-3</v>
      </c>
      <c r="DB177">
        <v>14.91</v>
      </c>
      <c r="DC177" s="14">
        <f t="shared" si="507"/>
        <v>-4.0322635279384511E-3</v>
      </c>
      <c r="DD177" s="14">
        <f t="shared" si="508"/>
        <v>1.6259149158742643E-5</v>
      </c>
      <c r="DE177" s="89">
        <f t="shared" si="509"/>
        <v>-1.3410316369835844E-2</v>
      </c>
      <c r="DF177" s="89">
        <f t="shared" si="510"/>
        <v>1.7983658513908723E-4</v>
      </c>
      <c r="DH177">
        <v>9.8719999999999999</v>
      </c>
      <c r="DI177" s="14">
        <f t="shared" si="511"/>
        <v>-4.0834656674974164E-2</v>
      </c>
      <c r="DJ177" s="14">
        <f t="shared" si="512"/>
        <v>1.6674691857630119E-3</v>
      </c>
      <c r="DK177" s="89">
        <f t="shared" si="513"/>
        <v>2.1555419071946011E-3</v>
      </c>
      <c r="DL177" s="89">
        <f t="shared" si="514"/>
        <v>4.6463609136721385E-6</v>
      </c>
      <c r="DN177">
        <v>62.82</v>
      </c>
      <c r="DO177" s="14">
        <f t="shared" si="515"/>
        <v>-8.9543290970384472E-3</v>
      </c>
      <c r="DP177" s="14">
        <f t="shared" si="516"/>
        <v>8.0180009578069371E-5</v>
      </c>
      <c r="DQ177" s="89">
        <f t="shared" si="517"/>
        <v>-9.8442896391027039E-3</v>
      </c>
      <c r="DR177" s="89">
        <f t="shared" si="518"/>
        <v>9.6910038498544839E-5</v>
      </c>
      <c r="DT177">
        <v>104.3</v>
      </c>
      <c r="DU177" s="14">
        <f t="shared" si="519"/>
        <v>-3.4133006369458471E-2</v>
      </c>
      <c r="DV177" s="14">
        <f t="shared" si="520"/>
        <v>1.1650621238174926E-3</v>
      </c>
      <c r="DW177" s="89">
        <f t="shared" si="521"/>
        <v>-9.9092345520986197E-3</v>
      </c>
      <c r="DX177" s="89">
        <f t="shared" si="522"/>
        <v>9.8192929408505138E-5</v>
      </c>
      <c r="DZ177">
        <v>32.36</v>
      </c>
      <c r="EA177" s="14">
        <f t="shared" si="523"/>
        <v>-3.1071069987704068E-2</v>
      </c>
      <c r="EB177" s="14">
        <f t="shared" si="524"/>
        <v>9.6541139018080444E-4</v>
      </c>
      <c r="EC177" s="89">
        <f t="shared" si="525"/>
        <v>-2.4860983913162181E-3</v>
      </c>
      <c r="ED177" s="89">
        <f t="shared" si="526"/>
        <v>6.1806852113050875E-6</v>
      </c>
      <c r="EF177">
        <v>13.78</v>
      </c>
      <c r="EG177" s="14">
        <f t="shared" si="527"/>
        <v>-8.7464114428684094E-3</v>
      </c>
      <c r="EH177" s="14">
        <f t="shared" si="528"/>
        <v>7.6499713127939445E-5</v>
      </c>
      <c r="EI177" s="89">
        <f t="shared" si="529"/>
        <v>-1.6537055814568574E-2</v>
      </c>
      <c r="EJ177" s="89">
        <f t="shared" si="530"/>
        <v>2.7347421501415628E-4</v>
      </c>
      <c r="EL177">
        <v>73.56</v>
      </c>
      <c r="EM177" s="14">
        <f t="shared" si="531"/>
        <v>-9.2871467844175964E-3</v>
      </c>
      <c r="EN177" s="14">
        <f t="shared" si="532"/>
        <v>8.6251095395318108E-5</v>
      </c>
      <c r="EO177" s="89">
        <f t="shared" si="533"/>
        <v>-2.0855476739862593E-2</v>
      </c>
      <c r="EP177" s="89">
        <f t="shared" si="534"/>
        <v>4.3495091004694961E-4</v>
      </c>
      <c r="ER177">
        <v>12.79</v>
      </c>
      <c r="ES177" s="14">
        <f t="shared" si="535"/>
        <v>-2.6140102231444098E-2</v>
      </c>
      <c r="ET177" s="14">
        <f t="shared" si="536"/>
        <v>6.833049446703487E-4</v>
      </c>
      <c r="EU177" s="89">
        <f t="shared" si="537"/>
        <v>2.2526791570419424E-4</v>
      </c>
      <c r="EV177" s="89">
        <f t="shared" si="538"/>
        <v>5.0745633845711962E-8</v>
      </c>
      <c r="EX177">
        <v>109.9</v>
      </c>
      <c r="EY177" s="14">
        <f t="shared" si="539"/>
        <v>4.5485559119443232E-4</v>
      </c>
      <c r="EZ177" s="14">
        <f t="shared" si="540"/>
        <v>2.0689360884083654E-7</v>
      </c>
      <c r="FA177" s="89">
        <f t="shared" si="541"/>
        <v>-2.5041642485095789E-2</v>
      </c>
      <c r="FB177" s="89">
        <f t="shared" si="542"/>
        <v>6.2708385835135447E-4</v>
      </c>
      <c r="FD177">
        <v>31.79</v>
      </c>
      <c r="FE177" s="14">
        <f t="shared" si="543"/>
        <v>-3.7825021965390247E-2</v>
      </c>
      <c r="FF177" s="14">
        <f t="shared" si="544"/>
        <v>1.4307322866822546E-3</v>
      </c>
      <c r="FG177" s="89">
        <f t="shared" si="545"/>
        <v>-4.0320333440287452E-2</v>
      </c>
      <c r="FH177" s="89">
        <f t="shared" si="546"/>
        <v>1.6257292887359627E-3</v>
      </c>
      <c r="FJ177">
        <v>119.8</v>
      </c>
      <c r="FK177" s="14">
        <f t="shared" si="547"/>
        <v>-3.3444847228471372E-3</v>
      </c>
      <c r="FL177" s="14">
        <f t="shared" si="548"/>
        <v>1.1185578061357893E-5</v>
      </c>
      <c r="FM177" s="89">
        <f t="shared" si="549"/>
        <v>-1.6037940246948199E-2</v>
      </c>
      <c r="FN177" s="89">
        <f t="shared" si="550"/>
        <v>2.5721552736468082E-4</v>
      </c>
      <c r="FP177">
        <v>11.965</v>
      </c>
      <c r="FQ177" s="14">
        <f t="shared" si="551"/>
        <v>-2.0688937211469988E-2</v>
      </c>
      <c r="FR177" s="14">
        <f t="shared" si="552"/>
        <v>4.280321229401476E-4</v>
      </c>
      <c r="FS177" s="89">
        <f t="shared" si="553"/>
        <v>7.7231540505023951E-3</v>
      </c>
      <c r="FT177" s="89">
        <f t="shared" si="554"/>
        <v>5.9647108487791552E-5</v>
      </c>
      <c r="FV177">
        <v>477.3</v>
      </c>
      <c r="FW177" s="14">
        <f t="shared" si="555"/>
        <v>-8.4157870996485352E-3</v>
      </c>
      <c r="FX177" s="14">
        <f t="shared" si="556"/>
        <v>7.0825472506610702E-5</v>
      </c>
      <c r="FY177" s="89">
        <f t="shared" si="557"/>
        <v>-2.473494421443103E-2</v>
      </c>
      <c r="FZ177" s="89">
        <f t="shared" si="558"/>
        <v>6.118174652910151E-4</v>
      </c>
      <c r="GB177">
        <v>50.36</v>
      </c>
      <c r="GC177" s="14">
        <f t="shared" si="559"/>
        <v>-3.454540054413241E-2</v>
      </c>
      <c r="GD177" s="14">
        <f t="shared" si="560"/>
        <v>1.1933846987545438E-3</v>
      </c>
      <c r="GE177" s="89">
        <f t="shared" si="561"/>
        <v>-1.9707608756525108E-5</v>
      </c>
      <c r="GF177" s="89">
        <f t="shared" si="562"/>
        <v>3.8838984290026511E-10</v>
      </c>
      <c r="GH177">
        <v>407.7</v>
      </c>
      <c r="GI177" s="14">
        <f t="shared" si="563"/>
        <v>-1.9317093972435105E-2</v>
      </c>
      <c r="GJ177" s="14">
        <f t="shared" si="564"/>
        <v>3.7315011953988867E-4</v>
      </c>
      <c r="GK177" s="89">
        <f t="shared" si="565"/>
        <v>-3.3100833014172444E-2</v>
      </c>
      <c r="GL177" s="89">
        <f t="shared" si="566"/>
        <v>1.0956651462321284E-3</v>
      </c>
      <c r="GN177">
        <v>28.35</v>
      </c>
      <c r="GO177" s="14">
        <f t="shared" si="567"/>
        <v>-1.5283752279589388E-2</v>
      </c>
      <c r="GP177" s="14">
        <f t="shared" si="568"/>
        <v>2.335930837438538E-4</v>
      </c>
      <c r="GQ177" s="89">
        <f t="shared" si="569"/>
        <v>-7.5720377799277962E-3</v>
      </c>
      <c r="GR177" s="89">
        <f t="shared" si="570"/>
        <v>5.7335756140653867E-5</v>
      </c>
      <c r="GT177">
        <v>48.94</v>
      </c>
      <c r="GU177" s="14">
        <f t="shared" si="571"/>
        <v>-4.9160279259814034E-3</v>
      </c>
      <c r="GV177" s="14">
        <f t="shared" si="572"/>
        <v>2.4167330569029019E-5</v>
      </c>
      <c r="GW177" s="89">
        <f t="shared" si="573"/>
        <v>-2.8161323383672967E-2</v>
      </c>
      <c r="GX177" s="89">
        <f t="shared" si="574"/>
        <v>7.9306013471980589E-4</v>
      </c>
      <c r="GZ177">
        <v>203.1</v>
      </c>
      <c r="HA177" s="14">
        <f t="shared" si="575"/>
        <v>-7.4129323891254113E-3</v>
      </c>
      <c r="HB177" s="14">
        <f t="shared" si="576"/>
        <v>5.4951566605744578E-5</v>
      </c>
      <c r="HC177" s="89">
        <f t="shared" si="577"/>
        <v>-2.0905557594940317E-2</v>
      </c>
      <c r="HD177" s="89">
        <f t="shared" si="578"/>
        <v>4.3704233835536679E-4</v>
      </c>
      <c r="HF177">
        <v>252.4</v>
      </c>
      <c r="HG177" s="14">
        <f t="shared" si="579"/>
        <v>-9.1542927834847975E-3</v>
      </c>
      <c r="HH177" s="14">
        <f t="shared" si="580"/>
        <v>8.3801076365761838E-5</v>
      </c>
      <c r="HI177" s="89">
        <f t="shared" si="581"/>
        <v>-4.0323250891252237E-2</v>
      </c>
      <c r="HJ177" s="89">
        <f t="shared" si="582"/>
        <v>1.6259645624388743E-3</v>
      </c>
      <c r="HL177">
        <v>86.54</v>
      </c>
      <c r="HM177" s="14">
        <f t="shared" si="583"/>
        <v>-2.0075370750294228E-2</v>
      </c>
      <c r="HN177" s="14">
        <f t="shared" si="584"/>
        <v>4.0302051076176906E-4</v>
      </c>
      <c r="HO177" s="89">
        <f t="shared" si="585"/>
        <v>-1.9658650370843005E-2</v>
      </c>
      <c r="HP177" s="89">
        <f t="shared" si="586"/>
        <v>3.8646253440304581E-4</v>
      </c>
      <c r="HR177">
        <v>4.1710000000000003</v>
      </c>
      <c r="HS177" s="14">
        <f t="shared" si="587"/>
        <v>-2.9192050994254676E-2</v>
      </c>
      <c r="HT177" s="14">
        <f t="shared" si="588"/>
        <v>8.5217584125116545E-4</v>
      </c>
      <c r="HU177" s="14">
        <f t="shared" si="589"/>
        <v>-1.6801182399035997E-2</v>
      </c>
      <c r="HV177" s="14">
        <f t="shared" si="590"/>
        <v>2.8227973000567697E-4</v>
      </c>
      <c r="HX177">
        <v>14.36</v>
      </c>
      <c r="HY177" s="14">
        <f t="shared" si="591"/>
        <v>-6.2871321313330911E-3</v>
      </c>
      <c r="HZ177" s="14">
        <f t="shared" si="592"/>
        <v>3.9528030436840973E-5</v>
      </c>
      <c r="IA177" s="89">
        <f t="shared" si="593"/>
        <v>-1.0170397037157344E-2</v>
      </c>
      <c r="IB177" s="89">
        <f t="shared" si="594"/>
        <v>1.0343697589341889E-4</v>
      </c>
      <c r="ID177">
        <v>145.6</v>
      </c>
      <c r="IE177" s="14">
        <f t="shared" si="595"/>
        <v>-1.1049836186584935E-2</v>
      </c>
      <c r="IF177" s="14">
        <f t="shared" si="596"/>
        <v>1.220988797503619E-4</v>
      </c>
      <c r="IG177" s="89">
        <f t="shared" si="597"/>
        <v>-1.2701131527539947E-2</v>
      </c>
      <c r="IH177" s="89">
        <f t="shared" si="598"/>
        <v>1.6131874207986921E-4</v>
      </c>
      <c r="IQ177">
        <v>50.58</v>
      </c>
      <c r="IR177" s="14">
        <f t="shared" si="599"/>
        <v>-1.7350121135237855E-2</v>
      </c>
      <c r="IS177" s="14">
        <f t="shared" si="600"/>
        <v>3.0102670340742733E-4</v>
      </c>
      <c r="IT177" s="89">
        <f t="shared" si="601"/>
        <v>-1.1226594838649906E-2</v>
      </c>
      <c r="IU177" s="89">
        <f t="shared" si="602"/>
        <v>1.2603643167120071E-4</v>
      </c>
      <c r="IW177">
        <v>54.52</v>
      </c>
      <c r="IX177" s="14">
        <f t="shared" si="603"/>
        <v>-1.2847574493624265E-3</v>
      </c>
      <c r="IY177" s="14">
        <f t="shared" si="604"/>
        <v>1.6506017036922479E-6</v>
      </c>
      <c r="IZ177" s="89">
        <f t="shared" si="605"/>
        <v>-3.4301793044493614E-2</v>
      </c>
      <c r="JA177" s="89">
        <f t="shared" si="606"/>
        <v>1.1766130060672706E-3</v>
      </c>
      <c r="JC177">
        <v>106.35</v>
      </c>
      <c r="JD177" s="14">
        <f t="shared" si="607"/>
        <v>-2.1383566025322962E-2</v>
      </c>
      <c r="JE177" s="14">
        <f t="shared" si="608"/>
        <v>4.5725689595934644E-4</v>
      </c>
      <c r="JF177" s="89">
        <f t="shared" si="609"/>
        <v>-1.8416732870125439E-2</v>
      </c>
      <c r="JG177" s="89">
        <f t="shared" si="610"/>
        <v>3.3917604960955876E-4</v>
      </c>
      <c r="JI177">
        <v>28.89</v>
      </c>
      <c r="JJ177" s="14">
        <f t="shared" si="611"/>
        <v>-1.4293427934368838E-2</v>
      </c>
      <c r="JK177" s="14">
        <f t="shared" si="612"/>
        <v>2.0430208211499545E-4</v>
      </c>
      <c r="JL177" s="89">
        <f t="shared" si="613"/>
        <v>-2.5841131426617869E-2</v>
      </c>
      <c r="JM177" s="89">
        <f t="shared" si="614"/>
        <v>6.6776407340773773E-4</v>
      </c>
      <c r="JO177">
        <v>76.81</v>
      </c>
      <c r="JP177" s="14">
        <f t="shared" si="615"/>
        <v>-8.6297606694196727E-3</v>
      </c>
      <c r="JQ177" s="14">
        <f t="shared" si="616"/>
        <v>7.4472769211462675E-5</v>
      </c>
      <c r="JR177" s="89">
        <f t="shared" si="646"/>
        <v>-1.4375036918363934E-2</v>
      </c>
      <c r="JS177" s="89">
        <f t="shared" si="617"/>
        <v>2.0664168640432607E-4</v>
      </c>
      <c r="JU177">
        <v>60.22</v>
      </c>
      <c r="JV177" s="14">
        <f t="shared" si="618"/>
        <v>-1.8773598641535192E-2</v>
      </c>
      <c r="JW177" s="14">
        <f t="shared" si="619"/>
        <v>3.5244800595345203E-4</v>
      </c>
      <c r="JX177" s="89">
        <f t="shared" si="620"/>
        <v>-2.514317404681023E-2</v>
      </c>
      <c r="JY177" s="89">
        <f t="shared" si="621"/>
        <v>6.3217920114819149E-4</v>
      </c>
      <c r="KA177">
        <v>38.47</v>
      </c>
      <c r="KB177" s="14">
        <f t="shared" si="622"/>
        <v>-1.3872752257335672E-2</v>
      </c>
      <c r="KC177" s="14">
        <f t="shared" si="623"/>
        <v>1.9245325519341198E-4</v>
      </c>
      <c r="KD177" s="89">
        <f t="shared" si="624"/>
        <v>-9.3070593317754954E-3</v>
      </c>
      <c r="KE177" s="89">
        <f t="shared" si="625"/>
        <v>8.6621353405189332E-5</v>
      </c>
      <c r="KG177">
        <v>17.16</v>
      </c>
      <c r="KH177" s="14">
        <f t="shared" si="626"/>
        <v>-1.8824085245635589E-2</v>
      </c>
      <c r="KI177" s="14">
        <f t="shared" si="627"/>
        <v>3.5434618533495546E-4</v>
      </c>
      <c r="KJ177" s="89">
        <f t="shared" si="628"/>
        <v>-8.3412593072986659E-3</v>
      </c>
      <c r="KK177" s="89">
        <f t="shared" si="629"/>
        <v>6.9576606831596623E-5</v>
      </c>
      <c r="KM177">
        <v>28.9</v>
      </c>
      <c r="KN177" s="14">
        <f t="shared" si="630"/>
        <v>-3.4140215161301044E-2</v>
      </c>
      <c r="KO177" s="14">
        <f t="shared" si="631"/>
        <v>1.1655542912599297E-3</v>
      </c>
      <c r="KP177" s="89">
        <f t="shared" si="632"/>
        <v>-7.1065680790971461E-3</v>
      </c>
      <c r="KQ177" s="89">
        <f t="shared" si="633"/>
        <v>5.0503309862842498E-5</v>
      </c>
      <c r="KS177">
        <v>91.16</v>
      </c>
      <c r="KT177" s="14">
        <f t="shared" si="634"/>
        <v>-2.9387689194634612E-2</v>
      </c>
      <c r="KU177" s="14">
        <f t="shared" si="635"/>
        <v>8.636362762004439E-4</v>
      </c>
      <c r="KV177" s="89">
        <f t="shared" si="636"/>
        <v>9.9253158674989274E-3</v>
      </c>
      <c r="KW177" s="89">
        <f t="shared" si="637"/>
        <v>9.851189506962598E-5</v>
      </c>
      <c r="LF177" s="14">
        <v>12.23</v>
      </c>
      <c r="LG177" s="14">
        <f t="shared" si="638"/>
        <v>-1.1099805637090411E-2</v>
      </c>
      <c r="LH177" s="14">
        <f t="shared" si="639"/>
        <v>1.2320568518118407E-4</v>
      </c>
      <c r="LI177" s="89">
        <f t="shared" si="640"/>
        <v>1.0787043517829454E-2</v>
      </c>
      <c r="LJ177" s="89">
        <f t="shared" si="641"/>
        <v>1.1636030785554645E-4</v>
      </c>
      <c r="LL177">
        <v>11.8</v>
      </c>
      <c r="LM177" s="14">
        <f t="shared" si="642"/>
        <v>1.2703791672519253E-3</v>
      </c>
      <c r="LN177" s="14">
        <f t="shared" si="643"/>
        <v>1.6138632285876951E-6</v>
      </c>
      <c r="LO177" s="89">
        <f t="shared" si="644"/>
        <v>-2.2675546978954273E-2</v>
      </c>
      <c r="LP177" s="89">
        <f t="shared" si="645"/>
        <v>5.1418043079476221E-4</v>
      </c>
    </row>
    <row r="178" spans="19:328" x14ac:dyDescent="0.35">
      <c r="S178" t="s">
        <v>782</v>
      </c>
      <c r="T178" s="82">
        <v>5274.26</v>
      </c>
      <c r="U178" s="6">
        <f t="shared" si="452"/>
        <v>4.9646571825365119E-3</v>
      </c>
      <c r="V178" s="14">
        <f t="shared" si="453"/>
        <v>2.4647820940111375E-5</v>
      </c>
      <c r="Z178">
        <v>36.36</v>
      </c>
      <c r="AA178" s="14">
        <f t="shared" si="454"/>
        <v>6.8521578228666613E-3</v>
      </c>
      <c r="AB178" s="14">
        <f t="shared" si="455"/>
        <v>4.6952066829472783E-5</v>
      </c>
      <c r="AC178" s="14">
        <f t="shared" si="456"/>
        <v>1.8875006403301494E-3</v>
      </c>
      <c r="AD178" s="14">
        <f t="shared" si="457"/>
        <v>-2.166363005076259E-3</v>
      </c>
      <c r="AE178" s="14">
        <f t="shared" si="458"/>
        <v>4.6931286697630392E-6</v>
      </c>
      <c r="AG178">
        <v>9.3780000000000001</v>
      </c>
      <c r="AH178" s="14">
        <f t="shared" si="459"/>
        <v>-1.4824635013801732E-2</v>
      </c>
      <c r="AI178" s="14">
        <f t="shared" si="460"/>
        <v>2.1976980329243626E-4</v>
      </c>
      <c r="AJ178" s="14">
        <f t="shared" si="461"/>
        <v>1.4824424623170716E-2</v>
      </c>
      <c r="AK178" s="14">
        <f t="shared" si="462"/>
        <v>2.1976356540807021E-4</v>
      </c>
      <c r="AM178">
        <v>105.25</v>
      </c>
      <c r="AN178" s="14">
        <f t="shared" si="463"/>
        <v>2.25467512478814E-2</v>
      </c>
      <c r="AO178" s="14">
        <f t="shared" si="464"/>
        <v>5.0835599183384145E-4</v>
      </c>
      <c r="AP178" s="14">
        <f t="shared" si="465"/>
        <v>-3.3869079993880641E-2</v>
      </c>
      <c r="AQ178" s="14">
        <f t="shared" si="466"/>
        <v>1.147114579631886E-3</v>
      </c>
      <c r="AS178">
        <v>88.65</v>
      </c>
      <c r="AT178" s="14">
        <f t="shared" si="467"/>
        <v>-1.6491701605283012E-2</v>
      </c>
      <c r="AU178" s="14">
        <f t="shared" si="468"/>
        <v>2.7197622183769426E-4</v>
      </c>
      <c r="AV178" s="14">
        <f t="shared" si="469"/>
        <v>-8.9248226094295821E-4</v>
      </c>
      <c r="AW178" s="14">
        <f t="shared" si="470"/>
        <v>7.9652458609785459E-7</v>
      </c>
      <c r="AY178" s="14">
        <v>37.630000000000003</v>
      </c>
      <c r="AZ178" s="14">
        <f t="shared" si="471"/>
        <v>-5.5962837594023106E-3</v>
      </c>
      <c r="BA178" s="14">
        <f t="shared" si="472"/>
        <v>3.1318391915750057E-5</v>
      </c>
      <c r="BB178" s="14">
        <f t="shared" si="473"/>
        <v>-3.2658834910376505E-3</v>
      </c>
      <c r="BC178" s="14">
        <f t="shared" si="474"/>
        <v>1.0665994977032272E-5</v>
      </c>
      <c r="BE178">
        <v>19.082000000000001</v>
      </c>
      <c r="BF178" s="14">
        <f t="shared" si="475"/>
        <v>1.8587316702638808E-2</v>
      </c>
      <c r="BG178" s="14">
        <f t="shared" si="476"/>
        <v>3.4548834220419561E-4</v>
      </c>
      <c r="BH178" s="14">
        <f t="shared" si="477"/>
        <v>-4.826561272195689E-2</v>
      </c>
      <c r="BI178" s="14">
        <f t="shared" si="478"/>
        <v>2.3295693714259266E-3</v>
      </c>
      <c r="BK178">
        <v>76.599999999999994</v>
      </c>
      <c r="BL178" s="14">
        <f t="shared" si="479"/>
        <v>-8.6535219428893143E-3</v>
      </c>
      <c r="BM178" s="14">
        <f t="shared" si="480"/>
        <v>7.488344201606685E-5</v>
      </c>
      <c r="BN178" s="14">
        <f t="shared" si="481"/>
        <v>-1.4968528168742451E-2</v>
      </c>
      <c r="BO178" s="14">
        <f t="shared" si="482"/>
        <v>2.2405683553843622E-4</v>
      </c>
      <c r="BQ178">
        <v>51.73</v>
      </c>
      <c r="BR178" s="14">
        <f t="shared" si="483"/>
        <v>2.7456443500823397E-2</v>
      </c>
      <c r="BS178" s="14">
        <f t="shared" si="484"/>
        <v>7.5385628971390739E-4</v>
      </c>
      <c r="BT178" s="14">
        <f t="shared" si="485"/>
        <v>-5.0274494789858667E-2</v>
      </c>
      <c r="BU178" s="14">
        <f t="shared" si="486"/>
        <v>2.5275248263755263E-3</v>
      </c>
      <c r="BX178">
        <v>18.97</v>
      </c>
      <c r="BY178" s="14">
        <f t="shared" si="487"/>
        <v>-1.0548524184874845E-3</v>
      </c>
      <c r="BZ178" s="14">
        <f t="shared" si="488"/>
        <v>1.112713624788895E-6</v>
      </c>
      <c r="CA178" s="14">
        <f t="shared" si="489"/>
        <v>-9.2748689471450398E-3</v>
      </c>
      <c r="CB178" s="14">
        <f t="shared" si="490"/>
        <v>8.6023193986715335E-5</v>
      </c>
      <c r="CD178">
        <v>40.549999999999997</v>
      </c>
      <c r="CE178" s="14">
        <f t="shared" si="491"/>
        <v>8.1051653340272305E-3</v>
      </c>
      <c r="CF178" s="14">
        <f t="shared" si="492"/>
        <v>6.5693705091916747E-5</v>
      </c>
      <c r="CG178" s="14">
        <f t="shared" si="493"/>
        <v>-2.3100005790950215E-2</v>
      </c>
      <c r="CH178" s="14">
        <f t="shared" si="494"/>
        <v>5.3361026754193349E-4</v>
      </c>
      <c r="CJ178">
        <v>31.85</v>
      </c>
      <c r="CK178" s="14">
        <f t="shared" si="495"/>
        <v>1.5686277726264339E-3</v>
      </c>
      <c r="CL178" s="14">
        <f t="shared" si="496"/>
        <v>2.4605930890549674E-6</v>
      </c>
      <c r="CM178" s="14">
        <f t="shared" si="497"/>
        <v>-1.5823213551491053E-2</v>
      </c>
      <c r="CN178" s="14">
        <f t="shared" si="498"/>
        <v>2.5037408709609009E-4</v>
      </c>
      <c r="CP178">
        <v>17.77</v>
      </c>
      <c r="CQ178" s="14">
        <f t="shared" si="499"/>
        <v>-5.6433558349548024E-3</v>
      </c>
      <c r="CR178" s="14">
        <f t="shared" si="500"/>
        <v>3.1847465079918413E-5</v>
      </c>
      <c r="CS178" s="14">
        <f t="shared" si="501"/>
        <v>-8.5322893603752541E-3</v>
      </c>
      <c r="CT178" s="14">
        <f t="shared" si="502"/>
        <v>7.2799961729172759E-5</v>
      </c>
      <c r="CV178">
        <v>90.04</v>
      </c>
      <c r="CW178" s="14">
        <f t="shared" si="503"/>
        <v>1.2581558746763881E-2</v>
      </c>
      <c r="CX178" s="14">
        <f t="shared" si="504"/>
        <v>1.5829562049827071E-4</v>
      </c>
      <c r="CY178" s="89">
        <f t="shared" si="505"/>
        <v>-1.6916603620622996E-2</v>
      </c>
      <c r="CZ178" s="89">
        <f t="shared" si="506"/>
        <v>2.8617147805727508E-4</v>
      </c>
      <c r="DB178">
        <v>14.64</v>
      </c>
      <c r="DC178" s="14">
        <f t="shared" si="507"/>
        <v>1.8274620243481542E-2</v>
      </c>
      <c r="DD178" s="14">
        <f t="shared" si="508"/>
        <v>3.3396174504346537E-4</v>
      </c>
      <c r="DE178" s="89">
        <f t="shared" si="509"/>
        <v>-2.5130445916792213E-2</v>
      </c>
      <c r="DF178" s="89">
        <f t="shared" si="510"/>
        <v>6.3153931197681837E-4</v>
      </c>
      <c r="DH178">
        <v>9.85</v>
      </c>
      <c r="DI178" s="14">
        <f t="shared" si="511"/>
        <v>2.2310119790345064E-3</v>
      </c>
      <c r="DJ178" s="14">
        <f t="shared" si="512"/>
        <v>4.9774144505954647E-6</v>
      </c>
      <c r="DK178" s="89">
        <f t="shared" si="513"/>
        <v>-1.7265961453249674E-2</v>
      </c>
      <c r="DL178" s="89">
        <f t="shared" si="514"/>
        <v>2.9811342490510358E-4</v>
      </c>
      <c r="DN178">
        <v>62.69</v>
      </c>
      <c r="DO178" s="14">
        <f t="shared" si="515"/>
        <v>2.0715488246233638E-3</v>
      </c>
      <c r="DP178" s="14">
        <f t="shared" si="516"/>
        <v>4.29131453279844E-6</v>
      </c>
      <c r="DQ178" s="89">
        <f t="shared" si="517"/>
        <v>-9.1029653887374565E-3</v>
      </c>
      <c r="DR178" s="89">
        <f t="shared" si="518"/>
        <v>8.2863978868552075E-5</v>
      </c>
      <c r="DT178">
        <v>101.8</v>
      </c>
      <c r="DU178" s="14">
        <f t="shared" si="519"/>
        <v>2.4261257890304425E-2</v>
      </c>
      <c r="DV178" s="14">
        <f t="shared" si="520"/>
        <v>5.8860863441985878E-4</v>
      </c>
      <c r="DW178" s="89">
        <f t="shared" si="521"/>
        <v>-4.1784839217914593E-2</v>
      </c>
      <c r="DX178" s="89">
        <f t="shared" si="522"/>
        <v>1.7459727884669735E-3</v>
      </c>
      <c r="DZ178">
        <v>31.67</v>
      </c>
      <c r="EA178" s="14">
        <f t="shared" si="523"/>
        <v>2.1553231639742466E-2</v>
      </c>
      <c r="EB178" s="14">
        <f t="shared" si="524"/>
        <v>4.6454179411639575E-4</v>
      </c>
      <c r="EC178" s="89">
        <f t="shared" si="525"/>
        <v>-3.4315877489842717E-2</v>
      </c>
      <c r="ED178" s="89">
        <f t="shared" si="526"/>
        <v>1.1775794478978941E-3</v>
      </c>
      <c r="EF178">
        <v>13.51</v>
      </c>
      <c r="EG178" s="14">
        <f t="shared" si="527"/>
        <v>1.9788113613404906E-2</v>
      </c>
      <c r="EH178" s="14">
        <f t="shared" si="528"/>
        <v>3.9156944037702058E-4</v>
      </c>
      <c r="EI178" s="89">
        <f t="shared" si="529"/>
        <v>-2.927014606398402E-2</v>
      </c>
      <c r="EJ178" s="89">
        <f t="shared" si="530"/>
        <v>8.5674145060695925E-4</v>
      </c>
      <c r="EL178">
        <v>73.2</v>
      </c>
      <c r="EM178" s="14">
        <f t="shared" si="531"/>
        <v>4.9059787688544056E-3</v>
      </c>
      <c r="EN178" s="14">
        <f t="shared" si="532"/>
        <v>2.4068627680450189E-5</v>
      </c>
      <c r="EO178" s="89">
        <f t="shared" si="533"/>
        <v>-1.673716237672079E-2</v>
      </c>
      <c r="EP178" s="89">
        <f t="shared" si="534"/>
        <v>2.801326044247179E-4</v>
      </c>
      <c r="ER178">
        <v>12.67</v>
      </c>
      <c r="ES178" s="14">
        <f t="shared" si="535"/>
        <v>9.4266212577035508E-3</v>
      </c>
      <c r="ET178" s="14">
        <f t="shared" si="536"/>
        <v>8.8861188336188471E-5</v>
      </c>
      <c r="EU178" s="89">
        <f t="shared" si="537"/>
        <v>-1.9581439992815877E-2</v>
      </c>
      <c r="EV178" s="89">
        <f t="shared" si="538"/>
        <v>3.8343279219224904E-4</v>
      </c>
      <c r="EX178">
        <v>109</v>
      </c>
      <c r="EY178" s="14">
        <f t="shared" si="539"/>
        <v>8.2229791804319507E-3</v>
      </c>
      <c r="EZ178" s="14">
        <f t="shared" si="540"/>
        <v>6.7617386601817318E-5</v>
      </c>
      <c r="FA178" s="89">
        <f t="shared" si="541"/>
        <v>-1.7851212521261955E-2</v>
      </c>
      <c r="FB178" s="89">
        <f t="shared" si="542"/>
        <v>3.1866578847925963E-4</v>
      </c>
      <c r="FD178">
        <v>31.27</v>
      </c>
      <c r="FE178" s="14">
        <f t="shared" si="543"/>
        <v>1.6492603452961406E-2</v>
      </c>
      <c r="FF178" s="14">
        <f t="shared" si="544"/>
        <v>2.7200596865663447E-4</v>
      </c>
      <c r="FG178" s="89">
        <f t="shared" si="545"/>
        <v>-4.8322980087922261E-2</v>
      </c>
      <c r="FH178" s="89">
        <f t="shared" si="546"/>
        <v>2.3351104045777312E-3</v>
      </c>
      <c r="FJ178">
        <v>119.1</v>
      </c>
      <c r="FK178" s="14">
        <f t="shared" si="547"/>
        <v>5.8602093200946634E-3</v>
      </c>
      <c r="FL178" s="14">
        <f t="shared" si="548"/>
        <v>3.4342053275324355E-5</v>
      </c>
      <c r="FM178" s="89">
        <f t="shared" si="549"/>
        <v>-1.3605902680488377E-2</v>
      </c>
      <c r="FN178" s="89">
        <f t="shared" si="550"/>
        <v>1.8512058775092081E-4</v>
      </c>
      <c r="FP178">
        <v>12.005000000000001</v>
      </c>
      <c r="FQ178" s="14">
        <f t="shared" si="551"/>
        <v>-3.33750831288001E-3</v>
      </c>
      <c r="FR178" s="14">
        <f t="shared" si="552"/>
        <v>1.1138961738543171E-5</v>
      </c>
      <c r="FS178" s="89">
        <f t="shared" si="553"/>
        <v>-1.5018226617035352E-3</v>
      </c>
      <c r="FT178" s="89">
        <f t="shared" si="554"/>
        <v>2.2554713072062911E-6</v>
      </c>
      <c r="FV178">
        <v>474.1</v>
      </c>
      <c r="FW178" s="14">
        <f t="shared" si="555"/>
        <v>6.726954103778107E-3</v>
      </c>
      <c r="FX178" s="14">
        <f t="shared" si="556"/>
        <v>4.5251911514337118E-5</v>
      </c>
      <c r="FY178" s="89">
        <f t="shared" si="557"/>
        <v>-1.9569838797143611E-2</v>
      </c>
      <c r="FZ178" s="89">
        <f t="shared" si="558"/>
        <v>3.8297859054618727E-4</v>
      </c>
      <c r="GB178">
        <v>51.8</v>
      </c>
      <c r="GC178" s="14">
        <f t="shared" si="559"/>
        <v>-2.8192940089290876E-2</v>
      </c>
      <c r="GD178" s="14">
        <f t="shared" si="560"/>
        <v>7.9484187087834461E-4</v>
      </c>
      <c r="GE178" s="89">
        <f t="shared" si="561"/>
        <v>1.5151332846975186E-2</v>
      </c>
      <c r="GF178" s="89">
        <f t="shared" si="562"/>
        <v>2.295628870398292E-4</v>
      </c>
      <c r="GH178">
        <v>402.5</v>
      </c>
      <c r="GI178" s="14">
        <f t="shared" si="563"/>
        <v>1.2836512966589735E-2</v>
      </c>
      <c r="GJ178" s="14">
        <f t="shared" si="564"/>
        <v>1.647760651414264E-4</v>
      </c>
      <c r="GK178" s="89">
        <f t="shared" si="565"/>
        <v>-3.3560448041774896E-2</v>
      </c>
      <c r="GL178" s="89">
        <f t="shared" si="566"/>
        <v>1.1263036727646725E-3</v>
      </c>
      <c r="GN178">
        <v>27.87</v>
      </c>
      <c r="GO178" s="14">
        <f t="shared" si="567"/>
        <v>1.707618867990433E-2</v>
      </c>
      <c r="GP178" s="14">
        <f t="shared" si="568"/>
        <v>2.9159621983169276E-4</v>
      </c>
      <c r="GQ178" s="89">
        <f t="shared" si="569"/>
        <v>-2.5837016053251831E-2</v>
      </c>
      <c r="GR178" s="89">
        <f t="shared" si="570"/>
        <v>6.6755139853599279E-4</v>
      </c>
      <c r="GT178">
        <v>49.21</v>
      </c>
      <c r="GU178" s="14">
        <f t="shared" si="571"/>
        <v>-5.5017968633613318E-3</v>
      </c>
      <c r="GV178" s="14">
        <f t="shared" si="572"/>
        <v>3.0269768725692589E-5</v>
      </c>
      <c r="GW178" s="89">
        <f t="shared" si="573"/>
        <v>-7.6197712485364839E-3</v>
      </c>
      <c r="GX178" s="89">
        <f t="shared" si="574"/>
        <v>5.8060913880023248E-5</v>
      </c>
      <c r="GZ178">
        <v>202.5</v>
      </c>
      <c r="HA178" s="14">
        <f t="shared" si="575"/>
        <v>2.9585820397450414E-3</v>
      </c>
      <c r="HB178" s="14">
        <f t="shared" si="576"/>
        <v>8.7532076859019293E-6</v>
      </c>
      <c r="HC178" s="89">
        <f t="shared" si="577"/>
        <v>-1.3825081051675604E-2</v>
      </c>
      <c r="HD178" s="89">
        <f t="shared" si="578"/>
        <v>1.9113286608539982E-4</v>
      </c>
      <c r="HF178">
        <v>252</v>
      </c>
      <c r="HG178" s="14">
        <f t="shared" si="579"/>
        <v>1.5860431556347797E-3</v>
      </c>
      <c r="HH178" s="14">
        <f t="shared" si="580"/>
        <v>2.5155328915359299E-6</v>
      </c>
      <c r="HI178" s="89">
        <f t="shared" si="581"/>
        <v>-2.078199053340251E-2</v>
      </c>
      <c r="HJ178" s="89">
        <f t="shared" si="582"/>
        <v>4.3189113053043152E-4</v>
      </c>
      <c r="HL178">
        <v>86.14</v>
      </c>
      <c r="HM178" s="14">
        <f t="shared" si="583"/>
        <v>4.6328551707743512E-3</v>
      </c>
      <c r="HN178" s="14">
        <f t="shared" si="584"/>
        <v>2.1463347033370642E-5</v>
      </c>
      <c r="HO178" s="89">
        <f t="shared" si="585"/>
        <v>-2.0689575617362951E-2</v>
      </c>
      <c r="HP178" s="89">
        <f t="shared" si="586"/>
        <v>4.280585392265795E-4</v>
      </c>
      <c r="HR178">
        <v>4.4530000000000003</v>
      </c>
      <c r="HS178" s="14">
        <f t="shared" si="587"/>
        <v>-6.5422211124757157E-2</v>
      </c>
      <c r="HT178" s="14">
        <f t="shared" si="588"/>
        <v>4.280065708452299E-3</v>
      </c>
      <c r="HU178" s="14">
        <f t="shared" si="589"/>
        <v>4.6038759623120068E-2</v>
      </c>
      <c r="HV178" s="14">
        <f t="shared" si="590"/>
        <v>2.1195673876354309E-3</v>
      </c>
      <c r="HX178">
        <v>14.22</v>
      </c>
      <c r="HY178" s="14">
        <f t="shared" si="591"/>
        <v>9.7971392449832592E-3</v>
      </c>
      <c r="HZ178" s="14">
        <f t="shared" si="592"/>
        <v>9.5983937385591152E-5</v>
      </c>
      <c r="IA178" s="89">
        <f t="shared" si="593"/>
        <v>-1.7529708408061871E-2</v>
      </c>
      <c r="IB178" s="89">
        <f t="shared" si="594"/>
        <v>3.0729067687167502E-4</v>
      </c>
      <c r="ID178">
        <v>144.85</v>
      </c>
      <c r="IE178" s="14">
        <f t="shared" si="595"/>
        <v>5.1644115472262025E-3</v>
      </c>
      <c r="IF178" s="14">
        <f t="shared" si="596"/>
        <v>2.6671146629123339E-5</v>
      </c>
      <c r="IG178" s="89">
        <f t="shared" si="597"/>
        <v>-1.4219837794842113E-2</v>
      </c>
      <c r="IH178" s="89">
        <f t="shared" si="598"/>
        <v>2.022037869116202E-4</v>
      </c>
      <c r="IQ178">
        <v>49.47</v>
      </c>
      <c r="IR178" s="14">
        <f t="shared" si="599"/>
        <v>2.2189816002201785E-2</v>
      </c>
      <c r="IS178" s="14">
        <f t="shared" si="600"/>
        <v>4.9238793421157035E-4</v>
      </c>
      <c r="IT178" s="89">
        <f t="shared" si="601"/>
        <v>-3.4124286876756671E-2</v>
      </c>
      <c r="IU178" s="89">
        <f t="shared" si="602"/>
        <v>1.1644669548471875E-3</v>
      </c>
      <c r="IW178">
        <v>54.41</v>
      </c>
      <c r="IX178" s="14">
        <f t="shared" si="603"/>
        <v>2.0196463304979345E-3</v>
      </c>
      <c r="IY178" s="14">
        <f t="shared" si="604"/>
        <v>4.0789713002937721E-6</v>
      </c>
      <c r="IZ178" s="89">
        <f t="shared" si="605"/>
        <v>-1.7035338117077532E-2</v>
      </c>
      <c r="JA178" s="89">
        <f t="shared" si="606"/>
        <v>2.9020274476315467E-4</v>
      </c>
      <c r="JC178">
        <v>107.2</v>
      </c>
      <c r="JD178" s="14">
        <f t="shared" si="607"/>
        <v>-7.9607069904554465E-3</v>
      </c>
      <c r="JE178" s="14">
        <f t="shared" si="608"/>
        <v>6.337285578788621E-5</v>
      </c>
      <c r="JF178" s="89">
        <f t="shared" si="609"/>
        <v>-7.3981065064953663E-3</v>
      </c>
      <c r="JG178" s="89">
        <f t="shared" si="610"/>
        <v>5.4731979881449075E-5</v>
      </c>
      <c r="JI178">
        <v>28.79</v>
      </c>
      <c r="JJ178" s="14">
        <f t="shared" si="611"/>
        <v>3.4674098540593418E-3</v>
      </c>
      <c r="JK178" s="14">
        <f t="shared" si="612"/>
        <v>1.2022931096027827E-5</v>
      </c>
      <c r="JL178" s="89">
        <f t="shared" si="613"/>
        <v>-1.9562250310982326E-2</v>
      </c>
      <c r="JM178" s="89">
        <f t="shared" si="614"/>
        <v>3.8268163722952815E-4</v>
      </c>
      <c r="JO178">
        <v>76.209999999999994</v>
      </c>
      <c r="JP178" s="14">
        <f t="shared" si="615"/>
        <v>7.8421523325646805E-3</v>
      </c>
      <c r="JQ178" s="14">
        <f t="shared" si="616"/>
        <v>6.149935320714966E-5</v>
      </c>
      <c r="JR178" s="89">
        <f t="shared" si="646"/>
        <v>-1.6843109531885253E-2</v>
      </c>
      <c r="JS178" s="89">
        <f t="shared" si="617"/>
        <v>2.8369033870308388E-4</v>
      </c>
      <c r="JU178">
        <v>60.48</v>
      </c>
      <c r="JV178" s="14">
        <f t="shared" si="618"/>
        <v>-4.3082088176897345E-3</v>
      </c>
      <c r="JW178" s="14">
        <f t="shared" si="619"/>
        <v>1.8560663216819579E-5</v>
      </c>
      <c r="JX178" s="89">
        <f t="shared" si="620"/>
        <v>-1.2924227371787575E-2</v>
      </c>
      <c r="JY178" s="89">
        <f t="shared" si="621"/>
        <v>1.6703565315766316E-4</v>
      </c>
      <c r="KA178">
        <v>38.61</v>
      </c>
      <c r="KB178" s="14">
        <f t="shared" si="622"/>
        <v>-3.6325935119412324E-3</v>
      </c>
      <c r="KC178" s="14">
        <f t="shared" si="623"/>
        <v>1.3195735622997536E-5</v>
      </c>
      <c r="KD178" s="89">
        <f t="shared" si="624"/>
        <v>-5.4377586618196451E-3</v>
      </c>
      <c r="KE178" s="89">
        <f t="shared" si="625"/>
        <v>2.9569219264194577E-5</v>
      </c>
      <c r="KG178">
        <v>16.850000000000001</v>
      </c>
      <c r="KH178" s="14">
        <f t="shared" si="626"/>
        <v>1.8230437261445482E-2</v>
      </c>
      <c r="KI178" s="14">
        <f t="shared" si="627"/>
        <v>3.3234884274349982E-4</v>
      </c>
      <c r="KJ178" s="89">
        <f t="shared" si="628"/>
        <v>-2.9484586058011582E-2</v>
      </c>
      <c r="KK178" s="89">
        <f t="shared" si="629"/>
        <v>8.6934081501229097E-4</v>
      </c>
      <c r="KM178">
        <v>28.8</v>
      </c>
      <c r="KN178" s="14">
        <f t="shared" si="630"/>
        <v>3.4662079764861075E-3</v>
      </c>
      <c r="KO178" s="14">
        <f t="shared" si="631"/>
        <v>1.2014597736255915E-5</v>
      </c>
      <c r="KP178" s="89">
        <f t="shared" si="632"/>
        <v>-2.0907290941021742E-2</v>
      </c>
      <c r="KQ178" s="89">
        <f t="shared" si="633"/>
        <v>4.3711481449252979E-4</v>
      </c>
      <c r="KS178">
        <v>89.5</v>
      </c>
      <c r="KT178" s="14">
        <f t="shared" si="634"/>
        <v>1.8377579096673792E-2</v>
      </c>
      <c r="KU178" s="14">
        <f t="shared" si="635"/>
        <v>3.3773541345450152E-4</v>
      </c>
      <c r="KV178" s="89">
        <f t="shared" si="636"/>
        <v>-2.5853228352761853E-2</v>
      </c>
      <c r="KW178" s="89">
        <f t="shared" si="637"/>
        <v>6.6838941626004935E-4</v>
      </c>
      <c r="LF178" s="14">
        <v>12.234999999999999</v>
      </c>
      <c r="LG178" s="14">
        <f t="shared" si="638"/>
        <v>-4.0874719555387902E-4</v>
      </c>
      <c r="LH178" s="14">
        <f t="shared" si="639"/>
        <v>1.6707426987316103E-7</v>
      </c>
      <c r="LI178" s="89">
        <f t="shared" si="640"/>
        <v>2.2438467760684035E-4</v>
      </c>
      <c r="LJ178" s="89">
        <f t="shared" si="641"/>
        <v>5.0348483544725678E-8</v>
      </c>
      <c r="LL178">
        <v>11.675000000000001</v>
      </c>
      <c r="LM178" s="14">
        <f t="shared" si="642"/>
        <v>1.0649727916658148E-2</v>
      </c>
      <c r="LN178" s="14">
        <f t="shared" si="643"/>
        <v>1.134167046988479E-4</v>
      </c>
      <c r="LO178" s="89">
        <f t="shared" si="644"/>
        <v>-1.8956065433029433E-2</v>
      </c>
      <c r="LP178" s="89">
        <f t="shared" si="645"/>
        <v>3.5933241670129334E-4</v>
      </c>
    </row>
    <row r="179" spans="19:328" x14ac:dyDescent="0.35">
      <c r="S179" t="s">
        <v>783</v>
      </c>
      <c r="T179" s="82">
        <v>5324.07</v>
      </c>
      <c r="U179" s="6">
        <f t="shared" si="452"/>
        <v>-9.3996632942771382E-3</v>
      </c>
      <c r="V179" s="14">
        <f t="shared" si="453"/>
        <v>8.8353670045780944E-5</v>
      </c>
      <c r="Z179">
        <v>37.92</v>
      </c>
      <c r="AA179" s="14">
        <f t="shared" si="454"/>
        <v>-4.2009408077543081E-2</v>
      </c>
      <c r="AB179" s="14">
        <f t="shared" si="455"/>
        <v>1.7647903670255419E-3</v>
      </c>
      <c r="AC179" s="14">
        <f t="shared" si="456"/>
        <v>-3.2609744783265941E-2</v>
      </c>
      <c r="AD179" s="14">
        <f t="shared" si="457"/>
        <v>3.1980392998885582E-2</v>
      </c>
      <c r="AE179" s="14">
        <f t="shared" si="458"/>
        <v>1.0227455363631698E-3</v>
      </c>
      <c r="AG179">
        <v>9.27</v>
      </c>
      <c r="AH179" s="14">
        <f t="shared" si="459"/>
        <v>1.1583141089630855E-2</v>
      </c>
      <c r="AI179" s="14">
        <f t="shared" si="460"/>
        <v>1.3416915750229466E-4</v>
      </c>
      <c r="AJ179" s="14">
        <f t="shared" si="461"/>
        <v>-1.1872074321845826E-2</v>
      </c>
      <c r="AK179" s="14">
        <f t="shared" si="462"/>
        <v>1.4094614870343103E-4</v>
      </c>
      <c r="AM179">
        <v>106.35</v>
      </c>
      <c r="AN179" s="14">
        <f t="shared" si="463"/>
        <v>-1.0397069083755383E-2</v>
      </c>
      <c r="AO179" s="14">
        <f t="shared" si="464"/>
        <v>1.0809904553238199E-4</v>
      </c>
      <c r="AP179" s="14">
        <f t="shared" si="465"/>
        <v>3.1536299085254422E-3</v>
      </c>
      <c r="AQ179" s="14">
        <f t="shared" si="466"/>
        <v>9.9453815999461887E-6</v>
      </c>
      <c r="AS179">
        <v>87.65</v>
      </c>
      <c r="AT179" s="14">
        <f t="shared" si="467"/>
        <v>1.1344421152973322E-2</v>
      </c>
      <c r="AU179" s="14">
        <f t="shared" si="468"/>
        <v>1.2869589129602856E-4</v>
      </c>
      <c r="AV179" s="14">
        <f t="shared" si="469"/>
        <v>-2.2575822154915132E-2</v>
      </c>
      <c r="AW179" s="14">
        <f t="shared" si="470"/>
        <v>5.0966774597035688E-4</v>
      </c>
      <c r="AY179" s="14">
        <v>38.299999999999997</v>
      </c>
      <c r="AZ179" s="14">
        <f t="shared" si="471"/>
        <v>-1.7648291581254246E-2</v>
      </c>
      <c r="BA179" s="14">
        <f t="shared" si="472"/>
        <v>3.1146219573696947E-4</v>
      </c>
      <c r="BB179" s="14">
        <f t="shared" si="473"/>
        <v>1.1886490062533473E-2</v>
      </c>
      <c r="BC179" s="14">
        <f t="shared" si="474"/>
        <v>1.41288646006707E-4</v>
      </c>
      <c r="BE179">
        <v>19.423999999999999</v>
      </c>
      <c r="BF179" s="14">
        <f t="shared" si="475"/>
        <v>-1.7763932547433515E-2</v>
      </c>
      <c r="BG179" s="14">
        <f t="shared" si="476"/>
        <v>3.1555729954976775E-4</v>
      </c>
      <c r="BH179" s="14">
        <f t="shared" si="477"/>
        <v>-2.7529223907684086E-3</v>
      </c>
      <c r="BI179" s="14">
        <f t="shared" si="478"/>
        <v>7.578581689594051E-6</v>
      </c>
      <c r="BK179">
        <v>75.16</v>
      </c>
      <c r="BL179" s="14">
        <f t="shared" si="479"/>
        <v>1.8977902201281042E-2</v>
      </c>
      <c r="BM179" s="14">
        <f t="shared" si="480"/>
        <v>3.6016077196138782E-4</v>
      </c>
      <c r="BN179" s="14">
        <f t="shared" si="481"/>
        <v>-3.496309047674865E-2</v>
      </c>
      <c r="BO179" s="14">
        <f t="shared" si="482"/>
        <v>1.222417695685312E-3</v>
      </c>
      <c r="BQ179">
        <v>50.47</v>
      </c>
      <c r="BR179" s="14">
        <f t="shared" si="483"/>
        <v>2.4658783663252689E-2</v>
      </c>
      <c r="BS179" s="14">
        <f t="shared" si="484"/>
        <v>6.0805561175109773E-4</v>
      </c>
      <c r="BT179" s="14">
        <f t="shared" si="485"/>
        <v>-3.9567643693743069E-2</v>
      </c>
      <c r="BU179" s="14">
        <f t="shared" si="486"/>
        <v>1.5655984274750058E-3</v>
      </c>
      <c r="BX179">
        <v>19.02</v>
      </c>
      <c r="BY179" s="14">
        <f t="shared" si="487"/>
        <v>-2.6322731703213934E-3</v>
      </c>
      <c r="BZ179" s="14">
        <f t="shared" si="488"/>
        <v>6.9288620431938387E-6</v>
      </c>
      <c r="CA179" s="14">
        <f t="shared" si="489"/>
        <v>-4.1394759299162743E-3</v>
      </c>
      <c r="CB179" s="14">
        <f t="shared" si="490"/>
        <v>1.7135260974356205E-5</v>
      </c>
      <c r="CD179">
        <v>40.58</v>
      </c>
      <c r="CE179" s="14">
        <f t="shared" si="491"/>
        <v>-7.3955383624675565E-4</v>
      </c>
      <c r="CF179" s="14">
        <f t="shared" si="492"/>
        <v>5.4693987670729308E-7</v>
      </c>
      <c r="CG179" s="14">
        <f t="shared" si="493"/>
        <v>-8.8515260480341341E-3</v>
      </c>
      <c r="CH179" s="14">
        <f t="shared" si="494"/>
        <v>7.8349513379026781E-5</v>
      </c>
      <c r="CJ179">
        <v>32.5</v>
      </c>
      <c r="CK179" s="14">
        <f t="shared" si="495"/>
        <v>-2.0202707317519355E-2</v>
      </c>
      <c r="CL179" s="14">
        <f t="shared" si="496"/>
        <v>4.0814938295735009E-4</v>
      </c>
      <c r="CM179" s="14">
        <f t="shared" si="497"/>
        <v>1.0961776032741169E-2</v>
      </c>
      <c r="CN179" s="14">
        <f t="shared" si="498"/>
        <v>1.2016053379197872E-4</v>
      </c>
      <c r="CP179">
        <v>18.27</v>
      </c>
      <c r="CQ179" s="14">
        <f t="shared" si="499"/>
        <v>-2.7748728223355425E-2</v>
      </c>
      <c r="CR179" s="14">
        <f t="shared" si="500"/>
        <v>7.6999191801364192E-4</v>
      </c>
      <c r="CS179" s="14">
        <f t="shared" si="501"/>
        <v>1.8491305844183507E-2</v>
      </c>
      <c r="CT179" s="14">
        <f t="shared" si="502"/>
        <v>3.4192839182313516E-4</v>
      </c>
      <c r="CV179">
        <v>92.02</v>
      </c>
      <c r="CW179" s="14">
        <f t="shared" si="503"/>
        <v>-2.1751928688790927E-2</v>
      </c>
      <c r="CX179" s="14">
        <f t="shared" si="504"/>
        <v>4.7314640168224581E-4</v>
      </c>
      <c r="CY179" s="89">
        <f t="shared" si="505"/>
        <v>1.8900031746051531E-2</v>
      </c>
      <c r="CZ179" s="89">
        <f t="shared" si="506"/>
        <v>3.5721120000175568E-4</v>
      </c>
      <c r="DB179">
        <v>14.61</v>
      </c>
      <c r="DC179" s="14">
        <f t="shared" si="507"/>
        <v>2.0512827705573612E-3</v>
      </c>
      <c r="DD179" s="14">
        <f t="shared" si="508"/>
        <v>4.2077610047854835E-6</v>
      </c>
      <c r="DE179" s="89">
        <f t="shared" si="509"/>
        <v>-6.5273682606024949E-3</v>
      </c>
      <c r="DF179" s="89">
        <f t="shared" si="510"/>
        <v>4.2606536409520838E-5</v>
      </c>
      <c r="DH179">
        <v>9.9109999999999996</v>
      </c>
      <c r="DI179" s="14">
        <f t="shared" si="511"/>
        <v>-6.1737962405738634E-3</v>
      </c>
      <c r="DJ179" s="14">
        <f t="shared" si="512"/>
        <v>3.8115760020123967E-5</v>
      </c>
      <c r="DK179" s="89">
        <f t="shared" si="513"/>
        <v>-3.5463070536055734E-3</v>
      </c>
      <c r="DL179" s="89">
        <f t="shared" si="514"/>
        <v>1.2576293718452644E-5</v>
      </c>
      <c r="DN179">
        <v>63.23</v>
      </c>
      <c r="DO179" s="14">
        <f t="shared" si="515"/>
        <v>-8.5769267846446205E-3</v>
      </c>
      <c r="DP179" s="14">
        <f t="shared" si="516"/>
        <v>7.3563673069154312E-5</v>
      </c>
      <c r="DQ179" s="89">
        <f t="shared" si="517"/>
        <v>4.1905970204747355E-3</v>
      </c>
      <c r="DR179" s="89">
        <f t="shared" si="518"/>
        <v>1.7561103388011731E-5</v>
      </c>
      <c r="DT179">
        <v>102.7</v>
      </c>
      <c r="DU179" s="14">
        <f t="shared" si="519"/>
        <v>-8.8020128180901821E-3</v>
      </c>
      <c r="DV179" s="14">
        <f t="shared" si="520"/>
        <v>7.747542964982387E-5</v>
      </c>
      <c r="DW179" s="89">
        <f t="shared" si="521"/>
        <v>-2.7605800418526831E-3</v>
      </c>
      <c r="DX179" s="89">
        <f t="shared" si="522"/>
        <v>7.6208021674753615E-6</v>
      </c>
      <c r="DZ179">
        <v>31.86</v>
      </c>
      <c r="EA179" s="14">
        <f t="shared" si="523"/>
        <v>-5.9814439313539891E-3</v>
      </c>
      <c r="EB179" s="14">
        <f t="shared" si="524"/>
        <v>3.5777671503931466E-5</v>
      </c>
      <c r="EC179" s="89">
        <f t="shared" si="525"/>
        <v>-2.1069117817804376E-3</v>
      </c>
      <c r="ED179" s="89">
        <f t="shared" si="526"/>
        <v>4.4390772562052184E-6</v>
      </c>
      <c r="EF179">
        <v>14.2</v>
      </c>
      <c r="EG179" s="14">
        <f t="shared" si="527"/>
        <v>-4.9811812635107491E-2</v>
      </c>
      <c r="EH179" s="14">
        <f t="shared" si="528"/>
        <v>2.4812166779950543E-3</v>
      </c>
      <c r="EI179" s="89">
        <f t="shared" si="529"/>
        <v>4.3881700684981442E-2</v>
      </c>
      <c r="EJ179" s="89">
        <f t="shared" si="530"/>
        <v>1.9256036550063008E-3</v>
      </c>
      <c r="EL179">
        <v>72.260000000000005</v>
      </c>
      <c r="EM179" s="14">
        <f t="shared" si="531"/>
        <v>1.2924695247771782E-2</v>
      </c>
      <c r="EN179" s="14">
        <f t="shared" si="532"/>
        <v>1.6704774724777448E-4</v>
      </c>
      <c r="EO179" s="89">
        <f t="shared" si="533"/>
        <v>-2.0639747654457828E-2</v>
      </c>
      <c r="EP179" s="89">
        <f t="shared" si="534"/>
        <v>4.2599918323969743E-4</v>
      </c>
      <c r="ER179">
        <v>12.87</v>
      </c>
      <c r="ES179" s="14">
        <f t="shared" si="535"/>
        <v>-1.5662027274987566E-2</v>
      </c>
      <c r="ET179" s="14">
        <f t="shared" si="536"/>
        <v>2.4529909836245445E-4</v>
      </c>
      <c r="EU179" s="89">
        <f t="shared" si="537"/>
        <v>9.0498186327255415E-3</v>
      </c>
      <c r="EV179" s="89">
        <f t="shared" si="538"/>
        <v>8.1899217285226388E-5</v>
      </c>
      <c r="EX179">
        <v>109.5</v>
      </c>
      <c r="EY179" s="14">
        <f t="shared" si="539"/>
        <v>-4.5766670274118666E-3</v>
      </c>
      <c r="EZ179" s="14">
        <f t="shared" si="540"/>
        <v>2.0945881079798971E-5</v>
      </c>
      <c r="FA179" s="89">
        <f t="shared" si="541"/>
        <v>-1.6891126076812486E-3</v>
      </c>
      <c r="FB179" s="89">
        <f t="shared" si="542"/>
        <v>2.8531014014277476E-6</v>
      </c>
      <c r="FD179">
        <v>30.61</v>
      </c>
      <c r="FE179" s="14">
        <f t="shared" si="543"/>
        <v>2.1332418512428692E-2</v>
      </c>
      <c r="FF179" s="14">
        <f t="shared" si="544"/>
        <v>4.5507207958941036E-4</v>
      </c>
      <c r="FG179" s="89">
        <f t="shared" si="545"/>
        <v>-4.2751897365982949E-2</v>
      </c>
      <c r="FH179" s="89">
        <f t="shared" si="546"/>
        <v>1.8277247283915398E-3</v>
      </c>
      <c r="FJ179">
        <v>120.9</v>
      </c>
      <c r="FK179" s="14">
        <f t="shared" si="547"/>
        <v>-1.5000281259492711E-2</v>
      </c>
      <c r="FL179" s="14">
        <f t="shared" si="548"/>
        <v>2.2500843786388823E-4</v>
      </c>
      <c r="FM179" s="89">
        <f t="shared" si="549"/>
        <v>9.8703469150945092E-3</v>
      </c>
      <c r="FN179" s="89">
        <f t="shared" si="550"/>
        <v>9.7423748224315695E-5</v>
      </c>
      <c r="FP179">
        <v>11.38</v>
      </c>
      <c r="FQ179" s="14">
        <f t="shared" si="551"/>
        <v>5.3465800975031647E-2</v>
      </c>
      <c r="FR179" s="14">
        <f t="shared" si="552"/>
        <v>2.8585918739016951E-3</v>
      </c>
      <c r="FS179" s="89">
        <f t="shared" si="553"/>
        <v>-5.6478429977953618E-2</v>
      </c>
      <c r="FT179" s="89">
        <f t="shared" si="554"/>
        <v>3.1898130527746099E-3</v>
      </c>
      <c r="FV179">
        <v>476.8</v>
      </c>
      <c r="FW179" s="14">
        <f t="shared" si="555"/>
        <v>-5.6788458430673582E-3</v>
      </c>
      <c r="FX179" s="14">
        <f t="shared" si="556"/>
        <v>3.2249290109323414E-5</v>
      </c>
      <c r="FY179" s="89">
        <f t="shared" si="557"/>
        <v>-2.5991460026647583E-3</v>
      </c>
      <c r="FZ179" s="89">
        <f t="shared" si="558"/>
        <v>6.7555599431681913E-6</v>
      </c>
      <c r="GB179">
        <v>53.14</v>
      </c>
      <c r="GC179" s="14">
        <f t="shared" si="559"/>
        <v>-2.5539791066230166E-2</v>
      </c>
      <c r="GD179" s="14">
        <f t="shared" si="560"/>
        <v>6.522809277066902E-4</v>
      </c>
      <c r="GE179" s="89">
        <f t="shared" si="561"/>
        <v>1.7336337134688878E-2</v>
      </c>
      <c r="GF179" s="89">
        <f t="shared" si="562"/>
        <v>3.0054858524759261E-4</v>
      </c>
      <c r="GH179">
        <v>403.1</v>
      </c>
      <c r="GI179" s="14">
        <f t="shared" si="563"/>
        <v>-1.4895732645020799E-3</v>
      </c>
      <c r="GJ179" s="14">
        <f t="shared" si="564"/>
        <v>2.2188285103193832E-6</v>
      </c>
      <c r="GK179" s="89">
        <f t="shared" si="565"/>
        <v>-1.211003791305088E-2</v>
      </c>
      <c r="GL179" s="89">
        <f t="shared" si="566"/>
        <v>1.4665301825552972E-4</v>
      </c>
      <c r="GN179">
        <v>28.33</v>
      </c>
      <c r="GO179" s="14">
        <f t="shared" si="567"/>
        <v>-1.6370472348568206E-2</v>
      </c>
      <c r="GP179" s="14">
        <f t="shared" si="568"/>
        <v>2.6799236491523626E-4</v>
      </c>
      <c r="GQ179" s="89">
        <f t="shared" si="569"/>
        <v>1.0777976682440042E-2</v>
      </c>
      <c r="GR179" s="89">
        <f t="shared" si="570"/>
        <v>1.1616478136722125E-4</v>
      </c>
      <c r="GT179">
        <v>49.33</v>
      </c>
      <c r="GU179" s="14">
        <f t="shared" si="571"/>
        <v>-2.4355603677600111E-3</v>
      </c>
      <c r="GV179" s="14">
        <f t="shared" si="572"/>
        <v>5.9319543050032804E-6</v>
      </c>
      <c r="GW179" s="89">
        <f t="shared" si="573"/>
        <v>-6.2002533611278804E-3</v>
      </c>
      <c r="GX179" s="89">
        <f t="shared" si="574"/>
        <v>3.8443141742177577E-5</v>
      </c>
      <c r="GZ179">
        <v>203.3</v>
      </c>
      <c r="HA179" s="14">
        <f t="shared" si="575"/>
        <v>-3.9428340877072244E-3</v>
      </c>
      <c r="HB179" s="14">
        <f t="shared" si="576"/>
        <v>1.5545940643186062E-5</v>
      </c>
      <c r="HC179" s="89">
        <f t="shared" si="577"/>
        <v>-3.0007246808002761E-3</v>
      </c>
      <c r="HD179" s="89">
        <f t="shared" si="578"/>
        <v>9.0043486099639184E-6</v>
      </c>
      <c r="HF179">
        <v>250.1</v>
      </c>
      <c r="HG179" s="14">
        <f t="shared" si="579"/>
        <v>7.56824962784993E-3</v>
      </c>
      <c r="HH179" s="14">
        <f t="shared" si="580"/>
        <v>5.7278402429450606E-5</v>
      </c>
      <c r="HI179" s="89">
        <f t="shared" si="581"/>
        <v>-1.9957358007239589E-2</v>
      </c>
      <c r="HJ179" s="89">
        <f t="shared" si="582"/>
        <v>3.9829613862913012E-4</v>
      </c>
      <c r="HL179">
        <v>85.86</v>
      </c>
      <c r="HM179" s="14">
        <f t="shared" si="583"/>
        <v>3.2558168295500614E-3</v>
      </c>
      <c r="HN179" s="14">
        <f t="shared" si="584"/>
        <v>1.0600343227581414E-5</v>
      </c>
      <c r="HO179" s="89">
        <f t="shared" si="585"/>
        <v>-1.3990242770020721E-2</v>
      </c>
      <c r="HP179" s="89">
        <f t="shared" si="586"/>
        <v>1.9572689276411704E-4</v>
      </c>
      <c r="HR179">
        <v>4.4329999999999998</v>
      </c>
      <c r="HS179" s="14">
        <f t="shared" si="587"/>
        <v>4.5014705766490345E-3</v>
      </c>
      <c r="HT179" s="14">
        <f t="shared" si="588"/>
        <v>2.0263237352436993E-5</v>
      </c>
      <c r="HU179" s="14">
        <f t="shared" si="589"/>
        <v>-1.7903450713892759E-2</v>
      </c>
      <c r="HV179" s="14">
        <f t="shared" si="590"/>
        <v>3.2053354746478712E-4</v>
      </c>
      <c r="HX179">
        <v>14.44</v>
      </c>
      <c r="HY179" s="14">
        <f t="shared" si="591"/>
        <v>-1.5352709089585317E-2</v>
      </c>
      <c r="HZ179" s="14">
        <f t="shared" si="592"/>
        <v>2.3570567638943563E-4</v>
      </c>
      <c r="IA179" s="89">
        <f t="shared" si="593"/>
        <v>9.5813772880281676E-3</v>
      </c>
      <c r="IB179" s="89">
        <f t="shared" si="594"/>
        <v>9.1802790735541999E-5</v>
      </c>
      <c r="ID179">
        <v>146.65</v>
      </c>
      <c r="IE179" s="14">
        <f t="shared" si="595"/>
        <v>-1.2350071208100702E-2</v>
      </c>
      <c r="IF179" s="14">
        <f t="shared" si="596"/>
        <v>1.5252425884515795E-4</v>
      </c>
      <c r="IG179" s="89">
        <f t="shared" si="597"/>
        <v>6.5979775779441549E-3</v>
      </c>
      <c r="IH179" s="89">
        <f t="shared" si="598"/>
        <v>4.3533308119053815E-5</v>
      </c>
      <c r="IQ179">
        <v>50.1</v>
      </c>
      <c r="IR179" s="14">
        <f t="shared" si="599"/>
        <v>-1.2654582851201888E-2</v>
      </c>
      <c r="IS179" s="14">
        <f t="shared" si="600"/>
        <v>1.601384671379329E-4</v>
      </c>
      <c r="IT179" s="89">
        <f t="shared" si="601"/>
        <v>4.461033751436104E-3</v>
      </c>
      <c r="IU179" s="89">
        <f t="shared" si="602"/>
        <v>1.9900822131452078E-5</v>
      </c>
      <c r="IW179">
        <v>54.66</v>
      </c>
      <c r="IX179" s="14">
        <f t="shared" si="603"/>
        <v>-4.5842200020879851E-3</v>
      </c>
      <c r="IY179" s="14">
        <f t="shared" si="604"/>
        <v>2.1015073027543568E-5</v>
      </c>
      <c r="IZ179" s="89">
        <f t="shared" si="605"/>
        <v>-5.8074578485806981E-3</v>
      </c>
      <c r="JA179" s="89">
        <f t="shared" si="606"/>
        <v>3.3726566663041552E-5</v>
      </c>
      <c r="JC179">
        <v>107.6</v>
      </c>
      <c r="JD179" s="14">
        <f t="shared" si="607"/>
        <v>-3.7243990909823282E-3</v>
      </c>
      <c r="JE179" s="14">
        <f t="shared" si="608"/>
        <v>1.3871148588909993E-5</v>
      </c>
      <c r="JF179" s="89">
        <f t="shared" si="609"/>
        <v>-6.1403428795796166E-3</v>
      </c>
      <c r="JG179" s="89">
        <f t="shared" si="610"/>
        <v>3.7703810678804097E-5</v>
      </c>
      <c r="JI179">
        <v>29</v>
      </c>
      <c r="JJ179" s="14">
        <f t="shared" si="611"/>
        <v>-7.267725362389549E-3</v>
      </c>
      <c r="JK179" s="14">
        <f t="shared" si="612"/>
        <v>5.2819831943120301E-5</v>
      </c>
      <c r="JL179" s="89">
        <f t="shared" si="613"/>
        <v>-3.4233545218913418E-3</v>
      </c>
      <c r="JM179" s="89">
        <f t="shared" si="614"/>
        <v>1.1719356182553897E-5</v>
      </c>
      <c r="JO179">
        <v>77.42</v>
      </c>
      <c r="JP179" s="14">
        <f t="shared" si="615"/>
        <v>-1.5752457471476095E-2</v>
      </c>
      <c r="JQ179" s="14">
        <f t="shared" si="616"/>
        <v>2.4813991639066304E-4</v>
      </c>
      <c r="JR179" s="89">
        <f t="shared" si="646"/>
        <v>9.8993490826487889E-3</v>
      </c>
      <c r="JS179" s="89">
        <f t="shared" si="617"/>
        <v>9.7997112260139421E-5</v>
      </c>
      <c r="JU179">
        <v>60.36</v>
      </c>
      <c r="JV179" s="14">
        <f t="shared" si="618"/>
        <v>1.9860979716293243E-3</v>
      </c>
      <c r="JW179" s="14">
        <f t="shared" si="619"/>
        <v>3.9445851529101164E-6</v>
      </c>
      <c r="JX179" s="89">
        <f t="shared" si="620"/>
        <v>-1.3220304063028297E-2</v>
      </c>
      <c r="JY179" s="89">
        <f t="shared" si="621"/>
        <v>1.7477643951892247E-4</v>
      </c>
      <c r="KA179">
        <v>38.78</v>
      </c>
      <c r="KB179" s="14">
        <f t="shared" si="622"/>
        <v>-4.3933395383607592E-3</v>
      </c>
      <c r="KC179" s="14">
        <f t="shared" si="623"/>
        <v>1.9301432299323929E-5</v>
      </c>
      <c r="KD179" s="89">
        <f t="shared" si="624"/>
        <v>-1.5054222855198154E-3</v>
      </c>
      <c r="KE179" s="89">
        <f t="shared" si="625"/>
        <v>2.2662962577397046E-6</v>
      </c>
      <c r="KG179">
        <v>17.32</v>
      </c>
      <c r="KH179" s="14">
        <f t="shared" si="626"/>
        <v>-2.7511246335918345E-2</v>
      </c>
      <c r="KI179" s="14">
        <f t="shared" si="627"/>
        <v>7.5686867495558053E-4</v>
      </c>
      <c r="KJ179" s="89">
        <f t="shared" si="628"/>
        <v>1.9833690619952625E-2</v>
      </c>
      <c r="KK179" s="89">
        <f t="shared" si="629"/>
        <v>3.9337528360799674E-4</v>
      </c>
      <c r="KM179">
        <v>29.02</v>
      </c>
      <c r="KN179" s="14">
        <f t="shared" si="630"/>
        <v>-7.609860314141537E-3</v>
      </c>
      <c r="KO179" s="14">
        <f t="shared" si="631"/>
        <v>5.7909974000746333E-5</v>
      </c>
      <c r="KP179" s="89">
        <f t="shared" si="632"/>
        <v>-4.4800658807076042E-3</v>
      </c>
      <c r="KQ179" s="89">
        <f t="shared" si="633"/>
        <v>2.00709902954804E-5</v>
      </c>
      <c r="KS179">
        <v>90.26</v>
      </c>
      <c r="KT179" s="14">
        <f t="shared" si="634"/>
        <v>-8.4557691180454937E-3</v>
      </c>
      <c r="KU179" s="14">
        <f t="shared" si="635"/>
        <v>7.1500031377691871E-5</v>
      </c>
      <c r="KV179" s="89">
        <f t="shared" si="636"/>
        <v>3.6745518221962701E-3</v>
      </c>
      <c r="KW179" s="89">
        <f t="shared" si="637"/>
        <v>1.350233109400593E-5</v>
      </c>
      <c r="LF179" s="14">
        <v>12.24</v>
      </c>
      <c r="LG179" s="14">
        <f t="shared" si="638"/>
        <v>-4.0858018954514777E-4</v>
      </c>
      <c r="LH179" s="14">
        <f t="shared" si="639"/>
        <v>1.6693777128874887E-7</v>
      </c>
      <c r="LI179" s="89">
        <f t="shared" si="640"/>
        <v>2.5307993516666613E-4</v>
      </c>
      <c r="LJ179" s="89">
        <f t="shared" si="641"/>
        <v>6.4049453583963938E-8</v>
      </c>
      <c r="LL179">
        <v>12.015000000000001</v>
      </c>
      <c r="LM179" s="14">
        <f t="shared" si="642"/>
        <v>-2.8706065633471261E-2</v>
      </c>
      <c r="LN179" s="14">
        <f t="shared" si="643"/>
        <v>8.2403820415315979E-4</v>
      </c>
      <c r="LO179" s="89">
        <f t="shared" si="644"/>
        <v>2.3344144521472932E-2</v>
      </c>
      <c r="LP179" s="89">
        <f t="shared" si="645"/>
        <v>5.4494908343941464E-4</v>
      </c>
    </row>
    <row r="180" spans="19:328" x14ac:dyDescent="0.35">
      <c r="S180" t="s">
        <v>784</v>
      </c>
      <c r="T180" s="82">
        <v>5387.08</v>
      </c>
      <c r="U180" s="6">
        <f t="shared" si="452"/>
        <v>-1.1765445698859395E-2</v>
      </c>
      <c r="V180" s="14">
        <f t="shared" si="453"/>
        <v>1.3842571249280905E-4</v>
      </c>
      <c r="Z180">
        <v>37.770000000000003</v>
      </c>
      <c r="AA180" s="14">
        <f t="shared" si="454"/>
        <v>3.963540662455611E-3</v>
      </c>
      <c r="AB180" s="14">
        <f t="shared" si="455"/>
        <v>1.5709654582939063E-5</v>
      </c>
      <c r="AC180" s="14">
        <f t="shared" si="456"/>
        <v>1.5728986361315006E-2</v>
      </c>
      <c r="AD180" s="14">
        <f t="shared" si="457"/>
        <v>-1.6416063236367174E-2</v>
      </c>
      <c r="AE180" s="14">
        <f t="shared" si="458"/>
        <v>2.6948713218040589E-4</v>
      </c>
      <c r="AG180">
        <v>9.1080000000000005</v>
      </c>
      <c r="AH180" s="14">
        <f t="shared" si="459"/>
        <v>1.7630231376270501E-2</v>
      </c>
      <c r="AI180" s="14">
        <f t="shared" si="460"/>
        <v>3.1082505838083281E-4</v>
      </c>
      <c r="AJ180" s="14">
        <f t="shared" si="461"/>
        <v>-1.7966716834817573E-2</v>
      </c>
      <c r="AK180" s="14">
        <f t="shared" si="462"/>
        <v>3.2280291382251719E-4</v>
      </c>
      <c r="AM180">
        <v>107.2</v>
      </c>
      <c r="AN180" s="14">
        <f t="shared" si="463"/>
        <v>-7.9607069904554465E-3</v>
      </c>
      <c r="AO180" s="14">
        <f t="shared" si="464"/>
        <v>6.337285578788621E-5</v>
      </c>
      <c r="AP180" s="14">
        <f t="shared" si="465"/>
        <v>1.6926817370865203E-2</v>
      </c>
      <c r="AQ180" s="14">
        <f t="shared" si="466"/>
        <v>2.8651714630662401E-4</v>
      </c>
      <c r="AS180">
        <v>88.67</v>
      </c>
      <c r="AT180" s="14">
        <f t="shared" si="467"/>
        <v>-1.1570002024672147E-2</v>
      </c>
      <c r="AU180" s="14">
        <f t="shared" si="468"/>
        <v>1.3386494685091758E-4</v>
      </c>
      <c r="AV180" s="14">
        <f t="shared" si="469"/>
        <v>2.4789824085602957E-2</v>
      </c>
      <c r="AW180" s="14">
        <f t="shared" si="470"/>
        <v>6.145353781951405E-4</v>
      </c>
      <c r="AY180" s="14">
        <v>38.44</v>
      </c>
      <c r="AZ180" s="14">
        <f t="shared" si="471"/>
        <v>-3.6486879154914299E-3</v>
      </c>
      <c r="BA180" s="14">
        <f t="shared" si="472"/>
        <v>1.3312923504653196E-5</v>
      </c>
      <c r="BB180" s="14">
        <f t="shared" si="473"/>
        <v>1.0207772043947145E-2</v>
      </c>
      <c r="BC180" s="14">
        <f t="shared" si="474"/>
        <v>1.0419861010118887E-4</v>
      </c>
      <c r="BE180">
        <v>19.420000000000002</v>
      </c>
      <c r="BF180" s="14">
        <f t="shared" si="475"/>
        <v>2.0595201390888345E-4</v>
      </c>
      <c r="BG180" s="14">
        <f t="shared" si="476"/>
        <v>4.2416232033124926E-8</v>
      </c>
      <c r="BH180" s="14">
        <f t="shared" si="477"/>
        <v>1.5684855140446742E-2</v>
      </c>
      <c r="BI180" s="14">
        <f t="shared" si="478"/>
        <v>2.4601468077679861E-4</v>
      </c>
      <c r="BK180">
        <v>78.64</v>
      </c>
      <c r="BL180" s="14">
        <f t="shared" si="479"/>
        <v>-4.526130129364659E-2</v>
      </c>
      <c r="BM180" s="14">
        <f t="shared" si="480"/>
        <v>2.0485853947942545E-3</v>
      </c>
      <c r="BN180" s="14">
        <f t="shared" si="481"/>
        <v>5.9625081342793138E-2</v>
      </c>
      <c r="BO180" s="14">
        <f t="shared" si="482"/>
        <v>3.5551503251346982E-3</v>
      </c>
      <c r="BQ180">
        <v>51.37</v>
      </c>
      <c r="BR180" s="14">
        <f t="shared" si="483"/>
        <v>-1.7675244127005454E-2</v>
      </c>
      <c r="BS180" s="14">
        <f t="shared" si="484"/>
        <v>3.1241425494924082E-4</v>
      </c>
      <c r="BT180" s="14">
        <f t="shared" si="485"/>
        <v>3.4197592376624467E-2</v>
      </c>
      <c r="BU180" s="14">
        <f t="shared" si="486"/>
        <v>1.1694753243577639E-3</v>
      </c>
      <c r="BX180">
        <v>19.2</v>
      </c>
      <c r="BY180" s="14">
        <f t="shared" si="487"/>
        <v>-9.4192219164916397E-3</v>
      </c>
      <c r="BZ180" s="14">
        <f t="shared" si="488"/>
        <v>8.8721741512116432E-5</v>
      </c>
      <c r="CA180" s="14">
        <f t="shared" si="489"/>
        <v>1.678689158522843E-2</v>
      </c>
      <c r="CB180" s="14">
        <f t="shared" si="490"/>
        <v>2.8179972909421307E-4</v>
      </c>
      <c r="CD180">
        <v>41.59</v>
      </c>
      <c r="CE180" s="14">
        <f t="shared" si="491"/>
        <v>-2.458441935715177E-2</v>
      </c>
      <c r="CF180" s="14">
        <f t="shared" si="492"/>
        <v>6.0439367512829859E-4</v>
      </c>
      <c r="CG180" s="14">
        <f t="shared" si="493"/>
        <v>3.6467940162424134E-2</v>
      </c>
      <c r="CH180" s="14">
        <f t="shared" si="494"/>
        <v>1.3299106596901472E-3</v>
      </c>
      <c r="CJ180">
        <v>33.1</v>
      </c>
      <c r="CK180" s="14">
        <f t="shared" si="495"/>
        <v>-1.8293193047325487E-2</v>
      </c>
      <c r="CL180" s="14">
        <f t="shared" si="496"/>
        <v>3.3464091186671753E-4</v>
      </c>
      <c r="CM180" s="14">
        <f t="shared" si="497"/>
        <v>2.8976576840639007E-2</v>
      </c>
      <c r="CN180" s="14">
        <f t="shared" si="498"/>
        <v>8.3964200540145688E-4</v>
      </c>
      <c r="CP180">
        <v>18.45</v>
      </c>
      <c r="CQ180" s="14">
        <f t="shared" si="499"/>
        <v>-9.8040000966208556E-3</v>
      </c>
      <c r="CR180" s="14">
        <f t="shared" si="500"/>
        <v>9.6118417894541742E-5</v>
      </c>
      <c r="CS180" s="14">
        <f t="shared" si="501"/>
        <v>2.0091646315409838E-2</v>
      </c>
      <c r="CT180" s="14">
        <f t="shared" si="502"/>
        <v>4.0367425166352175E-4</v>
      </c>
      <c r="CV180">
        <v>94.22</v>
      </c>
      <c r="CW180" s="14">
        <f t="shared" si="503"/>
        <v>-2.3626528544572541E-2</v>
      </c>
      <c r="CX180" s="14">
        <f t="shared" si="504"/>
        <v>5.5821285106750107E-4</v>
      </c>
      <c r="CY180" s="89">
        <f t="shared" si="505"/>
        <v>2.666867689791487E-2</v>
      </c>
      <c r="CZ180" s="89">
        <f t="shared" si="506"/>
        <v>7.1121832748537823E-4</v>
      </c>
      <c r="DB180">
        <v>14.93</v>
      </c>
      <c r="DC180" s="14">
        <f t="shared" si="507"/>
        <v>-2.166638578849089E-2</v>
      </c>
      <c r="DD180" s="14">
        <f t="shared" si="508"/>
        <v>4.6943227313572003E-4</v>
      </c>
      <c r="DE180" s="89">
        <f t="shared" si="509"/>
        <v>2.6647412524927166E-2</v>
      </c>
      <c r="DF180" s="89">
        <f t="shared" si="510"/>
        <v>7.100845942736452E-4</v>
      </c>
      <c r="DH180">
        <v>10.135999999999999</v>
      </c>
      <c r="DI180" s="14">
        <f t="shared" si="511"/>
        <v>-2.2448191594266455E-2</v>
      </c>
      <c r="DJ180" s="14">
        <f t="shared" si="512"/>
        <v>5.0392130585289515E-4</v>
      </c>
      <c r="DK180" s="89">
        <f t="shared" si="513"/>
        <v>3.3849342269128148E-2</v>
      </c>
      <c r="DL180" s="89">
        <f t="shared" si="514"/>
        <v>1.1457779720525855E-3</v>
      </c>
      <c r="DN180">
        <v>64.08</v>
      </c>
      <c r="DO180" s="14">
        <f t="shared" si="515"/>
        <v>-1.3353430689582006E-2</v>
      </c>
      <c r="DP180" s="14">
        <f t="shared" si="516"/>
        <v>1.7831411118147055E-4</v>
      </c>
      <c r="DQ180" s="89">
        <f t="shared" si="517"/>
        <v>1.9478703364940168E-2</v>
      </c>
      <c r="DR180" s="89">
        <f t="shared" si="518"/>
        <v>3.7941988477933143E-4</v>
      </c>
      <c r="DT180">
        <v>105.1</v>
      </c>
      <c r="DU180" s="14">
        <f t="shared" si="519"/>
        <v>-2.3100160948392855E-2</v>
      </c>
      <c r="DV180" s="14">
        <f t="shared" si="520"/>
        <v>5.3361743584165434E-4</v>
      </c>
      <c r="DW180" s="89">
        <f t="shared" si="521"/>
        <v>3.5226598225401175E-2</v>
      </c>
      <c r="DX180" s="89">
        <f t="shared" si="522"/>
        <v>1.2409132225338372E-3</v>
      </c>
      <c r="DZ180">
        <v>32.729999999999997</v>
      </c>
      <c r="EA180" s="14">
        <f t="shared" si="523"/>
        <v>-2.6940784031186545E-2</v>
      </c>
      <c r="EB180" s="14">
        <f t="shared" si="524"/>
        <v>7.2580584421503593E-4</v>
      </c>
      <c r="EC180" s="89">
        <f t="shared" si="525"/>
        <v>3.7428105913142072E-2</v>
      </c>
      <c r="ED180" s="89">
        <f t="shared" si="526"/>
        <v>1.4008631122453805E-3</v>
      </c>
      <c r="EF180">
        <v>14.24</v>
      </c>
      <c r="EG180" s="14">
        <f t="shared" si="527"/>
        <v>-2.8129413766147236E-3</v>
      </c>
      <c r="EH180" s="14">
        <f t="shared" si="528"/>
        <v>7.9126391882711358E-6</v>
      </c>
      <c r="EI180" s="89">
        <f t="shared" si="529"/>
        <v>1.0998198418674348E-2</v>
      </c>
      <c r="EJ180" s="89">
        <f t="shared" si="530"/>
        <v>1.2096036845653092E-4</v>
      </c>
      <c r="EL180">
        <v>73.900000000000006</v>
      </c>
      <c r="EM180" s="14">
        <f t="shared" si="531"/>
        <v>-2.2442102234661903E-2</v>
      </c>
      <c r="EN180" s="14">
        <f t="shared" si="532"/>
        <v>5.0364795271101682E-4</v>
      </c>
      <c r="EO180" s="89">
        <f t="shared" si="533"/>
        <v>3.1084598010008062E-2</v>
      </c>
      <c r="EP180" s="89">
        <f t="shared" si="534"/>
        <v>9.6625223344379719E-4</v>
      </c>
      <c r="ER180">
        <v>12.9</v>
      </c>
      <c r="ES180" s="14">
        <f t="shared" si="535"/>
        <v>-2.3282897595911845E-3</v>
      </c>
      <c r="ET180" s="14">
        <f t="shared" si="536"/>
        <v>5.420933204617176E-6</v>
      </c>
      <c r="EU180" s="89">
        <f t="shared" si="537"/>
        <v>9.7944504529167073E-3</v>
      </c>
      <c r="EV180" s="89">
        <f t="shared" si="538"/>
        <v>9.5931259674640298E-5</v>
      </c>
      <c r="EX180">
        <v>110.05</v>
      </c>
      <c r="EY180" s="14">
        <f t="shared" si="539"/>
        <v>-5.0102587159151493E-3</v>
      </c>
      <c r="EZ180" s="14">
        <f t="shared" si="540"/>
        <v>2.510269240040372E-5</v>
      </c>
      <c r="FA180" s="89">
        <f t="shared" si="541"/>
        <v>1.2106905061235813E-2</v>
      </c>
      <c r="FB180" s="89">
        <f t="shared" si="542"/>
        <v>1.4657715016177733E-4</v>
      </c>
      <c r="FD180">
        <v>31.01</v>
      </c>
      <c r="FE180" s="14">
        <f t="shared" si="543"/>
        <v>-1.2982980155036516E-2</v>
      </c>
      <c r="FF180" s="14">
        <f t="shared" si="544"/>
        <v>1.6855777370607201E-4</v>
      </c>
      <c r="FG180" s="89">
        <f t="shared" si="545"/>
        <v>3.2936517309508528E-2</v>
      </c>
      <c r="FH180" s="89">
        <f t="shared" si="546"/>
        <v>1.0848141724795549E-3</v>
      </c>
      <c r="FJ180">
        <v>122.5</v>
      </c>
      <c r="FK180" s="14">
        <f t="shared" si="547"/>
        <v>-1.314727236403462E-2</v>
      </c>
      <c r="FL180" s="14">
        <f t="shared" si="548"/>
        <v>1.7285077061410847E-4</v>
      </c>
      <c r="FM180" s="89">
        <f t="shared" si="549"/>
        <v>1.8412391540880365E-2</v>
      </c>
      <c r="FN180" s="89">
        <f t="shared" si="550"/>
        <v>3.3901616225468282E-4</v>
      </c>
      <c r="FP180">
        <v>11.4</v>
      </c>
      <c r="FQ180" s="14">
        <f t="shared" si="551"/>
        <v>-1.7559267022649199E-3</v>
      </c>
      <c r="FR180" s="14">
        <f t="shared" si="552"/>
        <v>3.0832785837269568E-6</v>
      </c>
      <c r="FS180" s="89">
        <f t="shared" si="553"/>
        <v>6.0026303238955841E-3</v>
      </c>
      <c r="FT180" s="89">
        <f t="shared" si="554"/>
        <v>3.6031570805350802E-5</v>
      </c>
      <c r="FV180">
        <v>485.8</v>
      </c>
      <c r="FW180" s="14">
        <f t="shared" si="555"/>
        <v>-1.8699900816932128E-2</v>
      </c>
      <c r="FX180" s="14">
        <f t="shared" si="556"/>
        <v>3.4968629056309885E-4</v>
      </c>
      <c r="FY180" s="89">
        <f t="shared" si="557"/>
        <v>2.856284060126197E-2</v>
      </c>
      <c r="FZ180" s="89">
        <f t="shared" si="558"/>
        <v>8.158358632130992E-4</v>
      </c>
      <c r="GB180">
        <v>57.38</v>
      </c>
      <c r="GC180" s="14">
        <f t="shared" si="559"/>
        <v>-7.6765870221551319E-2</v>
      </c>
      <c r="GD180" s="14">
        <f t="shared" si="560"/>
        <v>5.8929988308720595E-3</v>
      </c>
      <c r="GE180" s="89">
        <f t="shared" si="561"/>
        <v>8.7789287841227026E-2</v>
      </c>
      <c r="GF180" s="89">
        <f t="shared" si="562"/>
        <v>7.706959059669811E-3</v>
      </c>
      <c r="GH180">
        <v>404.4</v>
      </c>
      <c r="GI180" s="14">
        <f t="shared" si="563"/>
        <v>-3.2198170231961852E-3</v>
      </c>
      <c r="GJ180" s="14">
        <f t="shared" si="564"/>
        <v>1.0367221662863944E-5</v>
      </c>
      <c r="GK180" s="89">
        <f t="shared" si="565"/>
        <v>1.7932343074530458E-2</v>
      </c>
      <c r="GL180" s="89">
        <f t="shared" si="566"/>
        <v>3.2156892814266049E-4</v>
      </c>
      <c r="GN180">
        <v>28.92</v>
      </c>
      <c r="GO180" s="14">
        <f t="shared" si="567"/>
        <v>-2.0612083448138908E-2</v>
      </c>
      <c r="GP180" s="14">
        <f t="shared" si="568"/>
        <v>4.2485798407304191E-4</v>
      </c>
      <c r="GQ180" s="89">
        <f t="shared" si="569"/>
        <v>2.7610570922353563E-2</v>
      </c>
      <c r="GR180" s="89">
        <f t="shared" si="570"/>
        <v>7.6234362665831602E-4</v>
      </c>
      <c r="GT180">
        <v>49.69</v>
      </c>
      <c r="GU180" s="14">
        <f t="shared" si="571"/>
        <v>-7.2712903685822998E-3</v>
      </c>
      <c r="GV180" s="14">
        <f t="shared" si="572"/>
        <v>5.2871663624237718E-5</v>
      </c>
      <c r="GW180" s="89">
        <f t="shared" si="573"/>
        <v>1.6461911188672282E-2</v>
      </c>
      <c r="GX180" s="89">
        <f t="shared" si="574"/>
        <v>2.7099451998373368E-4</v>
      </c>
      <c r="GZ180">
        <v>204.3</v>
      </c>
      <c r="HA180" s="14">
        <f t="shared" si="575"/>
        <v>-4.9067811892753886E-3</v>
      </c>
      <c r="HB180" s="14">
        <f t="shared" si="576"/>
        <v>2.4076501639426797E-5</v>
      </c>
      <c r="HC180" s="89">
        <f t="shared" si="577"/>
        <v>1.3553027728388949E-2</v>
      </c>
      <c r="HD180" s="89">
        <f t="shared" si="578"/>
        <v>1.8368456060647971E-4</v>
      </c>
      <c r="HF180">
        <v>251.95</v>
      </c>
      <c r="HG180" s="14">
        <f t="shared" si="579"/>
        <v>-7.3698172430336608E-3</v>
      </c>
      <c r="HH180" s="14">
        <f t="shared" si="580"/>
        <v>5.4314206195716265E-5</v>
      </c>
      <c r="HI180" s="89">
        <f t="shared" si="581"/>
        <v>2.2031157802535079E-2</v>
      </c>
      <c r="HJ180" s="89">
        <f t="shared" si="582"/>
        <v>4.8537191412020229E-4</v>
      </c>
      <c r="HL180">
        <v>87.1</v>
      </c>
      <c r="HM180" s="14">
        <f t="shared" si="583"/>
        <v>-1.4338821062042538E-2</v>
      </c>
      <c r="HN180" s="14">
        <f t="shared" si="584"/>
        <v>2.056017894492747E-4</v>
      </c>
      <c r="HO180" s="89">
        <f t="shared" si="585"/>
        <v>2.4755248815891515E-2</v>
      </c>
      <c r="HP180" s="89">
        <f t="shared" si="586"/>
        <v>6.1282234393669819E-4</v>
      </c>
      <c r="HR180">
        <v>4.5469999999999997</v>
      </c>
      <c r="HS180" s="14">
        <f t="shared" si="587"/>
        <v>-2.5391119079956954E-2</v>
      </c>
      <c r="HT180" s="14">
        <f t="shared" si="588"/>
        <v>6.4470892813255412E-4</v>
      </c>
      <c r="HU180" s="14">
        <f t="shared" si="589"/>
        <v>3.5759568324180299E-2</v>
      </c>
      <c r="HV180" s="14">
        <f t="shared" si="590"/>
        <v>1.2787467267317189E-3</v>
      </c>
      <c r="HX180">
        <v>14.54</v>
      </c>
      <c r="HY180" s="14">
        <f t="shared" si="591"/>
        <v>-6.9013386406931573E-3</v>
      </c>
      <c r="HZ180" s="14">
        <f t="shared" si="592"/>
        <v>4.7628475033524478E-5</v>
      </c>
      <c r="IA180" s="89">
        <f t="shared" si="593"/>
        <v>8.9239845015315847E-3</v>
      </c>
      <c r="IB180" s="89">
        <f t="shared" si="594"/>
        <v>7.9637499383575924E-5</v>
      </c>
      <c r="ID180">
        <v>148.4</v>
      </c>
      <c r="IE180" s="14">
        <f t="shared" si="595"/>
        <v>-1.1862535309820057E-2</v>
      </c>
      <c r="IF180" s="14">
        <f t="shared" si="596"/>
        <v>1.4071974397672764E-4</v>
      </c>
      <c r="IG180" s="89">
        <f t="shared" si="597"/>
        <v>1.9237919840679178E-2</v>
      </c>
      <c r="IH180" s="89">
        <f t="shared" si="598"/>
        <v>3.7009755979639755E-4</v>
      </c>
      <c r="IQ180">
        <v>49.98</v>
      </c>
      <c r="IR180" s="14">
        <f t="shared" si="599"/>
        <v>2.3980826840128461E-3</v>
      </c>
      <c r="IS180" s="14">
        <f t="shared" si="600"/>
        <v>5.7508005593622557E-6</v>
      </c>
      <c r="IT180" s="89">
        <f t="shared" si="601"/>
        <v>4.2748302373490331E-3</v>
      </c>
      <c r="IU180" s="89">
        <f t="shared" si="602"/>
        <v>1.8274173558153592E-5</v>
      </c>
      <c r="IW180">
        <v>55.65</v>
      </c>
      <c r="IX180" s="14">
        <f t="shared" si="603"/>
        <v>-1.7949897221631927E-2</v>
      </c>
      <c r="IY180" s="14">
        <f t="shared" si="604"/>
        <v>3.2219881026714959E-4</v>
      </c>
      <c r="IZ180" s="89">
        <f t="shared" si="605"/>
        <v>2.5934098820423308E-2</v>
      </c>
      <c r="JA180" s="89">
        <f t="shared" si="606"/>
        <v>6.7257748162748165E-4</v>
      </c>
      <c r="JC180">
        <v>108.2</v>
      </c>
      <c r="JD180" s="14">
        <f t="shared" si="607"/>
        <v>-5.5607186846971766E-3</v>
      </c>
      <c r="JE180" s="14">
        <f t="shared" si="608"/>
        <v>3.0921592290340299E-5</v>
      </c>
      <c r="JF180" s="89">
        <f t="shared" si="609"/>
        <v>1.7529474072690319E-2</v>
      </c>
      <c r="JG180" s="89">
        <f t="shared" si="610"/>
        <v>3.072824612651221E-4</v>
      </c>
      <c r="JI180">
        <v>29.59</v>
      </c>
      <c r="JJ180" s="14">
        <f t="shared" si="611"/>
        <v>-2.0140636425644197E-2</v>
      </c>
      <c r="JK180" s="14">
        <f t="shared" si="612"/>
        <v>4.0564523562998584E-4</v>
      </c>
      <c r="JL180" s="89">
        <f t="shared" si="613"/>
        <v>3.0924157230916557E-2</v>
      </c>
      <c r="JM180" s="89">
        <f t="shared" si="614"/>
        <v>9.563035004424488E-4</v>
      </c>
      <c r="JO180">
        <v>78.239999999999995</v>
      </c>
      <c r="JP180" s="14">
        <f t="shared" si="615"/>
        <v>-1.0535880577059807E-2</v>
      </c>
      <c r="JQ180" s="14">
        <f t="shared" si="616"/>
        <v>1.1100477953406609E-4</v>
      </c>
      <c r="JR180" s="89">
        <f t="shared" si="646"/>
        <v>1.7192356084059439E-2</v>
      </c>
      <c r="JS180" s="89">
        <f t="shared" si="617"/>
        <v>2.955771077210956E-4</v>
      </c>
      <c r="JU180">
        <v>61</v>
      </c>
      <c r="JV180" s="14">
        <f t="shared" si="618"/>
        <v>-1.0547230273663059E-2</v>
      </c>
      <c r="JW180" s="14">
        <f t="shared" si="619"/>
        <v>1.1124406644567452E-4</v>
      </c>
      <c r="JX180" s="89">
        <f t="shared" si="620"/>
        <v>2.3150052945607784E-2</v>
      </c>
      <c r="JY180" s="89">
        <f t="shared" si="621"/>
        <v>5.3592495138444368E-4</v>
      </c>
      <c r="KA180">
        <v>39.83</v>
      </c>
      <c r="KB180" s="14">
        <f t="shared" si="622"/>
        <v>-2.6715747379047031E-2</v>
      </c>
      <c r="KC180" s="14">
        <f t="shared" si="623"/>
        <v>7.1373115802105837E-4</v>
      </c>
      <c r="KD180" s="89">
        <f t="shared" si="624"/>
        <v>3.342091857531862E-2</v>
      </c>
      <c r="KE180" s="89">
        <f t="shared" si="625"/>
        <v>1.1169577984180771E-3</v>
      </c>
      <c r="KG180">
        <v>17.55</v>
      </c>
      <c r="KH180" s="14">
        <f t="shared" si="626"/>
        <v>-1.3192046777585746E-2</v>
      </c>
      <c r="KI180" s="14">
        <f t="shared" si="627"/>
        <v>1.7403009818201047E-4</v>
      </c>
      <c r="KJ180" s="89">
        <f t="shared" si="628"/>
        <v>1.9727909143790738E-2</v>
      </c>
      <c r="KK180" s="89">
        <f t="shared" si="629"/>
        <v>3.8919039918566221E-4</v>
      </c>
      <c r="KM180">
        <v>29.85</v>
      </c>
      <c r="KN180" s="14">
        <f t="shared" si="630"/>
        <v>-2.8199592382569375E-2</v>
      </c>
      <c r="KO180" s="14">
        <f t="shared" si="631"/>
        <v>7.9521701054306466E-4</v>
      </c>
      <c r="KP180" s="89">
        <f t="shared" si="632"/>
        <v>3.7375218817494067E-2</v>
      </c>
      <c r="KQ180" s="89">
        <f t="shared" si="633"/>
        <v>1.3969069816555627E-3</v>
      </c>
      <c r="KS180">
        <v>90.44</v>
      </c>
      <c r="KT180" s="14">
        <f t="shared" si="634"/>
        <v>-1.9922530109138313E-3</v>
      </c>
      <c r="KU180" s="14">
        <f t="shared" si="635"/>
        <v>3.9690720594952265E-6</v>
      </c>
      <c r="KV180" s="89">
        <f t="shared" si="636"/>
        <v>7.9187363345627308E-3</v>
      </c>
      <c r="KW180" s="89">
        <f t="shared" si="637"/>
        <v>6.2706385136323989E-5</v>
      </c>
      <c r="LF180" s="14">
        <v>11.994999999999999</v>
      </c>
      <c r="LG180" s="14">
        <f t="shared" si="638"/>
        <v>2.0219380792522182E-2</v>
      </c>
      <c r="LH180" s="14">
        <f t="shared" si="639"/>
        <v>4.0882335963301494E-4</v>
      </c>
      <c r="LI180" s="89">
        <f t="shared" si="640"/>
        <v>-2.0260182111446468E-2</v>
      </c>
      <c r="LJ180" s="89">
        <f t="shared" si="641"/>
        <v>4.1047497918897548E-4</v>
      </c>
      <c r="LL180">
        <v>12.164999999999999</v>
      </c>
      <c r="LM180" s="14">
        <f t="shared" si="642"/>
        <v>-1.240710704705353E-2</v>
      </c>
      <c r="LN180" s="14">
        <f t="shared" si="643"/>
        <v>1.5393630527704537E-4</v>
      </c>
      <c r="LO180" s="89">
        <f t="shared" si="644"/>
        <v>1.8746327334213046E-2</v>
      </c>
      <c r="LP180" s="89">
        <f t="shared" si="645"/>
        <v>3.5142478852146321E-4</v>
      </c>
    </row>
    <row r="181" spans="19:328" x14ac:dyDescent="0.35">
      <c r="S181" t="s">
        <v>785</v>
      </c>
      <c r="T181" s="82">
        <v>5434.66</v>
      </c>
      <c r="U181" s="6">
        <f t="shared" si="452"/>
        <v>-8.7934669643648291E-3</v>
      </c>
      <c r="V181" s="14">
        <f t="shared" si="453"/>
        <v>7.7325061253375604E-5</v>
      </c>
      <c r="Z181">
        <v>37.950000000000003</v>
      </c>
      <c r="AA181" s="14">
        <f t="shared" si="454"/>
        <v>-4.7543671172734156E-3</v>
      </c>
      <c r="AB181" s="14">
        <f t="shared" si="455"/>
        <v>2.2604006685810728E-5</v>
      </c>
      <c r="AC181" s="14">
        <f t="shared" si="456"/>
        <v>4.0390998470914135E-3</v>
      </c>
      <c r="AD181" s="14">
        <f t="shared" si="457"/>
        <v>-4.6536604410219139E-3</v>
      </c>
      <c r="AE181" s="14">
        <f t="shared" si="458"/>
        <v>2.1656555500332274E-5</v>
      </c>
      <c r="AG181">
        <v>9.3019999999999996</v>
      </c>
      <c r="AH181" s="14">
        <f t="shared" si="459"/>
        <v>-2.1076282600412E-2</v>
      </c>
      <c r="AI181" s="14">
        <f t="shared" si="460"/>
        <v>4.4420968825242959E-4</v>
      </c>
      <c r="AJ181" s="14">
        <f t="shared" si="461"/>
        <v>2.0799533914428268E-2</v>
      </c>
      <c r="AK181" s="14">
        <f t="shared" si="462"/>
        <v>4.326206110574517E-4</v>
      </c>
      <c r="AM181">
        <v>107.4</v>
      </c>
      <c r="AN181" s="14">
        <f t="shared" si="463"/>
        <v>-1.8639334380627533E-3</v>
      </c>
      <c r="AO181" s="14">
        <f t="shared" si="464"/>
        <v>3.4742478615284359E-6</v>
      </c>
      <c r="AP181" s="14">
        <f t="shared" si="465"/>
        <v>1.968017945152562E-3</v>
      </c>
      <c r="AQ181" s="14">
        <f t="shared" si="466"/>
        <v>3.8730946324425123E-6</v>
      </c>
      <c r="AS181">
        <v>89.97</v>
      </c>
      <c r="AT181" s="14">
        <f t="shared" si="467"/>
        <v>-1.4554668037111715E-2</v>
      </c>
      <c r="AU181" s="14">
        <f t="shared" si="468"/>
        <v>2.1183836167052136E-4</v>
      </c>
      <c r="AV181" s="14">
        <f t="shared" si="469"/>
        <v>1.4406606513510483E-2</v>
      </c>
      <c r="AW181" s="14">
        <f t="shared" si="470"/>
        <v>2.0755031123512267E-4</v>
      </c>
      <c r="AY181" s="14">
        <v>38.21</v>
      </c>
      <c r="AZ181" s="14">
        <f t="shared" si="471"/>
        <v>6.0013226432831064E-3</v>
      </c>
      <c r="BA181" s="14">
        <f t="shared" si="472"/>
        <v>3.6015873468782532E-5</v>
      </c>
      <c r="BB181" s="14">
        <f t="shared" si="473"/>
        <v>-6.1782682245181981E-3</v>
      </c>
      <c r="BC181" s="14">
        <f t="shared" si="474"/>
        <v>3.8170998254091248E-5</v>
      </c>
      <c r="BE181">
        <v>19.538</v>
      </c>
      <c r="BF181" s="14">
        <f t="shared" si="475"/>
        <v>-6.057824367571925E-3</v>
      </c>
      <c r="BG181" s="14">
        <f t="shared" si="476"/>
        <v>3.669723606834819E-5</v>
      </c>
      <c r="BH181" s="14">
        <f t="shared" si="477"/>
        <v>2.0439671545529154E-3</v>
      </c>
      <c r="BI181" s="14">
        <f t="shared" si="478"/>
        <v>4.1778017288911417E-6</v>
      </c>
      <c r="BK181">
        <v>79.34</v>
      </c>
      <c r="BL181" s="14">
        <f t="shared" si="479"/>
        <v>-8.8619392472729791E-3</v>
      </c>
      <c r="BM181" s="14">
        <f t="shared" si="480"/>
        <v>7.8533967222357181E-5</v>
      </c>
      <c r="BN181" s="14">
        <f t="shared" si="481"/>
        <v>6.6334419109123667E-3</v>
      </c>
      <c r="BO181" s="14">
        <f t="shared" si="482"/>
        <v>4.4002551585448713E-5</v>
      </c>
      <c r="BQ181">
        <v>52.49</v>
      </c>
      <c r="BR181" s="14">
        <f t="shared" si="483"/>
        <v>-2.1568330785032046E-2</v>
      </c>
      <c r="BS181" s="14">
        <f t="shared" si="484"/>
        <v>4.6519289285256111E-4</v>
      </c>
      <c r="BT181" s="14">
        <f t="shared" si="485"/>
        <v>2.0906723363833216E-2</v>
      </c>
      <c r="BU181" s="14">
        <f t="shared" si="486"/>
        <v>4.3709108181184963E-4</v>
      </c>
      <c r="BX181">
        <v>19.32</v>
      </c>
      <c r="BY181" s="14">
        <f t="shared" si="487"/>
        <v>-6.2305497506360864E-3</v>
      </c>
      <c r="BZ181" s="14">
        <f t="shared" si="488"/>
        <v>3.8819750195151397E-5</v>
      </c>
      <c r="CA181" s="14">
        <f t="shared" si="489"/>
        <v>5.8679679071856651E-3</v>
      </c>
      <c r="CB181" s="14">
        <f t="shared" si="490"/>
        <v>3.4433047359760916E-5</v>
      </c>
      <c r="CD181">
        <v>42.19</v>
      </c>
      <c r="CE181" s="14">
        <f t="shared" si="491"/>
        <v>-1.4323472381426901E-2</v>
      </c>
      <c r="CF181" s="14">
        <f t="shared" si="492"/>
        <v>2.0516186106149921E-4</v>
      </c>
      <c r="CG181" s="14">
        <f t="shared" si="493"/>
        <v>1.4466477740739671E-2</v>
      </c>
      <c r="CH181" s="14">
        <f t="shared" si="494"/>
        <v>2.0927897822331637E-4</v>
      </c>
      <c r="CJ181">
        <v>33.17</v>
      </c>
      <c r="CK181" s="14">
        <f t="shared" si="495"/>
        <v>-2.112570575943874E-3</v>
      </c>
      <c r="CL181" s="14">
        <f t="shared" si="496"/>
        <v>4.4629544383438314E-6</v>
      </c>
      <c r="CM181" s="14">
        <f t="shared" si="497"/>
        <v>1.9030054243069465E-3</v>
      </c>
      <c r="CN181" s="14">
        <f t="shared" si="498"/>
        <v>3.6214296449416615E-6</v>
      </c>
      <c r="CP181">
        <v>18.82</v>
      </c>
      <c r="CQ181" s="14">
        <f t="shared" si="499"/>
        <v>-1.9855763670697493E-2</v>
      </c>
      <c r="CR181" s="14">
        <f t="shared" si="500"/>
        <v>3.9425135094659034E-4</v>
      </c>
      <c r="CS181" s="14">
        <f t="shared" si="501"/>
        <v>1.9457801198362847E-2</v>
      </c>
      <c r="CT181" s="14">
        <f t="shared" si="502"/>
        <v>3.7860602747501063E-4</v>
      </c>
      <c r="CV181">
        <v>95.78</v>
      </c>
      <c r="CW181" s="14">
        <f t="shared" si="503"/>
        <v>-1.6421421642568244E-2</v>
      </c>
      <c r="CX181" s="14">
        <f t="shared" si="504"/>
        <v>2.6966308876300873E-4</v>
      </c>
      <c r="CY181" s="89">
        <f t="shared" si="505"/>
        <v>1.6241199026680104E-2</v>
      </c>
      <c r="CZ181" s="89">
        <f t="shared" si="506"/>
        <v>2.6377654582423473E-4</v>
      </c>
      <c r="DB181">
        <v>15.23</v>
      </c>
      <c r="DC181" s="14">
        <f t="shared" si="507"/>
        <v>-1.989455535597151E-2</v>
      </c>
      <c r="DD181" s="14">
        <f t="shared" si="508"/>
        <v>3.957933328118147E-4</v>
      </c>
      <c r="DE181" s="89">
        <f t="shared" si="509"/>
        <v>1.9705224153077548E-2</v>
      </c>
      <c r="DF181" s="89">
        <f t="shared" si="510"/>
        <v>3.8829585892303077E-4</v>
      </c>
      <c r="DH181">
        <v>10.242000000000001</v>
      </c>
      <c r="DI181" s="14">
        <f t="shared" si="511"/>
        <v>-1.0403470021520745E-2</v>
      </c>
      <c r="DJ181" s="14">
        <f t="shared" si="512"/>
        <v>1.0823218848868084E-4</v>
      </c>
      <c r="DK181" s="89">
        <f t="shared" si="513"/>
        <v>1.0257285682037105E-2</v>
      </c>
      <c r="DL181" s="89">
        <f t="shared" si="514"/>
        <v>1.052119095629234E-4</v>
      </c>
      <c r="DN181">
        <v>64.319999999999993</v>
      </c>
      <c r="DO181" s="14">
        <f t="shared" si="515"/>
        <v>-3.7383221106071039E-3</v>
      </c>
      <c r="DP181" s="14">
        <f t="shared" si="516"/>
        <v>1.3975052202653952E-5</v>
      </c>
      <c r="DQ181" s="89">
        <f t="shared" si="517"/>
        <v>4.1167297994092371E-3</v>
      </c>
      <c r="DR181" s="89">
        <f t="shared" si="518"/>
        <v>1.6947464241344018E-5</v>
      </c>
      <c r="DT181">
        <v>109.6</v>
      </c>
      <c r="DU181" s="14">
        <f t="shared" si="519"/>
        <v>-4.1925096631009767E-2</v>
      </c>
      <c r="DV181" s="14">
        <f t="shared" si="520"/>
        <v>1.7577137275195066E-3</v>
      </c>
      <c r="DW181" s="89">
        <f t="shared" si="521"/>
        <v>4.1100353662884337E-2</v>
      </c>
      <c r="DX181" s="89">
        <f t="shared" si="522"/>
        <v>1.6892390712141699E-3</v>
      </c>
      <c r="DZ181">
        <v>33.950000000000003</v>
      </c>
      <c r="EA181" s="14">
        <f t="shared" si="523"/>
        <v>-3.6596765491616202E-2</v>
      </c>
      <c r="EB181" s="14">
        <f t="shared" si="524"/>
        <v>1.3393232444483506E-3</v>
      </c>
      <c r="EC181" s="89">
        <f t="shared" si="525"/>
        <v>3.6928460599546901E-2</v>
      </c>
      <c r="ED181" s="89">
        <f t="shared" si="526"/>
        <v>1.3637112022522879E-3</v>
      </c>
      <c r="EF181">
        <v>13.96</v>
      </c>
      <c r="EG181" s="14">
        <f t="shared" si="527"/>
        <v>1.9858808649603255E-2</v>
      </c>
      <c r="EH181" s="14">
        <f t="shared" si="528"/>
        <v>3.9437228098155707E-4</v>
      </c>
      <c r="EI181" s="89">
        <f t="shared" si="529"/>
        <v>-1.9390654713390604E-2</v>
      </c>
      <c r="EJ181" s="89">
        <f t="shared" si="530"/>
        <v>3.7599749021393724E-4</v>
      </c>
      <c r="EL181">
        <v>74.099999999999994</v>
      </c>
      <c r="EM181" s="14">
        <f t="shared" si="531"/>
        <v>-2.702704347884916E-3</v>
      </c>
      <c r="EN181" s="14">
        <f t="shared" si="532"/>
        <v>7.3046107920760285E-6</v>
      </c>
      <c r="EO181" s="89">
        <f t="shared" si="533"/>
        <v>2.4022609801250538E-3</v>
      </c>
      <c r="EP181" s="89">
        <f t="shared" si="534"/>
        <v>5.7708578166313847E-6</v>
      </c>
      <c r="ER181">
        <v>12.78</v>
      </c>
      <c r="ES181" s="14">
        <f t="shared" si="535"/>
        <v>9.3458624182378193E-3</v>
      </c>
      <c r="ET181" s="14">
        <f t="shared" si="536"/>
        <v>8.7345144340630063E-5</v>
      </c>
      <c r="EU181" s="89">
        <f t="shared" si="537"/>
        <v>-9.5765765133127515E-3</v>
      </c>
      <c r="EV181" s="89">
        <f t="shared" si="538"/>
        <v>9.1710817715333421E-5</v>
      </c>
      <c r="EX181">
        <v>110.75</v>
      </c>
      <c r="EY181" s="14">
        <f t="shared" si="539"/>
        <v>-6.3406009527743846E-3</v>
      </c>
      <c r="EZ181" s="14">
        <f t="shared" si="540"/>
        <v>4.0203220442323434E-5</v>
      </c>
      <c r="FA181" s="89">
        <f t="shared" si="541"/>
        <v>6.1317904522847346E-3</v>
      </c>
      <c r="FB181" s="89">
        <f t="shared" si="542"/>
        <v>3.7598854150730229E-5</v>
      </c>
      <c r="FD181">
        <v>32.18</v>
      </c>
      <c r="FE181" s="14">
        <f t="shared" si="543"/>
        <v>-3.7035408451879567E-2</v>
      </c>
      <c r="FF181" s="14">
        <f t="shared" si="544"/>
        <v>1.3716214791975525E-3</v>
      </c>
      <c r="FG181" s="89">
        <f t="shared" si="545"/>
        <v>3.4369641037654101E-2</v>
      </c>
      <c r="FH181" s="89">
        <f t="shared" si="546"/>
        <v>1.181272225057197E-3</v>
      </c>
      <c r="FJ181">
        <v>123.5</v>
      </c>
      <c r="FK181" s="14">
        <f t="shared" si="547"/>
        <v>-8.1301260832501755E-3</v>
      </c>
      <c r="FL181" s="14">
        <f t="shared" si="548"/>
        <v>6.6098950129544841E-5</v>
      </c>
      <c r="FM181" s="89">
        <f t="shared" si="549"/>
        <v>7.7120994734964244E-3</v>
      </c>
      <c r="FN181" s="89">
        <f t="shared" si="550"/>
        <v>5.9476478289103829E-5</v>
      </c>
      <c r="FP181">
        <v>11.435</v>
      </c>
      <c r="FQ181" s="14">
        <f t="shared" si="551"/>
        <v>-3.0654720742947167E-3</v>
      </c>
      <c r="FR181" s="14">
        <f t="shared" si="552"/>
        <v>9.3971190382807533E-6</v>
      </c>
      <c r="FS181" s="89">
        <f t="shared" si="553"/>
        <v>3.3433798129183655E-3</v>
      </c>
      <c r="FT181" s="89">
        <f t="shared" si="554"/>
        <v>1.1178188573430044E-5</v>
      </c>
      <c r="FV181">
        <v>490.5</v>
      </c>
      <c r="FW181" s="14">
        <f t="shared" si="555"/>
        <v>-9.6282624373456582E-3</v>
      </c>
      <c r="FX181" s="14">
        <f t="shared" si="556"/>
        <v>9.2703437562401361E-5</v>
      </c>
      <c r="FY181" s="89">
        <f t="shared" si="557"/>
        <v>9.5732581776472626E-3</v>
      </c>
      <c r="FZ181" s="89">
        <f t="shared" si="558"/>
        <v>9.1647272135890183E-5</v>
      </c>
      <c r="GB181">
        <v>57.36</v>
      </c>
      <c r="GC181" s="14">
        <f t="shared" si="559"/>
        <v>3.4861426185388186E-4</v>
      </c>
      <c r="GD181" s="14">
        <f t="shared" si="560"/>
        <v>1.2153190356792691E-7</v>
      </c>
      <c r="GE181" s="89">
        <f t="shared" si="561"/>
        <v>1.6315819673826424E-4</v>
      </c>
      <c r="GF181" s="89">
        <f t="shared" si="562"/>
        <v>2.6620597162882141E-8</v>
      </c>
      <c r="GH181">
        <v>411.4</v>
      </c>
      <c r="GI181" s="14">
        <f t="shared" si="563"/>
        <v>-1.7161490072540492E-2</v>
      </c>
      <c r="GJ181" s="14">
        <f t="shared" si="564"/>
        <v>2.9451674150990587E-4</v>
      </c>
      <c r="GK181" s="89">
        <f t="shared" si="565"/>
        <v>1.6395307613798475E-2</v>
      </c>
      <c r="GL181" s="89">
        <f t="shared" si="566"/>
        <v>2.6880611175107824E-4</v>
      </c>
      <c r="GN181">
        <v>28.77</v>
      </c>
      <c r="GO181" s="14">
        <f t="shared" si="567"/>
        <v>5.2002197271074982E-3</v>
      </c>
      <c r="GP181" s="14">
        <f t="shared" si="568"/>
        <v>2.7042285210197984E-5</v>
      </c>
      <c r="GQ181" s="89">
        <f t="shared" si="569"/>
        <v>-5.0854286799432392E-3</v>
      </c>
      <c r="GR181" s="89">
        <f t="shared" si="570"/>
        <v>2.5861584858789235E-5</v>
      </c>
      <c r="GT181">
        <v>49.92</v>
      </c>
      <c r="GU181" s="14">
        <f t="shared" si="571"/>
        <v>-4.6180184469431394E-3</v>
      </c>
      <c r="GV181" s="14">
        <f t="shared" si="572"/>
        <v>2.1326094376307125E-5</v>
      </c>
      <c r="GW181" s="89">
        <f t="shared" si="573"/>
        <v>4.0626359213002949E-3</v>
      </c>
      <c r="GX181" s="89">
        <f t="shared" si="574"/>
        <v>1.6505010629039497E-5</v>
      </c>
      <c r="GZ181">
        <v>207</v>
      </c>
      <c r="HA181" s="14">
        <f t="shared" si="575"/>
        <v>-1.3129291441792623E-2</v>
      </c>
      <c r="HB181" s="14">
        <f t="shared" si="576"/>
        <v>1.7237829376352901E-4</v>
      </c>
      <c r="HC181" s="89">
        <f t="shared" si="577"/>
        <v>1.3252336424815428E-2</v>
      </c>
      <c r="HD181" s="89">
        <f t="shared" si="578"/>
        <v>1.7562442071648976E-4</v>
      </c>
      <c r="HF181">
        <v>255.85</v>
      </c>
      <c r="HG181" s="14">
        <f t="shared" si="579"/>
        <v>-1.5360680124493785E-2</v>
      </c>
      <c r="HH181" s="14">
        <f t="shared" si="580"/>
        <v>2.359504938870184E-4</v>
      </c>
      <c r="HI181" s="89">
        <f t="shared" si="581"/>
        <v>1.523309779884521E-2</v>
      </c>
      <c r="HJ181" s="89">
        <f t="shared" si="582"/>
        <v>2.3204726854918277E-4</v>
      </c>
      <c r="HL181">
        <v>88.52</v>
      </c>
      <c r="HM181" s="14">
        <f t="shared" si="583"/>
        <v>-1.6171631324391787E-2</v>
      </c>
      <c r="HN181" s="14">
        <f t="shared" si="584"/>
        <v>2.6152165969204965E-4</v>
      </c>
      <c r="HO181" s="89">
        <f t="shared" si="585"/>
        <v>1.5024541409938212E-2</v>
      </c>
      <c r="HP181" s="89">
        <f t="shared" si="586"/>
        <v>2.2573684457894813E-4</v>
      </c>
      <c r="HR181">
        <v>4.63</v>
      </c>
      <c r="HS181" s="14">
        <f t="shared" si="587"/>
        <v>-1.808919325526925E-2</v>
      </c>
      <c r="HT181" s="14">
        <f t="shared" si="588"/>
        <v>3.2721891262647851E-4</v>
      </c>
      <c r="HU181" s="14">
        <f t="shared" si="589"/>
        <v>1.5461959955976504E-2</v>
      </c>
      <c r="HV181" s="14">
        <f t="shared" si="590"/>
        <v>2.3907220568022093E-4</v>
      </c>
      <c r="HX181">
        <v>14.6</v>
      </c>
      <c r="HY181" s="14">
        <f t="shared" si="591"/>
        <v>-4.118056608917486E-3</v>
      </c>
      <c r="HZ181" s="14">
        <f t="shared" si="592"/>
        <v>1.6958390234248984E-5</v>
      </c>
      <c r="IA181" s="89">
        <f t="shared" si="593"/>
        <v>1.8796073996466991E-3</v>
      </c>
      <c r="IB181" s="89">
        <f t="shared" si="594"/>
        <v>3.5329239768066263E-6</v>
      </c>
      <c r="ID181">
        <v>148.19999999999999</v>
      </c>
      <c r="IE181" s="14">
        <f t="shared" si="595"/>
        <v>1.3486178712936849E-3</v>
      </c>
      <c r="IF181" s="14">
        <f t="shared" si="596"/>
        <v>1.8187701627727099E-6</v>
      </c>
      <c r="IG181" s="89">
        <f t="shared" si="597"/>
        <v>-1.1502403704594824E-3</v>
      </c>
      <c r="IH181" s="89">
        <f t="shared" si="598"/>
        <v>1.3230529098347673E-6</v>
      </c>
      <c r="IQ181">
        <v>49.66</v>
      </c>
      <c r="IR181" s="14">
        <f t="shared" si="599"/>
        <v>6.4231453267858648E-3</v>
      </c>
      <c r="IS181" s="14">
        <f t="shared" si="600"/>
        <v>4.1256795889011095E-5</v>
      </c>
      <c r="IT181" s="89">
        <f t="shared" si="601"/>
        <v>-7.8779703554352938E-3</v>
      </c>
      <c r="IU181" s="89">
        <f t="shared" si="602"/>
        <v>6.2062416921117289E-5</v>
      </c>
      <c r="IW181">
        <v>57.07</v>
      </c>
      <c r="IX181" s="14">
        <f t="shared" si="603"/>
        <v>-2.5196506827062863E-2</v>
      </c>
      <c r="IY181" s="14">
        <f t="shared" si="604"/>
        <v>6.348639562862255E-4</v>
      </c>
      <c r="IZ181" s="89">
        <f t="shared" si="605"/>
        <v>2.3134314566040617E-2</v>
      </c>
      <c r="JA181" s="89">
        <f t="shared" si="606"/>
        <v>5.35196510440519E-4</v>
      </c>
      <c r="JC181">
        <v>108.6</v>
      </c>
      <c r="JD181" s="14">
        <f t="shared" si="607"/>
        <v>-3.6900410874537957E-3</v>
      </c>
      <c r="JE181" s="14">
        <f t="shared" si="608"/>
        <v>1.3616403227097191E-5</v>
      </c>
      <c r="JF181" s="89">
        <f t="shared" si="609"/>
        <v>3.7220663502561153E-3</v>
      </c>
      <c r="JG181" s="89">
        <f t="shared" si="610"/>
        <v>1.3853777915708879E-5</v>
      </c>
      <c r="JI181">
        <v>30.32</v>
      </c>
      <c r="JJ181" s="14">
        <f t="shared" si="611"/>
        <v>-2.4371094362052675E-2</v>
      </c>
      <c r="JK181" s="14">
        <f t="shared" si="612"/>
        <v>5.9395024040407565E-4</v>
      </c>
      <c r="JL181" s="89">
        <f t="shared" si="613"/>
        <v>2.3414099721365447E-2</v>
      </c>
      <c r="JM181" s="89">
        <f t="shared" si="614"/>
        <v>5.4822006576204553E-4</v>
      </c>
      <c r="JO181">
        <v>78.599999999999994</v>
      </c>
      <c r="JP181" s="14">
        <f t="shared" si="615"/>
        <v>-4.5906737085989512E-3</v>
      </c>
      <c r="JQ181" s="14">
        <f t="shared" si="616"/>
        <v>2.1074285098821648E-5</v>
      </c>
      <c r="JR181" s="89">
        <f t="shared" si="646"/>
        <v>4.4079550869305295E-3</v>
      </c>
      <c r="JS181" s="89">
        <f t="shared" si="617"/>
        <v>1.9430068048396733E-5</v>
      </c>
      <c r="JU181">
        <v>62.84</v>
      </c>
      <c r="JV181" s="14">
        <f t="shared" si="618"/>
        <v>-2.9717949214109217E-2</v>
      </c>
      <c r="JW181" s="14">
        <f t="shared" si="619"/>
        <v>8.8315650549237459E-4</v>
      </c>
      <c r="JX181" s="89">
        <f t="shared" si="620"/>
        <v>2.9288678371134119E-2</v>
      </c>
      <c r="JY181" s="89">
        <f t="shared" si="621"/>
        <v>8.5782668072773949E-4</v>
      </c>
      <c r="KA181">
        <v>39.950000000000003</v>
      </c>
      <c r="KB181" s="14">
        <f t="shared" si="622"/>
        <v>-3.0082750187308853E-3</v>
      </c>
      <c r="KC181" s="14">
        <f t="shared" si="623"/>
        <v>9.0497185883203081E-6</v>
      </c>
      <c r="KD181" s="89">
        <f t="shared" si="624"/>
        <v>2.8226698768457981E-3</v>
      </c>
      <c r="KE181" s="89">
        <f t="shared" si="625"/>
        <v>7.9674652336526735E-6</v>
      </c>
      <c r="KG181">
        <v>17.36</v>
      </c>
      <c r="KH181" s="14">
        <f t="shared" si="626"/>
        <v>1.0885240679670838E-2</v>
      </c>
      <c r="KI181" s="14">
        <f t="shared" si="627"/>
        <v>1.1848846465436084E-4</v>
      </c>
      <c r="KJ181" s="89">
        <f t="shared" si="628"/>
        <v>-1.2120086460546095E-2</v>
      </c>
      <c r="KK181" s="89">
        <f t="shared" si="629"/>
        <v>1.4689649581111277E-4</v>
      </c>
      <c r="KM181">
        <v>30.48</v>
      </c>
      <c r="KN181" s="14">
        <f t="shared" si="630"/>
        <v>-2.0885890979834395E-2</v>
      </c>
      <c r="KO181" s="14">
        <f t="shared" si="631"/>
        <v>4.3622044202152775E-4</v>
      </c>
      <c r="KP181" s="89">
        <f t="shared" si="632"/>
        <v>1.8435291962372327E-2</v>
      </c>
      <c r="KQ181" s="89">
        <f t="shared" si="633"/>
        <v>3.3985998973790971E-4</v>
      </c>
      <c r="KS181">
        <v>91.46</v>
      </c>
      <c r="KT181" s="14">
        <f t="shared" si="634"/>
        <v>-1.1215070820139957E-2</v>
      </c>
      <c r="KU181" s="14">
        <f t="shared" si="635"/>
        <v>1.2577781350075473E-4</v>
      </c>
      <c r="KV181" s="89">
        <f t="shared" si="636"/>
        <v>1.1287479074766276E-2</v>
      </c>
      <c r="KW181" s="89">
        <f t="shared" si="637"/>
        <v>1.2740718386328656E-4</v>
      </c>
      <c r="LF181" s="14">
        <v>11.645</v>
      </c>
      <c r="LG181" s="14">
        <f t="shared" si="638"/>
        <v>2.9612992955353492E-2</v>
      </c>
      <c r="LH181" s="14">
        <f t="shared" si="639"/>
        <v>8.7692935177381551E-4</v>
      </c>
      <c r="LI181" s="89">
        <f t="shared" si="640"/>
        <v>-2.9716502058361988E-2</v>
      </c>
      <c r="LJ181" s="89">
        <f t="shared" si="641"/>
        <v>8.8307049458463227E-4</v>
      </c>
      <c r="LL181">
        <v>12.345000000000001</v>
      </c>
      <c r="LM181" s="14">
        <f t="shared" si="642"/>
        <v>-1.4688146561657013E-2</v>
      </c>
      <c r="LN181" s="14">
        <f t="shared" si="643"/>
        <v>2.1574164941671675E-4</v>
      </c>
      <c r="LO181" s="89">
        <f t="shared" si="644"/>
        <v>1.4630161456354918E-2</v>
      </c>
      <c r="LP181" s="89">
        <f t="shared" si="645"/>
        <v>2.1404162423901307E-4</v>
      </c>
    </row>
    <row r="182" spans="19:328" x14ac:dyDescent="0.35">
      <c r="S182" t="s">
        <v>786</v>
      </c>
      <c r="T182" s="82">
        <v>5448.3</v>
      </c>
      <c r="U182" s="6">
        <f t="shared" si="452"/>
        <v>-2.5066722917547264E-3</v>
      </c>
      <c r="V182" s="14">
        <f t="shared" si="453"/>
        <v>6.2834059782508921E-6</v>
      </c>
      <c r="Z182">
        <v>38.479999999999997</v>
      </c>
      <c r="AA182" s="14">
        <f t="shared" si="454"/>
        <v>-1.386912195586666E-2</v>
      </c>
      <c r="AB182" s="14">
        <f t="shared" si="455"/>
        <v>1.9235254382670266E-4</v>
      </c>
      <c r="AC182" s="14">
        <f t="shared" si="456"/>
        <v>-1.1362449664111934E-2</v>
      </c>
      <c r="AD182" s="14">
        <f t="shared" si="457"/>
        <v>1.0901286860193118E-2</v>
      </c>
      <c r="AE182" s="14">
        <f t="shared" si="458"/>
        <v>1.1883805520821913E-4</v>
      </c>
      <c r="AG182">
        <v>9.3360000000000003</v>
      </c>
      <c r="AH182" s="14">
        <f t="shared" si="459"/>
        <v>-3.648464182349616E-3</v>
      </c>
      <c r="AI182" s="14">
        <f t="shared" si="460"/>
        <v>1.3311290889888052E-5</v>
      </c>
      <c r="AJ182" s="14">
        <f t="shared" si="461"/>
        <v>3.4980800692853459E-3</v>
      </c>
      <c r="AK182" s="14">
        <f t="shared" si="462"/>
        <v>1.2236564171131371E-5</v>
      </c>
      <c r="AM182">
        <v>107.3</v>
      </c>
      <c r="AN182" s="14">
        <f t="shared" si="463"/>
        <v>9.3153243811170718E-4</v>
      </c>
      <c r="AO182" s="14">
        <f t="shared" si="464"/>
        <v>8.6775268325434151E-7</v>
      </c>
      <c r="AP182" s="14">
        <f t="shared" si="465"/>
        <v>4.0152975256994771E-3</v>
      </c>
      <c r="AQ182" s="14">
        <f t="shared" si="466"/>
        <v>1.6122614219888342E-5</v>
      </c>
      <c r="AS182">
        <v>91.48</v>
      </c>
      <c r="AT182" s="14">
        <f t="shared" si="467"/>
        <v>-1.6644087725552998E-2</v>
      </c>
      <c r="AU182" s="14">
        <f t="shared" si="468"/>
        <v>2.7702565621590396E-4</v>
      </c>
      <c r="AV182" s="14">
        <f t="shared" si="469"/>
        <v>2.3801044086166148E-2</v>
      </c>
      <c r="AW182" s="14">
        <f t="shared" si="470"/>
        <v>5.6648969959162453E-4</v>
      </c>
      <c r="AY182" s="14">
        <v>38.4</v>
      </c>
      <c r="AZ182" s="14">
        <f t="shared" si="471"/>
        <v>-4.9601981348725314E-3</v>
      </c>
      <c r="BA182" s="14">
        <f t="shared" si="472"/>
        <v>2.4603565537192941E-5</v>
      </c>
      <c r="BB182" s="14">
        <f t="shared" si="473"/>
        <v>8.4642254755461777E-3</v>
      </c>
      <c r="BC182" s="14">
        <f t="shared" si="474"/>
        <v>7.1643112900884922E-5</v>
      </c>
      <c r="BE182">
        <v>19.724</v>
      </c>
      <c r="BF182" s="14">
        <f t="shared" si="475"/>
        <v>-9.4748811311288449E-3</v>
      </c>
      <c r="BG182" s="14">
        <f t="shared" si="476"/>
        <v>8.9773372449021422E-5</v>
      </c>
      <c r="BH182" s="14">
        <f t="shared" si="477"/>
        <v>1.6338133092759079E-2</v>
      </c>
      <c r="BI182" s="14">
        <f t="shared" si="478"/>
        <v>2.6693459295670937E-4</v>
      </c>
      <c r="BK182">
        <v>79.56</v>
      </c>
      <c r="BL182" s="14">
        <f t="shared" si="479"/>
        <v>-2.76903889958736E-3</v>
      </c>
      <c r="BM182" s="14">
        <f t="shared" si="480"/>
        <v>7.6675764274279772E-6</v>
      </c>
      <c r="BN182" s="14">
        <f t="shared" si="481"/>
        <v>9.6075627019524008E-3</v>
      </c>
      <c r="BO182" s="14">
        <f t="shared" si="482"/>
        <v>9.2305261071946916E-5</v>
      </c>
      <c r="BQ182">
        <v>53.72</v>
      </c>
      <c r="BR182" s="14">
        <f t="shared" si="483"/>
        <v>-2.3162696390828331E-2</v>
      </c>
      <c r="BS182" s="14">
        <f t="shared" si="484"/>
        <v>5.3651050409369184E-4</v>
      </c>
      <c r="BT182" s="14">
        <f t="shared" si="485"/>
        <v>3.1891438810955249E-2</v>
      </c>
      <c r="BU182" s="14">
        <f t="shared" si="486"/>
        <v>1.0170638694329028E-3</v>
      </c>
      <c r="BX182">
        <v>19.350000000000001</v>
      </c>
      <c r="BY182" s="14">
        <f t="shared" si="487"/>
        <v>-1.5515906914189443E-3</v>
      </c>
      <c r="BZ182" s="14">
        <f t="shared" si="488"/>
        <v>2.4074336736979175E-6</v>
      </c>
      <c r="CA182" s="14">
        <f t="shared" si="489"/>
        <v>5.4132845299728E-3</v>
      </c>
      <c r="CB182" s="14">
        <f t="shared" si="490"/>
        <v>2.9303649402442839E-5</v>
      </c>
      <c r="CD182">
        <v>41.91</v>
      </c>
      <c r="CE182" s="14">
        <f t="shared" si="491"/>
        <v>6.6587641992671785E-3</v>
      </c>
      <c r="CF182" s="14">
        <f t="shared" si="492"/>
        <v>4.4339140661442269E-5</v>
      </c>
      <c r="CG182" s="14">
        <f t="shared" si="493"/>
        <v>-1.0003306254950748E-4</v>
      </c>
      <c r="CH182" s="14">
        <f t="shared" si="494"/>
        <v>1.0006613603033676E-8</v>
      </c>
      <c r="CJ182">
        <v>33.75</v>
      </c>
      <c r="CK182" s="14">
        <f t="shared" si="495"/>
        <v>-1.7334564359577673E-2</v>
      </c>
      <c r="CL182" s="14">
        <f t="shared" si="496"/>
        <v>3.0048712153634051E-4</v>
      </c>
      <c r="CM182" s="14">
        <f t="shared" si="497"/>
        <v>2.3077563527603977E-2</v>
      </c>
      <c r="CN182" s="14">
        <f t="shared" si="498"/>
        <v>5.3257393837059732E-4</v>
      </c>
      <c r="CP182">
        <v>18.850000000000001</v>
      </c>
      <c r="CQ182" s="14">
        <f t="shared" si="499"/>
        <v>-1.5927797367862224E-3</v>
      </c>
      <c r="CR182" s="14">
        <f t="shared" si="500"/>
        <v>2.5369472899167879E-6</v>
      </c>
      <c r="CS182" s="14">
        <f t="shared" si="501"/>
        <v>7.0340783635455418E-3</v>
      </c>
      <c r="CT182" s="14">
        <f t="shared" si="502"/>
        <v>4.9478258424499529E-5</v>
      </c>
      <c r="CV182">
        <v>98.46</v>
      </c>
      <c r="CW182" s="14">
        <f t="shared" si="503"/>
        <v>-2.7596479415591093E-2</v>
      </c>
      <c r="CX182" s="14">
        <f t="shared" si="504"/>
        <v>7.6156567613514295E-4</v>
      </c>
      <c r="CY182" s="89">
        <f t="shared" si="505"/>
        <v>2.9177154656940377E-2</v>
      </c>
      <c r="CZ182" s="89">
        <f t="shared" si="506"/>
        <v>8.5130635387501753E-4</v>
      </c>
      <c r="DB182">
        <v>15.14</v>
      </c>
      <c r="DC182" s="14">
        <f t="shared" si="507"/>
        <v>5.9269188977677661E-3</v>
      </c>
      <c r="DD182" s="14">
        <f t="shared" si="508"/>
        <v>3.5128367620716671E-5</v>
      </c>
      <c r="DE182" s="89">
        <f t="shared" si="509"/>
        <v>-3.2908546687101569E-3</v>
      </c>
      <c r="DF182" s="89">
        <f t="shared" si="510"/>
        <v>1.0829724450571436E-5</v>
      </c>
      <c r="DH182">
        <v>10.231999999999999</v>
      </c>
      <c r="DI182" s="14">
        <f t="shared" si="511"/>
        <v>9.7684876381718311E-4</v>
      </c>
      <c r="DJ182" s="14">
        <f t="shared" si="512"/>
        <v>9.5423350737115883E-7</v>
      </c>
      <c r="DK182" s="89">
        <f t="shared" si="513"/>
        <v>5.1871272344517381E-3</v>
      </c>
      <c r="DL182" s="89">
        <f t="shared" si="514"/>
        <v>2.6906288946390936E-5</v>
      </c>
      <c r="DN182">
        <v>64.13</v>
      </c>
      <c r="DO182" s="14">
        <f t="shared" si="515"/>
        <v>2.9583517099393366E-3</v>
      </c>
      <c r="DP182" s="14">
        <f t="shared" si="516"/>
        <v>8.7518448397009963E-6</v>
      </c>
      <c r="DQ182" s="89">
        <f t="shared" si="517"/>
        <v>5.6048963386061239E-4</v>
      </c>
      <c r="DR182" s="89">
        <f t="shared" si="518"/>
        <v>3.1414862966520334E-7</v>
      </c>
      <c r="DT182">
        <v>111.1</v>
      </c>
      <c r="DU182" s="14">
        <f t="shared" si="519"/>
        <v>-1.3593322131669174E-2</v>
      </c>
      <c r="DV182" s="14">
        <f t="shared" si="520"/>
        <v>1.8477840657532695E-4</v>
      </c>
      <c r="DW182" s="89">
        <f t="shared" si="521"/>
        <v>1.9845885209345757E-2</v>
      </c>
      <c r="DX182" s="89">
        <f t="shared" si="522"/>
        <v>3.9385915974252865E-4</v>
      </c>
      <c r="DZ182">
        <v>33.32</v>
      </c>
      <c r="EA182" s="14">
        <f t="shared" si="523"/>
        <v>1.8731036706063346E-2</v>
      </c>
      <c r="EB182" s="14">
        <f t="shared" si="524"/>
        <v>3.5085173608389241E-4</v>
      </c>
      <c r="EC182" s="89">
        <f t="shared" si="525"/>
        <v>-1.2849694584786457E-2</v>
      </c>
      <c r="ED182" s="89">
        <f t="shared" si="526"/>
        <v>1.6511465092229041E-4</v>
      </c>
      <c r="EF182">
        <v>13.84</v>
      </c>
      <c r="EG182" s="14">
        <f t="shared" si="527"/>
        <v>8.6331471447028754E-3</v>
      </c>
      <c r="EH182" s="14">
        <f t="shared" si="528"/>
        <v>7.453122962209141E-5</v>
      </c>
      <c r="EI182" s="89">
        <f t="shared" si="529"/>
        <v>-3.9479026087659505E-3</v>
      </c>
      <c r="EJ182" s="89">
        <f t="shared" si="530"/>
        <v>1.5585935008300999E-5</v>
      </c>
      <c r="EL182">
        <v>74.92</v>
      </c>
      <c r="EM182" s="14">
        <f t="shared" si="531"/>
        <v>-1.1005345273846707E-2</v>
      </c>
      <c r="EN182" s="14">
        <f t="shared" si="532"/>
        <v>1.2111762459658005E-4</v>
      </c>
      <c r="EO182" s="89">
        <f t="shared" si="533"/>
        <v>1.5591863253762078E-2</v>
      </c>
      <c r="EP182" s="89">
        <f t="shared" si="534"/>
        <v>2.4310619972401617E-4</v>
      </c>
      <c r="ER182">
        <v>12.65</v>
      </c>
      <c r="ES182" s="14">
        <f t="shared" si="535"/>
        <v>1.0224233775859445E-2</v>
      </c>
      <c r="ET182" s="14">
        <f t="shared" si="536"/>
        <v>1.0453495630342509E-4</v>
      </c>
      <c r="EU182" s="89">
        <f t="shared" si="537"/>
        <v>-6.2489112439485673E-3</v>
      </c>
      <c r="EV182" s="89">
        <f t="shared" si="538"/>
        <v>3.9048891734746831E-5</v>
      </c>
      <c r="EX182">
        <v>111.05</v>
      </c>
      <c r="EY182" s="14">
        <f t="shared" si="539"/>
        <v>-2.7051414151913929E-3</v>
      </c>
      <c r="EZ182" s="14">
        <f t="shared" si="540"/>
        <v>7.3177900761836914E-6</v>
      </c>
      <c r="FA182" s="89">
        <f t="shared" si="541"/>
        <v>6.488473169198262E-3</v>
      </c>
      <c r="FB182" s="89">
        <f t="shared" si="542"/>
        <v>4.210028406740574E-5</v>
      </c>
      <c r="FD182">
        <v>32.299999999999997</v>
      </c>
      <c r="FE182" s="14">
        <f t="shared" si="543"/>
        <v>-3.7220886643735927E-3</v>
      </c>
      <c r="FF182" s="14">
        <f t="shared" si="544"/>
        <v>1.3853944025458395E-5</v>
      </c>
      <c r="FG182" s="89">
        <f t="shared" si="545"/>
        <v>1.3416873566299333E-2</v>
      </c>
      <c r="FH182" s="89">
        <f t="shared" si="546"/>
        <v>1.8001249629406179E-4</v>
      </c>
      <c r="FJ182">
        <v>123.7</v>
      </c>
      <c r="FK182" s="14">
        <f t="shared" si="547"/>
        <v>-1.6181233304103741E-3</v>
      </c>
      <c r="FL182" s="14">
        <f t="shared" si="548"/>
        <v>2.618323112418361E-6</v>
      </c>
      <c r="FM182" s="89">
        <f t="shared" si="549"/>
        <v>4.3057103615282751E-3</v>
      </c>
      <c r="FN182" s="89">
        <f t="shared" si="550"/>
        <v>1.8539141717371948E-5</v>
      </c>
      <c r="FP182">
        <v>11.28</v>
      </c>
      <c r="FQ182" s="14">
        <f t="shared" si="551"/>
        <v>1.364758140483165E-2</v>
      </c>
      <c r="FR182" s="14">
        <f t="shared" si="552"/>
        <v>1.8625647820150662E-4</v>
      </c>
      <c r="FS182" s="89">
        <f t="shared" si="553"/>
        <v>-1.1200884214921231E-2</v>
      </c>
      <c r="FT182" s="89">
        <f t="shared" si="554"/>
        <v>1.2545980719607161E-4</v>
      </c>
      <c r="FV182">
        <v>481.3</v>
      </c>
      <c r="FW182" s="14">
        <f t="shared" si="555"/>
        <v>1.8934502696354022E-2</v>
      </c>
      <c r="FX182" s="14">
        <f t="shared" si="556"/>
        <v>3.585153923582377E-4</v>
      </c>
      <c r="FY182" s="89">
        <f t="shared" si="557"/>
        <v>-1.3569744122383185E-2</v>
      </c>
      <c r="FZ182" s="89">
        <f t="shared" si="558"/>
        <v>1.8413795554695299E-4</v>
      </c>
      <c r="GB182">
        <v>57.44</v>
      </c>
      <c r="GC182" s="14">
        <f t="shared" si="559"/>
        <v>-1.3937284486038031E-3</v>
      </c>
      <c r="GD182" s="14">
        <f t="shared" si="560"/>
        <v>1.9424789884475638E-6</v>
      </c>
      <c r="GE182" s="89">
        <f t="shared" si="561"/>
        <v>7.6496978407391185E-3</v>
      </c>
      <c r="GF182" s="89">
        <f t="shared" si="562"/>
        <v>5.851787705460873E-5</v>
      </c>
      <c r="GH182">
        <v>409.7</v>
      </c>
      <c r="GI182" s="14">
        <f t="shared" si="563"/>
        <v>4.1407926660313871E-3</v>
      </c>
      <c r="GJ182" s="14">
        <f t="shared" si="564"/>
        <v>1.7146163903059322E-5</v>
      </c>
      <c r="GK182" s="89">
        <f t="shared" si="565"/>
        <v>3.5515248146997663E-3</v>
      </c>
      <c r="GL182" s="89">
        <f t="shared" si="566"/>
        <v>1.261332850942821E-5</v>
      </c>
      <c r="GN182">
        <v>28.81</v>
      </c>
      <c r="GO182" s="14">
        <f t="shared" si="567"/>
        <v>-1.389371532980534E-3</v>
      </c>
      <c r="GP182" s="14">
        <f t="shared" si="568"/>
        <v>1.9303532566566788E-6</v>
      </c>
      <c r="GQ182" s="89">
        <f t="shared" si="569"/>
        <v>5.2658295030443229E-3</v>
      </c>
      <c r="GR182" s="89">
        <f t="shared" si="570"/>
        <v>2.772896035513202E-5</v>
      </c>
      <c r="GT182">
        <v>51.08</v>
      </c>
      <c r="GU182" s="14">
        <f t="shared" si="571"/>
        <v>-2.2971307103166239E-2</v>
      </c>
      <c r="GV182" s="14">
        <f t="shared" si="572"/>
        <v>5.2768095002797577E-4</v>
      </c>
      <c r="GW182" s="89">
        <f t="shared" si="573"/>
        <v>2.7741728642915679E-2</v>
      </c>
      <c r="GX182" s="89">
        <f t="shared" si="574"/>
        <v>7.6960350809716818E-4</v>
      </c>
      <c r="GZ182">
        <v>209.5</v>
      </c>
      <c r="HA182" s="14">
        <f t="shared" si="575"/>
        <v>-1.2004946096823375E-2</v>
      </c>
      <c r="HB182" s="14">
        <f t="shared" si="576"/>
        <v>1.4411873078763477E-4</v>
      </c>
      <c r="HC182" s="89">
        <f t="shared" si="577"/>
        <v>1.6785582493198271E-2</v>
      </c>
      <c r="HD182" s="89">
        <f t="shared" si="578"/>
        <v>2.8175577963596426E-4</v>
      </c>
      <c r="HF182">
        <v>254.35</v>
      </c>
      <c r="HG182" s="14">
        <f t="shared" si="579"/>
        <v>5.8800639823268948E-3</v>
      </c>
      <c r="HH182" s="14">
        <f t="shared" si="580"/>
        <v>3.457515243625802E-5</v>
      </c>
      <c r="HI182" s="89">
        <f t="shared" si="581"/>
        <v>2.0739131611160564E-3</v>
      </c>
      <c r="HJ182" s="89">
        <f t="shared" si="582"/>
        <v>4.3011157998503936E-6</v>
      </c>
      <c r="HL182">
        <v>89.08</v>
      </c>
      <c r="HM182" s="14">
        <f t="shared" si="583"/>
        <v>-6.3063272063179701E-3</v>
      </c>
      <c r="HN182" s="14">
        <f t="shared" si="584"/>
        <v>3.9769762833146211E-5</v>
      </c>
      <c r="HO182" s="89">
        <f t="shared" si="585"/>
        <v>1.1478240807807729E-2</v>
      </c>
      <c r="HP182" s="89">
        <f t="shared" si="586"/>
        <v>1.3175001204202263E-4</v>
      </c>
      <c r="HR182">
        <v>4.6459999999999999</v>
      </c>
      <c r="HS182" s="14">
        <f t="shared" si="587"/>
        <v>-3.4497662500747347E-3</v>
      </c>
      <c r="HT182" s="14">
        <f t="shared" si="588"/>
        <v>1.1900887180154697E-5</v>
      </c>
      <c r="HU182" s="14">
        <f t="shared" si="589"/>
        <v>7.9241577366086207E-3</v>
      </c>
      <c r="HV182" s="14">
        <f t="shared" si="590"/>
        <v>6.2792275834654262E-5</v>
      </c>
      <c r="HX182">
        <v>14.78</v>
      </c>
      <c r="HY182" s="14">
        <f t="shared" si="591"/>
        <v>-1.2253386805764889E-2</v>
      </c>
      <c r="HZ182" s="14">
        <f t="shared" si="592"/>
        <v>1.5014548821169307E-4</v>
      </c>
      <c r="IA182" s="89">
        <f t="shared" si="593"/>
        <v>1.2343456953851686E-2</v>
      </c>
      <c r="IB182" s="89">
        <f t="shared" si="594"/>
        <v>1.5236092957158956E-4</v>
      </c>
      <c r="ID182">
        <v>148.80000000000001</v>
      </c>
      <c r="IE182" s="14">
        <f t="shared" si="595"/>
        <v>-4.0404095370050862E-3</v>
      </c>
      <c r="IF182" s="14">
        <f t="shared" si="596"/>
        <v>1.6324909226721655E-5</v>
      </c>
      <c r="IG182" s="89">
        <f t="shared" si="597"/>
        <v>8.1607365654465559E-3</v>
      </c>
      <c r="IH182" s="89">
        <f t="shared" si="598"/>
        <v>6.6597621290616447E-5</v>
      </c>
      <c r="IQ182">
        <v>49.7</v>
      </c>
      <c r="IR182" s="14">
        <f t="shared" si="599"/>
        <v>-8.0515302256258631E-4</v>
      </c>
      <c r="IS182" s="14">
        <f t="shared" si="600"/>
        <v>6.4827138974166859E-7</v>
      </c>
      <c r="IT182" s="89">
        <f t="shared" si="601"/>
        <v>3.7918142402282649E-3</v>
      </c>
      <c r="IU182" s="89">
        <f t="shared" si="602"/>
        <v>1.4377855232397853E-5</v>
      </c>
      <c r="IW182">
        <v>56.31</v>
      </c>
      <c r="IX182" s="14">
        <f t="shared" si="603"/>
        <v>1.3406445282089509E-2</v>
      </c>
      <c r="IY182" s="14">
        <f t="shared" si="604"/>
        <v>1.7973277510166007E-4</v>
      </c>
      <c r="IZ182" s="89">
        <f t="shared" si="605"/>
        <v>-9.9786819825532745E-3</v>
      </c>
      <c r="JA182" s="89">
        <f t="shared" si="606"/>
        <v>9.9574094108933353E-5</v>
      </c>
      <c r="JC182">
        <v>108.65</v>
      </c>
      <c r="JD182" s="14">
        <f t="shared" si="607"/>
        <v>-4.6029920260367565E-4</v>
      </c>
      <c r="JE182" s="14">
        <f t="shared" si="608"/>
        <v>2.1187535591757965E-7</v>
      </c>
      <c r="JF182" s="89">
        <f t="shared" si="609"/>
        <v>7.0152737783740022E-3</v>
      </c>
      <c r="JG182" s="89">
        <f t="shared" si="610"/>
        <v>4.9214066185541849E-5</v>
      </c>
      <c r="JI182">
        <v>30.61</v>
      </c>
      <c r="JJ182" s="14">
        <f t="shared" si="611"/>
        <v>-9.5191921831502286E-3</v>
      </c>
      <c r="JK182" s="14">
        <f t="shared" si="612"/>
        <v>9.0615019819748421E-5</v>
      </c>
      <c r="JL182" s="89">
        <f t="shared" si="613"/>
        <v>1.49779233198679E-2</v>
      </c>
      <c r="JM182" s="89">
        <f t="shared" si="614"/>
        <v>2.2433818697584267E-4</v>
      </c>
      <c r="JO182">
        <v>79.790000000000006</v>
      </c>
      <c r="JP182" s="14">
        <f t="shared" si="615"/>
        <v>-1.5026483885028905E-2</v>
      </c>
      <c r="JQ182" s="14">
        <f t="shared" si="616"/>
        <v>2.2579521794703335E-4</v>
      </c>
      <c r="JR182" s="89">
        <f t="shared" si="646"/>
        <v>1.8581113446235392E-2</v>
      </c>
      <c r="JS182" s="89">
        <f t="shared" si="617"/>
        <v>3.4525777690186968E-4</v>
      </c>
      <c r="JU182">
        <v>63.18</v>
      </c>
      <c r="JV182" s="14">
        <f t="shared" si="618"/>
        <v>-5.3959819865186248E-3</v>
      </c>
      <c r="JW182" s="14">
        <f t="shared" si="619"/>
        <v>2.9116621598833485E-5</v>
      </c>
      <c r="JX182" s="89">
        <f t="shared" si="620"/>
        <v>1.2088233080299396E-2</v>
      </c>
      <c r="JY182" s="89">
        <f t="shared" si="621"/>
        <v>1.4612537900364462E-4</v>
      </c>
      <c r="KA182">
        <v>40.17</v>
      </c>
      <c r="KB182" s="14">
        <f t="shared" si="622"/>
        <v>-5.4917761589071681E-3</v>
      </c>
      <c r="KC182" s="14">
        <f t="shared" si="623"/>
        <v>3.0159605379541168E-5</v>
      </c>
      <c r="KD182" s="89">
        <f t="shared" si="624"/>
        <v>9.0717068303800743E-3</v>
      </c>
      <c r="KE182" s="89">
        <f t="shared" si="625"/>
        <v>8.2295864816364501E-5</v>
      </c>
      <c r="KG182">
        <v>17.46</v>
      </c>
      <c r="KH182" s="14">
        <f t="shared" si="626"/>
        <v>-5.7438411792521266E-3</v>
      </c>
      <c r="KI182" s="14">
        <f t="shared" si="627"/>
        <v>3.2991711492472458E-5</v>
      </c>
      <c r="KJ182" s="89">
        <f t="shared" si="628"/>
        <v>8.7553790258580767E-3</v>
      </c>
      <c r="KK182" s="89">
        <f t="shared" si="629"/>
        <v>7.6656661886435518E-5</v>
      </c>
      <c r="KM182">
        <v>30.41</v>
      </c>
      <c r="KN182" s="14">
        <f t="shared" si="630"/>
        <v>2.2992291291721811E-3</v>
      </c>
      <c r="KO182" s="14">
        <f t="shared" si="631"/>
        <v>5.2864545884338657E-6</v>
      </c>
      <c r="KP182" s="89">
        <f t="shared" si="632"/>
        <v>1.603442684798324E-3</v>
      </c>
      <c r="KQ182" s="89">
        <f t="shared" si="633"/>
        <v>2.5710284434332573E-6</v>
      </c>
      <c r="KS182">
        <v>92.04</v>
      </c>
      <c r="KT182" s="14">
        <f t="shared" si="634"/>
        <v>-6.3215469372561017E-3</v>
      </c>
      <c r="KU182" s="14">
        <f t="shared" si="635"/>
        <v>3.9961955679932E-5</v>
      </c>
      <c r="KV182" s="89">
        <f t="shared" si="636"/>
        <v>9.5929749023940993E-3</v>
      </c>
      <c r="KW182" s="89">
        <f t="shared" si="637"/>
        <v>9.2025167477963085E-5</v>
      </c>
      <c r="LF182" s="14">
        <v>11.965</v>
      </c>
      <c r="LG182" s="14">
        <f t="shared" si="638"/>
        <v>-2.7108818024032397E-2</v>
      </c>
      <c r="LH182" s="14">
        <f t="shared" si="639"/>
        <v>7.3488801466010381E-4</v>
      </c>
      <c r="LI182" s="89">
        <f t="shared" si="640"/>
        <v>2.7039576236513142E-2</v>
      </c>
      <c r="LJ182" s="89">
        <f t="shared" si="641"/>
        <v>7.3113868305020623E-4</v>
      </c>
      <c r="LL182">
        <v>12.31</v>
      </c>
      <c r="LM182" s="14">
        <f t="shared" si="642"/>
        <v>2.8391826007805971E-3</v>
      </c>
      <c r="LN182" s="14">
        <f t="shared" si="643"/>
        <v>8.0609578405752751E-6</v>
      </c>
      <c r="LO182" s="89">
        <f t="shared" si="644"/>
        <v>5.9865117245676194E-4</v>
      </c>
      <c r="LP182" s="89">
        <f t="shared" si="645"/>
        <v>3.5838322628385574E-7</v>
      </c>
    </row>
    <row r="183" spans="19:328" x14ac:dyDescent="0.35">
      <c r="S183" t="s">
        <v>787</v>
      </c>
      <c r="T183" s="82">
        <v>5335.12</v>
      </c>
      <c r="U183" s="6">
        <f t="shared" si="452"/>
        <v>2.0992255938725304E-2</v>
      </c>
      <c r="V183" s="14">
        <f t="shared" si="453"/>
        <v>4.406748093969478E-4</v>
      </c>
      <c r="Z183">
        <v>37.549999999999997</v>
      </c>
      <c r="AA183" s="14">
        <f t="shared" si="454"/>
        <v>2.4465247587361974E-2</v>
      </c>
      <c r="AB183" s="14">
        <f t="shared" si="455"/>
        <v>5.9854833951092086E-4</v>
      </c>
      <c r="AC183" s="14">
        <f t="shared" si="456"/>
        <v>3.4729916486366703E-3</v>
      </c>
      <c r="AD183" s="14">
        <f t="shared" si="457"/>
        <v>-3.3607806037317736E-3</v>
      </c>
      <c r="AE183" s="14">
        <f t="shared" si="458"/>
        <v>1.1294846266419705E-5</v>
      </c>
      <c r="AG183">
        <v>9.5640000000000001</v>
      </c>
      <c r="AH183" s="14">
        <f t="shared" si="459"/>
        <v>-2.4128154611823462E-2</v>
      </c>
      <c r="AI183" s="14">
        <f t="shared" si="460"/>
        <v>5.8216784497205779E-4</v>
      </c>
      <c r="AJ183" s="14">
        <f t="shared" si="461"/>
        <v>2.4450098956191841E-2</v>
      </c>
      <c r="AK183" s="14">
        <f t="shared" si="462"/>
        <v>5.9780733896757331E-4</v>
      </c>
      <c r="AM183">
        <v>106.1</v>
      </c>
      <c r="AN183" s="14">
        <f t="shared" si="463"/>
        <v>1.1246604016715367E-2</v>
      </c>
      <c r="AO183" s="14">
        <f t="shared" si="464"/>
        <v>1.2648610190879822E-4</v>
      </c>
      <c r="AP183" s="14">
        <f t="shared" si="465"/>
        <v>-1.0790528435879724E-2</v>
      </c>
      <c r="AQ183" s="14">
        <f t="shared" si="466"/>
        <v>1.1643550392552892E-4</v>
      </c>
      <c r="AS183">
        <v>88.6</v>
      </c>
      <c r="AT183" s="14">
        <f t="shared" si="467"/>
        <v>3.1988511543545262E-2</v>
      </c>
      <c r="AU183" s="14">
        <f t="shared" si="468"/>
        <v>1.0232648707715285E-3</v>
      </c>
      <c r="AV183" s="14">
        <f t="shared" si="469"/>
        <v>-3.1605613694663193E-2</v>
      </c>
      <c r="AW183" s="14">
        <f t="shared" si="470"/>
        <v>9.989148170162815E-4</v>
      </c>
      <c r="AY183" s="14">
        <v>37.700000000000003</v>
      </c>
      <c r="AZ183" s="14">
        <f t="shared" si="471"/>
        <v>1.839736513971588E-2</v>
      </c>
      <c r="BA183" s="14">
        <f t="shared" si="472"/>
        <v>3.3846304408403308E-4</v>
      </c>
      <c r="BB183" s="14">
        <f t="shared" si="473"/>
        <v>-1.8306762153141424E-2</v>
      </c>
      <c r="BC183" s="14">
        <f t="shared" si="474"/>
        <v>3.3513754053169124E-4</v>
      </c>
      <c r="BE183">
        <v>19.202000000000002</v>
      </c>
      <c r="BF183" s="14">
        <f t="shared" si="475"/>
        <v>2.6821728086447567E-2</v>
      </c>
      <c r="BG183" s="14">
        <f t="shared" si="476"/>
        <v>7.1940509754333029E-4</v>
      </c>
      <c r="BH183" s="14">
        <f t="shared" si="477"/>
        <v>-3.0044991333326651E-2</v>
      </c>
      <c r="BI183" s="14">
        <f t="shared" si="478"/>
        <v>9.0270150421967361E-4</v>
      </c>
      <c r="BK183">
        <v>77.44</v>
      </c>
      <c r="BL183" s="14">
        <f t="shared" si="479"/>
        <v>2.7008011017449825E-2</v>
      </c>
      <c r="BM183" s="14">
        <f t="shared" si="480"/>
        <v>7.2943265911869107E-4</v>
      </c>
      <c r="BN183" s="14">
        <f t="shared" si="481"/>
        <v>-2.8577479186405685E-2</v>
      </c>
      <c r="BO183" s="14">
        <f t="shared" si="482"/>
        <v>8.1667231664945021E-4</v>
      </c>
      <c r="BQ183">
        <v>50.48</v>
      </c>
      <c r="BR183" s="14">
        <f t="shared" si="483"/>
        <v>6.2208153422079061E-2</v>
      </c>
      <c r="BS183" s="14">
        <f t="shared" si="484"/>
        <v>3.8698543521849269E-3</v>
      </c>
      <c r="BT183" s="14">
        <f t="shared" si="485"/>
        <v>-6.2187230788160137E-2</v>
      </c>
      <c r="BU183" s="14">
        <f t="shared" si="486"/>
        <v>3.8672516730998922E-3</v>
      </c>
      <c r="BX183">
        <v>19.190000000000001</v>
      </c>
      <c r="BY183" s="14">
        <f t="shared" si="487"/>
        <v>8.30310945618222E-3</v>
      </c>
      <c r="BZ183" s="14">
        <f t="shared" si="488"/>
        <v>6.8941626641342606E-5</v>
      </c>
      <c r="CA183" s="14">
        <f t="shared" si="489"/>
        <v>-8.3586532059737248E-3</v>
      </c>
      <c r="CB183" s="14">
        <f t="shared" si="490"/>
        <v>6.9867083417734824E-5</v>
      </c>
      <c r="CD183">
        <v>40.68</v>
      </c>
      <c r="CE183" s="14">
        <f t="shared" si="491"/>
        <v>2.9787890756620788E-2</v>
      </c>
      <c r="CF183" s="14">
        <f t="shared" si="492"/>
        <v>8.8731843572837418E-4</v>
      </c>
      <c r="CG183" s="14">
        <f t="shared" si="493"/>
        <v>-2.9178563509149873E-2</v>
      </c>
      <c r="CH183" s="14">
        <f t="shared" si="494"/>
        <v>8.5138856845749257E-4</v>
      </c>
      <c r="CJ183">
        <v>33.04</v>
      </c>
      <c r="CK183" s="14">
        <f t="shared" si="495"/>
        <v>2.1261468665761597E-2</v>
      </c>
      <c r="CL183" s="14">
        <f t="shared" si="496"/>
        <v>4.5205004982516224E-4</v>
      </c>
      <c r="CM183" s="14">
        <f t="shared" si="497"/>
        <v>-2.1038376448733534E-2</v>
      </c>
      <c r="CN183" s="14">
        <f t="shared" si="498"/>
        <v>4.4261328359862582E-4</v>
      </c>
      <c r="CP183">
        <v>18.55</v>
      </c>
      <c r="CQ183" s="14">
        <f t="shared" si="499"/>
        <v>1.6043124840575684E-2</v>
      </c>
      <c r="CR183" s="14">
        <f t="shared" si="500"/>
        <v>2.573818546502966E-4</v>
      </c>
      <c r="CS183" s="14">
        <f t="shared" si="501"/>
        <v>-1.6016665298059299E-2</v>
      </c>
      <c r="CT183" s="14">
        <f t="shared" si="502"/>
        <v>2.5653356727005697E-4</v>
      </c>
      <c r="CV183">
        <v>96.8</v>
      </c>
      <c r="CW183" s="14">
        <f t="shared" si="503"/>
        <v>1.7003380047523126E-2</v>
      </c>
      <c r="CX183" s="14">
        <f t="shared" si="504"/>
        <v>2.8911493304050758E-4</v>
      </c>
      <c r="CY183" s="89">
        <f t="shared" si="505"/>
        <v>-1.7055613213405076E-2</v>
      </c>
      <c r="CZ183" s="89">
        <f t="shared" si="506"/>
        <v>2.9089394208527781E-4</v>
      </c>
      <c r="DB183">
        <v>14.86</v>
      </c>
      <c r="DC183" s="14">
        <f t="shared" si="507"/>
        <v>1.8667208719689705E-2</v>
      </c>
      <c r="DD183" s="14">
        <f t="shared" si="508"/>
        <v>3.4846468138445937E-4</v>
      </c>
      <c r="DE183" s="89">
        <f t="shared" si="509"/>
        <v>-1.8651178319183906E-2</v>
      </c>
      <c r="DF183" s="89">
        <f t="shared" si="510"/>
        <v>3.4786645269399579E-4</v>
      </c>
      <c r="DH183">
        <v>9.8859999999999992</v>
      </c>
      <c r="DI183" s="14">
        <f t="shared" si="511"/>
        <v>3.4400449391773967E-2</v>
      </c>
      <c r="DJ183" s="14">
        <f t="shared" si="512"/>
        <v>1.1833909183560018E-3</v>
      </c>
      <c r="DK183" s="89">
        <f t="shared" si="513"/>
        <v>-3.4087984782506617E-2</v>
      </c>
      <c r="DL183" s="89">
        <f t="shared" si="514"/>
        <v>1.1619907065324026E-3</v>
      </c>
      <c r="DN183">
        <v>62.81</v>
      </c>
      <c r="DO183" s="14">
        <f t="shared" si="515"/>
        <v>2.0797976694482134E-2</v>
      </c>
      <c r="DP183" s="14">
        <f t="shared" si="516"/>
        <v>4.3255583458422198E-4</v>
      </c>
      <c r="DQ183" s="89">
        <f t="shared" si="517"/>
        <v>-2.0191309101431673E-2</v>
      </c>
      <c r="DR183" s="89">
        <f t="shared" si="518"/>
        <v>4.0768896322955749E-4</v>
      </c>
      <c r="DT183">
        <v>108.6</v>
      </c>
      <c r="DU183" s="14">
        <f t="shared" si="519"/>
        <v>2.2759289145749245E-2</v>
      </c>
      <c r="DV183" s="14">
        <f t="shared" si="520"/>
        <v>5.1798524241981935E-4</v>
      </c>
      <c r="DW183" s="89">
        <f t="shared" si="521"/>
        <v>-2.3069623793934541E-2</v>
      </c>
      <c r="DX183" s="89">
        <f t="shared" si="522"/>
        <v>5.3220754199367068E-4</v>
      </c>
      <c r="DZ183">
        <v>31.59</v>
      </c>
      <c r="EA183" s="14">
        <f t="shared" si="523"/>
        <v>5.3317202484648225E-2</v>
      </c>
      <c r="EB183" s="14">
        <f t="shared" si="524"/>
        <v>2.8427240807889788E-3</v>
      </c>
      <c r="EC183" s="89">
        <f t="shared" si="525"/>
        <v>-5.2582135729664123E-2</v>
      </c>
      <c r="ED183" s="89">
        <f t="shared" si="526"/>
        <v>2.7648809978928204E-3</v>
      </c>
      <c r="EF183">
        <v>13.49</v>
      </c>
      <c r="EG183" s="14">
        <f t="shared" si="527"/>
        <v>2.5614279969858881E-2</v>
      </c>
      <c r="EH183" s="14">
        <f t="shared" si="528"/>
        <v>6.5609133837431384E-4</v>
      </c>
      <c r="EI183" s="89">
        <f t="shared" si="529"/>
        <v>-2.4839610181936492E-2</v>
      </c>
      <c r="EJ183" s="89">
        <f t="shared" si="530"/>
        <v>6.1700623399056306E-4</v>
      </c>
      <c r="EL183">
        <v>75.62</v>
      </c>
      <c r="EM183" s="14">
        <f t="shared" si="531"/>
        <v>-9.2999208868990192E-3</v>
      </c>
      <c r="EN183" s="14">
        <f t="shared" si="532"/>
        <v>8.6488528502580637E-5</v>
      </c>
      <c r="EO183" s="89">
        <f t="shared" si="533"/>
        <v>9.3546823894953175E-3</v>
      </c>
      <c r="EP183" s="89">
        <f t="shared" si="534"/>
        <v>8.7510082608333823E-5</v>
      </c>
      <c r="ER183">
        <v>12.26</v>
      </c>
      <c r="ES183" s="14">
        <f t="shared" si="535"/>
        <v>3.1315284665463954E-2</v>
      </c>
      <c r="ET183" s="14">
        <f t="shared" si="536"/>
        <v>9.8064705367904175E-4</v>
      </c>
      <c r="EU183" s="89">
        <f t="shared" si="537"/>
        <v>-3.124028635798173E-2</v>
      </c>
      <c r="EV183" s="89">
        <f t="shared" si="538"/>
        <v>9.7595549172869935E-4</v>
      </c>
      <c r="EX183">
        <v>109.6</v>
      </c>
      <c r="EY183" s="14">
        <f t="shared" si="539"/>
        <v>1.3143175826521322E-2</v>
      </c>
      <c r="EZ183" s="14">
        <f t="shared" si="540"/>
        <v>1.7274307080685443E-4</v>
      </c>
      <c r="FA183" s="89">
        <f t="shared" si="541"/>
        <v>-1.3061820665556261E-2</v>
      </c>
      <c r="FB183" s="89">
        <f t="shared" si="542"/>
        <v>1.7061115909915262E-4</v>
      </c>
      <c r="FD183">
        <v>31.47</v>
      </c>
      <c r="FE183" s="14">
        <f t="shared" si="543"/>
        <v>2.6032519152295226E-2</v>
      </c>
      <c r="FF183" s="14">
        <f t="shared" si="544"/>
        <v>6.776920534146177E-4</v>
      </c>
      <c r="FG183" s="89">
        <f t="shared" si="545"/>
        <v>-2.7799869724104361E-2</v>
      </c>
      <c r="FH183" s="89">
        <f t="shared" si="546"/>
        <v>7.7283275667717425E-4</v>
      </c>
      <c r="FJ183">
        <v>123.3</v>
      </c>
      <c r="FK183" s="14">
        <f t="shared" si="547"/>
        <v>3.2388692281437449E-3</v>
      </c>
      <c r="FL183" s="14">
        <f t="shared" si="548"/>
        <v>1.0490273877016458E-5</v>
      </c>
      <c r="FM183" s="89">
        <f t="shared" si="549"/>
        <v>-3.4311667984798003E-3</v>
      </c>
      <c r="FN183" s="89">
        <f t="shared" si="550"/>
        <v>1.1772905598990122E-5</v>
      </c>
      <c r="FP183">
        <v>11.07</v>
      </c>
      <c r="FQ183" s="14">
        <f t="shared" si="551"/>
        <v>1.879249934936732E-2</v>
      </c>
      <c r="FR183" s="14">
        <f t="shared" si="552"/>
        <v>3.5315803179597114E-4</v>
      </c>
      <c r="FS183" s="89">
        <f t="shared" si="553"/>
        <v>-1.8356954887007237E-2</v>
      </c>
      <c r="FT183" s="89">
        <f t="shared" si="554"/>
        <v>3.3697779272361887E-4</v>
      </c>
      <c r="FV183">
        <v>479</v>
      </c>
      <c r="FW183" s="14">
        <f t="shared" si="555"/>
        <v>4.7901788981484106E-3</v>
      </c>
      <c r="FX183" s="14">
        <f t="shared" si="556"/>
        <v>2.2945813876266323E-5</v>
      </c>
      <c r="FY183" s="89">
        <f t="shared" si="557"/>
        <v>-4.4512520383362302E-3</v>
      </c>
      <c r="FZ183" s="89">
        <f t="shared" si="558"/>
        <v>1.9813644708792444E-5</v>
      </c>
      <c r="GB183">
        <v>56.22</v>
      </c>
      <c r="GC183" s="14">
        <f t="shared" si="559"/>
        <v>2.1468359261582994E-2</v>
      </c>
      <c r="GD183" s="14">
        <f t="shared" si="560"/>
        <v>4.6089044938439633E-4</v>
      </c>
      <c r="GE183" s="89">
        <f t="shared" si="561"/>
        <v>-2.0539074450852013E-2</v>
      </c>
      <c r="GF183" s="89">
        <f t="shared" si="562"/>
        <v>4.2185357929764189E-4</v>
      </c>
      <c r="GH183">
        <v>399.4</v>
      </c>
      <c r="GI183" s="14">
        <f t="shared" si="563"/>
        <v>2.5461763571110595E-2</v>
      </c>
      <c r="GJ183" s="14">
        <f t="shared" si="564"/>
        <v>6.4830140415113454E-4</v>
      </c>
      <c r="GK183" s="89">
        <f t="shared" si="565"/>
        <v>-2.5613146738297458E-2</v>
      </c>
      <c r="GL183" s="89">
        <f t="shared" si="566"/>
        <v>6.5603328583755771E-4</v>
      </c>
      <c r="GN183">
        <v>28.45</v>
      </c>
      <c r="GO183" s="14">
        <f t="shared" si="567"/>
        <v>1.2574388524097141E-2</v>
      </c>
      <c r="GP183" s="14">
        <f t="shared" si="568"/>
        <v>1.5811524675494589E-4</v>
      </c>
      <c r="GQ183" s="89">
        <f t="shared" si="569"/>
        <v>-1.2186183730309491E-2</v>
      </c>
      <c r="GR183" s="89">
        <f t="shared" si="570"/>
        <v>1.4850307390885974E-4</v>
      </c>
      <c r="GT183">
        <v>50.22</v>
      </c>
      <c r="GU183" s="14">
        <f t="shared" si="571"/>
        <v>1.6979677434899615E-2</v>
      </c>
      <c r="GV183" s="14">
        <f t="shared" si="572"/>
        <v>2.8830944579323918E-4</v>
      </c>
      <c r="GW183" s="89">
        <f t="shared" si="573"/>
        <v>-1.7147958158828823E-2</v>
      </c>
      <c r="GX183" s="89">
        <f t="shared" si="574"/>
        <v>2.9405246901694399E-4</v>
      </c>
      <c r="GZ183">
        <v>207.7</v>
      </c>
      <c r="HA183" s="14">
        <f t="shared" si="575"/>
        <v>8.6290084801258753E-3</v>
      </c>
      <c r="HB183" s="14">
        <f t="shared" si="576"/>
        <v>7.4459787350084273E-5</v>
      </c>
      <c r="HC183" s="89">
        <f t="shared" si="577"/>
        <v>-8.1674301966629705E-3</v>
      </c>
      <c r="HD183" s="89">
        <f t="shared" si="578"/>
        <v>6.6706916017362123E-5</v>
      </c>
      <c r="HF183">
        <v>249.25</v>
      </c>
      <c r="HG183" s="14">
        <f t="shared" si="579"/>
        <v>2.0254862426826184E-2</v>
      </c>
      <c r="HH183" s="14">
        <f t="shared" si="580"/>
        <v>4.1025945192965511E-4</v>
      </c>
      <c r="HI183" s="89">
        <f t="shared" si="581"/>
        <v>-1.9795043077022626E-2</v>
      </c>
      <c r="HJ183" s="89">
        <f t="shared" si="582"/>
        <v>3.9184373042118139E-4</v>
      </c>
      <c r="HL183">
        <v>86.36</v>
      </c>
      <c r="HM183" s="14">
        <f t="shared" si="583"/>
        <v>3.1010236742560218E-2</v>
      </c>
      <c r="HN183" s="14">
        <f t="shared" si="584"/>
        <v>9.616347828296318E-4</v>
      </c>
      <c r="HO183" s="89">
        <f t="shared" si="585"/>
        <v>-3.1698034948940731E-2</v>
      </c>
      <c r="HP183" s="89">
        <f t="shared" si="586"/>
        <v>1.004765419624268E-3</v>
      </c>
      <c r="HR183">
        <v>4.5270000000000001</v>
      </c>
      <c r="HS183" s="14">
        <f t="shared" si="587"/>
        <v>2.5947165894395718E-2</v>
      </c>
      <c r="HT183" s="14">
        <f t="shared" si="588"/>
        <v>6.7325541795129238E-4</v>
      </c>
      <c r="HU183" s="14">
        <f t="shared" si="589"/>
        <v>-2.8058223285612655E-2</v>
      </c>
      <c r="HV183" s="14">
        <f t="shared" si="590"/>
        <v>7.8726389394529622E-4</v>
      </c>
      <c r="HX183">
        <v>14.6</v>
      </c>
      <c r="HY183" s="14">
        <f t="shared" si="591"/>
        <v>1.2253386805764967E-2</v>
      </c>
      <c r="HZ183" s="14">
        <f t="shared" si="592"/>
        <v>1.5014548821169497E-4</v>
      </c>
      <c r="IA183" s="89">
        <f t="shared" si="593"/>
        <v>-1.4322589451044518E-2</v>
      </c>
      <c r="IB183" s="89">
        <f t="shared" si="594"/>
        <v>2.051365685831717E-4</v>
      </c>
      <c r="ID183">
        <v>140.5</v>
      </c>
      <c r="IE183" s="14">
        <f t="shared" si="595"/>
        <v>5.7395633625191088E-2</v>
      </c>
      <c r="IF183" s="14">
        <f t="shared" si="596"/>
        <v>3.2942587592371658E-3</v>
      </c>
      <c r="IG183" s="89">
        <f t="shared" si="597"/>
        <v>-5.6912192365021069E-2</v>
      </c>
      <c r="IH183" s="89">
        <f t="shared" si="598"/>
        <v>3.2389976397931624E-3</v>
      </c>
      <c r="IQ183">
        <v>48.89</v>
      </c>
      <c r="IR183" s="14">
        <f t="shared" si="599"/>
        <v>1.6432056512028802E-2</v>
      </c>
      <c r="IS183" s="14">
        <f t="shared" si="600"/>
        <v>2.7001248121450816E-4</v>
      </c>
      <c r="IT183" s="89">
        <f t="shared" si="601"/>
        <v>-1.7564055671171093E-2</v>
      </c>
      <c r="IU183" s="89">
        <f t="shared" si="602"/>
        <v>3.0849605161999746E-4</v>
      </c>
      <c r="IW183">
        <v>55.26</v>
      </c>
      <c r="IX183" s="14">
        <f t="shared" si="603"/>
        <v>1.8822819771256674E-2</v>
      </c>
      <c r="IY183" s="14">
        <f t="shared" si="604"/>
        <v>3.5429854414121116E-4</v>
      </c>
      <c r="IZ183" s="89">
        <f t="shared" si="605"/>
        <v>-2.0485979010649455E-2</v>
      </c>
      <c r="JA183" s="89">
        <f t="shared" si="606"/>
        <v>4.1967533602477002E-4</v>
      </c>
      <c r="JC183">
        <v>105.3</v>
      </c>
      <c r="JD183" s="14">
        <f t="shared" si="607"/>
        <v>3.1318287562508977E-2</v>
      </c>
      <c r="JE183" s="14">
        <f t="shared" si="608"/>
        <v>9.808351358480045E-4</v>
      </c>
      <c r="JF183" s="89">
        <f t="shared" si="609"/>
        <v>-3.0812146954768475E-2</v>
      </c>
      <c r="JG183" s="89">
        <f t="shared" si="610"/>
        <v>9.4938839996224823E-4</v>
      </c>
      <c r="JI183">
        <v>30.32</v>
      </c>
      <c r="JJ183" s="14">
        <f t="shared" si="611"/>
        <v>9.519192183150239E-3</v>
      </c>
      <c r="JK183" s="14">
        <f t="shared" si="612"/>
        <v>9.0615019819748611E-5</v>
      </c>
      <c r="JL183" s="89">
        <f t="shared" si="613"/>
        <v>-1.0009864935679324E-2</v>
      </c>
      <c r="JM183" s="89">
        <f t="shared" si="614"/>
        <v>1.0019739603054244E-4</v>
      </c>
      <c r="JO183">
        <v>78.09</v>
      </c>
      <c r="JP183" s="14">
        <f t="shared" si="615"/>
        <v>2.1536175645605806E-2</v>
      </c>
      <c r="JQ183" s="14">
        <f t="shared" si="616"/>
        <v>4.6380686143838464E-4</v>
      </c>
      <c r="JR183" s="89">
        <f t="shared" si="646"/>
        <v>-2.1447248108786517E-2</v>
      </c>
      <c r="JS183" s="89">
        <f t="shared" si="617"/>
        <v>4.599844514398468E-4</v>
      </c>
      <c r="JU183">
        <v>61.74</v>
      </c>
      <c r="JV183" s="14">
        <f t="shared" si="618"/>
        <v>2.3055776299925796E-2</v>
      </c>
      <c r="JW183" s="14">
        <f t="shared" si="619"/>
        <v>5.3156882079222006E-4</v>
      </c>
      <c r="JX183" s="89">
        <f t="shared" si="620"/>
        <v>-2.2967425026350439E-2</v>
      </c>
      <c r="JY183" s="89">
        <f t="shared" si="621"/>
        <v>5.2750261234102847E-4</v>
      </c>
      <c r="KA183">
        <v>39.82</v>
      </c>
      <c r="KB183" s="14">
        <f t="shared" si="622"/>
        <v>8.7511497351406599E-3</v>
      </c>
      <c r="KC183" s="14">
        <f t="shared" si="623"/>
        <v>7.6582621686852436E-5</v>
      </c>
      <c r="KD183" s="89">
        <f t="shared" si="624"/>
        <v>-8.663059923198952E-3</v>
      </c>
      <c r="KE183" s="89">
        <f t="shared" si="625"/>
        <v>7.5048607232935827E-5</v>
      </c>
      <c r="KG183">
        <v>17.34</v>
      </c>
      <c r="KH183" s="14">
        <f t="shared" si="626"/>
        <v>6.8965790590604587E-3</v>
      </c>
      <c r="KI183" s="14">
        <f t="shared" si="627"/>
        <v>4.7562802717871241E-5</v>
      </c>
      <c r="KJ183" s="89">
        <f t="shared" si="628"/>
        <v>-7.8227798479716375E-3</v>
      </c>
      <c r="KK183" s="89">
        <f t="shared" si="629"/>
        <v>6.1195884549831154E-5</v>
      </c>
      <c r="KM183">
        <v>29.59</v>
      </c>
      <c r="KN183" s="14">
        <f t="shared" si="630"/>
        <v>2.7335035277155043E-2</v>
      </c>
      <c r="KO183" s="14">
        <f t="shared" si="631"/>
        <v>7.4720415360331064E-4</v>
      </c>
      <c r="KP183" s="89">
        <f t="shared" si="632"/>
        <v>-2.9323851894171051E-2</v>
      </c>
      <c r="KQ183" s="89">
        <f t="shared" si="633"/>
        <v>8.5988828991127918E-4</v>
      </c>
      <c r="KS183">
        <v>89.22</v>
      </c>
      <c r="KT183" s="14">
        <f t="shared" si="634"/>
        <v>3.111803546704647E-2</v>
      </c>
      <c r="KU183" s="14">
        <f t="shared" si="635"/>
        <v>9.6833213132836195E-4</v>
      </c>
      <c r="KV183" s="89">
        <f t="shared" si="636"/>
        <v>-3.0813109027663144E-2</v>
      </c>
      <c r="KW183" s="89">
        <f t="shared" si="637"/>
        <v>9.4944768795065593E-4</v>
      </c>
      <c r="LF183" s="14">
        <v>12.11</v>
      </c>
      <c r="LG183" s="14">
        <f t="shared" si="638"/>
        <v>-1.2045836204664187E-2</v>
      </c>
      <c r="LH183" s="14">
        <f t="shared" si="639"/>
        <v>1.4510216986959851E-4</v>
      </c>
      <c r="LI183" s="89">
        <f t="shared" si="640"/>
        <v>1.1944817794028695E-2</v>
      </c>
      <c r="LJ183" s="89">
        <f t="shared" si="641"/>
        <v>1.4267867213254453E-4</v>
      </c>
      <c r="LL183">
        <v>11.98</v>
      </c>
      <c r="LM183" s="14">
        <f t="shared" si="642"/>
        <v>2.7173347509058962E-2</v>
      </c>
      <c r="LN183" s="14">
        <f t="shared" si="643"/>
        <v>7.3839081484808095E-4</v>
      </c>
      <c r="LO183" s="89">
        <f t="shared" si="644"/>
        <v>-2.6977241819857244E-2</v>
      </c>
      <c r="LP183" s="89">
        <f t="shared" si="645"/>
        <v>7.2777157620705461E-4</v>
      </c>
    </row>
    <row r="184" spans="19:328" x14ac:dyDescent="0.35">
      <c r="S184" t="s">
        <v>788</v>
      </c>
      <c r="T184" s="82">
        <v>5264.55</v>
      </c>
      <c r="U184" s="6">
        <f t="shared" si="452"/>
        <v>1.3315705624007192E-2</v>
      </c>
      <c r="V184" s="14">
        <f t="shared" si="453"/>
        <v>1.7730801626521676E-4</v>
      </c>
      <c r="Z184">
        <v>36.74</v>
      </c>
      <c r="AA184" s="14">
        <f t="shared" si="454"/>
        <v>2.1807298423163927E-2</v>
      </c>
      <c r="AB184" s="14">
        <f t="shared" si="455"/>
        <v>4.755582645169279E-4</v>
      </c>
      <c r="AC184" s="14">
        <f t="shared" si="456"/>
        <v>8.4915927991567348E-3</v>
      </c>
      <c r="AD184" s="14">
        <f t="shared" si="457"/>
        <v>-8.5666895819309589E-3</v>
      </c>
      <c r="AE184" s="14">
        <f t="shared" si="458"/>
        <v>7.3388170393164431E-5</v>
      </c>
      <c r="AG184">
        <v>9.18</v>
      </c>
      <c r="AH184" s="14">
        <f t="shared" si="459"/>
        <v>4.0978844963679269E-2</v>
      </c>
      <c r="AI184" s="14">
        <f t="shared" si="460"/>
        <v>1.6792657345572617E-3</v>
      </c>
      <c r="AJ184" s="14">
        <f t="shared" si="461"/>
        <v>-4.0811199280636722E-2</v>
      </c>
      <c r="AK184" s="14">
        <f t="shared" si="462"/>
        <v>1.6655539867238432E-3</v>
      </c>
      <c r="AM184">
        <v>105.35</v>
      </c>
      <c r="AN184" s="14">
        <f t="shared" si="463"/>
        <v>7.093905369739347E-3</v>
      </c>
      <c r="AO184" s="14">
        <f t="shared" si="464"/>
        <v>5.0323493394816742E-5</v>
      </c>
      <c r="AP184" s="14">
        <f t="shared" si="465"/>
        <v>-8.3391030298365296E-3</v>
      </c>
      <c r="AQ184" s="14">
        <f t="shared" si="466"/>
        <v>6.9540639342228791E-5</v>
      </c>
      <c r="AS184">
        <v>87.49</v>
      </c>
      <c r="AT184" s="14">
        <f t="shared" si="467"/>
        <v>1.2607356492862046E-2</v>
      </c>
      <c r="AU184" s="14">
        <f t="shared" si="468"/>
        <v>1.589454377381108E-4</v>
      </c>
      <c r="AV184" s="14">
        <f t="shared" si="469"/>
        <v>-1.4790736711248769E-2</v>
      </c>
      <c r="AW184" s="14">
        <f t="shared" si="470"/>
        <v>2.1876589246148205E-4</v>
      </c>
      <c r="AY184" s="14">
        <v>37.1</v>
      </c>
      <c r="AZ184" s="14">
        <f t="shared" si="471"/>
        <v>1.6043124840575684E-2</v>
      </c>
      <c r="BA184" s="14">
        <f t="shared" si="472"/>
        <v>2.573818546502966E-4</v>
      </c>
      <c r="BB184" s="14">
        <f t="shared" si="473"/>
        <v>-1.7245660382261056E-2</v>
      </c>
      <c r="BC184" s="14">
        <f t="shared" si="474"/>
        <v>2.9741280202028855E-4</v>
      </c>
      <c r="BE184">
        <v>18.57</v>
      </c>
      <c r="BF184" s="14">
        <f t="shared" si="475"/>
        <v>3.3467064910817683E-2</v>
      </c>
      <c r="BG184" s="14">
        <f t="shared" si="476"/>
        <v>1.1200444337448841E-3</v>
      </c>
      <c r="BH184" s="14">
        <f t="shared" si="477"/>
        <v>-4.0511494259221306E-2</v>
      </c>
      <c r="BI184" s="14">
        <f t="shared" si="478"/>
        <v>1.6411811671149209E-3</v>
      </c>
      <c r="BK184">
        <v>76.400000000000006</v>
      </c>
      <c r="BL184" s="14">
        <f t="shared" si="479"/>
        <v>1.3520746795846684E-2</v>
      </c>
      <c r="BM184" s="14">
        <f t="shared" si="480"/>
        <v>1.8281059391739835E-4</v>
      </c>
      <c r="BN184" s="14">
        <f t="shared" si="481"/>
        <v>-1.8275490874127245E-2</v>
      </c>
      <c r="BO184" s="14">
        <f t="shared" si="482"/>
        <v>3.3399356669030822E-4</v>
      </c>
      <c r="BQ184">
        <v>49.37</v>
      </c>
      <c r="BR184" s="14">
        <f t="shared" si="483"/>
        <v>2.2234265962186181E-2</v>
      </c>
      <c r="BS184" s="14">
        <f t="shared" si="484"/>
        <v>4.94362582877231E-4</v>
      </c>
      <c r="BT184" s="14">
        <f t="shared" si="485"/>
        <v>-2.5512205729939105E-2</v>
      </c>
      <c r="BU184" s="14">
        <f t="shared" si="486"/>
        <v>6.508726412067377E-4</v>
      </c>
      <c r="BX184">
        <v>19.36</v>
      </c>
      <c r="BY184" s="14">
        <f t="shared" si="487"/>
        <v>-8.8197718288223707E-3</v>
      </c>
      <c r="BZ184" s="14">
        <f t="shared" si="488"/>
        <v>7.77883751124887E-5</v>
      </c>
      <c r="CA184" s="14">
        <f t="shared" si="489"/>
        <v>7.280225410638992E-3</v>
      </c>
      <c r="CB184" s="14">
        <f t="shared" si="490"/>
        <v>5.3001682029713681E-5</v>
      </c>
      <c r="CD184">
        <v>40.4</v>
      </c>
      <c r="CE184" s="14">
        <f t="shared" si="491"/>
        <v>6.9067862132548225E-3</v>
      </c>
      <c r="CF184" s="14">
        <f t="shared" si="492"/>
        <v>4.7703695795606889E-5</v>
      </c>
      <c r="CG184" s="14">
        <f t="shared" si="493"/>
        <v>-8.5513256378620013E-3</v>
      </c>
      <c r="CH184" s="14">
        <f t="shared" si="494"/>
        <v>7.3125170164755959E-5</v>
      </c>
      <c r="CJ184">
        <v>32.08</v>
      </c>
      <c r="CK184" s="14">
        <f t="shared" si="495"/>
        <v>2.94861656544637E-2</v>
      </c>
      <c r="CL184" s="14">
        <f t="shared" si="496"/>
        <v>8.6943396500247471E-4</v>
      </c>
      <c r="CM184" s="14">
        <f t="shared" si="497"/>
        <v>-3.1354229886288242E-2</v>
      </c>
      <c r="CN184" s="14">
        <f t="shared" si="498"/>
        <v>9.8308773176221083E-4</v>
      </c>
      <c r="CP184">
        <v>18.02</v>
      </c>
      <c r="CQ184" s="14">
        <f t="shared" si="499"/>
        <v>2.8987536873252406E-2</v>
      </c>
      <c r="CR184" s="14">
        <f t="shared" si="500"/>
        <v>8.4027729397816782E-4</v>
      </c>
      <c r="CS184" s="14">
        <f t="shared" si="501"/>
        <v>-3.1012429966031079E-2</v>
      </c>
      <c r="CT184" s="14">
        <f t="shared" si="502"/>
        <v>9.6177081239798247E-4</v>
      </c>
      <c r="CV184">
        <v>94</v>
      </c>
      <c r="CW184" s="14">
        <f t="shared" si="503"/>
        <v>2.9352212012527371E-2</v>
      </c>
      <c r="CX184" s="14">
        <f t="shared" si="504"/>
        <v>8.6155235002835604E-4</v>
      </c>
      <c r="CY184" s="89">
        <f t="shared" si="505"/>
        <v>-3.002305469057686E-2</v>
      </c>
      <c r="CZ184" s="89">
        <f t="shared" si="506"/>
        <v>9.0138381295336919E-4</v>
      </c>
      <c r="DB184">
        <v>14.67</v>
      </c>
      <c r="DC184" s="14">
        <f t="shared" si="507"/>
        <v>1.2868447134722709E-2</v>
      </c>
      <c r="DD184" s="14">
        <f t="shared" si="508"/>
        <v>1.655969316591531E-4</v>
      </c>
      <c r="DE184" s="89">
        <f t="shared" si="509"/>
        <v>-1.3844987928881211E-2</v>
      </c>
      <c r="DF184" s="89">
        <f t="shared" si="510"/>
        <v>1.9168369075086645E-4</v>
      </c>
      <c r="DH184">
        <v>9.89</v>
      </c>
      <c r="DI184" s="14">
        <f t="shared" si="511"/>
        <v>-4.0453074985335633E-4</v>
      </c>
      <c r="DJ184" s="14">
        <f t="shared" si="512"/>
        <v>1.6364512757691876E-7</v>
      </c>
      <c r="DK184" s="89">
        <f t="shared" si="513"/>
        <v>-1.4997858086184001E-3</v>
      </c>
      <c r="DL184" s="89">
        <f t="shared" si="514"/>
        <v>2.2493574717331481E-6</v>
      </c>
      <c r="DN184">
        <v>62.97</v>
      </c>
      <c r="DO184" s="14">
        <f t="shared" si="515"/>
        <v>-2.5441260343618834E-3</v>
      </c>
      <c r="DP184" s="14">
        <f t="shared" si="516"/>
        <v>6.4725772787179236E-6</v>
      </c>
      <c r="DQ184" s="89">
        <f t="shared" si="517"/>
        <v>2.0475484145636423E-3</v>
      </c>
      <c r="DR184" s="89">
        <f t="shared" si="518"/>
        <v>4.1924545099820849E-6</v>
      </c>
      <c r="DT184">
        <v>103.45</v>
      </c>
      <c r="DU184" s="14">
        <f t="shared" si="519"/>
        <v>4.8583003308282968E-2</v>
      </c>
      <c r="DV184" s="14">
        <f t="shared" si="520"/>
        <v>2.3603082104526338E-3</v>
      </c>
      <c r="DW184" s="89">
        <f t="shared" si="521"/>
        <v>-5.1379620066733599E-2</v>
      </c>
      <c r="DX184" s="89">
        <f t="shared" si="522"/>
        <v>2.6398653582018938E-3</v>
      </c>
      <c r="DZ184">
        <v>31.23</v>
      </c>
      <c r="EA184" s="14">
        <f t="shared" si="523"/>
        <v>1.1461443519006598E-2</v>
      </c>
      <c r="EB184" s="14">
        <f t="shared" si="524"/>
        <v>1.3136468753937835E-4</v>
      </c>
      <c r="EC184" s="89">
        <f t="shared" si="525"/>
        <v>-1.267598696856558E-2</v>
      </c>
      <c r="ED184" s="89">
        <f t="shared" si="526"/>
        <v>1.6068064562724442E-4</v>
      </c>
      <c r="EF184">
        <v>13.4</v>
      </c>
      <c r="EG184" s="14">
        <f t="shared" si="527"/>
        <v>6.6939632627988147E-3</v>
      </c>
      <c r="EH184" s="14">
        <f t="shared" si="528"/>
        <v>4.4809144163700154E-5</v>
      </c>
      <c r="EI184" s="89">
        <f t="shared" si="529"/>
        <v>-7.4007719989939184E-3</v>
      </c>
      <c r="EJ184" s="89">
        <f t="shared" si="530"/>
        <v>5.4771426181092439E-5</v>
      </c>
      <c r="EL184">
        <v>74.599999999999994</v>
      </c>
      <c r="EM184" s="14">
        <f t="shared" si="531"/>
        <v>1.3580291253071792E-2</v>
      </c>
      <c r="EN184" s="14">
        <f t="shared" si="532"/>
        <v>1.8442431051825822E-4</v>
      </c>
      <c r="EO184" s="89">
        <f t="shared" si="533"/>
        <v>-1.5242336186942974E-2</v>
      </c>
      <c r="EP184" s="89">
        <f t="shared" si="534"/>
        <v>2.3232881243579127E-4</v>
      </c>
      <c r="ER184">
        <v>11.99</v>
      </c>
      <c r="ES184" s="14">
        <f t="shared" si="535"/>
        <v>2.2268961468642452E-2</v>
      </c>
      <c r="ET184" s="14">
        <f t="shared" si="536"/>
        <v>4.9590664489188214E-4</v>
      </c>
      <c r="EU184" s="89">
        <f t="shared" si="537"/>
        <v>-2.3671558386394054E-2</v>
      </c>
      <c r="EV184" s="89">
        <f t="shared" si="538"/>
        <v>5.6034267644046269E-4</v>
      </c>
      <c r="EX184">
        <v>109.3</v>
      </c>
      <c r="EY184" s="14">
        <f t="shared" si="539"/>
        <v>2.7409793314222665E-3</v>
      </c>
      <c r="EZ184" s="14">
        <f t="shared" si="540"/>
        <v>7.5129676952840552E-6</v>
      </c>
      <c r="FA184" s="89">
        <f t="shared" si="541"/>
        <v>-4.0620775622921528E-3</v>
      </c>
      <c r="FB184" s="89">
        <f t="shared" si="542"/>
        <v>1.6500474122077358E-5</v>
      </c>
      <c r="FD184">
        <v>30.15</v>
      </c>
      <c r="FE184" s="14">
        <f t="shared" si="543"/>
        <v>4.2849787903120988E-2</v>
      </c>
      <c r="FF184" s="14">
        <f t="shared" si="544"/>
        <v>1.8361043233424538E-3</v>
      </c>
      <c r="FG184" s="89">
        <f t="shared" si="545"/>
        <v>-4.8959443286642257E-2</v>
      </c>
      <c r="FH184" s="89">
        <f t="shared" si="546"/>
        <v>2.3970270869379394E-3</v>
      </c>
      <c r="FJ184">
        <v>122.6</v>
      </c>
      <c r="FK184" s="14">
        <f t="shared" si="547"/>
        <v>5.6933866681875937E-3</v>
      </c>
      <c r="FL184" s="14">
        <f t="shared" si="548"/>
        <v>3.241465175349623E-5</v>
      </c>
      <c r="FM184" s="89">
        <f t="shared" si="549"/>
        <v>-6.9766970598888114E-3</v>
      </c>
      <c r="FN184" s="89">
        <f t="shared" si="550"/>
        <v>4.8674301865461184E-5</v>
      </c>
      <c r="FP184">
        <v>10.94</v>
      </c>
      <c r="FQ184" s="14">
        <f t="shared" si="551"/>
        <v>1.1812949726710388E-2</v>
      </c>
      <c r="FR184" s="14">
        <f t="shared" si="552"/>
        <v>1.3954578124578704E-4</v>
      </c>
      <c r="FS184" s="89">
        <f t="shared" si="553"/>
        <v>-1.2139308505325012E-2</v>
      </c>
      <c r="FT184" s="89">
        <f t="shared" si="554"/>
        <v>1.4736281098745618E-4</v>
      </c>
      <c r="FV184">
        <v>472.3</v>
      </c>
      <c r="FW184" s="14">
        <f t="shared" si="555"/>
        <v>1.408622050884388E-2</v>
      </c>
      <c r="FX184" s="14">
        <f t="shared" si="556"/>
        <v>1.9842160822377395E-4</v>
      </c>
      <c r="FY184" s="89">
        <f t="shared" si="557"/>
        <v>-1.5651275091691744E-2</v>
      </c>
      <c r="FZ184" s="89">
        <f t="shared" si="558"/>
        <v>2.449624119958104E-4</v>
      </c>
      <c r="GB184">
        <v>56.46</v>
      </c>
      <c r="GC184" s="14">
        <f t="shared" si="559"/>
        <v>-4.2598573469574521E-3</v>
      </c>
      <c r="GD184" s="14">
        <f t="shared" si="560"/>
        <v>1.8146384616427383E-5</v>
      </c>
      <c r="GE184" s="89">
        <f t="shared" si="561"/>
        <v>3.1711858927928761E-3</v>
      </c>
      <c r="GF184" s="89">
        <f t="shared" si="562"/>
        <v>1.0056419966648551E-5</v>
      </c>
      <c r="GH184">
        <v>389.3</v>
      </c>
      <c r="GI184" s="14">
        <f t="shared" si="563"/>
        <v>2.561316636530472E-2</v>
      </c>
      <c r="GJ184" s="14">
        <f t="shared" si="564"/>
        <v>6.5603429125677705E-4</v>
      </c>
      <c r="GK184" s="89">
        <f t="shared" si="565"/>
        <v>-2.8736049838270626E-2</v>
      </c>
      <c r="GL184" s="89">
        <f t="shared" si="566"/>
        <v>8.2576056030757327E-4</v>
      </c>
      <c r="GN184">
        <v>27.87</v>
      </c>
      <c r="GO184" s="14">
        <f t="shared" si="567"/>
        <v>2.0597319078483129E-2</v>
      </c>
      <c r="GP184" s="14">
        <f t="shared" si="568"/>
        <v>4.2424955322084508E-4</v>
      </c>
      <c r="GQ184" s="89">
        <f t="shared" si="569"/>
        <v>-2.1530600894806049E-2</v>
      </c>
      <c r="GR184" s="89">
        <f t="shared" si="570"/>
        <v>4.6356677489142305E-4</v>
      </c>
      <c r="GT184">
        <v>49.75</v>
      </c>
      <c r="GU184" s="14">
        <f t="shared" si="571"/>
        <v>9.402890124837247E-3</v>
      </c>
      <c r="GV184" s="14">
        <f t="shared" si="572"/>
        <v>8.8414342699761822E-5</v>
      </c>
      <c r="GW184" s="89">
        <f t="shared" si="573"/>
        <v>-1.1442144250915363E-2</v>
      </c>
      <c r="GX184" s="89">
        <f t="shared" si="574"/>
        <v>1.3092266505875549E-4</v>
      </c>
      <c r="GZ184">
        <v>206.5</v>
      </c>
      <c r="HA184" s="14">
        <f t="shared" si="575"/>
        <v>5.7943184809791477E-3</v>
      </c>
      <c r="HB184" s="14">
        <f t="shared" si="576"/>
        <v>3.3574126659016501E-5</v>
      </c>
      <c r="HC184" s="89">
        <f t="shared" si="577"/>
        <v>-6.9689681821477108E-3</v>
      </c>
      <c r="HD184" s="89">
        <f t="shared" si="578"/>
        <v>4.8566517523787166E-5</v>
      </c>
      <c r="HF184">
        <v>243.25</v>
      </c>
      <c r="HG184" s="14">
        <f t="shared" si="579"/>
        <v>2.4366687775833305E-2</v>
      </c>
      <c r="HH184" s="14">
        <f t="shared" si="580"/>
        <v>5.9373547316494426E-4</v>
      </c>
      <c r="HI184" s="89">
        <f t="shared" si="581"/>
        <v>-2.6745948239875875E-2</v>
      </c>
      <c r="HJ184" s="89">
        <f t="shared" si="582"/>
        <v>7.1534574725011936E-4</v>
      </c>
      <c r="HL184">
        <v>85.16</v>
      </c>
      <c r="HM184" s="14">
        <f t="shared" si="583"/>
        <v>1.3992765621328004E-2</v>
      </c>
      <c r="HN184" s="14">
        <f t="shared" si="584"/>
        <v>1.9579748973341888E-4</v>
      </c>
      <c r="HO184" s="89">
        <f t="shared" si="585"/>
        <v>-1.6900451634554559E-2</v>
      </c>
      <c r="HP184" s="89">
        <f t="shared" si="586"/>
        <v>2.8562526545191784E-4</v>
      </c>
      <c r="HR184">
        <v>4.4400000000000004</v>
      </c>
      <c r="HS184" s="14">
        <f t="shared" si="587"/>
        <v>1.9405092009688117E-2</v>
      </c>
      <c r="HT184" s="14">
        <f t="shared" si="588"/>
        <v>3.7655759590446159E-4</v>
      </c>
      <c r="HU184" s="14">
        <f t="shared" si="589"/>
        <v>-2.4010974768714447E-2</v>
      </c>
      <c r="HV184" s="14">
        <f t="shared" si="590"/>
        <v>5.7652690934384182E-4</v>
      </c>
      <c r="HX184">
        <v>14.49</v>
      </c>
      <c r="HY184" s="14">
        <f t="shared" si="591"/>
        <v>7.5627723816997462E-3</v>
      </c>
      <c r="HZ184" s="14">
        <f t="shared" si="592"/>
        <v>5.719552609740045E-5</v>
      </c>
      <c r="IA184" s="89">
        <f t="shared" si="593"/>
        <v>-1.0449991936822941E-2</v>
      </c>
      <c r="IB184" s="89">
        <f t="shared" si="594"/>
        <v>1.0920233147966448E-4</v>
      </c>
      <c r="ID184">
        <v>137.44999999999999</v>
      </c>
      <c r="IE184" s="14">
        <f t="shared" si="595"/>
        <v>2.1947274162545879E-2</v>
      </c>
      <c r="IF184" s="14">
        <f t="shared" si="596"/>
        <v>4.8168284316595393E-4</v>
      </c>
      <c r="IG184" s="89">
        <f t="shared" si="597"/>
        <v>-2.2841627346299544E-2</v>
      </c>
      <c r="IH184" s="89">
        <f t="shared" si="598"/>
        <v>5.2173993982721921E-4</v>
      </c>
      <c r="IQ184">
        <v>48.26</v>
      </c>
      <c r="IR184" s="14">
        <f t="shared" si="599"/>
        <v>1.2969816393668582E-2</v>
      </c>
      <c r="IS184" s="14">
        <f t="shared" si="600"/>
        <v>1.6821613728547431E-4</v>
      </c>
      <c r="IT184" s="89">
        <f t="shared" si="601"/>
        <v>-1.5662125044266728E-2</v>
      </c>
      <c r="IU184" s="89">
        <f t="shared" si="602"/>
        <v>2.4530216090224707E-4</v>
      </c>
      <c r="IW184">
        <v>55.28</v>
      </c>
      <c r="IX184" s="14">
        <f t="shared" si="603"/>
        <v>-3.6185996414399014E-4</v>
      </c>
      <c r="IY184" s="14">
        <f t="shared" si="604"/>
        <v>1.3094263365028983E-7</v>
      </c>
      <c r="IZ184" s="89">
        <f t="shared" si="605"/>
        <v>-3.2299396658200946E-3</v>
      </c>
      <c r="JA184" s="89">
        <f t="shared" si="606"/>
        <v>1.0432510244838024E-5</v>
      </c>
      <c r="JC184">
        <v>102.55</v>
      </c>
      <c r="JD184" s="14">
        <f t="shared" si="607"/>
        <v>2.6462934621540188E-2</v>
      </c>
      <c r="JE184" s="14">
        <f t="shared" si="608"/>
        <v>7.0028690878391037E-4</v>
      </c>
      <c r="JF184" s="89">
        <f t="shared" si="609"/>
        <v>-2.8248328685049312E-2</v>
      </c>
      <c r="JG184" s="89">
        <f t="shared" si="610"/>
        <v>7.9796807349857975E-4</v>
      </c>
      <c r="JI184">
        <v>29.55</v>
      </c>
      <c r="JJ184" s="14">
        <f t="shared" si="611"/>
        <v>2.5723816922063786E-2</v>
      </c>
      <c r="JK184" s="14">
        <f t="shared" si="612"/>
        <v>6.6171475703985527E-4</v>
      </c>
      <c r="JL184" s="89">
        <f t="shared" si="613"/>
        <v>-2.8468356346670963E-2</v>
      </c>
      <c r="JM184" s="89">
        <f t="shared" si="614"/>
        <v>8.1044731308104086E-4</v>
      </c>
      <c r="JO184">
        <v>76.91</v>
      </c>
      <c r="JP184" s="14">
        <f t="shared" si="615"/>
        <v>1.522610060562127E-2</v>
      </c>
      <c r="JQ184" s="14">
        <f t="shared" si="616"/>
        <v>2.3183413965250038E-4</v>
      </c>
      <c r="JR184" s="89">
        <f t="shared" si="646"/>
        <v>-1.6450116421368489E-2</v>
      </c>
      <c r="JS184" s="89">
        <f t="shared" si="617"/>
        <v>2.7060633027657725E-4</v>
      </c>
      <c r="JU184">
        <v>61.06</v>
      </c>
      <c r="JV184" s="14">
        <f t="shared" si="618"/>
        <v>1.1075031767281526E-2</v>
      </c>
      <c r="JW184" s="14">
        <f t="shared" si="619"/>
        <v>1.2265632864629495E-4</v>
      </c>
      <c r="JX184" s="89">
        <f t="shared" si="620"/>
        <v>-1.3488495799506154E-2</v>
      </c>
      <c r="JY184" s="89">
        <f t="shared" si="621"/>
        <v>1.8193951893329515E-4</v>
      </c>
      <c r="KA184">
        <v>40</v>
      </c>
      <c r="KB184" s="14">
        <f t="shared" si="622"/>
        <v>-4.510155477886019E-3</v>
      </c>
      <c r="KC184" s="14">
        <f t="shared" si="623"/>
        <v>2.0341502434705264E-5</v>
      </c>
      <c r="KD184" s="89">
        <f t="shared" si="624"/>
        <v>3.2753995251078747E-3</v>
      </c>
      <c r="KE184" s="89">
        <f t="shared" si="625"/>
        <v>1.0728242049076891E-5</v>
      </c>
      <c r="KG184">
        <v>17.420000000000002</v>
      </c>
      <c r="KH184" s="14">
        <f t="shared" si="626"/>
        <v>-4.6030000719610772E-3</v>
      </c>
      <c r="KI184" s="14">
        <f t="shared" si="627"/>
        <v>2.1187609662473682E-5</v>
      </c>
      <c r="KJ184" s="89">
        <f t="shared" si="628"/>
        <v>2.185030016890699E-3</v>
      </c>
      <c r="KK184" s="89">
        <f t="shared" si="629"/>
        <v>4.7743561747133686E-6</v>
      </c>
      <c r="KM184">
        <v>29.52</v>
      </c>
      <c r="KN184" s="14">
        <f t="shared" si="630"/>
        <v>2.3684666798464513E-3</v>
      </c>
      <c r="KO184" s="14">
        <f t="shared" si="631"/>
        <v>5.6096344135428726E-6</v>
      </c>
      <c r="KP184" s="89">
        <f t="shared" si="632"/>
        <v>-6.5892093302478564E-3</v>
      </c>
      <c r="KQ184" s="89">
        <f t="shared" si="633"/>
        <v>4.3417679597825404E-5</v>
      </c>
      <c r="KS184">
        <v>88.52</v>
      </c>
      <c r="KT184" s="14">
        <f t="shared" si="634"/>
        <v>7.8767145172697842E-3</v>
      </c>
      <c r="KU184" s="14">
        <f t="shared" si="635"/>
        <v>6.2042631586568567E-5</v>
      </c>
      <c r="KV184" s="89">
        <f t="shared" si="636"/>
        <v>-8.695614774818573E-3</v>
      </c>
      <c r="KW184" s="89">
        <f t="shared" si="637"/>
        <v>7.5613716312043056E-5</v>
      </c>
      <c r="LF184" s="14">
        <v>12.88</v>
      </c>
      <c r="LG184" s="14">
        <f t="shared" si="638"/>
        <v>-6.1644163111206837E-2</v>
      </c>
      <c r="LH184" s="14">
        <f t="shared" si="639"/>
        <v>3.800002845681074E-3</v>
      </c>
      <c r="LI184" s="89">
        <f t="shared" si="640"/>
        <v>6.1531106474031989E-2</v>
      </c>
      <c r="LJ184" s="89">
        <f t="shared" si="641"/>
        <v>3.7860770639186613E-3</v>
      </c>
      <c r="LL184">
        <v>12.33</v>
      </c>
      <c r="LM184" s="14">
        <f t="shared" si="642"/>
        <v>-2.8796724488949568E-2</v>
      </c>
      <c r="LN184" s="14">
        <f t="shared" si="643"/>
        <v>8.2925134129246774E-4</v>
      </c>
      <c r="LO184" s="89">
        <f t="shared" si="644"/>
        <v>2.7764736906192813E-2</v>
      </c>
      <c r="LP184" s="89">
        <f t="shared" si="645"/>
        <v>7.7088061547010527E-4</v>
      </c>
    </row>
    <row r="185" spans="19:328" x14ac:dyDescent="0.35">
      <c r="S185" t="s">
        <v>789</v>
      </c>
      <c r="T185" s="82">
        <v>5347.57</v>
      </c>
      <c r="U185" s="6">
        <f t="shared" si="452"/>
        <v>-1.5646580270133468E-2</v>
      </c>
      <c r="V185" s="14">
        <f t="shared" si="453"/>
        <v>2.448154741497299E-4</v>
      </c>
      <c r="Z185">
        <v>37.64</v>
      </c>
      <c r="AA185" s="14">
        <f t="shared" si="454"/>
        <v>-2.4201234930199295E-2</v>
      </c>
      <c r="AB185" s="14">
        <f t="shared" si="455"/>
        <v>5.8569977214669843E-4</v>
      </c>
      <c r="AC185" s="14">
        <f t="shared" si="456"/>
        <v>-8.5546546600658267E-3</v>
      </c>
      <c r="AD185" s="14">
        <f t="shared" si="457"/>
        <v>7.7728781014745688E-3</v>
      </c>
      <c r="AE185" s="14">
        <f t="shared" si="458"/>
        <v>6.0417633980382895E-5</v>
      </c>
      <c r="AG185">
        <v>8.9499999999999993</v>
      </c>
      <c r="AH185" s="14">
        <f t="shared" si="459"/>
        <v>2.5373672345635229E-2</v>
      </c>
      <c r="AI185" s="14">
        <f t="shared" si="460"/>
        <v>6.4382324830365397E-4</v>
      </c>
      <c r="AJ185" s="14">
        <f t="shared" si="461"/>
        <v>-2.578816860906491E-2</v>
      </c>
      <c r="AK185" s="14">
        <f t="shared" si="462"/>
        <v>6.6502964020956085E-4</v>
      </c>
      <c r="AM185">
        <v>105.45</v>
      </c>
      <c r="AN185" s="14">
        <f t="shared" si="463"/>
        <v>-9.4876667458564014E-4</v>
      </c>
      <c r="AO185" s="14">
        <f t="shared" si="464"/>
        <v>9.0015820280429397E-7</v>
      </c>
      <c r="AP185" s="14">
        <f t="shared" si="465"/>
        <v>9.844693634515702E-3</v>
      </c>
      <c r="AQ185" s="14">
        <f t="shared" si="466"/>
        <v>9.6917992757473986E-5</v>
      </c>
      <c r="AS185">
        <v>89.07</v>
      </c>
      <c r="AT185" s="14">
        <f t="shared" si="467"/>
        <v>-1.7898076325604962E-2</v>
      </c>
      <c r="AU185" s="14">
        <f t="shared" si="468"/>
        <v>3.2034113615718083E-4</v>
      </c>
      <c r="AV185" s="14">
        <f t="shared" si="469"/>
        <v>3.1012030517501291E-2</v>
      </c>
      <c r="AW185" s="14">
        <f t="shared" si="470"/>
        <v>9.6174603681843142E-4</v>
      </c>
      <c r="AY185" s="14">
        <v>37.159999999999997</v>
      </c>
      <c r="AZ185" s="14">
        <f t="shared" si="471"/>
        <v>-1.6159443322482107E-3</v>
      </c>
      <c r="BA185" s="14">
        <f t="shared" si="472"/>
        <v>2.6112760849251158E-6</v>
      </c>
      <c r="BB185" s="14">
        <f t="shared" si="473"/>
        <v>8.1216820123593964E-3</v>
      </c>
      <c r="BC185" s="14">
        <f t="shared" si="474"/>
        <v>6.5961718709882177E-5</v>
      </c>
      <c r="BE185">
        <v>19.297999999999998</v>
      </c>
      <c r="BF185" s="14">
        <f t="shared" si="475"/>
        <v>-3.8454088233577502E-2</v>
      </c>
      <c r="BG185" s="14">
        <f t="shared" si="476"/>
        <v>1.4787169018757637E-3</v>
      </c>
      <c r="BH185" s="14">
        <f t="shared" si="477"/>
        <v>5.4187259036068212E-2</v>
      </c>
      <c r="BI185" s="14">
        <f t="shared" si="478"/>
        <v>2.9362590418419562E-3</v>
      </c>
      <c r="BK185">
        <v>80.260000000000005</v>
      </c>
      <c r="BL185" s="14">
        <f t="shared" si="479"/>
        <v>-4.9288668666295832E-2</v>
      </c>
      <c r="BM185" s="14">
        <f t="shared" si="480"/>
        <v>2.4293728588958927E-3</v>
      </c>
      <c r="BN185" s="14">
        <f t="shared" si="481"/>
        <v>6.3521045039002133E-2</v>
      </c>
      <c r="BO185" s="14">
        <f t="shared" si="482"/>
        <v>4.0349231628469375E-3</v>
      </c>
      <c r="BQ185">
        <v>50.39</v>
      </c>
      <c r="BR185" s="14">
        <f t="shared" si="483"/>
        <v>-2.0449790421735215E-2</v>
      </c>
      <c r="BS185" s="14">
        <f t="shared" si="484"/>
        <v>4.1819392829289337E-4</v>
      </c>
      <c r="BT185" s="14">
        <f t="shared" si="485"/>
        <v>3.6836049158235074E-2</v>
      </c>
      <c r="BU185" s="14">
        <f t="shared" si="486"/>
        <v>1.3568945175879109E-3</v>
      </c>
      <c r="BX185">
        <v>19.72</v>
      </c>
      <c r="BY185" s="14">
        <f t="shared" si="487"/>
        <v>-1.8424267326058359E-2</v>
      </c>
      <c r="BZ185" s="14">
        <f t="shared" si="488"/>
        <v>3.3945362650206163E-4</v>
      </c>
      <c r="CA185" s="14">
        <f t="shared" si="489"/>
        <v>2.5730716738834605E-2</v>
      </c>
      <c r="CB185" s="14">
        <f t="shared" si="490"/>
        <v>6.6206978389414333E-4</v>
      </c>
      <c r="CD185">
        <v>41.59</v>
      </c>
      <c r="CE185" s="14">
        <f t="shared" si="491"/>
        <v>-2.9029968787715993E-2</v>
      </c>
      <c r="CF185" s="14">
        <f t="shared" si="492"/>
        <v>8.4273908781576476E-4</v>
      </c>
      <c r="CG185" s="14">
        <f t="shared" si="493"/>
        <v>4.0820509777315189E-2</v>
      </c>
      <c r="CH185" s="14">
        <f t="shared" si="494"/>
        <v>1.6663140184798851E-3</v>
      </c>
      <c r="CJ185">
        <v>32.99</v>
      </c>
      <c r="CK185" s="14">
        <f t="shared" si="495"/>
        <v>-2.797170224217645E-2</v>
      </c>
      <c r="CL185" s="14">
        <f t="shared" si="496"/>
        <v>7.8241612632497909E-4</v>
      </c>
      <c r="CM185" s="14">
        <f t="shared" si="497"/>
        <v>3.8568818580734632E-2</v>
      </c>
      <c r="CN185" s="14">
        <f t="shared" si="498"/>
        <v>1.4875537667136209E-3</v>
      </c>
      <c r="CP185">
        <v>18.38</v>
      </c>
      <c r="CQ185" s="14">
        <f t="shared" si="499"/>
        <v>-1.9780864747349126E-2</v>
      </c>
      <c r="CR185" s="14">
        <f t="shared" si="500"/>
        <v>3.9128261015291941E-4</v>
      </c>
      <c r="CS185" s="14">
        <f t="shared" si="501"/>
        <v>2.9983885556714693E-2</v>
      </c>
      <c r="CT185" s="14">
        <f t="shared" si="502"/>
        <v>8.9903339307816402E-4</v>
      </c>
      <c r="CV185">
        <v>96.48</v>
      </c>
      <c r="CW185" s="14">
        <f t="shared" si="503"/>
        <v>-2.6040950708871465E-2</v>
      </c>
      <c r="CX185" s="14">
        <f t="shared" si="504"/>
        <v>6.7813111382187326E-4</v>
      </c>
      <c r="CY185" s="89">
        <f t="shared" si="505"/>
        <v>2.9057579274762491E-2</v>
      </c>
      <c r="CZ185" s="89">
        <f t="shared" si="506"/>
        <v>8.4434291330910661E-4</v>
      </c>
      <c r="DB185">
        <v>14.58</v>
      </c>
      <c r="DC185" s="14">
        <f t="shared" si="507"/>
        <v>6.1538655743782859E-3</v>
      </c>
      <c r="DD185" s="14">
        <f t="shared" si="508"/>
        <v>3.787006150751819E-5</v>
      </c>
      <c r="DE185" s="89">
        <f t="shared" si="509"/>
        <v>-1.2137858415361864E-3</v>
      </c>
      <c r="DF185" s="89">
        <f t="shared" si="510"/>
        <v>1.4732760691137083E-6</v>
      </c>
      <c r="DH185">
        <v>10.192</v>
      </c>
      <c r="DI185" s="14">
        <f t="shared" si="511"/>
        <v>-3.0078953195186744E-2</v>
      </c>
      <c r="DJ185" s="14">
        <f t="shared" si="512"/>
        <v>9.0474342531823479E-4</v>
      </c>
      <c r="DK185" s="89">
        <f t="shared" si="513"/>
        <v>4.1388653960025994E-2</v>
      </c>
      <c r="DL185" s="89">
        <f t="shared" si="514"/>
        <v>1.7130206766227754E-3</v>
      </c>
      <c r="DN185">
        <v>63.8</v>
      </c>
      <c r="DO185" s="14">
        <f t="shared" si="515"/>
        <v>-1.3094767850092824E-2</v>
      </c>
      <c r="DP185" s="14">
        <f t="shared" si="516"/>
        <v>1.7147294504782465E-4</v>
      </c>
      <c r="DQ185" s="89">
        <f t="shared" si="517"/>
        <v>1.9174527834836332E-2</v>
      </c>
      <c r="DR185" s="89">
        <f t="shared" si="518"/>
        <v>3.6766251768891327E-4</v>
      </c>
      <c r="DT185">
        <v>104.75</v>
      </c>
      <c r="DU185" s="14">
        <f t="shared" si="519"/>
        <v>-1.2488154610695088E-2</v>
      </c>
      <c r="DV185" s="14">
        <f t="shared" si="520"/>
        <v>1.5595400558062497E-4</v>
      </c>
      <c r="DW185" s="89">
        <f t="shared" si="521"/>
        <v>2.4512024129287241E-2</v>
      </c>
      <c r="DX185" s="89">
        <f t="shared" si="522"/>
        <v>6.0083932691475995E-4</v>
      </c>
      <c r="DZ185">
        <v>32.03</v>
      </c>
      <c r="EA185" s="14">
        <f t="shared" si="523"/>
        <v>-2.5293792326079569E-2</v>
      </c>
      <c r="EB185" s="14">
        <f t="shared" si="524"/>
        <v>6.3977593023484172E-4</v>
      </c>
      <c r="EC185" s="89">
        <f t="shared" si="525"/>
        <v>3.5700686026679633E-2</v>
      </c>
      <c r="ED185" s="89">
        <f t="shared" si="526"/>
        <v>1.2745389827755584E-3</v>
      </c>
      <c r="EF185">
        <v>13.89</v>
      </c>
      <c r="EG185" s="14">
        <f t="shared" si="527"/>
        <v>-3.5914449809386774E-2</v>
      </c>
      <c r="EH185" s="14">
        <f t="shared" si="528"/>
        <v>1.2898477051109616E-3</v>
      </c>
      <c r="EI185" s="89">
        <f t="shared" si="529"/>
        <v>4.4038590725189827E-2</v>
      </c>
      <c r="EJ185" s="89">
        <f t="shared" si="530"/>
        <v>1.9393974730607755E-3</v>
      </c>
      <c r="EL185">
        <v>77.5</v>
      </c>
      <c r="EM185" s="14">
        <f t="shared" si="531"/>
        <v>-3.8137429149586198E-2</v>
      </c>
      <c r="EN185" s="14">
        <f t="shared" si="532"/>
        <v>1.454463502139707E-3</v>
      </c>
      <c r="EO185" s="89">
        <f t="shared" si="533"/>
        <v>4.6709100706274355E-2</v>
      </c>
      <c r="EP185" s="89">
        <f t="shared" si="534"/>
        <v>2.1817400887888796E-3</v>
      </c>
      <c r="ER185">
        <v>12.12</v>
      </c>
      <c r="ES185" s="14">
        <f t="shared" si="535"/>
        <v>-1.0784011601745452E-2</v>
      </c>
      <c r="ET185" s="14">
        <f t="shared" si="536"/>
        <v>1.1629490622658051E-4</v>
      </c>
      <c r="EU185" s="89">
        <f t="shared" si="537"/>
        <v>1.8189216368358983E-2</v>
      </c>
      <c r="EV185" s="89">
        <f t="shared" si="538"/>
        <v>3.3084759209497835E-4</v>
      </c>
      <c r="EX185">
        <v>109.9</v>
      </c>
      <c r="EY185" s="14">
        <f t="shared" si="539"/>
        <v>-5.4744662270828481E-3</v>
      </c>
      <c r="EZ185" s="14">
        <f t="shared" si="540"/>
        <v>2.9969780471470713E-5</v>
      </c>
      <c r="FA185" s="89">
        <f t="shared" si="541"/>
        <v>1.2513256506879109E-2</v>
      </c>
      <c r="FB185" s="89">
        <f t="shared" si="542"/>
        <v>1.5658158840695235E-4</v>
      </c>
      <c r="FD185">
        <v>31.55</v>
      </c>
      <c r="FE185" s="14">
        <f t="shared" si="543"/>
        <v>-4.5388665814027791E-2</v>
      </c>
      <c r="FF185" s="14">
        <f t="shared" si="544"/>
        <v>2.0601309843774952E-3</v>
      </c>
      <c r="FG185" s="89">
        <f t="shared" si="545"/>
        <v>6.5163067837752497E-2</v>
      </c>
      <c r="FH185" s="89">
        <f t="shared" si="546"/>
        <v>4.2462254100275338E-3</v>
      </c>
      <c r="FJ185">
        <v>123.5</v>
      </c>
      <c r="FK185" s="14">
        <f t="shared" si="547"/>
        <v>-7.3141325659209534E-3</v>
      </c>
      <c r="FL185" s="14">
        <f t="shared" si="548"/>
        <v>5.3496535191865432E-5</v>
      </c>
      <c r="FM185" s="89">
        <f t="shared" si="549"/>
        <v>1.2534243680717462E-2</v>
      </c>
      <c r="FN185" s="89">
        <f t="shared" si="550"/>
        <v>1.5710726464760564E-4</v>
      </c>
      <c r="FP185">
        <v>11.1</v>
      </c>
      <c r="FQ185" s="14">
        <f t="shared" si="551"/>
        <v>-1.4519311324453268E-2</v>
      </c>
      <c r="FR185" s="14">
        <f t="shared" si="552"/>
        <v>2.1081040133639692E-4</v>
      </c>
      <c r="FS185" s="89">
        <f t="shared" si="553"/>
        <v>1.8734583795437697E-2</v>
      </c>
      <c r="FT185" s="89">
        <f t="shared" si="554"/>
        <v>3.5098462998827675E-4</v>
      </c>
      <c r="FV185">
        <v>482.1</v>
      </c>
      <c r="FW185" s="14">
        <f t="shared" si="555"/>
        <v>-2.053718450950523E-2</v>
      </c>
      <c r="FX185" s="14">
        <f t="shared" si="556"/>
        <v>4.2177594757746158E-4</v>
      </c>
      <c r="FY185" s="89">
        <f t="shared" si="557"/>
        <v>3.0321578457128396E-2</v>
      </c>
      <c r="FZ185" s="89">
        <f t="shared" si="558"/>
        <v>9.1939812013179284E-4</v>
      </c>
      <c r="GB185">
        <v>57.58</v>
      </c>
      <c r="GC185" s="14">
        <f t="shared" si="559"/>
        <v>-1.9642862358686557E-2</v>
      </c>
      <c r="GD185" s="14">
        <f t="shared" si="560"/>
        <v>3.8584204164230517E-4</v>
      </c>
      <c r="GE185" s="89">
        <f t="shared" si="561"/>
        <v>3.0583032285022224E-2</v>
      </c>
      <c r="GF185" s="89">
        <f t="shared" si="562"/>
        <v>9.3532186374671166E-4</v>
      </c>
      <c r="GH185">
        <v>395.3</v>
      </c>
      <c r="GI185" s="14">
        <f t="shared" si="563"/>
        <v>-1.5294715686229785E-2</v>
      </c>
      <c r="GJ185" s="14">
        <f t="shared" si="564"/>
        <v>2.3392832792260346E-4</v>
      </c>
      <c r="GK185" s="89">
        <f t="shared" si="565"/>
        <v>2.9884657046052844E-2</v>
      </c>
      <c r="GL185" s="89">
        <f t="shared" si="566"/>
        <v>8.9309272676019592E-4</v>
      </c>
      <c r="GN185">
        <v>28.1</v>
      </c>
      <c r="GO185" s="14">
        <f t="shared" si="567"/>
        <v>-8.2187348458432254E-3</v>
      </c>
      <c r="GP185" s="14">
        <f t="shared" si="568"/>
        <v>6.7547602466277667E-5</v>
      </c>
      <c r="GQ185" s="89">
        <f t="shared" si="569"/>
        <v>1.5162706415037929E-2</v>
      </c>
      <c r="GR185" s="89">
        <f t="shared" si="570"/>
        <v>2.2990766582863236E-4</v>
      </c>
      <c r="GT185">
        <v>50.48</v>
      </c>
      <c r="GU185" s="14">
        <f t="shared" si="571"/>
        <v>-1.4566754628355862E-2</v>
      </c>
      <c r="GV185" s="14">
        <f t="shared" si="572"/>
        <v>2.1219034040272691E-4</v>
      </c>
      <c r="GW185" s="89">
        <f t="shared" si="573"/>
        <v>2.3680191307868081E-2</v>
      </c>
      <c r="GX185" s="89">
        <f t="shared" si="574"/>
        <v>5.6075146037723109E-4</v>
      </c>
      <c r="GZ185">
        <v>206</v>
      </c>
      <c r="HA185" s="14">
        <f t="shared" si="575"/>
        <v>2.4242436115064756E-3</v>
      </c>
      <c r="HB185" s="14">
        <f t="shared" si="576"/>
        <v>5.8769570879299597E-6</v>
      </c>
      <c r="HC185" s="89">
        <f t="shared" si="577"/>
        <v>6.1545028494990744E-3</v>
      </c>
      <c r="HD185" s="89">
        <f t="shared" si="578"/>
        <v>3.7877905324492229E-5</v>
      </c>
      <c r="HF185">
        <v>249.5</v>
      </c>
      <c r="HG185" s="14">
        <f t="shared" si="579"/>
        <v>-2.5369194125458881E-2</v>
      </c>
      <c r="HH185" s="14">
        <f t="shared" si="580"/>
        <v>6.4359601057521743E-4</v>
      </c>
      <c r="HI185" s="89">
        <f t="shared" si="581"/>
        <v>3.9913412797919205E-2</v>
      </c>
      <c r="HJ185" s="89">
        <f t="shared" si="582"/>
        <v>1.5930805211771006E-3</v>
      </c>
      <c r="HL185">
        <v>86.2</v>
      </c>
      <c r="HM185" s="14">
        <f t="shared" si="583"/>
        <v>-1.2138337644368809E-2</v>
      </c>
      <c r="HN185" s="14">
        <f t="shared" si="584"/>
        <v>1.4733924076870092E-4</v>
      </c>
      <c r="HO185" s="89">
        <f t="shared" si="585"/>
        <v>2.2463187328559675E-2</v>
      </c>
      <c r="HP185" s="89">
        <f t="shared" si="586"/>
        <v>5.04594784957964E-4</v>
      </c>
      <c r="HR185">
        <v>4.55</v>
      </c>
      <c r="HS185" s="14">
        <f t="shared" si="587"/>
        <v>-2.4472856518725574E-2</v>
      </c>
      <c r="HT185" s="14">
        <f t="shared" si="588"/>
        <v>5.9892070618612885E-4</v>
      </c>
      <c r="HU185" s="14">
        <f t="shared" si="589"/>
        <v>3.4738385565534678E-2</v>
      </c>
      <c r="HV185" s="14">
        <f t="shared" si="590"/>
        <v>1.2067554316997481E-3</v>
      </c>
      <c r="HX185">
        <v>14.66</v>
      </c>
      <c r="HY185" s="14">
        <f t="shared" si="591"/>
        <v>-1.1663940125914402E-2</v>
      </c>
      <c r="HZ185" s="14">
        <f t="shared" si="592"/>
        <v>1.3604749926091606E-4</v>
      </c>
      <c r="IA185" s="89">
        <f t="shared" si="593"/>
        <v>1.3652839952687439E-2</v>
      </c>
      <c r="IB185" s="89">
        <f t="shared" si="594"/>
        <v>1.8640003877369837E-4</v>
      </c>
      <c r="ID185">
        <v>138</v>
      </c>
      <c r="IE185" s="14">
        <f t="shared" si="595"/>
        <v>-3.9934705459500792E-3</v>
      </c>
      <c r="IF185" s="14">
        <f t="shared" si="596"/>
        <v>1.5947807001370824E-5</v>
      </c>
      <c r="IG185" s="89">
        <f t="shared" si="597"/>
        <v>1.1312016278392869E-2</v>
      </c>
      <c r="IH185" s="89">
        <f t="shared" si="598"/>
        <v>1.2796171228262525E-4</v>
      </c>
      <c r="IQ185">
        <v>48.45</v>
      </c>
      <c r="IR185" s="14">
        <f t="shared" si="599"/>
        <v>-3.9292781398896611E-3</v>
      </c>
      <c r="IS185" s="14">
        <f t="shared" si="600"/>
        <v>1.5439226700614755E-5</v>
      </c>
      <c r="IT185" s="89">
        <f t="shared" si="601"/>
        <v>1.0537822884240034E-2</v>
      </c>
      <c r="IU185" s="89">
        <f t="shared" si="602"/>
        <v>1.1104571113961295E-4</v>
      </c>
      <c r="IW185">
        <v>57.57</v>
      </c>
      <c r="IX185" s="14">
        <f t="shared" si="603"/>
        <v>-4.0590419228303733E-2</v>
      </c>
      <c r="IY185" s="14">
        <f t="shared" si="604"/>
        <v>1.6475821331294494E-3</v>
      </c>
      <c r="IZ185" s="89">
        <f t="shared" si="605"/>
        <v>4.8495057723280374E-2</v>
      </c>
      <c r="JA185" s="89">
        <f t="shared" si="606"/>
        <v>2.3517706235842953E-3</v>
      </c>
      <c r="JC185">
        <v>105.65</v>
      </c>
      <c r="JD185" s="14">
        <f t="shared" si="607"/>
        <v>-2.9781259543676199E-2</v>
      </c>
      <c r="JE185" s="14">
        <f t="shared" si="608"/>
        <v>8.8692342000780465E-4</v>
      </c>
      <c r="JF185" s="89">
        <f t="shared" si="609"/>
        <v>4.1655481180413768E-2</v>
      </c>
      <c r="JG185" s="89">
        <f t="shared" si="610"/>
        <v>1.7351791123718055E-3</v>
      </c>
      <c r="JI185">
        <v>29.94</v>
      </c>
      <c r="JJ185" s="14">
        <f t="shared" si="611"/>
        <v>-1.3111635139375162E-2</v>
      </c>
      <c r="JK185" s="14">
        <f t="shared" si="612"/>
        <v>1.7191497602809754E-4</v>
      </c>
      <c r="JL185" s="89">
        <f t="shared" si="613"/>
        <v>2.380217612897436E-2</v>
      </c>
      <c r="JM185" s="89">
        <f t="shared" si="614"/>
        <v>5.6654358847471685E-4</v>
      </c>
      <c r="JO185">
        <v>76.55</v>
      </c>
      <c r="JP185" s="14">
        <f t="shared" si="615"/>
        <v>4.6917849652695865E-3</v>
      </c>
      <c r="JQ185" s="14">
        <f t="shared" si="616"/>
        <v>2.2012846160329736E-5</v>
      </c>
      <c r="JR185" s="89">
        <f t="shared" si="646"/>
        <v>1.9105270757081667E-3</v>
      </c>
      <c r="JS185" s="89">
        <f t="shared" si="617"/>
        <v>3.6501137070139988E-6</v>
      </c>
      <c r="JU185">
        <v>61.36</v>
      </c>
      <c r="JV185" s="14">
        <f t="shared" si="618"/>
        <v>-4.9011697522688786E-3</v>
      </c>
      <c r="JW185" s="14">
        <f t="shared" si="619"/>
        <v>2.4021464940555381E-5</v>
      </c>
      <c r="JX185" s="89">
        <f t="shared" si="620"/>
        <v>1.7400783867619122E-2</v>
      </c>
      <c r="JY185" s="89">
        <f t="shared" si="621"/>
        <v>3.0278727920759389E-4</v>
      </c>
      <c r="KA185">
        <v>40.5</v>
      </c>
      <c r="KB185" s="14">
        <f t="shared" si="622"/>
        <v>-1.2422519998557209E-2</v>
      </c>
      <c r="KC185" s="14">
        <f t="shared" si="623"/>
        <v>1.5431900311455379E-4</v>
      </c>
      <c r="KD185" s="89">
        <f t="shared" si="624"/>
        <v>1.9073119219968244E-2</v>
      </c>
      <c r="KE185" s="89">
        <f t="shared" si="625"/>
        <v>3.6378387677912208E-4</v>
      </c>
      <c r="KG185">
        <v>18.13</v>
      </c>
      <c r="KH185" s="14">
        <f t="shared" si="626"/>
        <v>-3.9949053342402785E-2</v>
      </c>
      <c r="KI185" s="14">
        <f t="shared" si="627"/>
        <v>1.5959268629541432E-3</v>
      </c>
      <c r="KJ185" s="89">
        <f t="shared" si="628"/>
        <v>4.6423375053558077E-2</v>
      </c>
      <c r="KK185" s="89">
        <f t="shared" si="629"/>
        <v>2.1551297513633183E-3</v>
      </c>
      <c r="KM185">
        <v>30.45</v>
      </c>
      <c r="KN185" s="14">
        <f t="shared" si="630"/>
        <v>-3.1017994423634315E-2</v>
      </c>
      <c r="KO185" s="14">
        <f t="shared" si="631"/>
        <v>9.6211597806460949E-4</v>
      </c>
      <c r="KP185" s="89">
        <f t="shared" si="632"/>
        <v>4.010154617031271E-2</v>
      </c>
      <c r="KQ185" s="89">
        <f t="shared" si="633"/>
        <v>1.6081340052497221E-3</v>
      </c>
      <c r="KS185">
        <v>88.22</v>
      </c>
      <c r="KT185" s="14">
        <f t="shared" si="634"/>
        <v>3.3948205060551173E-3</v>
      </c>
      <c r="KU185" s="14">
        <f t="shared" si="635"/>
        <v>1.1524806268332323E-5</v>
      </c>
      <c r="KV185" s="89">
        <f t="shared" si="636"/>
        <v>2.4853010693928622E-3</v>
      </c>
      <c r="KW185" s="89">
        <f t="shared" si="637"/>
        <v>6.1767214055253045E-6</v>
      </c>
      <c r="LF185" s="14">
        <v>13.324999999999999</v>
      </c>
      <c r="LG185" s="14">
        <f t="shared" si="638"/>
        <v>-3.3966249375700551E-2</v>
      </c>
      <c r="LH185" s="14">
        <f t="shared" si="639"/>
        <v>1.153706096652278E-3</v>
      </c>
      <c r="LI185" s="89">
        <f t="shared" si="640"/>
        <v>3.3924951438188071E-2</v>
      </c>
      <c r="LJ185" s="89">
        <f t="shared" si="641"/>
        <v>1.1509023300834188E-3</v>
      </c>
      <c r="LL185">
        <v>12.63</v>
      </c>
      <c r="LM185" s="14">
        <f t="shared" si="642"/>
        <v>-2.4039619186146891E-2</v>
      </c>
      <c r="LN185" s="14">
        <f t="shared" si="643"/>
        <v>5.7790329061496173E-4</v>
      </c>
      <c r="LO185" s="89">
        <f t="shared" si="644"/>
        <v>3.0328176367333565E-2</v>
      </c>
      <c r="LP185" s="89">
        <f t="shared" si="645"/>
        <v>9.1979828176809019E-4</v>
      </c>
    </row>
    <row r="186" spans="19:328" x14ac:dyDescent="0.35">
      <c r="S186" t="s">
        <v>790</v>
      </c>
      <c r="T186" s="82">
        <v>5306.76</v>
      </c>
      <c r="U186" s="6">
        <f t="shared" si="452"/>
        <v>7.6607725846664296E-3</v>
      </c>
      <c r="V186" s="14">
        <f t="shared" si="453"/>
        <v>5.8687436593976767E-5</v>
      </c>
      <c r="Z186">
        <v>36.979999999999997</v>
      </c>
      <c r="AA186" s="14">
        <f t="shared" si="454"/>
        <v>1.7690088758200145E-2</v>
      </c>
      <c r="AB186" s="14">
        <f t="shared" si="455"/>
        <v>3.1293924027299912E-4</v>
      </c>
      <c r="AC186" s="14">
        <f t="shared" si="456"/>
        <v>1.0029316173533715E-2</v>
      </c>
      <c r="AD186" s="14">
        <f t="shared" si="457"/>
        <v>-1.0242393322467853E-2</v>
      </c>
      <c r="AE186" s="14">
        <f t="shared" si="458"/>
        <v>1.0490662097213408E-4</v>
      </c>
      <c r="AG186">
        <v>9.0540000000000003</v>
      </c>
      <c r="AH186" s="14">
        <f t="shared" si="459"/>
        <v>-1.1553116727002917E-2</v>
      </c>
      <c r="AI186" s="14">
        <f t="shared" si="460"/>
        <v>1.3347450610775457E-4</v>
      </c>
      <c r="AJ186" s="14">
        <f t="shared" si="461"/>
        <v>1.1607098255954712E-2</v>
      </c>
      <c r="AK186" s="14">
        <f t="shared" si="462"/>
        <v>1.3472472992338692E-4</v>
      </c>
      <c r="AM186">
        <v>104.1</v>
      </c>
      <c r="AN186" s="14">
        <f t="shared" si="463"/>
        <v>1.2884931303860517E-2</v>
      </c>
      <c r="AO186" s="14">
        <f t="shared" si="464"/>
        <v>1.660214547052047E-4</v>
      </c>
      <c r="AP186" s="14">
        <f t="shared" si="465"/>
        <v>-1.0727046405280737E-2</v>
      </c>
      <c r="AQ186" s="14">
        <f t="shared" si="466"/>
        <v>1.1506952458104637E-4</v>
      </c>
      <c r="AS186">
        <v>88.64</v>
      </c>
      <c r="AT186" s="14">
        <f t="shared" si="467"/>
        <v>4.8393544448042947E-3</v>
      </c>
      <c r="AU186" s="14">
        <f t="shared" si="468"/>
        <v>2.3419351442447081E-5</v>
      </c>
      <c r="AV186" s="14">
        <f t="shared" si="469"/>
        <v>-1.889369885967389E-3</v>
      </c>
      <c r="AW186" s="14">
        <f t="shared" si="470"/>
        <v>3.5697185660004245E-6</v>
      </c>
      <c r="AY186" s="14">
        <v>36.049999999999997</v>
      </c>
      <c r="AZ186" s="14">
        <f t="shared" si="471"/>
        <v>3.0326050214679715E-2</v>
      </c>
      <c r="BA186" s="14">
        <f t="shared" si="472"/>
        <v>9.1966932162327556E-4</v>
      </c>
      <c r="BB186" s="14">
        <f t="shared" si="473"/>
        <v>-2.8941901227628661E-2</v>
      </c>
      <c r="BC186" s="14">
        <f t="shared" si="474"/>
        <v>8.3763364666981346E-4</v>
      </c>
      <c r="BE186">
        <v>18.96</v>
      </c>
      <c r="BF186" s="14">
        <f t="shared" si="475"/>
        <v>1.7669966771316121E-2</v>
      </c>
      <c r="BG186" s="14">
        <f t="shared" si="476"/>
        <v>3.1222772569941586E-4</v>
      </c>
      <c r="BH186" s="14">
        <f t="shared" si="477"/>
        <v>-1.7070859854624715E-2</v>
      </c>
      <c r="BI186" s="14">
        <f t="shared" si="478"/>
        <v>2.9141425617623776E-4</v>
      </c>
      <c r="BK186">
        <v>78.260000000000005</v>
      </c>
      <c r="BL186" s="14">
        <f t="shared" si="479"/>
        <v>2.5234748056504205E-2</v>
      </c>
      <c r="BM186" s="14">
        <f t="shared" si="480"/>
        <v>6.3679250947524277E-4</v>
      </c>
      <c r="BN186" s="14">
        <f t="shared" si="481"/>
        <v>-2.3617936625187005E-2</v>
      </c>
      <c r="BO186" s="14">
        <f t="shared" si="482"/>
        <v>5.578069304313498E-4</v>
      </c>
      <c r="BQ186">
        <v>50.23</v>
      </c>
      <c r="BR186" s="14">
        <f t="shared" si="483"/>
        <v>3.180284930553552E-3</v>
      </c>
      <c r="BS186" s="14">
        <f t="shared" si="484"/>
        <v>1.0114212239506011E-5</v>
      </c>
      <c r="BT186" s="14">
        <f t="shared" si="485"/>
        <v>1.4053958746407897E-4</v>
      </c>
      <c r="BU186" s="14">
        <f t="shared" si="486"/>
        <v>1.9751375644573504E-8</v>
      </c>
      <c r="BX186">
        <v>19.97</v>
      </c>
      <c r="BY186" s="14">
        <f t="shared" si="487"/>
        <v>-1.2597798253234501E-2</v>
      </c>
      <c r="BZ186" s="14">
        <f t="shared" si="488"/>
        <v>1.5870452082919825E-4</v>
      </c>
      <c r="CA186" s="14">
        <f t="shared" si="489"/>
        <v>1.402672478597192E-2</v>
      </c>
      <c r="CB186" s="14">
        <f t="shared" si="490"/>
        <v>1.9674900822139901E-4</v>
      </c>
      <c r="CD186">
        <v>41.78</v>
      </c>
      <c r="CE186" s="14">
        <f t="shared" si="491"/>
        <v>-4.5580023735993609E-3</v>
      </c>
      <c r="CF186" s="14">
        <f t="shared" si="492"/>
        <v>2.0775385637737408E-5</v>
      </c>
      <c r="CG186" s="14">
        <f t="shared" si="493"/>
        <v>7.4219064939730316E-3</v>
      </c>
      <c r="CH186" s="14">
        <f t="shared" si="494"/>
        <v>5.5084696005279055E-5</v>
      </c>
      <c r="CJ186">
        <v>31.77</v>
      </c>
      <c r="CK186" s="14">
        <f t="shared" si="495"/>
        <v>3.7682036959065329E-2</v>
      </c>
      <c r="CL186" s="14">
        <f t="shared" si="496"/>
        <v>1.4199359093843655E-3</v>
      </c>
      <c r="CM186" s="14">
        <f t="shared" si="497"/>
        <v>-3.5367129362888175E-2</v>
      </c>
      <c r="CN186" s="14">
        <f t="shared" si="498"/>
        <v>1.250833839371267E-3</v>
      </c>
      <c r="CP186">
        <v>18.13</v>
      </c>
      <c r="CQ186" s="14">
        <f t="shared" si="499"/>
        <v>1.3695092160781403E-2</v>
      </c>
      <c r="CR186" s="14">
        <f t="shared" si="500"/>
        <v>1.8755554929229622E-4</v>
      </c>
      <c r="CS186" s="14">
        <f t="shared" si="501"/>
        <v>-1.1616633594986448E-2</v>
      </c>
      <c r="CT186" s="14">
        <f t="shared" si="502"/>
        <v>1.3494617608016777E-4</v>
      </c>
      <c r="CV186">
        <v>96.62</v>
      </c>
      <c r="CW186" s="14">
        <f t="shared" si="503"/>
        <v>-1.450026147385269E-3</v>
      </c>
      <c r="CX186" s="14">
        <f t="shared" si="504"/>
        <v>2.1025758281009659E-6</v>
      </c>
      <c r="CY186" s="89">
        <f t="shared" si="505"/>
        <v>2.0165974195691522E-3</v>
      </c>
      <c r="CZ186" s="89">
        <f t="shared" si="506"/>
        <v>4.0666651526129632E-6</v>
      </c>
      <c r="DB186">
        <v>14.39</v>
      </c>
      <c r="DC186" s="14">
        <f t="shared" si="507"/>
        <v>1.3117205681235566E-2</v>
      </c>
      <c r="DD186" s="14">
        <f t="shared" si="508"/>
        <v>1.7206108488383861E-4</v>
      </c>
      <c r="DE186" s="89">
        <f t="shared" si="509"/>
        <v>-1.2108291323607188E-2</v>
      </c>
      <c r="DF186" s="89">
        <f t="shared" si="510"/>
        <v>1.4661071877734112E-4</v>
      </c>
      <c r="DH186">
        <v>10.212</v>
      </c>
      <c r="DI186" s="14">
        <f t="shared" si="511"/>
        <v>-1.9604005494298221E-3</v>
      </c>
      <c r="DJ186" s="14">
        <f t="shared" si="512"/>
        <v>3.8431703142047486E-6</v>
      </c>
      <c r="DK186" s="89">
        <f t="shared" si="513"/>
        <v>4.4903448414961725E-3</v>
      </c>
      <c r="DL186" s="89">
        <f t="shared" si="514"/>
        <v>2.0163196795551287E-5</v>
      </c>
      <c r="DN186">
        <v>63.43</v>
      </c>
      <c r="DO186" s="14">
        <f t="shared" si="515"/>
        <v>5.8162547049384946E-3</v>
      </c>
      <c r="DP186" s="14">
        <f t="shared" si="516"/>
        <v>3.3828818792719175E-5</v>
      </c>
      <c r="DQ186" s="89">
        <f t="shared" si="517"/>
        <v>-4.1059942628327746E-3</v>
      </c>
      <c r="DR186" s="89">
        <f t="shared" si="518"/>
        <v>1.6859188886415659E-5</v>
      </c>
      <c r="DT186">
        <v>104.7</v>
      </c>
      <c r="DU186" s="14">
        <f t="shared" si="519"/>
        <v>4.7744092575590367E-4</v>
      </c>
      <c r="DV186" s="14">
        <f t="shared" si="520"/>
        <v>2.2794983758665432E-7</v>
      </c>
      <c r="DW186" s="89">
        <f t="shared" si="521"/>
        <v>1.6992899720201862E-3</v>
      </c>
      <c r="DX186" s="89">
        <f t="shared" si="522"/>
        <v>2.8875864090083651E-6</v>
      </c>
      <c r="DZ186">
        <v>31.1</v>
      </c>
      <c r="EA186" s="14">
        <f t="shared" si="523"/>
        <v>2.9465144435878401E-2</v>
      </c>
      <c r="EB186" s="14">
        <f t="shared" si="524"/>
        <v>8.681947366271759E-4</v>
      </c>
      <c r="EC186" s="89">
        <f t="shared" si="525"/>
        <v>-2.677985314774332E-2</v>
      </c>
      <c r="ED186" s="89">
        <f t="shared" si="526"/>
        <v>7.1716053461469778E-4</v>
      </c>
      <c r="EF186">
        <v>13.56</v>
      </c>
      <c r="EG186" s="14">
        <f t="shared" si="527"/>
        <v>2.4044874254002868E-2</v>
      </c>
      <c r="EH186" s="14">
        <f t="shared" si="528"/>
        <v>5.7815597789081E-4</v>
      </c>
      <c r="EI186" s="89">
        <f t="shared" si="529"/>
        <v>-2.1788259123192124E-2</v>
      </c>
      <c r="EJ186" s="89">
        <f t="shared" si="530"/>
        <v>4.7472823561936484E-4</v>
      </c>
      <c r="EL186">
        <v>77.099999999999994</v>
      </c>
      <c r="EM186" s="14">
        <f t="shared" si="531"/>
        <v>5.1746557900174874E-3</v>
      </c>
      <c r="EN186" s="14">
        <f t="shared" si="532"/>
        <v>2.6777062545161505E-5</v>
      </c>
      <c r="EO186" s="89">
        <f t="shared" si="533"/>
        <v>-3.4025468795812371E-3</v>
      </c>
      <c r="EP186" s="89">
        <f t="shared" si="534"/>
        <v>1.1577325267748013E-5</v>
      </c>
      <c r="ER186">
        <v>12.08</v>
      </c>
      <c r="ES186" s="14">
        <f t="shared" si="535"/>
        <v>3.3057881344994103E-3</v>
      </c>
      <c r="ET186" s="14">
        <f t="shared" si="536"/>
        <v>1.0928235190197092E-5</v>
      </c>
      <c r="EU186" s="89">
        <f t="shared" si="537"/>
        <v>-1.7527290066527844E-3</v>
      </c>
      <c r="EV186" s="89">
        <f t="shared" si="538"/>
        <v>3.0720589707620563E-6</v>
      </c>
      <c r="EX186">
        <v>110.25</v>
      </c>
      <c r="EY186" s="14">
        <f t="shared" si="539"/>
        <v>-3.1796529173796842E-3</v>
      </c>
      <c r="EZ186" s="14">
        <f t="shared" si="540"/>
        <v>1.0110192675001137E-5</v>
      </c>
      <c r="FA186" s="89">
        <f t="shared" si="541"/>
        <v>4.6639033878706406E-3</v>
      </c>
      <c r="FB186" s="89">
        <f t="shared" si="542"/>
        <v>2.1751994811391239E-5</v>
      </c>
      <c r="FD186">
        <v>31.31</v>
      </c>
      <c r="FE186" s="14">
        <f t="shared" si="543"/>
        <v>7.6360536489078912E-3</v>
      </c>
      <c r="FF186" s="14">
        <f t="shared" si="544"/>
        <v>5.8309315328999518E-5</v>
      </c>
      <c r="FG186" s="89">
        <f t="shared" si="545"/>
        <v>-5.0597311344319461E-3</v>
      </c>
      <c r="FH186" s="89">
        <f t="shared" si="546"/>
        <v>2.5600879152739986E-5</v>
      </c>
      <c r="FJ186">
        <v>121.4</v>
      </c>
      <c r="FK186" s="14">
        <f t="shared" si="547"/>
        <v>1.7150277442634036E-2</v>
      </c>
      <c r="FL186" s="14">
        <f t="shared" si="548"/>
        <v>2.9413201635932184E-4</v>
      </c>
      <c r="FM186" s="89">
        <f t="shared" si="549"/>
        <v>-1.6251218409865285E-2</v>
      </c>
      <c r="FN186" s="89">
        <f t="shared" si="550"/>
        <v>2.641020998051444E-4</v>
      </c>
      <c r="FP186">
        <v>11.12</v>
      </c>
      <c r="FQ186" s="14">
        <f t="shared" si="551"/>
        <v>-1.8001805041478545E-3</v>
      </c>
      <c r="FR186" s="14">
        <f t="shared" si="552"/>
        <v>3.2406498475140237E-6</v>
      </c>
      <c r="FS186" s="89">
        <f t="shared" si="553"/>
        <v>2.9978682857076653E-3</v>
      </c>
      <c r="FT186" s="89">
        <f t="shared" si="554"/>
        <v>8.9872142584518166E-6</v>
      </c>
      <c r="FV186">
        <v>478.1</v>
      </c>
      <c r="FW186" s="14">
        <f t="shared" si="555"/>
        <v>8.3316457795188474E-3</v>
      </c>
      <c r="FX186" s="14">
        <f t="shared" si="556"/>
        <v>6.9416321395374223E-5</v>
      </c>
      <c r="FY186" s="89">
        <f t="shared" si="557"/>
        <v>-6.0881375262121437E-3</v>
      </c>
      <c r="FZ186" s="89">
        <f t="shared" si="558"/>
        <v>3.7065418538072518E-5</v>
      </c>
      <c r="GB186">
        <v>58.2</v>
      </c>
      <c r="GC186" s="14">
        <f t="shared" si="559"/>
        <v>-1.07100695533624E-2</v>
      </c>
      <c r="GD186" s="14">
        <f t="shared" si="560"/>
        <v>1.1470558983786028E-4</v>
      </c>
      <c r="GE186" s="89">
        <f t="shared" si="561"/>
        <v>1.3657946493665946E-2</v>
      </c>
      <c r="GF186" s="89">
        <f t="shared" si="562"/>
        <v>1.8653950242384189E-4</v>
      </c>
      <c r="GH186">
        <v>390.9</v>
      </c>
      <c r="GI186" s="14">
        <f t="shared" si="563"/>
        <v>1.1193197503730858E-2</v>
      </c>
      <c r="GJ186" s="14">
        <f t="shared" si="564"/>
        <v>1.252876703575267E-4</v>
      </c>
      <c r="GK186" s="89">
        <f t="shared" si="565"/>
        <v>-8.3721440355883133E-3</v>
      </c>
      <c r="GL186" s="89">
        <f t="shared" si="566"/>
        <v>7.0092795752636967E-5</v>
      </c>
      <c r="GN186">
        <v>27.54</v>
      </c>
      <c r="GO186" s="14">
        <f t="shared" si="567"/>
        <v>2.0130083039191345E-2</v>
      </c>
      <c r="GP186" s="14">
        <f t="shared" si="568"/>
        <v>4.0522024316473902E-4</v>
      </c>
      <c r="GQ186" s="89">
        <f t="shared" si="569"/>
        <v>-1.8419975230502234E-2</v>
      </c>
      <c r="GR186" s="89">
        <f t="shared" si="570"/>
        <v>3.3929548749231581E-4</v>
      </c>
      <c r="GT186">
        <v>50.56</v>
      </c>
      <c r="GU186" s="14">
        <f t="shared" si="571"/>
        <v>-1.5835316056443847E-3</v>
      </c>
      <c r="GV186" s="14">
        <f t="shared" si="572"/>
        <v>2.5075723460746831E-6</v>
      </c>
      <c r="GW186" s="89">
        <f t="shared" si="573"/>
        <v>3.2868138337560915E-3</v>
      </c>
      <c r="GX186" s="89">
        <f t="shared" si="574"/>
        <v>1.0803145177770416E-5</v>
      </c>
      <c r="GZ186">
        <v>202.9</v>
      </c>
      <c r="HA186" s="14">
        <f t="shared" si="575"/>
        <v>1.5162921957812076E-2</v>
      </c>
      <c r="HB186" s="14">
        <f t="shared" si="576"/>
        <v>2.2991420229869958E-4</v>
      </c>
      <c r="HC186" s="89">
        <f t="shared" si="577"/>
        <v>-1.3064600108881259E-2</v>
      </c>
      <c r="HD186" s="89">
        <f t="shared" si="578"/>
        <v>1.706837760049802E-4</v>
      </c>
      <c r="HF186">
        <v>247.9</v>
      </c>
      <c r="HG186" s="14">
        <f t="shared" si="579"/>
        <v>6.4334761504286023E-3</v>
      </c>
      <c r="HH186" s="14">
        <f t="shared" si="580"/>
        <v>4.1389615378133629E-5</v>
      </c>
      <c r="HI186" s="89">
        <f t="shared" si="581"/>
        <v>-3.1336823833624573E-3</v>
      </c>
      <c r="HJ186" s="89">
        <f t="shared" si="582"/>
        <v>9.8199652797962109E-6</v>
      </c>
      <c r="HL186">
        <v>86.9</v>
      </c>
      <c r="HM186" s="14">
        <f t="shared" si="583"/>
        <v>-8.0878546016990051E-3</v>
      </c>
      <c r="HN186" s="14">
        <f t="shared" si="584"/>
        <v>6.5413392058223768E-5</v>
      </c>
      <c r="HO186" s="89">
        <f t="shared" si="585"/>
        <v>9.62064369613665E-3</v>
      </c>
      <c r="HP186" s="89">
        <f t="shared" si="586"/>
        <v>9.2556785128013858E-5</v>
      </c>
      <c r="HR186">
        <v>4.516</v>
      </c>
      <c r="HS186" s="14">
        <f t="shared" si="587"/>
        <v>7.5005866754434183E-3</v>
      </c>
      <c r="HT186" s="14">
        <f t="shared" si="588"/>
        <v>5.625880047583935E-5</v>
      </c>
      <c r="HU186" s="14">
        <f t="shared" si="589"/>
        <v>-7.1160325711462705E-3</v>
      </c>
      <c r="HV186" s="14">
        <f t="shared" si="590"/>
        <v>5.0637919553614599E-5</v>
      </c>
      <c r="HX186">
        <v>14.54</v>
      </c>
      <c r="HY186" s="14">
        <f t="shared" si="591"/>
        <v>8.2192243531321058E-3</v>
      </c>
      <c r="HZ186" s="14">
        <f t="shared" si="592"/>
        <v>6.7555648967119883E-5</v>
      </c>
      <c r="IA186" s="89">
        <f t="shared" si="593"/>
        <v>-9.470152328740801E-3</v>
      </c>
      <c r="IB186" s="89">
        <f t="shared" si="594"/>
        <v>8.968378512955481E-5</v>
      </c>
      <c r="ID186">
        <v>137.94999999999999</v>
      </c>
      <c r="IE186" s="14">
        <f t="shared" si="595"/>
        <v>3.6238449390957306E-4</v>
      </c>
      <c r="IF186" s="14">
        <f t="shared" si="596"/>
        <v>1.3132252142609738E-7</v>
      </c>
      <c r="IG186" s="89">
        <f t="shared" si="597"/>
        <v>1.4992853577592386E-3</v>
      </c>
      <c r="IH186" s="89">
        <f t="shared" si="598"/>
        <v>2.2478565839912482E-6</v>
      </c>
      <c r="IQ186">
        <v>48.64</v>
      </c>
      <c r="IR186" s="14">
        <f t="shared" si="599"/>
        <v>-3.9138993211363287E-3</v>
      </c>
      <c r="IS186" s="14">
        <f t="shared" si="600"/>
        <v>1.5318607895991413E-5</v>
      </c>
      <c r="IT186" s="89">
        <f t="shared" si="601"/>
        <v>4.342701312118653E-3</v>
      </c>
      <c r="IU186" s="89">
        <f t="shared" si="602"/>
        <v>1.8859054686277069E-5</v>
      </c>
      <c r="IW186">
        <v>57.39</v>
      </c>
      <c r="IX186" s="14">
        <f t="shared" si="603"/>
        <v>3.1315265674471317E-3</v>
      </c>
      <c r="IY186" s="14">
        <f t="shared" si="604"/>
        <v>9.8064586426272158E-6</v>
      </c>
      <c r="IZ186" s="89">
        <f t="shared" si="605"/>
        <v>-2.8654376953182836E-3</v>
      </c>
      <c r="JA186" s="89">
        <f t="shared" si="606"/>
        <v>8.210733185750957E-6</v>
      </c>
      <c r="JC186">
        <v>106</v>
      </c>
      <c r="JD186" s="14">
        <f t="shared" si="607"/>
        <v>-3.307350050001409E-3</v>
      </c>
      <c r="JE186" s="14">
        <f t="shared" si="608"/>
        <v>1.0938564353244322E-5</v>
      </c>
      <c r="JF186" s="89">
        <f t="shared" si="609"/>
        <v>6.1057473991270169E-3</v>
      </c>
      <c r="JG186" s="89">
        <f t="shared" si="610"/>
        <v>3.7280151301946329E-5</v>
      </c>
      <c r="JI186">
        <v>29.8</v>
      </c>
      <c r="JJ186" s="14">
        <f t="shared" si="611"/>
        <v>4.6869854801235584E-3</v>
      </c>
      <c r="JK186" s="14">
        <f t="shared" si="612"/>
        <v>2.1967832890889062E-5</v>
      </c>
      <c r="JL186" s="89">
        <f t="shared" si="613"/>
        <v>-2.9230813597498875E-3</v>
      </c>
      <c r="JM186" s="89">
        <f t="shared" si="614"/>
        <v>8.5444046357172513E-6</v>
      </c>
      <c r="JO186">
        <v>75.62</v>
      </c>
      <c r="JP186" s="14">
        <f t="shared" si="615"/>
        <v>1.2223323640905944E-2</v>
      </c>
      <c r="JQ186" s="14">
        <f t="shared" si="616"/>
        <v>1.4940964083033016E-4</v>
      </c>
      <c r="JR186" s="89">
        <f t="shared" si="646"/>
        <v>-1.0821039038737891E-2</v>
      </c>
      <c r="JS186" s="89">
        <f t="shared" si="617"/>
        <v>1.1709488587788945E-4</v>
      </c>
      <c r="JU186">
        <v>60.72</v>
      </c>
      <c r="JV186" s="14">
        <f t="shared" si="618"/>
        <v>1.0485023971626347E-2</v>
      </c>
      <c r="JW186" s="14">
        <f t="shared" si="619"/>
        <v>1.0993572768557912E-4</v>
      </c>
      <c r="JX186" s="89">
        <f t="shared" si="620"/>
        <v>-7.8940690619937887E-3</v>
      </c>
      <c r="JY186" s="89">
        <f t="shared" si="621"/>
        <v>6.23163263555275E-5</v>
      </c>
      <c r="KA186">
        <v>39.47</v>
      </c>
      <c r="KB186" s="14">
        <f t="shared" si="622"/>
        <v>2.5761084437737697E-2</v>
      </c>
      <c r="KC186" s="14">
        <f t="shared" si="623"/>
        <v>6.6363347140825136E-4</v>
      </c>
      <c r="KD186" s="89">
        <f t="shared" si="624"/>
        <v>-2.4349732028011144E-2</v>
      </c>
      <c r="KE186" s="89">
        <f t="shared" si="625"/>
        <v>5.9290944983595177E-4</v>
      </c>
      <c r="KG186">
        <v>17.95</v>
      </c>
      <c r="KH186" s="14">
        <f t="shared" si="626"/>
        <v>9.9779098324718329E-3</v>
      </c>
      <c r="KI186" s="14">
        <f t="shared" si="627"/>
        <v>9.9558684624938078E-5</v>
      </c>
      <c r="KJ186" s="89">
        <f t="shared" si="628"/>
        <v>-9.4118712938061795E-3</v>
      </c>
      <c r="KK186" s="89">
        <f t="shared" si="629"/>
        <v>8.8583321251172801E-5</v>
      </c>
      <c r="KM186">
        <v>30.55</v>
      </c>
      <c r="KN186" s="14">
        <f t="shared" si="630"/>
        <v>-3.2786914616983469E-3</v>
      </c>
      <c r="KO186" s="14">
        <f t="shared" si="631"/>
        <v>1.0749817701013642E-5</v>
      </c>
      <c r="KP186" s="89">
        <f t="shared" si="632"/>
        <v>3.5225041653247548E-3</v>
      </c>
      <c r="KQ186" s="89">
        <f t="shared" si="633"/>
        <v>1.2408035594730248E-5</v>
      </c>
      <c r="KS186">
        <v>87.82</v>
      </c>
      <c r="KT186" s="14">
        <f t="shared" si="634"/>
        <v>4.5444295432223586E-3</v>
      </c>
      <c r="KU186" s="14">
        <f t="shared" si="635"/>
        <v>2.0651839873312176E-5</v>
      </c>
      <c r="KV186" s="89">
        <f t="shared" si="636"/>
        <v>-3.1153222854068173E-3</v>
      </c>
      <c r="KW186" s="89">
        <f t="shared" si="637"/>
        <v>9.7052329419523562E-6</v>
      </c>
      <c r="LF186" s="14">
        <v>13.71</v>
      </c>
      <c r="LG186" s="14">
        <f t="shared" si="638"/>
        <v>-2.8483523522314882E-2</v>
      </c>
      <c r="LH186" s="14">
        <f t="shared" si="639"/>
        <v>8.1131111224626523E-4</v>
      </c>
      <c r="LI186" s="89">
        <f t="shared" si="640"/>
        <v>2.8394547131503647E-2</v>
      </c>
      <c r="LJ186" s="89">
        <f t="shared" si="641"/>
        <v>8.0625030680318204E-4</v>
      </c>
      <c r="LL186">
        <v>12.42</v>
      </c>
      <c r="LM186" s="14">
        <f t="shared" si="642"/>
        <v>1.6766859857067107E-2</v>
      </c>
      <c r="LN186" s="14">
        <f t="shared" si="643"/>
        <v>2.8112758946652843E-4</v>
      </c>
      <c r="LO186" s="89">
        <f t="shared" si="644"/>
        <v>-1.5342273919665016E-2</v>
      </c>
      <c r="LP186" s="89">
        <f t="shared" si="645"/>
        <v>2.3538536902603335E-4</v>
      </c>
    </row>
    <row r="187" spans="19:328" x14ac:dyDescent="0.35">
      <c r="S187" t="s">
        <v>791</v>
      </c>
      <c r="T187" s="82">
        <v>5492.03</v>
      </c>
      <c r="U187" s="6">
        <f t="shared" si="452"/>
        <v>-3.4316470848541267E-2</v>
      </c>
      <c r="V187" s="14">
        <f t="shared" si="453"/>
        <v>1.1776201714987825E-3</v>
      </c>
      <c r="Z187">
        <v>38.51</v>
      </c>
      <c r="AA187" s="14">
        <f t="shared" si="454"/>
        <v>-4.0540721867838782E-2</v>
      </c>
      <c r="AB187" s="14">
        <f t="shared" si="455"/>
        <v>1.6435501295654616E-3</v>
      </c>
      <c r="AC187" s="14">
        <f t="shared" si="456"/>
        <v>-6.2242510192975151E-3</v>
      </c>
      <c r="AD187" s="14">
        <f t="shared" si="457"/>
        <v>4.9869291305931138E-3</v>
      </c>
      <c r="AE187" s="14">
        <f t="shared" si="458"/>
        <v>2.4869462153558189E-5</v>
      </c>
      <c r="AG187">
        <v>9.1660000000000004</v>
      </c>
      <c r="AH187" s="14">
        <f t="shared" si="459"/>
        <v>-1.2294337073165513E-2</v>
      </c>
      <c r="AI187" s="14">
        <f t="shared" si="460"/>
        <v>1.5115072406861194E-4</v>
      </c>
      <c r="AJ187" s="14">
        <f t="shared" si="461"/>
        <v>1.1504576009109833E-2</v>
      </c>
      <c r="AK187" s="14">
        <f t="shared" si="462"/>
        <v>1.3235526914938555E-4</v>
      </c>
      <c r="AM187">
        <v>106.1</v>
      </c>
      <c r="AN187" s="14">
        <f t="shared" si="463"/>
        <v>-1.9030069999014267E-2</v>
      </c>
      <c r="AO187" s="14">
        <f t="shared" si="464"/>
        <v>3.6214356416738289E-4</v>
      </c>
      <c r="AP187" s="14">
        <f t="shared" si="465"/>
        <v>1.257559376894295E-2</v>
      </c>
      <c r="AQ187" s="14">
        <f t="shared" si="466"/>
        <v>1.5814555864147677E-4</v>
      </c>
      <c r="AS187">
        <v>92.31</v>
      </c>
      <c r="AT187" s="14">
        <f t="shared" si="467"/>
        <v>-4.0569255003086516E-2</v>
      </c>
      <c r="AU187" s="14">
        <f t="shared" si="468"/>
        <v>1.6458644515054603E-3</v>
      </c>
      <c r="AV187" s="14">
        <f t="shared" si="469"/>
        <v>3.0527961653069098E-2</v>
      </c>
      <c r="AW187" s="14">
        <f t="shared" si="470"/>
        <v>9.319564426912573E-4</v>
      </c>
      <c r="AY187" s="14">
        <v>37.53</v>
      </c>
      <c r="AZ187" s="14">
        <f t="shared" si="471"/>
        <v>-4.0233749415971534E-2</v>
      </c>
      <c r="BA187" s="14">
        <f t="shared" si="472"/>
        <v>1.6187545920671898E-3</v>
      </c>
      <c r="BB187" s="14">
        <f t="shared" si="473"/>
        <v>3.5071638974031913E-2</v>
      </c>
      <c r="BC187" s="14">
        <f t="shared" si="474"/>
        <v>1.2300198603248343E-3</v>
      </c>
      <c r="BE187">
        <v>20.14</v>
      </c>
      <c r="BF187" s="14">
        <f t="shared" si="475"/>
        <v>-6.03763904635405E-2</v>
      </c>
      <c r="BG187" s="14">
        <f t="shared" si="476"/>
        <v>3.645308525405904E-3</v>
      </c>
      <c r="BH187" s="14">
        <f t="shared" si="477"/>
        <v>4.163159564411531E-2</v>
      </c>
      <c r="BI187" s="14">
        <f t="shared" si="478"/>
        <v>1.733189755875121E-3</v>
      </c>
      <c r="BK187">
        <v>82.52</v>
      </c>
      <c r="BL187" s="14">
        <f t="shared" si="479"/>
        <v>-5.3004071420784532E-2</v>
      </c>
      <c r="BM187" s="14">
        <f t="shared" si="480"/>
        <v>2.8094315871796277E-3</v>
      </c>
      <c r="BN187" s="14">
        <f t="shared" si="481"/>
        <v>3.8496050129490311E-2</v>
      </c>
      <c r="BO187" s="14">
        <f t="shared" si="482"/>
        <v>1.481945875572231E-3</v>
      </c>
      <c r="BQ187">
        <v>53.72</v>
      </c>
      <c r="BR187" s="14">
        <f t="shared" si="483"/>
        <v>-6.7172913893083469E-2</v>
      </c>
      <c r="BS187" s="14">
        <f t="shared" si="484"/>
        <v>4.5122003608876063E-3</v>
      </c>
      <c r="BT187" s="14">
        <f t="shared" si="485"/>
        <v>5.3793896414321578E-2</v>
      </c>
      <c r="BU187" s="14">
        <f t="shared" si="486"/>
        <v>2.89378329143476E-3</v>
      </c>
      <c r="BX187">
        <v>20.65</v>
      </c>
      <c r="BY187" s="14">
        <f t="shared" si="487"/>
        <v>-3.3484171979317905E-2</v>
      </c>
      <c r="BZ187" s="14">
        <f t="shared" si="488"/>
        <v>1.1211897731405382E-3</v>
      </c>
      <c r="CA187" s="14">
        <f t="shared" si="489"/>
        <v>2.7400626918095E-2</v>
      </c>
      <c r="CB187" s="14">
        <f t="shared" si="490"/>
        <v>7.5079435550463229E-4</v>
      </c>
      <c r="CD187">
        <v>43.42</v>
      </c>
      <c r="CE187" s="14">
        <f t="shared" si="491"/>
        <v>-3.850240832172612E-2</v>
      </c>
      <c r="CF187" s="14">
        <f t="shared" si="492"/>
        <v>1.4824354465729247E-3</v>
      </c>
      <c r="CG187" s="14">
        <f t="shared" si="493"/>
        <v>2.9956555767666791E-2</v>
      </c>
      <c r="CH187" s="14">
        <f t="shared" si="494"/>
        <v>8.973952334613305E-4</v>
      </c>
      <c r="CJ187">
        <v>33.36</v>
      </c>
      <c r="CK187" s="14">
        <f t="shared" si="495"/>
        <v>-4.8835129209121267E-2</v>
      </c>
      <c r="CL187" s="14">
        <f t="shared" si="496"/>
        <v>2.3848698448715689E-3</v>
      </c>
      <c r="CM187" s="14">
        <f t="shared" si="497"/>
        <v>4.0563968629588276E-2</v>
      </c>
      <c r="CN187" s="14">
        <f t="shared" si="498"/>
        <v>1.6454355509822219E-3</v>
      </c>
      <c r="CP187">
        <v>18.77</v>
      </c>
      <c r="CQ187" s="14">
        <f t="shared" si="499"/>
        <v>-3.469182583165778E-2</v>
      </c>
      <c r="CR187" s="14">
        <f t="shared" si="500"/>
        <v>1.203522779534078E-3</v>
      </c>
      <c r="CS187" s="14">
        <f t="shared" si="501"/>
        <v>2.6385715198160468E-2</v>
      </c>
      <c r="CT187" s="14">
        <f t="shared" si="502"/>
        <v>6.9620596651843634E-4</v>
      </c>
      <c r="CV187">
        <v>103.25</v>
      </c>
      <c r="CW187" s="14">
        <f t="shared" si="503"/>
        <v>-6.6367472714881484E-2</v>
      </c>
      <c r="CX187" s="14">
        <f t="shared" si="504"/>
        <v>4.4046414345605385E-3</v>
      </c>
      <c r="CY187" s="89">
        <f t="shared" si="505"/>
        <v>6.3802455016980633E-2</v>
      </c>
      <c r="CZ187" s="89">
        <f t="shared" si="506"/>
        <v>4.0707532661938368E-3</v>
      </c>
      <c r="DB187">
        <v>14.91</v>
      </c>
      <c r="DC187" s="14">
        <f t="shared" si="507"/>
        <v>-3.5498607877370532E-2</v>
      </c>
      <c r="DD187" s="14">
        <f t="shared" si="508"/>
        <v>1.2601511612313132E-3</v>
      </c>
      <c r="DE187" s="89">
        <f t="shared" si="509"/>
        <v>3.148282580842228E-2</v>
      </c>
      <c r="DF187" s="89">
        <f t="shared" si="510"/>
        <v>9.9116832088345995E-4</v>
      </c>
      <c r="DH187">
        <v>10.73</v>
      </c>
      <c r="DI187" s="14">
        <f t="shared" si="511"/>
        <v>-4.9480057263369813E-2</v>
      </c>
      <c r="DJ187" s="14">
        <f t="shared" si="512"/>
        <v>2.4482760667863556E-3</v>
      </c>
      <c r="DK187" s="89">
        <f t="shared" si="513"/>
        <v>4.0787982951714458E-2</v>
      </c>
      <c r="DL187" s="89">
        <f t="shared" si="514"/>
        <v>1.6636595532693492E-3</v>
      </c>
      <c r="DN187">
        <v>64.59</v>
      </c>
      <c r="DO187" s="14">
        <f t="shared" si="515"/>
        <v>-1.8122664398575624E-2</v>
      </c>
      <c r="DP187" s="14">
        <f t="shared" si="516"/>
        <v>3.284309649034004E-4</v>
      </c>
      <c r="DQ187" s="89">
        <f t="shared" si="517"/>
        <v>1.4247962967479388E-2</v>
      </c>
      <c r="DR187" s="89">
        <f t="shared" si="518"/>
        <v>2.0300444872266404E-4</v>
      </c>
      <c r="DT187">
        <v>106.05</v>
      </c>
      <c r="DU187" s="14">
        <f t="shared" si="519"/>
        <v>-1.2811563134200279E-2</v>
      </c>
      <c r="DV187" s="14">
        <f t="shared" si="520"/>
        <v>1.6413614994159969E-4</v>
      </c>
      <c r="DW187" s="89">
        <f t="shared" si="521"/>
        <v>2.4019799196301813E-3</v>
      </c>
      <c r="DX187" s="89">
        <f t="shared" si="522"/>
        <v>5.7695075343066124E-6</v>
      </c>
      <c r="DZ187">
        <v>32.700000000000003</v>
      </c>
      <c r="EA187" s="14">
        <f t="shared" si="523"/>
        <v>-5.0167258718019338E-2</v>
      </c>
      <c r="EB187" s="14">
        <f t="shared" si="524"/>
        <v>2.5167538472806871E-3</v>
      </c>
      <c r="EC187" s="89">
        <f t="shared" si="525"/>
        <v>4.2983031849022982E-2</v>
      </c>
      <c r="ED187" s="89">
        <f t="shared" si="526"/>
        <v>1.8475410269341241E-3</v>
      </c>
      <c r="EF187">
        <v>14.06</v>
      </c>
      <c r="EG187" s="14">
        <f t="shared" si="527"/>
        <v>-3.6209603870269315E-2</v>
      </c>
      <c r="EH187" s="14">
        <f t="shared" si="528"/>
        <v>1.3111354124418226E-3</v>
      </c>
      <c r="EI187" s="89">
        <f t="shared" si="529"/>
        <v>3.0966525390990138E-2</v>
      </c>
      <c r="EJ187" s="89">
        <f t="shared" si="530"/>
        <v>9.5892569479083685E-4</v>
      </c>
      <c r="EL187">
        <v>80.56</v>
      </c>
      <c r="EM187" s="14">
        <f t="shared" si="531"/>
        <v>-4.3898967841023102E-2</v>
      </c>
      <c r="EN187" s="14">
        <f t="shared" si="532"/>
        <v>1.9271193775071806E-3</v>
      </c>
      <c r="EO187" s="89">
        <f t="shared" si="533"/>
        <v>3.6980081875913472E-2</v>
      </c>
      <c r="EP187" s="89">
        <f t="shared" si="534"/>
        <v>1.3675264555492641E-3</v>
      </c>
      <c r="ER187">
        <v>12.37</v>
      </c>
      <c r="ES187" s="14">
        <f t="shared" si="535"/>
        <v>-2.3722993897727519E-2</v>
      </c>
      <c r="ET187" s="14">
        <f t="shared" si="536"/>
        <v>5.6278043947161711E-4</v>
      </c>
      <c r="EU187" s="89">
        <f t="shared" si="537"/>
        <v>1.779601785220792E-2</v>
      </c>
      <c r="EV187" s="89">
        <f t="shared" si="538"/>
        <v>3.1669825139610296E-4</v>
      </c>
      <c r="EX187">
        <v>112.1</v>
      </c>
      <c r="EY187" s="14">
        <f t="shared" si="539"/>
        <v>-1.6640815751158843E-2</v>
      </c>
      <c r="EZ187" s="14">
        <f t="shared" si="540"/>
        <v>2.7691674886401625E-4</v>
      </c>
      <c r="FA187" s="89">
        <f t="shared" si="541"/>
        <v>1.1025421798887087E-2</v>
      </c>
      <c r="FB187" s="89">
        <f t="shared" si="542"/>
        <v>1.2155992584337457E-4</v>
      </c>
      <c r="FD187">
        <v>33.79</v>
      </c>
      <c r="FE187" s="14">
        <f t="shared" si="543"/>
        <v>-7.6227365387884258E-2</v>
      </c>
      <c r="FF187" s="14">
        <f t="shared" si="544"/>
        <v>5.8106112339780152E-3</v>
      </c>
      <c r="FG187" s="89">
        <f t="shared" si="545"/>
        <v>5.6821623957923645E-2</v>
      </c>
      <c r="FH187" s="89">
        <f t="shared" si="546"/>
        <v>3.2286969492156823E-3</v>
      </c>
      <c r="FJ187">
        <v>123.3</v>
      </c>
      <c r="FK187" s="14">
        <f t="shared" si="547"/>
        <v>-1.5529531544900632E-2</v>
      </c>
      <c r="FL187" s="14">
        <f t="shared" si="548"/>
        <v>2.4116635000406383E-4</v>
      </c>
      <c r="FM187" s="89">
        <f t="shared" si="549"/>
        <v>1.0905552780147067E-2</v>
      </c>
      <c r="FN187" s="89">
        <f t="shared" si="550"/>
        <v>1.1893108144057343E-4</v>
      </c>
      <c r="FP187">
        <v>11.255000000000001</v>
      </c>
      <c r="FQ187" s="14">
        <f t="shared" si="551"/>
        <v>-1.2067185536259359E-2</v>
      </c>
      <c r="FR187" s="14">
        <f t="shared" si="552"/>
        <v>1.4561696676650707E-4</v>
      </c>
      <c r="FS187" s="89">
        <f t="shared" si="553"/>
        <v>9.4078880326300685E-3</v>
      </c>
      <c r="FT187" s="89">
        <f t="shared" si="554"/>
        <v>8.8508357234504063E-5</v>
      </c>
      <c r="FV187">
        <v>487.5</v>
      </c>
      <c r="FW187" s="14">
        <f t="shared" si="555"/>
        <v>-1.9470374805844081E-2</v>
      </c>
      <c r="FX187" s="14">
        <f t="shared" si="556"/>
        <v>3.7909549508004795E-4</v>
      </c>
      <c r="FY187" s="89">
        <f t="shared" si="557"/>
        <v>1.2075351533522769E-2</v>
      </c>
      <c r="FZ187" s="89">
        <f t="shared" si="558"/>
        <v>1.458141146581507E-4</v>
      </c>
      <c r="GB187">
        <v>61.28</v>
      </c>
      <c r="GC187" s="14">
        <f t="shared" si="559"/>
        <v>-5.1568170694943662E-2</v>
      </c>
      <c r="GD187" s="14">
        <f t="shared" si="560"/>
        <v>2.6592762288228464E-3</v>
      </c>
      <c r="GE187" s="89">
        <f t="shared" si="561"/>
        <v>4.4300540991778728E-2</v>
      </c>
      <c r="GF187" s="89">
        <f t="shared" si="562"/>
        <v>1.9625379321642675E-3</v>
      </c>
      <c r="GH187">
        <v>403.2</v>
      </c>
      <c r="GI187" s="14">
        <f t="shared" si="563"/>
        <v>-3.0980943958249796E-2</v>
      </c>
      <c r="GJ187" s="14">
        <f t="shared" si="564"/>
        <v>9.5981888854421453E-4</v>
      </c>
      <c r="GK187" s="89">
        <f t="shared" si="565"/>
        <v>1.8759361645420372E-2</v>
      </c>
      <c r="GL187" s="89">
        <f t="shared" si="566"/>
        <v>3.5191364934366893E-4</v>
      </c>
      <c r="GN187">
        <v>28.21</v>
      </c>
      <c r="GO187" s="14">
        <f t="shared" si="567"/>
        <v>-2.4037031713396165E-2</v>
      </c>
      <c r="GP187" s="14">
        <f t="shared" si="568"/>
        <v>5.7777889359081304E-4</v>
      </c>
      <c r="GQ187" s="89">
        <f t="shared" si="569"/>
        <v>1.9057373505011618E-2</v>
      </c>
      <c r="GR187" s="89">
        <f t="shared" si="570"/>
        <v>3.6318348490951884E-4</v>
      </c>
      <c r="GT187">
        <v>52</v>
      </c>
      <c r="GU187" s="14">
        <f t="shared" si="571"/>
        <v>-2.8082968742825364E-2</v>
      </c>
      <c r="GV187" s="14">
        <f t="shared" si="572"/>
        <v>7.8865313341050633E-4</v>
      </c>
      <c r="GW187" s="89">
        <f t="shared" si="573"/>
        <v>2.0314816157460468E-2</v>
      </c>
      <c r="GX187" s="89">
        <f t="shared" si="574"/>
        <v>4.1269175551141691E-4</v>
      </c>
      <c r="GZ187">
        <v>209.2</v>
      </c>
      <c r="HA187" s="14">
        <f t="shared" si="575"/>
        <v>-3.0577485358998732E-2</v>
      </c>
      <c r="HB187" s="14">
        <f t="shared" si="576"/>
        <v>9.3498261087978176E-4</v>
      </c>
      <c r="HC187" s="89">
        <f t="shared" si="577"/>
        <v>2.4392724894400353E-2</v>
      </c>
      <c r="HD187" s="89">
        <f t="shared" si="578"/>
        <v>5.9500502777389875E-4</v>
      </c>
      <c r="HF187">
        <v>259.5</v>
      </c>
      <c r="HG187" s="14">
        <f t="shared" si="579"/>
        <v>-4.5731263564798445E-2</v>
      </c>
      <c r="HH187" s="14">
        <f t="shared" si="580"/>
        <v>2.091348467233062E-3</v>
      </c>
      <c r="HI187" s="89">
        <f t="shared" si="581"/>
        <v>3.4658774243170647E-2</v>
      </c>
      <c r="HJ187" s="89">
        <f t="shared" si="582"/>
        <v>1.201230632039069E-3</v>
      </c>
      <c r="HL187">
        <v>90.36</v>
      </c>
      <c r="HM187" s="14">
        <f t="shared" si="583"/>
        <v>-3.904365932845609E-2</v>
      </c>
      <c r="HN187" s="14">
        <f t="shared" si="584"/>
        <v>1.5244073337565363E-3</v>
      </c>
      <c r="HO187" s="89">
        <f t="shared" si="585"/>
        <v>2.9338703069793071E-2</v>
      </c>
      <c r="HP187" s="89">
        <f t="shared" si="586"/>
        <v>8.6075949781748537E-4</v>
      </c>
      <c r="HR187">
        <v>4.774</v>
      </c>
      <c r="HS187" s="14">
        <f t="shared" si="587"/>
        <v>-5.5557881629222733E-2</v>
      </c>
      <c r="HT187" s="14">
        <f t="shared" si="588"/>
        <v>3.0866782111267249E-3</v>
      </c>
      <c r="HU187" s="14">
        <f t="shared" si="589"/>
        <v>4.3312873060381563E-2</v>
      </c>
      <c r="HV187" s="14">
        <f t="shared" si="590"/>
        <v>1.8760049727447269E-3</v>
      </c>
      <c r="HX187">
        <v>14.79</v>
      </c>
      <c r="HY187" s="14">
        <f t="shared" si="591"/>
        <v>-1.704780461733511E-2</v>
      </c>
      <c r="HZ187" s="14">
        <f t="shared" si="592"/>
        <v>2.9062764227083228E-4</v>
      </c>
      <c r="IA187" s="89">
        <f t="shared" si="593"/>
        <v>1.165582694587991E-2</v>
      </c>
      <c r="IB187" s="89">
        <f t="shared" si="594"/>
        <v>1.358583017923002E-4</v>
      </c>
      <c r="ID187">
        <v>142</v>
      </c>
      <c r="IE187" s="14">
        <f t="shared" si="595"/>
        <v>-2.8935756937965771E-2</v>
      </c>
      <c r="IF187" s="14">
        <f t="shared" si="596"/>
        <v>8.3727802957303424E-4</v>
      </c>
      <c r="IG187" s="89">
        <f t="shared" si="597"/>
        <v>2.382261344006734E-2</v>
      </c>
      <c r="IH187" s="89">
        <f t="shared" si="598"/>
        <v>5.6751691111487702E-4</v>
      </c>
      <c r="IQ187">
        <v>49.26</v>
      </c>
      <c r="IR187" s="14">
        <f t="shared" si="599"/>
        <v>-1.2666155034480191E-2</v>
      </c>
      <c r="IS187" s="14">
        <f t="shared" si="600"/>
        <v>1.604314833574879E-4</v>
      </c>
      <c r="IT187" s="89">
        <f t="shared" si="601"/>
        <v>5.1961971498815721E-3</v>
      </c>
      <c r="IU187" s="89">
        <f t="shared" si="602"/>
        <v>2.7000464820437371E-5</v>
      </c>
      <c r="IW187">
        <v>59.89</v>
      </c>
      <c r="IX187" s="14">
        <f t="shared" si="603"/>
        <v>-4.2639474156099796E-2</v>
      </c>
      <c r="IY187" s="14">
        <f t="shared" si="604"/>
        <v>1.8181247563087025E-3</v>
      </c>
      <c r="IZ187" s="89">
        <f t="shared" si="605"/>
        <v>3.3142200429405161E-2</v>
      </c>
      <c r="JA187" s="89">
        <f t="shared" si="606"/>
        <v>1.0984054493028636E-3</v>
      </c>
      <c r="JC187">
        <v>109.1</v>
      </c>
      <c r="JD187" s="14">
        <f t="shared" si="607"/>
        <v>-2.8825798726957962E-2</v>
      </c>
      <c r="JE187" s="14">
        <f t="shared" si="608"/>
        <v>8.3092667224709128E-4</v>
      </c>
      <c r="JF187" s="89">
        <f t="shared" si="609"/>
        <v>2.0023752565430722E-2</v>
      </c>
      <c r="JG187" s="89">
        <f t="shared" si="610"/>
        <v>4.0095066680159339E-4</v>
      </c>
      <c r="JI187">
        <v>31.05</v>
      </c>
      <c r="JJ187" s="14">
        <f t="shared" si="611"/>
        <v>-4.1090414868128963E-2</v>
      </c>
      <c r="JK187" s="14">
        <f t="shared" si="612"/>
        <v>1.6884221940349539E-3</v>
      </c>
      <c r="JL187" s="89">
        <f t="shared" si="613"/>
        <v>3.1444562314069634E-2</v>
      </c>
      <c r="JM187" s="89">
        <f t="shared" si="614"/>
        <v>9.8876049912340817E-4</v>
      </c>
      <c r="JO187">
        <v>78.069999999999993</v>
      </c>
      <c r="JP187" s="14">
        <f t="shared" si="615"/>
        <v>-3.188506166941265E-2</v>
      </c>
      <c r="JQ187" s="14">
        <f t="shared" si="616"/>
        <v>1.0166571576622479E-3</v>
      </c>
      <c r="JR187" s="89">
        <f t="shared" si="646"/>
        <v>2.6640828815299177E-2</v>
      </c>
      <c r="JS187" s="89">
        <f t="shared" si="617"/>
        <v>7.0973375996607492E-4</v>
      </c>
      <c r="JU187">
        <v>63.52</v>
      </c>
      <c r="JV187" s="14">
        <f t="shared" si="618"/>
        <v>-4.5081683851505849E-2</v>
      </c>
      <c r="JW187" s="14">
        <f t="shared" si="619"/>
        <v>2.0323582188871234E-3</v>
      </c>
      <c r="JX187" s="89">
        <f t="shared" si="620"/>
        <v>3.500769090189744E-2</v>
      </c>
      <c r="JY187" s="89">
        <f t="shared" si="621"/>
        <v>1.2255384222827927E-3</v>
      </c>
      <c r="KA187">
        <v>41.83</v>
      </c>
      <c r="KB187" s="14">
        <f t="shared" si="622"/>
        <v>-5.8072895779351298E-2</v>
      </c>
      <c r="KC187" s="14">
        <f t="shared" si="623"/>
        <v>3.372461224199398E-3</v>
      </c>
      <c r="KD187" s="89">
        <f t="shared" si="624"/>
        <v>5.2787601719150902E-2</v>
      </c>
      <c r="KE187" s="89">
        <f t="shared" si="625"/>
        <v>2.7865308952597033E-3</v>
      </c>
      <c r="KG187">
        <v>18.82</v>
      </c>
      <c r="KH187" s="14">
        <f t="shared" si="626"/>
        <v>-4.7330019222945781E-2</v>
      </c>
      <c r="KI187" s="14">
        <f t="shared" si="627"/>
        <v>2.2401307196444173E-3</v>
      </c>
      <c r="KJ187" s="89">
        <f t="shared" si="628"/>
        <v>4.0344269294203719E-2</v>
      </c>
      <c r="KK187" s="89">
        <f t="shared" si="629"/>
        <v>1.627660064883229E-3</v>
      </c>
      <c r="KM187">
        <v>31.77</v>
      </c>
      <c r="KN187" s="14">
        <f t="shared" si="630"/>
        <v>-3.91577626638204E-2</v>
      </c>
      <c r="KO187" s="14">
        <f t="shared" si="631"/>
        <v>1.5333303768360869E-3</v>
      </c>
      <c r="KP187" s="89">
        <f t="shared" si="632"/>
        <v>2.8102888860502689E-2</v>
      </c>
      <c r="KQ187" s="89">
        <f t="shared" si="633"/>
        <v>7.8977236230576612E-4</v>
      </c>
      <c r="KS187">
        <v>89.46</v>
      </c>
      <c r="KT187" s="14">
        <f t="shared" si="634"/>
        <v>-1.8502332871130723E-2</v>
      </c>
      <c r="KU187" s="14">
        <f t="shared" si="635"/>
        <v>3.4233632167412445E-4</v>
      </c>
      <c r="KV187" s="89">
        <f t="shared" si="636"/>
        <v>1.4242288541108723E-2</v>
      </c>
      <c r="KW187" s="89">
        <f t="shared" si="637"/>
        <v>2.0284278288819682E-4</v>
      </c>
      <c r="LF187" s="14">
        <v>12.93</v>
      </c>
      <c r="LG187" s="14">
        <f t="shared" si="638"/>
        <v>5.8575300790456933E-2</v>
      </c>
      <c r="LH187" s="14">
        <f t="shared" si="639"/>
        <v>3.4310658626925047E-3</v>
      </c>
      <c r="LI187" s="89">
        <f t="shared" si="640"/>
        <v>-5.8725218335111629E-2</v>
      </c>
      <c r="LJ187" s="89">
        <f t="shared" si="641"/>
        <v>3.4486512685065309E-3</v>
      </c>
      <c r="LL187">
        <v>13</v>
      </c>
      <c r="LM187" s="14">
        <f t="shared" si="642"/>
        <v>-4.5641280956204025E-2</v>
      </c>
      <c r="LN187" s="14">
        <f t="shared" si="643"/>
        <v>2.0831265273231524E-3</v>
      </c>
      <c r="LO187" s="89">
        <f t="shared" si="644"/>
        <v>4.0848886279737345E-2</v>
      </c>
      <c r="LP187" s="89">
        <f t="shared" si="645"/>
        <v>1.668631510294914E-3</v>
      </c>
    </row>
    <row r="188" spans="19:328" x14ac:dyDescent="0.35">
      <c r="S188" t="s">
        <v>792</v>
      </c>
      <c r="T188" s="82">
        <v>5567.27</v>
      </c>
      <c r="U188" s="6">
        <f t="shared" si="452"/>
        <v>-1.3606857733393334E-2</v>
      </c>
      <c r="V188" s="14">
        <f t="shared" si="453"/>
        <v>1.8514657737680597E-4</v>
      </c>
      <c r="Z188">
        <v>38.880000000000003</v>
      </c>
      <c r="AA188" s="14">
        <f t="shared" si="454"/>
        <v>-9.562031765420977E-3</v>
      </c>
      <c r="AB188" s="14">
        <f t="shared" si="455"/>
        <v>9.1432451482919804E-5</v>
      </c>
      <c r="AC188" s="14">
        <f t="shared" si="456"/>
        <v>4.0448259679723569E-3</v>
      </c>
      <c r="AD188" s="14">
        <f t="shared" si="457"/>
        <v>-4.7768332966671538E-3</v>
      </c>
      <c r="AE188" s="14">
        <f t="shared" si="458"/>
        <v>2.2818136344147988E-5</v>
      </c>
      <c r="AG188">
        <v>9.2780000000000005</v>
      </c>
      <c r="AH188" s="14">
        <f t="shared" si="459"/>
        <v>-1.2145020242619679E-2</v>
      </c>
      <c r="AI188" s="14">
        <f t="shared" si="460"/>
        <v>1.4750151669364175E-4</v>
      </c>
      <c r="AJ188" s="14">
        <f t="shared" si="461"/>
        <v>1.1771522402178472E-2</v>
      </c>
      <c r="AK188" s="14">
        <f t="shared" si="462"/>
        <v>1.3856873966498962E-4</v>
      </c>
      <c r="AM188">
        <v>107.2</v>
      </c>
      <c r="AN188" s="14">
        <f t="shared" si="463"/>
        <v>-1.0314203016764235E-2</v>
      </c>
      <c r="AO188" s="14">
        <f t="shared" si="464"/>
        <v>1.0638278387102844E-4</v>
      </c>
      <c r="AP188" s="14">
        <f t="shared" si="465"/>
        <v>1.9994720184502969E-2</v>
      </c>
      <c r="AQ188" s="14">
        <f t="shared" si="466"/>
        <v>3.9978883525657044E-4</v>
      </c>
      <c r="AS188">
        <v>94.27</v>
      </c>
      <c r="AT188" s="14">
        <f t="shared" si="467"/>
        <v>-2.1010527405998698E-2</v>
      </c>
      <c r="AU188" s="14">
        <f t="shared" si="468"/>
        <v>4.4144226187822235E-4</v>
      </c>
      <c r="AV188" s="14">
        <f t="shared" si="469"/>
        <v>3.53079932135772E-2</v>
      </c>
      <c r="AW188" s="14">
        <f t="shared" si="470"/>
        <v>1.2466543847700136E-3</v>
      </c>
      <c r="AY188" s="14">
        <v>37.61</v>
      </c>
      <c r="AZ188" s="14">
        <f t="shared" si="471"/>
        <v>-2.1293593353155344E-3</v>
      </c>
      <c r="BA188" s="14">
        <f t="shared" si="472"/>
        <v>4.5341711788954146E-6</v>
      </c>
      <c r="BB188" s="14">
        <f t="shared" si="473"/>
        <v>9.2314643726517549E-3</v>
      </c>
      <c r="BC188" s="14">
        <f t="shared" si="474"/>
        <v>8.5219934463538665E-5</v>
      </c>
      <c r="BE188">
        <v>20.440000000000001</v>
      </c>
      <c r="BF188" s="14">
        <f t="shared" si="475"/>
        <v>-1.4785878045087476E-2</v>
      </c>
      <c r="BG188" s="14">
        <f t="shared" si="476"/>
        <v>2.1862218956419984E-4</v>
      </c>
      <c r="BH188" s="14">
        <f t="shared" si="477"/>
        <v>3.2281287524783694E-2</v>
      </c>
      <c r="BI188" s="14">
        <f t="shared" si="478"/>
        <v>1.0420815242577553E-3</v>
      </c>
      <c r="BK188">
        <v>83.18</v>
      </c>
      <c r="BL188" s="14">
        <f t="shared" si="479"/>
        <v>-7.9662461117146442E-3</v>
      </c>
      <c r="BM188" s="14">
        <f t="shared" si="480"/>
        <v>6.3461077112408684E-5</v>
      </c>
      <c r="BN188" s="14">
        <f t="shared" si="481"/>
        <v>2.3667602438666703E-2</v>
      </c>
      <c r="BO188" s="14">
        <f t="shared" si="482"/>
        <v>5.6015540519478203E-4</v>
      </c>
      <c r="BQ188">
        <v>54.58</v>
      </c>
      <c r="BR188" s="14">
        <f t="shared" si="483"/>
        <v>-1.5882143625155623E-2</v>
      </c>
      <c r="BS188" s="14">
        <f t="shared" si="484"/>
        <v>2.5224248613007138E-4</v>
      </c>
      <c r="BT188" s="14">
        <f t="shared" si="485"/>
        <v>3.3789765935116942E-2</v>
      </c>
      <c r="BU188" s="14">
        <f t="shared" si="486"/>
        <v>1.1417482819499893E-3</v>
      </c>
      <c r="BX188">
        <v>21.24</v>
      </c>
      <c r="BY188" s="14">
        <f t="shared" si="487"/>
        <v>-2.8170876966696335E-2</v>
      </c>
      <c r="BZ188" s="14">
        <f t="shared" si="488"/>
        <v>7.9359830907274208E-4</v>
      </c>
      <c r="CA188" s="14">
        <f t="shared" si="489"/>
        <v>3.6161716125909661E-2</v>
      </c>
      <c r="CB188" s="14">
        <f t="shared" si="490"/>
        <v>1.3076697131708748E-3</v>
      </c>
      <c r="CD188">
        <v>43.86</v>
      </c>
      <c r="CE188" s="14">
        <f t="shared" si="491"/>
        <v>-1.0082578539596324E-2</v>
      </c>
      <c r="CF188" s="14">
        <f t="shared" si="492"/>
        <v>1.0165839000712835E-4</v>
      </c>
      <c r="CG188" s="14">
        <f t="shared" si="493"/>
        <v>2.291255380587243E-2</v>
      </c>
      <c r="CH188" s="14">
        <f t="shared" si="494"/>
        <v>5.249851219069992E-4</v>
      </c>
      <c r="CJ188">
        <v>33.5</v>
      </c>
      <c r="CK188" s="14">
        <f t="shared" si="495"/>
        <v>-4.1878613404747406E-3</v>
      </c>
      <c r="CL188" s="14">
        <f t="shared" si="496"/>
        <v>1.7538182607042891E-5</v>
      </c>
      <c r="CM188" s="14">
        <f t="shared" si="497"/>
        <v>1.574937354049142E-2</v>
      </c>
      <c r="CN188" s="14">
        <f t="shared" si="498"/>
        <v>2.4804276691793125E-4</v>
      </c>
      <c r="CP188">
        <v>19.25</v>
      </c>
      <c r="CQ188" s="14">
        <f t="shared" si="499"/>
        <v>-2.5251210135375766E-2</v>
      </c>
      <c r="CR188" s="14">
        <f t="shared" si="500"/>
        <v>6.376236133009038E-4</v>
      </c>
      <c r="CS188" s="14">
        <f t="shared" si="501"/>
        <v>3.6400270153312278E-2</v>
      </c>
      <c r="CT188" s="14">
        <f t="shared" si="502"/>
        <v>1.3249796672341167E-3</v>
      </c>
      <c r="CV188">
        <v>104.35</v>
      </c>
      <c r="CW188" s="14">
        <f t="shared" si="503"/>
        <v>-1.0597401682067608E-2</v>
      </c>
      <c r="CX188" s="14">
        <f t="shared" si="504"/>
        <v>1.1230492241108938E-4</v>
      </c>
      <c r="CY188" s="89">
        <f t="shared" si="505"/>
        <v>1.3899319497225747E-2</v>
      </c>
      <c r="CZ188" s="89">
        <f t="shared" si="506"/>
        <v>1.931910824859598E-4</v>
      </c>
      <c r="DB188">
        <v>15.3</v>
      </c>
      <c r="DC188" s="14">
        <f t="shared" si="507"/>
        <v>-2.582069962174275E-2</v>
      </c>
      <c r="DD188" s="14">
        <f t="shared" si="508"/>
        <v>6.6670852895626617E-4</v>
      </c>
      <c r="DE188" s="89">
        <f t="shared" si="509"/>
        <v>3.1218531596346768E-2</v>
      </c>
      <c r="DF188" s="89">
        <f t="shared" si="510"/>
        <v>9.7459671503210144E-4</v>
      </c>
      <c r="DH188">
        <v>10.837999999999999</v>
      </c>
      <c r="DI188" s="14">
        <f t="shared" si="511"/>
        <v>-1.0014920501315203E-2</v>
      </c>
      <c r="DJ188" s="14">
        <f t="shared" si="512"/>
        <v>1.0029863264766355E-4</v>
      </c>
      <c r="DK188" s="89">
        <f t="shared" si="513"/>
        <v>2.2346952515019051E-2</v>
      </c>
      <c r="DL188" s="89">
        <f t="shared" si="514"/>
        <v>4.993862867085163E-4</v>
      </c>
      <c r="DN188">
        <v>65.53</v>
      </c>
      <c r="DO188" s="14">
        <f t="shared" si="515"/>
        <v>-1.444845300702413E-2</v>
      </c>
      <c r="DP188" s="14">
        <f t="shared" si="516"/>
        <v>2.0875779429618461E-4</v>
      </c>
      <c r="DQ188" s="89">
        <f t="shared" si="517"/>
        <v>2.1037005683021789E-2</v>
      </c>
      <c r="DR188" s="89">
        <f t="shared" si="518"/>
        <v>4.4255560810749109E-4</v>
      </c>
      <c r="DT188">
        <v>107.4</v>
      </c>
      <c r="DU188" s="14">
        <f t="shared" si="519"/>
        <v>-1.2649501064072971E-2</v>
      </c>
      <c r="DV188" s="14">
        <f t="shared" si="520"/>
        <v>1.6000987716998323E-4</v>
      </c>
      <c r="DW188" s="89">
        <f t="shared" si="521"/>
        <v>2.5819989803275722E-2</v>
      </c>
      <c r="DX188" s="89">
        <f t="shared" si="522"/>
        <v>6.6667187344126222E-4</v>
      </c>
      <c r="DZ188">
        <v>33.729999999999997</v>
      </c>
      <c r="EA188" s="14">
        <f t="shared" si="523"/>
        <v>-3.1012571170351035E-2</v>
      </c>
      <c r="EB188" s="14">
        <f t="shared" si="524"/>
        <v>9.6177957059608813E-4</v>
      </c>
      <c r="EC188" s="89">
        <f t="shared" si="525"/>
        <v>4.2318582683848485E-2</v>
      </c>
      <c r="ED188" s="89">
        <f t="shared" si="526"/>
        <v>1.7908624403697208E-3</v>
      </c>
      <c r="EF188">
        <v>14.44</v>
      </c>
      <c r="EG188" s="14">
        <f t="shared" si="527"/>
        <v>-2.6668247082161294E-2</v>
      </c>
      <c r="EH188" s="14">
        <f t="shared" si="528"/>
        <v>7.1119540243520438E-4</v>
      </c>
      <c r="EI188" s="89">
        <f t="shared" si="529"/>
        <v>3.5475613663974413E-2</v>
      </c>
      <c r="EJ188" s="89">
        <f t="shared" si="530"/>
        <v>1.2585191648355682E-3</v>
      </c>
      <c r="EL188">
        <v>82.14</v>
      </c>
      <c r="EM188" s="14">
        <f t="shared" si="531"/>
        <v>-1.9422860118105664E-2</v>
      </c>
      <c r="EN188" s="14">
        <f t="shared" si="532"/>
        <v>3.772474951674996E-4</v>
      </c>
      <c r="EO188" s="89">
        <f t="shared" si="533"/>
        <v>2.878628545446105E-2</v>
      </c>
      <c r="EP188" s="89">
        <f t="shared" si="534"/>
        <v>8.2865023026571589E-4</v>
      </c>
      <c r="ER188">
        <v>12.35</v>
      </c>
      <c r="ES188" s="14">
        <f t="shared" si="535"/>
        <v>1.6181233304102998E-3</v>
      </c>
      <c r="ET188" s="14">
        <f t="shared" si="536"/>
        <v>2.61832311241812E-6</v>
      </c>
      <c r="EU188" s="89">
        <f t="shared" si="537"/>
        <v>6.4685162092486563E-3</v>
      </c>
      <c r="EV188" s="89">
        <f t="shared" si="538"/>
        <v>4.1841701949312608E-5</v>
      </c>
      <c r="EX188">
        <v>112.85</v>
      </c>
      <c r="EY188" s="14">
        <f t="shared" si="539"/>
        <v>-6.6681731854304838E-3</v>
      </c>
      <c r="EZ188" s="14">
        <f t="shared" si="540"/>
        <v>4.4464533630894125E-5</v>
      </c>
      <c r="FA188" s="89">
        <f t="shared" si="541"/>
        <v>1.435374445940639E-2</v>
      </c>
      <c r="FB188" s="89">
        <f t="shared" si="542"/>
        <v>2.0602998000593961E-4</v>
      </c>
      <c r="FD188">
        <v>33.82</v>
      </c>
      <c r="FE188" s="14">
        <f t="shared" si="543"/>
        <v>-8.8744274423571039E-4</v>
      </c>
      <c r="FF188" s="14">
        <f t="shared" si="544"/>
        <v>7.8755462429660852E-7</v>
      </c>
      <c r="FG188" s="89">
        <f t="shared" si="545"/>
        <v>2.2664421281020586E-2</v>
      </c>
      <c r="FH188" s="89">
        <f t="shared" si="546"/>
        <v>5.1367599200357879E-4</v>
      </c>
      <c r="FJ188">
        <v>122.1</v>
      </c>
      <c r="FK188" s="14">
        <f t="shared" si="547"/>
        <v>9.7800290536396994E-3</v>
      </c>
      <c r="FL188" s="14">
        <f t="shared" si="548"/>
        <v>9.5648968290036628E-5</v>
      </c>
      <c r="FM188" s="89">
        <f t="shared" si="549"/>
        <v>-4.0567665604276538E-3</v>
      </c>
      <c r="FN188" s="89">
        <f t="shared" si="550"/>
        <v>1.6457354925804016E-5</v>
      </c>
      <c r="FP188">
        <v>11.25</v>
      </c>
      <c r="FQ188" s="14">
        <f t="shared" si="551"/>
        <v>4.4434570826645131E-4</v>
      </c>
      <c r="FR188" s="14">
        <f t="shared" si="552"/>
        <v>1.9744310845481426E-7</v>
      </c>
      <c r="FS188" s="89">
        <f t="shared" si="553"/>
        <v>4.1222999623802964E-3</v>
      </c>
      <c r="FT188" s="89">
        <f t="shared" si="554"/>
        <v>1.6993356979840593E-5</v>
      </c>
      <c r="FV188">
        <v>495.8</v>
      </c>
      <c r="FW188" s="14">
        <f t="shared" si="555"/>
        <v>-1.688232916318827E-2</v>
      </c>
      <c r="FX188" s="14">
        <f t="shared" si="556"/>
        <v>2.8501303797423718E-4</v>
      </c>
      <c r="FY188" s="89">
        <f t="shared" si="557"/>
        <v>2.7544797931374303E-2</v>
      </c>
      <c r="FZ188" s="89">
        <f t="shared" si="558"/>
        <v>7.5871589308024211E-4</v>
      </c>
      <c r="GB188">
        <v>61.7</v>
      </c>
      <c r="GC188" s="14">
        <f t="shared" si="559"/>
        <v>-6.8304054790063028E-3</v>
      </c>
      <c r="GD188" s="14">
        <f t="shared" si="560"/>
        <v>4.6654439007639321E-5</v>
      </c>
      <c r="GE188" s="89">
        <f t="shared" si="561"/>
        <v>1.8701212934417014E-2</v>
      </c>
      <c r="GF188" s="89">
        <f t="shared" si="562"/>
        <v>3.4973536521840624E-4</v>
      </c>
      <c r="GH188">
        <v>405.4</v>
      </c>
      <c r="GI188" s="14">
        <f t="shared" si="563"/>
        <v>-5.4415172607407353E-3</v>
      </c>
      <c r="GJ188" s="14">
        <f t="shared" si="564"/>
        <v>2.9610110098939354E-5</v>
      </c>
      <c r="GK188" s="89">
        <f t="shared" si="565"/>
        <v>2.1401849917106128E-2</v>
      </c>
      <c r="GL188" s="89">
        <f t="shared" si="566"/>
        <v>4.5803917987433557E-4</v>
      </c>
      <c r="GN188">
        <v>28.07</v>
      </c>
      <c r="GO188" s="14">
        <f t="shared" si="567"/>
        <v>4.9751346401137077E-3</v>
      </c>
      <c r="GP188" s="14">
        <f t="shared" si="568"/>
        <v>2.4751964687259353E-5</v>
      </c>
      <c r="GQ188" s="89">
        <f t="shared" si="569"/>
        <v>2.5782778049479021E-3</v>
      </c>
      <c r="GR188" s="89">
        <f t="shared" si="570"/>
        <v>6.6475164394869723E-6</v>
      </c>
      <c r="GT188">
        <v>52.2</v>
      </c>
      <c r="GU188" s="14">
        <f t="shared" si="571"/>
        <v>-3.8387763071657129E-3</v>
      </c>
      <c r="GV188" s="14">
        <f t="shared" si="572"/>
        <v>1.4736203536456827E-5</v>
      </c>
      <c r="GW188" s="89">
        <f t="shared" si="573"/>
        <v>1.3815065217041364E-2</v>
      </c>
      <c r="GX188" s="89">
        <f t="shared" si="574"/>
        <v>1.9085602695110613E-4</v>
      </c>
      <c r="GZ188">
        <v>212.5</v>
      </c>
      <c r="HA188" s="14">
        <f t="shared" si="575"/>
        <v>-1.5651256173703706E-2</v>
      </c>
      <c r="HB188" s="14">
        <f t="shared" si="576"/>
        <v>2.449618198148984E-4</v>
      </c>
      <c r="HC188" s="89">
        <f t="shared" si="577"/>
        <v>2.4984595385360214E-2</v>
      </c>
      <c r="HD188" s="89">
        <f t="shared" si="578"/>
        <v>6.2423000657016296E-4</v>
      </c>
      <c r="HF188">
        <v>261.85000000000002</v>
      </c>
      <c r="HG188" s="14">
        <f t="shared" si="579"/>
        <v>-9.0151181195534565E-3</v>
      </c>
      <c r="HH188" s="14">
        <f t="shared" si="580"/>
        <v>8.1272354709501047E-5</v>
      </c>
      <c r="HI188" s="89">
        <f t="shared" si="581"/>
        <v>2.48686586384619E-2</v>
      </c>
      <c r="HJ188" s="89">
        <f t="shared" si="582"/>
        <v>6.1845018247634565E-4</v>
      </c>
      <c r="HL188">
        <v>90.94</v>
      </c>
      <c r="HM188" s="14">
        <f t="shared" si="583"/>
        <v>-6.3982567970619899E-3</v>
      </c>
      <c r="HN188" s="14">
        <f t="shared" si="584"/>
        <v>4.0937690041149957E-5</v>
      </c>
      <c r="HO188" s="89">
        <f t="shared" si="585"/>
        <v>1.7746870444489169E-2</v>
      </c>
      <c r="HP188" s="89">
        <f t="shared" si="586"/>
        <v>3.149514105734832E-4</v>
      </c>
      <c r="HR188">
        <v>4.8810000000000002</v>
      </c>
      <c r="HS188" s="14">
        <f t="shared" si="587"/>
        <v>-2.2165588988372075E-2</v>
      </c>
      <c r="HT188" s="14">
        <f t="shared" si="588"/>
        <v>4.9131333520144142E-4</v>
      </c>
      <c r="HU188" s="14">
        <f t="shared" si="589"/>
        <v>3.358167722031398E-2</v>
      </c>
      <c r="HV188" s="14">
        <f t="shared" si="590"/>
        <v>1.1277290449293548E-3</v>
      </c>
      <c r="HX188">
        <v>14.73</v>
      </c>
      <c r="HY188" s="14">
        <f t="shared" si="591"/>
        <v>4.0650462481693723E-3</v>
      </c>
      <c r="HZ188" s="14">
        <f t="shared" si="592"/>
        <v>1.6524600999755889E-5</v>
      </c>
      <c r="IA188" s="89">
        <f t="shared" si="593"/>
        <v>-1.6988948183949727E-3</v>
      </c>
      <c r="IB188" s="89">
        <f t="shared" si="594"/>
        <v>2.8862436039692872E-6</v>
      </c>
      <c r="ID188">
        <v>142.30000000000001</v>
      </c>
      <c r="IE188" s="14">
        <f t="shared" si="595"/>
        <v>-2.110447494545982E-3</v>
      </c>
      <c r="IF188" s="14">
        <f t="shared" si="596"/>
        <v>4.4539886272354129E-6</v>
      </c>
      <c r="IG188" s="89">
        <f t="shared" si="597"/>
        <v>1.0064402050842953E-2</v>
      </c>
      <c r="IH188" s="89">
        <f t="shared" si="598"/>
        <v>1.0129218864101185E-4</v>
      </c>
      <c r="IQ188">
        <v>50.8</v>
      </c>
      <c r="IR188" s="14">
        <f t="shared" si="599"/>
        <v>-3.0783961892044322E-2</v>
      </c>
      <c r="IS188" s="14">
        <f t="shared" si="600"/>
        <v>9.4765230977083702E-4</v>
      </c>
      <c r="IT188" s="89">
        <f t="shared" si="601"/>
        <v>3.8112087429586945E-2</v>
      </c>
      <c r="IU188" s="89">
        <f t="shared" si="602"/>
        <v>1.4525312082404793E-3</v>
      </c>
      <c r="IW188">
        <v>60.5</v>
      </c>
      <c r="IX188" s="14">
        <f t="shared" si="603"/>
        <v>-1.0133818760424728E-2</v>
      </c>
      <c r="IY188" s="14">
        <f t="shared" si="604"/>
        <v>1.0269428266913616E-4</v>
      </c>
      <c r="IZ188" s="89">
        <f t="shared" si="605"/>
        <v>1.8927904246289696E-2</v>
      </c>
      <c r="JA188" s="89">
        <f t="shared" si="606"/>
        <v>3.5826555915671152E-4</v>
      </c>
      <c r="JC188">
        <v>111.75</v>
      </c>
      <c r="JD188" s="14">
        <f t="shared" si="607"/>
        <v>-2.3999340654653173E-2</v>
      </c>
      <c r="JE188" s="14">
        <f t="shared" si="608"/>
        <v>5.7596835185808862E-4</v>
      </c>
      <c r="JF188" s="89">
        <f t="shared" si="609"/>
        <v>3.6930368229824657E-2</v>
      </c>
      <c r="JG188" s="89">
        <f t="shared" si="610"/>
        <v>1.3638520975904425E-3</v>
      </c>
      <c r="JI188">
        <v>32.01</v>
      </c>
      <c r="JJ188" s="14">
        <f t="shared" si="611"/>
        <v>-3.0449545602283818E-2</v>
      </c>
      <c r="JK188" s="14">
        <f t="shared" si="612"/>
        <v>9.2717482738556177E-4</v>
      </c>
      <c r="JL188" s="89">
        <f t="shared" si="613"/>
        <v>4.2179520868559923E-2</v>
      </c>
      <c r="JM188" s="89">
        <f t="shared" si="614"/>
        <v>1.779111980701282E-3</v>
      </c>
      <c r="JO188">
        <v>79.09</v>
      </c>
      <c r="JP188" s="14">
        <f t="shared" si="615"/>
        <v>-1.2980584399126423E-2</v>
      </c>
      <c r="JQ188" s="14">
        <f t="shared" si="616"/>
        <v>1.6849557134284427E-4</v>
      </c>
      <c r="JR188" s="89">
        <f t="shared" si="646"/>
        <v>2.0188397351448874E-2</v>
      </c>
      <c r="JS188" s="89">
        <f t="shared" si="617"/>
        <v>4.0757138761998788E-4</v>
      </c>
      <c r="JU188">
        <v>64.400000000000006</v>
      </c>
      <c r="JV188" s="14">
        <f t="shared" si="618"/>
        <v>-1.3758816171427697E-2</v>
      </c>
      <c r="JW188" s="14">
        <f t="shared" si="619"/>
        <v>1.893050224391403E-4</v>
      </c>
      <c r="JX188" s="89">
        <f t="shared" si="620"/>
        <v>2.7412213079247096E-2</v>
      </c>
      <c r="JY188" s="89">
        <f t="shared" si="621"/>
        <v>7.5142942590204558E-4</v>
      </c>
      <c r="KA188">
        <v>42.56</v>
      </c>
      <c r="KB188" s="14">
        <f t="shared" si="622"/>
        <v>-1.7301059579281981E-2</v>
      </c>
      <c r="KC188" s="14">
        <f t="shared" si="623"/>
        <v>2.9932666256586479E-4</v>
      </c>
      <c r="KD188" s="89">
        <f t="shared" si="624"/>
        <v>2.4561726489097546E-2</v>
      </c>
      <c r="KE188" s="89">
        <f t="shared" si="625"/>
        <v>6.0327840812523603E-4</v>
      </c>
      <c r="KG188">
        <v>19.079999999999998</v>
      </c>
      <c r="KH188" s="14">
        <f t="shared" si="626"/>
        <v>-1.3720531862906738E-2</v>
      </c>
      <c r="KI188" s="14">
        <f t="shared" si="627"/>
        <v>1.8825299460103906E-4</v>
      </c>
      <c r="KJ188" s="89">
        <f t="shared" si="628"/>
        <v>2.0882825106428388E-2</v>
      </c>
      <c r="KK188" s="89">
        <f t="shared" si="629"/>
        <v>4.3609238442567582E-4</v>
      </c>
      <c r="KM188">
        <v>32.159999999999997</v>
      </c>
      <c r="KN188" s="14">
        <f t="shared" si="630"/>
        <v>-1.220099602934072E-2</v>
      </c>
      <c r="KO188" s="14">
        <f t="shared" si="631"/>
        <v>1.4886430410798799E-4</v>
      </c>
      <c r="KP188" s="89">
        <f t="shared" si="632"/>
        <v>2.2313863507445804E-2</v>
      </c>
      <c r="KQ188" s="89">
        <f t="shared" si="633"/>
        <v>4.9790850462892158E-4</v>
      </c>
      <c r="KS188">
        <v>90.28</v>
      </c>
      <c r="KT188" s="14">
        <f t="shared" si="634"/>
        <v>-9.1243539446329344E-3</v>
      </c>
      <c r="KU188" s="14">
        <f t="shared" si="635"/>
        <v>8.3253834906938585E-5</v>
      </c>
      <c r="KV188" s="89">
        <f t="shared" si="636"/>
        <v>1.5522759944047657E-2</v>
      </c>
      <c r="KW188" s="89">
        <f t="shared" si="637"/>
        <v>2.4095607628053041E-4</v>
      </c>
      <c r="LF188" s="14">
        <v>12.97</v>
      </c>
      <c r="LG188" s="14">
        <f t="shared" si="638"/>
        <v>-3.0888055445864788E-3</v>
      </c>
      <c r="LH188" s="14">
        <f t="shared" si="639"/>
        <v>9.5407196922681747E-6</v>
      </c>
      <c r="LI188" s="89">
        <f t="shared" si="640"/>
        <v>3.0530593752643837E-3</v>
      </c>
      <c r="LJ188" s="89">
        <f t="shared" si="641"/>
        <v>9.3211715488897492E-6</v>
      </c>
      <c r="LL188">
        <v>13.06</v>
      </c>
      <c r="LM188" s="14">
        <f t="shared" si="642"/>
        <v>-4.6047663867482902E-3</v>
      </c>
      <c r="LN188" s="14">
        <f t="shared" si="643"/>
        <v>2.1203873476526904E-5</v>
      </c>
      <c r="LO188" s="89">
        <f t="shared" si="644"/>
        <v>1.1459693468002283E-2</v>
      </c>
      <c r="LP188" s="89">
        <f t="shared" si="645"/>
        <v>1.3132457438057418E-4</v>
      </c>
    </row>
    <row r="189" spans="19:328" x14ac:dyDescent="0.35">
      <c r="S189" t="s">
        <v>793</v>
      </c>
      <c r="T189" s="82">
        <v>5617.33</v>
      </c>
      <c r="U189" s="6">
        <f t="shared" si="452"/>
        <v>-8.9516539320131719E-3</v>
      </c>
      <c r="V189" s="14">
        <f t="shared" si="453"/>
        <v>8.0132108118526879E-5</v>
      </c>
      <c r="Z189">
        <v>38.93</v>
      </c>
      <c r="AA189" s="14">
        <f t="shared" si="454"/>
        <v>-1.2851820301259455E-3</v>
      </c>
      <c r="AB189" s="14">
        <f t="shared" si="455"/>
        <v>1.6516928505586467E-6</v>
      </c>
      <c r="AC189" s="14">
        <f t="shared" si="456"/>
        <v>7.6664719018872266E-3</v>
      </c>
      <c r="AD189" s="14">
        <f t="shared" si="457"/>
        <v>-8.2848922578283458E-3</v>
      </c>
      <c r="AE189" s="14">
        <f t="shared" si="458"/>
        <v>6.8639439723824062E-5</v>
      </c>
      <c r="AG189">
        <v>9.3279999999999994</v>
      </c>
      <c r="AH189" s="14">
        <f t="shared" si="459"/>
        <v>-5.3746232785845723E-3</v>
      </c>
      <c r="AI189" s="14">
        <f t="shared" si="460"/>
        <v>2.8886575386703179E-5</v>
      </c>
      <c r="AJ189" s="14">
        <f t="shared" si="461"/>
        <v>5.0946950345511074E-3</v>
      </c>
      <c r="AK189" s="14">
        <f t="shared" si="462"/>
        <v>2.5955917495079709E-5</v>
      </c>
      <c r="AM189">
        <v>107</v>
      </c>
      <c r="AN189" s="14">
        <f t="shared" si="463"/>
        <v>1.8674141747954624E-3</v>
      </c>
      <c r="AO189" s="14">
        <f t="shared" si="464"/>
        <v>3.4872357002270177E-6</v>
      </c>
      <c r="AP189" s="14">
        <f t="shared" si="465"/>
        <v>-1.2676857908481311E-2</v>
      </c>
      <c r="AQ189" s="14">
        <f t="shared" si="466"/>
        <v>1.6070272643182516E-4</v>
      </c>
      <c r="AS189">
        <v>95.7</v>
      </c>
      <c r="AT189" s="14">
        <f t="shared" si="467"/>
        <v>-1.5055293050849719E-2</v>
      </c>
      <c r="AU189" s="14">
        <f t="shared" si="468"/>
        <v>2.2666184884696385E-4</v>
      </c>
      <c r="AV189" s="14">
        <f t="shared" si="469"/>
        <v>-1.5552316955695766E-3</v>
      </c>
      <c r="AW189" s="14">
        <f t="shared" si="470"/>
        <v>2.4187456269042199E-6</v>
      </c>
      <c r="AY189" s="14">
        <v>38.31</v>
      </c>
      <c r="AZ189" s="14">
        <f t="shared" si="471"/>
        <v>-1.844098623031265E-2</v>
      </c>
      <c r="BA189" s="14">
        <f t="shared" si="472"/>
        <v>3.4006997314658076E-4</v>
      </c>
      <c r="BB189" s="14">
        <f t="shared" si="473"/>
        <v>9.9686631001656804E-3</v>
      </c>
      <c r="BC189" s="14">
        <f t="shared" si="474"/>
        <v>9.9374244004604839E-5</v>
      </c>
      <c r="BE189">
        <v>20.82</v>
      </c>
      <c r="BF189" s="14">
        <f t="shared" si="475"/>
        <v>-1.8420297851319052E-2</v>
      </c>
      <c r="BG189" s="14">
        <f t="shared" si="476"/>
        <v>3.3930737293130927E-4</v>
      </c>
      <c r="BH189" s="14">
        <f t="shared" si="477"/>
        <v>-1.0106026353079198E-2</v>
      </c>
      <c r="BI189" s="14">
        <f t="shared" si="478"/>
        <v>1.0213176864913124E-4</v>
      </c>
      <c r="BK189">
        <v>85.38</v>
      </c>
      <c r="BL189" s="14">
        <f t="shared" si="479"/>
        <v>-2.6104947015050305E-2</v>
      </c>
      <c r="BM189" s="14">
        <f t="shared" si="480"/>
        <v>6.8146825865858377E-4</v>
      </c>
      <c r="BN189" s="14">
        <f t="shared" si="481"/>
        <v>3.4431660916177179E-3</v>
      </c>
      <c r="BO189" s="14">
        <f t="shared" si="482"/>
        <v>1.1855392734466031E-5</v>
      </c>
      <c r="BQ189">
        <v>55.93</v>
      </c>
      <c r="BR189" s="14">
        <f t="shared" si="483"/>
        <v>-2.4433393553304237E-2</v>
      </c>
      <c r="BS189" s="14">
        <f t="shared" si="484"/>
        <v>5.9699072053064908E-4</v>
      </c>
      <c r="BT189" s="14">
        <f t="shared" si="485"/>
        <v>2.609854517088471E-3</v>
      </c>
      <c r="BU189" s="14">
        <f t="shared" si="486"/>
        <v>6.8113406003670958E-6</v>
      </c>
      <c r="BX189">
        <v>21.58</v>
      </c>
      <c r="BY189" s="14">
        <f t="shared" si="487"/>
        <v>-1.588076345625055E-2</v>
      </c>
      <c r="BZ189" s="14">
        <f t="shared" si="488"/>
        <v>2.5219864795338292E-4</v>
      </c>
      <c r="CA189" s="14">
        <f t="shared" si="489"/>
        <v>5.9984262665038115E-3</v>
      </c>
      <c r="CB189" s="14">
        <f t="shared" si="490"/>
        <v>3.5981117674682857E-5</v>
      </c>
      <c r="CD189">
        <v>44.84</v>
      </c>
      <c r="CE189" s="14">
        <f t="shared" si="491"/>
        <v>-2.209785521421714E-2</v>
      </c>
      <c r="CF189" s="14">
        <f t="shared" si="492"/>
        <v>4.8831520506850364E-4</v>
      </c>
      <c r="CG189" s="14">
        <f t="shared" si="493"/>
        <v>7.7824908156066252E-3</v>
      </c>
      <c r="CH189" s="14">
        <f t="shared" si="494"/>
        <v>6.0567163295001474E-5</v>
      </c>
      <c r="CJ189">
        <v>33.76</v>
      </c>
      <c r="CK189" s="14">
        <f t="shared" si="495"/>
        <v>-7.7312308967355413E-3</v>
      </c>
      <c r="CL189" s="14">
        <f t="shared" si="496"/>
        <v>5.977193117863824E-5</v>
      </c>
      <c r="CM189" s="14">
        <f t="shared" si="497"/>
        <v>-5.8929312821958202E-3</v>
      </c>
      <c r="CN189" s="14">
        <f t="shared" si="498"/>
        <v>3.4726639096682076E-5</v>
      </c>
      <c r="CP189">
        <v>19.59</v>
      </c>
      <c r="CQ189" s="14">
        <f t="shared" si="499"/>
        <v>-1.7508171222656091E-2</v>
      </c>
      <c r="CR189" s="14">
        <f t="shared" si="500"/>
        <v>3.0653605956184286E-4</v>
      </c>
      <c r="CS189" s="14">
        <f t="shared" si="501"/>
        <v>3.9509499208538797E-3</v>
      </c>
      <c r="CT189" s="14">
        <f t="shared" si="502"/>
        <v>1.561000527709528E-5</v>
      </c>
      <c r="CV189">
        <v>106.05</v>
      </c>
      <c r="CW189" s="14">
        <f t="shared" si="503"/>
        <v>-1.6160047487481736E-2</v>
      </c>
      <c r="CX189" s="14">
        <f t="shared" si="504"/>
        <v>2.6114713479766477E-4</v>
      </c>
      <c r="CY189" s="89">
        <f t="shared" si="505"/>
        <v>1.2011495611708726E-2</v>
      </c>
      <c r="CZ189" s="89">
        <f t="shared" si="506"/>
        <v>1.4427602683009797E-4</v>
      </c>
      <c r="DB189">
        <v>14.98</v>
      </c>
      <c r="DC189" s="14">
        <f t="shared" si="507"/>
        <v>2.1136850309316394E-2</v>
      </c>
      <c r="DD189" s="14">
        <f t="shared" si="508"/>
        <v>4.4676644099844856E-4</v>
      </c>
      <c r="DE189" s="89">
        <f t="shared" si="509"/>
        <v>-2.7693444279483257E-2</v>
      </c>
      <c r="DF189" s="89">
        <f t="shared" si="510"/>
        <v>7.6692685606084398E-4</v>
      </c>
      <c r="DH189">
        <v>11.084</v>
      </c>
      <c r="DI189" s="14">
        <f t="shared" si="511"/>
        <v>-2.2444149856809526E-2</v>
      </c>
      <c r="DJ189" s="14">
        <f t="shared" si="512"/>
        <v>5.0373986279492308E-4</v>
      </c>
      <c r="DK189" s="89">
        <f t="shared" si="513"/>
        <v>8.0774962266461723E-3</v>
      </c>
      <c r="DL189" s="89">
        <f t="shared" si="514"/>
        <v>6.5245945291483154E-5</v>
      </c>
      <c r="DN189">
        <v>65.42</v>
      </c>
      <c r="DO189" s="14">
        <f t="shared" si="515"/>
        <v>1.6800309411676656E-3</v>
      </c>
      <c r="DP189" s="14">
        <f t="shared" si="516"/>
        <v>2.8225039632807124E-6</v>
      </c>
      <c r="DQ189" s="89">
        <f t="shared" si="517"/>
        <v>-8.3788507648155756E-3</v>
      </c>
      <c r="DR189" s="89">
        <f t="shared" si="518"/>
        <v>7.0205140139050561E-5</v>
      </c>
      <c r="DT189">
        <v>111.65</v>
      </c>
      <c r="DU189" s="14">
        <f t="shared" si="519"/>
        <v>-3.8808796211402596E-2</v>
      </c>
      <c r="DV189" s="14">
        <f t="shared" si="520"/>
        <v>1.5061226633781765E-3</v>
      </c>
      <c r="DW189" s="89">
        <f t="shared" si="521"/>
        <v>2.2034757520481885E-2</v>
      </c>
      <c r="DX189" s="89">
        <f t="shared" si="522"/>
        <v>4.8553053898643298E-4</v>
      </c>
      <c r="DZ189">
        <v>33.71</v>
      </c>
      <c r="EA189" s="14">
        <f t="shared" si="523"/>
        <v>5.931198275895065E-4</v>
      </c>
      <c r="EB189" s="14">
        <f t="shared" si="524"/>
        <v>3.5179112987980589E-7</v>
      </c>
      <c r="EC189" s="89">
        <f t="shared" si="525"/>
        <v>-1.2768014204437213E-2</v>
      </c>
      <c r="ED189" s="89">
        <f t="shared" si="526"/>
        <v>1.6302218672471043E-4</v>
      </c>
      <c r="EF189">
        <v>14.58</v>
      </c>
      <c r="EG189" s="14">
        <f t="shared" si="527"/>
        <v>-9.6485931158319504E-3</v>
      </c>
      <c r="EH189" s="14">
        <f t="shared" si="528"/>
        <v>9.3095349114879708E-5</v>
      </c>
      <c r="EI189" s="89">
        <f t="shared" si="529"/>
        <v>6.1318388414705917E-4</v>
      </c>
      <c r="EJ189" s="89">
        <f t="shared" si="530"/>
        <v>3.7599447577767408E-7</v>
      </c>
      <c r="EL189">
        <v>81.760000000000005</v>
      </c>
      <c r="EM189" s="14">
        <f t="shared" si="531"/>
        <v>4.6369820730180859E-3</v>
      </c>
      <c r="EN189" s="14">
        <f t="shared" si="532"/>
        <v>2.1501602745491105E-5</v>
      </c>
      <c r="EO189" s="89">
        <f t="shared" si="533"/>
        <v>-1.5950597856315307E-2</v>
      </c>
      <c r="EP189" s="89">
        <f t="shared" si="534"/>
        <v>2.5442157197389046E-4</v>
      </c>
      <c r="ER189">
        <v>12.55</v>
      </c>
      <c r="ES189" s="14">
        <f t="shared" si="535"/>
        <v>-1.6064602503806789E-2</v>
      </c>
      <c r="ET189" s="14">
        <f t="shared" si="536"/>
        <v>2.5807145360531533E-4</v>
      </c>
      <c r="EU189" s="89">
        <f t="shared" si="537"/>
        <v>6.3552362845247408E-3</v>
      </c>
      <c r="EV189" s="89">
        <f t="shared" si="538"/>
        <v>4.0389028232139834E-5</v>
      </c>
      <c r="EX189">
        <v>113.5</v>
      </c>
      <c r="EY189" s="14">
        <f t="shared" si="539"/>
        <v>-5.7433336579127327E-3</v>
      </c>
      <c r="EZ189" s="14">
        <f t="shared" si="540"/>
        <v>3.2985881506113252E-5</v>
      </c>
      <c r="FA189" s="89">
        <f t="shared" si="541"/>
        <v>-3.4621002713742886E-3</v>
      </c>
      <c r="FB189" s="89">
        <f t="shared" si="542"/>
        <v>1.1986138289049923E-5</v>
      </c>
      <c r="FD189">
        <v>36.36</v>
      </c>
      <c r="FE189" s="14">
        <f t="shared" si="543"/>
        <v>-7.2416925838843779E-2</v>
      </c>
      <c r="FF189" s="14">
        <f t="shared" si="544"/>
        <v>5.2442111479485999E-3</v>
      </c>
      <c r="FG189" s="89">
        <f t="shared" si="545"/>
        <v>4.1895629369983894E-2</v>
      </c>
      <c r="FH189" s="89">
        <f t="shared" si="546"/>
        <v>1.7552437603070572E-3</v>
      </c>
      <c r="FJ189">
        <v>123.9</v>
      </c>
      <c r="FK189" s="14">
        <f t="shared" si="547"/>
        <v>-1.4634407518437809E-2</v>
      </c>
      <c r="FL189" s="14">
        <f t="shared" si="548"/>
        <v>2.1416588341570907E-4</v>
      </c>
      <c r="FM189" s="89">
        <f t="shared" si="549"/>
        <v>7.2176231838588564E-3</v>
      </c>
      <c r="FN189" s="89">
        <f t="shared" si="550"/>
        <v>5.2094084424176857E-5</v>
      </c>
      <c r="FP189">
        <v>11.25</v>
      </c>
      <c r="FQ189" s="14">
        <f t="shared" si="551"/>
        <v>0</v>
      </c>
      <c r="FR189" s="14">
        <f t="shared" si="552"/>
        <v>0</v>
      </c>
      <c r="FS189" s="89">
        <f t="shared" si="553"/>
        <v>-4.6096390334379438E-3</v>
      </c>
      <c r="FT189" s="89">
        <f t="shared" si="554"/>
        <v>2.12487720185947E-5</v>
      </c>
      <c r="FV189">
        <v>493.7</v>
      </c>
      <c r="FW189" s="14">
        <f t="shared" si="555"/>
        <v>4.2445743362730303E-3</v>
      </c>
      <c r="FX189" s="14">
        <f t="shared" si="556"/>
        <v>1.8016411296147637E-5</v>
      </c>
      <c r="FY189" s="89">
        <f t="shared" si="557"/>
        <v>-1.651346331738732E-2</v>
      </c>
      <c r="FZ189" s="89">
        <f t="shared" si="558"/>
        <v>2.7269447073469664E-4</v>
      </c>
      <c r="GB189">
        <v>64</v>
      </c>
      <c r="GC189" s="14">
        <f t="shared" si="559"/>
        <v>-3.6599152448329682E-2</v>
      </c>
      <c r="GD189" s="14">
        <f t="shared" si="560"/>
        <v>1.3394979599360766E-3</v>
      </c>
      <c r="GE189" s="89">
        <f t="shared" si="561"/>
        <v>2.4165901053191927E-2</v>
      </c>
      <c r="GF189" s="89">
        <f t="shared" si="562"/>
        <v>5.8399077371266267E-4</v>
      </c>
      <c r="GH189">
        <v>413.5</v>
      </c>
      <c r="GI189" s="14">
        <f t="shared" si="563"/>
        <v>-1.9783280445846384E-2</v>
      </c>
      <c r="GJ189" s="14">
        <f t="shared" si="564"/>
        <v>3.9137818519900794E-4</v>
      </c>
      <c r="GK189" s="89">
        <f t="shared" si="565"/>
        <v>-4.4832644809655181E-5</v>
      </c>
      <c r="GL189" s="89">
        <f t="shared" si="566"/>
        <v>2.0099660406287015E-9</v>
      </c>
      <c r="GN189">
        <v>28.46</v>
      </c>
      <c r="GO189" s="14">
        <f t="shared" si="567"/>
        <v>-1.3798202287915201E-2</v>
      </c>
      <c r="GP189" s="14">
        <f t="shared" si="568"/>
        <v>1.9039038637822829E-4</v>
      </c>
      <c r="GQ189" s="89">
        <f t="shared" si="569"/>
        <v>5.4357651672274736E-3</v>
      </c>
      <c r="GR189" s="89">
        <f t="shared" si="570"/>
        <v>2.9547542953243523E-5</v>
      </c>
      <c r="GT189">
        <v>53.06</v>
      </c>
      <c r="GU189" s="14">
        <f t="shared" si="571"/>
        <v>-1.6340853821000596E-2</v>
      </c>
      <c r="GV189" s="14">
        <f t="shared" si="572"/>
        <v>2.6702350359930979E-4</v>
      </c>
      <c r="GW189" s="89">
        <f t="shared" si="573"/>
        <v>3.7833304453104774E-3</v>
      </c>
      <c r="GX189" s="89">
        <f t="shared" si="574"/>
        <v>1.4313589258413175E-5</v>
      </c>
      <c r="GZ189">
        <v>212.2</v>
      </c>
      <c r="HA189" s="14">
        <f t="shared" si="575"/>
        <v>1.4127621845887635E-3</v>
      </c>
      <c r="HB189" s="14">
        <f t="shared" si="576"/>
        <v>1.9958969902040152E-6</v>
      </c>
      <c r="HC189" s="89">
        <f t="shared" si="577"/>
        <v>-1.178598546052698E-2</v>
      </c>
      <c r="HD189" s="89">
        <f t="shared" si="578"/>
        <v>1.3890945327575338E-4</v>
      </c>
      <c r="HF189">
        <v>265.25</v>
      </c>
      <c r="HG189" s="14">
        <f t="shared" si="579"/>
        <v>-1.2900956768595744E-2</v>
      </c>
      <c r="HH189" s="14">
        <f t="shared" si="580"/>
        <v>1.6643468554517634E-4</v>
      </c>
      <c r="HI189" s="89">
        <f t="shared" si="581"/>
        <v>-5.4390895991233215E-3</v>
      </c>
      <c r="HJ189" s="89">
        <f t="shared" si="582"/>
        <v>2.9583695667291494E-5</v>
      </c>
      <c r="HL189">
        <v>92.56</v>
      </c>
      <c r="HM189" s="14">
        <f t="shared" si="583"/>
        <v>-1.7657134488556655E-2</v>
      </c>
      <c r="HN189" s="14">
        <f t="shared" si="584"/>
        <v>3.1177439834697689E-4</v>
      </c>
      <c r="HO189" s="89">
        <f t="shared" si="585"/>
        <v>2.2696464484710244E-3</v>
      </c>
      <c r="HP189" s="89">
        <f t="shared" si="586"/>
        <v>5.1512950010571342E-6</v>
      </c>
      <c r="HR189">
        <v>5.0060000000000002</v>
      </c>
      <c r="HS189" s="14">
        <f t="shared" si="587"/>
        <v>-2.5287076104572023E-2</v>
      </c>
      <c r="HT189" s="14">
        <f t="shared" si="588"/>
        <v>6.3943621791841742E-4</v>
      </c>
      <c r="HU189" s="14">
        <f t="shared" si="589"/>
        <v>6.6557427863650556E-3</v>
      </c>
      <c r="HV189" s="14">
        <f t="shared" si="590"/>
        <v>4.4298912038250473E-5</v>
      </c>
      <c r="HX189">
        <v>14.97</v>
      </c>
      <c r="HY189" s="14">
        <f t="shared" si="591"/>
        <v>-1.6161967956998102E-2</v>
      </c>
      <c r="HZ189" s="14">
        <f t="shared" si="592"/>
        <v>2.6120920824303337E-4</v>
      </c>
      <c r="IA189" s="89">
        <f t="shared" si="593"/>
        <v>8.6760073943390643E-3</v>
      </c>
      <c r="IB189" s="89">
        <f t="shared" si="594"/>
        <v>7.5273104306626117E-5</v>
      </c>
      <c r="ID189">
        <v>141</v>
      </c>
      <c r="IE189" s="14">
        <f t="shared" si="595"/>
        <v>9.1776147176385846E-3</v>
      </c>
      <c r="IF189" s="14">
        <f t="shared" si="596"/>
        <v>8.4228611905416359E-5</v>
      </c>
      <c r="IG189" s="89">
        <f t="shared" si="597"/>
        <v>-1.7817675518167549E-2</v>
      </c>
      <c r="IH189" s="89">
        <f t="shared" si="598"/>
        <v>3.1746956087070721E-4</v>
      </c>
      <c r="IQ189">
        <v>52.34</v>
      </c>
      <c r="IR189" s="14">
        <f t="shared" si="599"/>
        <v>-2.9864542517563708E-2</v>
      </c>
      <c r="IS189" s="14">
        <f t="shared" si="600"/>
        <v>8.9189089978337042E-4</v>
      </c>
      <c r="IT189" s="89">
        <f t="shared" si="601"/>
        <v>1.8400460134101088E-2</v>
      </c>
      <c r="IU189" s="89">
        <f t="shared" si="602"/>
        <v>3.3857693314664344E-4</v>
      </c>
      <c r="IW189">
        <v>61.86</v>
      </c>
      <c r="IX189" s="14">
        <f t="shared" si="603"/>
        <v>-2.2230402220127746E-2</v>
      </c>
      <c r="IY189" s="14">
        <f t="shared" si="604"/>
        <v>4.9419078286866056E-4</v>
      </c>
      <c r="IZ189" s="89">
        <f t="shared" si="605"/>
        <v>7.7961401102553968E-3</v>
      </c>
      <c r="JA189" s="89">
        <f t="shared" si="606"/>
        <v>6.0779800618733028E-5</v>
      </c>
      <c r="JC189">
        <v>112.15</v>
      </c>
      <c r="JD189" s="14">
        <f t="shared" si="607"/>
        <v>-3.573027472539183E-3</v>
      </c>
      <c r="JE189" s="14">
        <f t="shared" si="608"/>
        <v>1.2766525319519743E-5</v>
      </c>
      <c r="JF189" s="89">
        <f t="shared" si="609"/>
        <v>-1.1094954146378915E-2</v>
      </c>
      <c r="JG189" s="89">
        <f t="shared" si="610"/>
        <v>1.2309800751025067E-4</v>
      </c>
      <c r="JI189">
        <v>32.32</v>
      </c>
      <c r="JJ189" s="14">
        <f t="shared" si="611"/>
        <v>-9.6378796711229769E-3</v>
      </c>
      <c r="JK189" s="14">
        <f t="shared" si="612"/>
        <v>9.2888724555045542E-5</v>
      </c>
      <c r="JL189" s="89">
        <f t="shared" si="613"/>
        <v>-5.7774847274875384E-3</v>
      </c>
      <c r="JM189" s="89">
        <f t="shared" si="614"/>
        <v>3.3379329776351754E-5</v>
      </c>
      <c r="JO189">
        <v>78.22</v>
      </c>
      <c r="JP189" s="14">
        <f t="shared" si="615"/>
        <v>1.1061075203957804E-2</v>
      </c>
      <c r="JQ189" s="14">
        <f t="shared" si="616"/>
        <v>1.2234738466761018E-4</v>
      </c>
      <c r="JR189" s="89">
        <f t="shared" si="646"/>
        <v>-1.9666217697359274E-2</v>
      </c>
      <c r="JS189" s="89">
        <f t="shared" si="617"/>
        <v>3.867601185199271E-4</v>
      </c>
      <c r="JU189">
        <v>65.44</v>
      </c>
      <c r="JV189" s="14">
        <f t="shared" si="618"/>
        <v>-1.602005918418356E-2</v>
      </c>
      <c r="JW189" s="14">
        <f t="shared" si="619"/>
        <v>2.5664229626474403E-4</v>
      </c>
      <c r="JX189" s="89">
        <f t="shared" si="620"/>
        <v>-4.5815155634852667E-4</v>
      </c>
      <c r="JY189" s="89">
        <f t="shared" si="621"/>
        <v>2.099028485845772E-7</v>
      </c>
      <c r="KA189">
        <v>42.83</v>
      </c>
      <c r="KB189" s="14">
        <f t="shared" si="622"/>
        <v>-6.323946593890583E-3</v>
      </c>
      <c r="KC189" s="14">
        <f t="shared" si="623"/>
        <v>3.9992300522380309E-5</v>
      </c>
      <c r="KD189" s="89">
        <f t="shared" si="624"/>
        <v>-2.3476055811381402E-3</v>
      </c>
      <c r="KE189" s="89">
        <f t="shared" si="625"/>
        <v>5.5112519645909451E-6</v>
      </c>
      <c r="KG189">
        <v>19.07</v>
      </c>
      <c r="KH189" s="14">
        <f t="shared" si="626"/>
        <v>5.2424640781255718E-4</v>
      </c>
      <c r="KI189" s="14">
        <f t="shared" si="627"/>
        <v>2.7483429610437002E-7</v>
      </c>
      <c r="KJ189" s="89">
        <f t="shared" si="628"/>
        <v>-1.1328669622364985E-2</v>
      </c>
      <c r="KK189" s="89">
        <f t="shared" si="629"/>
        <v>1.2833875541269521E-4</v>
      </c>
      <c r="KM189">
        <v>32.85</v>
      </c>
      <c r="KN189" s="14">
        <f t="shared" si="630"/>
        <v>-2.1228300619854E-2</v>
      </c>
      <c r="KO189" s="14">
        <f t="shared" si="631"/>
        <v>4.5064074720689373E-4</v>
      </c>
      <c r="KP189" s="89">
        <f t="shared" si="632"/>
        <v>4.4600792413195534E-3</v>
      </c>
      <c r="KQ189" s="89">
        <f t="shared" si="633"/>
        <v>1.9892306838849602E-5</v>
      </c>
      <c r="KS189">
        <v>91.34</v>
      </c>
      <c r="KT189" s="14">
        <f t="shared" si="634"/>
        <v>-1.1672855807517984E-2</v>
      </c>
      <c r="KU189" s="14">
        <f t="shared" si="635"/>
        <v>1.3625556270310634E-4</v>
      </c>
      <c r="KV189" s="89">
        <f t="shared" si="636"/>
        <v>4.5360080181350024E-3</v>
      </c>
      <c r="KW189" s="89">
        <f t="shared" si="637"/>
        <v>2.0575368740585031E-5</v>
      </c>
      <c r="LF189" s="14">
        <v>12.675000000000001</v>
      </c>
      <c r="LG189" s="14">
        <f t="shared" si="638"/>
        <v>2.3007448851105641E-2</v>
      </c>
      <c r="LH189" s="14">
        <f t="shared" si="639"/>
        <v>5.2934270263624229E-4</v>
      </c>
      <c r="LI189" s="89">
        <f t="shared" si="640"/>
        <v>-2.3188182189554457E-2</v>
      </c>
      <c r="LJ189" s="89">
        <f t="shared" si="641"/>
        <v>5.3769179325597054E-4</v>
      </c>
      <c r="LL189">
        <v>13.16</v>
      </c>
      <c r="LM189" s="14">
        <f t="shared" si="642"/>
        <v>-7.6278020488861273E-3</v>
      </c>
      <c r="LN189" s="14">
        <f t="shared" si="643"/>
        <v>5.8183364096991402E-5</v>
      </c>
      <c r="LO189" s="89">
        <f t="shared" si="644"/>
        <v>-3.0830062351320901E-4</v>
      </c>
      <c r="LP189" s="89">
        <f t="shared" si="645"/>
        <v>9.5049274458633448E-8</v>
      </c>
    </row>
    <row r="190" spans="19:328" x14ac:dyDescent="0.35">
      <c r="S190" t="s">
        <v>794</v>
      </c>
      <c r="T190" s="82">
        <v>5563.95</v>
      </c>
      <c r="U190" s="6">
        <f t="shared" si="452"/>
        <v>9.5481743670506221E-3</v>
      </c>
      <c r="V190" s="14">
        <f t="shared" si="453"/>
        <v>9.1167633743602548E-5</v>
      </c>
      <c r="Z190">
        <v>39.200000000000003</v>
      </c>
      <c r="AA190" s="14">
        <f t="shared" si="454"/>
        <v>-6.9115851740525489E-3</v>
      </c>
      <c r="AB190" s="14">
        <f t="shared" si="455"/>
        <v>4.7770009618183005E-5</v>
      </c>
      <c r="AC190" s="14">
        <f t="shared" si="456"/>
        <v>-1.645975954110317E-2</v>
      </c>
      <c r="AD190" s="14">
        <f t="shared" si="457"/>
        <v>1.6292734995659208E-2</v>
      </c>
      <c r="AE190" s="14">
        <f t="shared" si="458"/>
        <v>2.6545321363877824E-4</v>
      </c>
      <c r="AG190">
        <v>9.9220000000000006</v>
      </c>
      <c r="AH190" s="14">
        <f t="shared" si="459"/>
        <v>-6.173388427072065E-2</v>
      </c>
      <c r="AI190" s="14">
        <f t="shared" si="460"/>
        <v>3.8110724671507304E-3</v>
      </c>
      <c r="AJ190" s="14">
        <f t="shared" si="461"/>
        <v>6.182580257549837E-2</v>
      </c>
      <c r="AK190" s="14">
        <f t="shared" si="462"/>
        <v>3.8224298641045011E-3</v>
      </c>
      <c r="AM190">
        <v>106.75</v>
      </c>
      <c r="AN190" s="14">
        <f t="shared" si="463"/>
        <v>2.339182353172241E-3</v>
      </c>
      <c r="AO190" s="14">
        <f t="shared" si="464"/>
        <v>5.4717740813924229E-6</v>
      </c>
      <c r="AP190" s="14">
        <f t="shared" si="465"/>
        <v>-9.1651368743140803E-3</v>
      </c>
      <c r="AQ190" s="14">
        <f t="shared" si="466"/>
        <v>8.3999733924911669E-5</v>
      </c>
      <c r="AS190">
        <v>94.62</v>
      </c>
      <c r="AT190" s="14">
        <f t="shared" si="467"/>
        <v>1.1349428255906553E-2</v>
      </c>
      <c r="AU190" s="14">
        <f t="shared" si="468"/>
        <v>1.2880952173597007E-4</v>
      </c>
      <c r="AV190" s="14">
        <f t="shared" si="469"/>
        <v>-2.1951076384864744E-2</v>
      </c>
      <c r="AW190" s="14">
        <f t="shared" si="470"/>
        <v>4.8184975445416664E-4</v>
      </c>
      <c r="AY190" s="14">
        <v>38.76</v>
      </c>
      <c r="AZ190" s="14">
        <f t="shared" si="471"/>
        <v>-1.1677828310007779E-2</v>
      </c>
      <c r="BA190" s="14">
        <f t="shared" si="472"/>
        <v>1.3637167403801915E-4</v>
      </c>
      <c r="BB190" s="14">
        <f t="shared" si="473"/>
        <v>6.2333570579186839E-3</v>
      </c>
      <c r="BC190" s="14">
        <f t="shared" si="474"/>
        <v>3.8854740211504671E-5</v>
      </c>
      <c r="BE190">
        <v>20.015000000000001</v>
      </c>
      <c r="BF190" s="14">
        <f t="shared" si="475"/>
        <v>3.9432070742285968E-2</v>
      </c>
      <c r="BG190" s="14">
        <f t="shared" si="476"/>
        <v>1.554888203024645E-3</v>
      </c>
      <c r="BH190" s="14">
        <f t="shared" si="477"/>
        <v>-5.9011229036747437E-2</v>
      </c>
      <c r="BI190" s="14">
        <f t="shared" si="478"/>
        <v>3.482325152427464E-3</v>
      </c>
      <c r="BK190">
        <v>83.8</v>
      </c>
      <c r="BL190" s="14">
        <f t="shared" si="479"/>
        <v>1.8678873841778604E-2</v>
      </c>
      <c r="BM190" s="14">
        <f t="shared" si="480"/>
        <v>3.4890032799708096E-4</v>
      </c>
      <c r="BN190" s="14">
        <f t="shared" si="481"/>
        <v>-3.3882410011526587E-2</v>
      </c>
      <c r="BO190" s="14">
        <f t="shared" si="482"/>
        <v>1.148017708189197E-3</v>
      </c>
      <c r="BQ190">
        <v>55.68</v>
      </c>
      <c r="BR190" s="14">
        <f t="shared" si="483"/>
        <v>4.4798928073324553E-3</v>
      </c>
      <c r="BS190" s="14">
        <f t="shared" si="484"/>
        <v>2.0069439565189068E-5</v>
      </c>
      <c r="BT190" s="14">
        <f t="shared" si="485"/>
        <v>-1.857922712760178E-2</v>
      </c>
      <c r="BU190" s="14">
        <f t="shared" si="486"/>
        <v>3.4518768065901391E-4</v>
      </c>
      <c r="BX190">
        <v>21.52</v>
      </c>
      <c r="BY190" s="14">
        <f t="shared" si="487"/>
        <v>2.7842245364048603E-3</v>
      </c>
      <c r="BZ190" s="14">
        <f t="shared" si="488"/>
        <v>7.7519062691188599E-6</v>
      </c>
      <c r="CA190" s="14">
        <f t="shared" si="489"/>
        <v>-9.1918061850110085E-3</v>
      </c>
      <c r="CB190" s="14">
        <f t="shared" si="490"/>
        <v>8.4489300942806628E-5</v>
      </c>
      <c r="CD190">
        <v>44.38</v>
      </c>
      <c r="CE190" s="14">
        <f t="shared" si="491"/>
        <v>1.0311680699511393E-2</v>
      </c>
      <c r="CF190" s="14">
        <f t="shared" si="492"/>
        <v>1.0633075884867578E-4</v>
      </c>
      <c r="CG190" s="14">
        <f t="shared" si="493"/>
        <v>-1.9349672034984396E-2</v>
      </c>
      <c r="CH190" s="14">
        <f t="shared" si="494"/>
        <v>3.7440980786145717E-4</v>
      </c>
      <c r="CJ190">
        <v>33.96</v>
      </c>
      <c r="CK190" s="14">
        <f t="shared" si="495"/>
        <v>-5.9066917153902439E-3</v>
      </c>
      <c r="CL190" s="14">
        <f t="shared" si="496"/>
        <v>3.488900702065974E-5</v>
      </c>
      <c r="CM190" s="14">
        <f t="shared" si="497"/>
        <v>-2.8210793634385178E-3</v>
      </c>
      <c r="CN190" s="14">
        <f t="shared" si="498"/>
        <v>7.9584887748186729E-6</v>
      </c>
      <c r="CP190">
        <v>19.52</v>
      </c>
      <c r="CQ190" s="14">
        <f t="shared" si="499"/>
        <v>3.5796509715029677E-3</v>
      </c>
      <c r="CR190" s="14">
        <f t="shared" si="500"/>
        <v>1.281390107778214E-5</v>
      </c>
      <c r="CS190" s="14">
        <f t="shared" si="501"/>
        <v>-1.2333680818097756E-2</v>
      </c>
      <c r="CT190" s="14">
        <f t="shared" si="502"/>
        <v>1.5211968252271254E-4</v>
      </c>
      <c r="CV190">
        <v>103.05</v>
      </c>
      <c r="CW190" s="14">
        <f t="shared" si="503"/>
        <v>2.8696373674223338E-2</v>
      </c>
      <c r="CX190" s="14">
        <f t="shared" si="504"/>
        <v>8.2348186205065822E-4</v>
      </c>
      <c r="CY190" s="89">
        <f t="shared" si="505"/>
        <v>-3.1396466678601097E-2</v>
      </c>
      <c r="CZ190" s="89">
        <f t="shared" si="506"/>
        <v>9.857381199005089E-4</v>
      </c>
      <c r="DB190">
        <v>15.9</v>
      </c>
      <c r="DC190" s="14">
        <f t="shared" si="507"/>
        <v>-5.9603131137112408E-2</v>
      </c>
      <c r="DD190" s="14">
        <f t="shared" si="508"/>
        <v>3.5525332413478185E-3</v>
      </c>
      <c r="DE190" s="89">
        <f t="shared" si="509"/>
        <v>5.5370618067941323E-2</v>
      </c>
      <c r="DF190" s="89">
        <f t="shared" si="510"/>
        <v>3.06590534522583E-3</v>
      </c>
      <c r="DH190">
        <v>10.968</v>
      </c>
      <c r="DI190" s="14">
        <f t="shared" si="511"/>
        <v>1.0520684740718629E-2</v>
      </c>
      <c r="DJ190" s="14">
        <f t="shared" si="512"/>
        <v>1.1068480741358982E-4</v>
      </c>
      <c r="DK190" s="89">
        <f t="shared" si="513"/>
        <v>-1.9696800098841928E-2</v>
      </c>
      <c r="DL190" s="89">
        <f t="shared" si="514"/>
        <v>3.8796393413373939E-4</v>
      </c>
      <c r="DN190">
        <v>66.06</v>
      </c>
      <c r="DO190" s="14">
        <f t="shared" si="515"/>
        <v>-9.7353978524057014E-3</v>
      </c>
      <c r="DP190" s="14">
        <f t="shared" si="516"/>
        <v>9.4777971344625546E-5</v>
      </c>
      <c r="DQ190" s="89">
        <f t="shared" si="517"/>
        <v>5.6197994058035635E-3</v>
      </c>
      <c r="DR190" s="89">
        <f t="shared" si="518"/>
        <v>3.1582145361470084E-5</v>
      </c>
      <c r="DT190">
        <v>106</v>
      </c>
      <c r="DU190" s="14">
        <f t="shared" si="519"/>
        <v>5.1929884174099751E-2</v>
      </c>
      <c r="DV190" s="14">
        <f t="shared" si="520"/>
        <v>2.6967128703354157E-3</v>
      </c>
      <c r="DW190" s="89">
        <f t="shared" si="521"/>
        <v>-6.2882354802177964E-2</v>
      </c>
      <c r="DX190" s="89">
        <f t="shared" si="522"/>
        <v>3.9541905454669943E-3</v>
      </c>
      <c r="DZ190">
        <v>33.68</v>
      </c>
      <c r="EA190" s="14">
        <f t="shared" si="523"/>
        <v>8.903398718433553E-4</v>
      </c>
      <c r="EB190" s="14">
        <f t="shared" si="524"/>
        <v>7.9270508739404235E-7</v>
      </c>
      <c r="EC190" s="89">
        <f t="shared" si="525"/>
        <v>-8.5002701784839853E-3</v>
      </c>
      <c r="ED190" s="89">
        <f t="shared" si="526"/>
        <v>7.2254593107224158E-5</v>
      </c>
      <c r="EF190">
        <v>14.51</v>
      </c>
      <c r="EG190" s="14">
        <f t="shared" si="527"/>
        <v>4.8126596844156782E-3</v>
      </c>
      <c r="EH190" s="14">
        <f t="shared" si="528"/>
        <v>2.3161693238000015E-5</v>
      </c>
      <c r="EI190" s="89">
        <f t="shared" si="529"/>
        <v>-1.0379223596343575E-2</v>
      </c>
      <c r="EJ190" s="89">
        <f t="shared" si="530"/>
        <v>1.0772828246289526E-4</v>
      </c>
      <c r="EL190">
        <v>84.02</v>
      </c>
      <c r="EM190" s="14">
        <f t="shared" si="531"/>
        <v>-2.7266739285841536E-2</v>
      </c>
      <c r="EN190" s="14">
        <f t="shared" si="532"/>
        <v>7.4347507128205421E-4</v>
      </c>
      <c r="EO190" s="89">
        <f t="shared" si="533"/>
        <v>1.9972983308218145E-2</v>
      </c>
      <c r="EP190" s="89">
        <f t="shared" si="534"/>
        <v>3.9892006223036066E-4</v>
      </c>
      <c r="ER190">
        <v>12.42</v>
      </c>
      <c r="ES190" s="14">
        <f t="shared" si="535"/>
        <v>1.0412589072460232E-2</v>
      </c>
      <c r="ET190" s="14">
        <f t="shared" si="536"/>
        <v>1.0842201119191824E-4</v>
      </c>
      <c r="EU190" s="89">
        <f t="shared" si="537"/>
        <v>-1.6662202620267741E-2</v>
      </c>
      <c r="EV190" s="89">
        <f t="shared" si="538"/>
        <v>2.7762899615885715E-4</v>
      </c>
      <c r="EX190">
        <v>112.15</v>
      </c>
      <c r="EY190" s="14">
        <f t="shared" si="539"/>
        <v>1.1965575955239885E-2</v>
      </c>
      <c r="EZ190" s="14">
        <f t="shared" si="540"/>
        <v>1.4317500794061488E-4</v>
      </c>
      <c r="FA190" s="89">
        <f t="shared" si="541"/>
        <v>-1.7887199957317891E-2</v>
      </c>
      <c r="FB190" s="89">
        <f t="shared" si="542"/>
        <v>3.1995192231307315E-4</v>
      </c>
      <c r="FD190">
        <v>34.42</v>
      </c>
      <c r="FE190" s="14">
        <f t="shared" si="543"/>
        <v>5.4831478525884582E-2</v>
      </c>
      <c r="FF190" s="14">
        <f t="shared" si="544"/>
        <v>3.0064910373345422E-3</v>
      </c>
      <c r="FG190" s="89">
        <f t="shared" si="545"/>
        <v>-7.5185375685302078E-2</v>
      </c>
      <c r="FH190" s="89">
        <f t="shared" si="546"/>
        <v>5.6528407169400127E-3</v>
      </c>
      <c r="FJ190">
        <v>123.5</v>
      </c>
      <c r="FK190" s="14">
        <f t="shared" si="547"/>
        <v>3.2336325670648185E-3</v>
      </c>
      <c r="FL190" s="14">
        <f t="shared" si="548"/>
        <v>1.0456379578782208E-5</v>
      </c>
      <c r="FM190" s="89">
        <f t="shared" si="549"/>
        <v>-8.0958373666877338E-3</v>
      </c>
      <c r="FN190" s="89">
        <f t="shared" si="550"/>
        <v>6.554258266785738E-5</v>
      </c>
      <c r="FP190">
        <v>11.475</v>
      </c>
      <c r="FQ190" s="14">
        <f t="shared" si="551"/>
        <v>-1.9802627296179643E-2</v>
      </c>
      <c r="FR190" s="14">
        <f t="shared" si="552"/>
        <v>3.9214404783139908E-4</v>
      </c>
      <c r="FS190" s="89">
        <f t="shared" si="553"/>
        <v>1.6976965855759581E-2</v>
      </c>
      <c r="FT190" s="89">
        <f t="shared" si="554"/>
        <v>2.8821736966762665E-4</v>
      </c>
      <c r="FV190">
        <v>477.7</v>
      </c>
      <c r="FW190" s="14">
        <f t="shared" si="555"/>
        <v>3.2945124868901103E-2</v>
      </c>
      <c r="FX190" s="14">
        <f t="shared" si="556"/>
        <v>1.0853812526274858E-3</v>
      </c>
      <c r="FY190" s="89">
        <f t="shared" si="557"/>
        <v>-4.0755888397127175E-2</v>
      </c>
      <c r="FZ190" s="89">
        <f t="shared" si="558"/>
        <v>1.6610424390390856E-3</v>
      </c>
      <c r="GB190">
        <v>63.76</v>
      </c>
      <c r="GC190" s="14">
        <f t="shared" si="559"/>
        <v>3.7570488777123423E-3</v>
      </c>
      <c r="GD190" s="14">
        <f t="shared" si="560"/>
        <v>1.4115416269519571E-5</v>
      </c>
      <c r="GE190" s="89">
        <f t="shared" si="561"/>
        <v>-1.1465305592871795E-2</v>
      </c>
      <c r="GF190" s="89">
        <f t="shared" si="562"/>
        <v>1.3145323233793726E-4</v>
      </c>
      <c r="GH190">
        <v>384</v>
      </c>
      <c r="GI190" s="14">
        <f t="shared" si="563"/>
        <v>7.401496187601922E-2</v>
      </c>
      <c r="GJ190" s="14">
        <f t="shared" si="564"/>
        <v>5.4782145815085786E-3</v>
      </c>
      <c r="GK190" s="89">
        <f t="shared" si="565"/>
        <v>-8.6885380500939871E-2</v>
      </c>
      <c r="GL190" s="89">
        <f t="shared" si="566"/>
        <v>7.5490693447931023E-3</v>
      </c>
      <c r="GN190">
        <v>28.92</v>
      </c>
      <c r="GO190" s="14">
        <f t="shared" si="567"/>
        <v>-1.6033804628857683E-2</v>
      </c>
      <c r="GP190" s="14">
        <f t="shared" si="568"/>
        <v>2.570828908763781E-4</v>
      </c>
      <c r="GQ190" s="89">
        <f t="shared" si="569"/>
        <v>1.076559571868976E-2</v>
      </c>
      <c r="GR190" s="89">
        <f t="shared" si="570"/>
        <v>1.1589805117827129E-4</v>
      </c>
      <c r="GT190">
        <v>54.1</v>
      </c>
      <c r="GU190" s="14">
        <f t="shared" si="571"/>
        <v>-1.9410837142842221E-2</v>
      </c>
      <c r="GV190" s="14">
        <f t="shared" si="572"/>
        <v>3.7678059858594314E-4</v>
      </c>
      <c r="GW190" s="89">
        <f t="shared" si="573"/>
        <v>1.123415170963944E-2</v>
      </c>
      <c r="GX190" s="89">
        <f t="shared" si="574"/>
        <v>1.2620616463519476E-4</v>
      </c>
      <c r="GZ190">
        <v>207.9</v>
      </c>
      <c r="HA190" s="14">
        <f t="shared" si="575"/>
        <v>2.0472031315915476E-2</v>
      </c>
      <c r="HB190" s="14">
        <f t="shared" si="576"/>
        <v>4.1910406619982395E-4</v>
      </c>
      <c r="HC190" s="89">
        <f t="shared" si="577"/>
        <v>-2.7014067238040822E-2</v>
      </c>
      <c r="HD190" s="89">
        <f t="shared" si="578"/>
        <v>7.2975982874139047E-4</v>
      </c>
      <c r="HF190">
        <v>252.55</v>
      </c>
      <c r="HG190" s="14">
        <f t="shared" si="579"/>
        <v>4.9063528580030921E-2</v>
      </c>
      <c r="HH190" s="14">
        <f t="shared" si="580"/>
        <v>2.4072298367235111E-3</v>
      </c>
      <c r="HI190" s="89">
        <f t="shared" si="581"/>
        <v>-6.0755939788446345E-2</v>
      </c>
      <c r="HJ190" s="89">
        <f t="shared" si="582"/>
        <v>3.6912842195773177E-3</v>
      </c>
      <c r="HL190">
        <v>92.42</v>
      </c>
      <c r="HM190" s="14">
        <f t="shared" si="583"/>
        <v>1.5136774433007155E-3</v>
      </c>
      <c r="HN190" s="14">
        <f t="shared" si="584"/>
        <v>2.2912194023573908E-6</v>
      </c>
      <c r="HO190" s="89">
        <f t="shared" si="585"/>
        <v>-1.1703353092720328E-2</v>
      </c>
      <c r="HP190" s="89">
        <f t="shared" si="586"/>
        <v>1.3696847361288647E-4</v>
      </c>
      <c r="HR190">
        <v>4.88</v>
      </c>
      <c r="HS190" s="14">
        <f t="shared" si="587"/>
        <v>2.5491973144526784E-2</v>
      </c>
      <c r="HT190" s="14">
        <f t="shared" si="588"/>
        <v>6.4984069480127473E-4</v>
      </c>
      <c r="HU190" s="14">
        <f t="shared" si="589"/>
        <v>-3.8281734573669846E-2</v>
      </c>
      <c r="HV190" s="14">
        <f t="shared" si="590"/>
        <v>1.4654912019689092E-3</v>
      </c>
      <c r="HX190">
        <v>15.16</v>
      </c>
      <c r="HY190" s="14">
        <f t="shared" si="591"/>
        <v>-1.2612181782688593E-2</v>
      </c>
      <c r="HZ190" s="14">
        <f t="shared" si="592"/>
        <v>1.5906712931958202E-4</v>
      </c>
      <c r="IA190" s="89">
        <f t="shared" si="593"/>
        <v>7.0415875807289304E-3</v>
      </c>
      <c r="IB190" s="89">
        <f t="shared" si="594"/>
        <v>4.9583955657075911E-5</v>
      </c>
      <c r="ID190">
        <v>141.19999999999999</v>
      </c>
      <c r="IE190" s="14">
        <f t="shared" si="595"/>
        <v>-1.4174346809733935E-3</v>
      </c>
      <c r="IF190" s="14">
        <f t="shared" si="596"/>
        <v>2.0091210748261459E-6</v>
      </c>
      <c r="IG190" s="89">
        <f t="shared" si="597"/>
        <v>-3.9965545089401524E-3</v>
      </c>
      <c r="IH190" s="89">
        <f t="shared" si="598"/>
        <v>1.5972447942929862E-5</v>
      </c>
      <c r="IQ190">
        <v>52.36</v>
      </c>
      <c r="IR190" s="14">
        <f t="shared" si="599"/>
        <v>-3.8204393969931954E-4</v>
      </c>
      <c r="IS190" s="14">
        <f t="shared" si="600"/>
        <v>1.459575718609773E-7</v>
      </c>
      <c r="IT190" s="89">
        <f t="shared" si="601"/>
        <v>-7.4286123638724463E-3</v>
      </c>
      <c r="IU190" s="89">
        <f t="shared" si="602"/>
        <v>5.5184281652678575E-5</v>
      </c>
      <c r="IW190">
        <v>62.05</v>
      </c>
      <c r="IX190" s="14">
        <f t="shared" si="603"/>
        <v>-3.0667443936926255E-3</v>
      </c>
      <c r="IY190" s="14">
        <f t="shared" si="604"/>
        <v>9.4049211762451501E-6</v>
      </c>
      <c r="IZ190" s="89">
        <f t="shared" si="605"/>
        <v>-6.8516539466979103E-3</v>
      </c>
      <c r="JA190" s="89">
        <f t="shared" si="606"/>
        <v>4.6945161805301049E-5</v>
      </c>
      <c r="JC190">
        <v>110.35</v>
      </c>
      <c r="JD190" s="14">
        <f t="shared" si="607"/>
        <v>1.6180128263472024E-2</v>
      </c>
      <c r="JE190" s="14">
        <f t="shared" si="608"/>
        <v>2.6179655062240619E-4</v>
      </c>
      <c r="JF190" s="89">
        <f t="shared" si="609"/>
        <v>-2.5482538130912787E-2</v>
      </c>
      <c r="JG190" s="89">
        <f t="shared" si="610"/>
        <v>6.4935974959342418E-4</v>
      </c>
      <c r="JI190">
        <v>32.729999999999997</v>
      </c>
      <c r="JJ190" s="14">
        <f t="shared" si="611"/>
        <v>-1.2605854860194407E-2</v>
      </c>
      <c r="JK190" s="14">
        <f t="shared" si="612"/>
        <v>1.5890757675628695E-4</v>
      </c>
      <c r="JL190" s="89">
        <f t="shared" si="613"/>
        <v>2.4678635247214024E-3</v>
      </c>
      <c r="JM190" s="89">
        <f t="shared" si="614"/>
        <v>6.090350376650344E-6</v>
      </c>
      <c r="JO190">
        <v>79.81</v>
      </c>
      <c r="JP190" s="14">
        <f t="shared" si="615"/>
        <v>-2.0123440560549485E-2</v>
      </c>
      <c r="JQ190" s="14">
        <f t="shared" si="616"/>
        <v>4.0495285999396816E-4</v>
      </c>
      <c r="JR190" s="89">
        <f t="shared" si="646"/>
        <v>1.4592522451446412E-2</v>
      </c>
      <c r="JS190" s="89">
        <f t="shared" si="617"/>
        <v>2.129417114959676E-4</v>
      </c>
      <c r="JU190">
        <v>64.28</v>
      </c>
      <c r="JV190" s="14">
        <f t="shared" si="618"/>
        <v>1.7885151425179675E-2</v>
      </c>
      <c r="JW190" s="14">
        <f t="shared" si="619"/>
        <v>3.1987864150160656E-4</v>
      </c>
      <c r="JX190" s="89">
        <f t="shared" si="620"/>
        <v>-2.8505423509739433E-2</v>
      </c>
      <c r="JY190" s="89">
        <f t="shared" si="621"/>
        <v>8.1255916946960558E-4</v>
      </c>
      <c r="KA190">
        <v>42.44</v>
      </c>
      <c r="KB190" s="14">
        <f t="shared" si="622"/>
        <v>9.1474778814971403E-3</v>
      </c>
      <c r="KC190" s="14">
        <f t="shared" si="623"/>
        <v>8.3676351592479404E-5</v>
      </c>
      <c r="KD190" s="89">
        <f t="shared" si="624"/>
        <v>-1.4721619419107202E-2</v>
      </c>
      <c r="KE190" s="89">
        <f t="shared" si="625"/>
        <v>2.1672607832103427E-4</v>
      </c>
      <c r="KG190">
        <v>19.149999999999999</v>
      </c>
      <c r="KH190" s="14">
        <f t="shared" si="626"/>
        <v>-4.1862960143271635E-3</v>
      </c>
      <c r="KI190" s="14">
        <f t="shared" si="627"/>
        <v>1.7525074319571496E-5</v>
      </c>
      <c r="KJ190" s="89">
        <f t="shared" si="628"/>
        <v>-3.1251863625197602E-3</v>
      </c>
      <c r="KK190" s="89">
        <f t="shared" si="629"/>
        <v>9.7667898004794889E-6</v>
      </c>
      <c r="KM190">
        <v>32.46</v>
      </c>
      <c r="KN190" s="14">
        <f t="shared" si="630"/>
        <v>1.1943182844174404E-2</v>
      </c>
      <c r="KO190" s="14">
        <f t="shared" si="631"/>
        <v>1.4263961644938182E-4</v>
      </c>
      <c r="KP190" s="89">
        <f t="shared" si="632"/>
        <v>-2.3485404622367215E-2</v>
      </c>
      <c r="KQ190" s="89">
        <f t="shared" si="633"/>
        <v>5.5156423027630729E-4</v>
      </c>
      <c r="KS190">
        <v>91.44</v>
      </c>
      <c r="KT190" s="14">
        <f t="shared" si="634"/>
        <v>-1.0942117297022826E-3</v>
      </c>
      <c r="KU190" s="14">
        <f t="shared" si="635"/>
        <v>1.1972993094180613E-6</v>
      </c>
      <c r="KV190" s="89">
        <f t="shared" si="636"/>
        <v>-3.4112236467379094E-3</v>
      </c>
      <c r="KW190" s="89">
        <f t="shared" si="637"/>
        <v>1.1636446768063881E-5</v>
      </c>
      <c r="LF190" s="14">
        <v>12.744999999999999</v>
      </c>
      <c r="LG190" s="14">
        <f t="shared" si="638"/>
        <v>-5.5074883508318398E-3</v>
      </c>
      <c r="LH190" s="14">
        <f t="shared" si="639"/>
        <v>3.0332427934548417E-5</v>
      </c>
      <c r="LI190" s="89">
        <f t="shared" si="640"/>
        <v>5.3549422220586377E-3</v>
      </c>
      <c r="LJ190" s="89">
        <f t="shared" si="641"/>
        <v>2.8675406201586299E-5</v>
      </c>
      <c r="LL190">
        <v>13.125</v>
      </c>
      <c r="LM190" s="14">
        <f t="shared" si="642"/>
        <v>2.6631174194836284E-3</v>
      </c>
      <c r="LN190" s="14">
        <f t="shared" si="643"/>
        <v>7.0921943899571399E-6</v>
      </c>
      <c r="LO190" s="89">
        <f t="shared" si="644"/>
        <v>-7.7236700725562286E-3</v>
      </c>
      <c r="LP190" s="89">
        <f t="shared" si="645"/>
        <v>5.9655079389700736E-5</v>
      </c>
    </row>
    <row r="191" spans="19:328" x14ac:dyDescent="0.35">
      <c r="S191" t="s">
        <v>795</v>
      </c>
      <c r="T191" s="82">
        <v>5567.1</v>
      </c>
      <c r="U191" s="6">
        <f t="shared" si="452"/>
        <v>-5.6598435620884634E-4</v>
      </c>
      <c r="V191" s="14">
        <f t="shared" si="453"/>
        <v>3.2033829147314224E-7</v>
      </c>
      <c r="Z191">
        <v>39.869999999999997</v>
      </c>
      <c r="AA191" s="14">
        <f t="shared" si="454"/>
        <v>-1.6947414596846618E-2</v>
      </c>
      <c r="AB191" s="14">
        <f t="shared" si="455"/>
        <v>2.8721486151740981E-4</v>
      </c>
      <c r="AC191" s="14">
        <f t="shared" si="456"/>
        <v>-1.6381430240637773E-2</v>
      </c>
      <c r="AD191" s="14">
        <f t="shared" si="457"/>
        <v>1.5967620222346275E-2</v>
      </c>
      <c r="AE191" s="14">
        <f t="shared" si="458"/>
        <v>2.5496489556508172E-4</v>
      </c>
      <c r="AG191">
        <v>10.18</v>
      </c>
      <c r="AH191" s="14">
        <f t="shared" si="459"/>
        <v>-2.5670497243519424E-2</v>
      </c>
      <c r="AI191" s="14">
        <f t="shared" si="460"/>
        <v>6.589744287295383E-4</v>
      </c>
      <c r="AJ191" s="14">
        <f t="shared" si="461"/>
        <v>2.5559120957959626E-2</v>
      </c>
      <c r="AK191" s="14">
        <f t="shared" si="462"/>
        <v>6.5326866414361102E-4</v>
      </c>
      <c r="AM191">
        <v>104.15</v>
      </c>
      <c r="AN191" s="14">
        <f t="shared" si="463"/>
        <v>2.465748440175293E-2</v>
      </c>
      <c r="AO191" s="14">
        <f t="shared" si="464"/>
        <v>6.0799153702268901E-4</v>
      </c>
      <c r="AP191" s="14">
        <f t="shared" si="465"/>
        <v>-2.5435739380137285E-2</v>
      </c>
      <c r="AQ191" s="14">
        <f t="shared" si="466"/>
        <v>6.469768378142667E-4</v>
      </c>
      <c r="AS191">
        <v>94.86</v>
      </c>
      <c r="AT191" s="14">
        <f t="shared" si="467"/>
        <v>-2.5332502464335532E-3</v>
      </c>
      <c r="AU191" s="14">
        <f t="shared" si="468"/>
        <v>6.4173568110556576E-6</v>
      </c>
      <c r="AV191" s="14">
        <f t="shared" si="469"/>
        <v>1.0542276432258324E-3</v>
      </c>
      <c r="AW191" s="14">
        <f t="shared" si="470"/>
        <v>1.1113959237414931E-6</v>
      </c>
      <c r="AY191" s="14">
        <v>39.07</v>
      </c>
      <c r="AZ191" s="14">
        <f t="shared" si="471"/>
        <v>-7.9661220444138085E-3</v>
      </c>
      <c r="BA191" s="14">
        <f t="shared" si="472"/>
        <v>6.3459100426495641E-5</v>
      </c>
      <c r="BB191" s="14">
        <f t="shared" si="473"/>
        <v>7.1185098376071645E-3</v>
      </c>
      <c r="BC191" s="14">
        <f t="shared" si="474"/>
        <v>5.0673182308109982E-5</v>
      </c>
      <c r="BE191">
        <v>20.055</v>
      </c>
      <c r="BF191" s="14">
        <f t="shared" si="475"/>
        <v>-1.9965067774792653E-3</v>
      </c>
      <c r="BG191" s="14">
        <f t="shared" si="476"/>
        <v>3.9860393125206406E-6</v>
      </c>
      <c r="BH191" s="14">
        <f t="shared" si="477"/>
        <v>-3.9991401038953229E-3</v>
      </c>
      <c r="BI191" s="14">
        <f t="shared" si="478"/>
        <v>1.5993121570583892E-5</v>
      </c>
      <c r="BK191">
        <v>84.64</v>
      </c>
      <c r="BL191" s="14">
        <f t="shared" si="479"/>
        <v>-9.9739606219519349E-3</v>
      </c>
      <c r="BM191" s="14">
        <f t="shared" si="480"/>
        <v>9.9479890488247825E-5</v>
      </c>
      <c r="BN191" s="14">
        <f t="shared" si="481"/>
        <v>6.0934683918223553E-3</v>
      </c>
      <c r="BO191" s="14">
        <f t="shared" si="482"/>
        <v>3.7130357042138122E-5</v>
      </c>
      <c r="BQ191">
        <v>55.77</v>
      </c>
      <c r="BR191" s="14">
        <f t="shared" si="483"/>
        <v>-1.6150743752982317E-3</v>
      </c>
      <c r="BS191" s="14">
        <f t="shared" si="484"/>
        <v>2.6084652377449732E-6</v>
      </c>
      <c r="BT191" s="14">
        <f t="shared" si="485"/>
        <v>-7.5743784596976941E-4</v>
      </c>
      <c r="BU191" s="14">
        <f t="shared" si="486"/>
        <v>5.7371209050732417E-7</v>
      </c>
      <c r="BX191">
        <v>21.54</v>
      </c>
      <c r="BY191" s="14">
        <f t="shared" si="487"/>
        <v>-9.2893643465886239E-4</v>
      </c>
      <c r="BZ191" s="14">
        <f t="shared" si="488"/>
        <v>8.6292289963671888E-7</v>
      </c>
      <c r="CA191" s="14">
        <f t="shared" si="489"/>
        <v>-2.0330081708636006E-4</v>
      </c>
      <c r="CB191" s="14">
        <f t="shared" si="490"/>
        <v>4.133122222798163E-8</v>
      </c>
      <c r="CD191">
        <v>44.77</v>
      </c>
      <c r="CE191" s="14">
        <f t="shared" si="491"/>
        <v>-8.7493547484263721E-3</v>
      </c>
      <c r="CF191" s="14">
        <f t="shared" si="492"/>
        <v>7.6551208513811109E-5</v>
      </c>
      <c r="CG191" s="14">
        <f t="shared" si="493"/>
        <v>7.7234264456318485E-3</v>
      </c>
      <c r="CH191" s="14">
        <f t="shared" si="494"/>
        <v>5.9651316061085407E-5</v>
      </c>
      <c r="CJ191">
        <v>34.74</v>
      </c>
      <c r="CK191" s="14">
        <f t="shared" si="495"/>
        <v>-2.2708399369812352E-2</v>
      </c>
      <c r="CL191" s="14">
        <f t="shared" si="496"/>
        <v>5.1567140193889405E-4</v>
      </c>
      <c r="CM191" s="14">
        <f t="shared" si="497"/>
        <v>2.141428773808449E-2</v>
      </c>
      <c r="CN191" s="14">
        <f t="shared" si="498"/>
        <v>4.5857171932947572E-4</v>
      </c>
      <c r="CP191">
        <v>19.45</v>
      </c>
      <c r="CQ191" s="14">
        <f t="shared" si="499"/>
        <v>3.5925109204910976E-3</v>
      </c>
      <c r="CR191" s="14">
        <f t="shared" si="500"/>
        <v>1.2906134713847794E-5</v>
      </c>
      <c r="CS191" s="14">
        <f t="shared" si="501"/>
        <v>-5.0543762305379734E-3</v>
      </c>
      <c r="CT191" s="14">
        <f t="shared" si="502"/>
        <v>2.5546719079827254E-5</v>
      </c>
      <c r="CV191">
        <v>102.85</v>
      </c>
      <c r="CW191" s="14">
        <f t="shared" si="503"/>
        <v>1.9426912375018303E-3</v>
      </c>
      <c r="CX191" s="14">
        <f t="shared" si="504"/>
        <v>3.7740492442663928E-6</v>
      </c>
      <c r="CY191" s="89">
        <f t="shared" si="505"/>
        <v>-2.4437462661633874E-3</v>
      </c>
      <c r="CZ191" s="89">
        <f t="shared" si="506"/>
        <v>5.9718958133874976E-6</v>
      </c>
      <c r="DB191">
        <v>16.41</v>
      </c>
      <c r="DC191" s="14">
        <f t="shared" si="507"/>
        <v>-3.1571795875813657E-2</v>
      </c>
      <c r="DD191" s="14">
        <f t="shared" si="508"/>
        <v>9.9677829482404433E-4</v>
      </c>
      <c r="DE191" s="89">
        <f t="shared" si="509"/>
        <v>3.0867682722480989E-2</v>
      </c>
      <c r="DF191" s="89">
        <f t="shared" si="510"/>
        <v>9.5281383665575135E-4</v>
      </c>
      <c r="DH191">
        <v>11.052</v>
      </c>
      <c r="DI191" s="14">
        <f t="shared" si="511"/>
        <v>-7.6294648011568395E-3</v>
      </c>
      <c r="DJ191" s="14">
        <f t="shared" si="512"/>
        <v>5.820873315209117E-5</v>
      </c>
      <c r="DK191" s="89">
        <f t="shared" si="513"/>
        <v>6.3335806322211852E-3</v>
      </c>
      <c r="DL191" s="89">
        <f t="shared" si="514"/>
        <v>4.0114243624847309E-5</v>
      </c>
      <c r="DN191">
        <v>65.540000000000006</v>
      </c>
      <c r="DO191" s="14">
        <f t="shared" si="515"/>
        <v>7.9027766919750869E-3</v>
      </c>
      <c r="DP191" s="14">
        <f t="shared" si="516"/>
        <v>6.2453879443224699E-5</v>
      </c>
      <c r="DQ191" s="89">
        <f t="shared" si="517"/>
        <v>-8.0965503494939087E-3</v>
      </c>
      <c r="DR191" s="89">
        <f t="shared" si="518"/>
        <v>6.5554127561889941E-5</v>
      </c>
      <c r="DT191">
        <v>107.4</v>
      </c>
      <c r="DU191" s="14">
        <f t="shared" si="519"/>
        <v>-1.3121087962697212E-2</v>
      </c>
      <c r="DV191" s="14">
        <f t="shared" si="520"/>
        <v>1.7216294932483766E-4</v>
      </c>
      <c r="DW191" s="89">
        <f t="shared" si="521"/>
        <v>1.1006872601111765E-2</v>
      </c>
      <c r="DX191" s="89">
        <f t="shared" si="522"/>
        <v>1.2115124445710487E-4</v>
      </c>
      <c r="DZ191">
        <v>33.43</v>
      </c>
      <c r="EA191" s="14">
        <f t="shared" si="523"/>
        <v>7.4504889421187805E-3</v>
      </c>
      <c r="EB191" s="14">
        <f t="shared" si="524"/>
        <v>5.5509785476634222E-5</v>
      </c>
      <c r="EC191" s="89">
        <f t="shared" si="525"/>
        <v>-8.1299295079664546E-3</v>
      </c>
      <c r="ED191" s="89">
        <f t="shared" si="526"/>
        <v>6.6095753804503677E-5</v>
      </c>
      <c r="EF191">
        <v>14.71</v>
      </c>
      <c r="EG191" s="14">
        <f t="shared" si="527"/>
        <v>-1.3689467717249756E-2</v>
      </c>
      <c r="EH191" s="14">
        <f t="shared" si="528"/>
        <v>1.8740152638162326E-4</v>
      </c>
      <c r="EI191" s="89">
        <f t="shared" si="529"/>
        <v>1.3389275354196499E-2</v>
      </c>
      <c r="EJ191" s="89">
        <f t="shared" si="530"/>
        <v>1.7927269451049378E-4</v>
      </c>
      <c r="EL191">
        <v>85.24</v>
      </c>
      <c r="EM191" s="14">
        <f t="shared" si="531"/>
        <v>-1.4415941489180394E-2</v>
      </c>
      <c r="EN191" s="14">
        <f t="shared" si="532"/>
        <v>2.0781936901947262E-4</v>
      </c>
      <c r="EO191" s="89">
        <f t="shared" si="533"/>
        <v>1.3225102580383945E-2</v>
      </c>
      <c r="EP191" s="89">
        <f t="shared" si="534"/>
        <v>1.7490333826167807E-4</v>
      </c>
      <c r="ER191">
        <v>12.49</v>
      </c>
      <c r="ES191" s="14">
        <f t="shared" si="535"/>
        <v>-5.6202476321535961E-3</v>
      </c>
      <c r="ET191" s="14">
        <f t="shared" si="536"/>
        <v>3.1587183446728105E-5</v>
      </c>
      <c r="EU191" s="89">
        <f t="shared" si="537"/>
        <v>4.6232012517033617E-3</v>
      </c>
      <c r="EV191" s="89">
        <f t="shared" si="538"/>
        <v>2.1373989813751531E-5</v>
      </c>
      <c r="EX191">
        <v>111.65</v>
      </c>
      <c r="EY191" s="14">
        <f t="shared" si="539"/>
        <v>4.4682826800504965E-3</v>
      </c>
      <c r="EZ191" s="14">
        <f t="shared" si="540"/>
        <v>1.9965550108839248E-5</v>
      </c>
      <c r="FA191" s="89">
        <f t="shared" si="541"/>
        <v>-5.4044542971322367E-3</v>
      </c>
      <c r="FB191" s="89">
        <f t="shared" si="542"/>
        <v>2.9208126249791101E-5</v>
      </c>
      <c r="FD191">
        <v>36.72</v>
      </c>
      <c r="FE191" s="14">
        <f t="shared" si="543"/>
        <v>-6.4683774968896282E-2</v>
      </c>
      <c r="FF191" s="14">
        <f t="shared" si="544"/>
        <v>4.1839907442268133E-3</v>
      </c>
      <c r="FG191" s="89">
        <f t="shared" si="545"/>
        <v>5.9765937222196017E-2</v>
      </c>
      <c r="FH191" s="89">
        <f t="shared" si="546"/>
        <v>3.5719672520474754E-3</v>
      </c>
      <c r="FJ191">
        <v>125.4</v>
      </c>
      <c r="FK191" s="14">
        <f t="shared" si="547"/>
        <v>-1.5267472130788533E-2</v>
      </c>
      <c r="FL191" s="14">
        <f t="shared" si="548"/>
        <v>2.3309570526440455E-4</v>
      </c>
      <c r="FM191" s="89">
        <f t="shared" si="549"/>
        <v>1.4283608318469233E-2</v>
      </c>
      <c r="FN191" s="89">
        <f t="shared" si="550"/>
        <v>2.0402146659544349E-4</v>
      </c>
      <c r="FP191">
        <v>11.48</v>
      </c>
      <c r="FQ191" s="14">
        <f t="shared" si="551"/>
        <v>-4.3563494481158792E-4</v>
      </c>
      <c r="FR191" s="14">
        <f t="shared" si="552"/>
        <v>1.8977780514099525E-7</v>
      </c>
      <c r="FS191" s="89">
        <f t="shared" si="553"/>
        <v>3.1839315809848394E-4</v>
      </c>
      <c r="FT191" s="89">
        <f t="shared" si="554"/>
        <v>1.0137420312392619E-7</v>
      </c>
      <c r="FV191">
        <v>485.1</v>
      </c>
      <c r="FW191" s="14">
        <f t="shared" si="555"/>
        <v>-1.5372134855254736E-2</v>
      </c>
      <c r="FX191" s="14">
        <f t="shared" si="556"/>
        <v>2.3630253000813753E-4</v>
      </c>
      <c r="FY191" s="89">
        <f t="shared" si="557"/>
        <v>1.432965958499258E-2</v>
      </c>
      <c r="FZ191" s="89">
        <f t="shared" si="558"/>
        <v>2.0533914382176973E-4</v>
      </c>
      <c r="GB191">
        <v>64.459999999999994</v>
      </c>
      <c r="GC191" s="14">
        <f t="shared" si="559"/>
        <v>-1.0918841905332181E-2</v>
      </c>
      <c r="GD191" s="14">
        <f t="shared" si="560"/>
        <v>1.192211085536381E-4</v>
      </c>
      <c r="GE191" s="89">
        <f t="shared" si="561"/>
        <v>1.0384032045671301E-2</v>
      </c>
      <c r="GF191" s="89">
        <f t="shared" si="562"/>
        <v>1.0782812152552852E-4</v>
      </c>
      <c r="GH191">
        <v>388.7</v>
      </c>
      <c r="GI191" s="14">
        <f t="shared" si="563"/>
        <v>-1.2165285270450596E-2</v>
      </c>
      <c r="GJ191" s="14">
        <f t="shared" si="564"/>
        <v>1.4799416571144221E-4</v>
      </c>
      <c r="GK191" s="89">
        <f t="shared" si="565"/>
        <v>9.8579793826174301E-3</v>
      </c>
      <c r="GL191" s="89">
        <f t="shared" si="566"/>
        <v>9.7179757508110328E-5</v>
      </c>
      <c r="GN191">
        <v>29.22</v>
      </c>
      <c r="GO191" s="14">
        <f t="shared" si="567"/>
        <v>-1.0320009031989359E-2</v>
      </c>
      <c r="GP191" s="14">
        <f t="shared" si="568"/>
        <v>1.0650258642034194E-4</v>
      </c>
      <c r="GQ191" s="89">
        <f t="shared" si="569"/>
        <v>9.7494311521806477E-3</v>
      </c>
      <c r="GR191" s="89">
        <f t="shared" si="570"/>
        <v>9.5051407791110472E-5</v>
      </c>
      <c r="GT191">
        <v>54.04</v>
      </c>
      <c r="GU191" s="14">
        <f t="shared" si="571"/>
        <v>1.1096727604377971E-3</v>
      </c>
      <c r="GV191" s="14">
        <f t="shared" si="572"/>
        <v>1.2313736352576405E-6</v>
      </c>
      <c r="GW191" s="89">
        <f t="shared" si="573"/>
        <v>-2.6354071785742571E-3</v>
      </c>
      <c r="GX191" s="89">
        <f t="shared" si="574"/>
        <v>6.9453709968807261E-6</v>
      </c>
      <c r="GZ191">
        <v>208.4</v>
      </c>
      <c r="HA191" s="14">
        <f t="shared" si="575"/>
        <v>-2.4021150152446248E-3</v>
      </c>
      <c r="HB191" s="14">
        <f t="shared" si="576"/>
        <v>5.7701565464636844E-6</v>
      </c>
      <c r="HC191" s="89">
        <f t="shared" si="577"/>
        <v>1.6765552454609022E-3</v>
      </c>
      <c r="HD191" s="89">
        <f t="shared" si="578"/>
        <v>2.8108374910824659E-6</v>
      </c>
      <c r="HF191">
        <v>256.5</v>
      </c>
      <c r="HG191" s="14">
        <f t="shared" si="579"/>
        <v>-1.5519415696762592E-2</v>
      </c>
      <c r="HH191" s="14">
        <f t="shared" si="580"/>
        <v>2.4085226356892114E-4</v>
      </c>
      <c r="HI191" s="89">
        <f t="shared" si="581"/>
        <v>1.3919387815692508E-2</v>
      </c>
      <c r="HJ191" s="89">
        <f t="shared" si="582"/>
        <v>1.9374935716364906E-4</v>
      </c>
      <c r="HL191">
        <v>91.94</v>
      </c>
      <c r="HM191" s="14">
        <f t="shared" si="583"/>
        <v>5.2072150640383799E-3</v>
      </c>
      <c r="HN191" s="14">
        <f t="shared" si="584"/>
        <v>2.711508872314823E-5</v>
      </c>
      <c r="HO191" s="89">
        <f t="shared" si="585"/>
        <v>-7.5056160190564523E-3</v>
      </c>
      <c r="HP191" s="89">
        <f t="shared" si="586"/>
        <v>5.6334271825516827E-5</v>
      </c>
      <c r="HR191">
        <v>4.9450000000000003</v>
      </c>
      <c r="HS191" s="14">
        <f t="shared" si="587"/>
        <v>-1.3231745209619705E-2</v>
      </c>
      <c r="HT191" s="14">
        <f t="shared" si="588"/>
        <v>1.7507908129229402E-4</v>
      </c>
      <c r="HU191" s="14">
        <f t="shared" si="589"/>
        <v>9.310608686307606E-3</v>
      </c>
      <c r="HV191" s="14">
        <f t="shared" si="590"/>
        <v>8.6687434109546641E-5</v>
      </c>
      <c r="HX191">
        <v>15.02</v>
      </c>
      <c r="HY191" s="14">
        <f t="shared" si="591"/>
        <v>9.2777338782368927E-3</v>
      </c>
      <c r="HZ191" s="14">
        <f t="shared" si="592"/>
        <v>8.6076345915384573E-5</v>
      </c>
      <c r="IA191" s="89">
        <f t="shared" si="593"/>
        <v>-1.1940435113563679E-2</v>
      </c>
      <c r="IB191" s="89">
        <f t="shared" si="594"/>
        <v>1.4257399070122446E-4</v>
      </c>
      <c r="ID191">
        <v>140.35</v>
      </c>
      <c r="IE191" s="14">
        <f t="shared" si="595"/>
        <v>6.0380222512502555E-3</v>
      </c>
      <c r="IF191" s="14">
        <f t="shared" si="596"/>
        <v>3.6457712706593205E-5</v>
      </c>
      <c r="IG191" s="89">
        <f t="shared" si="597"/>
        <v>-6.5542168788028004E-3</v>
      </c>
      <c r="IH191" s="89">
        <f t="shared" si="598"/>
        <v>4.2957758894383521E-5</v>
      </c>
      <c r="IQ191">
        <v>52.7</v>
      </c>
      <c r="IR191" s="14">
        <f t="shared" si="599"/>
        <v>-6.4725145056174788E-3</v>
      </c>
      <c r="IS191" s="14">
        <f t="shared" si="600"/>
        <v>4.1893444025428676E-5</v>
      </c>
      <c r="IT191" s="89">
        <f t="shared" si="601"/>
        <v>4.2084586957228552E-3</v>
      </c>
      <c r="IU191" s="89">
        <f t="shared" si="602"/>
        <v>1.7711124593605314E-5</v>
      </c>
      <c r="IW191">
        <v>62.4</v>
      </c>
      <c r="IX191" s="14">
        <f t="shared" si="603"/>
        <v>-5.6247637247657453E-3</v>
      </c>
      <c r="IY191" s="14">
        <f t="shared" si="604"/>
        <v>3.1637966959440621E-5</v>
      </c>
      <c r="IZ191" s="89">
        <f t="shared" si="605"/>
        <v>2.5623114649743943E-3</v>
      </c>
      <c r="JA191" s="89">
        <f t="shared" si="606"/>
        <v>6.5654400435392266E-6</v>
      </c>
      <c r="JC191">
        <v>111.5</v>
      </c>
      <c r="JD191" s="14">
        <f t="shared" si="607"/>
        <v>-1.0367458197428096E-2</v>
      </c>
      <c r="JE191" s="14">
        <f t="shared" si="608"/>
        <v>1.0748418947541903E-4</v>
      </c>
      <c r="JF191" s="89">
        <f t="shared" si="609"/>
        <v>9.21101386338425E-3</v>
      </c>
      <c r="JG191" s="89">
        <f t="shared" si="610"/>
        <v>8.4842776391456847E-5</v>
      </c>
      <c r="JI191">
        <v>32.880000000000003</v>
      </c>
      <c r="JJ191" s="14">
        <f t="shared" si="611"/>
        <v>-4.5724816748902285E-3</v>
      </c>
      <c r="JK191" s="14">
        <f t="shared" si="612"/>
        <v>2.0907588667206948E-5</v>
      </c>
      <c r="JL191" s="89">
        <f t="shared" si="613"/>
        <v>2.4465533720957051E-3</v>
      </c>
      <c r="JM191" s="89">
        <f t="shared" si="614"/>
        <v>5.9856234025128656E-6</v>
      </c>
      <c r="JO191">
        <v>78.87</v>
      </c>
      <c r="JP191" s="14">
        <f t="shared" si="615"/>
        <v>1.1847882478018001E-2</v>
      </c>
      <c r="JQ191" s="14">
        <f t="shared" si="616"/>
        <v>1.4037231921292597E-4</v>
      </c>
      <c r="JR191" s="89">
        <f t="shared" si="646"/>
        <v>-1.2711539196100062E-2</v>
      </c>
      <c r="JS191" s="89">
        <f t="shared" si="617"/>
        <v>1.6158322873398821E-4</v>
      </c>
      <c r="JU191">
        <v>64.34</v>
      </c>
      <c r="JV191" s="14">
        <f t="shared" si="618"/>
        <v>-9.3298094156848087E-4</v>
      </c>
      <c r="JW191" s="14">
        <f t="shared" si="619"/>
        <v>8.7045343733000916E-7</v>
      </c>
      <c r="JX191" s="89">
        <f t="shared" si="620"/>
        <v>-7.9381835042905834E-4</v>
      </c>
      <c r="JY191" s="89">
        <f t="shared" si="621"/>
        <v>6.3014757347791123E-7</v>
      </c>
      <c r="KA191">
        <v>42.5</v>
      </c>
      <c r="KB191" s="14">
        <f t="shared" si="622"/>
        <v>-1.4127621845888524E-3</v>
      </c>
      <c r="KC191" s="14">
        <f t="shared" si="623"/>
        <v>1.9958969902042668E-6</v>
      </c>
      <c r="KD191" s="89">
        <f t="shared" si="624"/>
        <v>5.4108321086908243E-4</v>
      </c>
      <c r="KE191" s="89">
        <f t="shared" si="625"/>
        <v>2.9277104108439594E-7</v>
      </c>
      <c r="KG191">
        <v>18.32</v>
      </c>
      <c r="KH191" s="14">
        <f t="shared" si="626"/>
        <v>4.4309356380670635E-2</v>
      </c>
      <c r="KI191" s="14">
        <f t="shared" si="627"/>
        <v>1.9633190628692773E-3</v>
      </c>
      <c r="KJ191" s="89">
        <f t="shared" si="628"/>
        <v>-4.6317885597621906E-2</v>
      </c>
      <c r="KK191" s="89">
        <f t="shared" si="629"/>
        <v>2.1453465262343909E-3</v>
      </c>
      <c r="KM191">
        <v>32.83</v>
      </c>
      <c r="KN191" s="14">
        <f t="shared" si="630"/>
        <v>-1.1334169427056017E-2</v>
      </c>
      <c r="KO191" s="14">
        <f t="shared" si="631"/>
        <v>1.2846339660121131E-4</v>
      </c>
      <c r="KP191" s="89">
        <f t="shared" si="632"/>
        <v>7.7260159259685737E-3</v>
      </c>
      <c r="KQ191" s="89">
        <f t="shared" si="633"/>
        <v>5.969132208832004E-5</v>
      </c>
      <c r="KS191">
        <v>91.22</v>
      </c>
      <c r="KT191" s="14">
        <f t="shared" si="634"/>
        <v>2.4088482030007966E-3</v>
      </c>
      <c r="KU191" s="14">
        <f t="shared" si="635"/>
        <v>5.8025496651001667E-6</v>
      </c>
      <c r="KV191" s="89">
        <f t="shared" si="636"/>
        <v>-2.9192955683156399E-3</v>
      </c>
      <c r="KW191" s="89">
        <f t="shared" si="637"/>
        <v>8.5222866151873357E-6</v>
      </c>
      <c r="LF191" s="14">
        <v>12.775</v>
      </c>
      <c r="LG191" s="14">
        <f t="shared" si="638"/>
        <v>-2.3510982616894997E-3</v>
      </c>
      <c r="LH191" s="14">
        <f t="shared" si="639"/>
        <v>5.5276630361193874E-6</v>
      </c>
      <c r="LI191" s="89">
        <f t="shared" si="640"/>
        <v>2.2413457156201287E-3</v>
      </c>
      <c r="LJ191" s="89">
        <f t="shared" si="641"/>
        <v>5.023630616928707E-6</v>
      </c>
      <c r="LL191">
        <v>13.14</v>
      </c>
      <c r="LM191" s="14">
        <f t="shared" si="642"/>
        <v>-1.1422045787770521E-3</v>
      </c>
      <c r="LN191" s="14">
        <f t="shared" si="643"/>
        <v>1.304631299779263E-6</v>
      </c>
      <c r="LO191" s="89">
        <f t="shared" si="644"/>
        <v>4.472875805710424E-4</v>
      </c>
      <c r="LP191" s="89">
        <f t="shared" si="645"/>
        <v>2.0006617973309675E-7</v>
      </c>
    </row>
    <row r="192" spans="19:328" x14ac:dyDescent="0.35">
      <c r="S192" t="s">
        <v>796</v>
      </c>
      <c r="T192" s="82">
        <v>5539.55</v>
      </c>
      <c r="U192" s="6">
        <f t="shared" si="452"/>
        <v>4.9610020130234928E-3</v>
      </c>
      <c r="V192" s="14">
        <f t="shared" si="453"/>
        <v>2.4611540973223149E-5</v>
      </c>
      <c r="Z192">
        <v>40.31</v>
      </c>
      <c r="AA192" s="14">
        <f t="shared" si="454"/>
        <v>-1.0975415735810876E-2</v>
      </c>
      <c r="AB192" s="14">
        <f t="shared" si="455"/>
        <v>1.2045975057388499E-4</v>
      </c>
      <c r="AC192" s="14">
        <f t="shared" si="456"/>
        <v>-1.5936417748834371E-2</v>
      </c>
      <c r="AD192" s="14">
        <f t="shared" si="457"/>
        <v>1.5657466197952143E-2</v>
      </c>
      <c r="AE192" s="14">
        <f t="shared" si="458"/>
        <v>2.4515624774001395E-4</v>
      </c>
      <c r="AG192">
        <v>10.175000000000001</v>
      </c>
      <c r="AH192" s="14">
        <f t="shared" si="459"/>
        <v>4.9127979371779186E-4</v>
      </c>
      <c r="AI192" s="14">
        <f t="shared" si="460"/>
        <v>2.413558357153961E-7</v>
      </c>
      <c r="AJ192" s="14">
        <f t="shared" si="461"/>
        <v>-4.9156365325601968E-4</v>
      </c>
      <c r="AK192" s="14">
        <f t="shared" si="462"/>
        <v>2.4163482520240435E-7</v>
      </c>
      <c r="AM192">
        <v>103.8</v>
      </c>
      <c r="AN192" s="14">
        <f t="shared" si="463"/>
        <v>3.3661969751927119E-3</v>
      </c>
      <c r="AO192" s="14">
        <f t="shared" si="464"/>
        <v>1.1331282075796562E-5</v>
      </c>
      <c r="AP192" s="14">
        <f t="shared" si="465"/>
        <v>-9.358325454290578E-3</v>
      </c>
      <c r="AQ192" s="14">
        <f t="shared" si="466"/>
        <v>8.7578255308422956E-5</v>
      </c>
      <c r="AS192">
        <v>93.5</v>
      </c>
      <c r="AT192" s="14">
        <f t="shared" si="467"/>
        <v>1.4440684154794428E-2</v>
      </c>
      <c r="AU192" s="14">
        <f t="shared" si="468"/>
        <v>2.0853335885853087E-4</v>
      </c>
      <c r="AV192" s="14">
        <f t="shared" si="469"/>
        <v>-2.3784551092506878E-2</v>
      </c>
      <c r="AW192" s="14">
        <f t="shared" si="470"/>
        <v>5.6570487067207013E-4</v>
      </c>
      <c r="AY192" s="14">
        <v>38.78</v>
      </c>
      <c r="AZ192" s="14">
        <f t="shared" si="471"/>
        <v>7.4502592524734821E-3</v>
      </c>
      <c r="BA192" s="14">
        <f t="shared" si="472"/>
        <v>5.550636292906673E-5</v>
      </c>
      <c r="BB192" s="14">
        <f t="shared" si="473"/>
        <v>-1.2260938968382155E-2</v>
      </c>
      <c r="BC192" s="14">
        <f t="shared" si="474"/>
        <v>1.5033062438639207E-4</v>
      </c>
      <c r="BE192">
        <v>19.667999999999999</v>
      </c>
      <c r="BF192" s="14">
        <f t="shared" si="475"/>
        <v>1.9485549672323282E-2</v>
      </c>
      <c r="BG192" s="14">
        <f t="shared" si="476"/>
        <v>3.7968664603257798E-4</v>
      </c>
      <c r="BH192" s="14">
        <f t="shared" si="477"/>
        <v>-3.7191882526539904E-2</v>
      </c>
      <c r="BI192" s="14">
        <f t="shared" si="478"/>
        <v>1.3832361258679442E-3</v>
      </c>
      <c r="BK192">
        <v>82.6</v>
      </c>
      <c r="BL192" s="14">
        <f t="shared" si="479"/>
        <v>2.4397287583056863E-2</v>
      </c>
      <c r="BM192" s="14">
        <f t="shared" si="480"/>
        <v>5.9522764141038058E-4</v>
      </c>
      <c r="BN192" s="14">
        <f t="shared" si="481"/>
        <v>-3.8039660066462533E-2</v>
      </c>
      <c r="BO192" s="14">
        <f t="shared" si="482"/>
        <v>1.4470157379720243E-3</v>
      </c>
      <c r="BQ192">
        <v>54.7</v>
      </c>
      <c r="BR192" s="14">
        <f t="shared" si="483"/>
        <v>1.9372380973526778E-2</v>
      </c>
      <c r="BS192" s="14">
        <f t="shared" si="484"/>
        <v>3.7528914458346234E-4</v>
      </c>
      <c r="BT192" s="14">
        <f t="shared" si="485"/>
        <v>-3.1854880729275781E-2</v>
      </c>
      <c r="BU192" s="14">
        <f t="shared" si="486"/>
        <v>1.0147334262763856E-3</v>
      </c>
      <c r="BX192">
        <v>21.42</v>
      </c>
      <c r="BY192" s="14">
        <f t="shared" si="487"/>
        <v>5.5866067086397762E-3</v>
      </c>
      <c r="BZ192" s="14">
        <f t="shared" si="488"/>
        <v>3.1210174517018954E-5</v>
      </c>
      <c r="CA192" s="14">
        <f t="shared" si="489"/>
        <v>-1.1266850712947581E-2</v>
      </c>
      <c r="CB192" s="14">
        <f t="shared" si="490"/>
        <v>1.2694192498784743E-4</v>
      </c>
      <c r="CD192">
        <v>44.76</v>
      </c>
      <c r="CE192" s="14">
        <f t="shared" si="491"/>
        <v>2.2338880914977356E-4</v>
      </c>
      <c r="CF192" s="14">
        <f t="shared" si="492"/>
        <v>4.9902560053353956E-8</v>
      </c>
      <c r="CG192" s="14">
        <f t="shared" si="493"/>
        <v>-8.1567176593401441E-3</v>
      </c>
      <c r="CH192" s="14">
        <f t="shared" si="494"/>
        <v>6.6532042974191364E-5</v>
      </c>
      <c r="CJ192">
        <v>34.5</v>
      </c>
      <c r="CK192" s="14">
        <f t="shared" si="495"/>
        <v>6.9324367756448957E-3</v>
      </c>
      <c r="CL192" s="14">
        <f t="shared" si="496"/>
        <v>4.8058679648313797E-5</v>
      </c>
      <c r="CM192" s="14">
        <f t="shared" si="497"/>
        <v>-1.4635292712632343E-2</v>
      </c>
      <c r="CN192" s="14">
        <f t="shared" si="498"/>
        <v>2.1419179278442938E-4</v>
      </c>
      <c r="CP192">
        <v>19.39</v>
      </c>
      <c r="CQ192" s="14">
        <f t="shared" si="499"/>
        <v>3.0896008098948748E-3</v>
      </c>
      <c r="CR192" s="14">
        <f t="shared" si="500"/>
        <v>9.5456331645030657E-6</v>
      </c>
      <c r="CS192" s="14">
        <f t="shared" si="501"/>
        <v>-1.0838224112984234E-2</v>
      </c>
      <c r="CT192" s="14">
        <f t="shared" si="502"/>
        <v>1.1746710192327287E-4</v>
      </c>
      <c r="CV192">
        <v>103.8</v>
      </c>
      <c r="CW192" s="14">
        <f t="shared" si="503"/>
        <v>-9.1943546328221177E-3</v>
      </c>
      <c r="CX192" s="14">
        <f t="shared" si="504"/>
        <v>8.4536157114097535E-5</v>
      </c>
      <c r="CY192" s="89">
        <f t="shared" si="505"/>
        <v>6.7974537957522932E-3</v>
      </c>
      <c r="CZ192" s="89">
        <f t="shared" si="506"/>
        <v>4.620537810538726E-5</v>
      </c>
      <c r="DB192">
        <v>16.75</v>
      </c>
      <c r="DC192" s="14">
        <f t="shared" si="507"/>
        <v>-2.0507353169075922E-2</v>
      </c>
      <c r="DD192" s="14">
        <f t="shared" si="508"/>
        <v>4.2055153400120829E-4</v>
      </c>
      <c r="DE192" s="89">
        <f t="shared" si="509"/>
        <v>1.6761317927675753E-2</v>
      </c>
      <c r="DF192" s="89">
        <f t="shared" si="510"/>
        <v>2.8094177867262464E-4</v>
      </c>
      <c r="DH192">
        <v>10.997999999999999</v>
      </c>
      <c r="DI192" s="14">
        <f t="shared" si="511"/>
        <v>4.897968975547156E-3</v>
      </c>
      <c r="DJ192" s="14">
        <f t="shared" si="512"/>
        <v>2.3990100085422455E-5</v>
      </c>
      <c r="DK192" s="89">
        <f t="shared" si="513"/>
        <v>-1.2987598152203208E-2</v>
      </c>
      <c r="DL192" s="89">
        <f t="shared" si="514"/>
        <v>1.6867770576311218E-4</v>
      </c>
      <c r="DN192">
        <v>65.42</v>
      </c>
      <c r="DO192" s="14">
        <f t="shared" si="515"/>
        <v>1.8326211604308053E-3</v>
      </c>
      <c r="DP192" s="14">
        <f t="shared" si="516"/>
        <v>3.3585003176587514E-6</v>
      </c>
      <c r="DQ192" s="89">
        <f t="shared" si="517"/>
        <v>-5.4074983594988354E-3</v>
      </c>
      <c r="DR192" s="89">
        <f t="shared" si="518"/>
        <v>2.9241038507982596E-5</v>
      </c>
      <c r="DT192">
        <v>106.1</v>
      </c>
      <c r="DU192" s="14">
        <f t="shared" si="519"/>
        <v>1.2178136454827041E-2</v>
      </c>
      <c r="DV192" s="14">
        <f t="shared" si="520"/>
        <v>1.4830700751238733E-4</v>
      </c>
      <c r="DW192" s="89">
        <f t="shared" si="521"/>
        <v>-2.1912033416119914E-2</v>
      </c>
      <c r="DX192" s="89">
        <f t="shared" si="522"/>
        <v>4.8013720842915572E-4</v>
      </c>
      <c r="DZ192">
        <v>32.659999999999997</v>
      </c>
      <c r="EA192" s="14">
        <f t="shared" si="523"/>
        <v>2.3302612889688216E-2</v>
      </c>
      <c r="EB192" s="14">
        <f t="shared" si="524"/>
        <v>5.4301176748666334E-4</v>
      </c>
      <c r="EC192" s="89">
        <f t="shared" si="525"/>
        <v>-2.9957002533447824E-2</v>
      </c>
      <c r="ED192" s="89">
        <f t="shared" si="526"/>
        <v>8.9742200078899933E-4</v>
      </c>
      <c r="EF192">
        <v>14.32</v>
      </c>
      <c r="EG192" s="14">
        <f t="shared" si="527"/>
        <v>2.6870373080846614E-2</v>
      </c>
      <c r="EH192" s="14">
        <f t="shared" si="528"/>
        <v>7.2201694950388634E-4</v>
      </c>
      <c r="EI192" s="89">
        <f t="shared" si="529"/>
        <v>-3.1710836479102347E-2</v>
      </c>
      <c r="EJ192" s="89">
        <f t="shared" si="530"/>
        <v>1.0055771502043682E-3</v>
      </c>
      <c r="EL192">
        <v>85.28</v>
      </c>
      <c r="EM192" s="14">
        <f t="shared" si="531"/>
        <v>-4.6915318711808864E-4</v>
      </c>
      <c r="EN192" s="14">
        <f t="shared" si="532"/>
        <v>2.2010471298306028E-7</v>
      </c>
      <c r="EO192" s="89">
        <f t="shared" si="533"/>
        <v>-5.983163636915618E-3</v>
      </c>
      <c r="EP192" s="89">
        <f t="shared" si="534"/>
        <v>3.5798247106109322E-5</v>
      </c>
      <c r="ER192">
        <v>12.56</v>
      </c>
      <c r="ES192" s="14">
        <f t="shared" si="535"/>
        <v>-5.5888369025662811E-3</v>
      </c>
      <c r="ET192" s="14">
        <f t="shared" si="536"/>
        <v>3.1235097923486663E-5</v>
      </c>
      <c r="EU192" s="89">
        <f t="shared" si="537"/>
        <v>6.3420590544508923E-5</v>
      </c>
      <c r="EV192" s="89">
        <f t="shared" si="538"/>
        <v>4.0221713050142543E-9</v>
      </c>
      <c r="EX192">
        <v>107.8</v>
      </c>
      <c r="EY192" s="14">
        <f t="shared" si="539"/>
        <v>3.5091319811270193E-2</v>
      </c>
      <c r="EZ192" s="14">
        <f t="shared" si="540"/>
        <v>1.231400726096844E-3</v>
      </c>
      <c r="FA192" s="89">
        <f t="shared" si="541"/>
        <v>-4.032557500466484E-2</v>
      </c>
      <c r="FB192" s="89">
        <f t="shared" si="542"/>
        <v>1.6261519994568497E-3</v>
      </c>
      <c r="FD192">
        <v>36.64</v>
      </c>
      <c r="FE192" s="14">
        <f t="shared" si="543"/>
        <v>2.1810259463601461E-3</v>
      </c>
      <c r="FF192" s="14">
        <f t="shared" si="544"/>
        <v>4.7568741786961707E-6</v>
      </c>
      <c r="FG192" s="89">
        <f t="shared" si="545"/>
        <v>-2.0406677773174193E-2</v>
      </c>
      <c r="FH192" s="89">
        <f t="shared" si="546"/>
        <v>4.1643249773816161E-4</v>
      </c>
      <c r="FJ192">
        <v>126.6</v>
      </c>
      <c r="FK192" s="14">
        <f t="shared" si="547"/>
        <v>-9.5238815112553658E-3</v>
      </c>
      <c r="FL192" s="14">
        <f t="shared" si="548"/>
        <v>9.0704319040431786E-5</v>
      </c>
      <c r="FM192" s="89">
        <f t="shared" si="549"/>
        <v>5.19640263382431E-3</v>
      </c>
      <c r="FN192" s="89">
        <f t="shared" si="550"/>
        <v>2.7002600332816228E-5</v>
      </c>
      <c r="FP192">
        <v>11.47</v>
      </c>
      <c r="FQ192" s="14">
        <f t="shared" si="551"/>
        <v>8.7145975014107869E-4</v>
      </c>
      <c r="FR192" s="14">
        <f t="shared" si="552"/>
        <v>7.594420961159513E-7</v>
      </c>
      <c r="FS192" s="89">
        <f t="shared" si="553"/>
        <v>-3.3236980692440267E-3</v>
      </c>
      <c r="FT192" s="89">
        <f t="shared" si="554"/>
        <v>1.104696885549647E-5</v>
      </c>
      <c r="FV192">
        <v>484.7</v>
      </c>
      <c r="FW192" s="14">
        <f t="shared" si="555"/>
        <v>8.2491239984050794E-4</v>
      </c>
      <c r="FX192" s="14">
        <f t="shared" si="556"/>
        <v>6.8048046741062608E-7</v>
      </c>
      <c r="FY192" s="89">
        <f t="shared" si="557"/>
        <v>-7.7024987803510853E-3</v>
      </c>
      <c r="FZ192" s="89">
        <f t="shared" si="558"/>
        <v>5.9328487461309956E-5</v>
      </c>
      <c r="GB192">
        <v>64.239999999999995</v>
      </c>
      <c r="GC192" s="14">
        <f t="shared" si="559"/>
        <v>3.4188067487854611E-3</v>
      </c>
      <c r="GD192" s="14">
        <f t="shared" si="560"/>
        <v>1.1688239585541014E-5</v>
      </c>
      <c r="GE192" s="89">
        <f t="shared" si="561"/>
        <v>-1.0138025110262763E-2</v>
      </c>
      <c r="GF192" s="89">
        <f t="shared" si="562"/>
        <v>1.027795531363183E-4</v>
      </c>
      <c r="GH192">
        <v>387.9</v>
      </c>
      <c r="GI192" s="14">
        <f t="shared" si="563"/>
        <v>2.0602634122560046E-3</v>
      </c>
      <c r="GJ192" s="14">
        <f t="shared" si="564"/>
        <v>4.2446853278807559E-6</v>
      </c>
      <c r="GK192" s="89">
        <f t="shared" si="565"/>
        <v>-1.347429379848218E-2</v>
      </c>
      <c r="GL192" s="89">
        <f t="shared" si="566"/>
        <v>1.8155659336781534E-4</v>
      </c>
      <c r="GN192">
        <v>29.66</v>
      </c>
      <c r="GO192" s="14">
        <f t="shared" si="567"/>
        <v>-1.4945930387232626E-2</v>
      </c>
      <c r="GP192" s="14">
        <f t="shared" si="568"/>
        <v>2.2338083514000359E-4</v>
      </c>
      <c r="GQ192" s="89">
        <f t="shared" si="569"/>
        <v>1.0325406941816046E-2</v>
      </c>
      <c r="GR192" s="89">
        <f t="shared" si="570"/>
        <v>1.0661402851410299E-4</v>
      </c>
      <c r="GT192">
        <v>53.98</v>
      </c>
      <c r="GU192" s="14">
        <f t="shared" si="571"/>
        <v>1.1109055021394621E-3</v>
      </c>
      <c r="GV192" s="14">
        <f t="shared" si="572"/>
        <v>1.2341110346837305E-6</v>
      </c>
      <c r="GW192" s="89">
        <f t="shared" si="573"/>
        <v>-8.3705916496613787E-3</v>
      </c>
      <c r="GX192" s="89">
        <f t="shared" si="574"/>
        <v>7.0066804565380807E-5</v>
      </c>
      <c r="GZ192">
        <v>207.4</v>
      </c>
      <c r="HA192" s="14">
        <f t="shared" si="575"/>
        <v>4.810014083784878E-3</v>
      </c>
      <c r="HB192" s="14">
        <f t="shared" si="576"/>
        <v>2.3136235486208878E-5</v>
      </c>
      <c r="HC192" s="89">
        <f t="shared" si="577"/>
        <v>-1.0550103868463914E-2</v>
      </c>
      <c r="HD192" s="89">
        <f t="shared" si="578"/>
        <v>1.1130469163537723E-4</v>
      </c>
      <c r="HF192">
        <v>256.55</v>
      </c>
      <c r="HG192" s="14">
        <f t="shared" si="579"/>
        <v>-1.9491277714964785E-4</v>
      </c>
      <c r="HH192" s="14">
        <f t="shared" si="580"/>
        <v>3.7990990696188287E-8</v>
      </c>
      <c r="HI192" s="89">
        <f t="shared" si="581"/>
        <v>-1.0106011968498491E-2</v>
      </c>
      <c r="HJ192" s="89">
        <f t="shared" si="582"/>
        <v>1.0213147790743475E-4</v>
      </c>
      <c r="HL192">
        <v>91.22</v>
      </c>
      <c r="HM192" s="14">
        <f t="shared" si="583"/>
        <v>7.8620190945275122E-3</v>
      </c>
      <c r="HN192" s="14">
        <f t="shared" si="584"/>
        <v>6.1811344242715207E-5</v>
      </c>
      <c r="HO192" s="89">
        <f t="shared" si="585"/>
        <v>-1.6963685940170732E-2</v>
      </c>
      <c r="HP192" s="89">
        <f t="shared" si="586"/>
        <v>2.877666406767462E-4</v>
      </c>
      <c r="HR192">
        <v>4.8840000000000003</v>
      </c>
      <c r="HS192" s="14">
        <f t="shared" si="587"/>
        <v>1.2412408826217114E-2</v>
      </c>
      <c r="HT192" s="14">
        <f t="shared" si="588"/>
        <v>1.540678928691525E-4</v>
      </c>
      <c r="HU192" s="14">
        <f t="shared" si="589"/>
        <v>-2.3979409377224703E-2</v>
      </c>
      <c r="HV192" s="14">
        <f t="shared" si="590"/>
        <v>5.7501207408053204E-4</v>
      </c>
      <c r="HX192">
        <v>14.96</v>
      </c>
      <c r="HY192" s="14">
        <f t="shared" si="591"/>
        <v>4.0026737896574063E-3</v>
      </c>
      <c r="HZ192" s="14">
        <f t="shared" si="592"/>
        <v>1.6021397466410382E-5</v>
      </c>
      <c r="IA192" s="89">
        <f t="shared" si="593"/>
        <v>-9.1723425048410752E-3</v>
      </c>
      <c r="IB192" s="89">
        <f t="shared" si="594"/>
        <v>8.4131867026114246E-5</v>
      </c>
      <c r="ID192">
        <v>140.5</v>
      </c>
      <c r="IE192" s="14">
        <f t="shared" si="595"/>
        <v>-1.0681859659089658E-3</v>
      </c>
      <c r="IF192" s="14">
        <f t="shared" si="596"/>
        <v>1.1410212577648702E-6</v>
      </c>
      <c r="IG192" s="89">
        <f t="shared" si="597"/>
        <v>-3.6705202299000348E-3</v>
      </c>
      <c r="IH192" s="89">
        <f t="shared" si="598"/>
        <v>1.3472718758105404E-5</v>
      </c>
      <c r="IQ192">
        <v>53</v>
      </c>
      <c r="IR192" s="14">
        <f t="shared" si="599"/>
        <v>-5.6764580048051906E-3</v>
      </c>
      <c r="IS192" s="14">
        <f t="shared" si="600"/>
        <v>3.2222175480316927E-5</v>
      </c>
      <c r="IT192" s="89">
        <f t="shared" si="601"/>
        <v>-1.3694612439999285E-3</v>
      </c>
      <c r="IU192" s="89">
        <f t="shared" si="602"/>
        <v>1.8754240988178317E-6</v>
      </c>
      <c r="IW192">
        <v>61.98</v>
      </c>
      <c r="IX192" s="14">
        <f t="shared" si="603"/>
        <v>6.7535230157799242E-3</v>
      </c>
      <c r="IY192" s="14">
        <f t="shared" si="604"/>
        <v>4.561007312466916E-5</v>
      </c>
      <c r="IZ192" s="89">
        <f t="shared" si="605"/>
        <v>-1.5726658393876148E-2</v>
      </c>
      <c r="JA192" s="89">
        <f t="shared" si="606"/>
        <v>2.4732778423767511E-4</v>
      </c>
      <c r="JC192">
        <v>106.15</v>
      </c>
      <c r="JD192" s="14">
        <f t="shared" si="607"/>
        <v>4.917140275090829E-2</v>
      </c>
      <c r="JE192" s="14">
        <f t="shared" si="608"/>
        <v>2.4178268484920315E-3</v>
      </c>
      <c r="JF192" s="89">
        <f t="shared" si="609"/>
        <v>-5.7350688337568075E-2</v>
      </c>
      <c r="JG192" s="89">
        <f t="shared" si="610"/>
        <v>3.2891014527928666E-3</v>
      </c>
      <c r="JI192">
        <v>32.94</v>
      </c>
      <c r="JJ192" s="14">
        <f t="shared" si="611"/>
        <v>-1.823154561514914E-3</v>
      </c>
      <c r="JK192" s="14">
        <f t="shared" si="612"/>
        <v>3.3238925551726383E-6</v>
      </c>
      <c r="JL192" s="89">
        <f t="shared" si="613"/>
        <v>-7.2101742886754574E-3</v>
      </c>
      <c r="JM192" s="89">
        <f t="shared" si="614"/>
        <v>5.1986613273076636E-5</v>
      </c>
      <c r="JO192">
        <v>79.28</v>
      </c>
      <c r="JP192" s="14">
        <f t="shared" si="615"/>
        <v>-5.1849626118329909E-3</v>
      </c>
      <c r="JQ192" s="14">
        <f t="shared" si="616"/>
        <v>2.6883837286105991E-5</v>
      </c>
      <c r="JR192" s="89">
        <f t="shared" si="646"/>
        <v>2.9754275613112172E-4</v>
      </c>
      <c r="JS192" s="89">
        <f t="shared" si="617"/>
        <v>8.8531691726104177E-8</v>
      </c>
      <c r="JU192">
        <v>63.42</v>
      </c>
      <c r="JV192" s="14">
        <f t="shared" si="618"/>
        <v>1.4402252700679127E-2</v>
      </c>
      <c r="JW192" s="14">
        <f t="shared" si="619"/>
        <v>2.074248828542192E-4</v>
      </c>
      <c r="JX192" s="89">
        <f t="shared" si="620"/>
        <v>-2.3796338006907843E-2</v>
      </c>
      <c r="JY192" s="89">
        <f t="shared" si="621"/>
        <v>5.6626570253900672E-4</v>
      </c>
      <c r="KA192">
        <v>42.58</v>
      </c>
      <c r="KB192" s="14">
        <f t="shared" si="622"/>
        <v>-1.8805835349622534E-3</v>
      </c>
      <c r="KC192" s="14">
        <f t="shared" si="623"/>
        <v>3.5365944319711249E-6</v>
      </c>
      <c r="KD192" s="89">
        <f t="shared" si="624"/>
        <v>-3.0452063906362134E-3</v>
      </c>
      <c r="KE192" s="89">
        <f t="shared" si="625"/>
        <v>9.2732819615716353E-6</v>
      </c>
      <c r="KG192">
        <v>18.57</v>
      </c>
      <c r="KH192" s="14">
        <f t="shared" si="626"/>
        <v>-1.3554016118630269E-2</v>
      </c>
      <c r="KI192" s="14">
        <f t="shared" si="627"/>
        <v>1.8371135294408913E-4</v>
      </c>
      <c r="KJ192" s="89">
        <f t="shared" si="628"/>
        <v>6.9736779418545433E-3</v>
      </c>
      <c r="KK192" s="89">
        <f t="shared" si="629"/>
        <v>4.863218403670862E-5</v>
      </c>
      <c r="KM192">
        <v>32.909999999999997</v>
      </c>
      <c r="KN192" s="14">
        <f t="shared" si="630"/>
        <v>-2.4338314417472044E-3</v>
      </c>
      <c r="KO192" s="14">
        <f t="shared" si="631"/>
        <v>5.9235354868372754E-6</v>
      </c>
      <c r="KP192" s="89">
        <f t="shared" si="632"/>
        <v>-8.0144813712212919E-3</v>
      </c>
      <c r="KQ192" s="89">
        <f t="shared" si="633"/>
        <v>6.4231911649653123E-5</v>
      </c>
      <c r="KS192">
        <v>91.8</v>
      </c>
      <c r="KT192" s="14">
        <f t="shared" si="634"/>
        <v>-6.3381263428903458E-3</v>
      </c>
      <c r="KU192" s="14">
        <f t="shared" si="635"/>
        <v>4.0171845538440552E-5</v>
      </c>
      <c r="KV192" s="89">
        <f t="shared" si="636"/>
        <v>2.3834995867823283E-3</v>
      </c>
      <c r="KW192" s="89">
        <f t="shared" si="637"/>
        <v>5.6810702801915297E-6</v>
      </c>
      <c r="LF192" s="14">
        <v>12.43</v>
      </c>
      <c r="LG192" s="14">
        <f t="shared" si="638"/>
        <v>2.7377230567148535E-2</v>
      </c>
      <c r="LH192" s="14">
        <f t="shared" si="639"/>
        <v>7.4951275352681216E-4</v>
      </c>
      <c r="LI192" s="89">
        <f t="shared" si="640"/>
        <v>-2.7523876534473812E-2</v>
      </c>
      <c r="LJ192" s="89">
        <f t="shared" si="641"/>
        <v>7.5756377948495808E-4</v>
      </c>
      <c r="LL192">
        <v>13.41</v>
      </c>
      <c r="LM192" s="14">
        <f t="shared" si="642"/>
        <v>-2.0339684237122672E-2</v>
      </c>
      <c r="LN192" s="14">
        <f t="shared" si="643"/>
        <v>4.1370275486585651E-4</v>
      </c>
      <c r="LO192" s="89">
        <f t="shared" si="644"/>
        <v>1.5881043215632829E-2</v>
      </c>
      <c r="LP192" s="89">
        <f t="shared" si="645"/>
        <v>2.5220753361679751E-4</v>
      </c>
    </row>
    <row r="193" spans="19:328" x14ac:dyDescent="0.35">
      <c r="S193" t="s">
        <v>797</v>
      </c>
      <c r="T193" s="82">
        <v>5540.46</v>
      </c>
      <c r="U193" s="6">
        <f t="shared" si="452"/>
        <v>-1.642597799182332E-4</v>
      </c>
      <c r="V193" s="14">
        <f t="shared" si="453"/>
        <v>2.6981275298786406E-8</v>
      </c>
      <c r="Z193">
        <v>40.229999999999997</v>
      </c>
      <c r="AA193" s="14">
        <f t="shared" si="454"/>
        <v>1.9865911673777222E-3</v>
      </c>
      <c r="AB193" s="14">
        <f t="shared" si="455"/>
        <v>3.9465444663031806E-6</v>
      </c>
      <c r="AC193" s="14">
        <f t="shared" si="456"/>
        <v>2.1508509472959554E-3</v>
      </c>
      <c r="AD193" s="14">
        <f t="shared" si="457"/>
        <v>-2.5548588859259603E-3</v>
      </c>
      <c r="AE193" s="14">
        <f t="shared" si="458"/>
        <v>6.5273039269948396E-6</v>
      </c>
      <c r="AG193">
        <v>9.8320000000000007</v>
      </c>
      <c r="AH193" s="14">
        <f t="shared" si="459"/>
        <v>3.4291359064924899E-2</v>
      </c>
      <c r="AI193" s="14">
        <f t="shared" si="460"/>
        <v>1.175897306519607E-3</v>
      </c>
      <c r="AJ193" s="14">
        <f t="shared" si="461"/>
        <v>-3.4394660686501259E-2</v>
      </c>
      <c r="AK193" s="14">
        <f t="shared" si="462"/>
        <v>1.1829926837395553E-3</v>
      </c>
      <c r="AM193">
        <v>104.35</v>
      </c>
      <c r="AN193" s="14">
        <f t="shared" si="463"/>
        <v>-5.2846627914214864E-3</v>
      </c>
      <c r="AO193" s="14">
        <f t="shared" si="464"/>
        <v>2.7927660819034735E-5</v>
      </c>
      <c r="AP193" s="14">
        <f t="shared" si="465"/>
        <v>2.3383519945185775E-4</v>
      </c>
      <c r="AQ193" s="14">
        <f t="shared" si="466"/>
        <v>5.4678900502690096E-8</v>
      </c>
      <c r="AS193">
        <v>93.7</v>
      </c>
      <c r="AT193" s="14">
        <f t="shared" si="467"/>
        <v>-2.1367529497352197E-3</v>
      </c>
      <c r="AU193" s="14">
        <f t="shared" si="468"/>
        <v>4.5657131682021627E-6</v>
      </c>
      <c r="AV193" s="14">
        <f t="shared" si="469"/>
        <v>-5.787212843812211E-3</v>
      </c>
      <c r="AW193" s="14">
        <f t="shared" si="470"/>
        <v>3.3491832499585017E-5</v>
      </c>
      <c r="AY193" s="14">
        <v>38.75</v>
      </c>
      <c r="AZ193" s="14">
        <f t="shared" si="471"/>
        <v>7.7389401514979549E-4</v>
      </c>
      <c r="BA193" s="14">
        <f t="shared" si="472"/>
        <v>5.989119466846719E-7</v>
      </c>
      <c r="BB193" s="14">
        <f t="shared" si="473"/>
        <v>-4.8690905185186303E-3</v>
      </c>
      <c r="BC193" s="14">
        <f t="shared" si="474"/>
        <v>2.3708042477528023E-5</v>
      </c>
      <c r="BE193">
        <v>19.582000000000001</v>
      </c>
      <c r="BF193" s="14">
        <f t="shared" si="475"/>
        <v>4.3821726178133284E-3</v>
      </c>
      <c r="BG193" s="14">
        <f t="shared" si="476"/>
        <v>1.9203436852312919E-5</v>
      </c>
      <c r="BH193" s="14">
        <f t="shared" si="477"/>
        <v>-1.9974284807948262E-2</v>
      </c>
      <c r="BI193" s="14">
        <f t="shared" si="478"/>
        <v>3.9897205358903272E-4</v>
      </c>
      <c r="BK193">
        <v>82.74</v>
      </c>
      <c r="BL193" s="14">
        <f t="shared" si="479"/>
        <v>-1.6934805063330315E-3</v>
      </c>
      <c r="BM193" s="14">
        <f t="shared" si="480"/>
        <v>2.8678762253299809E-6</v>
      </c>
      <c r="BN193" s="14">
        <f t="shared" si="481"/>
        <v>-1.0186504274112274E-2</v>
      </c>
      <c r="BO193" s="14">
        <f t="shared" si="482"/>
        <v>1.0376486932650762E-4</v>
      </c>
      <c r="BQ193">
        <v>55.2</v>
      </c>
      <c r="BR193" s="14">
        <f t="shared" si="483"/>
        <v>-9.0992438551141461E-3</v>
      </c>
      <c r="BS193" s="14">
        <f t="shared" si="484"/>
        <v>8.2796238734832546E-5</v>
      </c>
      <c r="BT193" s="14">
        <f t="shared" si="485"/>
        <v>-1.5580216992757186E-3</v>
      </c>
      <c r="BU193" s="14">
        <f t="shared" si="486"/>
        <v>2.4274316154139978E-6</v>
      </c>
      <c r="BX193">
        <v>21.27</v>
      </c>
      <c r="BY193" s="14">
        <f t="shared" si="487"/>
        <v>7.0274358074570963E-3</v>
      </c>
      <c r="BZ193" s="14">
        <f t="shared" si="488"/>
        <v>4.9384854027930169E-5</v>
      </c>
      <c r="CA193" s="14">
        <f t="shared" si="489"/>
        <v>-1.1886592995932772E-2</v>
      </c>
      <c r="CB193" s="14">
        <f t="shared" si="490"/>
        <v>1.4129109305095801E-4</v>
      </c>
      <c r="CD193">
        <v>45.09</v>
      </c>
      <c r="CE193" s="14">
        <f t="shared" si="491"/>
        <v>-7.3456089892684128E-3</v>
      </c>
      <c r="CF193" s="14">
        <f t="shared" si="492"/>
        <v>5.3957971423220915E-5</v>
      </c>
      <c r="CG193" s="14">
        <f t="shared" si="493"/>
        <v>6.5932655516849886E-4</v>
      </c>
      <c r="CH193" s="14">
        <f t="shared" si="494"/>
        <v>4.3471150635035958E-7</v>
      </c>
      <c r="CJ193">
        <v>34.15</v>
      </c>
      <c r="CK193" s="14">
        <f t="shared" si="495"/>
        <v>1.0196738020515085E-2</v>
      </c>
      <c r="CL193" s="14">
        <f t="shared" si="496"/>
        <v>1.0397346625901789E-4</v>
      </c>
      <c r="CM193" s="14">
        <f t="shared" si="497"/>
        <v>-1.6742573807494415E-2</v>
      </c>
      <c r="CN193" s="14">
        <f t="shared" si="498"/>
        <v>2.8031377769939801E-4</v>
      </c>
      <c r="CP193">
        <v>19.36</v>
      </c>
      <c r="CQ193" s="14">
        <f t="shared" si="499"/>
        <v>1.5483874061295432E-3</v>
      </c>
      <c r="CR193" s="14">
        <f t="shared" si="500"/>
        <v>2.3975035594605748E-6</v>
      </c>
      <c r="CS193" s="14">
        <f t="shared" si="501"/>
        <v>-8.1620136911283031E-3</v>
      </c>
      <c r="CT193" s="14">
        <f t="shared" si="502"/>
        <v>6.6618467494165861E-5</v>
      </c>
      <c r="CV193">
        <v>102.55</v>
      </c>
      <c r="CW193" s="14">
        <f t="shared" si="503"/>
        <v>1.21154862133987E-2</v>
      </c>
      <c r="CX193" s="14">
        <f t="shared" si="504"/>
        <v>1.4678500618705396E-4</v>
      </c>
      <c r="CY193" s="89">
        <f t="shared" si="505"/>
        <v>-1.4170115351496764E-2</v>
      </c>
      <c r="CZ193" s="89">
        <f t="shared" si="506"/>
        <v>2.0079216907472428E-4</v>
      </c>
      <c r="DB193">
        <v>16.62</v>
      </c>
      <c r="DC193" s="14">
        <f t="shared" si="507"/>
        <v>7.7914688437733448E-3</v>
      </c>
      <c r="DD193" s="14">
        <f t="shared" si="508"/>
        <v>6.070698674349074E-5</v>
      </c>
      <c r="DE193" s="89">
        <f t="shared" si="509"/>
        <v>-1.0988322376088882E-2</v>
      </c>
      <c r="DF193" s="89">
        <f t="shared" si="510"/>
        <v>1.2074322864085562E-4</v>
      </c>
      <c r="DH193">
        <v>11.086</v>
      </c>
      <c r="DI193" s="14">
        <f t="shared" si="511"/>
        <v>-7.9696129119901232E-3</v>
      </c>
      <c r="DJ193" s="14">
        <f t="shared" si="512"/>
        <v>6.3514729966959697E-5</v>
      </c>
      <c r="DK193" s="89">
        <f t="shared" si="513"/>
        <v>1.1065110382721087E-3</v>
      </c>
      <c r="DL193" s="89">
        <f t="shared" si="514"/>
        <v>1.22436667781802E-6</v>
      </c>
      <c r="DN193">
        <v>66.41</v>
      </c>
      <c r="DO193" s="14">
        <f t="shared" si="515"/>
        <v>-1.5019625442384426E-2</v>
      </c>
      <c r="DP193" s="14">
        <f t="shared" si="516"/>
        <v>2.2558914842952157E-4</v>
      </c>
      <c r="DQ193" s="89">
        <f t="shared" si="517"/>
        <v>1.2055165002122907E-2</v>
      </c>
      <c r="DR193" s="89">
        <f t="shared" si="518"/>
        <v>1.4532700322840899E-4</v>
      </c>
      <c r="DT193">
        <v>102.6</v>
      </c>
      <c r="DU193" s="14">
        <f t="shared" si="519"/>
        <v>3.3544112883268369E-2</v>
      </c>
      <c r="DV193" s="14">
        <f t="shared" si="520"/>
        <v>1.125207509125451E-3</v>
      </c>
      <c r="DW193" s="89">
        <f t="shared" si="521"/>
        <v>-4.1902369824054847E-2</v>
      </c>
      <c r="DX193" s="89">
        <f t="shared" si="522"/>
        <v>1.7558085968718622E-3</v>
      </c>
      <c r="DZ193">
        <v>32.270000000000003</v>
      </c>
      <c r="EA193" s="14">
        <f t="shared" si="523"/>
        <v>1.2013081478448481E-2</v>
      </c>
      <c r="EB193" s="14">
        <f t="shared" si="524"/>
        <v>1.4431412660784193E-4</v>
      </c>
      <c r="EC193" s="89">
        <f t="shared" si="525"/>
        <v>-1.7588767377896899E-2</v>
      </c>
      <c r="ED193" s="89">
        <f t="shared" si="526"/>
        <v>3.0936473787377018E-4</v>
      </c>
      <c r="EF193">
        <v>14.04</v>
      </c>
      <c r="EG193" s="14">
        <f t="shared" si="527"/>
        <v>1.9746762934834499E-2</v>
      </c>
      <c r="EH193" s="14">
        <f t="shared" si="528"/>
        <v>3.8993464640455362E-4</v>
      </c>
      <c r="EI193" s="89">
        <f t="shared" si="529"/>
        <v>-2.3767536106111407E-2</v>
      </c>
      <c r="EJ193" s="89">
        <f t="shared" si="530"/>
        <v>5.6489577255530938E-4</v>
      </c>
      <c r="EL193">
        <v>84.98</v>
      </c>
      <c r="EM193" s="14">
        <f t="shared" si="531"/>
        <v>3.5240257308688724E-3</v>
      </c>
      <c r="EN193" s="14">
        <f t="shared" si="532"/>
        <v>1.2418757351825891E-5</v>
      </c>
      <c r="EO193" s="89">
        <f t="shared" si="533"/>
        <v>-9.0264472748309201E-3</v>
      </c>
      <c r="EP193" s="89">
        <f t="shared" si="534"/>
        <v>8.1476750405302543E-5</v>
      </c>
      <c r="ER193">
        <v>12.67</v>
      </c>
      <c r="ES193" s="14">
        <f t="shared" si="535"/>
        <v>-8.7198332929950603E-3</v>
      </c>
      <c r="ET193" s="14">
        <f t="shared" si="536"/>
        <v>7.6035492657625076E-5</v>
      </c>
      <c r="EU193" s="89">
        <f t="shared" si="537"/>
        <v>4.011958609716257E-3</v>
      </c>
      <c r="EV193" s="89">
        <f t="shared" si="538"/>
        <v>1.6095811886076402E-5</v>
      </c>
      <c r="EX193">
        <v>108.65</v>
      </c>
      <c r="EY193" s="14">
        <f t="shared" si="539"/>
        <v>-7.85404822754192E-3</v>
      </c>
      <c r="EZ193" s="14">
        <f t="shared" si="540"/>
        <v>6.1686073560554368E-5</v>
      </c>
      <c r="FA193" s="89">
        <f t="shared" si="541"/>
        <v>3.3957592870264399E-3</v>
      </c>
      <c r="FB193" s="89">
        <f t="shared" si="542"/>
        <v>1.1531181135426315E-5</v>
      </c>
      <c r="FD193">
        <v>38.75</v>
      </c>
      <c r="FE193" s="14">
        <f t="shared" si="543"/>
        <v>-5.5990215993426427E-2</v>
      </c>
      <c r="FF193" s="14">
        <f t="shared" si="544"/>
        <v>3.1349042869905446E-3</v>
      </c>
      <c r="FG193" s="89">
        <f t="shared" si="545"/>
        <v>4.0167126713945858E-2</v>
      </c>
      <c r="FH193" s="89">
        <f t="shared" si="546"/>
        <v>1.6133980684541829E-3</v>
      </c>
      <c r="FJ193">
        <v>127</v>
      </c>
      <c r="FK193" s="14">
        <f t="shared" si="547"/>
        <v>-3.1545767485155439E-3</v>
      </c>
      <c r="FL193" s="14">
        <f t="shared" si="548"/>
        <v>9.9513544622749006E-6</v>
      </c>
      <c r="FM193" s="89">
        <f t="shared" si="549"/>
        <v>-5.6925345455194516E-4</v>
      </c>
      <c r="FN193" s="89">
        <f t="shared" si="550"/>
        <v>3.2404949551932348E-7</v>
      </c>
      <c r="FP193">
        <v>11.455</v>
      </c>
      <c r="FQ193" s="14">
        <f t="shared" si="551"/>
        <v>1.3086152358205007E-3</v>
      </c>
      <c r="FR193" s="14">
        <f t="shared" si="552"/>
        <v>1.7124738354215446E-6</v>
      </c>
      <c r="FS193" s="89">
        <f t="shared" si="553"/>
        <v>-3.3392985810486247E-3</v>
      </c>
      <c r="FT193" s="89">
        <f t="shared" si="554"/>
        <v>1.1150915013393357E-5</v>
      </c>
      <c r="FV193">
        <v>476.6</v>
      </c>
      <c r="FW193" s="14">
        <f t="shared" si="555"/>
        <v>1.6852578186688411E-2</v>
      </c>
      <c r="FX193" s="14">
        <f t="shared" si="556"/>
        <v>2.8400939153844609E-4</v>
      </c>
      <c r="FY193" s="89">
        <f t="shared" si="557"/>
        <v>-2.2676706852159098E-2</v>
      </c>
      <c r="FZ193" s="89">
        <f t="shared" si="558"/>
        <v>5.1423303365875938E-4</v>
      </c>
      <c r="GB193">
        <v>63.88</v>
      </c>
      <c r="GC193" s="14">
        <f t="shared" si="559"/>
        <v>5.619746291694365E-3</v>
      </c>
      <c r="GD193" s="14">
        <f t="shared" si="560"/>
        <v>3.1581548383012565E-5</v>
      </c>
      <c r="GE193" s="89">
        <f t="shared" si="561"/>
        <v>-1.1222445579909424E-2</v>
      </c>
      <c r="GF193" s="89">
        <f t="shared" si="562"/>
        <v>1.2594328479402855E-4</v>
      </c>
      <c r="GH193">
        <v>387.4</v>
      </c>
      <c r="GI193" s="14">
        <f t="shared" si="563"/>
        <v>1.2898234730260717E-3</v>
      </c>
      <c r="GJ193" s="14">
        <f t="shared" si="564"/>
        <v>1.6636445915690375E-6</v>
      </c>
      <c r="GK193" s="89">
        <f t="shared" si="565"/>
        <v>-1.1059746489175718E-2</v>
      </c>
      <c r="GL193" s="89">
        <f t="shared" si="566"/>
        <v>1.2231799240483462E-4</v>
      </c>
      <c r="GN193">
        <v>29.8</v>
      </c>
      <c r="GO193" s="14">
        <f t="shared" si="567"/>
        <v>-4.7090568015727566E-3</v>
      </c>
      <c r="GP193" s="14">
        <f t="shared" si="568"/>
        <v>2.217521596043864E-5</v>
      </c>
      <c r="GQ193" s="89">
        <f t="shared" si="569"/>
        <v>8.1970133581775852E-4</v>
      </c>
      <c r="GR193" s="89">
        <f t="shared" si="570"/>
        <v>6.7191027994141772E-7</v>
      </c>
      <c r="GT193">
        <v>53.7</v>
      </c>
      <c r="GU193" s="14">
        <f t="shared" si="571"/>
        <v>5.2006060750394763E-3</v>
      </c>
      <c r="GV193" s="14">
        <f t="shared" si="572"/>
        <v>2.7046303547737508E-5</v>
      </c>
      <c r="GW193" s="89">
        <f t="shared" si="573"/>
        <v>-1.1425097592526277E-2</v>
      </c>
      <c r="GX193" s="89">
        <f t="shared" si="574"/>
        <v>1.3053285499874971E-4</v>
      </c>
      <c r="GZ193">
        <v>208</v>
      </c>
      <c r="HA193" s="14">
        <f t="shared" si="575"/>
        <v>-2.8887839058910091E-3</v>
      </c>
      <c r="HB193" s="14">
        <f t="shared" si="576"/>
        <v>8.3450724549349153E-6</v>
      </c>
      <c r="HC193" s="89">
        <f t="shared" si="577"/>
        <v>-1.9459940121103673E-3</v>
      </c>
      <c r="HD193" s="89">
        <f t="shared" si="578"/>
        <v>3.7868926951694045E-6</v>
      </c>
      <c r="HF193">
        <v>254.2</v>
      </c>
      <c r="HG193" s="14">
        <f t="shared" si="579"/>
        <v>9.2022186326201575E-3</v>
      </c>
      <c r="HH193" s="14">
        <f t="shared" si="580"/>
        <v>8.4680827762541598E-5</v>
      </c>
      <c r="HI193" s="89">
        <f t="shared" si="581"/>
        <v>-1.7932303208034437E-2</v>
      </c>
      <c r="HJ193" s="89">
        <f t="shared" si="582"/>
        <v>3.2156749834488216E-4</v>
      </c>
      <c r="HL193">
        <v>91</v>
      </c>
      <c r="HM193" s="14">
        <f t="shared" si="583"/>
        <v>2.414664766704413E-3</v>
      </c>
      <c r="HN193" s="14">
        <f t="shared" si="584"/>
        <v>5.8306059355636773E-6</v>
      </c>
      <c r="HO193" s="89">
        <f t="shared" si="585"/>
        <v>-1.0288085430820913E-2</v>
      </c>
      <c r="HP193" s="89">
        <f t="shared" si="586"/>
        <v>1.0584470183186953E-4</v>
      </c>
      <c r="HR193">
        <v>4.9870000000000001</v>
      </c>
      <c r="HS193" s="14">
        <f t="shared" si="587"/>
        <v>-2.0869970315527248E-2</v>
      </c>
      <c r="HT193" s="14">
        <f t="shared" si="588"/>
        <v>4.3555566097098851E-4</v>
      </c>
      <c r="HU193" s="14">
        <f t="shared" si="589"/>
        <v>1.0683336701144942E-2</v>
      </c>
      <c r="HV193" s="14">
        <f t="shared" si="590"/>
        <v>1.141336830700305E-4</v>
      </c>
      <c r="HX193">
        <v>15</v>
      </c>
      <c r="HY193" s="14">
        <f t="shared" si="591"/>
        <v>-2.6702285558788097E-3</v>
      </c>
      <c r="HZ193" s="14">
        <f t="shared" si="592"/>
        <v>7.1301205406306339E-6</v>
      </c>
      <c r="IA193" s="89">
        <f t="shared" si="593"/>
        <v>-2.046837940921926E-3</v>
      </c>
      <c r="IB193" s="89">
        <f t="shared" si="594"/>
        <v>4.18954555639751E-6</v>
      </c>
      <c r="ID193">
        <v>141.75</v>
      </c>
      <c r="IE193" s="14">
        <f t="shared" si="595"/>
        <v>-8.8574538340610524E-3</v>
      </c>
      <c r="IF193" s="14">
        <f t="shared" si="596"/>
        <v>7.8454488422522836E-5</v>
      </c>
      <c r="IG193" s="89">
        <f t="shared" si="597"/>
        <v>4.8810702923335371E-3</v>
      </c>
      <c r="IH193" s="89">
        <f t="shared" si="598"/>
        <v>2.3824847198701002E-5</v>
      </c>
      <c r="IQ193">
        <v>52.98</v>
      </c>
      <c r="IR193" s="14">
        <f t="shared" si="599"/>
        <v>3.774297081981576E-4</v>
      </c>
      <c r="IS193" s="14">
        <f t="shared" si="600"/>
        <v>1.4245318463054638E-7</v>
      </c>
      <c r="IT193" s="89">
        <f t="shared" si="601"/>
        <v>-6.5600421858365886E-3</v>
      </c>
      <c r="IU193" s="89">
        <f t="shared" si="602"/>
        <v>4.3034153479955689E-5</v>
      </c>
      <c r="IW193">
        <v>61.59</v>
      </c>
      <c r="IX193" s="14">
        <f t="shared" si="603"/>
        <v>6.3122326606502516E-3</v>
      </c>
      <c r="IY193" s="14">
        <f t="shared" si="604"/>
        <v>3.9844281162179754E-5</v>
      </c>
      <c r="IZ193" s="89">
        <f t="shared" si="605"/>
        <v>-1.4218266724908904E-2</v>
      </c>
      <c r="JA193" s="89">
        <f t="shared" si="606"/>
        <v>2.0215910866065178E-4</v>
      </c>
      <c r="JC193">
        <v>108.25</v>
      </c>
      <c r="JD193" s="14">
        <f t="shared" si="607"/>
        <v>-1.9590178733334074E-2</v>
      </c>
      <c r="JE193" s="14">
        <f t="shared" si="608"/>
        <v>3.8377510280397463E-4</v>
      </c>
      <c r="JF193" s="89">
        <f t="shared" si="609"/>
        <v>1.2678780965652545E-2</v>
      </c>
      <c r="JG193" s="89">
        <f t="shared" si="610"/>
        <v>1.6075148677499327E-4</v>
      </c>
      <c r="JI193">
        <v>33.200000000000003</v>
      </c>
      <c r="JJ193" s="14">
        <f t="shared" si="611"/>
        <v>-7.8621511729487815E-3</v>
      </c>
      <c r="JK193" s="14">
        <f t="shared" si="612"/>
        <v>6.1813421066299895E-5</v>
      </c>
      <c r="JL193" s="89">
        <f t="shared" si="613"/>
        <v>7.5868738848867273E-5</v>
      </c>
      <c r="JM193" s="89">
        <f t="shared" si="614"/>
        <v>5.7560655345176222E-9</v>
      </c>
      <c r="JO193">
        <v>78.540000000000006</v>
      </c>
      <c r="JP193" s="14">
        <f t="shared" si="615"/>
        <v>9.3778408718690146E-3</v>
      </c>
      <c r="JQ193" s="14">
        <f t="shared" si="616"/>
        <v>8.7943899418097002E-5</v>
      </c>
      <c r="JR193" s="89">
        <f t="shared" si="646"/>
        <v>-1.3538819664028184E-2</v>
      </c>
      <c r="JS193" s="89">
        <f t="shared" si="617"/>
        <v>1.8329963789507622E-4</v>
      </c>
      <c r="JU193">
        <v>63</v>
      </c>
      <c r="JV193" s="14">
        <f t="shared" si="618"/>
        <v>6.6445427186685108E-3</v>
      </c>
      <c r="JW193" s="14">
        <f t="shared" si="619"/>
        <v>4.4149947940210723E-5</v>
      </c>
      <c r="JX193" s="89">
        <f t="shared" si="620"/>
        <v>-1.4654393611447405E-2</v>
      </c>
      <c r="JY193" s="89">
        <f t="shared" si="621"/>
        <v>2.147512521192305E-4</v>
      </c>
      <c r="KA193">
        <v>43.06</v>
      </c>
      <c r="KB193" s="14">
        <f t="shared" si="622"/>
        <v>-1.1209832470883646E-2</v>
      </c>
      <c r="KC193" s="14">
        <f t="shared" si="623"/>
        <v>1.2566034402527735E-4</v>
      </c>
      <c r="KD193" s="89">
        <f t="shared" si="624"/>
        <v>7.0159625343293106E-3</v>
      </c>
      <c r="KE193" s="89">
        <f t="shared" si="625"/>
        <v>4.922373028311256E-5</v>
      </c>
      <c r="KG193">
        <v>18.36</v>
      </c>
      <c r="KH193" s="14">
        <f t="shared" si="626"/>
        <v>1.1372990172269981E-2</v>
      </c>
      <c r="KI193" s="14">
        <f t="shared" si="627"/>
        <v>1.2934490545854957E-4</v>
      </c>
      <c r="KJ193" s="89">
        <f t="shared" si="628"/>
        <v>-1.7127944336741866E-2</v>
      </c>
      <c r="KK193" s="89">
        <f t="shared" si="629"/>
        <v>2.9336647720252775E-4</v>
      </c>
      <c r="KM193">
        <v>33.01</v>
      </c>
      <c r="KN193" s="14">
        <f t="shared" si="630"/>
        <v>-3.0339829098531093E-3</v>
      </c>
      <c r="KO193" s="14">
        <f t="shared" si="631"/>
        <v>9.2050522972807408E-6</v>
      </c>
      <c r="KP193" s="89">
        <f t="shared" si="632"/>
        <v>-6.1794230670575139E-3</v>
      </c>
      <c r="KQ193" s="89">
        <f t="shared" si="633"/>
        <v>3.8185269441682495E-5</v>
      </c>
      <c r="KS193">
        <v>92.12</v>
      </c>
      <c r="KT193" s="14">
        <f t="shared" si="634"/>
        <v>-3.4797773260397003E-3</v>
      </c>
      <c r="KU193" s="14">
        <f t="shared" si="635"/>
        <v>1.2108850238820006E-5</v>
      </c>
      <c r="KV193" s="89">
        <f t="shared" si="636"/>
        <v>1.4695489938822701E-4</v>
      </c>
      <c r="KW193" s="89">
        <f t="shared" si="637"/>
        <v>2.1595742454203922E-8</v>
      </c>
      <c r="LF193" s="14">
        <v>12.375</v>
      </c>
      <c r="LG193" s="14">
        <f t="shared" si="638"/>
        <v>4.4345970678657748E-3</v>
      </c>
      <c r="LH193" s="14">
        <f t="shared" si="639"/>
        <v>1.9665651154323728E-5</v>
      </c>
      <c r="LI193" s="89">
        <f t="shared" si="640"/>
        <v>-4.5745823806598992E-3</v>
      </c>
      <c r="LJ193" s="89">
        <f t="shared" si="641"/>
        <v>2.0926803957443993E-5</v>
      </c>
      <c r="LL193">
        <v>13.414999999999999</v>
      </c>
      <c r="LM193" s="14">
        <f t="shared" si="642"/>
        <v>-3.7278658400019841E-4</v>
      </c>
      <c r="LN193" s="14">
        <f t="shared" si="643"/>
        <v>1.38969837210537E-7</v>
      </c>
      <c r="LO193" s="89">
        <f t="shared" si="644"/>
        <v>-3.4063602454003834E-3</v>
      </c>
      <c r="LP193" s="89">
        <f t="shared" si="645"/>
        <v>1.1603290121444161E-5</v>
      </c>
    </row>
    <row r="194" spans="19:328" x14ac:dyDescent="0.35">
      <c r="S194" t="s">
        <v>798</v>
      </c>
      <c r="T194" s="82">
        <v>5552.14</v>
      </c>
      <c r="U194" s="6">
        <f t="shared" si="452"/>
        <v>-2.1059092217498086E-3</v>
      </c>
      <c r="V194" s="14">
        <f t="shared" si="453"/>
        <v>4.4348536502508843E-6</v>
      </c>
      <c r="Z194">
        <v>39.5</v>
      </c>
      <c r="AA194" s="14">
        <f t="shared" si="454"/>
        <v>1.8312314054620586E-2</v>
      </c>
      <c r="AB194" s="14">
        <f t="shared" si="455"/>
        <v>3.3534084603505462E-4</v>
      </c>
      <c r="AC194" s="14">
        <f t="shared" si="456"/>
        <v>2.0418223276370395E-2</v>
      </c>
      <c r="AD194" s="14">
        <f t="shared" si="457"/>
        <v>-2.0869607461381091E-2</v>
      </c>
      <c r="AE194" s="14">
        <f t="shared" si="458"/>
        <v>4.3554051559213333E-4</v>
      </c>
      <c r="AG194">
        <v>10.115</v>
      </c>
      <c r="AH194" s="14">
        <f t="shared" si="459"/>
        <v>-2.8377098355975041E-2</v>
      </c>
      <c r="AI194" s="14">
        <f t="shared" si="460"/>
        <v>8.0525971110468133E-4</v>
      </c>
      <c r="AJ194" s="14">
        <f t="shared" si="461"/>
        <v>2.823476958061787E-2</v>
      </c>
      <c r="AK194" s="14">
        <f t="shared" si="462"/>
        <v>7.9720221327058414E-4</v>
      </c>
      <c r="AM194">
        <v>105.45</v>
      </c>
      <c r="AN194" s="14">
        <f t="shared" si="463"/>
        <v>-1.0486273401573928E-2</v>
      </c>
      <c r="AO194" s="14">
        <f t="shared" si="464"/>
        <v>1.0996192985255684E-4</v>
      </c>
      <c r="AP194" s="14">
        <f t="shared" si="465"/>
        <v>1.8091032475367665E-2</v>
      </c>
      <c r="AQ194" s="14">
        <f t="shared" si="466"/>
        <v>3.2728545602480751E-4</v>
      </c>
      <c r="AS194">
        <v>93.58</v>
      </c>
      <c r="AT194" s="14">
        <f t="shared" si="467"/>
        <v>1.2815038063062831E-3</v>
      </c>
      <c r="AU194" s="14">
        <f t="shared" si="468"/>
        <v>1.6422520055774914E-6</v>
      </c>
      <c r="AV194" s="14">
        <f t="shared" si="469"/>
        <v>9.8847939200497822E-3</v>
      </c>
      <c r="AW194" s="14">
        <f t="shared" si="470"/>
        <v>9.7709150841853137E-5</v>
      </c>
      <c r="AY194" s="14">
        <v>39.049999999999997</v>
      </c>
      <c r="AZ194" s="14">
        <f t="shared" si="471"/>
        <v>-7.712120486338919E-3</v>
      </c>
      <c r="BA194" s="14">
        <f t="shared" si="472"/>
        <v>5.9476802395808445E-5</v>
      </c>
      <c r="BB194" s="14">
        <f t="shared" si="473"/>
        <v>1.3236440896230075E-2</v>
      </c>
      <c r="BC194" s="14">
        <f t="shared" si="474"/>
        <v>1.7520336759939203E-4</v>
      </c>
      <c r="BE194">
        <v>20.305</v>
      </c>
      <c r="BF194" s="14">
        <f t="shared" si="475"/>
        <v>-3.6256384206381505E-2</v>
      </c>
      <c r="BG194" s="14">
        <f t="shared" si="476"/>
        <v>1.3145253957207502E-3</v>
      </c>
      <c r="BH194" s="14">
        <f t="shared" si="477"/>
        <v>4.9089511183357165E-2</v>
      </c>
      <c r="BI194" s="14">
        <f t="shared" si="478"/>
        <v>2.4097801082209481E-3</v>
      </c>
      <c r="BK194">
        <v>83.44</v>
      </c>
      <c r="BL194" s="14">
        <f t="shared" si="479"/>
        <v>-8.424649659251578E-3</v>
      </c>
      <c r="BM194" s="14">
        <f t="shared" si="480"/>
        <v>7.0974721881127725E-5</v>
      </c>
      <c r="BN194" s="14">
        <f t="shared" si="481"/>
        <v>2.023958604427626E-2</v>
      </c>
      <c r="BO194" s="14">
        <f t="shared" si="482"/>
        <v>4.0964084324366236E-4</v>
      </c>
      <c r="BQ194">
        <v>55.14</v>
      </c>
      <c r="BR194" s="14">
        <f t="shared" si="483"/>
        <v>1.0875476873989189E-3</v>
      </c>
      <c r="BS194" s="14">
        <f t="shared" si="484"/>
        <v>1.1827599723667367E-6</v>
      </c>
      <c r="BT194" s="14">
        <f t="shared" si="485"/>
        <v>1.2795065490386476E-2</v>
      </c>
      <c r="BU194" s="14">
        <f t="shared" si="486"/>
        <v>1.6371370090327889E-4</v>
      </c>
      <c r="BX194">
        <v>21.21</v>
      </c>
      <c r="BY194" s="14">
        <f t="shared" si="487"/>
        <v>2.8248606355546191E-3</v>
      </c>
      <c r="BZ194" s="14">
        <f t="shared" si="488"/>
        <v>7.9798376103060466E-6</v>
      </c>
      <c r="CA194" s="14">
        <f t="shared" si="489"/>
        <v>3.3553166756763258E-3</v>
      </c>
      <c r="CB194" s="14">
        <f t="shared" si="490"/>
        <v>1.125814999407163E-5</v>
      </c>
      <c r="CD194">
        <v>45.34</v>
      </c>
      <c r="CE194" s="14">
        <f t="shared" si="491"/>
        <v>-5.5291526463900793E-3</v>
      </c>
      <c r="CF194" s="14">
        <f t="shared" si="492"/>
        <v>3.0571528987082419E-5</v>
      </c>
      <c r="CG194" s="14">
        <f t="shared" si="493"/>
        <v>1.5609139330776945E-2</v>
      </c>
      <c r="CH194" s="14">
        <f t="shared" si="494"/>
        <v>2.4364523064760775E-4</v>
      </c>
      <c r="CJ194">
        <v>33.96</v>
      </c>
      <c r="CK194" s="14">
        <f t="shared" si="495"/>
        <v>5.5792245736525428E-3</v>
      </c>
      <c r="CL194" s="14">
        <f t="shared" si="496"/>
        <v>3.11277468432484E-5</v>
      </c>
      <c r="CM194" s="14">
        <f t="shared" si="497"/>
        <v>3.4308250981984686E-3</v>
      </c>
      <c r="CN194" s="14">
        <f t="shared" si="498"/>
        <v>1.1770560854428532E-5</v>
      </c>
      <c r="CP194">
        <v>19.190000000000001</v>
      </c>
      <c r="CQ194" s="14">
        <f t="shared" si="499"/>
        <v>8.8197718288222371E-3</v>
      </c>
      <c r="CR194" s="14">
        <f t="shared" si="500"/>
        <v>7.7788375112486355E-5</v>
      </c>
      <c r="CS194" s="14">
        <f t="shared" si="501"/>
        <v>-1.736088963147208E-4</v>
      </c>
      <c r="CT194" s="14">
        <f t="shared" si="502"/>
        <v>3.0140048879615478E-8</v>
      </c>
      <c r="CV194">
        <v>103.5</v>
      </c>
      <c r="CW194" s="14">
        <f t="shared" si="503"/>
        <v>-9.2211281870341437E-3</v>
      </c>
      <c r="CX194" s="14">
        <f t="shared" si="504"/>
        <v>8.5029205041715596E-5</v>
      </c>
      <c r="CY194" s="89">
        <f t="shared" si="505"/>
        <v>1.1768267950684776E-2</v>
      </c>
      <c r="CZ194" s="89">
        <f t="shared" si="506"/>
        <v>1.3849213055911448E-4</v>
      </c>
      <c r="DB194">
        <v>16.48</v>
      </c>
      <c r="DC194" s="14">
        <f t="shared" si="507"/>
        <v>8.459264945976543E-3</v>
      </c>
      <c r="DD194" s="14">
        <f t="shared" si="508"/>
        <v>7.1559163426227517E-5</v>
      </c>
      <c r="DE194" s="89">
        <f t="shared" si="509"/>
        <v>-4.2724892800060348E-3</v>
      </c>
      <c r="DF194" s="89">
        <f t="shared" si="510"/>
        <v>1.8254164647766485E-5</v>
      </c>
      <c r="DH194">
        <v>11.12</v>
      </c>
      <c r="DI194" s="14">
        <f t="shared" si="511"/>
        <v>-3.0622378248232212E-3</v>
      </c>
      <c r="DJ194" s="14">
        <f t="shared" si="512"/>
        <v>9.3773004957780529E-6</v>
      </c>
      <c r="DK194" s="89">
        <f t="shared" si="513"/>
        <v>1.2689530034992487E-2</v>
      </c>
      <c r="DL194" s="89">
        <f t="shared" si="514"/>
        <v>1.6102417250897643E-4</v>
      </c>
      <c r="DN194">
        <v>65.819999999999993</v>
      </c>
      <c r="DO194" s="14">
        <f t="shared" si="515"/>
        <v>8.923904037428515E-3</v>
      </c>
      <c r="DP194" s="14">
        <f t="shared" si="516"/>
        <v>7.9636063269232946E-5</v>
      </c>
      <c r="DQ194" s="89">
        <f t="shared" si="517"/>
        <v>-3.6814432913321871E-3</v>
      </c>
      <c r="DR194" s="89">
        <f t="shared" si="518"/>
        <v>1.3553024707294767E-5</v>
      </c>
      <c r="DT194">
        <v>102.8</v>
      </c>
      <c r="DU194" s="14">
        <f t="shared" si="519"/>
        <v>-1.9474202843955666E-3</v>
      </c>
      <c r="DV194" s="14">
        <f t="shared" si="520"/>
        <v>3.7924457640753096E-6</v>
      </c>
      <c r="DW194" s="89">
        <f t="shared" si="521"/>
        <v>1.2084345637046653E-2</v>
      </c>
      <c r="DX194" s="89">
        <f t="shared" si="522"/>
        <v>1.4603140947560848E-4</v>
      </c>
      <c r="DZ194">
        <v>31.96</v>
      </c>
      <c r="EA194" s="14">
        <f t="shared" si="523"/>
        <v>9.6528851657965171E-3</v>
      </c>
      <c r="EB194" s="14">
        <f t="shared" si="524"/>
        <v>9.3178192024054448E-5</v>
      </c>
      <c r="EC194" s="89">
        <f t="shared" si="525"/>
        <v>-7.2563272800115972E-4</v>
      </c>
      <c r="ED194" s="89">
        <f t="shared" si="526"/>
        <v>5.2654285594640503E-7</v>
      </c>
      <c r="EF194">
        <v>13.98</v>
      </c>
      <c r="EG194" s="14">
        <f t="shared" si="527"/>
        <v>4.2826617920007281E-3</v>
      </c>
      <c r="EH194" s="14">
        <f t="shared" si="528"/>
        <v>1.8341192024662887E-5</v>
      </c>
      <c r="EI194" s="89">
        <f t="shared" si="529"/>
        <v>2.7171227016133124E-3</v>
      </c>
      <c r="EJ194" s="89">
        <f t="shared" si="530"/>
        <v>7.3827557756224253E-6</v>
      </c>
      <c r="EL194">
        <v>86.08</v>
      </c>
      <c r="EM194" s="14">
        <f t="shared" si="531"/>
        <v>-1.2861161726808656E-2</v>
      </c>
      <c r="EN194" s="14">
        <f t="shared" si="532"/>
        <v>1.6540948096312782E-4</v>
      </c>
      <c r="EO194" s="89">
        <f t="shared" si="533"/>
        <v>2.0129876601321806E-2</v>
      </c>
      <c r="EP194" s="89">
        <f t="shared" si="534"/>
        <v>4.0521193198444317E-4</v>
      </c>
      <c r="ER194">
        <v>12.44</v>
      </c>
      <c r="ES194" s="14">
        <f t="shared" si="535"/>
        <v>1.831990702201439E-2</v>
      </c>
      <c r="ET194" s="14">
        <f t="shared" si="536"/>
        <v>3.3561899329525219E-4</v>
      </c>
      <c r="EU194" s="89">
        <f t="shared" si="537"/>
        <v>-1.2036111478580202E-2</v>
      </c>
      <c r="EV194" s="89">
        <f t="shared" si="538"/>
        <v>1.4486797952481011E-4</v>
      </c>
      <c r="EX194">
        <v>110.3</v>
      </c>
      <c r="EY194" s="14">
        <f t="shared" si="539"/>
        <v>-1.5072219557018056E-2</v>
      </c>
      <c r="EZ194" s="14">
        <f t="shared" si="540"/>
        <v>2.2717180237495757E-4</v>
      </c>
      <c r="FA194" s="89">
        <f t="shared" si="541"/>
        <v>2.1046628914472083E-2</v>
      </c>
      <c r="FB194" s="89">
        <f t="shared" si="542"/>
        <v>4.429605886634923E-4</v>
      </c>
      <c r="FD194">
        <v>41.5</v>
      </c>
      <c r="FE194" s="14">
        <f t="shared" si="543"/>
        <v>-6.8562671437296663E-2</v>
      </c>
      <c r="FF194" s="14">
        <f t="shared" si="544"/>
        <v>4.7008399146186959E-3</v>
      </c>
      <c r="FG194" s="89">
        <f t="shared" si="545"/>
        <v>8.5041515528408648E-2</v>
      </c>
      <c r="FH194" s="89">
        <f t="shared" si="546"/>
        <v>7.2320593633685695E-3</v>
      </c>
      <c r="FJ194">
        <v>125.6</v>
      </c>
      <c r="FK194" s="14">
        <f t="shared" si="547"/>
        <v>1.1084832424492914E-2</v>
      </c>
      <c r="FL194" s="14">
        <f t="shared" si="548"/>
        <v>1.2287350987908946E-4</v>
      </c>
      <c r="FM194" s="89">
        <f t="shared" si="549"/>
        <v>-6.6927368714631251E-3</v>
      </c>
      <c r="FN194" s="89">
        <f t="shared" si="550"/>
        <v>4.479272683064202E-5</v>
      </c>
      <c r="FP194">
        <v>11.4</v>
      </c>
      <c r="FQ194" s="14">
        <f t="shared" si="551"/>
        <v>4.8129605050090266E-3</v>
      </c>
      <c r="FR194" s="14">
        <f t="shared" si="552"/>
        <v>2.3164588822776745E-5</v>
      </c>
      <c r="FS194" s="89">
        <f t="shared" si="553"/>
        <v>-1.1759284797218054E-3</v>
      </c>
      <c r="FT194" s="89">
        <f t="shared" si="554"/>
        <v>1.3828077894208364E-6</v>
      </c>
      <c r="FV194">
        <v>485.4</v>
      </c>
      <c r="FW194" s="14">
        <f t="shared" si="555"/>
        <v>-1.8295728627859147E-2</v>
      </c>
      <c r="FX194" s="14">
        <f t="shared" si="556"/>
        <v>3.3473368602426477E-4</v>
      </c>
      <c r="FY194" s="89">
        <f t="shared" si="557"/>
        <v>2.6635110901041231E-2</v>
      </c>
      <c r="FZ194" s="89">
        <f t="shared" si="558"/>
        <v>7.0942913271076547E-4</v>
      </c>
      <c r="GB194">
        <v>62.94</v>
      </c>
      <c r="GC194" s="14">
        <f t="shared" si="559"/>
        <v>1.4824431710550931E-2</v>
      </c>
      <c r="GD194" s="14">
        <f t="shared" si="560"/>
        <v>2.1976377554078802E-4</v>
      </c>
      <c r="GE194" s="89">
        <f t="shared" si="561"/>
        <v>-5.415773749590156E-3</v>
      </c>
      <c r="GF194" s="89">
        <f t="shared" si="562"/>
        <v>2.9330605306749818E-5</v>
      </c>
      <c r="GH194">
        <v>389.6</v>
      </c>
      <c r="GI194" s="14">
        <f t="shared" si="563"/>
        <v>-5.6628207954846303E-3</v>
      </c>
      <c r="GJ194" s="14">
        <f t="shared" si="564"/>
        <v>3.2067539361773184E-5</v>
      </c>
      <c r="GK194" s="89">
        <f t="shared" si="565"/>
        <v>1.7997565473108386E-2</v>
      </c>
      <c r="GL194" s="89">
        <f t="shared" si="566"/>
        <v>3.2391236295882308E-4</v>
      </c>
      <c r="GN194">
        <v>29.56</v>
      </c>
      <c r="GO194" s="14">
        <f t="shared" si="567"/>
        <v>8.086297431357841E-3</v>
      </c>
      <c r="GP194" s="14">
        <f t="shared" si="568"/>
        <v>6.5388206148384419E-5</v>
      </c>
      <c r="GQ194" s="89">
        <f t="shared" si="569"/>
        <v>-2.1452576851537578E-3</v>
      </c>
      <c r="GR194" s="89">
        <f t="shared" si="570"/>
        <v>4.6021305357112594E-6</v>
      </c>
      <c r="GT194">
        <v>53.72</v>
      </c>
      <c r="GU194" s="14">
        <f t="shared" si="571"/>
        <v>-3.7237014021771912E-4</v>
      </c>
      <c r="GV194" s="14">
        <f t="shared" si="572"/>
        <v>1.386595213257638E-7</v>
      </c>
      <c r="GW194" s="89">
        <f t="shared" si="573"/>
        <v>8.0658463368710482E-3</v>
      </c>
      <c r="GX194" s="89">
        <f t="shared" si="574"/>
        <v>6.5057877130016105E-5</v>
      </c>
      <c r="GZ194">
        <v>205</v>
      </c>
      <c r="HA194" s="14">
        <f t="shared" si="575"/>
        <v>1.4528100562909808E-2</v>
      </c>
      <c r="HB194" s="14">
        <f t="shared" si="576"/>
        <v>2.1106570596602026E-4</v>
      </c>
      <c r="HC194" s="89">
        <f t="shared" si="577"/>
        <v>-7.1911564046286125E-3</v>
      </c>
      <c r="HD194" s="89">
        <f t="shared" si="578"/>
        <v>5.1712730435831112E-5</v>
      </c>
      <c r="HF194">
        <v>256.60000000000002</v>
      </c>
      <c r="HG194" s="14">
        <f t="shared" si="579"/>
        <v>-9.3970934261825376E-3</v>
      </c>
      <c r="HH194" s="14">
        <f t="shared" si="580"/>
        <v>8.8305364860403069E-5</v>
      </c>
      <c r="HI194" s="89">
        <f t="shared" si="581"/>
        <v>2.1786614902673297E-2</v>
      </c>
      <c r="HJ194" s="89">
        <f t="shared" si="582"/>
        <v>4.7465658891738616E-4</v>
      </c>
      <c r="HL194">
        <v>94.68</v>
      </c>
      <c r="HM194" s="14">
        <f t="shared" si="583"/>
        <v>-3.9643278128933243E-2</v>
      </c>
      <c r="HN194" s="14">
        <f t="shared" si="584"/>
        <v>1.5715895008079567E-3</v>
      </c>
      <c r="HO194" s="89">
        <f t="shared" si="585"/>
        <v>4.8283361499246391E-2</v>
      </c>
      <c r="HP194" s="89">
        <f t="shared" si="586"/>
        <v>2.3312829976669088E-3</v>
      </c>
      <c r="HR194">
        <v>4.9889999999999999</v>
      </c>
      <c r="HS194" s="14">
        <f t="shared" si="587"/>
        <v>-4.0096231491477984E-4</v>
      </c>
      <c r="HT194" s="14">
        <f t="shared" si="588"/>
        <v>1.6077077798181909E-7</v>
      </c>
      <c r="HU194" s="14">
        <f t="shared" si="589"/>
        <v>8.7730633579615417E-3</v>
      </c>
      <c r="HV194" s="14">
        <f t="shared" si="590"/>
        <v>7.6966640682807447E-5</v>
      </c>
      <c r="HX194">
        <v>14.89</v>
      </c>
      <c r="HY194" s="14">
        <f t="shared" si="591"/>
        <v>7.360354406292317E-3</v>
      </c>
      <c r="HZ194" s="14">
        <f t="shared" si="592"/>
        <v>5.4174816986226724E-5</v>
      </c>
      <c r="IA194" s="89">
        <f t="shared" si="593"/>
        <v>-5.9922820509062157E-3</v>
      </c>
      <c r="IB194" s="89">
        <f t="shared" si="594"/>
        <v>3.5907444177612802E-5</v>
      </c>
      <c r="ID194">
        <v>140.5</v>
      </c>
      <c r="IE194" s="14">
        <f t="shared" si="595"/>
        <v>8.8574538340610229E-3</v>
      </c>
      <c r="IF194" s="14">
        <f t="shared" si="596"/>
        <v>7.8454488422522321E-5</v>
      </c>
      <c r="IG194" s="89">
        <f t="shared" si="597"/>
        <v>-2.5845743102490661E-3</v>
      </c>
      <c r="IH194" s="89">
        <f t="shared" si="598"/>
        <v>6.6800243651994354E-6</v>
      </c>
      <c r="IQ194">
        <v>52.46</v>
      </c>
      <c r="IR194" s="14">
        <f t="shared" si="599"/>
        <v>9.8635094051959925E-3</v>
      </c>
      <c r="IS194" s="14">
        <f t="shared" si="600"/>
        <v>9.7288817786389802E-5</v>
      </c>
      <c r="IT194" s="89">
        <f t="shared" si="601"/>
        <v>-4.4391492229309297E-3</v>
      </c>
      <c r="IU194" s="89">
        <f t="shared" si="602"/>
        <v>1.9706045823448278E-5</v>
      </c>
      <c r="IW194">
        <v>62.1</v>
      </c>
      <c r="IX194" s="14">
        <f t="shared" si="603"/>
        <v>-8.2464692404812003E-3</v>
      </c>
      <c r="IY194" s="14">
        <f t="shared" si="604"/>
        <v>6.8004254934202581E-5</v>
      </c>
      <c r="IZ194" s="89">
        <f t="shared" si="605"/>
        <v>1.468738134730535E-2</v>
      </c>
      <c r="JA194" s="89">
        <f t="shared" si="606"/>
        <v>2.1571917084117314E-4</v>
      </c>
      <c r="JC194">
        <v>108.2</v>
      </c>
      <c r="JD194" s="14">
        <f t="shared" si="607"/>
        <v>4.620004702180313E-4</v>
      </c>
      <c r="JE194" s="14">
        <f t="shared" si="608"/>
        <v>2.1344443448168202E-7</v>
      </c>
      <c r="JF194" s="89">
        <f t="shared" si="609"/>
        <v>9.6730790309134101E-3</v>
      </c>
      <c r="JG194" s="89">
        <f t="shared" si="610"/>
        <v>9.3568457938296722E-5</v>
      </c>
      <c r="JI194">
        <v>33.06</v>
      </c>
      <c r="JJ194" s="14">
        <f t="shared" si="611"/>
        <v>4.2257835295647968E-3</v>
      </c>
      <c r="JK194" s="14">
        <f t="shared" si="612"/>
        <v>1.7857246438741113E-5</v>
      </c>
      <c r="JL194" s="89">
        <f t="shared" si="613"/>
        <v>4.7542031548220686E-3</v>
      </c>
      <c r="JM194" s="89">
        <f t="shared" si="614"/>
        <v>2.260244763732011E-5</v>
      </c>
      <c r="JO194">
        <v>78.900000000000006</v>
      </c>
      <c r="JP194" s="14">
        <f t="shared" si="615"/>
        <v>-4.5731787019649686E-3</v>
      </c>
      <c r="JQ194" s="14">
        <f t="shared" si="616"/>
        <v>2.0913963440105996E-5</v>
      </c>
      <c r="JR194" s="89">
        <f t="shared" si="646"/>
        <v>1.0179042757773375E-2</v>
      </c>
      <c r="JS194" s="89">
        <f t="shared" si="617"/>
        <v>1.0361291146457859E-4</v>
      </c>
      <c r="JU194">
        <v>63.62</v>
      </c>
      <c r="JV194" s="14">
        <f t="shared" si="618"/>
        <v>-9.7931599294653181E-3</v>
      </c>
      <c r="JW194" s="14">
        <f t="shared" si="619"/>
        <v>9.5905981404085153E-5</v>
      </c>
      <c r="JX194" s="89">
        <f t="shared" si="620"/>
        <v>2.0394041082835816E-2</v>
      </c>
      <c r="JY194" s="89">
        <f t="shared" si="621"/>
        <v>4.1591691168839509E-4</v>
      </c>
      <c r="KA194">
        <v>42.83</v>
      </c>
      <c r="KB194" s="14">
        <f t="shared" si="622"/>
        <v>5.355700308937378E-3</v>
      </c>
      <c r="KC194" s="14">
        <f t="shared" si="623"/>
        <v>2.8683525799151926E-5</v>
      </c>
      <c r="KD194" s="89">
        <f t="shared" si="624"/>
        <v>2.9093556982965479E-4</v>
      </c>
      <c r="KE194" s="89">
        <f t="shared" si="625"/>
        <v>8.4643505792105936E-8</v>
      </c>
      <c r="KG194">
        <v>17.95</v>
      </c>
      <c r="KH194" s="14">
        <f t="shared" si="626"/>
        <v>2.2584270258056535E-2</v>
      </c>
      <c r="KI194" s="14">
        <f t="shared" si="627"/>
        <v>5.1004926308893697E-4</v>
      </c>
      <c r="KJ194" s="89">
        <f t="shared" si="628"/>
        <v>-1.7242115046465882E-2</v>
      </c>
      <c r="KK194" s="89">
        <f t="shared" si="629"/>
        <v>2.9729053127556518E-4</v>
      </c>
      <c r="KM194">
        <v>33.24</v>
      </c>
      <c r="KN194" s="14">
        <f t="shared" si="630"/>
        <v>-6.9434241221459332E-3</v>
      </c>
      <c r="KO194" s="14">
        <f t="shared" si="631"/>
        <v>4.8211138539998026E-5</v>
      </c>
      <c r="KP194" s="89">
        <f t="shared" si="632"/>
        <v>1.4333073238016629E-2</v>
      </c>
      <c r="KQ194" s="89">
        <f t="shared" si="633"/>
        <v>2.0543698844634848E-4</v>
      </c>
      <c r="KS194">
        <v>92.38</v>
      </c>
      <c r="KT194" s="14">
        <f t="shared" si="634"/>
        <v>-2.8184300499748188E-3</v>
      </c>
      <c r="KU194" s="14">
        <f t="shared" si="635"/>
        <v>7.94354794660106E-6</v>
      </c>
      <c r="KV194" s="89">
        <f t="shared" si="636"/>
        <v>7.8456322320243702E-3</v>
      </c>
      <c r="KW194" s="89">
        <f t="shared" si="637"/>
        <v>6.1553945120179694E-5</v>
      </c>
      <c r="LF194" s="14">
        <v>12.545</v>
      </c>
      <c r="LG194" s="14">
        <f t="shared" si="638"/>
        <v>-1.3643871363631627E-2</v>
      </c>
      <c r="LH194" s="14">
        <f t="shared" si="639"/>
        <v>1.8615522578732714E-4</v>
      </c>
      <c r="LI194" s="89">
        <f t="shared" si="640"/>
        <v>1.3593437109189171E-2</v>
      </c>
      <c r="LJ194" s="89">
        <f t="shared" si="641"/>
        <v>1.8478153244148125E-4</v>
      </c>
      <c r="LL194">
        <v>13.164999999999999</v>
      </c>
      <c r="LM194" s="14">
        <f t="shared" si="642"/>
        <v>1.8811690929314669E-2</v>
      </c>
      <c r="LN194" s="14">
        <f t="shared" si="643"/>
        <v>3.5387971562005982E-4</v>
      </c>
      <c r="LO194" s="89">
        <f t="shared" si="644"/>
        <v>-1.3455185434936057E-2</v>
      </c>
      <c r="LP194" s="89">
        <f t="shared" si="645"/>
        <v>1.8104201508851542E-4</v>
      </c>
    </row>
    <row r="195" spans="19:328" x14ac:dyDescent="0.35">
      <c r="S195" t="s">
        <v>799</v>
      </c>
      <c r="T195" s="82">
        <v>5499.82</v>
      </c>
      <c r="U195" s="6">
        <f t="shared" si="452"/>
        <v>9.4680745947615403E-3</v>
      </c>
      <c r="V195" s="14">
        <f t="shared" si="453"/>
        <v>8.9644436531968909E-5</v>
      </c>
      <c r="Z195">
        <v>39.29</v>
      </c>
      <c r="AA195" s="14">
        <f t="shared" si="454"/>
        <v>5.3306383367078261E-3</v>
      </c>
      <c r="AB195" s="14">
        <f t="shared" si="455"/>
        <v>2.841570507677918E-5</v>
      </c>
      <c r="AC195" s="14">
        <f t="shared" si="456"/>
        <v>-4.1374362580537142E-3</v>
      </c>
      <c r="AD195" s="14">
        <f t="shared" si="457"/>
        <v>3.9684572781658956E-3</v>
      </c>
      <c r="AE195" s="14">
        <f t="shared" si="458"/>
        <v>1.574865316862787E-5</v>
      </c>
      <c r="AG195">
        <v>10.199999999999999</v>
      </c>
      <c r="AH195" s="14">
        <f t="shared" si="459"/>
        <v>-8.3682496705164665E-3</v>
      </c>
      <c r="AI195" s="14">
        <f t="shared" si="460"/>
        <v>7.0027602548098953E-5</v>
      </c>
      <c r="AJ195" s="14">
        <f t="shared" si="461"/>
        <v>8.4585579698711732E-3</v>
      </c>
      <c r="AK195" s="14">
        <f t="shared" si="462"/>
        <v>7.1547202929671139E-5</v>
      </c>
      <c r="AM195">
        <v>103.25</v>
      </c>
      <c r="AN195" s="14">
        <f t="shared" si="463"/>
        <v>2.108367508364151E-2</v>
      </c>
      <c r="AO195" s="14">
        <f t="shared" si="464"/>
        <v>4.4452135503256581E-4</v>
      </c>
      <c r="AP195" s="14">
        <f t="shared" si="465"/>
        <v>-2.8435944819660431E-2</v>
      </c>
      <c r="AQ195" s="14">
        <f t="shared" si="466"/>
        <v>8.0860295778677291E-4</v>
      </c>
      <c r="AS195">
        <v>93.41</v>
      </c>
      <c r="AT195" s="14">
        <f t="shared" si="467"/>
        <v>1.818279553312895E-3</v>
      </c>
      <c r="AU195" s="14">
        <f t="shared" si="468"/>
        <v>3.306140533995741E-6</v>
      </c>
      <c r="AV195" s="14">
        <f t="shared" si="469"/>
        <v>-1.3213845531509892E-2</v>
      </c>
      <c r="AW195" s="14">
        <f t="shared" si="470"/>
        <v>1.7460571373060393E-4</v>
      </c>
      <c r="AY195" s="14">
        <v>39.26</v>
      </c>
      <c r="AZ195" s="14">
        <f t="shared" si="471"/>
        <v>-5.3633125626200619E-3</v>
      </c>
      <c r="BA195" s="14">
        <f t="shared" si="472"/>
        <v>2.8765121644358177E-5</v>
      </c>
      <c r="BB195" s="14">
        <f t="shared" si="473"/>
        <v>-4.8121111255524339E-4</v>
      </c>
      <c r="BC195" s="14">
        <f t="shared" si="474"/>
        <v>2.3156413484665512E-7</v>
      </c>
      <c r="BE195">
        <v>19.942</v>
      </c>
      <c r="BF195" s="14">
        <f t="shared" si="475"/>
        <v>1.8039100731659975E-2</v>
      </c>
      <c r="BG195" s="14">
        <f t="shared" si="476"/>
        <v>3.2540915520697545E-4</v>
      </c>
      <c r="BH195" s="14">
        <f t="shared" si="477"/>
        <v>-3.8800395915961773E-2</v>
      </c>
      <c r="BI195" s="14">
        <f t="shared" si="478"/>
        <v>1.5054707232353831E-3</v>
      </c>
      <c r="BK195">
        <v>82.48</v>
      </c>
      <c r="BL195" s="14">
        <f t="shared" si="479"/>
        <v>1.1571970983812406E-2</v>
      </c>
      <c r="BM195" s="14">
        <f t="shared" si="480"/>
        <v>1.3391051245019626E-4</v>
      </c>
      <c r="BN195" s="14">
        <f t="shared" si="481"/>
        <v>-2.776092156808431E-2</v>
      </c>
      <c r="BO195" s="14">
        <f t="shared" si="482"/>
        <v>7.7066876630932856E-4</v>
      </c>
      <c r="BQ195">
        <v>53.09</v>
      </c>
      <c r="BR195" s="14">
        <f t="shared" si="483"/>
        <v>3.7886819000070425E-2</v>
      </c>
      <c r="BS195" s="14">
        <f t="shared" si="484"/>
        <v>1.4354110539440974E-3</v>
      </c>
      <c r="BT195" s="14">
        <f t="shared" si="485"/>
        <v>-5.3006707474729346E-2</v>
      </c>
      <c r="BU195" s="14">
        <f t="shared" si="486"/>
        <v>2.8097110373115279E-3</v>
      </c>
      <c r="BX195">
        <v>20.91</v>
      </c>
      <c r="BY195" s="14">
        <f t="shared" si="487"/>
        <v>1.4245255136048924E-2</v>
      </c>
      <c r="BZ195" s="14">
        <f t="shared" si="488"/>
        <v>2.0292729389112825E-4</v>
      </c>
      <c r="CA195" s="14">
        <f t="shared" si="489"/>
        <v>-2.1111935984301906E-2</v>
      </c>
      <c r="CB195" s="14">
        <f t="shared" si="490"/>
        <v>4.4571384100526167E-4</v>
      </c>
      <c r="CD195">
        <v>44.36</v>
      </c>
      <c r="CE195" s="14">
        <f t="shared" si="491"/>
        <v>2.1851482597216747E-2</v>
      </c>
      <c r="CF195" s="14">
        <f t="shared" si="492"/>
        <v>4.7748729169646632E-4</v>
      </c>
      <c r="CG195" s="14">
        <f t="shared" si="493"/>
        <v>-3.1586742480315087E-2</v>
      </c>
      <c r="CH195" s="14">
        <f t="shared" si="494"/>
        <v>9.977223005177417E-4</v>
      </c>
      <c r="CJ195">
        <v>32.93</v>
      </c>
      <c r="CK195" s="14">
        <f t="shared" si="495"/>
        <v>3.0799265054873643E-2</v>
      </c>
      <c r="CL195" s="14">
        <f t="shared" si="496"/>
        <v>9.4859472792036079E-4</v>
      </c>
      <c r="CM195" s="14">
        <f t="shared" si="497"/>
        <v>-4.0173967754819295E-2</v>
      </c>
      <c r="CN195" s="14">
        <f t="shared" si="498"/>
        <v>1.6139476851652606E-3</v>
      </c>
      <c r="CP195">
        <v>19.170000000000002</v>
      </c>
      <c r="CQ195" s="14">
        <f t="shared" si="499"/>
        <v>1.0427529620552825E-3</v>
      </c>
      <c r="CR195" s="14">
        <f t="shared" si="500"/>
        <v>1.0873337398750655E-6</v>
      </c>
      <c r="CS195" s="14">
        <f t="shared" si="501"/>
        <v>-1.0431400503831121E-2</v>
      </c>
      <c r="CT195" s="14">
        <f t="shared" si="502"/>
        <v>1.0881411647132817E-4</v>
      </c>
      <c r="CV195">
        <v>101.05</v>
      </c>
      <c r="CW195" s="14">
        <f t="shared" si="503"/>
        <v>2.3956168855793738E-2</v>
      </c>
      <c r="CX195" s="14">
        <f t="shared" si="504"/>
        <v>5.7389802624730184E-4</v>
      </c>
      <c r="CY195" s="89">
        <f t="shared" si="505"/>
        <v>-2.6847638289593814E-2</v>
      </c>
      <c r="CZ195" s="89">
        <f t="shared" si="506"/>
        <v>7.2079568172886388E-4</v>
      </c>
      <c r="DB195">
        <v>16.66</v>
      </c>
      <c r="DC195" s="14">
        <f t="shared" si="507"/>
        <v>-1.0863112257371016E-2</v>
      </c>
      <c r="DD195" s="14">
        <f t="shared" si="508"/>
        <v>1.1800720791624441E-4</v>
      </c>
      <c r="DE195" s="89">
        <f t="shared" si="509"/>
        <v>6.3235319229121342E-3</v>
      </c>
      <c r="DF195" s="89">
        <f t="shared" si="510"/>
        <v>3.9987055980088832E-5</v>
      </c>
      <c r="DH195">
        <v>10.722</v>
      </c>
      <c r="DI195" s="14">
        <f t="shared" si="511"/>
        <v>3.6447583417090215E-2</v>
      </c>
      <c r="DJ195" s="14">
        <f t="shared" si="512"/>
        <v>1.3284263369457497E-3</v>
      </c>
      <c r="DK195" s="89">
        <f t="shared" si="513"/>
        <v>-4.6309494347942536E-2</v>
      </c>
      <c r="DL195" s="89">
        <f t="shared" si="514"/>
        <v>2.1445692667621218E-3</v>
      </c>
      <c r="DN195">
        <v>65.87</v>
      </c>
      <c r="DO195" s="14">
        <f t="shared" si="515"/>
        <v>-7.5935913740782896E-4</v>
      </c>
      <c r="DP195" s="14">
        <f t="shared" si="516"/>
        <v>5.7662629956476209E-7</v>
      </c>
      <c r="DQ195" s="89">
        <f t="shared" si="517"/>
        <v>-3.6975452953768684E-3</v>
      </c>
      <c r="DR195" s="89">
        <f t="shared" si="518"/>
        <v>1.3671841211363613E-5</v>
      </c>
      <c r="DT195">
        <v>101.4</v>
      </c>
      <c r="DU195" s="14">
        <f t="shared" si="519"/>
        <v>1.3712261863981794E-2</v>
      </c>
      <c r="DV195" s="14">
        <f t="shared" si="520"/>
        <v>1.8802612542640946E-4</v>
      </c>
      <c r="DW195" s="89">
        <f t="shared" si="521"/>
        <v>-2.5433902353564342E-2</v>
      </c>
      <c r="DX195" s="89">
        <f t="shared" si="522"/>
        <v>6.4688338893064583E-4</v>
      </c>
      <c r="DZ195">
        <v>32</v>
      </c>
      <c r="EA195" s="14">
        <f t="shared" si="523"/>
        <v>-1.2507819016526025E-3</v>
      </c>
      <c r="EB195" s="14">
        <f t="shared" si="524"/>
        <v>1.5644553655017006E-6</v>
      </c>
      <c r="EC195" s="89">
        <f t="shared" si="525"/>
        <v>-6.962290504118453E-3</v>
      </c>
      <c r="ED195" s="89">
        <f t="shared" si="526"/>
        <v>4.8473489063737982E-5</v>
      </c>
      <c r="EF195">
        <v>13.86</v>
      </c>
      <c r="EG195" s="14">
        <f t="shared" si="527"/>
        <v>8.6207430439071749E-3</v>
      </c>
      <c r="EH195" s="14">
        <f t="shared" si="528"/>
        <v>7.4317210629073943E-5</v>
      </c>
      <c r="EI195" s="89">
        <f t="shared" si="529"/>
        <v>-1.4645625272373779E-2</v>
      </c>
      <c r="EJ195" s="89">
        <f t="shared" si="530"/>
        <v>2.1449433961879351E-4</v>
      </c>
      <c r="EL195">
        <v>85.96</v>
      </c>
      <c r="EM195" s="14">
        <f t="shared" si="531"/>
        <v>1.3950246391647347E-3</v>
      </c>
      <c r="EN195" s="14">
        <f t="shared" si="532"/>
        <v>1.9460937438766983E-6</v>
      </c>
      <c r="EO195" s="89">
        <f t="shared" si="533"/>
        <v>-9.2199012661767533E-3</v>
      </c>
      <c r="EP195" s="89">
        <f t="shared" si="534"/>
        <v>8.5006579358047694E-5</v>
      </c>
      <c r="ER195">
        <v>12.09</v>
      </c>
      <c r="ES195" s="14">
        <f t="shared" si="535"/>
        <v>2.8538422684332022E-2</v>
      </c>
      <c r="ET195" s="14">
        <f t="shared" si="536"/>
        <v>8.1444156930959659E-4</v>
      </c>
      <c r="EU195" s="89">
        <f t="shared" si="537"/>
        <v>-3.5245153190050352E-2</v>
      </c>
      <c r="EV195" s="89">
        <f t="shared" si="538"/>
        <v>1.2422208233901165E-3</v>
      </c>
      <c r="EX195">
        <v>109.55</v>
      </c>
      <c r="EY195" s="14">
        <f t="shared" si="539"/>
        <v>6.8228602179813622E-3</v>
      </c>
      <c r="EZ195" s="14">
        <f t="shared" si="540"/>
        <v>4.6551421554112678E-5</v>
      </c>
      <c r="FA195" s="89">
        <f t="shared" si="541"/>
        <v>-1.3178354888520587E-2</v>
      </c>
      <c r="FB195" s="89">
        <f t="shared" si="542"/>
        <v>1.7366903756779444E-4</v>
      </c>
      <c r="FD195">
        <v>40.26</v>
      </c>
      <c r="FE195" s="14">
        <f t="shared" si="543"/>
        <v>3.0335007025007261E-2</v>
      </c>
      <c r="FF195" s="14">
        <f t="shared" si="544"/>
        <v>9.2021265120723983E-4</v>
      </c>
      <c r="FG195" s="89">
        <f t="shared" si="545"/>
        <v>-5.2032263402127459E-2</v>
      </c>
      <c r="FH195" s="89">
        <f t="shared" si="546"/>
        <v>2.7073564347483725E-3</v>
      </c>
      <c r="FJ195">
        <v>126.2</v>
      </c>
      <c r="FK195" s="14">
        <f t="shared" si="547"/>
        <v>-4.7656960730145682E-3</v>
      </c>
      <c r="FL195" s="14">
        <f t="shared" si="548"/>
        <v>2.2711859060346476E-5</v>
      </c>
      <c r="FM195" s="89">
        <f t="shared" si="549"/>
        <v>-4.3403043311306469E-4</v>
      </c>
      <c r="FN195" s="89">
        <f t="shared" si="550"/>
        <v>1.8838241686831452E-7</v>
      </c>
      <c r="FP195">
        <v>11.3</v>
      </c>
      <c r="FQ195" s="14">
        <f t="shared" si="551"/>
        <v>8.8106296821549059E-3</v>
      </c>
      <c r="FR195" s="14">
        <f t="shared" si="552"/>
        <v>7.7627195396069056E-5</v>
      </c>
      <c r="FS195" s="89">
        <f t="shared" si="553"/>
        <v>-1.1871997685366302E-2</v>
      </c>
      <c r="FT195" s="89">
        <f t="shared" si="554"/>
        <v>1.4094432904134284E-4</v>
      </c>
      <c r="FV195">
        <v>493.6</v>
      </c>
      <c r="FW195" s="14">
        <f t="shared" si="555"/>
        <v>-1.6752179298677186E-2</v>
      </c>
      <c r="FX195" s="14">
        <f t="shared" si="556"/>
        <v>2.8063551125502844E-4</v>
      </c>
      <c r="FY195" s="89">
        <f t="shared" si="557"/>
        <v>8.3523896351983522E-3</v>
      </c>
      <c r="FZ195" s="89">
        <f t="shared" si="558"/>
        <v>6.9762412618168867E-5</v>
      </c>
      <c r="GB195">
        <v>62.32</v>
      </c>
      <c r="GC195" s="14">
        <f t="shared" si="559"/>
        <v>9.899490073767888E-3</v>
      </c>
      <c r="GD195" s="14">
        <f t="shared" si="560"/>
        <v>9.7999903720628938E-5</v>
      </c>
      <c r="GE195" s="89">
        <f t="shared" si="561"/>
        <v>-1.8232032799908569E-2</v>
      </c>
      <c r="GF195" s="89">
        <f t="shared" si="562"/>
        <v>3.3240702001694188E-4</v>
      </c>
      <c r="GH195">
        <v>390.3</v>
      </c>
      <c r="GI195" s="14">
        <f t="shared" si="563"/>
        <v>-1.7951024181892036E-3</v>
      </c>
      <c r="GJ195" s="14">
        <f t="shared" si="564"/>
        <v>3.2223926917887263E-6</v>
      </c>
      <c r="GK195" s="89">
        <f t="shared" si="565"/>
        <v>-1.1994595828790205E-2</v>
      </c>
      <c r="GL195" s="89">
        <f t="shared" si="566"/>
        <v>1.4387032909603139E-4</v>
      </c>
      <c r="GN195">
        <v>29.39</v>
      </c>
      <c r="GO195" s="14">
        <f t="shared" si="567"/>
        <v>5.7676156491750273E-3</v>
      </c>
      <c r="GP195" s="14">
        <f t="shared" si="568"/>
        <v>3.3265390276608673E-5</v>
      </c>
      <c r="GQ195" s="89">
        <f t="shared" si="569"/>
        <v>-1.1444646900412733E-2</v>
      </c>
      <c r="GR195" s="89">
        <f t="shared" si="570"/>
        <v>1.3097994267512679E-4</v>
      </c>
      <c r="GT195">
        <v>53.28</v>
      </c>
      <c r="GU195" s="14">
        <f t="shared" si="571"/>
        <v>8.2243454229030816E-3</v>
      </c>
      <c r="GV195" s="14">
        <f t="shared" si="572"/>
        <v>6.7639857635226868E-5</v>
      </c>
      <c r="GW195" s="89">
        <f t="shared" si="573"/>
        <v>-1.6979845443021585E-2</v>
      </c>
      <c r="GX195" s="89">
        <f t="shared" si="574"/>
        <v>2.8831515126890087E-4</v>
      </c>
      <c r="GZ195">
        <v>206.4</v>
      </c>
      <c r="HA195" s="14">
        <f t="shared" si="575"/>
        <v>-6.8060544689995022E-3</v>
      </c>
      <c r="HB195" s="14">
        <f t="shared" si="576"/>
        <v>4.6322377434988098E-5</v>
      </c>
      <c r="HC195" s="89">
        <f t="shared" si="577"/>
        <v>-2.4217391098582675E-4</v>
      </c>
      <c r="HD195" s="89">
        <f t="shared" si="578"/>
        <v>5.8648203162171133E-8</v>
      </c>
      <c r="HF195">
        <v>258.45</v>
      </c>
      <c r="HG195" s="14">
        <f t="shared" si="579"/>
        <v>-7.1837994605121287E-3</v>
      </c>
      <c r="HH195" s="14">
        <f t="shared" si="580"/>
        <v>5.1606974688854353E-5</v>
      </c>
      <c r="HI195" s="89">
        <f t="shared" si="581"/>
        <v>-5.3869250407511298E-3</v>
      </c>
      <c r="HJ195" s="89">
        <f t="shared" si="582"/>
        <v>2.9018961394671561E-5</v>
      </c>
      <c r="HL195">
        <v>91.76</v>
      </c>
      <c r="HM195" s="14">
        <f t="shared" si="583"/>
        <v>3.1326311824667996E-2</v>
      </c>
      <c r="HN195" s="14">
        <f t="shared" si="584"/>
        <v>9.8133781253633388E-4</v>
      </c>
      <c r="HO195" s="89">
        <f t="shared" si="585"/>
        <v>-4.2202744133718939E-2</v>
      </c>
      <c r="HP195" s="89">
        <f t="shared" si="586"/>
        <v>1.7810716124161483E-3</v>
      </c>
      <c r="HR195">
        <v>4.8479999999999999</v>
      </c>
      <c r="HS195" s="14">
        <f t="shared" si="587"/>
        <v>2.8669240111887068E-2</v>
      </c>
      <c r="HT195" s="14">
        <f t="shared" si="588"/>
        <v>8.2192532859303444E-4</v>
      </c>
      <c r="HU195" s="14">
        <f t="shared" si="589"/>
        <v>-4.2230814391515818E-2</v>
      </c>
      <c r="HV195" s="14">
        <f t="shared" si="590"/>
        <v>1.7834416841706596E-3</v>
      </c>
      <c r="HX195">
        <v>14.63</v>
      </c>
      <c r="HY195" s="14">
        <f t="shared" si="591"/>
        <v>1.7615631663884704E-2</v>
      </c>
      <c r="HZ195" s="14">
        <f t="shared" si="592"/>
        <v>3.1031047891765738E-4</v>
      </c>
      <c r="IA195" s="89">
        <f t="shared" si="593"/>
        <v>-2.3439292060808661E-2</v>
      </c>
      <c r="IB195" s="89">
        <f t="shared" si="594"/>
        <v>5.4940041231188788E-4</v>
      </c>
      <c r="ID195">
        <v>141</v>
      </c>
      <c r="IE195" s="14">
        <f t="shared" si="595"/>
        <v>-3.5524016043677721E-3</v>
      </c>
      <c r="IF195" s="14">
        <f t="shared" si="596"/>
        <v>1.2619557158714722E-5</v>
      </c>
      <c r="IG195" s="89">
        <f t="shared" si="597"/>
        <v>-2.2878296267199102E-3</v>
      </c>
      <c r="IH195" s="89">
        <f t="shared" si="598"/>
        <v>5.2341644008973639E-6</v>
      </c>
      <c r="IQ195">
        <v>51.8</v>
      </c>
      <c r="IR195" s="14">
        <f t="shared" si="599"/>
        <v>1.2660825173290235E-2</v>
      </c>
      <c r="IS195" s="14">
        <f t="shared" si="600"/>
        <v>1.6029649406861971E-4</v>
      </c>
      <c r="IT195" s="89">
        <f t="shared" si="601"/>
        <v>-2.0954187373546804E-2</v>
      </c>
      <c r="IU195" s="89">
        <f t="shared" si="602"/>
        <v>4.3907796848570831E-4</v>
      </c>
      <c r="IW195">
        <v>60.45</v>
      </c>
      <c r="IX195" s="14">
        <f t="shared" si="603"/>
        <v>2.6929411878631328E-2</v>
      </c>
      <c r="IY195" s="14">
        <f t="shared" si="604"/>
        <v>7.2519322412897E-4</v>
      </c>
      <c r="IZ195" s="89">
        <f t="shared" si="605"/>
        <v>-3.7444464981561704E-2</v>
      </c>
      <c r="JA195" s="89">
        <f t="shared" si="606"/>
        <v>1.4020879577554008E-3</v>
      </c>
      <c r="JC195">
        <v>108.85</v>
      </c>
      <c r="JD195" s="14">
        <f t="shared" si="607"/>
        <v>-5.9894212681751912E-3</v>
      </c>
      <c r="JE195" s="14">
        <f t="shared" si="608"/>
        <v>3.5873167127669316E-5</v>
      </c>
      <c r="JF195" s="89">
        <f t="shared" si="609"/>
        <v>-4.0219103255814065E-3</v>
      </c>
      <c r="JG195" s="89">
        <f t="shared" si="610"/>
        <v>1.6175762667018335E-5</v>
      </c>
      <c r="JI195">
        <v>31.77</v>
      </c>
      <c r="JJ195" s="14">
        <f t="shared" si="611"/>
        <v>3.9801644111453351E-2</v>
      </c>
      <c r="JK195" s="14">
        <f t="shared" si="612"/>
        <v>1.5841708739747892E-3</v>
      </c>
      <c r="JL195" s="89">
        <f t="shared" si="613"/>
        <v>-5.0636903994551688E-2</v>
      </c>
      <c r="JM195" s="89">
        <f t="shared" si="614"/>
        <v>2.5640960461534449E-3</v>
      </c>
      <c r="JO195">
        <v>79.48</v>
      </c>
      <c r="JP195" s="14">
        <f t="shared" si="615"/>
        <v>-7.3241898317875495E-3</v>
      </c>
      <c r="JQ195" s="14">
        <f t="shared" si="616"/>
        <v>5.3643756692060134E-5</v>
      </c>
      <c r="JR195" s="89">
        <f t="shared" si="646"/>
        <v>1.3870923705960464E-3</v>
      </c>
      <c r="JS195" s="89">
        <f t="shared" si="617"/>
        <v>1.9240252445657598E-6</v>
      </c>
      <c r="JU195">
        <v>62.46</v>
      </c>
      <c r="JV195" s="14">
        <f t="shared" si="618"/>
        <v>1.8401534466065537E-2</v>
      </c>
      <c r="JW195" s="14">
        <f t="shared" si="619"/>
        <v>3.3861647070579788E-4</v>
      </c>
      <c r="JX195" s="89">
        <f t="shared" si="620"/>
        <v>-2.9795781846641181E-2</v>
      </c>
      <c r="JY195" s="89">
        <f t="shared" si="621"/>
        <v>8.8778861585263216E-4</v>
      </c>
      <c r="KA195">
        <v>41.95</v>
      </c>
      <c r="KB195" s="14">
        <f t="shared" si="622"/>
        <v>2.0760358714064411E-2</v>
      </c>
      <c r="KC195" s="14">
        <f t="shared" si="623"/>
        <v>4.3099249393663015E-4</v>
      </c>
      <c r="KD195" s="89">
        <f t="shared" si="624"/>
        <v>-2.6743743068264013E-2</v>
      </c>
      <c r="KE195" s="89">
        <f t="shared" si="625"/>
        <v>7.1522779330131941E-4</v>
      </c>
      <c r="KG195">
        <v>17.8</v>
      </c>
      <c r="KH195" s="14">
        <f t="shared" si="626"/>
        <v>8.3916576362483807E-3</v>
      </c>
      <c r="KI195" s="14">
        <f t="shared" si="627"/>
        <v>7.0419917884005759E-5</v>
      </c>
      <c r="KJ195" s="89">
        <f t="shared" si="628"/>
        <v>-1.6164641929997909E-2</v>
      </c>
      <c r="KK195" s="89">
        <f t="shared" si="629"/>
        <v>2.6129564872504654E-4</v>
      </c>
      <c r="KM195">
        <v>32.54</v>
      </c>
      <c r="KN195" s="14">
        <f t="shared" si="630"/>
        <v>2.1283868196355804E-2</v>
      </c>
      <c r="KO195" s="14">
        <f t="shared" si="631"/>
        <v>4.5300304539984605E-4</v>
      </c>
      <c r="KP195" s="89">
        <f t="shared" si="632"/>
        <v>-3.3516570845926394E-2</v>
      </c>
      <c r="KQ195" s="89">
        <f t="shared" si="633"/>
        <v>1.1233605212700032E-3</v>
      </c>
      <c r="KS195">
        <v>91.62</v>
      </c>
      <c r="KT195" s="14">
        <f t="shared" si="634"/>
        <v>8.2609165438632341E-3</v>
      </c>
      <c r="KU195" s="14">
        <f t="shared" si="635"/>
        <v>6.8242742144673286E-5</v>
      </c>
      <c r="KV195" s="89">
        <f t="shared" si="636"/>
        <v>-1.3114025107213784E-2</v>
      </c>
      <c r="KW195" s="89">
        <f t="shared" si="637"/>
        <v>1.7197765451263351E-4</v>
      </c>
      <c r="LF195" s="14">
        <v>11.975</v>
      </c>
      <c r="LG195" s="14">
        <f t="shared" si="638"/>
        <v>4.650103652140674E-2</v>
      </c>
      <c r="LH195" s="14">
        <f t="shared" si="639"/>
        <v>2.1623463975652033E-3</v>
      </c>
      <c r="LI195" s="89">
        <f t="shared" si="640"/>
        <v>-4.6657306861926387E-2</v>
      </c>
      <c r="LJ195" s="89">
        <f t="shared" si="641"/>
        <v>2.176904283607963E-3</v>
      </c>
      <c r="LL195">
        <v>13.154999999999999</v>
      </c>
      <c r="LM195" s="14">
        <f t="shared" si="642"/>
        <v>7.5987845601664065E-4</v>
      </c>
      <c r="LN195" s="14">
        <f t="shared" si="643"/>
        <v>5.7741526791823366E-7</v>
      </c>
      <c r="LO195" s="89">
        <f t="shared" si="644"/>
        <v>-6.2003607751583518E-3</v>
      </c>
      <c r="LP195" s="89">
        <f t="shared" si="645"/>
        <v>3.8444473742122279E-5</v>
      </c>
    </row>
    <row r="196" spans="19:328" x14ac:dyDescent="0.35">
      <c r="S196" t="s">
        <v>800</v>
      </c>
      <c r="T196" s="82">
        <v>5490.05</v>
      </c>
      <c r="U196" s="6">
        <f t="shared" si="452"/>
        <v>1.778001482058641E-3</v>
      </c>
      <c r="V196" s="14">
        <f t="shared" si="453"/>
        <v>3.1612892702027242E-6</v>
      </c>
      <c r="Z196">
        <v>38.58</v>
      </c>
      <c r="AA196" s="14">
        <f t="shared" si="454"/>
        <v>1.8236026092785296E-2</v>
      </c>
      <c r="AB196" s="14">
        <f t="shared" si="455"/>
        <v>3.3255264765674611E-4</v>
      </c>
      <c r="AC196" s="14">
        <f t="shared" si="456"/>
        <v>1.6458024610726655E-2</v>
      </c>
      <c r="AD196" s="14">
        <f t="shared" si="457"/>
        <v>-1.6814641374564423E-2</v>
      </c>
      <c r="AE196" s="14">
        <f t="shared" si="458"/>
        <v>2.8273216455521375E-4</v>
      </c>
      <c r="AG196">
        <v>10.18</v>
      </c>
      <c r="AH196" s="14">
        <f t="shared" si="459"/>
        <v>1.9627091678486889E-3</v>
      </c>
      <c r="AI196" s="14">
        <f t="shared" si="460"/>
        <v>3.8522272775572934E-6</v>
      </c>
      <c r="AJ196" s="14">
        <f t="shared" si="461"/>
        <v>-2.0269713380593104E-3</v>
      </c>
      <c r="AK196" s="14">
        <f t="shared" si="462"/>
        <v>4.1086128053139508E-6</v>
      </c>
      <c r="AM196">
        <v>102.65</v>
      </c>
      <c r="AN196" s="14">
        <f t="shared" si="463"/>
        <v>5.8280883761995111E-3</v>
      </c>
      <c r="AO196" s="14">
        <f t="shared" si="464"/>
        <v>3.3966614120791858E-5</v>
      </c>
      <c r="AP196" s="14">
        <f t="shared" si="465"/>
        <v>-9.0784425622335799E-3</v>
      </c>
      <c r="AQ196" s="14">
        <f t="shared" si="466"/>
        <v>8.2418119355774202E-5</v>
      </c>
      <c r="AS196">
        <v>92.33</v>
      </c>
      <c r="AT196" s="14">
        <f t="shared" si="467"/>
        <v>1.1629290100220846E-2</v>
      </c>
      <c r="AU196" s="14">
        <f t="shared" si="468"/>
        <v>1.3524038823509458E-4</v>
      </c>
      <c r="AV196" s="14">
        <f t="shared" si="469"/>
        <v>-1.6837339778012706E-2</v>
      </c>
      <c r="AW196" s="14">
        <f t="shared" si="470"/>
        <v>2.8349601080024898E-4</v>
      </c>
      <c r="AY196" s="14">
        <v>38.950000000000003</v>
      </c>
      <c r="AZ196" s="14">
        <f t="shared" si="471"/>
        <v>7.9274165315576153E-3</v>
      </c>
      <c r="BA196" s="14">
        <f t="shared" si="472"/>
        <v>6.2843932864812966E-5</v>
      </c>
      <c r="BB196" s="14">
        <f t="shared" si="473"/>
        <v>-1.065407241822583E-2</v>
      </c>
      <c r="BC196" s="14">
        <f t="shared" si="474"/>
        <v>1.1350925909280037E-4</v>
      </c>
      <c r="BE196">
        <v>20.58</v>
      </c>
      <c r="BF196" s="14">
        <f t="shared" si="475"/>
        <v>-3.1491669999302231E-2</v>
      </c>
      <c r="BG196" s="14">
        <f t="shared" si="476"/>
        <v>9.9172527934495228E-4</v>
      </c>
      <c r="BH196" s="14">
        <f t="shared" si="477"/>
        <v>1.9943533685543906E-2</v>
      </c>
      <c r="BI196" s="14">
        <f t="shared" si="478"/>
        <v>3.9774453586642448E-4</v>
      </c>
      <c r="BK196">
        <v>83.36</v>
      </c>
      <c r="BL196" s="14">
        <f t="shared" si="479"/>
        <v>-1.0612738296352262E-2</v>
      </c>
      <c r="BM196" s="14">
        <f t="shared" si="480"/>
        <v>1.1263021414686192E-4</v>
      </c>
      <c r="BN196" s="14">
        <f t="shared" si="481"/>
        <v>2.1037608457828844E-3</v>
      </c>
      <c r="BO196" s="14">
        <f t="shared" si="482"/>
        <v>4.4258096962491171E-6</v>
      </c>
      <c r="BQ196">
        <v>52.32</v>
      </c>
      <c r="BR196" s="14">
        <f t="shared" si="483"/>
        <v>1.4609879446636964E-2</v>
      </c>
      <c r="BS196" s="14">
        <f t="shared" si="484"/>
        <v>2.1344857744526522E-4</v>
      </c>
      <c r="BT196" s="14">
        <f t="shared" si="485"/>
        <v>-2.1775928022386658E-2</v>
      </c>
      <c r="BU196" s="14">
        <f t="shared" si="486"/>
        <v>4.7419104123616455E-4</v>
      </c>
      <c r="BX196">
        <v>20.86</v>
      </c>
      <c r="BY196" s="14">
        <f t="shared" si="487"/>
        <v>2.394063867915856E-3</v>
      </c>
      <c r="BZ196" s="14">
        <f t="shared" si="488"/>
        <v>5.7315418036602294E-6</v>
      </c>
      <c r="CA196" s="14">
        <f t="shared" si="489"/>
        <v>-5.6826871324511651E-3</v>
      </c>
      <c r="CB196" s="14">
        <f t="shared" si="490"/>
        <v>3.2292933045326048E-5</v>
      </c>
      <c r="CD196">
        <v>44.28</v>
      </c>
      <c r="CE196" s="14">
        <f t="shared" si="491"/>
        <v>1.8050546417300189E-3</v>
      </c>
      <c r="CF196" s="14">
        <f t="shared" si="492"/>
        <v>3.2582222596310869E-6</v>
      </c>
      <c r="CG196" s="14">
        <f t="shared" si="493"/>
        <v>-6.106048865820805E-3</v>
      </c>
      <c r="CH196" s="14">
        <f t="shared" si="494"/>
        <v>3.7283832751791537E-5</v>
      </c>
      <c r="CJ196">
        <v>32.340000000000003</v>
      </c>
      <c r="CK196" s="14">
        <f t="shared" si="495"/>
        <v>1.8079242239312059E-2</v>
      </c>
      <c r="CL196" s="14">
        <f t="shared" si="496"/>
        <v>3.2685899994772528E-4</v>
      </c>
      <c r="CM196" s="14">
        <f t="shared" si="497"/>
        <v>-2.24119875695548E-2</v>
      </c>
      <c r="CN196" s="14">
        <f t="shared" si="498"/>
        <v>5.0229718681787884E-4</v>
      </c>
      <c r="CP196">
        <v>19.18</v>
      </c>
      <c r="CQ196" s="14">
        <f t="shared" si="499"/>
        <v>-5.2151239773897816E-4</v>
      </c>
      <c r="CR196" s="14">
        <f t="shared" si="500"/>
        <v>2.7197518099545818E-7</v>
      </c>
      <c r="CS196" s="14">
        <f t="shared" si="501"/>
        <v>-3.9211481792354496E-3</v>
      </c>
      <c r="CT196" s="14">
        <f t="shared" si="502"/>
        <v>1.5375403043521481E-5</v>
      </c>
      <c r="CV196">
        <v>99.84</v>
      </c>
      <c r="CW196" s="14">
        <f t="shared" si="503"/>
        <v>1.2046539228512426E-2</v>
      </c>
      <c r="CX196" s="14">
        <f t="shared" si="504"/>
        <v>1.4511910738408877E-4</v>
      </c>
      <c r="CY196" s="89">
        <f t="shared" si="505"/>
        <v>-1.3446488125648302E-2</v>
      </c>
      <c r="CZ196" s="89">
        <f t="shared" si="506"/>
        <v>1.8080804291320079E-4</v>
      </c>
      <c r="DB196">
        <v>16.93</v>
      </c>
      <c r="DC196" s="14">
        <f t="shared" si="507"/>
        <v>-1.6076559406347241E-2</v>
      </c>
      <c r="DD196" s="14">
        <f t="shared" si="508"/>
        <v>2.5845576234581196E-4</v>
      </c>
      <c r="DE196" s="89">
        <f t="shared" si="509"/>
        <v>1.3930153266310016E-2</v>
      </c>
      <c r="DF196" s="89">
        <f t="shared" si="510"/>
        <v>1.9404917002288763E-4</v>
      </c>
      <c r="DH196">
        <v>10.67</v>
      </c>
      <c r="DI196" s="14">
        <f t="shared" si="511"/>
        <v>4.8616400916840549E-3</v>
      </c>
      <c r="DJ196" s="14">
        <f t="shared" si="512"/>
        <v>2.3635544381069746E-5</v>
      </c>
      <c r="DK196" s="89">
        <f t="shared" si="513"/>
        <v>-9.3787016919980194E-3</v>
      </c>
      <c r="DL196" s="89">
        <f t="shared" si="514"/>
        <v>8.7960045427486512E-5</v>
      </c>
      <c r="DN196">
        <v>65.28</v>
      </c>
      <c r="DO196" s="14">
        <f t="shared" si="515"/>
        <v>8.9973919967499972E-3</v>
      </c>
      <c r="DP196" s="14">
        <f t="shared" si="516"/>
        <v>8.0953062743180899E-5</v>
      </c>
      <c r="DQ196" s="89">
        <f t="shared" si="517"/>
        <v>-1.0794277694655222E-2</v>
      </c>
      <c r="DR196" s="89">
        <f t="shared" si="518"/>
        <v>1.1651643094933125E-4</v>
      </c>
      <c r="DT196">
        <v>101.75</v>
      </c>
      <c r="DU196" s="14">
        <f t="shared" si="519"/>
        <v>-3.4457331656215758E-3</v>
      </c>
      <c r="DV196" s="14">
        <f t="shared" si="520"/>
        <v>1.1873077048664486E-5</v>
      </c>
      <c r="DW196" s="89">
        <f t="shared" si="521"/>
        <v>-2.2812681299920106E-3</v>
      </c>
      <c r="DX196" s="89">
        <f t="shared" si="522"/>
        <v>5.204184280917245E-6</v>
      </c>
      <c r="DZ196">
        <v>32</v>
      </c>
      <c r="EA196" s="14">
        <f t="shared" si="523"/>
        <v>0</v>
      </c>
      <c r="EB196" s="14">
        <f t="shared" si="524"/>
        <v>0</v>
      </c>
      <c r="EC196" s="89">
        <f t="shared" si="525"/>
        <v>-3.5123951588641959E-3</v>
      </c>
      <c r="ED196" s="89">
        <f t="shared" si="526"/>
        <v>1.2336919752012639E-5</v>
      </c>
      <c r="EF196">
        <v>14.05</v>
      </c>
      <c r="EG196" s="14">
        <f t="shared" si="527"/>
        <v>-1.3615402017997734E-2</v>
      </c>
      <c r="EH196" s="14">
        <f t="shared" si="528"/>
        <v>1.8537917211169678E-4</v>
      </c>
      <c r="EI196" s="89">
        <f t="shared" si="529"/>
        <v>1.1162491445133097E-2</v>
      </c>
      <c r="EJ196" s="89">
        <f t="shared" si="530"/>
        <v>1.2460121526266957E-4</v>
      </c>
      <c r="EL196">
        <v>85.56</v>
      </c>
      <c r="EM196" s="14">
        <f t="shared" si="531"/>
        <v>4.6641875601047015E-3</v>
      </c>
      <c r="EN196" s="14">
        <f t="shared" si="532"/>
        <v>2.175464559583545E-5</v>
      </c>
      <c r="EO196" s="89">
        <f t="shared" si="533"/>
        <v>-8.3496967718044539E-3</v>
      </c>
      <c r="EP196" s="89">
        <f t="shared" si="534"/>
        <v>6.9717436181081715E-5</v>
      </c>
      <c r="ER196">
        <v>12.14</v>
      </c>
      <c r="ES196" s="14">
        <f t="shared" si="535"/>
        <v>-4.1271210046509386E-3</v>
      </c>
      <c r="ET196" s="14">
        <f t="shared" si="536"/>
        <v>1.7033127787030971E-5</v>
      </c>
      <c r="EU196" s="89">
        <f t="shared" si="537"/>
        <v>9.8299918820272383E-4</v>
      </c>
      <c r="EV196" s="89">
        <f t="shared" si="538"/>
        <v>9.6628740400721398E-7</v>
      </c>
      <c r="EX196">
        <v>109.1</v>
      </c>
      <c r="EY196" s="14">
        <f t="shared" si="539"/>
        <v>4.1161732024503931E-3</v>
      </c>
      <c r="EZ196" s="14">
        <f t="shared" si="540"/>
        <v>1.6942881832570725E-5</v>
      </c>
      <c r="FA196" s="89">
        <f t="shared" si="541"/>
        <v>-7.0902325822408607E-3</v>
      </c>
      <c r="FB196" s="89">
        <f t="shared" si="542"/>
        <v>5.0271398070269903E-5</v>
      </c>
      <c r="FD196">
        <v>40.29</v>
      </c>
      <c r="FE196" s="14">
        <f t="shared" si="543"/>
        <v>-7.4487899161048928E-4</v>
      </c>
      <c r="FF196" s="14">
        <f t="shared" si="544"/>
        <v>5.5484471214265936E-7</v>
      </c>
      <c r="FG196" s="89">
        <f t="shared" si="545"/>
        <v>-1.0482708433231546E-2</v>
      </c>
      <c r="FH196" s="89">
        <f t="shared" si="546"/>
        <v>1.0988717609614378E-4</v>
      </c>
      <c r="FJ196">
        <v>125.5</v>
      </c>
      <c r="FK196" s="14">
        <f t="shared" si="547"/>
        <v>5.5621915352742453E-3</v>
      </c>
      <c r="FL196" s="14">
        <f t="shared" si="548"/>
        <v>3.0937974675076467E-5</v>
      </c>
      <c r="FM196" s="89">
        <f t="shared" si="549"/>
        <v>-8.1313926504677433E-3</v>
      </c>
      <c r="FN196" s="89">
        <f t="shared" si="550"/>
        <v>6.6119546436080827E-5</v>
      </c>
      <c r="FP196">
        <v>11.18</v>
      </c>
      <c r="FQ196" s="14">
        <f t="shared" si="551"/>
        <v>1.0676257991341854E-2</v>
      </c>
      <c r="FR196" s="14">
        <f t="shared" si="552"/>
        <v>1.1398248469769079E-4</v>
      </c>
      <c r="FS196" s="89">
        <f t="shared" si="553"/>
        <v>-1.1900612000243668E-2</v>
      </c>
      <c r="FT196" s="89">
        <f t="shared" si="554"/>
        <v>1.4162456598034359E-4</v>
      </c>
      <c r="FV196">
        <v>491.9</v>
      </c>
      <c r="FW196" s="14">
        <f t="shared" si="555"/>
        <v>3.450028789883926E-3</v>
      </c>
      <c r="FX196" s="14">
        <f t="shared" si="556"/>
        <v>1.1902698651027948E-5</v>
      </c>
      <c r="FY196" s="89">
        <f t="shared" si="557"/>
        <v>-7.2591560608551743E-3</v>
      </c>
      <c r="FZ196" s="89">
        <f t="shared" si="558"/>
        <v>5.2695346715850409E-5</v>
      </c>
      <c r="GB196">
        <v>61.88</v>
      </c>
      <c r="GC196" s="14">
        <f t="shared" si="559"/>
        <v>7.0853758576274271E-3</v>
      </c>
      <c r="GD196" s="14">
        <f t="shared" si="560"/>
        <v>5.02025510438496E-5</v>
      </c>
      <c r="GE196" s="89">
        <f t="shared" si="561"/>
        <v>-1.0552453129420632E-2</v>
      </c>
      <c r="GF196" s="89">
        <f t="shared" si="562"/>
        <v>1.1135426704861929E-4</v>
      </c>
      <c r="GH196">
        <v>388</v>
      </c>
      <c r="GI196" s="14">
        <f t="shared" si="563"/>
        <v>5.9103345632958203E-3</v>
      </c>
      <c r="GJ196" s="14">
        <f t="shared" si="564"/>
        <v>3.4932054650089193E-5</v>
      </c>
      <c r="GK196" s="89">
        <f t="shared" si="565"/>
        <v>-1.2535490973141218E-2</v>
      </c>
      <c r="GL196" s="89">
        <f t="shared" si="566"/>
        <v>1.5713853393770498E-4</v>
      </c>
      <c r="GN196">
        <v>29.22</v>
      </c>
      <c r="GO196" s="14">
        <f t="shared" si="567"/>
        <v>5.8010741082726008E-3</v>
      </c>
      <c r="GP196" s="14">
        <f t="shared" si="568"/>
        <v>3.3652460809670752E-5</v>
      </c>
      <c r="GQ196" s="89">
        <f t="shared" si="569"/>
        <v>-8.2918879167806891E-3</v>
      </c>
      <c r="GR196" s="89">
        <f t="shared" si="570"/>
        <v>6.875540522445359E-5</v>
      </c>
      <c r="GT196">
        <v>53.2</v>
      </c>
      <c r="GU196" s="14">
        <f t="shared" si="571"/>
        <v>1.5026298845348749E-3</v>
      </c>
      <c r="GV196" s="14">
        <f t="shared" si="572"/>
        <v>2.2578965698972914E-6</v>
      </c>
      <c r="GW196" s="89">
        <f t="shared" si="573"/>
        <v>-5.7470527259665437E-3</v>
      </c>
      <c r="GX196" s="89">
        <f t="shared" si="574"/>
        <v>3.3028615035039482E-5</v>
      </c>
      <c r="GZ196">
        <v>205.1</v>
      </c>
      <c r="HA196" s="14">
        <f t="shared" si="575"/>
        <v>6.3183685290728667E-3</v>
      </c>
      <c r="HB196" s="14">
        <f t="shared" si="576"/>
        <v>3.992178086917842E-5</v>
      </c>
      <c r="HC196" s="89">
        <f t="shared" si="577"/>
        <v>-9.4215110451318813E-3</v>
      </c>
      <c r="HD196" s="89">
        <f t="shared" si="578"/>
        <v>8.876487037354203E-5</v>
      </c>
      <c r="HF196">
        <v>258.5</v>
      </c>
      <c r="HG196" s="14">
        <f t="shared" si="579"/>
        <v>-1.9344230643551734E-4</v>
      </c>
      <c r="HH196" s="14">
        <f t="shared" si="580"/>
        <v>3.7419925919092594E-8</v>
      </c>
      <c r="HI196" s="89">
        <f t="shared" si="581"/>
        <v>-5.532017509609923E-3</v>
      </c>
      <c r="HJ196" s="89">
        <f t="shared" si="582"/>
        <v>3.0603217726630777E-5</v>
      </c>
      <c r="HL196">
        <v>90.98</v>
      </c>
      <c r="HM196" s="14">
        <f t="shared" si="583"/>
        <v>8.5367706792571912E-3</v>
      </c>
      <c r="HN196" s="14">
        <f t="shared" si="584"/>
        <v>7.2876453630225287E-5</v>
      </c>
      <c r="HO196" s="89">
        <f t="shared" si="585"/>
        <v>-1.4060863284704293E-2</v>
      </c>
      <c r="HP196" s="89">
        <f t="shared" si="586"/>
        <v>1.9770787631114519E-4</v>
      </c>
      <c r="HR196">
        <v>4.7969999999999997</v>
      </c>
      <c r="HS196" s="14">
        <f t="shared" si="587"/>
        <v>1.0575526247086388E-2</v>
      </c>
      <c r="HT196" s="14">
        <f t="shared" si="588"/>
        <v>1.118417554028131E-4</v>
      </c>
      <c r="HU196" s="14">
        <f t="shared" si="589"/>
        <v>-1.8121862806816099E-2</v>
      </c>
      <c r="HV196" s="14">
        <f t="shared" si="590"/>
        <v>3.2840191158906468E-4</v>
      </c>
      <c r="HX196">
        <v>14.64</v>
      </c>
      <c r="HY196" s="14">
        <f t="shared" si="591"/>
        <v>-6.8329350113258776E-4</v>
      </c>
      <c r="HZ196" s="14">
        <f t="shared" si="592"/>
        <v>4.6689000869002972E-7</v>
      </c>
      <c r="IA196" s="89">
        <f t="shared" si="593"/>
        <v>-3.1680580379865094E-3</v>
      </c>
      <c r="IB196" s="89">
        <f t="shared" si="594"/>
        <v>1.0036591732050932E-5</v>
      </c>
      <c r="ID196">
        <v>140.05000000000001</v>
      </c>
      <c r="IE196" s="14">
        <f t="shared" si="595"/>
        <v>6.7603886720506781E-3</v>
      </c>
      <c r="IF196" s="14">
        <f t="shared" si="596"/>
        <v>4.5702854997191133E-5</v>
      </c>
      <c r="IG196" s="89">
        <f t="shared" si="597"/>
        <v>-9.2786394485968714E-3</v>
      </c>
      <c r="IH196" s="89">
        <f t="shared" si="598"/>
        <v>8.6093150017058052E-5</v>
      </c>
      <c r="IQ196">
        <v>51.7</v>
      </c>
      <c r="IR196" s="14">
        <f t="shared" si="599"/>
        <v>1.9323677510538603E-3</v>
      </c>
      <c r="IS196" s="14">
        <f t="shared" si="600"/>
        <v>3.734045125312954E-6</v>
      </c>
      <c r="IT196" s="89">
        <f t="shared" si="601"/>
        <v>-6.4636900791718438E-3</v>
      </c>
      <c r="IU196" s="89">
        <f t="shared" si="602"/>
        <v>4.1779289439584517E-5</v>
      </c>
      <c r="IW196">
        <v>59.1</v>
      </c>
      <c r="IX196" s="14">
        <f t="shared" si="603"/>
        <v>2.2585652648749288E-2</v>
      </c>
      <c r="IY196" s="14">
        <f t="shared" si="604"/>
        <v>5.101117055699557E-4</v>
      </c>
      <c r="IZ196" s="89">
        <f t="shared" si="605"/>
        <v>-2.8450588522964809E-2</v>
      </c>
      <c r="JA196" s="89">
        <f t="shared" si="606"/>
        <v>8.0943598730305697E-4</v>
      </c>
      <c r="JC196">
        <v>106.45</v>
      </c>
      <c r="JD196" s="14">
        <f t="shared" si="607"/>
        <v>2.2295396341067815E-2</v>
      </c>
      <c r="JE196" s="14">
        <f t="shared" si="608"/>
        <v>4.9708469800530011E-4</v>
      </c>
      <c r="JF196" s="89">
        <f t="shared" si="609"/>
        <v>-2.6781641502397886E-2</v>
      </c>
      <c r="JG196" s="89">
        <f t="shared" si="610"/>
        <v>7.1725632156296082E-4</v>
      </c>
      <c r="JI196">
        <v>31.14</v>
      </c>
      <c r="JJ196" s="14">
        <f t="shared" si="611"/>
        <v>2.0029281875572583E-2</v>
      </c>
      <c r="JK196" s="14">
        <f t="shared" si="612"/>
        <v>4.0117213245114037E-4</v>
      </c>
      <c r="JL196" s="89">
        <f t="shared" si="613"/>
        <v>-2.5430276099663369E-2</v>
      </c>
      <c r="JM196" s="89">
        <f t="shared" si="614"/>
        <v>6.4669894250511E-4</v>
      </c>
      <c r="JO196">
        <v>78.290000000000006</v>
      </c>
      <c r="JP196" s="14">
        <f t="shared" si="615"/>
        <v>1.5085536763793265E-2</v>
      </c>
      <c r="JQ196" s="14">
        <f t="shared" si="616"/>
        <v>2.2757341945175817E-4</v>
      </c>
      <c r="JR196" s="89">
        <f t="shared" si="646"/>
        <v>-1.7857015308185228E-2</v>
      </c>
      <c r="JS196" s="89">
        <f t="shared" si="617"/>
        <v>3.1887299571676158E-4</v>
      </c>
      <c r="JU196">
        <v>62.24</v>
      </c>
      <c r="JV196" s="14">
        <f t="shared" si="618"/>
        <v>3.5284719847962919E-3</v>
      </c>
      <c r="JW196" s="14">
        <f t="shared" si="619"/>
        <v>1.2450114547492283E-5</v>
      </c>
      <c r="JX196" s="89">
        <f t="shared" si="620"/>
        <v>-8.8906283060755618E-3</v>
      </c>
      <c r="JY196" s="89">
        <f t="shared" si="621"/>
        <v>7.904327167679202E-5</v>
      </c>
      <c r="KA196">
        <v>41.5</v>
      </c>
      <c r="KB196" s="14">
        <f t="shared" si="622"/>
        <v>1.0785005676562572E-2</v>
      </c>
      <c r="KC196" s="14">
        <f t="shared" si="623"/>
        <v>1.1631634744348689E-4</v>
      </c>
      <c r="KD196" s="89">
        <f t="shared" si="624"/>
        <v>-1.3578895549816408E-2</v>
      </c>
      <c r="KE196" s="89">
        <f t="shared" si="625"/>
        <v>1.8438640435282385E-4</v>
      </c>
      <c r="KG196">
        <v>18</v>
      </c>
      <c r="KH196" s="14">
        <f t="shared" si="626"/>
        <v>-1.1173300598125189E-2</v>
      </c>
      <c r="KI196" s="14">
        <f t="shared" si="627"/>
        <v>1.248426462560647E-4</v>
      </c>
      <c r="KJ196" s="89">
        <f t="shared" si="628"/>
        <v>6.9970998207570367E-3</v>
      </c>
      <c r="KK196" s="89">
        <f t="shared" si="629"/>
        <v>4.8959405901638157E-5</v>
      </c>
      <c r="KM196">
        <v>32.47</v>
      </c>
      <c r="KN196" s="14">
        <f t="shared" si="630"/>
        <v>2.1535156761372516E-3</v>
      </c>
      <c r="KO196" s="14">
        <f t="shared" si="631"/>
        <v>4.6376297673688841E-6</v>
      </c>
      <c r="KP196" s="89">
        <f t="shared" si="632"/>
        <v>-9.004853426475258E-3</v>
      </c>
      <c r="KQ196" s="89">
        <f t="shared" si="633"/>
        <v>8.1087385232303202E-5</v>
      </c>
      <c r="KS196">
        <v>91.44</v>
      </c>
      <c r="KT196" s="14">
        <f t="shared" si="634"/>
        <v>1.9665689720408473E-3</v>
      </c>
      <c r="KU196" s="14">
        <f t="shared" si="635"/>
        <v>3.8673935217937945E-6</v>
      </c>
      <c r="KV196" s="89">
        <f t="shared" si="636"/>
        <v>-4.1100350789531025E-3</v>
      </c>
      <c r="KW196" s="89">
        <f t="shared" si="637"/>
        <v>1.6892388350225035E-5</v>
      </c>
      <c r="LF196" s="14">
        <v>12.21</v>
      </c>
      <c r="LG196" s="14">
        <f t="shared" si="638"/>
        <v>-1.9434144825634457E-2</v>
      </c>
      <c r="LH196" s="14">
        <f t="shared" si="639"/>
        <v>3.7768598510373453E-4</v>
      </c>
      <c r="LI196" s="89">
        <f t="shared" si="640"/>
        <v>1.9306899680743551E-2</v>
      </c>
      <c r="LJ196" s="89">
        <f t="shared" si="641"/>
        <v>3.7275637528229544E-4</v>
      </c>
      <c r="LL196">
        <v>13.1</v>
      </c>
      <c r="LM196" s="14">
        <f t="shared" si="642"/>
        <v>4.1896842851501621E-3</v>
      </c>
      <c r="LN196" s="14">
        <f t="shared" si="643"/>
        <v>1.7553454409234226E-5</v>
      </c>
      <c r="LO196" s="89">
        <f t="shared" si="644"/>
        <v>-6.6691285018433237E-3</v>
      </c>
      <c r="LP196" s="89">
        <f t="shared" si="645"/>
        <v>4.4477274974098973E-5</v>
      </c>
    </row>
    <row r="197" spans="19:328" x14ac:dyDescent="0.35">
      <c r="S197" t="s">
        <v>801</v>
      </c>
      <c r="T197" s="82">
        <v>5534.43</v>
      </c>
      <c r="U197" s="6">
        <f t="shared" si="452"/>
        <v>-8.0512168797892223E-3</v>
      </c>
      <c r="V197" s="14">
        <f t="shared" si="453"/>
        <v>6.4822093245402905E-5</v>
      </c>
      <c r="Z197">
        <v>39.119999999999997</v>
      </c>
      <c r="AA197" s="14">
        <f t="shared" si="454"/>
        <v>-1.3899837689033597E-2</v>
      </c>
      <c r="AB197" s="14">
        <f t="shared" si="455"/>
        <v>1.9320548778147887E-4</v>
      </c>
      <c r="AC197" s="14">
        <f t="shared" si="456"/>
        <v>-5.8486208092443752E-3</v>
      </c>
      <c r="AD197" s="14">
        <f t="shared" si="457"/>
        <v>5.2521711173775191E-3</v>
      </c>
      <c r="AE197" s="14">
        <f t="shared" si="458"/>
        <v>2.7585301446214616E-5</v>
      </c>
      <c r="AG197">
        <v>9.9819999999999993</v>
      </c>
      <c r="AH197" s="14">
        <f t="shared" si="459"/>
        <v>1.9641540074959135E-2</v>
      </c>
      <c r="AI197" s="14">
        <f t="shared" si="460"/>
        <v>3.8579009651622573E-4</v>
      </c>
      <c r="AJ197" s="14">
        <f t="shared" si="461"/>
        <v>-1.9903369534242897E-2</v>
      </c>
      <c r="AK197" s="14">
        <f t="shared" si="462"/>
        <v>3.9614411881662832E-4</v>
      </c>
      <c r="AM197">
        <v>103.65</v>
      </c>
      <c r="AN197" s="14">
        <f t="shared" si="463"/>
        <v>-9.6946954168460539E-3</v>
      </c>
      <c r="AO197" s="14">
        <f t="shared" si="464"/>
        <v>9.3987119225415883E-5</v>
      </c>
      <c r="AP197" s="14">
        <f t="shared" si="465"/>
        <v>9.116546833771182E-3</v>
      </c>
      <c r="AQ197" s="14">
        <f t="shared" si="466"/>
        <v>8.3111426172343357E-5</v>
      </c>
      <c r="AS197">
        <v>93.17</v>
      </c>
      <c r="AT197" s="14">
        <f t="shared" si="467"/>
        <v>-9.0566656777970548E-3</v>
      </c>
      <c r="AU197" s="14">
        <f t="shared" si="468"/>
        <v>8.202319319938719E-5</v>
      </c>
      <c r="AV197" s="14">
        <f t="shared" si="469"/>
        <v>7.8794926781964418E-3</v>
      </c>
      <c r="AW197" s="14">
        <f t="shared" si="470"/>
        <v>6.2086404865751332E-5</v>
      </c>
      <c r="AY197" s="14">
        <v>38.75</v>
      </c>
      <c r="AZ197" s="14">
        <f t="shared" si="471"/>
        <v>5.1480165174012374E-3</v>
      </c>
      <c r="BA197" s="14">
        <f t="shared" si="472"/>
        <v>2.6502074063435965E-5</v>
      </c>
      <c r="BB197" s="14">
        <f t="shared" si="473"/>
        <v>-5.8435277663488111E-3</v>
      </c>
      <c r="BC197" s="14">
        <f t="shared" si="474"/>
        <v>3.4146816756089527E-5</v>
      </c>
      <c r="BE197">
        <v>21.08</v>
      </c>
      <c r="BF197" s="14">
        <f t="shared" si="475"/>
        <v>-2.4004993267257992E-2</v>
      </c>
      <c r="BG197" s="14">
        <f t="shared" si="476"/>
        <v>5.7623970176110158E-4</v>
      </c>
      <c r="BH197" s="14">
        <f t="shared" si="477"/>
        <v>1.8458797864962458E-2</v>
      </c>
      <c r="BI197" s="14">
        <f t="shared" si="478"/>
        <v>3.4072721861954259E-4</v>
      </c>
      <c r="BK197">
        <v>85</v>
      </c>
      <c r="BL197" s="14">
        <f t="shared" si="479"/>
        <v>-1.9482678485259638E-2</v>
      </c>
      <c r="BM197" s="14">
        <f t="shared" si="480"/>
        <v>3.7957476095999877E-4</v>
      </c>
      <c r="BN197" s="14">
        <f t="shared" si="481"/>
        <v>1.5976843344270908E-2</v>
      </c>
      <c r="BO197" s="14">
        <f t="shared" si="482"/>
        <v>2.5525952324737363E-4</v>
      </c>
      <c r="BQ197">
        <v>52.09</v>
      </c>
      <c r="BR197" s="14">
        <f t="shared" si="483"/>
        <v>4.405715391842974E-3</v>
      </c>
      <c r="BS197" s="14">
        <f t="shared" si="484"/>
        <v>1.9410328113922089E-5</v>
      </c>
      <c r="BT197" s="14">
        <f t="shared" si="485"/>
        <v>-6.3902103046987214E-3</v>
      </c>
      <c r="BU197" s="14">
        <f t="shared" si="486"/>
        <v>4.0834787738277727E-5</v>
      </c>
      <c r="BX197">
        <v>21.15</v>
      </c>
      <c r="BY197" s="14">
        <f t="shared" si="487"/>
        <v>-1.3806455919660496E-2</v>
      </c>
      <c r="BZ197" s="14">
        <f t="shared" si="488"/>
        <v>1.9061822506152834E-4</v>
      </c>
      <c r="CA197" s="14">
        <f t="shared" si="489"/>
        <v>1.2848769361746636E-2</v>
      </c>
      <c r="CB197" s="14">
        <f t="shared" si="490"/>
        <v>1.6509087411135904E-4</v>
      </c>
      <c r="CD197">
        <v>44.79</v>
      </c>
      <c r="CE197" s="14">
        <f t="shared" si="491"/>
        <v>-1.1451792378772568E-2</v>
      </c>
      <c r="CF197" s="14">
        <f t="shared" si="492"/>
        <v>1.3114354868651348E-4</v>
      </c>
      <c r="CG197" s="14">
        <f t="shared" si="493"/>
        <v>1.0690967367093372E-2</v>
      </c>
      <c r="CH197" s="14">
        <f t="shared" si="494"/>
        <v>1.1429678324425539E-4</v>
      </c>
      <c r="CJ197">
        <v>32.83</v>
      </c>
      <c r="CK197" s="14">
        <f t="shared" si="495"/>
        <v>-1.5037877364540334E-2</v>
      </c>
      <c r="CL197" s="14">
        <f t="shared" si="496"/>
        <v>2.2613775563095452E-4</v>
      </c>
      <c r="CM197" s="14">
        <f t="shared" si="497"/>
        <v>1.3989730795296284E-2</v>
      </c>
      <c r="CN197" s="14">
        <f t="shared" si="498"/>
        <v>1.9571256772486119E-4</v>
      </c>
      <c r="CP197">
        <v>19.38</v>
      </c>
      <c r="CQ197" s="14">
        <f t="shared" si="499"/>
        <v>-1.0373537007327944E-2</v>
      </c>
      <c r="CR197" s="14">
        <f t="shared" si="500"/>
        <v>1.076102700424024E-4</v>
      </c>
      <c r="CS197" s="14">
        <f t="shared" si="501"/>
        <v>9.1529549735244724E-3</v>
      </c>
      <c r="CT197" s="14">
        <f t="shared" si="502"/>
        <v>8.3776584747366378E-5</v>
      </c>
      <c r="CV197">
        <v>99.76</v>
      </c>
      <c r="CW197" s="14">
        <f t="shared" si="503"/>
        <v>8.0160324933651001E-4</v>
      </c>
      <c r="CX197" s="14">
        <f t="shared" si="504"/>
        <v>6.4256776934685107E-7</v>
      </c>
      <c r="CY197" s="89">
        <f t="shared" si="505"/>
        <v>-1.2298964684276468E-3</v>
      </c>
      <c r="CZ197" s="89">
        <f t="shared" si="506"/>
        <v>1.5126453230507975E-6</v>
      </c>
      <c r="DB197">
        <v>17.260000000000002</v>
      </c>
      <c r="DC197" s="14">
        <f t="shared" si="507"/>
        <v>-1.9304489510238016E-2</v>
      </c>
      <c r="DD197" s="14">
        <f t="shared" si="508"/>
        <v>3.7266331525088959E-4</v>
      </c>
      <c r="DE197" s="89">
        <f t="shared" si="509"/>
        <v>1.8717124119153931E-2</v>
      </c>
      <c r="DF197" s="89">
        <f t="shared" si="510"/>
        <v>3.5033073529181381E-4</v>
      </c>
      <c r="DH197">
        <v>10.778</v>
      </c>
      <c r="DI197" s="14">
        <f t="shared" si="511"/>
        <v>-1.0070954197643036E-2</v>
      </c>
      <c r="DJ197" s="14">
        <f t="shared" si="512"/>
        <v>1.0142411845102387E-4</v>
      </c>
      <c r="DK197" s="89">
        <f t="shared" si="513"/>
        <v>9.035811265325551E-3</v>
      </c>
      <c r="DL197" s="89">
        <f t="shared" si="514"/>
        <v>8.1645885222584141E-5</v>
      </c>
      <c r="DN197">
        <v>65.42</v>
      </c>
      <c r="DO197" s="14">
        <f t="shared" si="515"/>
        <v>-2.1423114543862739E-3</v>
      </c>
      <c r="DP197" s="14">
        <f t="shared" si="516"/>
        <v>4.5894983675946319E-6</v>
      </c>
      <c r="DQ197" s="89">
        <f t="shared" si="517"/>
        <v>2.0783032086625327E-3</v>
      </c>
      <c r="DR197" s="89">
        <f t="shared" si="518"/>
        <v>4.3193442271369787E-6</v>
      </c>
      <c r="DT197">
        <v>103.05</v>
      </c>
      <c r="DU197" s="14">
        <f t="shared" si="519"/>
        <v>-1.2695483013763611E-2</v>
      </c>
      <c r="DV197" s="14">
        <f t="shared" si="520"/>
        <v>1.6117528895276037E-4</v>
      </c>
      <c r="DW197" s="89">
        <f t="shared" si="521"/>
        <v>1.0873708007341136E-2</v>
      </c>
      <c r="DX197" s="89">
        <f t="shared" si="522"/>
        <v>1.1823752582891473E-4</v>
      </c>
      <c r="DZ197">
        <v>32.42</v>
      </c>
      <c r="EA197" s="14">
        <f t="shared" si="523"/>
        <v>-1.3039613507803516E-2</v>
      </c>
      <c r="EB197" s="14">
        <f t="shared" si="524"/>
        <v>1.7003152043289192E-4</v>
      </c>
      <c r="EC197" s="89">
        <f t="shared" si="525"/>
        <v>1.2589489115809134E-2</v>
      </c>
      <c r="ED197" s="89">
        <f t="shared" si="526"/>
        <v>1.5849523619707663E-4</v>
      </c>
      <c r="EF197">
        <v>14.49</v>
      </c>
      <c r="EG197" s="14">
        <f t="shared" si="527"/>
        <v>-3.0836360552836246E-2</v>
      </c>
      <c r="EH197" s="14">
        <f t="shared" si="528"/>
        <v>9.5088113214451527E-4</v>
      </c>
      <c r="EI197" s="89">
        <f t="shared" si="529"/>
        <v>3.0710421989852764E-2</v>
      </c>
      <c r="EJ197" s="89">
        <f t="shared" si="530"/>
        <v>9.4313001879483215E-4</v>
      </c>
      <c r="EL197">
        <v>86.82</v>
      </c>
      <c r="EM197" s="14">
        <f t="shared" si="531"/>
        <v>-1.4619125657242504E-2</v>
      </c>
      <c r="EN197" s="14">
        <f t="shared" si="532"/>
        <v>2.1371883498224605E-4</v>
      </c>
      <c r="EO197" s="89">
        <f t="shared" si="533"/>
        <v>1.3630220182288382E-2</v>
      </c>
      <c r="EP197" s="89">
        <f t="shared" si="534"/>
        <v>1.8578290221766156E-4</v>
      </c>
      <c r="ER197">
        <v>12.32</v>
      </c>
      <c r="ES197" s="14">
        <f t="shared" si="535"/>
        <v>-1.4718172474021534E-2</v>
      </c>
      <c r="ET197" s="14">
        <f t="shared" si="536"/>
        <v>2.1662460097504515E-4</v>
      </c>
      <c r="EU197" s="89">
        <f t="shared" si="537"/>
        <v>1.3894923134007864E-2</v>
      </c>
      <c r="EV197" s="89">
        <f t="shared" si="538"/>
        <v>1.9306888889998692E-4</v>
      </c>
      <c r="EX197">
        <v>109.75</v>
      </c>
      <c r="EY197" s="14">
        <f t="shared" si="539"/>
        <v>-5.94015911625568E-3</v>
      </c>
      <c r="EZ197" s="14">
        <f t="shared" si="540"/>
        <v>3.5285490326435458E-5</v>
      </c>
      <c r="FA197" s="89">
        <f t="shared" si="541"/>
        <v>5.1689462407078831E-3</v>
      </c>
      <c r="FB197" s="89">
        <f t="shared" si="542"/>
        <v>2.6718005239328157E-5</v>
      </c>
      <c r="FD197">
        <v>41.1</v>
      </c>
      <c r="FE197" s="14">
        <f t="shared" si="543"/>
        <v>-1.9904822298933103E-2</v>
      </c>
      <c r="FF197" s="14">
        <f t="shared" si="544"/>
        <v>3.9620195075210448E-4</v>
      </c>
      <c r="FG197" s="89">
        <f t="shared" si="545"/>
        <v>1.5497733174088726E-2</v>
      </c>
      <c r="FH197" s="89">
        <f t="shared" si="546"/>
        <v>2.4017973353525021E-4</v>
      </c>
      <c r="FJ197">
        <v>126</v>
      </c>
      <c r="FK197" s="14">
        <f t="shared" si="547"/>
        <v>-3.9761483796394064E-3</v>
      </c>
      <c r="FL197" s="14">
        <f t="shared" si="548"/>
        <v>1.5809755936909078E-5</v>
      </c>
      <c r="FM197" s="89">
        <f t="shared" si="549"/>
        <v>3.1206111862705751E-3</v>
      </c>
      <c r="FN197" s="89">
        <f t="shared" si="550"/>
        <v>9.7382141758770464E-6</v>
      </c>
      <c r="FP197">
        <v>10.93</v>
      </c>
      <c r="FQ197" s="14">
        <f t="shared" si="551"/>
        <v>2.2615165538505993E-2</v>
      </c>
      <c r="FR197" s="14">
        <f t="shared" si="552"/>
        <v>5.1144571233402902E-4</v>
      </c>
      <c r="FS197" s="89">
        <f t="shared" si="553"/>
        <v>-2.2642791085183214E-2</v>
      </c>
      <c r="FT197" s="89">
        <f t="shared" si="554"/>
        <v>5.1269598812725241E-4</v>
      </c>
      <c r="FV197">
        <v>491.1</v>
      </c>
      <c r="FW197" s="14">
        <f t="shared" si="555"/>
        <v>1.6276707560950131E-3</v>
      </c>
      <c r="FX197" s="14">
        <f t="shared" si="556"/>
        <v>2.6493120902469116E-6</v>
      </c>
      <c r="FY197" s="89">
        <f t="shared" si="557"/>
        <v>-2.4461967781940989E-3</v>
      </c>
      <c r="FZ197" s="89">
        <f t="shared" si="558"/>
        <v>5.9838786776471891E-6</v>
      </c>
      <c r="GB197">
        <v>61.4</v>
      </c>
      <c r="GC197" s="14">
        <f t="shared" si="559"/>
        <v>7.7871905517686848E-3</v>
      </c>
      <c r="GD197" s="14">
        <f t="shared" si="560"/>
        <v>6.0640336689555476E-5</v>
      </c>
      <c r="GE197" s="89">
        <f t="shared" si="561"/>
        <v>-8.0846452680317683E-3</v>
      </c>
      <c r="GF197" s="89">
        <f t="shared" si="562"/>
        <v>6.5361489109908458E-5</v>
      </c>
      <c r="GH197">
        <v>383</v>
      </c>
      <c r="GI197" s="14">
        <f t="shared" si="563"/>
        <v>1.2970350442627405E-2</v>
      </c>
      <c r="GJ197" s="14">
        <f t="shared" si="564"/>
        <v>1.6822999060456492E-4</v>
      </c>
      <c r="GK197" s="89">
        <f t="shared" si="565"/>
        <v>-1.4928143859127958E-2</v>
      </c>
      <c r="GL197" s="89">
        <f t="shared" si="566"/>
        <v>2.2284947907881975E-4</v>
      </c>
      <c r="GN197">
        <v>29.49</v>
      </c>
      <c r="GO197" s="14">
        <f t="shared" si="567"/>
        <v>-9.1978165046314644E-3</v>
      </c>
      <c r="GP197" s="14">
        <f t="shared" si="568"/>
        <v>8.4599828452870969E-5</v>
      </c>
      <c r="GQ197" s="89">
        <f t="shared" si="569"/>
        <v>8.7826739280042598E-3</v>
      </c>
      <c r="GR197" s="89">
        <f t="shared" si="570"/>
        <v>7.7135361325645767E-5</v>
      </c>
      <c r="GT197">
        <v>53.58</v>
      </c>
      <c r="GU197" s="14">
        <f t="shared" si="571"/>
        <v>-7.1174677688638785E-3</v>
      </c>
      <c r="GV197" s="14">
        <f t="shared" si="572"/>
        <v>5.0658347440816157E-5</v>
      </c>
      <c r="GW197" s="89">
        <f t="shared" si="573"/>
        <v>5.8118001420081992E-3</v>
      </c>
      <c r="GX197" s="89">
        <f t="shared" si="574"/>
        <v>3.3777020890646525E-5</v>
      </c>
      <c r="GZ197">
        <v>206.4</v>
      </c>
      <c r="HA197" s="14">
        <f t="shared" si="575"/>
        <v>-6.318368529072753E-3</v>
      </c>
      <c r="HB197" s="14">
        <f t="shared" si="576"/>
        <v>3.9921780869176984E-5</v>
      </c>
      <c r="HC197" s="89">
        <f t="shared" si="577"/>
        <v>5.7852644307422414E-3</v>
      </c>
      <c r="HD197" s="89">
        <f t="shared" si="578"/>
        <v>3.3469284533611347E-5</v>
      </c>
      <c r="HF197">
        <v>260.64999999999998</v>
      </c>
      <c r="HG197" s="14">
        <f t="shared" si="579"/>
        <v>-8.2828172656309942E-3</v>
      </c>
      <c r="HH197" s="14">
        <f t="shared" si="580"/>
        <v>6.8605061855834905E-5</v>
      </c>
      <c r="HI197" s="89">
        <f t="shared" si="581"/>
        <v>7.0167263524010502E-3</v>
      </c>
      <c r="HJ197" s="89">
        <f t="shared" si="582"/>
        <v>4.9234448704479344E-5</v>
      </c>
      <c r="HL197">
        <v>91.14</v>
      </c>
      <c r="HM197" s="14">
        <f t="shared" si="583"/>
        <v>-1.7570836938784161E-3</v>
      </c>
      <c r="HN197" s="14">
        <f t="shared" si="584"/>
        <v>3.0873431072934193E-6</v>
      </c>
      <c r="HO197" s="89">
        <f t="shared" si="585"/>
        <v>-2.8021061681491894E-4</v>
      </c>
      <c r="HP197" s="89">
        <f t="shared" si="586"/>
        <v>7.8517989775797333E-8</v>
      </c>
      <c r="HR197">
        <v>4.8499999999999996</v>
      </c>
      <c r="HS197" s="14">
        <f t="shared" si="587"/>
        <v>-1.0987982429464941E-2</v>
      </c>
      <c r="HT197" s="14">
        <f t="shared" si="588"/>
        <v>1.2073575787023028E-4</v>
      </c>
      <c r="HU197" s="14">
        <f t="shared" si="589"/>
        <v>7.3602911325088786E-3</v>
      </c>
      <c r="HV197" s="14">
        <f t="shared" si="590"/>
        <v>5.4173885555288832E-5</v>
      </c>
      <c r="HX197">
        <v>14.68</v>
      </c>
      <c r="HY197" s="14">
        <f t="shared" si="591"/>
        <v>-2.728514653203951E-3</v>
      </c>
      <c r="HZ197" s="14">
        <f t="shared" si="592"/>
        <v>7.4447922127486767E-6</v>
      </c>
      <c r="IA197" s="89">
        <f t="shared" si="593"/>
        <v>1.6202983461294056E-4</v>
      </c>
      <c r="IB197" s="89">
        <f t="shared" si="594"/>
        <v>2.625366730469687E-8</v>
      </c>
      <c r="ID197">
        <v>140.5</v>
      </c>
      <c r="IE197" s="14">
        <f t="shared" si="595"/>
        <v>-3.2079870676828366E-3</v>
      </c>
      <c r="IF197" s="14">
        <f t="shared" si="596"/>
        <v>1.0291181026420325E-5</v>
      </c>
      <c r="IG197" s="89">
        <f t="shared" si="597"/>
        <v>2.8538507579933493E-3</v>
      </c>
      <c r="IH197" s="89">
        <f t="shared" si="598"/>
        <v>8.1444641488992149E-6</v>
      </c>
      <c r="IQ197">
        <v>52.5</v>
      </c>
      <c r="IR197" s="14">
        <f t="shared" si="599"/>
        <v>-1.5355388083194537E-2</v>
      </c>
      <c r="IS197" s="14">
        <f t="shared" si="600"/>
        <v>2.3578794318551282E-4</v>
      </c>
      <c r="IT197" s="89">
        <f t="shared" si="601"/>
        <v>1.3274858293923861E-2</v>
      </c>
      <c r="IU197" s="89">
        <f t="shared" si="602"/>
        <v>1.7622186272375914E-4</v>
      </c>
      <c r="IW197">
        <v>59</v>
      </c>
      <c r="IX197" s="14">
        <f t="shared" si="603"/>
        <v>1.6934805063331477E-3</v>
      </c>
      <c r="IY197" s="14">
        <f t="shared" si="604"/>
        <v>2.8678762253303743E-6</v>
      </c>
      <c r="IZ197" s="89">
        <f t="shared" si="605"/>
        <v>-4.529083094290543E-3</v>
      </c>
      <c r="JA197" s="89">
        <f t="shared" si="606"/>
        <v>2.0512593674988401E-5</v>
      </c>
      <c r="JC197">
        <v>107.55</v>
      </c>
      <c r="JD197" s="14">
        <f t="shared" si="607"/>
        <v>-1.0280464374250569E-2</v>
      </c>
      <c r="JE197" s="14">
        <f t="shared" si="608"/>
        <v>1.0568794775023515E-4</v>
      </c>
      <c r="JF197" s="89">
        <f t="shared" si="609"/>
        <v>9.3935538997641926E-3</v>
      </c>
      <c r="JG197" s="89">
        <f t="shared" si="610"/>
        <v>8.823885486777507E-5</v>
      </c>
      <c r="JI197">
        <v>31.16</v>
      </c>
      <c r="JJ197" s="14">
        <f t="shared" si="611"/>
        <v>-6.4205459669522662E-4</v>
      </c>
      <c r="JK197" s="14">
        <f t="shared" si="612"/>
        <v>4.1223410513747011E-7</v>
      </c>
      <c r="JL197" s="89">
        <f t="shared" si="613"/>
        <v>-1.2187704149839683E-3</v>
      </c>
      <c r="JM197" s="89">
        <f t="shared" si="614"/>
        <v>1.4854013244401943E-6</v>
      </c>
      <c r="JO197">
        <v>78.489999999999995</v>
      </c>
      <c r="JP197" s="14">
        <f t="shared" si="615"/>
        <v>-2.5513472188993152E-3</v>
      </c>
      <c r="JQ197" s="14">
        <f t="shared" si="616"/>
        <v>6.5093726313852698E-6</v>
      </c>
      <c r="JR197" s="89">
        <f t="shared" si="646"/>
        <v>1.8421209328056973E-3</v>
      </c>
      <c r="JS197" s="89">
        <f t="shared" si="617"/>
        <v>3.3934095310809322E-6</v>
      </c>
      <c r="JU197">
        <v>63.48</v>
      </c>
      <c r="JV197" s="14">
        <f t="shared" si="618"/>
        <v>-1.9727015788072087E-2</v>
      </c>
      <c r="JW197" s="14">
        <f t="shared" si="619"/>
        <v>3.8915515190284542E-4</v>
      </c>
      <c r="JX197" s="89">
        <f t="shared" si="620"/>
        <v>1.8294483889770362E-2</v>
      </c>
      <c r="JY197" s="89">
        <f t="shared" si="621"/>
        <v>3.3468814079306729E-4</v>
      </c>
      <c r="KA197">
        <v>42.03</v>
      </c>
      <c r="KB197" s="14">
        <f t="shared" si="622"/>
        <v>-1.2690221780372683E-2</v>
      </c>
      <c r="KC197" s="14">
        <f t="shared" si="623"/>
        <v>1.6104172883504522E-4</v>
      </c>
      <c r="KD197" s="89">
        <f t="shared" si="624"/>
        <v>1.1974137975706043E-2</v>
      </c>
      <c r="KE197" s="89">
        <f t="shared" si="625"/>
        <v>1.4337998026124561E-4</v>
      </c>
      <c r="KG197">
        <v>18.510000000000002</v>
      </c>
      <c r="KH197" s="14">
        <f t="shared" si="626"/>
        <v>-2.7939368689241538E-2</v>
      </c>
      <c r="KI197" s="14">
        <f t="shared" si="627"/>
        <v>7.8060832275337038E-4</v>
      </c>
      <c r="KJ197" s="89">
        <f t="shared" si="628"/>
        <v>2.6106303685388053E-2</v>
      </c>
      <c r="KK197" s="89">
        <f t="shared" si="629"/>
        <v>6.8153909211370587E-4</v>
      </c>
      <c r="KM197">
        <v>32.74</v>
      </c>
      <c r="KN197" s="14">
        <f t="shared" si="630"/>
        <v>-8.2809858282343034E-3</v>
      </c>
      <c r="KO197" s="14">
        <f t="shared" si="631"/>
        <v>6.8574726287417371E-5</v>
      </c>
      <c r="KP197" s="89">
        <f t="shared" si="632"/>
        <v>4.9353549263345493E-3</v>
      </c>
      <c r="KQ197" s="89">
        <f t="shared" si="633"/>
        <v>2.4357728248894705E-5</v>
      </c>
      <c r="KS197">
        <v>92.6</v>
      </c>
      <c r="KT197" s="14">
        <f t="shared" si="634"/>
        <v>-1.2606122165578446E-2</v>
      </c>
      <c r="KU197" s="14">
        <f t="shared" si="635"/>
        <v>1.5891431605348819E-4</v>
      </c>
      <c r="KV197" s="89">
        <f t="shared" si="636"/>
        <v>1.2227861038114698E-2</v>
      </c>
      <c r="KW197" s="89">
        <f t="shared" si="637"/>
        <v>1.4952058556744348E-4</v>
      </c>
      <c r="LF197" s="14">
        <v>12.195</v>
      </c>
      <c r="LG197" s="14">
        <f t="shared" si="638"/>
        <v>1.2292564547296896E-3</v>
      </c>
      <c r="LH197" s="14">
        <f t="shared" si="639"/>
        <v>1.5110714314946055E-6</v>
      </c>
      <c r="LI197" s="89">
        <f t="shared" si="640"/>
        <v>-1.3375930459361084E-3</v>
      </c>
      <c r="LJ197" s="89">
        <f t="shared" si="641"/>
        <v>1.7891551565366362E-6</v>
      </c>
      <c r="LL197">
        <v>13.3</v>
      </c>
      <c r="LM197" s="14">
        <f t="shared" si="642"/>
        <v>-1.5151805020602333E-2</v>
      </c>
      <c r="LN197" s="14">
        <f t="shared" si="643"/>
        <v>2.2957719538235007E-4</v>
      </c>
      <c r="LO197" s="89">
        <f t="shared" si="644"/>
        <v>1.4601338256399119E-2</v>
      </c>
      <c r="LP197" s="89">
        <f t="shared" si="645"/>
        <v>2.1319907887778447E-4</v>
      </c>
    </row>
    <row r="198" spans="19:328" x14ac:dyDescent="0.35">
      <c r="S198" t="s">
        <v>802</v>
      </c>
      <c r="T198" s="82">
        <v>5477.37</v>
      </c>
      <c r="U198" s="6">
        <f t="shared" si="452"/>
        <v>1.0363521077081413E-2</v>
      </c>
      <c r="V198" s="14">
        <f t="shared" si="453"/>
        <v>1.074025691151107E-4</v>
      </c>
      <c r="Z198">
        <v>38.520000000000003</v>
      </c>
      <c r="AA198" s="14">
        <f t="shared" si="454"/>
        <v>1.5456258236691672E-2</v>
      </c>
      <c r="AB198" s="14">
        <f t="shared" si="455"/>
        <v>2.3889591867929915E-4</v>
      </c>
      <c r="AC198" s="14">
        <f t="shared" si="456"/>
        <v>5.092737159610259E-3</v>
      </c>
      <c r="AD198" s="14">
        <f t="shared" si="457"/>
        <v>-5.2398672453294725E-3</v>
      </c>
      <c r="AE198" s="14">
        <f t="shared" si="458"/>
        <v>2.7456208748676676E-5</v>
      </c>
      <c r="AG198">
        <v>9.9019999999999992</v>
      </c>
      <c r="AH198" s="14">
        <f t="shared" si="459"/>
        <v>8.0467141081861579E-3</v>
      </c>
      <c r="AI198" s="14">
        <f t="shared" si="460"/>
        <v>6.4749607938882151E-5</v>
      </c>
      <c r="AJ198" s="14">
        <f t="shared" si="461"/>
        <v>-7.9384073345368216E-3</v>
      </c>
      <c r="AK198" s="14">
        <f t="shared" si="462"/>
        <v>6.3018311009028005E-5</v>
      </c>
      <c r="AM198">
        <v>102.85</v>
      </c>
      <c r="AN198" s="14">
        <f t="shared" si="463"/>
        <v>7.7482227828225107E-3</v>
      </c>
      <c r="AO198" s="14">
        <f t="shared" si="464"/>
        <v>6.0034956292249809E-5</v>
      </c>
      <c r="AP198" s="14">
        <f t="shared" si="465"/>
        <v>3.8256907202611438E-3</v>
      </c>
      <c r="AQ198" s="14">
        <f t="shared" si="466"/>
        <v>1.4635909487092228E-5</v>
      </c>
      <c r="AS198">
        <v>91.07</v>
      </c>
      <c r="AT198" s="14">
        <f t="shared" si="467"/>
        <v>2.2797339882606491E-2</v>
      </c>
      <c r="AU198" s="14">
        <f t="shared" si="468"/>
        <v>5.1971870572308052E-4</v>
      </c>
      <c r="AV198" s="14">
        <f t="shared" si="469"/>
        <v>-5.6437887789478891E-3</v>
      </c>
      <c r="AW198" s="14">
        <f t="shared" si="470"/>
        <v>3.1852351781378108E-5</v>
      </c>
      <c r="AY198" s="14">
        <v>38.700000000000003</v>
      </c>
      <c r="AZ198" s="14">
        <f t="shared" si="471"/>
        <v>1.2911557636198078E-3</v>
      </c>
      <c r="BA198" s="14">
        <f t="shared" si="472"/>
        <v>1.6670832059286489E-6</v>
      </c>
      <c r="BB198" s="14">
        <f t="shared" si="473"/>
        <v>7.2501206493609223E-3</v>
      </c>
      <c r="BC198" s="14">
        <f t="shared" si="474"/>
        <v>5.2564249430289642E-5</v>
      </c>
      <c r="BE198">
        <v>20.68</v>
      </c>
      <c r="BF198" s="14">
        <f t="shared" si="475"/>
        <v>1.9157674032933183E-2</v>
      </c>
      <c r="BG198" s="14">
        <f t="shared" si="476"/>
        <v>3.6701647435212237E-4</v>
      </c>
      <c r="BH198" s="14">
        <f t="shared" si="477"/>
        <v>2.5904220342531127E-3</v>
      </c>
      <c r="BI198" s="14">
        <f t="shared" si="478"/>
        <v>6.7102863155440344E-6</v>
      </c>
      <c r="BK198">
        <v>84.34</v>
      </c>
      <c r="BL198" s="14">
        <f t="shared" si="479"/>
        <v>7.7950081719026102E-3</v>
      </c>
      <c r="BM198" s="14">
        <f t="shared" si="480"/>
        <v>6.0762152400028475E-5</v>
      </c>
      <c r="BN198" s="14">
        <f t="shared" si="481"/>
        <v>1.1451334103615238E-2</v>
      </c>
      <c r="BO198" s="14">
        <f t="shared" si="482"/>
        <v>1.3113305275262141E-4</v>
      </c>
      <c r="BQ198">
        <v>51.52</v>
      </c>
      <c r="BR198" s="14">
        <f t="shared" si="483"/>
        <v>1.1002909961002096E-2</v>
      </c>
      <c r="BS198" s="14">
        <f t="shared" si="484"/>
        <v>1.2106402760991913E-4</v>
      </c>
      <c r="BT198" s="14">
        <f t="shared" si="485"/>
        <v>1.0576111999439735E-2</v>
      </c>
      <c r="BU198" s="14">
        <f t="shared" si="486"/>
        <v>1.1185414502469314E-4</v>
      </c>
      <c r="BX198">
        <v>21.16</v>
      </c>
      <c r="BY198" s="14">
        <f t="shared" si="487"/>
        <v>-4.7270149781171629E-4</v>
      </c>
      <c r="BZ198" s="14">
        <f t="shared" si="488"/>
        <v>2.2344670603344001E-7</v>
      </c>
      <c r="CA198" s="14">
        <f t="shared" si="489"/>
        <v>1.0115130270245907E-2</v>
      </c>
      <c r="CB198" s="14">
        <f t="shared" si="490"/>
        <v>1.0231586038404504E-4</v>
      </c>
      <c r="CD198">
        <v>44.3</v>
      </c>
      <c r="CE198" s="14">
        <f t="shared" si="491"/>
        <v>1.1000223168118878E-2</v>
      </c>
      <c r="CF198" s="14">
        <f t="shared" si="492"/>
        <v>1.2100490974841933E-4</v>
      </c>
      <c r="CG198" s="14">
        <f t="shared" si="493"/>
        <v>4.3381456910223087E-3</v>
      </c>
      <c r="CH198" s="14">
        <f t="shared" si="494"/>
        <v>1.8819508036535425E-5</v>
      </c>
      <c r="CJ198">
        <v>32.21</v>
      </c>
      <c r="CK198" s="14">
        <f t="shared" si="495"/>
        <v>1.9065768170393724E-2</v>
      </c>
      <c r="CL198" s="14">
        <f t="shared" si="496"/>
        <v>3.6350351592719842E-4</v>
      </c>
      <c r="CM198" s="14">
        <f t="shared" si="497"/>
        <v>-5.1769473043573218E-3</v>
      </c>
      <c r="CN198" s="14">
        <f t="shared" si="498"/>
        <v>2.680078339209254E-5</v>
      </c>
      <c r="CP198">
        <v>19.100000000000001</v>
      </c>
      <c r="CQ198" s="14">
        <f t="shared" si="499"/>
        <v>1.4553271410035758E-2</v>
      </c>
      <c r="CR198" s="14">
        <f t="shared" si="500"/>
        <v>2.1179770873416419E-4</v>
      </c>
      <c r="CS198" s="14">
        <f t="shared" si="501"/>
        <v>-1.1212015446992116E-3</v>
      </c>
      <c r="CT198" s="14">
        <f t="shared" si="502"/>
        <v>1.257092903835898E-6</v>
      </c>
      <c r="CV198">
        <v>99.92</v>
      </c>
      <c r="CW198" s="14">
        <f t="shared" si="503"/>
        <v>-1.6025644455411917E-3</v>
      </c>
      <c r="CX198" s="14">
        <f t="shared" si="504"/>
        <v>2.5682128021127472E-6</v>
      </c>
      <c r="CY198" s="89">
        <f t="shared" si="505"/>
        <v>5.592950729588729E-3</v>
      </c>
      <c r="CZ198" s="89">
        <f t="shared" si="506"/>
        <v>3.1281097863607098E-5</v>
      </c>
      <c r="DB198">
        <v>17.21</v>
      </c>
      <c r="DC198" s="14">
        <f t="shared" si="507"/>
        <v>2.9010754318338629E-3</v>
      </c>
      <c r="DD198" s="14">
        <f t="shared" si="508"/>
        <v>8.4162386611900339E-6</v>
      </c>
      <c r="DE198" s="89">
        <f t="shared" si="509"/>
        <v>3.6014178148864799E-3</v>
      </c>
      <c r="DF198" s="89">
        <f t="shared" si="510"/>
        <v>1.2970210277381707E-5</v>
      </c>
      <c r="DH198">
        <v>10.632</v>
      </c>
      <c r="DI198" s="14">
        <f t="shared" si="511"/>
        <v>1.3638698100360927E-2</v>
      </c>
      <c r="DJ198" s="14">
        <f t="shared" si="512"/>
        <v>1.8601408587278878E-4</v>
      </c>
      <c r="DK198" s="89">
        <f t="shared" si="513"/>
        <v>1.1604539727623417E-3</v>
      </c>
      <c r="DL198" s="89">
        <f t="shared" si="514"/>
        <v>1.3466534228999018E-6</v>
      </c>
      <c r="DN198">
        <v>64.98</v>
      </c>
      <c r="DO198" s="14">
        <f t="shared" si="515"/>
        <v>6.7484918692835433E-3</v>
      </c>
      <c r="DP198" s="14">
        <f t="shared" si="516"/>
        <v>4.5542142509786095E-5</v>
      </c>
      <c r="DQ198" s="89">
        <f t="shared" si="517"/>
        <v>1.0678944037729888E-3</v>
      </c>
      <c r="DR198" s="89">
        <f t="shared" si="518"/>
        <v>1.1403984576096671E-6</v>
      </c>
      <c r="DT198">
        <v>103.2</v>
      </c>
      <c r="DU198" s="14">
        <f t="shared" si="519"/>
        <v>-1.454545710994324E-3</v>
      </c>
      <c r="DV198" s="14">
        <f t="shared" si="520"/>
        <v>2.1157032253719835E-6</v>
      </c>
      <c r="DW198" s="89">
        <f t="shared" si="521"/>
        <v>1.7392089925441504E-2</v>
      </c>
      <c r="DX198" s="89">
        <f t="shared" si="522"/>
        <v>3.0248479197464385E-4</v>
      </c>
      <c r="DZ198">
        <v>32.159999999999997</v>
      </c>
      <c r="EA198" s="14">
        <f t="shared" si="523"/>
        <v>8.0520719967645659E-3</v>
      </c>
      <c r="EB198" s="14">
        <f t="shared" si="524"/>
        <v>6.4835863441080108E-5</v>
      </c>
      <c r="EC198" s="89">
        <f t="shared" si="525"/>
        <v>5.423717261905027E-3</v>
      </c>
      <c r="ED198" s="89">
        <f t="shared" si="526"/>
        <v>2.9416708937086564E-5</v>
      </c>
      <c r="EF198">
        <v>14.68</v>
      </c>
      <c r="EG198" s="14">
        <f t="shared" si="527"/>
        <v>-1.3027266853778452E-2</v>
      </c>
      <c r="EH198" s="14">
        <f t="shared" si="528"/>
        <v>1.6970968167955472E-4</v>
      </c>
      <c r="EI198" s="89">
        <f t="shared" si="529"/>
        <v>2.3483413855436553E-2</v>
      </c>
      <c r="EJ198" s="89">
        <f t="shared" si="530"/>
        <v>5.5147072630570945E-4</v>
      </c>
      <c r="EL198">
        <v>86.8</v>
      </c>
      <c r="EM198" s="14">
        <f t="shared" si="531"/>
        <v>2.3038820514295724E-4</v>
      </c>
      <c r="EN198" s="14">
        <f t="shared" si="532"/>
        <v>5.3078725068993352E-8</v>
      </c>
      <c r="EO198" s="89">
        <f t="shared" si="533"/>
        <v>1.1043720810408934E-2</v>
      </c>
      <c r="EP198" s="89">
        <f t="shared" si="534"/>
        <v>1.2196376933825937E-4</v>
      </c>
      <c r="ER198">
        <v>12.16</v>
      </c>
      <c r="ES198" s="14">
        <f t="shared" si="535"/>
        <v>1.3072081567352701E-2</v>
      </c>
      <c r="ET198" s="14">
        <f t="shared" si="536"/>
        <v>1.7087931650352223E-4</v>
      </c>
      <c r="EU198" s="89">
        <f t="shared" si="537"/>
        <v>-3.3409834438116581E-3</v>
      </c>
      <c r="EV198" s="89">
        <f t="shared" si="538"/>
        <v>1.1162170371823607E-5</v>
      </c>
      <c r="EX198">
        <v>111.3</v>
      </c>
      <c r="EY198" s="14">
        <f t="shared" si="539"/>
        <v>-1.402420632621838E-2</v>
      </c>
      <c r="EZ198" s="14">
        <f t="shared" si="540"/>
        <v>1.9667836308034361E-4</v>
      </c>
      <c r="FA198" s="89">
        <f t="shared" si="541"/>
        <v>2.3270608658194327E-2</v>
      </c>
      <c r="FB198" s="89">
        <f t="shared" si="542"/>
        <v>5.4152122732282874E-4</v>
      </c>
      <c r="FD198">
        <v>39.69</v>
      </c>
      <c r="FE198" s="14">
        <f t="shared" si="543"/>
        <v>3.4908854707214908E-2</v>
      </c>
      <c r="FF198" s="14">
        <f t="shared" si="544"/>
        <v>1.2186281369694404E-3</v>
      </c>
      <c r="FG198" s="89">
        <f t="shared" si="545"/>
        <v>-8.2991991967192556E-3</v>
      </c>
      <c r="FH198" s="89">
        <f t="shared" si="546"/>
        <v>6.8876707306825532E-5</v>
      </c>
      <c r="FJ198">
        <v>124.8</v>
      </c>
      <c r="FK198" s="14">
        <f t="shared" si="547"/>
        <v>9.5694510161506725E-3</v>
      </c>
      <c r="FL198" s="14">
        <f t="shared" si="548"/>
        <v>9.1574392750507139E-5</v>
      </c>
      <c r="FM198" s="89">
        <f t="shared" si="549"/>
        <v>-2.6319687091628787E-3</v>
      </c>
      <c r="FN198" s="89">
        <f t="shared" si="550"/>
        <v>6.9272592860125103E-6</v>
      </c>
      <c r="FP198">
        <v>10.94</v>
      </c>
      <c r="FQ198" s="14">
        <f t="shared" si="551"/>
        <v>-9.1449480538793057E-4</v>
      </c>
      <c r="FR198" s="14">
        <f t="shared" si="552"/>
        <v>8.3630074908150904E-7</v>
      </c>
      <c r="FS198" s="89">
        <f t="shared" si="553"/>
        <v>6.3290846919549547E-3</v>
      </c>
      <c r="FT198" s="89">
        <f t="shared" si="554"/>
        <v>4.0057313037938547E-5</v>
      </c>
      <c r="FV198">
        <v>482.6</v>
      </c>
      <c r="FW198" s="14">
        <f t="shared" si="555"/>
        <v>1.7459619854267659E-2</v>
      </c>
      <c r="FX198" s="14">
        <f t="shared" si="556"/>
        <v>3.0483832545553745E-4</v>
      </c>
      <c r="FY198" s="89">
        <f t="shared" si="557"/>
        <v>-4.6781549134735107E-3</v>
      </c>
      <c r="FZ198" s="89">
        <f t="shared" si="558"/>
        <v>2.1885133394456351E-5</v>
      </c>
      <c r="GB198">
        <v>60.36</v>
      </c>
      <c r="GC198" s="14">
        <f t="shared" si="559"/>
        <v>1.7083201253448629E-2</v>
      </c>
      <c r="GD198" s="14">
        <f t="shared" si="560"/>
        <v>2.9183576506582883E-4</v>
      </c>
      <c r="GE198" s="89">
        <f t="shared" si="561"/>
        <v>-2.9665517399187942E-3</v>
      </c>
      <c r="GF198" s="89">
        <f t="shared" si="562"/>
        <v>8.8004292256152255E-6</v>
      </c>
      <c r="GH198">
        <v>374.2</v>
      </c>
      <c r="GI198" s="14">
        <f t="shared" si="563"/>
        <v>2.3244575340656857E-2</v>
      </c>
      <c r="GJ198" s="14">
        <f t="shared" si="564"/>
        <v>5.4031028276747286E-4</v>
      </c>
      <c r="GK198" s="89">
        <f t="shared" si="565"/>
        <v>-3.9771738054831252E-3</v>
      </c>
      <c r="GL198" s="89">
        <f t="shared" si="566"/>
        <v>1.5817911479021123E-5</v>
      </c>
      <c r="GN198">
        <v>28.81</v>
      </c>
      <c r="GO198" s="14">
        <f t="shared" si="567"/>
        <v>2.332867373074779E-2</v>
      </c>
      <c r="GP198" s="14">
        <f t="shared" si="568"/>
        <v>5.4422701803568199E-4</v>
      </c>
      <c r="GQ198" s="89">
        <f t="shared" si="569"/>
        <v>-1.430454050751253E-2</v>
      </c>
      <c r="GR198" s="89">
        <f t="shared" si="570"/>
        <v>2.0461987913106681E-4</v>
      </c>
      <c r="GT198">
        <v>53.14</v>
      </c>
      <c r="GU198" s="14">
        <f t="shared" si="571"/>
        <v>8.245923784795172E-3</v>
      </c>
      <c r="GV198" s="14">
        <f t="shared" si="572"/>
        <v>6.7995259064650729E-5</v>
      </c>
      <c r="GW198" s="89">
        <f t="shared" si="573"/>
        <v>3.8126256920039733E-3</v>
      </c>
      <c r="GX198" s="89">
        <f t="shared" si="574"/>
        <v>1.4536114667328776E-5</v>
      </c>
      <c r="GZ198">
        <v>204.8</v>
      </c>
      <c r="HA198" s="14">
        <f t="shared" si="575"/>
        <v>7.782140442054949E-3</v>
      </c>
      <c r="HB198" s="14">
        <f t="shared" si="576"/>
        <v>6.0561709859867195E-5</v>
      </c>
      <c r="HC198" s="89">
        <f t="shared" si="577"/>
        <v>3.3722043525679637E-3</v>
      </c>
      <c r="HD198" s="89">
        <f t="shared" si="578"/>
        <v>1.1371762195478319E-5</v>
      </c>
      <c r="HF198">
        <v>253.85</v>
      </c>
      <c r="HG198" s="14">
        <f t="shared" si="579"/>
        <v>2.6434969820711529E-2</v>
      </c>
      <c r="HH198" s="14">
        <f t="shared" si="580"/>
        <v>6.9880762942192936E-4</v>
      </c>
      <c r="HI198" s="89">
        <f t="shared" si="581"/>
        <v>-7.4217350293295167E-3</v>
      </c>
      <c r="HJ198" s="89">
        <f t="shared" si="582"/>
        <v>5.5082150845576805E-5</v>
      </c>
      <c r="HL198">
        <v>89</v>
      </c>
      <c r="HM198" s="14">
        <f t="shared" si="583"/>
        <v>2.3760416103596745E-2</v>
      </c>
      <c r="HN198" s="14">
        <f t="shared" si="584"/>
        <v>5.645573734160595E-4</v>
      </c>
      <c r="HO198" s="89">
        <f t="shared" si="585"/>
        <v>-9.9412249279798286E-3</v>
      </c>
      <c r="HP198" s="89">
        <f t="shared" si="586"/>
        <v>9.882795306868755E-5</v>
      </c>
      <c r="HR198">
        <v>4.7770000000000001</v>
      </c>
      <c r="HS198" s="14">
        <f t="shared" si="587"/>
        <v>1.5165970541566903E-2</v>
      </c>
      <c r="HT198" s="14">
        <f t="shared" si="588"/>
        <v>2.3000666246767511E-4</v>
      </c>
      <c r="HU198" s="14">
        <f t="shared" si="589"/>
        <v>-9.7331879526219196E-4</v>
      </c>
      <c r="HV198" s="14">
        <f t="shared" si="590"/>
        <v>9.4734947721064474E-7</v>
      </c>
      <c r="HX198">
        <v>14.54</v>
      </c>
      <c r="HY198" s="14">
        <f t="shared" si="591"/>
        <v>9.5825510809961559E-3</v>
      </c>
      <c r="HZ198" s="14">
        <f t="shared" si="592"/>
        <v>9.1825285219900591E-5</v>
      </c>
      <c r="IA198" s="89">
        <f t="shared" si="593"/>
        <v>-6.3060049056376261E-3</v>
      </c>
      <c r="IB198" s="89">
        <f t="shared" si="594"/>
        <v>3.9765697869925805E-5</v>
      </c>
      <c r="ID198">
        <v>140.05000000000001</v>
      </c>
      <c r="IE198" s="14">
        <f t="shared" si="595"/>
        <v>3.2079870676827871E-3</v>
      </c>
      <c r="IF198" s="14">
        <f t="shared" si="596"/>
        <v>1.0291181026420007E-5</v>
      </c>
      <c r="IG198" s="89">
        <f t="shared" si="597"/>
        <v>6.2793548882498322E-3</v>
      </c>
      <c r="IH198" s="89">
        <f t="shared" si="598"/>
        <v>3.9430297812587064E-5</v>
      </c>
      <c r="IQ198">
        <v>52.42</v>
      </c>
      <c r="IR198" s="14">
        <f t="shared" si="599"/>
        <v>1.524971702317668E-3</v>
      </c>
      <c r="IS198" s="14">
        <f t="shared" si="600"/>
        <v>2.3255386928696459E-6</v>
      </c>
      <c r="IT198" s="89">
        <f t="shared" si="601"/>
        <v>7.5396675251167364E-3</v>
      </c>
      <c r="IU198" s="89">
        <f t="shared" si="602"/>
        <v>5.6846586389299935E-5</v>
      </c>
      <c r="IW198">
        <v>58.36</v>
      </c>
      <c r="IX198" s="14">
        <f t="shared" si="603"/>
        <v>1.0906720251134655E-2</v>
      </c>
      <c r="IY198" s="14">
        <f t="shared" si="604"/>
        <v>1.1895654663651079E-4</v>
      </c>
      <c r="IZ198" s="89">
        <f t="shared" si="605"/>
        <v>3.380506570281952E-5</v>
      </c>
      <c r="JA198" s="89">
        <f t="shared" si="606"/>
        <v>1.1427824671719447E-9</v>
      </c>
      <c r="JC198">
        <v>106.9</v>
      </c>
      <c r="JD198" s="14">
        <f t="shared" si="607"/>
        <v>6.0620376827393877E-3</v>
      </c>
      <c r="JE198" s="14">
        <f t="shared" si="608"/>
        <v>3.6748300866952325E-5</v>
      </c>
      <c r="JF198" s="89">
        <f t="shared" si="609"/>
        <v>9.4193052941372694E-3</v>
      </c>
      <c r="JG198" s="89">
        <f t="shared" si="610"/>
        <v>8.8723312224162388E-5</v>
      </c>
      <c r="JI198">
        <v>30.93</v>
      </c>
      <c r="JJ198" s="14">
        <f t="shared" si="611"/>
        <v>7.4086343055693215E-3</v>
      </c>
      <c r="JK198" s="14">
        <f t="shared" si="612"/>
        <v>5.4887862273658621E-5</v>
      </c>
      <c r="JL198" s="89">
        <f t="shared" si="613"/>
        <v>6.8297345535718651E-3</v>
      </c>
      <c r="JM198" s="89">
        <f t="shared" si="614"/>
        <v>4.6645274072253483E-5</v>
      </c>
      <c r="JO198">
        <v>78.94</v>
      </c>
      <c r="JP198" s="14">
        <f t="shared" si="615"/>
        <v>-5.7168420959787958E-3</v>
      </c>
      <c r="JQ198" s="14">
        <f t="shared" si="616"/>
        <v>3.268228355035523E-5</v>
      </c>
      <c r="JR198" s="89">
        <f t="shared" si="646"/>
        <v>1.4385867787356527E-2</v>
      </c>
      <c r="JS198" s="89">
        <f t="shared" si="617"/>
        <v>2.0695319199530218E-4</v>
      </c>
      <c r="JU198">
        <v>62.88</v>
      </c>
      <c r="JV198" s="14">
        <f t="shared" si="618"/>
        <v>9.4967475372572073E-3</v>
      </c>
      <c r="JW198" s="14">
        <f t="shared" si="619"/>
        <v>9.0188213786400839E-5</v>
      </c>
      <c r="JX198" s="89">
        <f t="shared" si="620"/>
        <v>6.9409921896582127E-3</v>
      </c>
      <c r="JY198" s="89">
        <f t="shared" si="621"/>
        <v>4.8177372576896313E-5</v>
      </c>
      <c r="KA198">
        <v>41.89</v>
      </c>
      <c r="KB198" s="14">
        <f t="shared" si="622"/>
        <v>3.3365140580817916E-3</v>
      </c>
      <c r="KC198" s="14">
        <f t="shared" si="623"/>
        <v>1.1132326059777425E-5</v>
      </c>
      <c r="KD198" s="89">
        <f t="shared" si="624"/>
        <v>5.3963862724944415E-3</v>
      </c>
      <c r="KE198" s="89">
        <f t="shared" si="625"/>
        <v>2.9120984801966452E-5</v>
      </c>
      <c r="KG198">
        <v>17.68</v>
      </c>
      <c r="KH198" s="14">
        <f t="shared" si="626"/>
        <v>4.5877069375908811E-2</v>
      </c>
      <c r="KI198" s="14">
        <f t="shared" si="627"/>
        <v>2.10470549452195E-3</v>
      </c>
      <c r="KJ198" s="89">
        <f t="shared" si="628"/>
        <v>-3.7054542847240503E-2</v>
      </c>
      <c r="KK198" s="89">
        <f t="shared" si="629"/>
        <v>1.3730391456179822E-3</v>
      </c>
      <c r="KM198">
        <v>32.33</v>
      </c>
      <c r="KN198" s="14">
        <f t="shared" si="630"/>
        <v>1.260198020564718E-2</v>
      </c>
      <c r="KO198" s="14">
        <f t="shared" si="631"/>
        <v>1.5880990510352334E-4</v>
      </c>
      <c r="KP198" s="89">
        <f t="shared" si="632"/>
        <v>-5.1375078673789043E-6</v>
      </c>
      <c r="KQ198" s="89">
        <f t="shared" si="633"/>
        <v>2.6393987087380138E-11</v>
      </c>
      <c r="KS198">
        <v>90.98</v>
      </c>
      <c r="KT198" s="14">
        <f t="shared" si="634"/>
        <v>1.7649439510275543E-2</v>
      </c>
      <c r="KU198" s="14">
        <f t="shared" si="635"/>
        <v>3.115027150268754E-4</v>
      </c>
      <c r="KV198" s="89">
        <f t="shared" si="636"/>
        <v>-1.0000294183198599E-2</v>
      </c>
      <c r="KW198" s="89">
        <f t="shared" si="637"/>
        <v>1.0000588375051572E-4</v>
      </c>
      <c r="LF198" s="14">
        <v>12.34</v>
      </c>
      <c r="LG198" s="14">
        <f t="shared" si="638"/>
        <v>-1.1819986809358116E-2</v>
      </c>
      <c r="LH198" s="14">
        <f t="shared" si="639"/>
        <v>1.3971208817339988E-4</v>
      </c>
      <c r="LI198" s="89">
        <f t="shared" si="640"/>
        <v>1.1797638331521001E-2</v>
      </c>
      <c r="LJ198" s="89">
        <f t="shared" si="641"/>
        <v>1.3918427020137363E-4</v>
      </c>
      <c r="LL198">
        <v>13.3</v>
      </c>
      <c r="LM198" s="14">
        <f t="shared" si="642"/>
        <v>0</v>
      </c>
      <c r="LN198" s="14">
        <f t="shared" si="643"/>
        <v>0</v>
      </c>
      <c r="LO198" s="89">
        <f t="shared" si="644"/>
        <v>8.2217077045199857E-3</v>
      </c>
      <c r="LP198" s="89">
        <f t="shared" si="645"/>
        <v>6.7596477578563293E-5</v>
      </c>
    </row>
    <row r="199" spans="19:328" x14ac:dyDescent="0.35">
      <c r="S199" t="s">
        <v>803</v>
      </c>
      <c r="T199" s="82">
        <v>5549.16</v>
      </c>
      <c r="U199" s="6">
        <f t="shared" si="452"/>
        <v>-1.3021506201421876E-2</v>
      </c>
      <c r="V199" s="14">
        <f t="shared" si="453"/>
        <v>1.6955962375366838E-4</v>
      </c>
      <c r="Z199">
        <v>38.880000000000003</v>
      </c>
      <c r="AA199" s="14">
        <f t="shared" si="454"/>
        <v>-9.3023926623134485E-3</v>
      </c>
      <c r="AB199" s="14">
        <f t="shared" si="455"/>
        <v>8.6534509243863084E-5</v>
      </c>
      <c r="AC199" s="14">
        <f t="shared" si="456"/>
        <v>3.7191135391084276E-3</v>
      </c>
      <c r="AD199" s="14">
        <f t="shared" si="457"/>
        <v>-4.4368382904231198E-3</v>
      </c>
      <c r="AE199" s="14">
        <f t="shared" si="458"/>
        <v>1.9685534015364754E-5</v>
      </c>
      <c r="AG199">
        <v>9.5619999999999994</v>
      </c>
      <c r="AH199" s="14">
        <f t="shared" si="459"/>
        <v>3.4939846735319691E-2</v>
      </c>
      <c r="AI199" s="14">
        <f t="shared" si="460"/>
        <v>1.22079288988763E-3</v>
      </c>
      <c r="AJ199" s="14">
        <f t="shared" si="461"/>
        <v>-3.5301579009968269E-2</v>
      </c>
      <c r="AK199" s="14">
        <f t="shared" si="462"/>
        <v>1.2462014805970322E-3</v>
      </c>
      <c r="AM199">
        <v>104.95</v>
      </c>
      <c r="AN199" s="14">
        <f t="shared" si="463"/>
        <v>-2.0212430167675891E-2</v>
      </c>
      <c r="AO199" s="14">
        <f t="shared" si="464"/>
        <v>4.0854233328317441E-4</v>
      </c>
      <c r="AP199" s="14">
        <f t="shared" si="465"/>
        <v>1.6912766841702023E-2</v>
      </c>
      <c r="AQ199" s="14">
        <f t="shared" si="466"/>
        <v>2.8604168224177545E-4</v>
      </c>
      <c r="AS199">
        <v>92.57</v>
      </c>
      <c r="AT199" s="14">
        <f t="shared" si="467"/>
        <v>-1.6336673499392707E-2</v>
      </c>
      <c r="AU199" s="14">
        <f t="shared" si="468"/>
        <v>2.6688690102575995E-4</v>
      </c>
      <c r="AV199" s="14">
        <f t="shared" si="469"/>
        <v>1.1054243668372783E-2</v>
      </c>
      <c r="AW199" s="14">
        <f t="shared" si="470"/>
        <v>1.2219630307975976E-4</v>
      </c>
      <c r="AY199" s="14">
        <v>38.46</v>
      </c>
      <c r="AZ199" s="14">
        <f t="shared" si="471"/>
        <v>6.2208598751025326E-3</v>
      </c>
      <c r="BA199" s="14">
        <f t="shared" si="472"/>
        <v>3.8699097585660699E-5</v>
      </c>
      <c r="BB199" s="14">
        <f t="shared" si="473"/>
        <v>-8.9849956604239143E-3</v>
      </c>
      <c r="BC199" s="14">
        <f t="shared" si="474"/>
        <v>8.0730147017836566E-5</v>
      </c>
      <c r="BE199">
        <v>21.675000000000001</v>
      </c>
      <c r="BF199" s="14">
        <f t="shared" si="475"/>
        <v>-4.6992473026377164E-2</v>
      </c>
      <c r="BG199" s="14">
        <f t="shared" si="476"/>
        <v>2.2082925211347852E-3</v>
      </c>
      <c r="BH199" s="14">
        <f t="shared" si="477"/>
        <v>3.5333585300382449E-2</v>
      </c>
      <c r="BI199" s="14">
        <f t="shared" si="478"/>
        <v>1.2484622501794027E-3</v>
      </c>
      <c r="BK199">
        <v>87.18</v>
      </c>
      <c r="BL199" s="14">
        <f t="shared" si="479"/>
        <v>-3.3118698491832729E-2</v>
      </c>
      <c r="BM199" s="14">
        <f t="shared" si="480"/>
        <v>1.0968481897929234E-3</v>
      </c>
      <c r="BN199" s="14">
        <f t="shared" si="481"/>
        <v>2.4517400059670978E-2</v>
      </c>
      <c r="BO199" s="14">
        <f t="shared" si="482"/>
        <v>6.0110290568595446E-4</v>
      </c>
      <c r="BQ199">
        <v>52.63</v>
      </c>
      <c r="BR199" s="14">
        <f t="shared" si="483"/>
        <v>-2.1316217569589443E-2</v>
      </c>
      <c r="BS199" s="14">
        <f t="shared" si="484"/>
        <v>4.5438113147407367E-4</v>
      </c>
      <c r="BT199" s="14">
        <f t="shared" si="485"/>
        <v>1.40545558589873E-2</v>
      </c>
      <c r="BU199" s="14">
        <f t="shared" si="486"/>
        <v>1.9753054039339422E-4</v>
      </c>
      <c r="BX199">
        <v>21.68</v>
      </c>
      <c r="BY199" s="14">
        <f t="shared" si="487"/>
        <v>-2.4277569581346838E-2</v>
      </c>
      <c r="BZ199" s="14">
        <f t="shared" si="488"/>
        <v>5.8940038477713725E-4</v>
      </c>
      <c r="CA199" s="14">
        <f t="shared" si="489"/>
        <v>2.0945934475158953E-2</v>
      </c>
      <c r="CB199" s="14">
        <f t="shared" si="490"/>
        <v>4.3873217103765236E-4</v>
      </c>
      <c r="CD199">
        <v>45.28</v>
      </c>
      <c r="CE199" s="14">
        <f t="shared" si="491"/>
        <v>-2.1880756843837584E-2</v>
      </c>
      <c r="CF199" s="14">
        <f t="shared" si="492"/>
        <v>4.7876752005914528E-4</v>
      </c>
      <c r="CG199" s="14">
        <f t="shared" si="493"/>
        <v>1.7514437294887046E-2</v>
      </c>
      <c r="CH199" s="14">
        <f t="shared" si="494"/>
        <v>3.0675551375653029E-4</v>
      </c>
      <c r="CJ199">
        <v>32.729999999999997</v>
      </c>
      <c r="CK199" s="14">
        <f t="shared" si="495"/>
        <v>-1.6015125169981537E-2</v>
      </c>
      <c r="CL199" s="14">
        <f t="shared" si="496"/>
        <v>2.5648423421017618E-4</v>
      </c>
      <c r="CM199" s="14">
        <f t="shared" si="497"/>
        <v>1.1621770454078943E-2</v>
      </c>
      <c r="CN199" s="14">
        <f t="shared" si="498"/>
        <v>1.3506554848730228E-4</v>
      </c>
      <c r="CP199">
        <v>19.28</v>
      </c>
      <c r="CQ199" s="14">
        <f t="shared" si="499"/>
        <v>-9.3799541298153332E-3</v>
      </c>
      <c r="CR199" s="14">
        <f t="shared" si="500"/>
        <v>8.7983539477439718E-5</v>
      </c>
      <c r="CS199" s="14">
        <f t="shared" si="501"/>
        <v>4.877837827725183E-3</v>
      </c>
      <c r="CT199" s="14">
        <f t="shared" si="502"/>
        <v>2.3793301873586733E-5</v>
      </c>
      <c r="CV199">
        <v>102.15</v>
      </c>
      <c r="CW199" s="14">
        <f t="shared" si="503"/>
        <v>-2.2072455446308918E-2</v>
      </c>
      <c r="CX199" s="14">
        <f t="shared" si="504"/>
        <v>4.8719328942929224E-4</v>
      </c>
      <c r="CY199" s="89">
        <f t="shared" si="505"/>
        <v>2.0654576976033553E-2</v>
      </c>
      <c r="CZ199" s="89">
        <f t="shared" si="506"/>
        <v>4.2661155005889538E-4</v>
      </c>
      <c r="DB199">
        <v>17.36</v>
      </c>
      <c r="DC199" s="14">
        <f t="shared" si="507"/>
        <v>-8.6780990087559247E-3</v>
      </c>
      <c r="DD199" s="14">
        <f t="shared" si="508"/>
        <v>7.5309402405770564E-5</v>
      </c>
      <c r="DE199" s="89">
        <f t="shared" si="509"/>
        <v>6.50292451407681E-3</v>
      </c>
      <c r="DF199" s="89">
        <f t="shared" si="510"/>
        <v>4.2288027235781114E-5</v>
      </c>
      <c r="DH199">
        <v>10.882</v>
      </c>
      <c r="DI199" s="14">
        <f t="shared" si="511"/>
        <v>-2.3241726652789427E-2</v>
      </c>
      <c r="DJ199" s="14">
        <f t="shared" si="512"/>
        <v>5.4017785780298248E-4</v>
      </c>
      <c r="DK199" s="89">
        <f t="shared" si="513"/>
        <v>1.8660414601586094E-2</v>
      </c>
      <c r="DL199" s="89">
        <f t="shared" si="514"/>
        <v>3.4821107310308751E-4</v>
      </c>
      <c r="DN199">
        <v>64.709999999999994</v>
      </c>
      <c r="DO199" s="14">
        <f t="shared" si="515"/>
        <v>4.1637811717797355E-3</v>
      </c>
      <c r="DP199" s="14">
        <f t="shared" si="516"/>
        <v>1.7337073646467427E-5</v>
      </c>
      <c r="DQ199" s="89">
        <f t="shared" si="517"/>
        <v>-5.99264296340077E-3</v>
      </c>
      <c r="DR199" s="89">
        <f t="shared" si="518"/>
        <v>3.5911769686796763E-5</v>
      </c>
      <c r="DT199">
        <v>105.35</v>
      </c>
      <c r="DU199" s="14">
        <f t="shared" si="519"/>
        <v>-2.0619287202735592E-2</v>
      </c>
      <c r="DV199" s="14">
        <f t="shared" si="520"/>
        <v>4.2515500474889575E-4</v>
      </c>
      <c r="DW199" s="89">
        <f t="shared" si="521"/>
        <v>1.482022433020702E-2</v>
      </c>
      <c r="DX199" s="89">
        <f t="shared" si="522"/>
        <v>2.1963904919766009E-4</v>
      </c>
      <c r="DZ199">
        <v>32.92</v>
      </c>
      <c r="EA199" s="14">
        <f t="shared" si="523"/>
        <v>-2.3356931498103552E-2</v>
      </c>
      <c r="EB199" s="14">
        <f t="shared" si="524"/>
        <v>5.4554624900710188E-4</v>
      </c>
      <c r="EC199" s="89">
        <f t="shared" si="525"/>
        <v>1.9788029483026676E-2</v>
      </c>
      <c r="ED199" s="89">
        <f t="shared" si="526"/>
        <v>3.9156611082113302E-4</v>
      </c>
      <c r="EF199">
        <v>14.96</v>
      </c>
      <c r="EG199" s="14">
        <f t="shared" si="527"/>
        <v>-1.8893949359961738E-2</v>
      </c>
      <c r="EH199" s="14">
        <f t="shared" si="528"/>
        <v>3.5698132241679853E-4</v>
      </c>
      <c r="EI199" s="89">
        <f t="shared" si="529"/>
        <v>1.6398100104405861E-2</v>
      </c>
      <c r="EJ199" s="89">
        <f t="shared" si="530"/>
        <v>2.6889768703411551E-4</v>
      </c>
      <c r="EL199">
        <v>87.74</v>
      </c>
      <c r="EM199" s="14">
        <f t="shared" si="531"/>
        <v>-1.0771274071763384E-2</v>
      </c>
      <c r="EN199" s="14">
        <f t="shared" si="532"/>
        <v>1.1602034512904216E-4</v>
      </c>
      <c r="EO199" s="89">
        <f t="shared" si="533"/>
        <v>7.0360055111310035E-3</v>
      </c>
      <c r="EP199" s="89">
        <f t="shared" si="534"/>
        <v>4.9505373552665852E-5</v>
      </c>
      <c r="ER199">
        <v>12.2</v>
      </c>
      <c r="ES199" s="14">
        <f t="shared" si="535"/>
        <v>-3.2840752011898846E-3</v>
      </c>
      <c r="ET199" s="14">
        <f t="shared" si="536"/>
        <v>1.0785149927070381E-5</v>
      </c>
      <c r="EU199" s="89">
        <f t="shared" si="537"/>
        <v>9.7127254298636206E-5</v>
      </c>
      <c r="EV199" s="89">
        <f t="shared" si="538"/>
        <v>9.4337035275919445E-9</v>
      </c>
      <c r="EX199">
        <v>115</v>
      </c>
      <c r="EY199" s="14">
        <f t="shared" si="539"/>
        <v>-3.2702870081750934E-2</v>
      </c>
      <c r="EZ199" s="14">
        <f t="shared" si="540"/>
        <v>1.0694777115838805E-3</v>
      </c>
      <c r="FA199" s="89">
        <f t="shared" si="541"/>
        <v>2.9688162457520251E-2</v>
      </c>
      <c r="FB199" s="89">
        <f t="shared" si="542"/>
        <v>8.8138699010411486E-4</v>
      </c>
      <c r="FD199">
        <v>39.799999999999997</v>
      </c>
      <c r="FE199" s="14">
        <f t="shared" si="543"/>
        <v>-2.7676454954180308E-3</v>
      </c>
      <c r="FF199" s="14">
        <f t="shared" si="544"/>
        <v>7.659861588307717E-6</v>
      </c>
      <c r="FG199" s="89">
        <f t="shared" si="545"/>
        <v>-8.5857978533698653E-3</v>
      </c>
      <c r="FH199" s="89">
        <f t="shared" si="546"/>
        <v>7.3715924778930593E-5</v>
      </c>
      <c r="FJ199">
        <v>128.69999999999999</v>
      </c>
      <c r="FK199" s="14">
        <f t="shared" si="547"/>
        <v>-3.077165866675366E-2</v>
      </c>
      <c r="FL199" s="14">
        <f t="shared" si="548"/>
        <v>9.4689497710319565E-4</v>
      </c>
      <c r="FM199" s="89">
        <f t="shared" si="549"/>
        <v>2.8170835997426206E-2</v>
      </c>
      <c r="FN199" s="89">
        <f t="shared" si="550"/>
        <v>7.9359600079388409E-4</v>
      </c>
      <c r="FP199">
        <v>10.945</v>
      </c>
      <c r="FQ199" s="14">
        <f t="shared" si="551"/>
        <v>-4.5693398099119775E-4</v>
      </c>
      <c r="FR199" s="14">
        <f t="shared" si="552"/>
        <v>2.0878866298446428E-7</v>
      </c>
      <c r="FS199" s="89">
        <f t="shared" si="553"/>
        <v>-7.8950277900896777E-4</v>
      </c>
      <c r="FT199" s="89">
        <f t="shared" si="554"/>
        <v>6.2331463806288296E-7</v>
      </c>
      <c r="FV199">
        <v>482.8</v>
      </c>
      <c r="FW199" s="14">
        <f t="shared" si="555"/>
        <v>-4.1433603244501858E-4</v>
      </c>
      <c r="FX199" s="14">
        <f t="shared" si="556"/>
        <v>1.716743477822795E-7</v>
      </c>
      <c r="FY199" s="89">
        <f t="shared" si="557"/>
        <v>-3.44997560582247E-3</v>
      </c>
      <c r="FZ199" s="89">
        <f t="shared" si="558"/>
        <v>1.1902331680770118E-5</v>
      </c>
      <c r="GB199">
        <v>63.4</v>
      </c>
      <c r="GC199" s="14">
        <f t="shared" si="559"/>
        <v>-4.9137227543532058E-2</v>
      </c>
      <c r="GD199" s="14">
        <f t="shared" si="560"/>
        <v>2.4144671306648457E-3</v>
      </c>
      <c r="GE199" s="89">
        <f t="shared" si="561"/>
        <v>4.5611662495957717E-2</v>
      </c>
      <c r="GF199" s="89">
        <f t="shared" si="562"/>
        <v>2.0804237556451559E-3</v>
      </c>
      <c r="GH199">
        <v>382.6</v>
      </c>
      <c r="GI199" s="14">
        <f t="shared" si="563"/>
        <v>-2.2199643166163387E-2</v>
      </c>
      <c r="GJ199" s="14">
        <f t="shared" si="564"/>
        <v>4.9282415670498471E-4</v>
      </c>
      <c r="GK199" s="89">
        <f t="shared" si="565"/>
        <v>1.5488361775989449E-2</v>
      </c>
      <c r="GL199" s="89">
        <f t="shared" si="566"/>
        <v>2.3988935050393105E-4</v>
      </c>
      <c r="GN199">
        <v>29.16</v>
      </c>
      <c r="GO199" s="14">
        <f t="shared" si="567"/>
        <v>-1.2075358044020351E-2</v>
      </c>
      <c r="GP199" s="14">
        <f t="shared" si="568"/>
        <v>1.4581427189128699E-4</v>
      </c>
      <c r="GQ199" s="89">
        <f t="shared" si="569"/>
        <v>9.5462427054471798E-3</v>
      </c>
      <c r="GR199" s="89">
        <f t="shared" si="570"/>
        <v>9.1130749791303484E-5</v>
      </c>
      <c r="GT199">
        <v>53.04</v>
      </c>
      <c r="GU199" s="14">
        <f t="shared" si="571"/>
        <v>1.8835944540603715E-3</v>
      </c>
      <c r="GV199" s="14">
        <f t="shared" si="572"/>
        <v>3.5479280673669891E-6</v>
      </c>
      <c r="GW199" s="89">
        <f t="shared" si="573"/>
        <v>-6.1822449686785141E-3</v>
      </c>
      <c r="GX199" s="89">
        <f t="shared" si="574"/>
        <v>3.8220152852750798E-5</v>
      </c>
      <c r="GZ199">
        <v>205.4</v>
      </c>
      <c r="HA199" s="14">
        <f t="shared" si="575"/>
        <v>-2.9254043291051003E-3</v>
      </c>
      <c r="HB199" s="14">
        <f t="shared" si="576"/>
        <v>8.5579904887468614E-6</v>
      </c>
      <c r="HC199" s="89">
        <f t="shared" si="577"/>
        <v>-2.2516207673623379E-4</v>
      </c>
      <c r="HD199" s="89">
        <f t="shared" si="578"/>
        <v>5.0697960800173638E-8</v>
      </c>
      <c r="HF199">
        <v>259.25</v>
      </c>
      <c r="HG199" s="14">
        <f t="shared" si="579"/>
        <v>-2.1049305716233424E-2</v>
      </c>
      <c r="HH199" s="14">
        <f t="shared" si="580"/>
        <v>4.4307327113545712E-4</v>
      </c>
      <c r="HI199" s="89">
        <f t="shared" si="581"/>
        <v>1.5241558951523328E-2</v>
      </c>
      <c r="HJ199" s="89">
        <f t="shared" si="582"/>
        <v>2.3230511927276089E-4</v>
      </c>
      <c r="HL199">
        <v>88.94</v>
      </c>
      <c r="HM199" s="14">
        <f t="shared" si="583"/>
        <v>6.743846495894715E-4</v>
      </c>
      <c r="HN199" s="14">
        <f t="shared" si="584"/>
        <v>4.5479465560191427E-7</v>
      </c>
      <c r="HO199" s="89">
        <f t="shared" si="585"/>
        <v>-6.2628177477245103E-3</v>
      </c>
      <c r="HP199" s="89">
        <f t="shared" si="586"/>
        <v>3.9222886141213106E-5</v>
      </c>
      <c r="HR199">
        <v>4.9240000000000004</v>
      </c>
      <c r="HS199" s="14">
        <f t="shared" si="587"/>
        <v>-3.0308473914382374E-2</v>
      </c>
      <c r="HT199" s="14">
        <f t="shared" si="588"/>
        <v>9.1860359101879688E-4</v>
      </c>
      <c r="HU199" s="14">
        <f t="shared" si="589"/>
        <v>2.2689828162791619E-2</v>
      </c>
      <c r="HV199" s="14">
        <f t="shared" si="590"/>
        <v>5.1482830205701173E-4</v>
      </c>
      <c r="HX199">
        <v>14.67</v>
      </c>
      <c r="HY199" s="14">
        <f t="shared" si="591"/>
        <v>-8.9011200495170903E-3</v>
      </c>
      <c r="HZ199" s="14">
        <f t="shared" si="592"/>
        <v>7.9229938135915126E-5</v>
      </c>
      <c r="IA199" s="89">
        <f t="shared" si="593"/>
        <v>5.0260593793130387E-3</v>
      </c>
      <c r="IB199" s="89">
        <f t="shared" si="594"/>
        <v>2.5261272884380566E-5</v>
      </c>
      <c r="ID199">
        <v>139.85</v>
      </c>
      <c r="IE199" s="14">
        <f t="shared" si="595"/>
        <v>1.4290820581488745E-3</v>
      </c>
      <c r="IF199" s="14">
        <f t="shared" si="596"/>
        <v>2.0422755289230233E-6</v>
      </c>
      <c r="IG199" s="89">
        <f t="shared" si="597"/>
        <v>-3.9872663723591641E-3</v>
      </c>
      <c r="IH199" s="89">
        <f t="shared" si="598"/>
        <v>1.5898293124146208E-5</v>
      </c>
      <c r="IQ199">
        <v>52.82</v>
      </c>
      <c r="IR199" s="14">
        <f t="shared" si="599"/>
        <v>-7.6017089737257992E-3</v>
      </c>
      <c r="IS199" s="14">
        <f t="shared" si="600"/>
        <v>5.7785979321223342E-5</v>
      </c>
      <c r="IT199" s="89">
        <f t="shared" si="601"/>
        <v>3.0251631522779576E-3</v>
      </c>
      <c r="IU199" s="89">
        <f t="shared" si="602"/>
        <v>9.1516120979003087E-6</v>
      </c>
      <c r="IW199">
        <v>59.06</v>
      </c>
      <c r="IX199" s="14">
        <f t="shared" si="603"/>
        <v>-1.1923152661191816E-2</v>
      </c>
      <c r="IY199" s="14">
        <f t="shared" si="604"/>
        <v>1.4216156938208548E-4</v>
      </c>
      <c r="IZ199" s="89">
        <f t="shared" si="605"/>
        <v>6.0023177129039356E-3</v>
      </c>
      <c r="JA199" s="89">
        <f t="shared" si="606"/>
        <v>3.602781792664033E-5</v>
      </c>
      <c r="JC199">
        <v>107.95</v>
      </c>
      <c r="JD199" s="14">
        <f t="shared" si="607"/>
        <v>-9.7743389298167484E-3</v>
      </c>
      <c r="JE199" s="14">
        <f t="shared" si="608"/>
        <v>9.5537701514931218E-5</v>
      </c>
      <c r="JF199" s="89">
        <f t="shared" si="609"/>
        <v>5.2216766868193095E-3</v>
      </c>
      <c r="JG199" s="89">
        <f t="shared" si="610"/>
        <v>2.7265907421672281E-5</v>
      </c>
      <c r="JI199">
        <v>31.25</v>
      </c>
      <c r="JJ199" s="14">
        <f t="shared" si="611"/>
        <v>-1.0292789485432283E-2</v>
      </c>
      <c r="JK199" s="14">
        <f t="shared" si="612"/>
        <v>1.0594151539142536E-4</v>
      </c>
      <c r="JL199" s="89">
        <f t="shared" si="613"/>
        <v>4.8264699364817427E-3</v>
      </c>
      <c r="JM199" s="89">
        <f t="shared" si="614"/>
        <v>2.3294812047762079E-5</v>
      </c>
      <c r="JO199">
        <v>78.55</v>
      </c>
      <c r="JP199" s="14">
        <f t="shared" si="615"/>
        <v>4.9527055330709936E-3</v>
      </c>
      <c r="JQ199" s="14">
        <f t="shared" si="616"/>
        <v>2.4529292097312035E-5</v>
      </c>
      <c r="JR199" s="89">
        <f t="shared" si="646"/>
        <v>-7.7622379925819818E-3</v>
      </c>
      <c r="JS199" s="89">
        <f t="shared" si="617"/>
        <v>6.0252338653483157E-5</v>
      </c>
      <c r="JU199">
        <v>63.4</v>
      </c>
      <c r="JV199" s="14">
        <f t="shared" si="618"/>
        <v>-8.2357133222291049E-3</v>
      </c>
      <c r="JW199" s="14">
        <f t="shared" si="619"/>
        <v>6.7826973925941966E-5</v>
      </c>
      <c r="JX199" s="89">
        <f t="shared" si="620"/>
        <v>2.8010452150420174E-3</v>
      </c>
      <c r="JY199" s="89">
        <f t="shared" si="621"/>
        <v>7.8458542967097814E-6</v>
      </c>
      <c r="KA199">
        <v>42.14</v>
      </c>
      <c r="KB199" s="14">
        <f t="shared" si="622"/>
        <v>-5.9502734170994546E-3</v>
      </c>
      <c r="KC199" s="14">
        <f t="shared" si="623"/>
        <v>3.5405753738240419E-5</v>
      </c>
      <c r="KD199" s="89">
        <f t="shared" si="624"/>
        <v>3.1180426204936626E-3</v>
      </c>
      <c r="KE199" s="89">
        <f t="shared" si="625"/>
        <v>9.722189783214986E-6</v>
      </c>
      <c r="KG199">
        <v>18.2</v>
      </c>
      <c r="KH199" s="14">
        <f t="shared" si="626"/>
        <v>-2.8987536873252298E-2</v>
      </c>
      <c r="KI199" s="14">
        <f t="shared" si="627"/>
        <v>8.4027729397816164E-4</v>
      </c>
      <c r="KJ199" s="89">
        <f t="shared" si="628"/>
        <v>2.4768099149735157E-2</v>
      </c>
      <c r="KK199" s="89">
        <f t="shared" si="629"/>
        <v>6.1345873549111137E-4</v>
      </c>
      <c r="KM199">
        <v>33.03</v>
      </c>
      <c r="KN199" s="14">
        <f t="shared" si="630"/>
        <v>-2.1420647665356625E-2</v>
      </c>
      <c r="KO199" s="14">
        <f t="shared" si="631"/>
        <v>4.5884414640334824E-4</v>
      </c>
      <c r="KP199" s="89">
        <f t="shared" si="632"/>
        <v>1.4504620510361237E-2</v>
      </c>
      <c r="KQ199" s="89">
        <f t="shared" si="633"/>
        <v>2.1038401614959187E-4</v>
      </c>
      <c r="KS199">
        <v>91.4</v>
      </c>
      <c r="KT199" s="14">
        <f t="shared" si="634"/>
        <v>-4.6057763182463605E-3</v>
      </c>
      <c r="KU199" s="14">
        <f t="shared" si="635"/>
        <v>2.1213175493718998E-5</v>
      </c>
      <c r="KV199" s="89">
        <f t="shared" si="636"/>
        <v>2.4297375907027935E-3</v>
      </c>
      <c r="KW199" s="89">
        <f t="shared" si="637"/>
        <v>5.9036247596742156E-6</v>
      </c>
      <c r="LF199" s="14">
        <v>12.445</v>
      </c>
      <c r="LG199" s="14">
        <f t="shared" si="638"/>
        <v>-8.4729173423136201E-3</v>
      </c>
      <c r="LH199" s="14">
        <f t="shared" si="639"/>
        <v>7.1790328289678904E-5</v>
      </c>
      <c r="LI199" s="89">
        <f t="shared" si="640"/>
        <v>8.3453232854532704E-3</v>
      </c>
      <c r="LJ199" s="89">
        <f t="shared" si="641"/>
        <v>6.9644420738728565E-5</v>
      </c>
      <c r="LL199">
        <v>13.285</v>
      </c>
      <c r="LM199" s="14">
        <f t="shared" si="642"/>
        <v>1.128456015931205E-3</v>
      </c>
      <c r="LN199" s="14">
        <f t="shared" si="643"/>
        <v>1.273412979891328E-6</v>
      </c>
      <c r="LO199" s="89">
        <f t="shared" si="644"/>
        <v>-3.6434948811200547E-3</v>
      </c>
      <c r="LP199" s="89">
        <f t="shared" si="645"/>
        <v>1.3275054948748042E-5</v>
      </c>
    </row>
    <row r="200" spans="19:328" x14ac:dyDescent="0.35">
      <c r="S200" t="s">
        <v>804</v>
      </c>
      <c r="T200" s="82">
        <v>5596.39</v>
      </c>
      <c r="U200" s="6">
        <f t="shared" si="452"/>
        <v>-8.4751820601938355E-3</v>
      </c>
      <c r="V200" s="14">
        <f t="shared" si="453"/>
        <v>7.1828710953431425E-5</v>
      </c>
      <c r="Z200">
        <v>39.32</v>
      </c>
      <c r="AA200" s="14">
        <f t="shared" si="454"/>
        <v>-1.1253315686727368E-2</v>
      </c>
      <c r="AB200" s="14">
        <f t="shared" si="455"/>
        <v>1.2663711394514425E-4</v>
      </c>
      <c r="AC200" s="14">
        <f t="shared" si="456"/>
        <v>-2.778133626533532E-3</v>
      </c>
      <c r="AD200" s="14">
        <f t="shared" si="457"/>
        <v>2.1713391842648026E-3</v>
      </c>
      <c r="AE200" s="14">
        <f t="shared" si="458"/>
        <v>4.7147138531237389E-6</v>
      </c>
      <c r="AG200">
        <v>9.6920000000000002</v>
      </c>
      <c r="AH200" s="14">
        <f t="shared" si="459"/>
        <v>-1.3503892750367794E-2</v>
      </c>
      <c r="AI200" s="14">
        <f t="shared" si="460"/>
        <v>1.8235511941343586E-4</v>
      </c>
      <c r="AJ200" s="14">
        <f t="shared" si="461"/>
        <v>1.3233541590957899E-2</v>
      </c>
      <c r="AK200" s="14">
        <f t="shared" si="462"/>
        <v>1.751266230396125E-4</v>
      </c>
      <c r="AM200">
        <v>105.45</v>
      </c>
      <c r="AN200" s="14">
        <f t="shared" si="463"/>
        <v>-4.7528606581415528E-3</v>
      </c>
      <c r="AO200" s="14">
        <f t="shared" si="464"/>
        <v>2.2589684435709755E-5</v>
      </c>
      <c r="AP200" s="14">
        <f t="shared" si="465"/>
        <v>4.5537261658024622E-3</v>
      </c>
      <c r="AQ200" s="14">
        <f t="shared" si="466"/>
        <v>2.0736421993113992E-5</v>
      </c>
      <c r="AS200">
        <v>92.89</v>
      </c>
      <c r="AT200" s="14">
        <f t="shared" si="467"/>
        <v>-3.4508823203095889E-3</v>
      </c>
      <c r="AU200" s="14">
        <f t="shared" si="468"/>
        <v>1.1908588788625293E-5</v>
      </c>
      <c r="AV200" s="14">
        <f t="shared" si="469"/>
        <v>2.8454314431986829E-3</v>
      </c>
      <c r="AW200" s="14">
        <f t="shared" si="470"/>
        <v>8.0964800979437391E-6</v>
      </c>
      <c r="AY200" s="14">
        <v>39</v>
      </c>
      <c r="AZ200" s="14">
        <f t="shared" si="471"/>
        <v>-1.394290596901275E-2</v>
      </c>
      <c r="BA200" s="14">
        <f t="shared" si="472"/>
        <v>1.9440462686073139E-4</v>
      </c>
      <c r="BB200" s="14">
        <f t="shared" si="473"/>
        <v>1.3535483494808421E-2</v>
      </c>
      <c r="BC200" s="14">
        <f t="shared" si="474"/>
        <v>1.8320931343823119E-4</v>
      </c>
      <c r="BE200">
        <v>21.765000000000001</v>
      </c>
      <c r="BF200" s="14">
        <f t="shared" si="475"/>
        <v>-4.1436523376552582E-3</v>
      </c>
      <c r="BG200" s="14">
        <f t="shared" si="476"/>
        <v>1.7169854695355886E-5</v>
      </c>
      <c r="BH200" s="14">
        <f t="shared" si="477"/>
        <v>-5.512537122458255E-4</v>
      </c>
      <c r="BI200" s="14">
        <f t="shared" si="478"/>
        <v>3.038806552648034E-7</v>
      </c>
      <c r="BK200">
        <v>91.28</v>
      </c>
      <c r="BL200" s="14">
        <f t="shared" si="479"/>
        <v>-4.5956758743573592E-2</v>
      </c>
      <c r="BM200" s="14">
        <f t="shared" si="480"/>
        <v>2.1120236742150278E-3</v>
      </c>
      <c r="BN200" s="14">
        <f t="shared" si="481"/>
        <v>4.3160547679110824E-2</v>
      </c>
      <c r="BO200" s="14">
        <f t="shared" si="482"/>
        <v>1.8628328759607987E-3</v>
      </c>
      <c r="BQ200">
        <v>53.56</v>
      </c>
      <c r="BR200" s="14">
        <f t="shared" si="483"/>
        <v>-1.7516221457284167E-2</v>
      </c>
      <c r="BS200" s="14">
        <f t="shared" si="484"/>
        <v>3.0681801414062226E-4</v>
      </c>
      <c r="BT200" s="14">
        <f t="shared" si="485"/>
        <v>1.6266655716033182E-2</v>
      </c>
      <c r="BU200" s="14">
        <f t="shared" si="486"/>
        <v>2.6460408818395497E-4</v>
      </c>
      <c r="BX200">
        <v>21.61</v>
      </c>
      <c r="BY200" s="14">
        <f t="shared" si="487"/>
        <v>3.2340060526508101E-3</v>
      </c>
      <c r="BZ200" s="14">
        <f t="shared" si="488"/>
        <v>1.0458795148582075E-5</v>
      </c>
      <c r="CA200" s="14">
        <f t="shared" si="489"/>
        <v>-3.8610826247744883E-3</v>
      </c>
      <c r="CB200" s="14">
        <f t="shared" si="490"/>
        <v>1.4907959035335451E-5</v>
      </c>
      <c r="CD200">
        <v>45.2</v>
      </c>
      <c r="CE200" s="14">
        <f t="shared" si="491"/>
        <v>1.7683470567419492E-3</v>
      </c>
      <c r="CF200" s="14">
        <f t="shared" si="492"/>
        <v>3.1270513130879144E-6</v>
      </c>
      <c r="CG200" s="14">
        <f t="shared" si="493"/>
        <v>-2.0270497715413286E-3</v>
      </c>
      <c r="CH200" s="14">
        <f t="shared" si="494"/>
        <v>4.1089307763057522E-6</v>
      </c>
      <c r="CJ200">
        <v>32.5</v>
      </c>
      <c r="CK200" s="14">
        <f t="shared" si="495"/>
        <v>7.0519991773972451E-3</v>
      </c>
      <c r="CL200" s="14">
        <f t="shared" si="496"/>
        <v>4.9730692398011423E-5</v>
      </c>
      <c r="CM200" s="14">
        <f t="shared" si="497"/>
        <v>-7.634272457754698E-3</v>
      </c>
      <c r="CN200" s="14">
        <f t="shared" si="498"/>
        <v>5.8282115959231958E-5</v>
      </c>
      <c r="CP200">
        <v>19.46</v>
      </c>
      <c r="CQ200" s="14">
        <f t="shared" si="499"/>
        <v>-9.2927875754594061E-3</v>
      </c>
      <c r="CR200" s="14">
        <f t="shared" si="500"/>
        <v>8.6355900922612712E-5</v>
      </c>
      <c r="CS200" s="14">
        <f t="shared" si="501"/>
        <v>8.5292112331217564E-3</v>
      </c>
      <c r="CT200" s="14">
        <f t="shared" si="502"/>
        <v>7.2747444259210352E-5</v>
      </c>
      <c r="CV200">
        <v>102.8</v>
      </c>
      <c r="CW200" s="14">
        <f t="shared" si="503"/>
        <v>-6.3430317574335341E-3</v>
      </c>
      <c r="CX200" s="14">
        <f t="shared" si="504"/>
        <v>4.023405187581035E-5</v>
      </c>
      <c r="CY200" s="89">
        <f t="shared" si="505"/>
        <v>6.052553979233084E-3</v>
      </c>
      <c r="CZ200" s="89">
        <f t="shared" si="506"/>
        <v>3.663340967153024E-5</v>
      </c>
      <c r="DB200">
        <v>17.5</v>
      </c>
      <c r="DC200" s="14">
        <f t="shared" si="507"/>
        <v>-8.0321716972642666E-3</v>
      </c>
      <c r="DD200" s="14">
        <f t="shared" si="508"/>
        <v>6.451578217433313E-5</v>
      </c>
      <c r="DE200" s="89">
        <f t="shared" si="509"/>
        <v>7.6659339062533751E-3</v>
      </c>
      <c r="DF200" s="89">
        <f t="shared" si="510"/>
        <v>5.8766542655045132E-5</v>
      </c>
      <c r="DH200">
        <v>10.907999999999999</v>
      </c>
      <c r="DI200" s="14">
        <f t="shared" si="511"/>
        <v>-2.3864169196085167E-3</v>
      </c>
      <c r="DJ200" s="14">
        <f t="shared" si="512"/>
        <v>5.6949857141938013E-6</v>
      </c>
      <c r="DK200" s="89">
        <f t="shared" si="513"/>
        <v>1.8451342787690513E-3</v>
      </c>
      <c r="DL200" s="89">
        <f t="shared" si="514"/>
        <v>3.4045205066885868E-6</v>
      </c>
      <c r="DN200">
        <v>65.099999999999994</v>
      </c>
      <c r="DO200" s="14">
        <f t="shared" si="515"/>
        <v>-6.0088001453488622E-3</v>
      </c>
      <c r="DP200" s="14">
        <f t="shared" si="516"/>
        <v>3.6105679186744505E-5</v>
      </c>
      <c r="DQ200" s="89">
        <f t="shared" si="517"/>
        <v>6.1905757461853481E-3</v>
      </c>
      <c r="DR200" s="89">
        <f t="shared" si="518"/>
        <v>3.8323228069258282E-5</v>
      </c>
      <c r="DT200">
        <v>108.9</v>
      </c>
      <c r="DU200" s="14">
        <f t="shared" si="519"/>
        <v>-3.3141889688716841E-2</v>
      </c>
      <c r="DV200" s="14">
        <f t="shared" si="520"/>
        <v>1.0983848521390757E-3</v>
      </c>
      <c r="DW200" s="89">
        <f t="shared" si="521"/>
        <v>3.1874015096796951E-2</v>
      </c>
      <c r="DX200" s="89">
        <f t="shared" si="522"/>
        <v>1.0159528383908399E-3</v>
      </c>
      <c r="DZ200">
        <v>33.94</v>
      </c>
      <c r="EA200" s="14">
        <f t="shared" si="523"/>
        <v>-3.051388399721109E-2</v>
      </c>
      <c r="EB200" s="14">
        <f t="shared" si="524"/>
        <v>9.3109711659525502E-4</v>
      </c>
      <c r="EC200" s="89">
        <f t="shared" si="525"/>
        <v>3.0498098852543572E-2</v>
      </c>
      <c r="ED200" s="89">
        <f t="shared" si="526"/>
        <v>9.3013403361951949E-4</v>
      </c>
      <c r="EF200">
        <v>15.01</v>
      </c>
      <c r="EG200" s="14">
        <f t="shared" si="527"/>
        <v>-3.3366730990393727E-3</v>
      </c>
      <c r="EH200" s="14">
        <f t="shared" si="528"/>
        <v>1.1133387369853012E-5</v>
      </c>
      <c r="EI200" s="89">
        <f t="shared" si="529"/>
        <v>3.540782186399877E-3</v>
      </c>
      <c r="EJ200" s="89">
        <f t="shared" si="530"/>
        <v>1.2537138491526693E-5</v>
      </c>
      <c r="EL200">
        <v>87.68</v>
      </c>
      <c r="EM200" s="14">
        <f t="shared" si="531"/>
        <v>6.8407253836237874E-4</v>
      </c>
      <c r="EN200" s="14">
        <f t="shared" si="532"/>
        <v>4.6795523774154812E-7</v>
      </c>
      <c r="EO200" s="89">
        <f t="shared" si="533"/>
        <v>-1.2905033967579777E-3</v>
      </c>
      <c r="EP200" s="89">
        <f t="shared" si="534"/>
        <v>1.6653990170438785E-6</v>
      </c>
      <c r="ER200">
        <v>12.2</v>
      </c>
      <c r="ES200" s="14">
        <f t="shared" si="535"/>
        <v>0</v>
      </c>
      <c r="ET200" s="14">
        <f t="shared" si="536"/>
        <v>0</v>
      </c>
      <c r="EU200" s="89">
        <f t="shared" si="537"/>
        <v>-4.9406682112536847E-4</v>
      </c>
      <c r="EV200" s="89">
        <f t="shared" si="538"/>
        <v>2.4410202373692687E-7</v>
      </c>
      <c r="EX200">
        <v>117.65</v>
      </c>
      <c r="EY200" s="14">
        <f t="shared" si="539"/>
        <v>-2.2781986810121443E-2</v>
      </c>
      <c r="EZ200" s="14">
        <f t="shared" si="540"/>
        <v>5.1901892301654741E-4</v>
      </c>
      <c r="FA200" s="89">
        <f t="shared" si="541"/>
        <v>2.2323216159794435E-2</v>
      </c>
      <c r="FB200" s="89">
        <f t="shared" si="542"/>
        <v>4.9832597971690741E-4</v>
      </c>
      <c r="FD200">
        <v>39.99</v>
      </c>
      <c r="FE200" s="14">
        <f t="shared" si="543"/>
        <v>-4.7625105683351205E-3</v>
      </c>
      <c r="FF200" s="14">
        <f t="shared" si="544"/>
        <v>2.2681506913503711E-5</v>
      </c>
      <c r="FG200" s="89">
        <f t="shared" si="545"/>
        <v>1.3228114372381772E-3</v>
      </c>
      <c r="FH200" s="89">
        <f t="shared" si="546"/>
        <v>1.749830098488132E-6</v>
      </c>
      <c r="FJ200">
        <v>127.8</v>
      </c>
      <c r="FK200" s="14">
        <f t="shared" si="547"/>
        <v>7.0175726586465398E-3</v>
      </c>
      <c r="FL200" s="14">
        <f t="shared" si="548"/>
        <v>4.9246326019383462E-5</v>
      </c>
      <c r="FM200" s="89">
        <f t="shared" si="549"/>
        <v>-7.630051169540554E-3</v>
      </c>
      <c r="FN200" s="89">
        <f t="shared" si="550"/>
        <v>5.8217680849807179E-5</v>
      </c>
      <c r="FP200">
        <v>11.02</v>
      </c>
      <c r="FQ200" s="14">
        <f t="shared" si="551"/>
        <v>-6.8290727499421182E-3</v>
      </c>
      <c r="FR200" s="14">
        <f t="shared" si="552"/>
        <v>4.6636234624002002E-5</v>
      </c>
      <c r="FS200" s="89">
        <f t="shared" si="553"/>
        <v>6.9711859948703775E-3</v>
      </c>
      <c r="FT200" s="89">
        <f t="shared" si="554"/>
        <v>4.8597434175076895E-5</v>
      </c>
      <c r="FV200">
        <v>491</v>
      </c>
      <c r="FW200" s="14">
        <f t="shared" si="555"/>
        <v>-1.6841638571144072E-2</v>
      </c>
      <c r="FX200" s="14">
        <f t="shared" si="556"/>
        <v>2.8364078976104773E-4</v>
      </c>
      <c r="FY200" s="89">
        <f t="shared" si="557"/>
        <v>1.6447286501767546E-2</v>
      </c>
      <c r="FZ200" s="89">
        <f t="shared" si="558"/>
        <v>2.7051323327122493E-4</v>
      </c>
      <c r="GB200">
        <v>64.38</v>
      </c>
      <c r="GC200" s="14">
        <f t="shared" si="559"/>
        <v>-1.5339164427481801E-2</v>
      </c>
      <c r="GD200" s="14">
        <f t="shared" si="560"/>
        <v>2.3528996533332309E-4</v>
      </c>
      <c r="GE200" s="89">
        <f t="shared" si="561"/>
        <v>1.5491275272165643E-2</v>
      </c>
      <c r="GF200" s="89">
        <f t="shared" si="562"/>
        <v>2.399796095580107E-4</v>
      </c>
      <c r="GH200">
        <v>389.6</v>
      </c>
      <c r="GI200" s="14">
        <f t="shared" si="563"/>
        <v>-1.8130514762227479E-2</v>
      </c>
      <c r="GJ200" s="14">
        <f t="shared" si="564"/>
        <v>3.2871556554334857E-4</v>
      </c>
      <c r="GK200" s="89">
        <f t="shared" si="565"/>
        <v>1.6834719935617408E-2</v>
      </c>
      <c r="GL200" s="89">
        <f t="shared" si="566"/>
        <v>2.834077953106742E-4</v>
      </c>
      <c r="GN200">
        <v>30.14</v>
      </c>
      <c r="GO200" s="14">
        <f t="shared" si="567"/>
        <v>-3.3055286057891993E-2</v>
      </c>
      <c r="GP200" s="14">
        <f t="shared" si="568"/>
        <v>1.0926519363690687E-3</v>
      </c>
      <c r="GQ200" s="89">
        <f t="shared" si="569"/>
        <v>3.2934547715634532E-2</v>
      </c>
      <c r="GR200" s="89">
        <f t="shared" si="570"/>
        <v>1.0846844332334077E-3</v>
      </c>
      <c r="GT200">
        <v>53.14</v>
      </c>
      <c r="GU200" s="14">
        <f t="shared" si="571"/>
        <v>-1.883594454060445E-3</v>
      </c>
      <c r="GV200" s="14">
        <f t="shared" si="572"/>
        <v>3.5479280673672657E-6</v>
      </c>
      <c r="GW200" s="89">
        <f t="shared" si="573"/>
        <v>9.9474716255399938E-4</v>
      </c>
      <c r="GX200" s="89">
        <f t="shared" si="574"/>
        <v>9.8952191740923296E-7</v>
      </c>
      <c r="GZ200">
        <v>207.6</v>
      </c>
      <c r="HA200" s="14">
        <f t="shared" si="575"/>
        <v>-1.0653853797275703E-2</v>
      </c>
      <c r="HB200" s="14">
        <f t="shared" si="576"/>
        <v>1.1350460073372592E-4</v>
      </c>
      <c r="HC200" s="89">
        <f t="shared" si="577"/>
        <v>1.0485272837798243E-2</v>
      </c>
      <c r="HD200" s="89">
        <f t="shared" si="578"/>
        <v>1.0994094648306961E-4</v>
      </c>
      <c r="HF200">
        <v>264.25</v>
      </c>
      <c r="HG200" s="14">
        <f t="shared" si="579"/>
        <v>-1.9102777640710323E-2</v>
      </c>
      <c r="HH200" s="14">
        <f t="shared" si="580"/>
        <v>3.6491611359042224E-4</v>
      </c>
      <c r="HI200" s="89">
        <f t="shared" si="581"/>
        <v>1.8469184334731988E-2</v>
      </c>
      <c r="HJ200" s="89">
        <f t="shared" si="582"/>
        <v>3.4111076999030946E-4</v>
      </c>
      <c r="HL200">
        <v>89.06</v>
      </c>
      <c r="HM200" s="14">
        <f t="shared" si="583"/>
        <v>-1.3483148110060225E-3</v>
      </c>
      <c r="HN200" s="14">
        <f t="shared" si="584"/>
        <v>1.8179528295782062E-6</v>
      </c>
      <c r="HO200" s="89">
        <f t="shared" si="585"/>
        <v>-1.9442710304474467E-4</v>
      </c>
      <c r="HP200" s="89">
        <f t="shared" si="586"/>
        <v>3.7801898398371762E-8</v>
      </c>
      <c r="HR200">
        <v>4.9210000000000003</v>
      </c>
      <c r="HS200" s="14">
        <f t="shared" si="587"/>
        <v>6.0944643836593018E-4</v>
      </c>
      <c r="HT200" s="14">
        <f t="shared" si="588"/>
        <v>3.7142496123691752E-7</v>
      </c>
      <c r="HU200" s="14">
        <f t="shared" si="589"/>
        <v>-3.6813340316168971E-3</v>
      </c>
      <c r="HV200" s="14">
        <f t="shared" si="590"/>
        <v>1.3552220252340717E-5</v>
      </c>
      <c r="HX200">
        <v>14.66</v>
      </c>
      <c r="HY200" s="14">
        <f t="shared" si="591"/>
        <v>6.8189569638482249E-4</v>
      </c>
      <c r="HZ200" s="14">
        <f t="shared" si="592"/>
        <v>4.6498174074814199E-7</v>
      </c>
      <c r="IA200" s="89">
        <f t="shared" si="593"/>
        <v>-3.0661405738356996E-3</v>
      </c>
      <c r="IB200" s="89">
        <f t="shared" si="594"/>
        <v>9.4012180185215138E-6</v>
      </c>
      <c r="ID200">
        <v>140.4</v>
      </c>
      <c r="IE200" s="14">
        <f t="shared" si="595"/>
        <v>-3.9250719437420728E-3</v>
      </c>
      <c r="IF200" s="14">
        <f t="shared" si="596"/>
        <v>1.5406189763551174E-5</v>
      </c>
      <c r="IG200" s="89">
        <f t="shared" si="597"/>
        <v>3.8778842745297712E-3</v>
      </c>
      <c r="IH200" s="89">
        <f t="shared" si="598"/>
        <v>1.503798644664529E-5</v>
      </c>
      <c r="IQ200">
        <v>52.98</v>
      </c>
      <c r="IR200" s="14">
        <f t="shared" si="599"/>
        <v>-3.0245769749374677E-3</v>
      </c>
      <c r="IS200" s="14">
        <f t="shared" si="600"/>
        <v>9.1480658773218839E-6</v>
      </c>
      <c r="IT200" s="89">
        <f t="shared" si="601"/>
        <v>1.2916570045611916E-3</v>
      </c>
      <c r="IU200" s="89">
        <f t="shared" si="602"/>
        <v>1.6683778174319901E-6</v>
      </c>
      <c r="IW200">
        <v>64.5</v>
      </c>
      <c r="IX200" s="14">
        <f t="shared" si="603"/>
        <v>-8.8111347485950148E-2</v>
      </c>
      <c r="IY200" s="14">
        <f t="shared" si="604"/>
        <v>7.7636095557898537E-3</v>
      </c>
      <c r="IZ200" s="89">
        <f t="shared" si="605"/>
        <v>8.5705412435458914E-2</v>
      </c>
      <c r="JA200" s="89">
        <f t="shared" si="606"/>
        <v>7.3454177207321154E-3</v>
      </c>
      <c r="JC200">
        <v>108.7</v>
      </c>
      <c r="JD200" s="14">
        <f t="shared" si="607"/>
        <v>-6.9236371663473949E-3</v>
      </c>
      <c r="JE200" s="14">
        <f t="shared" si="608"/>
        <v>4.7936751611226982E-5</v>
      </c>
      <c r="JF200" s="89">
        <f t="shared" si="609"/>
        <v>6.5472407638609825E-3</v>
      </c>
      <c r="JG200" s="89">
        <f t="shared" si="610"/>
        <v>4.2866361619962943E-5</v>
      </c>
      <c r="JI200">
        <v>31.45</v>
      </c>
      <c r="JJ200" s="14">
        <f t="shared" si="611"/>
        <v>-6.3796069640390399E-3</v>
      </c>
      <c r="JK200" s="14">
        <f t="shared" si="612"/>
        <v>4.0699385015615416E-5</v>
      </c>
      <c r="JL200" s="89">
        <f t="shared" si="613"/>
        <v>5.0209042492396607E-3</v>
      </c>
      <c r="JM200" s="89">
        <f t="shared" si="614"/>
        <v>2.5209479480032879E-5</v>
      </c>
      <c r="JO200">
        <v>79.23</v>
      </c>
      <c r="JP200" s="14">
        <f t="shared" si="615"/>
        <v>-8.6196502755204758E-3</v>
      </c>
      <c r="JQ200" s="14">
        <f t="shared" si="616"/>
        <v>7.4298370872280219E-5</v>
      </c>
      <c r="JR200" s="89">
        <f t="shared" ref="JR200:JR231" si="647">$JQ$268+$JQ$269*$U210-$JP200</f>
        <v>8.2029249345940969E-3</v>
      </c>
      <c r="JS200" s="89">
        <f t="shared" si="617"/>
        <v>6.7287977482585564E-5</v>
      </c>
      <c r="JU200">
        <v>63.96</v>
      </c>
      <c r="JV200" s="14">
        <f t="shared" si="618"/>
        <v>-8.7940265225732294E-3</v>
      </c>
      <c r="JW200" s="14">
        <f t="shared" si="619"/>
        <v>7.7334902479721409E-5</v>
      </c>
      <c r="JX200" s="89">
        <f t="shared" si="620"/>
        <v>7.9188555645968335E-3</v>
      </c>
      <c r="JY200" s="89">
        <f t="shared" si="621"/>
        <v>6.2708273452946237E-5</v>
      </c>
      <c r="KA200">
        <v>42.87</v>
      </c>
      <c r="KB200" s="14">
        <f t="shared" si="622"/>
        <v>-1.7174872233842703E-2</v>
      </c>
      <c r="KC200" s="14">
        <f t="shared" si="623"/>
        <v>2.9497623624882103E-4</v>
      </c>
      <c r="KD200" s="89">
        <f t="shared" si="624"/>
        <v>1.67534954595553E-2</v>
      </c>
      <c r="KE200" s="89">
        <f t="shared" si="625"/>
        <v>2.8067961011334004E-4</v>
      </c>
      <c r="KG200">
        <v>18.489999999999998</v>
      </c>
      <c r="KH200" s="14">
        <f t="shared" si="626"/>
        <v>-1.5808451316283771E-2</v>
      </c>
      <c r="KI200" s="14">
        <f t="shared" si="627"/>
        <v>2.499071330193141E-4</v>
      </c>
      <c r="KJ200" s="89">
        <f t="shared" si="628"/>
        <v>1.4307726561131839E-2</v>
      </c>
      <c r="KK200" s="89">
        <f t="shared" si="629"/>
        <v>2.0471103934811751E-4</v>
      </c>
      <c r="KM200">
        <v>33.090000000000003</v>
      </c>
      <c r="KN200" s="14">
        <f t="shared" si="630"/>
        <v>-1.8148825308226119E-3</v>
      </c>
      <c r="KO200" s="14">
        <f t="shared" si="631"/>
        <v>3.2937986006850888E-6</v>
      </c>
      <c r="KP200" s="89">
        <f t="shared" si="632"/>
        <v>-1.033514066921949E-3</v>
      </c>
      <c r="KQ200" s="89">
        <f t="shared" si="633"/>
        <v>1.0681513265255469E-6</v>
      </c>
      <c r="KS200">
        <v>91.5</v>
      </c>
      <c r="KT200" s="14">
        <f t="shared" si="634"/>
        <v>-1.0934938213712185E-3</v>
      </c>
      <c r="KU200" s="14">
        <f t="shared" si="635"/>
        <v>1.1957287373770302E-6</v>
      </c>
      <c r="KV200" s="89">
        <f t="shared" si="636"/>
        <v>9.6560173718283058E-4</v>
      </c>
      <c r="KW200" s="89">
        <f t="shared" si="637"/>
        <v>9.3238671485050021E-7</v>
      </c>
      <c r="LF200" s="14">
        <v>12.535</v>
      </c>
      <c r="LG200" s="14">
        <f t="shared" si="638"/>
        <v>-7.2057957907014263E-3</v>
      </c>
      <c r="LH200" s="14">
        <f t="shared" si="639"/>
        <v>5.1923492977290395E-5</v>
      </c>
      <c r="LI200" s="89">
        <f t="shared" si="640"/>
        <v>7.1001411070076318E-3</v>
      </c>
      <c r="LJ200" s="89">
        <f t="shared" si="641"/>
        <v>5.0412003739419559E-5</v>
      </c>
      <c r="LL200">
        <v>13.265000000000001</v>
      </c>
      <c r="LM200" s="14">
        <f t="shared" si="642"/>
        <v>1.506591622073778E-3</v>
      </c>
      <c r="LN200" s="14">
        <f t="shared" si="643"/>
        <v>2.2698183157028975E-6</v>
      </c>
      <c r="LO200" s="89">
        <f t="shared" si="644"/>
        <v>-1.783460563416479E-3</v>
      </c>
      <c r="LP200" s="89">
        <f t="shared" si="645"/>
        <v>3.1807315812618247E-6</v>
      </c>
    </row>
    <row r="201" spans="19:328" x14ac:dyDescent="0.35">
      <c r="S201" t="s">
        <v>805</v>
      </c>
      <c r="T201" s="82">
        <v>5605.2</v>
      </c>
      <c r="U201" s="6">
        <f t="shared" si="452"/>
        <v>-1.5729913015114778E-3</v>
      </c>
      <c r="V201" s="14">
        <f t="shared" si="453"/>
        <v>2.4743016346307731E-6</v>
      </c>
      <c r="Z201">
        <v>39.42</v>
      </c>
      <c r="AA201" s="14">
        <f t="shared" si="454"/>
        <v>-2.5400064456083974E-3</v>
      </c>
      <c r="AB201" s="14">
        <f t="shared" si="455"/>
        <v>6.451632743732205E-6</v>
      </c>
      <c r="AC201" s="14">
        <f t="shared" si="456"/>
        <v>-9.6701514409691961E-4</v>
      </c>
      <c r="AD201" s="14">
        <f t="shared" si="457"/>
        <v>5.2863415634003949E-4</v>
      </c>
      <c r="AE201" s="14">
        <f t="shared" si="458"/>
        <v>2.794540712493453E-7</v>
      </c>
      <c r="AG201">
        <v>9.6479999999999997</v>
      </c>
      <c r="AH201" s="14">
        <f t="shared" si="459"/>
        <v>4.5501629694496776E-3</v>
      </c>
      <c r="AI201" s="14">
        <f t="shared" si="460"/>
        <v>2.0703983048551109E-5</v>
      </c>
      <c r="AJ201" s="14">
        <f t="shared" si="461"/>
        <v>-4.6817800946100585E-3</v>
      </c>
      <c r="AK201" s="14">
        <f t="shared" si="462"/>
        <v>2.1919064854286968E-5</v>
      </c>
      <c r="AM201">
        <v>106.5</v>
      </c>
      <c r="AN201" s="14">
        <f t="shared" si="463"/>
        <v>-9.9080782246961877E-3</v>
      </c>
      <c r="AO201" s="14">
        <f t="shared" si="464"/>
        <v>9.8170014106698764E-5</v>
      </c>
      <c r="AP201" s="14">
        <f t="shared" si="465"/>
        <v>1.3904026853760083E-2</v>
      </c>
      <c r="AQ201" s="14">
        <f t="shared" si="466"/>
        <v>1.9332196275008152E-4</v>
      </c>
      <c r="AS201">
        <v>93.86</v>
      </c>
      <c r="AT201" s="14">
        <f t="shared" si="467"/>
        <v>-1.0388312966842147E-2</v>
      </c>
      <c r="AU201" s="14">
        <f t="shared" si="468"/>
        <v>1.0791704629706068E-4</v>
      </c>
      <c r="AV201" s="14">
        <f t="shared" si="469"/>
        <v>1.6110916599612921E-2</v>
      </c>
      <c r="AW201" s="14">
        <f t="shared" si="470"/>
        <v>2.5956163367968317E-4</v>
      </c>
      <c r="AY201" s="14">
        <v>38.81</v>
      </c>
      <c r="AZ201" s="14">
        <f t="shared" si="471"/>
        <v>4.8837007488313402E-3</v>
      </c>
      <c r="BA201" s="14">
        <f t="shared" si="472"/>
        <v>2.3850533004135793E-5</v>
      </c>
      <c r="BB201" s="14">
        <f t="shared" si="473"/>
        <v>-2.1024387230877254E-3</v>
      </c>
      <c r="BC201" s="14">
        <f t="shared" si="474"/>
        <v>4.4202485843387451E-6</v>
      </c>
      <c r="BE201">
        <v>21.77</v>
      </c>
      <c r="BF201" s="14">
        <f t="shared" si="475"/>
        <v>-2.2970024219517676E-4</v>
      </c>
      <c r="BG201" s="14">
        <f t="shared" si="476"/>
        <v>5.2762201264522858E-8</v>
      </c>
      <c r="BH201" s="14">
        <f t="shared" si="477"/>
        <v>4.9572132552033344E-3</v>
      </c>
      <c r="BI201" s="14">
        <f t="shared" si="478"/>
        <v>2.4573963257563638E-5</v>
      </c>
      <c r="BK201">
        <v>92.06</v>
      </c>
      <c r="BL201" s="14">
        <f t="shared" si="479"/>
        <v>-8.5088328352751381E-3</v>
      </c>
      <c r="BM201" s="14">
        <f t="shared" si="480"/>
        <v>7.2400236218656341E-5</v>
      </c>
      <c r="BN201" s="14">
        <f t="shared" si="481"/>
        <v>1.3567031563852316E-2</v>
      </c>
      <c r="BO201" s="14">
        <f t="shared" si="482"/>
        <v>1.8406434545456502E-4</v>
      </c>
      <c r="BQ201">
        <v>53.94</v>
      </c>
      <c r="BR201" s="14">
        <f t="shared" si="483"/>
        <v>-7.0697968886120491E-3</v>
      </c>
      <c r="BS201" s="14">
        <f t="shared" si="484"/>
        <v>4.9982028046228612E-5</v>
      </c>
      <c r="BT201" s="14">
        <f t="shared" si="485"/>
        <v>1.3954728092423463E-2</v>
      </c>
      <c r="BU201" s="14">
        <f t="shared" si="486"/>
        <v>1.9473443613347258E-4</v>
      </c>
      <c r="BX201">
        <v>21.82</v>
      </c>
      <c r="BY201" s="14">
        <f t="shared" si="487"/>
        <v>-9.6708098861302272E-3</v>
      </c>
      <c r="BZ201" s="14">
        <f t="shared" si="488"/>
        <v>9.3524563853674141E-5</v>
      </c>
      <c r="CA201" s="14">
        <f t="shared" si="489"/>
        <v>1.2703059985643507E-2</v>
      </c>
      <c r="CB201" s="14">
        <f t="shared" si="490"/>
        <v>1.6136773299885721E-4</v>
      </c>
      <c r="CD201">
        <v>45.49</v>
      </c>
      <c r="CE201" s="14">
        <f t="shared" si="491"/>
        <v>-6.3954347437271608E-3</v>
      </c>
      <c r="CF201" s="14">
        <f t="shared" si="492"/>
        <v>4.0901585561272492E-5</v>
      </c>
      <c r="CG201" s="14">
        <f t="shared" si="493"/>
        <v>1.16944271753836E-2</v>
      </c>
      <c r="CH201" s="14">
        <f t="shared" si="494"/>
        <v>1.3675962696035044E-4</v>
      </c>
      <c r="CJ201">
        <v>32.479999999999997</v>
      </c>
      <c r="CK201" s="14">
        <f t="shared" si="495"/>
        <v>6.1557404221461247E-4</v>
      </c>
      <c r="CL201" s="14">
        <f t="shared" si="496"/>
        <v>3.7893140144843753E-7</v>
      </c>
      <c r="CM201" s="14">
        <f t="shared" si="497"/>
        <v>3.9586289633797914E-3</v>
      </c>
      <c r="CN201" s="14">
        <f t="shared" si="498"/>
        <v>1.5670743269709361E-5</v>
      </c>
      <c r="CP201">
        <v>19.600000000000001</v>
      </c>
      <c r="CQ201" s="14">
        <f t="shared" si="499"/>
        <v>-7.168489478612516E-3</v>
      </c>
      <c r="CR201" s="14">
        <f t="shared" si="500"/>
        <v>5.1387241404978345E-5</v>
      </c>
      <c r="CS201" s="14">
        <f t="shared" si="501"/>
        <v>1.1463239223654751E-2</v>
      </c>
      <c r="CT201" s="14">
        <f t="shared" si="502"/>
        <v>1.3140585349873677E-4</v>
      </c>
      <c r="CV201">
        <v>103.5</v>
      </c>
      <c r="CW201" s="14">
        <f t="shared" si="503"/>
        <v>-6.7862596843590167E-3</v>
      </c>
      <c r="CX201" s="14">
        <f t="shared" si="504"/>
        <v>4.6053320503556543E-5</v>
      </c>
      <c r="CY201" s="89">
        <f t="shared" si="505"/>
        <v>8.0211796264039355E-3</v>
      </c>
      <c r="CZ201" s="89">
        <f t="shared" si="506"/>
        <v>6.433932259903758E-5</v>
      </c>
      <c r="DB201">
        <v>17.5</v>
      </c>
      <c r="DC201" s="14">
        <f t="shared" si="507"/>
        <v>0</v>
      </c>
      <c r="DD201" s="14">
        <f t="shared" si="508"/>
        <v>0</v>
      </c>
      <c r="DE201" s="89">
        <f t="shared" si="509"/>
        <v>2.081293014354558E-3</v>
      </c>
      <c r="DF201" s="89">
        <f t="shared" si="510"/>
        <v>4.3317806116010824E-6</v>
      </c>
      <c r="DH201">
        <v>10.99</v>
      </c>
      <c r="DI201" s="14">
        <f t="shared" si="511"/>
        <v>-7.4893034321879331E-3</v>
      </c>
      <c r="DJ201" s="14">
        <f t="shared" si="512"/>
        <v>5.6089665899381952E-5</v>
      </c>
      <c r="DK201" s="89">
        <f t="shared" si="513"/>
        <v>1.2414268679622593E-2</v>
      </c>
      <c r="DL201" s="89">
        <f t="shared" si="514"/>
        <v>1.541140668498585E-4</v>
      </c>
      <c r="DN201">
        <v>65.2</v>
      </c>
      <c r="DO201" s="14">
        <f t="shared" si="515"/>
        <v>-1.5349197180838127E-3</v>
      </c>
      <c r="DP201" s="14">
        <f t="shared" si="516"/>
        <v>2.3559785409624912E-6</v>
      </c>
      <c r="DQ201" s="89">
        <f t="shared" si="517"/>
        <v>4.4371315544614737E-3</v>
      </c>
      <c r="DR201" s="89">
        <f t="shared" si="518"/>
        <v>1.9688136431597694E-5</v>
      </c>
      <c r="DT201">
        <v>107.5</v>
      </c>
      <c r="DU201" s="14">
        <f t="shared" si="519"/>
        <v>1.2939182371197391E-2</v>
      </c>
      <c r="DV201" s="14">
        <f t="shared" si="520"/>
        <v>1.6742244043510535E-4</v>
      </c>
      <c r="DW201" s="89">
        <f t="shared" si="521"/>
        <v>-8.0762604132924385E-3</v>
      </c>
      <c r="DX201" s="89">
        <f t="shared" si="522"/>
        <v>6.522598226331455E-5</v>
      </c>
      <c r="DZ201">
        <v>33.79</v>
      </c>
      <c r="EA201" s="14">
        <f t="shared" si="523"/>
        <v>4.4293590798817088E-3</v>
      </c>
      <c r="EB201" s="14">
        <f t="shared" si="524"/>
        <v>1.961922185853054E-5</v>
      </c>
      <c r="EC201" s="89">
        <f t="shared" si="525"/>
        <v>3.6230037965156916E-4</v>
      </c>
      <c r="ED201" s="89">
        <f t="shared" si="526"/>
        <v>1.3126156509567114E-7</v>
      </c>
      <c r="EF201">
        <v>14.96</v>
      </c>
      <c r="EG201" s="14">
        <f t="shared" si="527"/>
        <v>3.3366730990392491E-3</v>
      </c>
      <c r="EH201" s="14">
        <f t="shared" si="528"/>
        <v>1.1133387369852187E-5</v>
      </c>
      <c r="EI201" s="89">
        <f t="shared" si="529"/>
        <v>5.2053850102438178E-4</v>
      </c>
      <c r="EJ201" s="89">
        <f t="shared" si="530"/>
        <v>2.7096033104871029E-7</v>
      </c>
      <c r="EL201">
        <v>87.34</v>
      </c>
      <c r="EM201" s="14">
        <f t="shared" si="531"/>
        <v>3.8852751422906065E-3</v>
      </c>
      <c r="EN201" s="14">
        <f t="shared" si="532"/>
        <v>1.5095362931301293E-5</v>
      </c>
      <c r="EO201" s="89">
        <f t="shared" si="533"/>
        <v>-2.5832036276732728E-4</v>
      </c>
      <c r="EP201" s="89">
        <f t="shared" si="534"/>
        <v>6.6729409820243561E-8</v>
      </c>
      <c r="ER201">
        <v>12.16</v>
      </c>
      <c r="ES201" s="14">
        <f t="shared" si="535"/>
        <v>3.2840752011897975E-3</v>
      </c>
      <c r="ET201" s="14">
        <f t="shared" si="536"/>
        <v>1.0785149927069809E-5</v>
      </c>
      <c r="EU201" s="89">
        <f t="shared" si="537"/>
        <v>-1.3461513874101242E-4</v>
      </c>
      <c r="EV201" s="89">
        <f t="shared" si="538"/>
        <v>1.8121235578262024E-8</v>
      </c>
      <c r="EX201">
        <v>117.65</v>
      </c>
      <c r="EY201" s="14">
        <f t="shared" si="539"/>
        <v>0</v>
      </c>
      <c r="EZ201" s="14">
        <f t="shared" si="540"/>
        <v>0</v>
      </c>
      <c r="FA201" s="89">
        <f t="shared" si="541"/>
        <v>2.9994678096015208E-3</v>
      </c>
      <c r="FB201" s="89">
        <f t="shared" si="542"/>
        <v>8.9968071408357454E-6</v>
      </c>
      <c r="FD201">
        <v>40.22</v>
      </c>
      <c r="FE201" s="14">
        <f t="shared" si="543"/>
        <v>-5.7349614857789329E-3</v>
      </c>
      <c r="FF201" s="14">
        <f t="shared" si="544"/>
        <v>3.2889783243367709E-5</v>
      </c>
      <c r="FG201" s="89">
        <f t="shared" si="545"/>
        <v>1.3002730846699383E-2</v>
      </c>
      <c r="FH201" s="89">
        <f t="shared" si="546"/>
        <v>1.6907100947170765E-4</v>
      </c>
      <c r="FJ201">
        <v>129</v>
      </c>
      <c r="FK201" s="14">
        <f t="shared" si="547"/>
        <v>-9.345862418237658E-3</v>
      </c>
      <c r="FL201" s="14">
        <f t="shared" si="548"/>
        <v>8.7345144340627041E-5</v>
      </c>
      <c r="FM201" s="89">
        <f t="shared" si="549"/>
        <v>1.1423656911128555E-2</v>
      </c>
      <c r="FN201" s="89">
        <f t="shared" si="550"/>
        <v>1.3049993722317519E-4</v>
      </c>
      <c r="FP201">
        <v>10.94</v>
      </c>
      <c r="FQ201" s="14">
        <f t="shared" si="551"/>
        <v>7.2860067309333133E-3</v>
      </c>
      <c r="FR201" s="14">
        <f t="shared" si="552"/>
        <v>5.3085894083205547E-5</v>
      </c>
      <c r="FS201" s="89">
        <f t="shared" si="553"/>
        <v>-5.265155050900589E-3</v>
      </c>
      <c r="FT201" s="89">
        <f t="shared" si="554"/>
        <v>2.7721857710023984E-5</v>
      </c>
      <c r="FV201">
        <v>490</v>
      </c>
      <c r="FW201" s="14">
        <f t="shared" si="555"/>
        <v>2.0387366898483089E-3</v>
      </c>
      <c r="FX201" s="14">
        <f t="shared" si="556"/>
        <v>4.1564472905336392E-6</v>
      </c>
      <c r="FY201" s="89">
        <f t="shared" si="557"/>
        <v>2.2618422027105333E-3</v>
      </c>
      <c r="FZ201" s="89">
        <f t="shared" si="558"/>
        <v>5.1159301499624374E-6</v>
      </c>
      <c r="GB201">
        <v>64.180000000000007</v>
      </c>
      <c r="GC201" s="14">
        <f t="shared" si="559"/>
        <v>3.1113901889510288E-3</v>
      </c>
      <c r="GD201" s="14">
        <f t="shared" si="560"/>
        <v>9.6807489079007179E-6</v>
      </c>
      <c r="GE201" s="89">
        <f t="shared" si="561"/>
        <v>2.0166963326035334E-3</v>
      </c>
      <c r="GF201" s="89">
        <f t="shared" si="562"/>
        <v>4.0670640979365415E-6</v>
      </c>
      <c r="GH201">
        <v>392.9</v>
      </c>
      <c r="GI201" s="14">
        <f t="shared" si="563"/>
        <v>-8.4345547960339596E-3</v>
      </c>
      <c r="GJ201" s="14">
        <f t="shared" si="564"/>
        <v>7.1141714607299471E-5</v>
      </c>
      <c r="GK201" s="89">
        <f t="shared" si="565"/>
        <v>1.446603137891388E-2</v>
      </c>
      <c r="GL201" s="89">
        <f t="shared" si="566"/>
        <v>2.0926606385572103E-4</v>
      </c>
      <c r="GN201">
        <v>30</v>
      </c>
      <c r="GO201" s="14">
        <f t="shared" si="567"/>
        <v>4.6558115361939557E-3</v>
      </c>
      <c r="GP201" s="14">
        <f t="shared" si="568"/>
        <v>2.1676581060556723E-5</v>
      </c>
      <c r="GQ201" s="89">
        <f t="shared" si="569"/>
        <v>-1.5179632858619676E-3</v>
      </c>
      <c r="GR201" s="89">
        <f t="shared" si="570"/>
        <v>2.3042125372248614E-6</v>
      </c>
      <c r="GT201">
        <v>52.88</v>
      </c>
      <c r="GU201" s="14">
        <f t="shared" si="571"/>
        <v>4.9047447882366478E-3</v>
      </c>
      <c r="GV201" s="14">
        <f t="shared" si="572"/>
        <v>2.4056521437734559E-5</v>
      </c>
      <c r="GW201" s="89">
        <f t="shared" si="573"/>
        <v>-1.1800539654039945E-3</v>
      </c>
      <c r="GX201" s="89">
        <f t="shared" si="574"/>
        <v>1.3925273612656918E-6</v>
      </c>
      <c r="GZ201">
        <v>207.4</v>
      </c>
      <c r="HA201" s="14">
        <f t="shared" si="575"/>
        <v>9.6385549630665897E-4</v>
      </c>
      <c r="HB201" s="14">
        <f t="shared" si="576"/>
        <v>9.2901741776055585E-7</v>
      </c>
      <c r="HC201" s="89">
        <f t="shared" si="577"/>
        <v>2.902254877708572E-3</v>
      </c>
      <c r="HD201" s="89">
        <f t="shared" si="578"/>
        <v>8.4230833751831991E-6</v>
      </c>
      <c r="HF201">
        <v>265.39999999999998</v>
      </c>
      <c r="HG201" s="14">
        <f t="shared" si="579"/>
        <v>-4.3424971477600324E-3</v>
      </c>
      <c r="HH201" s="14">
        <f t="shared" si="580"/>
        <v>1.8857281478304016E-5</v>
      </c>
      <c r="HI201" s="89">
        <f t="shared" si="581"/>
        <v>1.0709646297973715E-2</v>
      </c>
      <c r="HJ201" s="89">
        <f t="shared" si="582"/>
        <v>1.146965238277021E-4</v>
      </c>
      <c r="HL201">
        <v>89.7</v>
      </c>
      <c r="HM201" s="14">
        <f t="shared" si="583"/>
        <v>-7.1604691711941622E-3</v>
      </c>
      <c r="HN201" s="14">
        <f t="shared" si="584"/>
        <v>5.1272318751622014E-5</v>
      </c>
      <c r="HO201" s="89">
        <f t="shared" si="585"/>
        <v>1.1091635648720701E-2</v>
      </c>
      <c r="HP201" s="89">
        <f t="shared" si="586"/>
        <v>1.2302438136397188E-4</v>
      </c>
      <c r="HR201">
        <v>4.968</v>
      </c>
      <c r="HS201" s="14">
        <f t="shared" si="587"/>
        <v>-9.5055827473364135E-3</v>
      </c>
      <c r="HT201" s="14">
        <f t="shared" si="588"/>
        <v>9.0356103366459679E-5</v>
      </c>
      <c r="HU201" s="14">
        <f t="shared" si="589"/>
        <v>1.2585558087994025E-2</v>
      </c>
      <c r="HV201" s="14">
        <f t="shared" si="590"/>
        <v>1.5839627238627184E-4</v>
      </c>
      <c r="HX201">
        <v>14.62</v>
      </c>
      <c r="HY201" s="14">
        <f t="shared" si="591"/>
        <v>2.7322421368730716E-3</v>
      </c>
      <c r="HZ201" s="14">
        <f t="shared" si="592"/>
        <v>7.465147094504729E-6</v>
      </c>
      <c r="IA201" s="89">
        <f t="shared" si="593"/>
        <v>-3.0993807383058272E-3</v>
      </c>
      <c r="IB201" s="89">
        <f t="shared" si="594"/>
        <v>9.6061609609811745E-6</v>
      </c>
      <c r="ID201">
        <v>138.94999999999999</v>
      </c>
      <c r="IE201" s="14">
        <f t="shared" si="595"/>
        <v>1.0381335403198062E-2</v>
      </c>
      <c r="IF201" s="14">
        <f t="shared" si="596"/>
        <v>1.0777212475369347E-4</v>
      </c>
      <c r="IG201" s="89">
        <f t="shared" si="597"/>
        <v>-7.0310898574508117E-3</v>
      </c>
      <c r="IH201" s="89">
        <f t="shared" si="598"/>
        <v>4.9436224583547674E-5</v>
      </c>
      <c r="IQ201">
        <v>52.2</v>
      </c>
      <c r="IR201" s="14">
        <f t="shared" si="599"/>
        <v>1.4831988955330604E-2</v>
      </c>
      <c r="IS201" s="14">
        <f t="shared" si="600"/>
        <v>2.1998789637104902E-4</v>
      </c>
      <c r="IT201" s="89">
        <f t="shared" si="601"/>
        <v>-1.2717421141685606E-2</v>
      </c>
      <c r="IU201" s="89">
        <f t="shared" si="602"/>
        <v>1.61732800494992E-4</v>
      </c>
      <c r="IW201">
        <v>65.23</v>
      </c>
      <c r="IX201" s="14">
        <f t="shared" si="603"/>
        <v>-1.125426200627791E-2</v>
      </c>
      <c r="IY201" s="14">
        <f t="shared" si="604"/>
        <v>1.2665841330595048E-4</v>
      </c>
      <c r="IZ201" s="89">
        <f t="shared" si="605"/>
        <v>1.3604063162691022E-2</v>
      </c>
      <c r="JA201" s="89">
        <f t="shared" si="606"/>
        <v>1.8507053453448684E-4</v>
      </c>
      <c r="JC201">
        <v>109.25</v>
      </c>
      <c r="JD201" s="14">
        <f t="shared" si="607"/>
        <v>-5.0470398485357787E-3</v>
      </c>
      <c r="JE201" s="14">
        <f t="shared" si="608"/>
        <v>2.5472611232708056E-5</v>
      </c>
      <c r="JF201" s="89">
        <f t="shared" si="609"/>
        <v>1.0321222195056219E-2</v>
      </c>
      <c r="JG201" s="89">
        <f t="shared" si="610"/>
        <v>1.0652762759972111E-4</v>
      </c>
      <c r="JI201">
        <v>31.6</v>
      </c>
      <c r="JJ201" s="14">
        <f t="shared" si="611"/>
        <v>-4.7581374464169233E-3</v>
      </c>
      <c r="JK201" s="14">
        <f t="shared" si="612"/>
        <v>2.2639871958994959E-5</v>
      </c>
      <c r="JL201" s="89">
        <f t="shared" si="613"/>
        <v>8.9571298780733617E-3</v>
      </c>
      <c r="JM201" s="89">
        <f t="shared" si="614"/>
        <v>8.0230175652674517E-5</v>
      </c>
      <c r="JO201">
        <v>78.23</v>
      </c>
      <c r="JP201" s="14">
        <f t="shared" si="615"/>
        <v>1.2701809280161217E-2</v>
      </c>
      <c r="JQ201" s="14">
        <f t="shared" si="616"/>
        <v>1.6133595898958962E-4</v>
      </c>
      <c r="JR201" s="89">
        <f t="shared" si="647"/>
        <v>-9.8810144125818893E-3</v>
      </c>
      <c r="JS201" s="89">
        <f t="shared" si="617"/>
        <v>9.763444582165102E-5</v>
      </c>
      <c r="JU201">
        <v>64.36</v>
      </c>
      <c r="JV201" s="14">
        <f t="shared" si="618"/>
        <v>-6.2344341584289423E-3</v>
      </c>
      <c r="JW201" s="14">
        <f t="shared" si="619"/>
        <v>3.8868169275785596E-5</v>
      </c>
      <c r="JX201" s="89">
        <f t="shared" si="620"/>
        <v>1.1528362266793279E-2</v>
      </c>
      <c r="JY201" s="89">
        <f t="shared" si="621"/>
        <v>1.3290313655442307E-4</v>
      </c>
      <c r="KA201">
        <v>42.49</v>
      </c>
      <c r="KB201" s="14">
        <f t="shared" si="622"/>
        <v>8.9035264831654731E-3</v>
      </c>
      <c r="KC201" s="14">
        <f t="shared" si="623"/>
        <v>7.9272783836428933E-5</v>
      </c>
      <c r="KD201" s="89">
        <f t="shared" si="624"/>
        <v>-6.0629651946682885E-3</v>
      </c>
      <c r="KE201" s="89">
        <f t="shared" si="625"/>
        <v>3.6759546951759076E-5</v>
      </c>
      <c r="KG201">
        <v>17.93</v>
      </c>
      <c r="KH201" s="14">
        <f t="shared" si="626"/>
        <v>3.0754757781991795E-2</v>
      </c>
      <c r="KI201" s="14">
        <f t="shared" si="627"/>
        <v>9.4585512622898484E-4</v>
      </c>
      <c r="KJ201" s="89">
        <f t="shared" si="628"/>
        <v>-2.8577004607248824E-2</v>
      </c>
      <c r="KK201" s="89">
        <f t="shared" si="629"/>
        <v>8.1664519232272053E-4</v>
      </c>
      <c r="KM201">
        <v>33.229999999999997</v>
      </c>
      <c r="KN201" s="14">
        <f t="shared" si="630"/>
        <v>-4.2219604329819657E-3</v>
      </c>
      <c r="KO201" s="14">
        <f t="shared" si="631"/>
        <v>1.7824949897665267E-5</v>
      </c>
      <c r="KP201" s="89">
        <f t="shared" si="632"/>
        <v>6.8771566771145248E-3</v>
      </c>
      <c r="KQ201" s="89">
        <f t="shared" si="633"/>
        <v>4.7295283961580893E-5</v>
      </c>
      <c r="KS201">
        <v>93.06</v>
      </c>
      <c r="KT201" s="14">
        <f t="shared" si="634"/>
        <v>-1.6905474135026827E-2</v>
      </c>
      <c r="KU201" s="14">
        <f t="shared" si="635"/>
        <v>2.8579505573006101E-4</v>
      </c>
      <c r="KV201" s="89">
        <f t="shared" si="636"/>
        <v>1.9548769120763171E-2</v>
      </c>
      <c r="KW201" s="89">
        <f t="shared" si="637"/>
        <v>3.821543741369037E-4</v>
      </c>
      <c r="LF201" s="14">
        <v>12.125</v>
      </c>
      <c r="LG201" s="14">
        <f t="shared" si="638"/>
        <v>3.3255294786709876E-2</v>
      </c>
      <c r="LH201" s="14">
        <f t="shared" si="639"/>
        <v>1.105914631350973E-3</v>
      </c>
      <c r="LI201" s="89">
        <f t="shared" si="640"/>
        <v>-3.3331265020103855E-2</v>
      </c>
      <c r="LJ201" s="89">
        <f t="shared" si="641"/>
        <v>1.1109732278403988E-3</v>
      </c>
      <c r="LL201">
        <v>13.015000000000001</v>
      </c>
      <c r="LM201" s="14">
        <f t="shared" si="642"/>
        <v>1.9026449143174379E-2</v>
      </c>
      <c r="LN201" s="14">
        <f t="shared" si="643"/>
        <v>3.6200576699780109E-4</v>
      </c>
      <c r="LO201" s="89">
        <f t="shared" si="644"/>
        <v>-1.6275025372479431E-2</v>
      </c>
      <c r="LP201" s="89">
        <f t="shared" si="645"/>
        <v>2.6487645087484927E-4</v>
      </c>
    </row>
    <row r="202" spans="19:328" x14ac:dyDescent="0.35">
      <c r="S202" t="s">
        <v>806</v>
      </c>
      <c r="T202" s="82">
        <v>5647.53</v>
      </c>
      <c r="U202" s="6">
        <f t="shared" si="452"/>
        <v>-7.5235431169799888E-3</v>
      </c>
      <c r="V202" s="14">
        <f t="shared" si="453"/>
        <v>5.6603701033056963E-5</v>
      </c>
      <c r="Z202">
        <v>40.21</v>
      </c>
      <c r="AA202" s="14">
        <f t="shared" si="454"/>
        <v>-1.9842419184608429E-2</v>
      </c>
      <c r="AB202" s="14">
        <f t="shared" si="455"/>
        <v>3.9372159909771662E-4</v>
      </c>
      <c r="AC202" s="14">
        <f t="shared" si="456"/>
        <v>-1.231887606762844E-2</v>
      </c>
      <c r="AD202" s="14">
        <f t="shared" si="457"/>
        <v>1.173530161557413E-2</v>
      </c>
      <c r="AE202" s="14">
        <f t="shared" si="458"/>
        <v>1.3771730400849677E-4</v>
      </c>
      <c r="AG202">
        <v>9.9860000000000007</v>
      </c>
      <c r="AH202" s="14">
        <f t="shared" si="459"/>
        <v>-3.4433472093588047E-2</v>
      </c>
      <c r="AI202" s="14">
        <f t="shared" si="460"/>
        <v>1.1856640004199068E-3</v>
      </c>
      <c r="AJ202" s="14">
        <f t="shared" si="461"/>
        <v>3.4182248876936751E-2</v>
      </c>
      <c r="AK202" s="14">
        <f t="shared" si="462"/>
        <v>1.1684261382848438E-3</v>
      </c>
      <c r="AM202">
        <v>105.85</v>
      </c>
      <c r="AN202" s="14">
        <f t="shared" si="463"/>
        <v>6.1219875686056493E-3</v>
      </c>
      <c r="AO202" s="14">
        <f t="shared" si="464"/>
        <v>3.7478731790162107E-5</v>
      </c>
      <c r="AP202" s="14">
        <f t="shared" si="465"/>
        <v>-6.4997875786155217E-3</v>
      </c>
      <c r="AQ202" s="14">
        <f t="shared" si="466"/>
        <v>4.224723856712463E-5</v>
      </c>
      <c r="AS202">
        <v>95.53</v>
      </c>
      <c r="AT202" s="14">
        <f t="shared" si="467"/>
        <v>-1.7636023915645414E-2</v>
      </c>
      <c r="AU202" s="14">
        <f t="shared" si="468"/>
        <v>3.1102933955321703E-4</v>
      </c>
      <c r="AV202" s="14">
        <f t="shared" si="469"/>
        <v>1.6761065831612035E-2</v>
      </c>
      <c r="AW202" s="14">
        <f t="shared" si="470"/>
        <v>2.8093332781163241E-4</v>
      </c>
      <c r="AY202" s="14">
        <v>38.97</v>
      </c>
      <c r="AZ202" s="14">
        <f t="shared" si="471"/>
        <v>-4.114173969802854E-3</v>
      </c>
      <c r="BA202" s="14">
        <f t="shared" si="472"/>
        <v>1.6926427453803375E-5</v>
      </c>
      <c r="BB202" s="14">
        <f t="shared" si="473"/>
        <v>3.570947758131346E-3</v>
      </c>
      <c r="BC202" s="14">
        <f t="shared" si="474"/>
        <v>1.2751667891303285E-5</v>
      </c>
      <c r="BE202">
        <v>21.53</v>
      </c>
      <c r="BF202" s="14">
        <f t="shared" si="475"/>
        <v>1.1085563870184273E-2</v>
      </c>
      <c r="BG202" s="14">
        <f t="shared" si="476"/>
        <v>1.2288972631993491E-4</v>
      </c>
      <c r="BH202" s="14">
        <f t="shared" si="477"/>
        <v>-1.6181763847015397E-2</v>
      </c>
      <c r="BI202" s="14">
        <f t="shared" si="478"/>
        <v>2.6184948120057454E-4</v>
      </c>
      <c r="BK202">
        <v>92.96</v>
      </c>
      <c r="BL202" s="14">
        <f t="shared" si="479"/>
        <v>-9.7287547145055858E-3</v>
      </c>
      <c r="BM202" s="14">
        <f t="shared" si="480"/>
        <v>9.4648668295014657E-5</v>
      </c>
      <c r="BN202" s="14">
        <f t="shared" si="481"/>
        <v>6.5980300895099276E-3</v>
      </c>
      <c r="BO202" s="14">
        <f t="shared" si="482"/>
        <v>4.3534001062078384E-5</v>
      </c>
      <c r="BQ202">
        <v>55</v>
      </c>
      <c r="BR202" s="14">
        <f t="shared" si="483"/>
        <v>-1.9460867520887073E-2</v>
      </c>
      <c r="BS202" s="14">
        <f t="shared" si="484"/>
        <v>3.7872536466551735E-4</v>
      </c>
      <c r="BT202" s="14">
        <f t="shared" si="485"/>
        <v>1.7864859512433783E-2</v>
      </c>
      <c r="BU202" s="14">
        <f t="shared" si="486"/>
        <v>3.1915320539899585E-4</v>
      </c>
      <c r="BX202">
        <v>22.02</v>
      </c>
      <c r="BY202" s="14">
        <f t="shared" si="487"/>
        <v>-9.1241508896091686E-3</v>
      </c>
      <c r="BZ202" s="14">
        <f t="shared" si="488"/>
        <v>8.3250129456355782E-5</v>
      </c>
      <c r="CA202" s="14">
        <f t="shared" si="489"/>
        <v>8.3412262746233833E-3</v>
      </c>
      <c r="CB202" s="14">
        <f t="shared" si="490"/>
        <v>6.9576055764467479E-5</v>
      </c>
      <c r="CD202">
        <v>46.05</v>
      </c>
      <c r="CE202" s="14">
        <f t="shared" si="491"/>
        <v>-1.2235241119403004E-2</v>
      </c>
      <c r="CF202" s="14">
        <f t="shared" si="492"/>
        <v>1.4970112524993008E-4</v>
      </c>
      <c r="CG202" s="14">
        <f t="shared" si="493"/>
        <v>1.1739840238759932E-2</v>
      </c>
      <c r="CH202" s="14">
        <f t="shared" si="494"/>
        <v>1.3782384883160684E-4</v>
      </c>
      <c r="CJ202">
        <v>32.549999999999997</v>
      </c>
      <c r="CK202" s="14">
        <f t="shared" si="495"/>
        <v>-2.1528533611010897E-3</v>
      </c>
      <c r="CL202" s="14">
        <f t="shared" si="496"/>
        <v>4.6347775944042591E-6</v>
      </c>
      <c r="CM202" s="14">
        <f t="shared" si="497"/>
        <v>1.3509695323169848E-3</v>
      </c>
      <c r="CN202" s="14">
        <f t="shared" si="498"/>
        <v>1.8251186772487727E-6</v>
      </c>
      <c r="CP202">
        <v>19.71</v>
      </c>
      <c r="CQ202" s="14">
        <f t="shared" si="499"/>
        <v>-5.5965549281572343E-3</v>
      </c>
      <c r="CR202" s="14">
        <f t="shared" si="500"/>
        <v>3.1321427063881024E-5</v>
      </c>
      <c r="CS202" s="14">
        <f t="shared" si="501"/>
        <v>4.6175481824651202E-3</v>
      </c>
      <c r="CT202" s="14">
        <f t="shared" si="502"/>
        <v>2.1321751217386936E-5</v>
      </c>
      <c r="CV202">
        <v>105.65</v>
      </c>
      <c r="CW202" s="14">
        <f t="shared" si="503"/>
        <v>-2.0560131356642006E-2</v>
      </c>
      <c r="CX202" s="14">
        <f t="shared" si="504"/>
        <v>4.2271900140237388E-4</v>
      </c>
      <c r="CY202" s="89">
        <f t="shared" si="505"/>
        <v>2.0204688006734285E-2</v>
      </c>
      <c r="CZ202" s="89">
        <f t="shared" si="506"/>
        <v>4.0822941744947226E-4</v>
      </c>
      <c r="DB202">
        <v>17.399999999999999</v>
      </c>
      <c r="DC202" s="14">
        <f t="shared" si="507"/>
        <v>5.7306747089850745E-3</v>
      </c>
      <c r="DD202" s="14">
        <f t="shared" si="508"/>
        <v>3.2840632620201169E-5</v>
      </c>
      <c r="DE202" s="89">
        <f t="shared" si="509"/>
        <v>-6.2011510444302314E-3</v>
      </c>
      <c r="DF202" s="89">
        <f t="shared" si="510"/>
        <v>3.8454274275838147E-5</v>
      </c>
      <c r="DH202">
        <v>11.144</v>
      </c>
      <c r="DI202" s="14">
        <f t="shared" si="511"/>
        <v>-1.3915468061974558E-2</v>
      </c>
      <c r="DJ202" s="14">
        <f t="shared" si="512"/>
        <v>1.9364025138383397E-4</v>
      </c>
      <c r="DK202" s="89">
        <f t="shared" si="513"/>
        <v>1.3141381927041585E-2</v>
      </c>
      <c r="DL202" s="89">
        <f t="shared" si="514"/>
        <v>1.7269591895237519E-4</v>
      </c>
      <c r="DN202">
        <v>65.260000000000005</v>
      </c>
      <c r="DO202" s="14">
        <f t="shared" si="515"/>
        <v>-9.1982223256736233E-4</v>
      </c>
      <c r="DP202" s="14">
        <f t="shared" si="516"/>
        <v>8.4607293952520683E-7</v>
      </c>
      <c r="DQ202" s="89">
        <f t="shared" si="517"/>
        <v>9.8573644657374247E-4</v>
      </c>
      <c r="DR202" s="89">
        <f t="shared" si="518"/>
        <v>9.7167634210382855E-7</v>
      </c>
      <c r="DT202">
        <v>106.9</v>
      </c>
      <c r="DU202" s="14">
        <f t="shared" si="519"/>
        <v>5.5970295367178133E-3</v>
      </c>
      <c r="DV202" s="14">
        <f t="shared" si="520"/>
        <v>3.1326739634891621E-5</v>
      </c>
      <c r="DW202" s="89">
        <f t="shared" si="521"/>
        <v>-7.1260102635126565E-3</v>
      </c>
      <c r="DX202" s="89">
        <f t="shared" si="522"/>
        <v>5.0780022275687722E-5</v>
      </c>
      <c r="DZ202">
        <v>33.6</v>
      </c>
      <c r="EA202" s="14">
        <f t="shared" si="523"/>
        <v>5.638833757039898E-3</v>
      </c>
      <c r="EB202" s="14">
        <f t="shared" si="524"/>
        <v>3.1796446139532691E-5</v>
      </c>
      <c r="EC202" s="89">
        <f t="shared" si="525"/>
        <v>-5.8593644464383383E-3</v>
      </c>
      <c r="ED202" s="89">
        <f t="shared" si="526"/>
        <v>3.4332151716185651E-5</v>
      </c>
      <c r="EF202">
        <v>15.33</v>
      </c>
      <c r="EG202" s="14">
        <f t="shared" si="527"/>
        <v>-2.4431720337391515E-2</v>
      </c>
      <c r="EH202" s="14">
        <f t="shared" si="528"/>
        <v>5.9690895864451018E-4</v>
      </c>
      <c r="EI202" s="89">
        <f t="shared" si="529"/>
        <v>2.4480246464260343E-2</v>
      </c>
      <c r="EJ202" s="89">
        <f t="shared" si="530"/>
        <v>5.9928246695093096E-4</v>
      </c>
      <c r="EL202">
        <v>88.34</v>
      </c>
      <c r="EM202" s="14">
        <f t="shared" si="531"/>
        <v>-1.1384458110965516E-2</v>
      </c>
      <c r="EN202" s="14">
        <f t="shared" si="532"/>
        <v>1.2960588648032855E-4</v>
      </c>
      <c r="EO202" s="89">
        <f t="shared" si="533"/>
        <v>1.0597730458773404E-2</v>
      </c>
      <c r="EP202" s="89">
        <f t="shared" si="534"/>
        <v>1.1231189087681355E-4</v>
      </c>
      <c r="ER202">
        <v>12.5</v>
      </c>
      <c r="ES202" s="14">
        <f t="shared" si="535"/>
        <v>-2.7576767770234493E-2</v>
      </c>
      <c r="ET202" s="14">
        <f t="shared" si="536"/>
        <v>7.6047812065344392E-4</v>
      </c>
      <c r="EU202" s="89">
        <f t="shared" si="537"/>
        <v>2.6927525807648883E-2</v>
      </c>
      <c r="EV202" s="89">
        <f t="shared" si="538"/>
        <v>7.2509164612159663E-4</v>
      </c>
      <c r="EX202">
        <v>119.65</v>
      </c>
      <c r="EY202" s="14">
        <f t="shared" si="539"/>
        <v>-1.6856699181010841E-2</v>
      </c>
      <c r="EZ202" s="14">
        <f t="shared" si="540"/>
        <v>2.8414830727909157E-4</v>
      </c>
      <c r="FA202" s="89">
        <f t="shared" si="541"/>
        <v>1.6250644687481816E-2</v>
      </c>
      <c r="FB202" s="89">
        <f t="shared" si="542"/>
        <v>2.6408345275878096E-4</v>
      </c>
      <c r="FD202">
        <v>41.21</v>
      </c>
      <c r="FE202" s="14">
        <f t="shared" si="543"/>
        <v>-2.4316561006220087E-2</v>
      </c>
      <c r="FF202" s="14">
        <f t="shared" si="544"/>
        <v>5.9129513916922327E-4</v>
      </c>
      <c r="FG202" s="89">
        <f t="shared" si="545"/>
        <v>2.0420838634174803E-2</v>
      </c>
      <c r="FH202" s="89">
        <f t="shared" si="546"/>
        <v>4.1701065052300622E-4</v>
      </c>
      <c r="FJ202">
        <v>132.80000000000001</v>
      </c>
      <c r="FK202" s="14">
        <f t="shared" si="547"/>
        <v>-2.90318326806615E-2</v>
      </c>
      <c r="FL202" s="14">
        <f t="shared" si="548"/>
        <v>8.4284730879792514E-4</v>
      </c>
      <c r="FM202" s="89">
        <f t="shared" si="549"/>
        <v>2.8304777412886395E-2</v>
      </c>
      <c r="FN202" s="89">
        <f t="shared" si="550"/>
        <v>8.011604243930438E-4</v>
      </c>
      <c r="FP202">
        <v>11.555</v>
      </c>
      <c r="FQ202" s="14">
        <f t="shared" si="551"/>
        <v>-5.4692446732508872E-2</v>
      </c>
      <c r="FR202" s="14">
        <f t="shared" si="552"/>
        <v>2.9912637295883204E-3</v>
      </c>
      <c r="FS202" s="89">
        <f t="shared" si="553"/>
        <v>5.4754545883469986E-2</v>
      </c>
      <c r="FT202" s="89">
        <f t="shared" si="554"/>
        <v>2.99806029490502E-3</v>
      </c>
      <c r="FV202">
        <v>497.5</v>
      </c>
      <c r="FW202" s="14">
        <f t="shared" si="555"/>
        <v>-1.519016549397512E-2</v>
      </c>
      <c r="FX202" s="14">
        <f t="shared" si="556"/>
        <v>2.3074112773435238E-4</v>
      </c>
      <c r="FY202" s="89">
        <f t="shared" si="557"/>
        <v>1.4595859753487012E-2</v>
      </c>
      <c r="FZ202" s="89">
        <f t="shared" si="558"/>
        <v>2.1303912194346194E-4</v>
      </c>
      <c r="GB202">
        <v>65</v>
      </c>
      <c r="GC202" s="14">
        <f t="shared" si="559"/>
        <v>-1.2695634213926155E-2</v>
      </c>
      <c r="GD202" s="14">
        <f t="shared" si="560"/>
        <v>1.611791280938124E-4</v>
      </c>
      <c r="GE202" s="89">
        <f t="shared" si="561"/>
        <v>1.2635821898925858E-2</v>
      </c>
      <c r="GF202" s="89">
        <f t="shared" si="562"/>
        <v>1.5966399506137427E-4</v>
      </c>
      <c r="GH202">
        <v>397.6</v>
      </c>
      <c r="GI202" s="14">
        <f t="shared" si="563"/>
        <v>-1.1891348218005011E-2</v>
      </c>
      <c r="GJ202" s="14">
        <f t="shared" si="564"/>
        <v>1.4140416244185096E-4</v>
      </c>
      <c r="GK202" s="89">
        <f t="shared" si="565"/>
        <v>1.0283490268542436E-2</v>
      </c>
      <c r="GL202" s="89">
        <f t="shared" si="566"/>
        <v>1.0575017210320698E-4</v>
      </c>
      <c r="GN202">
        <v>30.7</v>
      </c>
      <c r="GO202" s="14">
        <f t="shared" si="567"/>
        <v>-2.3065272930996104E-2</v>
      </c>
      <c r="GP202" s="14">
        <f t="shared" si="568"/>
        <v>5.3200681538134167E-4</v>
      </c>
      <c r="GQ202" s="89">
        <f t="shared" si="569"/>
        <v>2.2805753772342008E-2</v>
      </c>
      <c r="GR202" s="89">
        <f t="shared" si="570"/>
        <v>5.2010240512469176E-4</v>
      </c>
      <c r="GT202">
        <v>53</v>
      </c>
      <c r="GU202" s="14">
        <f t="shared" si="571"/>
        <v>-2.2667180086909208E-3</v>
      </c>
      <c r="GV202" s="14">
        <f t="shared" si="572"/>
        <v>5.1380105309237331E-6</v>
      </c>
      <c r="GW202" s="89">
        <f t="shared" si="573"/>
        <v>1.1813835078400726E-3</v>
      </c>
      <c r="GX202" s="89">
        <f t="shared" si="574"/>
        <v>1.3956669925965149E-6</v>
      </c>
      <c r="GZ202">
        <v>207.4</v>
      </c>
      <c r="HA202" s="14">
        <f t="shared" si="575"/>
        <v>0</v>
      </c>
      <c r="HB202" s="14">
        <f t="shared" si="576"/>
        <v>0</v>
      </c>
      <c r="HC202" s="89">
        <f t="shared" si="577"/>
        <v>-3.4041550837174113E-4</v>
      </c>
      <c r="HD202" s="89">
        <f t="shared" si="578"/>
        <v>1.1588271833999095E-7</v>
      </c>
      <c r="HF202">
        <v>268.10000000000002</v>
      </c>
      <c r="HG202" s="14">
        <f t="shared" si="579"/>
        <v>-1.0121923343806639E-2</v>
      </c>
      <c r="HH202" s="14">
        <f t="shared" si="580"/>
        <v>1.0245333217789777E-4</v>
      </c>
      <c r="HI202" s="89">
        <f t="shared" si="581"/>
        <v>9.1901735439476624E-3</v>
      </c>
      <c r="HJ202" s="89">
        <f t="shared" si="582"/>
        <v>8.4459289767875532E-5</v>
      </c>
      <c r="HL202">
        <v>90.24</v>
      </c>
      <c r="HM202" s="14">
        <f t="shared" si="583"/>
        <v>-6.002018684998247E-3</v>
      </c>
      <c r="HN202" s="14">
        <f t="shared" si="584"/>
        <v>3.6024228295068084E-5</v>
      </c>
      <c r="HO202" s="89">
        <f t="shared" si="585"/>
        <v>4.226147021628825E-3</v>
      </c>
      <c r="HP202" s="89">
        <f t="shared" si="586"/>
        <v>1.7860318648422188E-5</v>
      </c>
      <c r="HR202">
        <v>5.0720000000000001</v>
      </c>
      <c r="HS202" s="14">
        <f t="shared" si="587"/>
        <v>-2.0717872503747143E-2</v>
      </c>
      <c r="HT202" s="14">
        <f t="shared" si="588"/>
        <v>4.2923024108152189E-4</v>
      </c>
      <c r="HU202" s="14">
        <f t="shared" si="589"/>
        <v>1.7383981573752066E-2</v>
      </c>
      <c r="HV202" s="14">
        <f t="shared" si="590"/>
        <v>3.0220281535655138E-4</v>
      </c>
      <c r="HX202">
        <v>14.71</v>
      </c>
      <c r="HY202" s="14">
        <f t="shared" si="591"/>
        <v>-6.1370802917137647E-3</v>
      </c>
      <c r="HZ202" s="14">
        <f t="shared" si="592"/>
        <v>3.7663754506941505E-5</v>
      </c>
      <c r="IA202" s="89">
        <f t="shared" si="593"/>
        <v>3.6669283352915331E-3</v>
      </c>
      <c r="IB202" s="89">
        <f t="shared" si="594"/>
        <v>1.3446363416163934E-5</v>
      </c>
      <c r="ID202">
        <v>139.19999999999999</v>
      </c>
      <c r="IE202" s="14">
        <f t="shared" si="595"/>
        <v>-1.7975917118065487E-3</v>
      </c>
      <c r="IF202" s="14">
        <f t="shared" si="596"/>
        <v>3.2313359623555981E-6</v>
      </c>
      <c r="IG202" s="89">
        <f t="shared" si="597"/>
        <v>1.605709850241831E-3</v>
      </c>
      <c r="IH202" s="89">
        <f t="shared" si="598"/>
        <v>2.5783041231636436E-6</v>
      </c>
      <c r="IQ202">
        <v>52.28</v>
      </c>
      <c r="IR202" s="14">
        <f t="shared" si="599"/>
        <v>-1.5313938674281365E-3</v>
      </c>
      <c r="IS202" s="14">
        <f t="shared" si="600"/>
        <v>2.3451671771965051E-6</v>
      </c>
      <c r="IT202" s="89">
        <f t="shared" si="601"/>
        <v>-3.6538778977790497E-4</v>
      </c>
      <c r="IU202" s="89">
        <f t="shared" si="602"/>
        <v>1.3350823691878248E-7</v>
      </c>
      <c r="IW202">
        <v>65.69</v>
      </c>
      <c r="IX202" s="14">
        <f t="shared" si="603"/>
        <v>-7.0272210963769014E-3</v>
      </c>
      <c r="IY202" s="14">
        <f t="shared" si="604"/>
        <v>4.9381836337364584E-5</v>
      </c>
      <c r="IZ202" s="89">
        <f t="shared" si="605"/>
        <v>4.4187427239244861E-3</v>
      </c>
      <c r="JA202" s="89">
        <f t="shared" si="606"/>
        <v>1.9525287260235588E-5</v>
      </c>
      <c r="JC202">
        <v>111.2</v>
      </c>
      <c r="JD202" s="14">
        <f t="shared" si="607"/>
        <v>-1.7691547840782529E-2</v>
      </c>
      <c r="JE202" s="14">
        <f t="shared" si="608"/>
        <v>3.1299086500269694E-4</v>
      </c>
      <c r="JF202" s="89">
        <f t="shared" si="609"/>
        <v>1.7074497427847522E-2</v>
      </c>
      <c r="JG202" s="89">
        <f t="shared" si="610"/>
        <v>2.9153846241357167E-4</v>
      </c>
      <c r="JI202">
        <v>31.7</v>
      </c>
      <c r="JJ202" s="14">
        <f t="shared" si="611"/>
        <v>-3.1595602903684815E-3</v>
      </c>
      <c r="JK202" s="14">
        <f t="shared" si="612"/>
        <v>9.9828212284733625E-6</v>
      </c>
      <c r="JL202" s="89">
        <f t="shared" si="613"/>
        <v>1.5641594097254091E-3</v>
      </c>
      <c r="JM202" s="89">
        <f t="shared" si="614"/>
        <v>2.4465946590325403E-6</v>
      </c>
      <c r="JO202">
        <v>79.48</v>
      </c>
      <c r="JP202" s="14">
        <f t="shared" si="615"/>
        <v>-1.5852211986626809E-2</v>
      </c>
      <c r="JQ202" s="14">
        <f t="shared" si="616"/>
        <v>2.5129262486895472E-4</v>
      </c>
      <c r="JR202" s="89">
        <f t="shared" si="647"/>
        <v>1.5297603031172946E-2</v>
      </c>
      <c r="JS202" s="89">
        <f t="shared" si="617"/>
        <v>2.340166584993517E-4</v>
      </c>
      <c r="JU202">
        <v>63.54</v>
      </c>
      <c r="JV202" s="14">
        <f t="shared" si="618"/>
        <v>1.2822693282812313E-2</v>
      </c>
      <c r="JW202" s="14">
        <f t="shared" si="619"/>
        <v>1.6442146302508002E-4</v>
      </c>
      <c r="JX202" s="89">
        <f t="shared" si="620"/>
        <v>-1.3960601651789396E-2</v>
      </c>
      <c r="JY202" s="89">
        <f t="shared" si="621"/>
        <v>1.9489839847994483E-4</v>
      </c>
      <c r="KA202">
        <v>42.9</v>
      </c>
      <c r="KB202" s="14">
        <f t="shared" si="622"/>
        <v>-9.6030718072510641E-3</v>
      </c>
      <c r="KC202" s="14">
        <f t="shared" si="623"/>
        <v>9.2218988135220217E-5</v>
      </c>
      <c r="KD202" s="89">
        <f t="shared" si="624"/>
        <v>9.042771479906021E-3</v>
      </c>
      <c r="KE202" s="89">
        <f t="shared" si="625"/>
        <v>8.1771716037801724E-5</v>
      </c>
      <c r="KG202">
        <v>18.57</v>
      </c>
      <c r="KH202" s="14">
        <f t="shared" si="626"/>
        <v>-3.5072087747572908E-2</v>
      </c>
      <c r="KI202" s="14">
        <f t="shared" si="627"/>
        <v>1.2300513389734537E-3</v>
      </c>
      <c r="KJ202" s="89">
        <f t="shared" si="628"/>
        <v>3.3414699311496002E-2</v>
      </c>
      <c r="KK202" s="89">
        <f t="shared" si="629"/>
        <v>1.1165421300776913E-3</v>
      </c>
      <c r="KM202">
        <v>33.479999999999997</v>
      </c>
      <c r="KN202" s="14">
        <f t="shared" si="630"/>
        <v>-7.4951632547716274E-3</v>
      </c>
      <c r="KO202" s="14">
        <f t="shared" si="631"/>
        <v>5.6177472215678812E-5</v>
      </c>
      <c r="KP202" s="89">
        <f t="shared" si="632"/>
        <v>4.4123726687109698E-3</v>
      </c>
      <c r="KQ202" s="89">
        <f t="shared" si="633"/>
        <v>1.9469032567587566E-5</v>
      </c>
      <c r="KS202">
        <v>94.44</v>
      </c>
      <c r="KT202" s="14">
        <f t="shared" si="634"/>
        <v>-1.4720265800809715E-2</v>
      </c>
      <c r="KU202" s="14">
        <f t="shared" si="635"/>
        <v>2.1668622524648808E-4</v>
      </c>
      <c r="KV202" s="89">
        <f t="shared" si="636"/>
        <v>1.4474350888924627E-2</v>
      </c>
      <c r="KW202" s="89">
        <f t="shared" si="637"/>
        <v>2.0950683365571313E-4</v>
      </c>
      <c r="LF202" s="14">
        <v>12.994999999999999</v>
      </c>
      <c r="LG202" s="14">
        <f t="shared" si="638"/>
        <v>-6.9295231269906638E-2</v>
      </c>
      <c r="LH202" s="14">
        <f t="shared" si="639"/>
        <v>4.8018290767498466E-3</v>
      </c>
      <c r="LI202" s="89">
        <f t="shared" si="640"/>
        <v>6.9188312347215397E-2</v>
      </c>
      <c r="LJ202" s="89">
        <f t="shared" si="641"/>
        <v>4.7870225654558386E-3</v>
      </c>
      <c r="LL202">
        <v>13.154999999999999</v>
      </c>
      <c r="LM202" s="14">
        <f t="shared" si="642"/>
        <v>-1.0699376045727267E-2</v>
      </c>
      <c r="LN202" s="14">
        <f t="shared" si="643"/>
        <v>1.1447664776788246E-4</v>
      </c>
      <c r="LO202" s="89">
        <f t="shared" si="644"/>
        <v>1.0293534335693891E-2</v>
      </c>
      <c r="LP202" s="89">
        <f t="shared" si="645"/>
        <v>1.0595684912010908E-4</v>
      </c>
    </row>
    <row r="203" spans="19:328" x14ac:dyDescent="0.35">
      <c r="S203" t="s">
        <v>807</v>
      </c>
      <c r="T203" s="82">
        <v>5684.07</v>
      </c>
      <c r="U203" s="6">
        <f t="shared" si="452"/>
        <v>-6.4492439990523039E-3</v>
      </c>
      <c r="V203" s="14">
        <f t="shared" si="453"/>
        <v>4.1592748159312156E-5</v>
      </c>
      <c r="Z203">
        <v>39.979999999999997</v>
      </c>
      <c r="AA203" s="14">
        <f t="shared" si="454"/>
        <v>5.7363918369288495E-3</v>
      </c>
      <c r="AB203" s="14">
        <f t="shared" si="455"/>
        <v>3.2906191306783938E-5</v>
      </c>
      <c r="AC203" s="14">
        <f t="shared" si="456"/>
        <v>1.2185635835981153E-2</v>
      </c>
      <c r="AD203" s="14">
        <f t="shared" si="457"/>
        <v>-1.2742997389558031E-2</v>
      </c>
      <c r="AE203" s="14">
        <f t="shared" si="458"/>
        <v>1.6238398247028278E-4</v>
      </c>
      <c r="AG203">
        <v>9.8620000000000001</v>
      </c>
      <c r="AH203" s="14">
        <f t="shared" si="459"/>
        <v>1.2495124276483131E-2</v>
      </c>
      <c r="AI203" s="14">
        <f t="shared" si="460"/>
        <v>1.5612813068475811E-4</v>
      </c>
      <c r="AJ203" s="14">
        <f t="shared" si="461"/>
        <v>-1.2724754080864082E-2</v>
      </c>
      <c r="AK203" s="14">
        <f t="shared" si="462"/>
        <v>1.6191936641846711E-4</v>
      </c>
      <c r="AM203">
        <v>107.2</v>
      </c>
      <c r="AN203" s="14">
        <f t="shared" si="463"/>
        <v>-1.2673251055827565E-2</v>
      </c>
      <c r="AO203" s="14">
        <f t="shared" si="464"/>
        <v>1.6061129232403448E-4</v>
      </c>
      <c r="AP203" s="14">
        <f t="shared" si="465"/>
        <v>3.2261846981797307E-2</v>
      </c>
      <c r="AQ203" s="14">
        <f t="shared" si="466"/>
        <v>1.0408267706769039E-3</v>
      </c>
      <c r="AS203">
        <v>96.42</v>
      </c>
      <c r="AT203" s="14">
        <f t="shared" si="467"/>
        <v>-9.2733146955591914E-3</v>
      </c>
      <c r="AU203" s="14">
        <f t="shared" si="468"/>
        <v>8.5994365442874059E-5</v>
      </c>
      <c r="AV203" s="14">
        <f t="shared" si="469"/>
        <v>3.8516577917830599E-2</v>
      </c>
      <c r="AW203" s="14">
        <f t="shared" si="470"/>
        <v>1.4835267745003159E-3</v>
      </c>
      <c r="AY203" s="14">
        <v>37.85</v>
      </c>
      <c r="AZ203" s="14">
        <f t="shared" si="471"/>
        <v>2.9161139467159963E-2</v>
      </c>
      <c r="BA203" s="14">
        <f t="shared" si="472"/>
        <v>8.5037205502315439E-4</v>
      </c>
      <c r="BB203" s="14">
        <f t="shared" si="473"/>
        <v>-1.4527899468648381E-2</v>
      </c>
      <c r="BC203" s="14">
        <f t="shared" si="474"/>
        <v>2.1105986297115391E-4</v>
      </c>
      <c r="BE203">
        <v>21.635000000000002</v>
      </c>
      <c r="BF203" s="14">
        <f t="shared" si="475"/>
        <v>-4.8650623005764768E-3</v>
      </c>
      <c r="BG203" s="14">
        <f t="shared" si="476"/>
        <v>2.366883118849048E-5</v>
      </c>
      <c r="BH203" s="14">
        <f t="shared" si="477"/>
        <v>4.4614636350232315E-2</v>
      </c>
      <c r="BI203" s="14">
        <f t="shared" si="478"/>
        <v>1.9904657766634704E-3</v>
      </c>
      <c r="BK203">
        <v>94.16</v>
      </c>
      <c r="BL203" s="14">
        <f t="shared" si="479"/>
        <v>-1.2826169848420192E-2</v>
      </c>
      <c r="BM203" s="14">
        <f t="shared" si="480"/>
        <v>1.6451063298052326E-4</v>
      </c>
      <c r="BN203" s="14">
        <f t="shared" si="481"/>
        <v>4.7078317322231375E-2</v>
      </c>
      <c r="BO203" s="14">
        <f t="shared" si="482"/>
        <v>2.2163679618927108E-3</v>
      </c>
      <c r="BQ203">
        <v>55.4</v>
      </c>
      <c r="BR203" s="14">
        <f t="shared" si="483"/>
        <v>-7.2464085207671978E-3</v>
      </c>
      <c r="BS203" s="14">
        <f t="shared" si="484"/>
        <v>5.2510436449847445E-5</v>
      </c>
      <c r="BT203" s="14">
        <f t="shared" si="485"/>
        <v>4.4366340589042236E-2</v>
      </c>
      <c r="BU203" s="14">
        <f t="shared" si="486"/>
        <v>1.9683721772628966E-3</v>
      </c>
      <c r="BX203">
        <v>22.23</v>
      </c>
      <c r="BY203" s="14">
        <f t="shared" si="487"/>
        <v>-9.4915966815713963E-3</v>
      </c>
      <c r="BZ203" s="14">
        <f t="shared" si="488"/>
        <v>9.0090407565617146E-5</v>
      </c>
      <c r="CA203" s="14">
        <f t="shared" si="489"/>
        <v>2.6125148229412837E-2</v>
      </c>
      <c r="CB203" s="14">
        <f t="shared" si="490"/>
        <v>6.8252337000879269E-4</v>
      </c>
      <c r="CD203">
        <v>46.23</v>
      </c>
      <c r="CE203" s="14">
        <f t="shared" si="491"/>
        <v>-3.9011752988182529E-3</v>
      </c>
      <c r="CF203" s="14">
        <f t="shared" si="492"/>
        <v>1.5219168712109685E-5</v>
      </c>
      <c r="CG203" s="14">
        <f t="shared" si="493"/>
        <v>2.9857489098025825E-2</v>
      </c>
      <c r="CH203" s="14">
        <f t="shared" si="494"/>
        <v>8.9146965523873099E-4</v>
      </c>
      <c r="CJ203">
        <v>32.380000000000003</v>
      </c>
      <c r="CK203" s="14">
        <f t="shared" si="495"/>
        <v>5.2364204050889792E-3</v>
      </c>
      <c r="CL203" s="14">
        <f t="shared" si="496"/>
        <v>2.7420098658832228E-5</v>
      </c>
      <c r="CM203" s="14">
        <f t="shared" si="497"/>
        <v>1.8503819051963532E-2</v>
      </c>
      <c r="CN203" s="14">
        <f t="shared" si="498"/>
        <v>3.4239131950780861E-4</v>
      </c>
      <c r="CP203">
        <v>19.75</v>
      </c>
      <c r="CQ203" s="14">
        <f t="shared" si="499"/>
        <v>-2.0273701825019841E-3</v>
      </c>
      <c r="CR203" s="14">
        <f t="shared" si="500"/>
        <v>4.1102298568981284E-6</v>
      </c>
      <c r="CS203" s="14">
        <f t="shared" si="501"/>
        <v>2.5123343243203911E-2</v>
      </c>
      <c r="CT203" s="14">
        <f t="shared" si="502"/>
        <v>6.3118237571583961E-4</v>
      </c>
      <c r="CV203">
        <v>107.15</v>
      </c>
      <c r="CW203" s="14">
        <f t="shared" si="503"/>
        <v>-1.4097977857520313E-2</v>
      </c>
      <c r="CX203" s="14">
        <f t="shared" si="504"/>
        <v>1.9875297967113302E-4</v>
      </c>
      <c r="CY203" s="89">
        <f t="shared" si="505"/>
        <v>2.1002627802754231E-2</v>
      </c>
      <c r="CZ203" s="89">
        <f t="shared" si="506"/>
        <v>4.4111037462102499E-4</v>
      </c>
      <c r="DB203">
        <v>17.53</v>
      </c>
      <c r="DC203" s="14">
        <f t="shared" si="507"/>
        <v>-7.4434927126599314E-3</v>
      </c>
      <c r="DD203" s="14">
        <f t="shared" si="508"/>
        <v>5.5405583763421502E-5</v>
      </c>
      <c r="DE203" s="89">
        <f t="shared" si="509"/>
        <v>1.8621979630436387E-2</v>
      </c>
      <c r="DF203" s="89">
        <f t="shared" si="510"/>
        <v>3.4677812535638771E-4</v>
      </c>
      <c r="DH203">
        <v>11.273999999999999</v>
      </c>
      <c r="DI203" s="14">
        <f t="shared" si="511"/>
        <v>-1.1597953181878616E-2</v>
      </c>
      <c r="DJ203" s="14">
        <f t="shared" si="512"/>
        <v>1.345125180090483E-4</v>
      </c>
      <c r="DK203" s="89">
        <f t="shared" si="513"/>
        <v>3.6840340728876618E-2</v>
      </c>
      <c r="DL203" s="89">
        <f t="shared" si="514"/>
        <v>1.3572107050197253E-3</v>
      </c>
      <c r="DN203">
        <v>66.53</v>
      </c>
      <c r="DO203" s="14">
        <f t="shared" si="515"/>
        <v>-1.9273682588621558E-2</v>
      </c>
      <c r="DP203" s="14">
        <f t="shared" si="516"/>
        <v>3.7147484052693381E-4</v>
      </c>
      <c r="DQ203" s="89">
        <f t="shared" si="517"/>
        <v>3.2287446803567925E-2</v>
      </c>
      <c r="DR203" s="89">
        <f t="shared" si="518"/>
        <v>1.0424792210932286E-3</v>
      </c>
      <c r="DT203">
        <v>109</v>
      </c>
      <c r="DU203" s="14">
        <f t="shared" si="519"/>
        <v>-1.9454064198144133E-2</v>
      </c>
      <c r="DV203" s="14">
        <f t="shared" si="520"/>
        <v>3.7846061382551332E-4</v>
      </c>
      <c r="DW203" s="89">
        <f t="shared" si="521"/>
        <v>4.7104460321408512E-2</v>
      </c>
      <c r="DX203" s="89">
        <f t="shared" si="522"/>
        <v>2.218830182171149E-3</v>
      </c>
      <c r="DZ203">
        <v>34</v>
      </c>
      <c r="EA203" s="14">
        <f t="shared" si="523"/>
        <v>-1.1834457647002796E-2</v>
      </c>
      <c r="EB203" s="14">
        <f t="shared" si="524"/>
        <v>1.4005438779870298E-4</v>
      </c>
      <c r="EC203" s="89">
        <f t="shared" si="525"/>
        <v>3.449484245556958E-2</v>
      </c>
      <c r="ED203" s="89">
        <f t="shared" si="526"/>
        <v>1.1898941560345656E-3</v>
      </c>
      <c r="EF203">
        <v>15.54</v>
      </c>
      <c r="EG203" s="14">
        <f t="shared" si="527"/>
        <v>-1.3605652055778598E-2</v>
      </c>
      <c r="EH203" s="14">
        <f t="shared" si="528"/>
        <v>1.851137678629124E-4</v>
      </c>
      <c r="EI203" s="89">
        <f t="shared" si="529"/>
        <v>3.1041030612631956E-2</v>
      </c>
      <c r="EJ203" s="89">
        <f t="shared" si="530"/>
        <v>9.6354558149435419E-4</v>
      </c>
      <c r="EL203">
        <v>88.56</v>
      </c>
      <c r="EM203" s="14">
        <f t="shared" si="531"/>
        <v>-2.487282232000983E-3</v>
      </c>
      <c r="EN203" s="14">
        <f t="shared" si="532"/>
        <v>6.1865729016277921E-6</v>
      </c>
      <c r="EO203" s="89">
        <f t="shared" si="533"/>
        <v>2.1849250410205093E-2</v>
      </c>
      <c r="EP203" s="89">
        <f t="shared" si="534"/>
        <v>4.773897434878474E-4</v>
      </c>
      <c r="ER203">
        <v>12.54</v>
      </c>
      <c r="ES203" s="14">
        <f t="shared" si="535"/>
        <v>-3.1948908965191767E-3</v>
      </c>
      <c r="ET203" s="14">
        <f t="shared" si="536"/>
        <v>1.0207327840661108E-5</v>
      </c>
      <c r="EU203" s="89">
        <f t="shared" si="537"/>
        <v>1.988692639031394E-2</v>
      </c>
      <c r="EV203" s="89">
        <f t="shared" si="538"/>
        <v>3.9548984125376506E-4</v>
      </c>
      <c r="EX203">
        <v>119.25</v>
      </c>
      <c r="EY203" s="14">
        <f t="shared" si="539"/>
        <v>3.3486845859318783E-3</v>
      </c>
      <c r="EZ203" s="14">
        <f t="shared" si="540"/>
        <v>1.1213688456057756E-5</v>
      </c>
      <c r="FA203" s="89">
        <f t="shared" si="541"/>
        <v>1.2504662637679102E-2</v>
      </c>
      <c r="FB203" s="89">
        <f t="shared" si="542"/>
        <v>1.5636658768216767E-4</v>
      </c>
      <c r="FD203">
        <v>39.93</v>
      </c>
      <c r="FE203" s="14">
        <f t="shared" si="543"/>
        <v>3.1553024275596142E-2</v>
      </c>
      <c r="FF203" s="14">
        <f t="shared" si="544"/>
        <v>9.9559334093635935E-4</v>
      </c>
      <c r="FG203" s="89">
        <f t="shared" si="545"/>
        <v>1.5513188836522925E-2</v>
      </c>
      <c r="FH203" s="89">
        <f t="shared" si="546"/>
        <v>2.4065902787761948E-4</v>
      </c>
      <c r="FJ203">
        <v>132.19999999999999</v>
      </c>
      <c r="FK203" s="14">
        <f t="shared" si="547"/>
        <v>4.5283096247478311E-3</v>
      </c>
      <c r="FL203" s="14">
        <f t="shared" si="548"/>
        <v>2.0505588057583844E-5</v>
      </c>
      <c r="FM203" s="89">
        <f t="shared" si="549"/>
        <v>7.5489239415639647E-3</v>
      </c>
      <c r="FN203" s="89">
        <f t="shared" si="550"/>
        <v>5.6986252675517628E-5</v>
      </c>
      <c r="FP203">
        <v>11.565</v>
      </c>
      <c r="FQ203" s="14">
        <f t="shared" si="551"/>
        <v>-8.650519570584513E-4</v>
      </c>
      <c r="FR203" s="14">
        <f t="shared" si="552"/>
        <v>7.4831488841065672E-7</v>
      </c>
      <c r="FS203" s="89">
        <f t="shared" si="553"/>
        <v>9.8689609291544647E-3</v>
      </c>
      <c r="FT203" s="89">
        <f t="shared" si="554"/>
        <v>9.7396389821177359E-5</v>
      </c>
      <c r="FV203">
        <v>501.6</v>
      </c>
      <c r="FW203" s="14">
        <f t="shared" si="555"/>
        <v>-8.2074327200634886E-3</v>
      </c>
      <c r="FX203" s="14">
        <f t="shared" si="556"/>
        <v>6.7361951854368757E-5</v>
      </c>
      <c r="FY203" s="89">
        <f t="shared" si="557"/>
        <v>2.9958536537691802E-2</v>
      </c>
      <c r="FZ203" s="89">
        <f t="shared" si="558"/>
        <v>8.9751391148021472E-4</v>
      </c>
      <c r="GB203">
        <v>65.98</v>
      </c>
      <c r="GC203" s="14">
        <f t="shared" si="559"/>
        <v>-1.4964395904798354E-2</v>
      </c>
      <c r="GD203" s="14">
        <f t="shared" si="560"/>
        <v>2.2393314479554575E-4</v>
      </c>
      <c r="GE203" s="89">
        <f t="shared" si="561"/>
        <v>3.8587618623196381E-2</v>
      </c>
      <c r="GF203" s="89">
        <f t="shared" si="562"/>
        <v>1.4890043110092521E-3</v>
      </c>
      <c r="GH203">
        <v>400.8</v>
      </c>
      <c r="GI203" s="14">
        <f t="shared" si="563"/>
        <v>-8.0160749882360605E-3</v>
      </c>
      <c r="GJ203" s="14">
        <f t="shared" si="564"/>
        <v>6.425745821702375E-5</v>
      </c>
      <c r="GK203" s="89">
        <f t="shared" si="565"/>
        <v>4.1282186840671684E-2</v>
      </c>
      <c r="GL203" s="89">
        <f t="shared" si="566"/>
        <v>1.7042189503481263E-3</v>
      </c>
      <c r="GN203">
        <v>30.67</v>
      </c>
      <c r="GO203" s="14">
        <f t="shared" si="567"/>
        <v>9.7767646699130611E-4</v>
      </c>
      <c r="GP203" s="14">
        <f t="shared" si="568"/>
        <v>9.5585127410860242E-7</v>
      </c>
      <c r="GQ203" s="89">
        <f t="shared" si="569"/>
        <v>1.4271967891848005E-2</v>
      </c>
      <c r="GR203" s="89">
        <f t="shared" si="570"/>
        <v>2.0368906750594038E-4</v>
      </c>
      <c r="GT203">
        <v>54.64</v>
      </c>
      <c r="GU203" s="14">
        <f t="shared" si="571"/>
        <v>-3.0474301710412748E-2</v>
      </c>
      <c r="GV203" s="14">
        <f t="shared" si="572"/>
        <v>9.2868306473726538E-4</v>
      </c>
      <c r="GW203" s="89">
        <f t="shared" si="573"/>
        <v>5.1346989492043013E-2</v>
      </c>
      <c r="GX203" s="89">
        <f t="shared" si="574"/>
        <v>2.6365133298959756E-3</v>
      </c>
      <c r="GZ203">
        <v>208.9</v>
      </c>
      <c r="HA203" s="14">
        <f t="shared" si="575"/>
        <v>-7.2063727670931164E-3</v>
      </c>
      <c r="HB203" s="14">
        <f t="shared" si="576"/>
        <v>5.1931808458301296E-5</v>
      </c>
      <c r="HC203" s="89">
        <f t="shared" si="577"/>
        <v>2.6068972386831417E-2</v>
      </c>
      <c r="HD203" s="89">
        <f t="shared" si="578"/>
        <v>6.795913213053789E-4</v>
      </c>
      <c r="HF203">
        <v>269.7</v>
      </c>
      <c r="HG203" s="14">
        <f t="shared" si="579"/>
        <v>-5.9501849037705218E-3</v>
      </c>
      <c r="HH203" s="14">
        <f t="shared" si="580"/>
        <v>3.5404700389058614E-5</v>
      </c>
      <c r="HI203" s="89">
        <f t="shared" si="581"/>
        <v>3.8338298305908104E-2</v>
      </c>
      <c r="HJ203" s="89">
        <f t="shared" si="582"/>
        <v>1.4698251169927962E-3</v>
      </c>
      <c r="HL203">
        <v>88.66</v>
      </c>
      <c r="HM203" s="14">
        <f t="shared" si="583"/>
        <v>1.7663958432841218E-2</v>
      </c>
      <c r="HN203" s="14">
        <f t="shared" si="584"/>
        <v>3.1201542751714236E-4</v>
      </c>
      <c r="HO203" s="89">
        <f t="shared" si="585"/>
        <v>6.6131035646036611E-3</v>
      </c>
      <c r="HP203" s="89">
        <f t="shared" si="586"/>
        <v>4.3733138756173648E-5</v>
      </c>
      <c r="HR203">
        <v>5.1239999999999997</v>
      </c>
      <c r="HS203" s="14">
        <f t="shared" si="587"/>
        <v>-1.0200166899562912E-2</v>
      </c>
      <c r="HT203" s="14">
        <f t="shared" si="588"/>
        <v>1.0404340477893888E-4</v>
      </c>
      <c r="HU203" s="14">
        <f t="shared" si="589"/>
        <v>3.61459177615562E-2</v>
      </c>
      <c r="HV203" s="14">
        <f t="shared" si="590"/>
        <v>1.306527370825184E-3</v>
      </c>
      <c r="HX203">
        <v>14.63</v>
      </c>
      <c r="HY203" s="14">
        <f t="shared" si="591"/>
        <v>5.4533195813132691E-3</v>
      </c>
      <c r="HZ203" s="14">
        <f t="shared" si="592"/>
        <v>2.9738694455934729E-5</v>
      </c>
      <c r="IA203" s="89">
        <f t="shared" si="593"/>
        <v>1.6768966519794164E-3</v>
      </c>
      <c r="IB203" s="89">
        <f t="shared" si="594"/>
        <v>2.8119823814197758E-6</v>
      </c>
      <c r="ID203">
        <v>145</v>
      </c>
      <c r="IE203" s="14">
        <f t="shared" si="595"/>
        <v>-4.0821994520255166E-2</v>
      </c>
      <c r="IF203" s="14">
        <f t="shared" si="596"/>
        <v>1.6664352366117428E-3</v>
      </c>
      <c r="IG203" s="89">
        <f t="shared" si="597"/>
        <v>5.6800113293444081E-2</v>
      </c>
      <c r="IH203" s="89">
        <f t="shared" si="598"/>
        <v>3.2262528701480831E-3</v>
      </c>
      <c r="IQ203">
        <v>52.48</v>
      </c>
      <c r="IR203" s="14">
        <f t="shared" si="599"/>
        <v>-3.8182558798122673E-3</v>
      </c>
      <c r="IS203" s="14">
        <f t="shared" si="600"/>
        <v>1.4579077963720951E-5</v>
      </c>
      <c r="IT203" s="89">
        <f t="shared" si="601"/>
        <v>2.0233498616755066E-2</v>
      </c>
      <c r="IU203" s="89">
        <f t="shared" si="602"/>
        <v>4.0939446627422918E-4</v>
      </c>
      <c r="IW203">
        <v>65.78</v>
      </c>
      <c r="IX203" s="14">
        <f t="shared" si="603"/>
        <v>-1.3691338565293457E-3</v>
      </c>
      <c r="IY203" s="14">
        <f t="shared" si="604"/>
        <v>1.8745275170949191E-6</v>
      </c>
      <c r="IZ203" s="89">
        <f t="shared" si="605"/>
        <v>2.1395466124579723E-2</v>
      </c>
      <c r="JA203" s="89">
        <f t="shared" si="606"/>
        <v>4.5776597068803847E-4</v>
      </c>
      <c r="JC203">
        <v>112.9</v>
      </c>
      <c r="JD203" s="14">
        <f t="shared" si="607"/>
        <v>-1.5172089339134352E-2</v>
      </c>
      <c r="JE203" s="14">
        <f t="shared" si="608"/>
        <v>2.3019229491467427E-4</v>
      </c>
      <c r="JF203" s="89">
        <f t="shared" si="609"/>
        <v>4.1448830850010276E-2</v>
      </c>
      <c r="JG203" s="89">
        <f t="shared" si="610"/>
        <v>1.7180055788327637E-3</v>
      </c>
      <c r="JI203">
        <v>31.59</v>
      </c>
      <c r="JJ203" s="14">
        <f t="shared" si="611"/>
        <v>3.476066069241183E-3</v>
      </c>
      <c r="JK203" s="14">
        <f t="shared" si="612"/>
        <v>1.2083035317729848E-5</v>
      </c>
      <c r="JL203" s="89">
        <f t="shared" si="613"/>
        <v>2.1380247729966387E-2</v>
      </c>
      <c r="JM203" s="89">
        <f t="shared" si="614"/>
        <v>4.5711499299473288E-4</v>
      </c>
      <c r="JO203">
        <v>80.209999999999994</v>
      </c>
      <c r="JP203" s="14">
        <f t="shared" si="615"/>
        <v>-9.1427776952169547E-3</v>
      </c>
      <c r="JQ203" s="14">
        <f t="shared" si="616"/>
        <v>8.359038398415665E-5</v>
      </c>
      <c r="JR203" s="89">
        <f t="shared" si="647"/>
        <v>2.3997067315327362E-2</v>
      </c>
      <c r="JS203" s="89">
        <f t="shared" si="617"/>
        <v>5.758592397363528E-4</v>
      </c>
      <c r="JU203">
        <v>63.76</v>
      </c>
      <c r="JV203" s="14">
        <f t="shared" si="618"/>
        <v>-3.4564056405894383E-3</v>
      </c>
      <c r="JW203" s="14">
        <f t="shared" si="619"/>
        <v>1.1946739952298485E-5</v>
      </c>
      <c r="JX203" s="89">
        <f t="shared" si="620"/>
        <v>3.1680174016088192E-2</v>
      </c>
      <c r="JY203" s="89">
        <f t="shared" si="621"/>
        <v>1.0036334256896295E-3</v>
      </c>
      <c r="KA203">
        <v>43.59</v>
      </c>
      <c r="KB203" s="14">
        <f t="shared" si="622"/>
        <v>-1.595594031633003E-2</v>
      </c>
      <c r="KC203" s="14">
        <f t="shared" si="623"/>
        <v>2.5459203137828608E-4</v>
      </c>
      <c r="KD203" s="89">
        <f t="shared" si="624"/>
        <v>3.0920754747239848E-2</v>
      </c>
      <c r="KE203" s="89">
        <f t="shared" si="625"/>
        <v>9.5609307413895559E-4</v>
      </c>
      <c r="KG203">
        <v>18.8</v>
      </c>
      <c r="KH203" s="14">
        <f t="shared" si="626"/>
        <v>-1.23094944712891E-2</v>
      </c>
      <c r="KI203" s="14">
        <f t="shared" si="627"/>
        <v>1.5152365413869694E-4</v>
      </c>
      <c r="KJ203" s="89">
        <f t="shared" si="628"/>
        <v>2.815973214524773E-2</v>
      </c>
      <c r="KK203" s="89">
        <f t="shared" si="629"/>
        <v>7.9297051449209839E-4</v>
      </c>
      <c r="KM203">
        <v>33.659999999999997</v>
      </c>
      <c r="KN203" s="14">
        <f t="shared" si="630"/>
        <v>-5.3619431413853991E-3</v>
      </c>
      <c r="KO203" s="14">
        <f t="shared" si="631"/>
        <v>2.8750434251449921E-5</v>
      </c>
      <c r="KP203" s="89">
        <f t="shared" si="632"/>
        <v>2.8473368634311914E-2</v>
      </c>
      <c r="KQ203" s="89">
        <f t="shared" si="633"/>
        <v>8.1073272138541754E-4</v>
      </c>
      <c r="KS203">
        <v>94.7</v>
      </c>
      <c r="KT203" s="14">
        <f t="shared" si="634"/>
        <v>-2.7492879747203921E-3</v>
      </c>
      <c r="KU203" s="14">
        <f t="shared" si="635"/>
        <v>7.5585843679421553E-6</v>
      </c>
      <c r="KV203" s="89">
        <f t="shared" si="636"/>
        <v>1.56927704238773E-2</v>
      </c>
      <c r="KW203" s="89">
        <f t="shared" si="637"/>
        <v>2.4626304357651814E-4</v>
      </c>
      <c r="LF203" s="14">
        <v>13.1</v>
      </c>
      <c r="LG203" s="14">
        <f t="shared" si="638"/>
        <v>-8.0475621136523092E-3</v>
      </c>
      <c r="LH203" s="14">
        <f t="shared" si="639"/>
        <v>6.4763255973092023E-5</v>
      </c>
      <c r="LI203" s="89">
        <f t="shared" si="640"/>
        <v>8.0819256091339484E-3</v>
      </c>
      <c r="LJ203" s="89">
        <f t="shared" si="641"/>
        <v>6.5317521551575146E-5</v>
      </c>
      <c r="LL203">
        <v>13.24</v>
      </c>
      <c r="LM203" s="14">
        <f t="shared" si="642"/>
        <v>-6.4406360166061691E-3</v>
      </c>
      <c r="LN203" s="14">
        <f t="shared" si="643"/>
        <v>4.1481792298404582E-5</v>
      </c>
      <c r="LO203" s="89">
        <f t="shared" si="644"/>
        <v>2.0447879708886309E-2</v>
      </c>
      <c r="LP203" s="89">
        <f t="shared" si="645"/>
        <v>4.1811578458908445E-4</v>
      </c>
    </row>
    <row r="204" spans="19:328" x14ac:dyDescent="0.35">
      <c r="S204" t="s">
        <v>808</v>
      </c>
      <c r="T204" s="82">
        <v>5638.81</v>
      </c>
      <c r="U204" s="6">
        <f t="shared" si="452"/>
        <v>7.994475089926659E-3</v>
      </c>
      <c r="V204" s="14">
        <f t="shared" si="453"/>
        <v>6.3911631963457861E-5</v>
      </c>
      <c r="Z204">
        <v>39.299999999999997</v>
      </c>
      <c r="AA204" s="14">
        <f t="shared" si="454"/>
        <v>1.7154810197038496E-2</v>
      </c>
      <c r="AB204" s="14">
        <f t="shared" si="455"/>
        <v>2.9428751289641594E-4</v>
      </c>
      <c r="AC204" s="14">
        <f t="shared" si="456"/>
        <v>9.1603351071118371E-3</v>
      </c>
      <c r="AD204" s="14">
        <f t="shared" si="457"/>
        <v>-9.3652699149176268E-3</v>
      </c>
      <c r="AE204" s="14">
        <f t="shared" si="458"/>
        <v>8.7708280579261208E-5</v>
      </c>
      <c r="AG204">
        <v>9.9619999999999997</v>
      </c>
      <c r="AH204" s="14">
        <f t="shared" si="459"/>
        <v>-1.0088866849157196E-2</v>
      </c>
      <c r="AI204" s="14">
        <f t="shared" si="460"/>
        <v>1.0178523430002306E-4</v>
      </c>
      <c r="AJ204" s="14">
        <f t="shared" si="461"/>
        <v>1.0149555798464723E-2</v>
      </c>
      <c r="AK204" s="14">
        <f t="shared" si="462"/>
        <v>1.0301348290614888E-4</v>
      </c>
      <c r="AM204">
        <v>106.85</v>
      </c>
      <c r="AN204" s="14">
        <f t="shared" si="463"/>
        <v>3.2702668715450414E-3</v>
      </c>
      <c r="AO204" s="14">
        <f t="shared" si="464"/>
        <v>1.0694645411124992E-5</v>
      </c>
      <c r="AP204" s="14">
        <f t="shared" si="465"/>
        <v>-4.9017763827396907E-3</v>
      </c>
      <c r="AQ204" s="14">
        <f t="shared" si="466"/>
        <v>2.4027411706384607E-5</v>
      </c>
      <c r="AS204">
        <v>94.39</v>
      </c>
      <c r="AT204" s="14">
        <f t="shared" si="467"/>
        <v>2.1278513640623161E-2</v>
      </c>
      <c r="AU204" s="14">
        <f t="shared" si="468"/>
        <v>4.5277514275418596E-4</v>
      </c>
      <c r="AV204" s="14">
        <f t="shared" si="469"/>
        <v>-2.404462425571785E-2</v>
      </c>
      <c r="AW204" s="14">
        <f t="shared" si="470"/>
        <v>5.7814395559865515E-4</v>
      </c>
      <c r="AY204" s="14">
        <v>37.58</v>
      </c>
      <c r="AZ204" s="14">
        <f t="shared" si="471"/>
        <v>7.1589858981386334E-3</v>
      </c>
      <c r="BA204" s="14">
        <f t="shared" si="472"/>
        <v>5.1251079089747814E-5</v>
      </c>
      <c r="BB204" s="14">
        <f t="shared" si="473"/>
        <v>-8.6551572453831393E-3</v>
      </c>
      <c r="BC204" s="14">
        <f t="shared" si="474"/>
        <v>7.4911746942308245E-5</v>
      </c>
      <c r="BE204">
        <v>21.75</v>
      </c>
      <c r="BF204" s="14">
        <f t="shared" si="475"/>
        <v>-5.3013838578448731E-3</v>
      </c>
      <c r="BG204" s="14">
        <f t="shared" si="476"/>
        <v>2.8104670808218188E-5</v>
      </c>
      <c r="BH204" s="14">
        <f t="shared" si="477"/>
        <v>-2.6107260691479017E-3</v>
      </c>
      <c r="BI204" s="14">
        <f t="shared" si="478"/>
        <v>6.8158906081284543E-6</v>
      </c>
      <c r="BK204">
        <v>93.98</v>
      </c>
      <c r="BL204" s="14">
        <f t="shared" si="479"/>
        <v>1.9134692773514596E-3</v>
      </c>
      <c r="BM204" s="14">
        <f t="shared" si="480"/>
        <v>3.6613646753679169E-6</v>
      </c>
      <c r="BN204" s="14">
        <f t="shared" si="481"/>
        <v>-7.3915009517577842E-3</v>
      </c>
      <c r="BO204" s="14">
        <f t="shared" si="482"/>
        <v>5.4634286319836227E-5</v>
      </c>
      <c r="BQ204">
        <v>54.76</v>
      </c>
      <c r="BR204" s="14">
        <f t="shared" si="483"/>
        <v>1.1619593332990022E-2</v>
      </c>
      <c r="BS204" s="14">
        <f t="shared" si="484"/>
        <v>1.3501494922406616E-4</v>
      </c>
      <c r="BT204" s="14">
        <f t="shared" si="485"/>
        <v>-1.5646613031140795E-2</v>
      </c>
      <c r="BU204" s="14">
        <f t="shared" si="486"/>
        <v>2.4481649934626493E-4</v>
      </c>
      <c r="BX204">
        <v>22.05</v>
      </c>
      <c r="BY204" s="14">
        <f t="shared" si="487"/>
        <v>8.1301260832500888E-3</v>
      </c>
      <c r="BZ204" s="14">
        <f t="shared" si="488"/>
        <v>6.6098950129543432E-5</v>
      </c>
      <c r="CA204" s="14">
        <f t="shared" si="489"/>
        <v>-1.0006648246461764E-2</v>
      </c>
      <c r="CB204" s="14">
        <f t="shared" si="490"/>
        <v>1.001330091284163E-4</v>
      </c>
      <c r="CD204">
        <v>45.59</v>
      </c>
      <c r="CE204" s="14">
        <f t="shared" si="491"/>
        <v>1.3940543774783811E-2</v>
      </c>
      <c r="CF204" s="14">
        <f t="shared" si="492"/>
        <v>1.9433876073666367E-4</v>
      </c>
      <c r="CG204" s="14">
        <f t="shared" si="493"/>
        <v>-1.6096873654485647E-2</v>
      </c>
      <c r="CH204" s="14">
        <f t="shared" si="494"/>
        <v>2.5910934144847414E-4</v>
      </c>
      <c r="CJ204">
        <v>32</v>
      </c>
      <c r="CK204" s="14">
        <f t="shared" si="495"/>
        <v>1.1805045449762604E-2</v>
      </c>
      <c r="CL204" s="14">
        <f t="shared" si="496"/>
        <v>1.3935909807096075E-4</v>
      </c>
      <c r="CM204" s="14">
        <f t="shared" si="497"/>
        <v>-1.4147953168955296E-2</v>
      </c>
      <c r="CN204" s="14">
        <f t="shared" si="498"/>
        <v>2.0016457887095219E-4</v>
      </c>
      <c r="CP204">
        <v>19.489999999999998</v>
      </c>
      <c r="CQ204" s="14">
        <f t="shared" si="499"/>
        <v>1.3251977827661496E-2</v>
      </c>
      <c r="CR204" s="14">
        <f t="shared" si="500"/>
        <v>1.7561491634483193E-4</v>
      </c>
      <c r="CS204" s="14">
        <f t="shared" si="501"/>
        <v>-1.5742676068448015E-2</v>
      </c>
      <c r="CT204" s="14">
        <f t="shared" si="502"/>
        <v>2.4783184979608588E-4</v>
      </c>
      <c r="CV204">
        <v>106.7</v>
      </c>
      <c r="CW204" s="14">
        <f t="shared" si="503"/>
        <v>4.2085636118784483E-3</v>
      </c>
      <c r="CX204" s="14">
        <f t="shared" si="504"/>
        <v>1.7712007675227369E-5</v>
      </c>
      <c r="CY204" s="89">
        <f t="shared" si="505"/>
        <v>-5.0198753104251448E-3</v>
      </c>
      <c r="CZ204" s="89">
        <f t="shared" si="506"/>
        <v>2.5199148132215943E-5</v>
      </c>
      <c r="DB204">
        <v>17.43</v>
      </c>
      <c r="DC204" s="14">
        <f t="shared" si="507"/>
        <v>5.7208394012137126E-3</v>
      </c>
      <c r="DD204" s="14">
        <f t="shared" si="508"/>
        <v>3.2728003454479272E-5</v>
      </c>
      <c r="DE204" s="89">
        <f t="shared" si="509"/>
        <v>-6.9227655163959824E-3</v>
      </c>
      <c r="DF204" s="89">
        <f t="shared" si="510"/>
        <v>4.7924682395001336E-5</v>
      </c>
      <c r="DH204">
        <v>11.151999999999999</v>
      </c>
      <c r="DI204" s="14">
        <f t="shared" si="511"/>
        <v>1.0880335641215237E-2</v>
      </c>
      <c r="DJ204" s="14">
        <f t="shared" si="512"/>
        <v>1.1838170366549858E-4</v>
      </c>
      <c r="DK204" s="89">
        <f t="shared" si="513"/>
        <v>-1.3288021567865465E-2</v>
      </c>
      <c r="DL204" s="89">
        <f t="shared" si="514"/>
        <v>1.7657151718805778E-4</v>
      </c>
      <c r="DN204">
        <v>65.98</v>
      </c>
      <c r="DO204" s="14">
        <f t="shared" si="515"/>
        <v>8.3013079533607332E-3</v>
      </c>
      <c r="DP204" s="14">
        <f t="shared" si="516"/>
        <v>6.8911713736530169E-5</v>
      </c>
      <c r="DQ204" s="89">
        <f t="shared" si="517"/>
        <v>-9.0484018865504157E-3</v>
      </c>
      <c r="DR204" s="89">
        <f t="shared" si="518"/>
        <v>8.1873576700529122E-5</v>
      </c>
      <c r="DT204">
        <v>108.85</v>
      </c>
      <c r="DU204" s="14">
        <f t="shared" si="519"/>
        <v>1.3770945485872725E-3</v>
      </c>
      <c r="DV204" s="14">
        <f t="shared" si="520"/>
        <v>1.896389395748784E-6</v>
      </c>
      <c r="DW204" s="89">
        <f t="shared" si="521"/>
        <v>-4.7382768461046746E-3</v>
      </c>
      <c r="DX204" s="89">
        <f t="shared" si="522"/>
        <v>2.2451267470331662E-5</v>
      </c>
      <c r="DZ204">
        <v>34.29</v>
      </c>
      <c r="EA204" s="14">
        <f t="shared" si="523"/>
        <v>-8.4932418586675159E-3</v>
      </c>
      <c r="EB204" s="14">
        <f t="shared" si="524"/>
        <v>7.2135157269822043E-5</v>
      </c>
      <c r="EC204" s="89">
        <f t="shared" si="525"/>
        <v>6.8359961382948309E-3</v>
      </c>
      <c r="ED204" s="89">
        <f t="shared" si="526"/>
        <v>4.6730843202781843E-5</v>
      </c>
      <c r="EF204">
        <v>15.59</v>
      </c>
      <c r="EG204" s="14">
        <f t="shared" si="527"/>
        <v>-3.2123381301838445E-3</v>
      </c>
      <c r="EH204" s="14">
        <f t="shared" si="528"/>
        <v>1.0319116262633038E-5</v>
      </c>
      <c r="EI204" s="89">
        <f t="shared" si="529"/>
        <v>2.1691268119442678E-3</v>
      </c>
      <c r="EJ204" s="89">
        <f t="shared" si="530"/>
        <v>4.7051111262955035E-6</v>
      </c>
      <c r="EL204">
        <v>88.14</v>
      </c>
      <c r="EM204" s="14">
        <f t="shared" si="531"/>
        <v>4.7538289865404742E-3</v>
      </c>
      <c r="EN204" s="14">
        <f t="shared" si="532"/>
        <v>2.2598890033272431E-5</v>
      </c>
      <c r="EO204" s="89">
        <f t="shared" si="533"/>
        <v>-6.805712928332654E-3</v>
      </c>
      <c r="EP204" s="89">
        <f t="shared" si="534"/>
        <v>4.6317728462874227E-5</v>
      </c>
      <c r="ER204">
        <v>12.54</v>
      </c>
      <c r="ES204" s="14">
        <f t="shared" si="535"/>
        <v>0</v>
      </c>
      <c r="ET204" s="14">
        <f t="shared" si="536"/>
        <v>0</v>
      </c>
      <c r="EU204" s="89">
        <f t="shared" si="537"/>
        <v>-1.7381177105901936E-3</v>
      </c>
      <c r="EV204" s="89">
        <f t="shared" si="538"/>
        <v>3.0210531758672959E-6</v>
      </c>
      <c r="EX204">
        <v>118.65</v>
      </c>
      <c r="EY204" s="14">
        <f t="shared" si="539"/>
        <v>5.0441468866780029E-3</v>
      </c>
      <c r="EZ204" s="14">
        <f t="shared" si="540"/>
        <v>2.5443417814383389E-5</v>
      </c>
      <c r="FA204" s="89">
        <f t="shared" si="541"/>
        <v>-6.6837032892526375E-3</v>
      </c>
      <c r="FB204" s="89">
        <f t="shared" si="542"/>
        <v>4.4671889658766524E-5</v>
      </c>
      <c r="FD204">
        <v>40.049999999999997</v>
      </c>
      <c r="FE204" s="14">
        <f t="shared" si="543"/>
        <v>-3.0007524392382128E-3</v>
      </c>
      <c r="FF204" s="14">
        <f t="shared" si="544"/>
        <v>9.0045152015940847E-6</v>
      </c>
      <c r="FG204" s="89">
        <f t="shared" si="545"/>
        <v>-4.0949196343017472E-3</v>
      </c>
      <c r="FH204" s="89">
        <f t="shared" si="546"/>
        <v>1.6768366811389954E-5</v>
      </c>
      <c r="FJ204">
        <v>131.6</v>
      </c>
      <c r="FK204" s="14">
        <f t="shared" si="547"/>
        <v>4.5489085263689883E-3</v>
      </c>
      <c r="FL204" s="14">
        <f t="shared" si="548"/>
        <v>2.0692568781272482E-5</v>
      </c>
      <c r="FM204" s="89">
        <f t="shared" si="549"/>
        <v>-6.0799575954631141E-3</v>
      </c>
      <c r="FN204" s="89">
        <f t="shared" si="550"/>
        <v>3.6965884362629612E-5</v>
      </c>
      <c r="FP204">
        <v>11.315</v>
      </c>
      <c r="FQ204" s="14">
        <f t="shared" si="551"/>
        <v>2.1854016597901843E-2</v>
      </c>
      <c r="FR204" s="14">
        <f t="shared" si="552"/>
        <v>4.7759804146136925E-4</v>
      </c>
      <c r="FS204" s="89">
        <f t="shared" si="553"/>
        <v>-2.2353382418710769E-2</v>
      </c>
      <c r="FT204" s="89">
        <f t="shared" si="554"/>
        <v>4.9967370555712765E-4</v>
      </c>
      <c r="FV204">
        <v>489.2</v>
      </c>
      <c r="FW204" s="14">
        <f t="shared" si="555"/>
        <v>2.503158550569377E-2</v>
      </c>
      <c r="FX204" s="14">
        <f t="shared" si="556"/>
        <v>6.265802729288584E-4</v>
      </c>
      <c r="FY204" s="89">
        <f t="shared" si="557"/>
        <v>-2.7028981336186208E-2</v>
      </c>
      <c r="FZ204" s="89">
        <f t="shared" si="558"/>
        <v>7.3056583207190234E-4</v>
      </c>
      <c r="GB204">
        <v>65.739999999999995</v>
      </c>
      <c r="GC204" s="14">
        <f t="shared" si="559"/>
        <v>3.644097564362154E-3</v>
      </c>
      <c r="GD204" s="14">
        <f t="shared" si="560"/>
        <v>1.3279447058590183E-5</v>
      </c>
      <c r="GE204" s="89">
        <f t="shared" si="561"/>
        <v>-5.1909907793639782E-3</v>
      </c>
      <c r="GF204" s="89">
        <f t="shared" si="562"/>
        <v>2.6946385271441841E-5</v>
      </c>
      <c r="GH204">
        <v>388.7</v>
      </c>
      <c r="GI204" s="14">
        <f t="shared" si="563"/>
        <v>3.0654711912477643E-2</v>
      </c>
      <c r="GJ204" s="14">
        <f t="shared" si="564"/>
        <v>9.3971136243699868E-4</v>
      </c>
      <c r="GK204" s="89">
        <f t="shared" si="565"/>
        <v>-3.4452340485785438E-2</v>
      </c>
      <c r="GL204" s="89">
        <f t="shared" si="566"/>
        <v>1.1869637649484903E-3</v>
      </c>
      <c r="GN204">
        <v>30.56</v>
      </c>
      <c r="GO204" s="14">
        <f t="shared" si="567"/>
        <v>3.5930138278404862E-3</v>
      </c>
      <c r="GP204" s="14">
        <f t="shared" si="568"/>
        <v>1.2909748367052943E-5</v>
      </c>
      <c r="GQ204" s="89">
        <f t="shared" si="569"/>
        <v>-4.826368510925487E-3</v>
      </c>
      <c r="GR204" s="89">
        <f t="shared" si="570"/>
        <v>2.3293833003253102E-5</v>
      </c>
      <c r="GT204">
        <v>53.78</v>
      </c>
      <c r="GU204" s="14">
        <f t="shared" si="571"/>
        <v>1.5864564421816017E-2</v>
      </c>
      <c r="GV204" s="14">
        <f t="shared" si="572"/>
        <v>2.516844042939506E-4</v>
      </c>
      <c r="GW204" s="89">
        <f t="shared" si="573"/>
        <v>-1.8328664587288698E-2</v>
      </c>
      <c r="GX204" s="89">
        <f t="shared" si="574"/>
        <v>3.3593994555333078E-4</v>
      </c>
      <c r="GZ204">
        <v>205.3</v>
      </c>
      <c r="HA204" s="14">
        <f t="shared" si="575"/>
        <v>1.7383344537632291E-2</v>
      </c>
      <c r="HB204" s="14">
        <f t="shared" si="576"/>
        <v>3.0218066731403041E-4</v>
      </c>
      <c r="HC204" s="89">
        <f t="shared" si="577"/>
        <v>-1.8929536120699777E-2</v>
      </c>
      <c r="HD204" s="89">
        <f t="shared" si="578"/>
        <v>3.5832733774487756E-4</v>
      </c>
      <c r="HF204">
        <v>263.45</v>
      </c>
      <c r="HG204" s="14">
        <f t="shared" si="579"/>
        <v>2.3446633490389585E-2</v>
      </c>
      <c r="HH204" s="14">
        <f t="shared" si="580"/>
        <v>5.4974462203265847E-4</v>
      </c>
      <c r="HI204" s="89">
        <f t="shared" si="581"/>
        <v>-2.6470570042853424E-2</v>
      </c>
      <c r="HJ204" s="89">
        <f t="shared" si="582"/>
        <v>7.0069107839360913E-4</v>
      </c>
      <c r="HL204">
        <v>87.38</v>
      </c>
      <c r="HM204" s="14">
        <f t="shared" si="583"/>
        <v>1.4542405793617597E-2</v>
      </c>
      <c r="HN204" s="14">
        <f t="shared" si="584"/>
        <v>2.1148156626624263E-4</v>
      </c>
      <c r="HO204" s="89">
        <f t="shared" si="585"/>
        <v>-1.795416660638733E-2</v>
      </c>
      <c r="HP204" s="89">
        <f t="shared" si="586"/>
        <v>3.2235209852991392E-4</v>
      </c>
      <c r="HR204">
        <v>5.09</v>
      </c>
      <c r="HS204" s="14">
        <f t="shared" si="587"/>
        <v>6.6575534720564444E-3</v>
      </c>
      <c r="HT204" s="14">
        <f t="shared" si="588"/>
        <v>4.4323018233290815E-5</v>
      </c>
      <c r="HU204" s="14">
        <f t="shared" si="589"/>
        <v>-1.1829941706402489E-2</v>
      </c>
      <c r="HV204" s="14">
        <f t="shared" si="590"/>
        <v>1.3994752077688103E-4</v>
      </c>
      <c r="HX204">
        <v>14.51</v>
      </c>
      <c r="HY204" s="14">
        <f t="shared" si="591"/>
        <v>8.2361481359365767E-3</v>
      </c>
      <c r="HZ204" s="14">
        <f t="shared" si="592"/>
        <v>6.7834136117091544E-5</v>
      </c>
      <c r="IA204" s="89">
        <f t="shared" si="593"/>
        <v>-1.1309116587279084E-2</v>
      </c>
      <c r="IB204" s="89">
        <f t="shared" si="594"/>
        <v>1.2789611798467093E-4</v>
      </c>
      <c r="ID204">
        <v>143.05000000000001</v>
      </c>
      <c r="IE204" s="14">
        <f t="shared" si="595"/>
        <v>1.3539522924455077E-2</v>
      </c>
      <c r="IF204" s="14">
        <f t="shared" si="596"/>
        <v>1.8331868102184454E-4</v>
      </c>
      <c r="IG204" s="89">
        <f t="shared" si="597"/>
        <v>-1.474673491845613E-2</v>
      </c>
      <c r="IH204" s="89">
        <f t="shared" si="598"/>
        <v>2.1746619075521331E-4</v>
      </c>
      <c r="IQ204">
        <v>52.62</v>
      </c>
      <c r="IR204" s="14">
        <f t="shared" si="599"/>
        <v>-2.6641309763130771E-3</v>
      </c>
      <c r="IS204" s="14">
        <f t="shared" si="600"/>
        <v>7.097593858950869E-6</v>
      </c>
      <c r="IT204" s="89">
        <f t="shared" si="601"/>
        <v>-3.8248057720897261E-4</v>
      </c>
      <c r="IU204" s="89">
        <f t="shared" si="602"/>
        <v>1.4629139194210886E-7</v>
      </c>
      <c r="IW204">
        <v>64.73</v>
      </c>
      <c r="IX204" s="14">
        <f t="shared" si="603"/>
        <v>1.6091068203492015E-2</v>
      </c>
      <c r="IY204" s="14">
        <f t="shared" si="604"/>
        <v>2.5892247592943174E-4</v>
      </c>
      <c r="IZ204" s="89">
        <f t="shared" si="605"/>
        <v>-2.0120808442558032E-2</v>
      </c>
      <c r="JA204" s="89">
        <f t="shared" si="606"/>
        <v>4.048469323821146E-4</v>
      </c>
      <c r="JC204">
        <v>111.6</v>
      </c>
      <c r="JD204" s="14">
        <f t="shared" si="607"/>
        <v>1.1581421208405905E-2</v>
      </c>
      <c r="JE204" s="14">
        <f t="shared" si="608"/>
        <v>1.341293172065141E-4</v>
      </c>
      <c r="JF204" s="89">
        <f t="shared" si="609"/>
        <v>-1.3887159082306755E-2</v>
      </c>
      <c r="JG204" s="89">
        <f t="shared" si="610"/>
        <v>1.9285318737729499E-4</v>
      </c>
      <c r="JI204">
        <v>31.1</v>
      </c>
      <c r="JJ204" s="14">
        <f t="shared" si="611"/>
        <v>1.5632795628805242E-2</v>
      </c>
      <c r="JK204" s="14">
        <f t="shared" si="612"/>
        <v>2.443842991719923E-4</v>
      </c>
      <c r="JL204" s="89">
        <f t="shared" si="613"/>
        <v>-1.8889125508507076E-2</v>
      </c>
      <c r="JM204" s="89">
        <f t="shared" si="614"/>
        <v>3.567990624761327E-4</v>
      </c>
      <c r="JO204">
        <v>79.59</v>
      </c>
      <c r="JP204" s="14">
        <f t="shared" si="615"/>
        <v>7.7597385610751572E-3</v>
      </c>
      <c r="JQ204" s="14">
        <f t="shared" si="616"/>
        <v>6.0213542536236749E-5</v>
      </c>
      <c r="JR204" s="89">
        <f t="shared" si="647"/>
        <v>-9.2818873073315152E-3</v>
      </c>
      <c r="JS204" s="89">
        <f t="shared" si="617"/>
        <v>8.6153431986001888E-5</v>
      </c>
      <c r="JU204">
        <v>62.78</v>
      </c>
      <c r="JV204" s="14">
        <f t="shared" si="618"/>
        <v>1.5489483068152158E-2</v>
      </c>
      <c r="JW204" s="14">
        <f t="shared" si="619"/>
        <v>2.3992408571857238E-4</v>
      </c>
      <c r="JX204" s="89">
        <f t="shared" si="620"/>
        <v>-1.8471039796267092E-2</v>
      </c>
      <c r="JY204" s="89">
        <f t="shared" si="621"/>
        <v>3.4117931115528263E-4</v>
      </c>
      <c r="KA204">
        <v>43.06</v>
      </c>
      <c r="KB204" s="14">
        <f t="shared" si="622"/>
        <v>1.2233274314084174E-2</v>
      </c>
      <c r="KC204" s="14">
        <f t="shared" si="623"/>
        <v>1.4965300044363162E-4</v>
      </c>
      <c r="KD204" s="89">
        <f t="shared" si="624"/>
        <v>-1.376841175984646E-2</v>
      </c>
      <c r="KE204" s="89">
        <f t="shared" si="625"/>
        <v>1.8956916238867827E-4</v>
      </c>
      <c r="KG204">
        <v>18.8</v>
      </c>
      <c r="KH204" s="14">
        <f t="shared" si="626"/>
        <v>0</v>
      </c>
      <c r="KI204" s="14">
        <f t="shared" si="627"/>
        <v>0</v>
      </c>
      <c r="KJ204" s="89">
        <f t="shared" si="628"/>
        <v>-2.7567093785104413E-3</v>
      </c>
      <c r="KK204" s="89">
        <f t="shared" si="629"/>
        <v>7.5994465975674231E-6</v>
      </c>
      <c r="KM204">
        <v>33.200000000000003</v>
      </c>
      <c r="KN204" s="14">
        <f t="shared" si="630"/>
        <v>1.376031284021691E-2</v>
      </c>
      <c r="KO204" s="14">
        <f t="shared" si="631"/>
        <v>1.8934620946063838E-4</v>
      </c>
      <c r="KP204" s="89">
        <f t="shared" si="632"/>
        <v>-1.8487863836699731E-2</v>
      </c>
      <c r="KQ204" s="89">
        <f t="shared" si="633"/>
        <v>3.4180110924434971E-4</v>
      </c>
      <c r="KS204">
        <v>94.92</v>
      </c>
      <c r="KT204" s="14">
        <f t="shared" si="634"/>
        <v>-2.3204313755302171E-3</v>
      </c>
      <c r="KU204" s="14">
        <f t="shared" si="635"/>
        <v>5.3844017685450557E-6</v>
      </c>
      <c r="KV204" s="89">
        <f t="shared" si="636"/>
        <v>1.2463413217988057E-3</v>
      </c>
      <c r="KW204" s="89">
        <f t="shared" si="637"/>
        <v>1.5533666904231941E-6</v>
      </c>
      <c r="LF204" s="14">
        <v>13.26</v>
      </c>
      <c r="LG204" s="14">
        <f t="shared" si="638"/>
        <v>-1.2139754550610546E-2</v>
      </c>
      <c r="LH204" s="14">
        <f t="shared" si="639"/>
        <v>1.4737364054906945E-4</v>
      </c>
      <c r="LI204" s="89">
        <f t="shared" si="640"/>
        <v>1.2023964366897458E-2</v>
      </c>
      <c r="LJ204" s="89">
        <f t="shared" si="641"/>
        <v>1.4457571909641981E-4</v>
      </c>
      <c r="LL204">
        <v>13.42</v>
      </c>
      <c r="LM204" s="14">
        <f t="shared" si="642"/>
        <v>-1.3503581034673546E-2</v>
      </c>
      <c r="LN204" s="14">
        <f t="shared" si="643"/>
        <v>1.8234670075999507E-4</v>
      </c>
      <c r="LO204" s="89">
        <f t="shared" si="644"/>
        <v>1.2192727615556204E-2</v>
      </c>
      <c r="LP204" s="89">
        <f t="shared" si="645"/>
        <v>1.4866260670714688E-4</v>
      </c>
    </row>
    <row r="205" spans="19:328" x14ac:dyDescent="0.35">
      <c r="S205" t="s">
        <v>809</v>
      </c>
      <c r="T205" s="82">
        <v>5690.22</v>
      </c>
      <c r="U205" s="6">
        <f t="shared" ref="U205:U264" si="648">LN(T204/T205)</f>
        <v>-9.0758613741370939E-3</v>
      </c>
      <c r="V205" s="14">
        <f t="shared" ref="V205:V264" si="649">U205^2</f>
        <v>8.237125968255366E-5</v>
      </c>
      <c r="Z205">
        <v>39.799999999999997</v>
      </c>
      <c r="AA205" s="14">
        <f t="shared" ref="AA205:AA264" si="650">LN(Z204/Z205)</f>
        <v>-1.2642393415176468E-2</v>
      </c>
      <c r="AB205" s="14">
        <f t="shared" ref="AB205:AB264" si="651">AA205^2</f>
        <v>1.5983011126409732E-4</v>
      </c>
      <c r="AC205" s="14">
        <f t="shared" ref="AC205:AC264" si="652">AA205-U205</f>
        <v>-3.566532041039374E-3</v>
      </c>
      <c r="AD205" s="14">
        <f t="shared" ref="AD205:AD264" si="653">$AB$268+$AB$269*$U205-$AA205</f>
        <v>2.9450810235104301E-3</v>
      </c>
      <c r="AE205" s="14">
        <f t="shared" ref="AE205:AE264" si="654">AD205^2</f>
        <v>8.6735022350412427E-6</v>
      </c>
      <c r="AG205">
        <v>9.5660000000000007</v>
      </c>
      <c r="AH205" s="14">
        <f t="shared" ref="AH205:AH265" si="655">LN(AG204/AG205)</f>
        <v>4.0562709392986299E-2</v>
      </c>
      <c r="AI205" s="14">
        <f t="shared" ref="AI205:AI265" si="656">AH205^2</f>
        <v>1.645333393299859E-3</v>
      </c>
      <c r="AJ205" s="14">
        <f t="shared" ref="AJ205:AJ265" si="657">$AI$269+$AI$270*$U205-$AH205</f>
        <v>-4.0845134206606452E-2</v>
      </c>
      <c r="AK205" s="14">
        <f t="shared" ref="AK205:AK265" si="658">AJ205^2</f>
        <v>1.6683249883556925E-3</v>
      </c>
      <c r="AM205">
        <v>106.65</v>
      </c>
      <c r="AN205" s="14">
        <f t="shared" ref="AN205:AN264" si="659">LN(AM204/AM205)</f>
        <v>1.8735368477969055E-3</v>
      </c>
      <c r="AO205" s="14">
        <f t="shared" ref="AO205:AO264" si="660">AN205^2</f>
        <v>3.5101403200527649E-6</v>
      </c>
      <c r="AP205" s="14">
        <f t="shared" ref="AP205:AP264" si="661">$AO$269+$AO$270*$U215-$AN205</f>
        <v>2.6408835346265693E-3</v>
      </c>
      <c r="AQ205" s="14">
        <f t="shared" ref="AQ205:AQ264" si="662">AP205^2</f>
        <v>6.9742658434617221E-6</v>
      </c>
      <c r="AS205">
        <v>94.68</v>
      </c>
      <c r="AT205" s="14">
        <f t="shared" ref="AT205:AT264" si="663">LN(AS204/AS205)</f>
        <v>-3.067649308930223E-3</v>
      </c>
      <c r="AU205" s="14">
        <f t="shared" ref="AU205:AU264" si="664">AT205^2</f>
        <v>9.4104722825800752E-6</v>
      </c>
      <c r="AV205" s="14">
        <f t="shared" ref="AV205:AV264" si="665">$AU$269+$AU$270*$U215-$AT205</f>
        <v>9.5723393562357553E-3</v>
      </c>
      <c r="AW205" s="14">
        <f t="shared" ref="AW205:AW264" si="666">AV205^2</f>
        <v>9.1629680750939953E-5</v>
      </c>
      <c r="AY205" s="14">
        <v>38.020000000000003</v>
      </c>
      <c r="AZ205" s="14">
        <f t="shared" ref="AZ205:AZ264" si="667">LN(AY204/AY205)</f>
        <v>-1.1640343074963951E-2</v>
      </c>
      <c r="BA205" s="14">
        <f t="shared" ref="BA205:BA264" si="668">AZ205^2</f>
        <v>1.3549758690286121E-4</v>
      </c>
      <c r="BB205" s="14">
        <f t="shared" ref="BB205:BB264" si="669">$BA$269+$BA$270*$U215-$AZ205</f>
        <v>1.4815695705292682E-2</v>
      </c>
      <c r="BC205" s="14">
        <f t="shared" ref="BC205:BC264" si="670">BB205^2</f>
        <v>2.1950483923182802E-4</v>
      </c>
      <c r="BE205">
        <v>22.26</v>
      </c>
      <c r="BF205" s="14">
        <f t="shared" ref="BF205:BF264" si="671">LN(BE204/BE205)</f>
        <v>-2.3177588312705798E-2</v>
      </c>
      <c r="BG205" s="14">
        <f t="shared" ref="BG205:BG264" si="672">BF205^2</f>
        <v>5.3720059999327636E-4</v>
      </c>
      <c r="BH205" s="14">
        <f t="shared" ref="BH205:BH264" si="673">$BG$269+$BG$270*$U215-$BF205</f>
        <v>2.9069621310433939E-2</v>
      </c>
      <c r="BI205" s="14">
        <f t="shared" ref="BI205:BI264" si="674">BH205^2</f>
        <v>8.4504288313203501E-4</v>
      </c>
      <c r="BK205">
        <v>94.96</v>
      </c>
      <c r="BL205" s="14">
        <f t="shared" ref="BL205:BL264" si="675">LN(BK204/BK205)</f>
        <v>-1.0373756626742801E-2</v>
      </c>
      <c r="BM205" s="14">
        <f t="shared" ref="BM205:BM264" si="676">BL205^2</f>
        <v>1.0761482655089018E-4</v>
      </c>
      <c r="BN205" s="14">
        <f t="shared" ref="BN205:BN264" si="677">$BM$269+$BM$270*$U215-$BL205</f>
        <v>1.6402684539737221E-2</v>
      </c>
      <c r="BO205" s="14">
        <f t="shared" ref="BO205:BO264" si="678">BN205^2</f>
        <v>2.6904806011013446E-4</v>
      </c>
      <c r="BQ205">
        <v>57.43</v>
      </c>
      <c r="BR205" s="14">
        <f t="shared" ref="BR205:BR264" si="679">LN(BQ204/BQ205)</f>
        <v>-4.7606814455957089E-2</v>
      </c>
      <c r="BS205" s="14">
        <f t="shared" ref="BS205:BS264" si="680">BR205^2</f>
        <v>2.2664087826439246E-3</v>
      </c>
      <c r="BT205" s="14">
        <f t="shared" ref="BT205:BT264" si="681">$BS$269+$BS$270*$U215-$BR205</f>
        <v>5.5497090910804708E-2</v>
      </c>
      <c r="BU205" s="14">
        <f t="shared" ref="BU205:BU264" si="682">BT205^2</f>
        <v>3.0799270995621225E-3</v>
      </c>
      <c r="BX205">
        <v>22.3</v>
      </c>
      <c r="BY205" s="14">
        <f t="shared" ref="BY205:BY264" si="683">LN(BX204/BX205)</f>
        <v>-1.1274076573218108E-2</v>
      </c>
      <c r="BZ205" s="14">
        <f t="shared" ref="BZ205:BZ264" si="684">BY205^2</f>
        <v>1.2710480257878534E-4</v>
      </c>
      <c r="CA205" s="14">
        <f t="shared" ref="CA205:CA264" si="685">$BZ$269+$BZ$270*$U215-$BY205</f>
        <v>1.4758584103789052E-2</v>
      </c>
      <c r="CB205" s="14">
        <f t="shared" ref="CB205:CB264" si="686">CA205^2</f>
        <v>2.1781580474861489E-4</v>
      </c>
      <c r="CD205">
        <v>46.37</v>
      </c>
      <c r="CE205" s="14">
        <f t="shared" ref="CE205:CE264" si="687">LN(CD204/CD205)</f>
        <v>-1.6964304178019262E-2</v>
      </c>
      <c r="CF205" s="14">
        <f t="shared" ref="CF205:CF264" si="688">CE205^2</f>
        <v>2.8778761624436182E-4</v>
      </c>
      <c r="CG205" s="14">
        <f t="shared" ref="CG205:CG264" si="689">+$CF$269+$CF$270*$U215-$CE205</f>
        <v>2.2950174047817448E-2</v>
      </c>
      <c r="CH205" s="14">
        <f t="shared" ref="CH205:CH264" si="690">CG205^2</f>
        <v>5.2671048882511353E-4</v>
      </c>
      <c r="CJ205">
        <v>33.06</v>
      </c>
      <c r="CK205" s="14">
        <f t="shared" ref="CK205:CK264" si="691">LN(CJ204/CJ205)</f>
        <v>-3.2588189593151594E-2</v>
      </c>
      <c r="CL205" s="14">
        <f t="shared" ref="CL205:CL264" si="692">CK205^2</f>
        <v>1.0619901009591938E-3</v>
      </c>
      <c r="CM205" s="14">
        <f t="shared" ref="CM205:CM264" si="693">$CL$269+$CL$270*$U215-$CK205</f>
        <v>3.7799683261115623E-2</v>
      </c>
      <c r="CN205" s="14">
        <f t="shared" ref="CN205:CN264" si="694">CM205^2</f>
        <v>1.4288160546406647E-3</v>
      </c>
      <c r="CP205">
        <v>19.63</v>
      </c>
      <c r="CQ205" s="14">
        <f t="shared" ref="CQ205:CQ264" si="695">LN(CP204/CP205)</f>
        <v>-7.1574947689002901E-3</v>
      </c>
      <c r="CR205" s="14">
        <f t="shared" ref="CR205:CR264" si="696">CQ205^2</f>
        <v>5.1229731366835021E-5</v>
      </c>
      <c r="CS205" s="14">
        <f t="shared" ref="CS205:CS264" si="697">$CR$269+$CR$270*$U215-$CQ205</f>
        <v>1.207740475980465E-2</v>
      </c>
      <c r="CT205" s="14">
        <f t="shared" ref="CT205:CT264" si="698">CS205^2</f>
        <v>1.4586370573215201E-4</v>
      </c>
      <c r="CV205">
        <v>109.6</v>
      </c>
      <c r="CW205" s="14">
        <f t="shared" ref="CW205:CW264" si="699">LN(CV204/CV205)</f>
        <v>-2.681621620620743E-2</v>
      </c>
      <c r="CX205" s="14">
        <f t="shared" ref="CX205:CX264" si="700">CW205^2</f>
        <v>7.1910945161806196E-4</v>
      </c>
      <c r="CY205" s="89">
        <f t="shared" ref="CY205:CY264" si="701">$CX$269+$CX$270*$U215-$CW205</f>
        <v>2.823966057260793E-2</v>
      </c>
      <c r="CZ205" s="89">
        <f t="shared" ref="CZ205:CZ264" si="702">CY205^2</f>
        <v>7.974784292561068E-4</v>
      </c>
      <c r="DB205">
        <v>17.57</v>
      </c>
      <c r="DC205" s="14">
        <f t="shared" ref="DC205:DC264" si="703">LN(DB204/DB205)</f>
        <v>-8.0000426670762646E-3</v>
      </c>
      <c r="DD205" s="14">
        <f t="shared" ref="DD205:DD264" si="704">DC205^2</f>
        <v>6.4000682675040708E-5</v>
      </c>
      <c r="DE205" s="89">
        <f t="shared" ref="DE205:DE264" si="705">$DD$269+$DD$270*$U215-$DC205</f>
        <v>1.0383826848193452E-2</v>
      </c>
      <c r="DF205" s="89">
        <f t="shared" ref="DF205:DF264" si="706">DE205^2</f>
        <v>1.0782386001326316E-4</v>
      </c>
      <c r="DH205">
        <v>11.358000000000001</v>
      </c>
      <c r="DI205" s="14">
        <f t="shared" ref="DI205:DI264" si="707">LN(DH204/DH205)</f>
        <v>-1.830348743707283E-2</v>
      </c>
      <c r="DJ205" s="14">
        <f t="shared" ref="DJ205:DJ264" si="708">DI205^2</f>
        <v>3.3501765235908289E-4</v>
      </c>
      <c r="DK205" s="89">
        <f t="shared" ref="DK205:DK264" si="709">$DJ$269+$DJ$270*$U215-$DI205</f>
        <v>2.3904028124830057E-2</v>
      </c>
      <c r="DL205" s="89">
        <f t="shared" ref="DL205:DL264" si="710">DK205^2</f>
        <v>5.7140256059266641E-4</v>
      </c>
      <c r="DN205">
        <v>65.61</v>
      </c>
      <c r="DO205" s="14">
        <f t="shared" ref="DO205:DO264" si="711">LN(DN204/DN205)</f>
        <v>5.6235424436492949E-3</v>
      </c>
      <c r="DP205" s="14">
        <f t="shared" ref="DP205:DP264" si="712">DO205^2</f>
        <v>3.1624229615525081E-5</v>
      </c>
      <c r="DQ205" s="89">
        <f t="shared" ref="DQ205:DQ264" si="713">$DP$269+$DP$270*$U215-$DO205</f>
        <v>-2.3851109653418097E-3</v>
      </c>
      <c r="DR205" s="89">
        <f t="shared" ref="DR205:DR264" si="714">DQ205^2</f>
        <v>5.6887543169937394E-6</v>
      </c>
      <c r="DT205">
        <v>111.8</v>
      </c>
      <c r="DU205" s="14">
        <f t="shared" ref="DU205:DU264" si="715">LN(DT204/DT205)</f>
        <v>-2.6740773040442319E-2</v>
      </c>
      <c r="DV205" s="14">
        <f t="shared" ref="DV205:DV264" si="716">DU205^2</f>
        <v>7.1506894280044667E-4</v>
      </c>
      <c r="DW205" s="89">
        <f t="shared" ref="DW205:DW264" si="717">$DV$269+$DV$270*$U215-$DU205</f>
        <v>3.2361402234340128E-2</v>
      </c>
      <c r="DX205" s="89">
        <f t="shared" ref="DX205:DX264" si="718">DW205^2</f>
        <v>1.0472603545727541E-3</v>
      </c>
      <c r="DZ205">
        <v>34.299999999999997</v>
      </c>
      <c r="EA205" s="14">
        <f t="shared" ref="EA205:EA264" si="719">LN(DZ204/DZ205)</f>
        <v>-2.9158769706523973E-4</v>
      </c>
      <c r="EB205" s="14">
        <f t="shared" ref="EB205:EB264" si="720">EA205^2</f>
        <v>8.5023385079810012E-8</v>
      </c>
      <c r="EC205" s="89">
        <f t="shared" ref="EC205:EC264" si="721">$EB$269+$EB$270*$U215-$EA205</f>
        <v>5.677400874412205E-3</v>
      </c>
      <c r="ED205" s="89">
        <f t="shared" ref="ED205:ED264" si="722">EC205^2</f>
        <v>3.2232880688776469E-5</v>
      </c>
      <c r="EF205">
        <v>15.63</v>
      </c>
      <c r="EG205" s="14">
        <f t="shared" ref="EG205:EG264" si="723">LN(EF204/EF205)</f>
        <v>-2.5624613637001614E-3</v>
      </c>
      <c r="EH205" s="14">
        <f t="shared" ref="EH205:EH264" si="724">EG205^2</f>
        <v>6.566208240456091E-6</v>
      </c>
      <c r="EI205" s="89">
        <f t="shared" ref="EI205:EI264" si="725">$EH$268+$EH$269*$U215-$EG205</f>
        <v>6.8711611488965901E-3</v>
      </c>
      <c r="EJ205" s="89">
        <f t="shared" ref="EJ205:EJ264" si="726">EI205^2</f>
        <v>4.7212855534105909E-5</v>
      </c>
      <c r="EL205">
        <v>89.02</v>
      </c>
      <c r="EM205" s="14">
        <f t="shared" ref="EM205:EM264" si="727">LN(EL204/EL205)</f>
        <v>-9.9346041738673126E-3</v>
      </c>
      <c r="EN205" s="14">
        <f t="shared" ref="EN205:EN264" si="728">EM205^2</f>
        <v>9.8696360091421828E-5</v>
      </c>
      <c r="EO205" s="89">
        <f t="shared" ref="EO205:EO264" si="729">$EN$268+$EN$269*$U215-$EM205</f>
        <v>1.4084764527826267E-2</v>
      </c>
      <c r="EP205" s="89">
        <f t="shared" ref="EP205:EP264" si="730">EO205^2</f>
        <v>1.9838059180431308E-4</v>
      </c>
      <c r="ER205">
        <v>12.57</v>
      </c>
      <c r="ES205" s="14">
        <f t="shared" ref="ES205:ES264" si="731">LN(ER204/ER205)</f>
        <v>-2.3894873973814672E-3</v>
      </c>
      <c r="ET205" s="14">
        <f t="shared" ref="ET205:ET264" si="732">ES205^2</f>
        <v>5.7096500222448577E-6</v>
      </c>
      <c r="EU205" s="89">
        <f t="shared" ref="EU205:EU264" si="733">$ET$268+$ET$269*$U215-$ES205</f>
        <v>5.9892521896940266E-3</v>
      </c>
      <c r="EV205" s="89">
        <f t="shared" ref="EV205:EV264" si="734">EU205^2</f>
        <v>3.5871141791754691E-5</v>
      </c>
      <c r="EX205">
        <v>120.2</v>
      </c>
      <c r="EY205" s="14">
        <f t="shared" ref="EY205:EY264" si="735">LN(EX204/EX205)</f>
        <v>-1.2979039219334621E-2</v>
      </c>
      <c r="EZ205" s="14">
        <f t="shared" ref="EZ205:EZ264" si="736">EY205^2</f>
        <v>1.6845545905702625E-4</v>
      </c>
      <c r="FA205" s="89">
        <f t="shared" ref="FA205:FA264" si="737">$EZ$268+$EZ$269*$U215-$EY205</f>
        <v>1.6405911899344296E-2</v>
      </c>
      <c r="FB205" s="89">
        <f t="shared" ref="FB205:FB264" si="738">FA205^2</f>
        <v>2.6915394524904674E-4</v>
      </c>
      <c r="FD205">
        <v>40.98</v>
      </c>
      <c r="FE205" s="14">
        <f t="shared" ref="FE205:FE264" si="739">LN(FD204/FD205)</f>
        <v>-2.2955469296385513E-2</v>
      </c>
      <c r="FF205" s="14">
        <f t="shared" ref="FF205:FF264" si="740">FE205^2</f>
        <v>5.2695357061729802E-4</v>
      </c>
      <c r="FG205" s="89">
        <f t="shared" ref="FG205:FG264" si="741">$FF$268+$FF$269*$U215-$FE205</f>
        <v>3.1546578339129015E-2</v>
      </c>
      <c r="FH205" s="89">
        <f t="shared" ref="FH205:FH264" si="742">FG205^2</f>
        <v>9.9518660490680402E-4</v>
      </c>
      <c r="FJ205">
        <v>131.6</v>
      </c>
      <c r="FK205" s="14">
        <f t="shared" ref="FK205:FK264" si="743">LN(FJ204/FJ205)</f>
        <v>0</v>
      </c>
      <c r="FL205" s="14">
        <f t="shared" ref="FL205:FL264" si="744">FK205^2</f>
        <v>0</v>
      </c>
      <c r="FM205" s="89">
        <f t="shared" ref="FM205:FM264" si="745">$FL$268+$FL$269*$U215-$FK205</f>
        <v>2.4102862507232943E-3</v>
      </c>
      <c r="FN205" s="89">
        <f t="shared" ref="FN205:FN264" si="746">FM205^2</f>
        <v>5.8094798104257555E-6</v>
      </c>
      <c r="FP205">
        <v>11.535</v>
      </c>
      <c r="FQ205" s="14">
        <f t="shared" ref="FQ205:FQ264" si="747">LN(FP204/FP205)</f>
        <v>-1.9256612540216374E-2</v>
      </c>
      <c r="FR205" s="14">
        <f t="shared" ref="FR205:FR264" si="748">FQ205^2</f>
        <v>3.7081712652401854E-4</v>
      </c>
      <c r="FS205" s="89">
        <f t="shared" ref="FS205:FS264" si="749">$FR$268+$FR$269*$U215-$FQ205</f>
        <v>2.150965814403168E-2</v>
      </c>
      <c r="FT205" s="89">
        <f t="shared" ref="FT205:FT264" si="750">FS205^2</f>
        <v>4.6266539347310839E-4</v>
      </c>
      <c r="FV205">
        <v>495.2</v>
      </c>
      <c r="FW205" s="14">
        <f t="shared" ref="FW205:FW264" si="751">LN(FV204/FV205)</f>
        <v>-1.2190317557369091E-2</v>
      </c>
      <c r="FX205" s="14">
        <f t="shared" ref="FX205:FX264" si="752">FW205^2</f>
        <v>1.4860384214950112E-4</v>
      </c>
      <c r="FY205" s="89">
        <f t="shared" ref="FY205:FY264" si="753">$FX$268+$FX$269*$U215-$FW205</f>
        <v>1.7071144568330584E-2</v>
      </c>
      <c r="FZ205" s="89">
        <f t="shared" ref="FZ205:FZ264" si="754">FY205^2</f>
        <v>2.9142397687284278E-4</v>
      </c>
      <c r="GB205">
        <v>66.02</v>
      </c>
      <c r="GC205" s="14">
        <f t="shared" ref="GC205:GC264" si="755">LN(GB204/GB205)</f>
        <v>-4.2501581889736089E-3</v>
      </c>
      <c r="GD205" s="14">
        <f t="shared" ref="GD205:GD264" si="756">GC205^2</f>
        <v>1.8063844631299427E-5</v>
      </c>
      <c r="GE205" s="89">
        <f t="shared" ref="GE205:GE264" si="757">$GD$268+$GD$269*$U215-$GC205</f>
        <v>9.9932272410766868E-3</v>
      </c>
      <c r="GF205" s="89">
        <f t="shared" ref="GF205:GF264" si="758">GE205^2</f>
        <v>9.986459069179717E-5</v>
      </c>
      <c r="GH205">
        <v>393.2</v>
      </c>
      <c r="GI205" s="14">
        <f t="shared" ref="GI205:GI264" si="759">LN(GH204/GH205)</f>
        <v>-1.1510550414834052E-2</v>
      </c>
      <c r="GJ205" s="14">
        <f t="shared" ref="GJ205:GJ264" si="760">GI205^2</f>
        <v>1.3249277085243636E-4</v>
      </c>
      <c r="GK205" s="89">
        <f t="shared" ref="GK205:GK264" si="761">$GJ$268+$GJ$269*$U215-$GI205</f>
        <v>1.8447606969571425E-2</v>
      </c>
      <c r="GL205" s="89">
        <f t="shared" ref="GL205:GL264" si="762">GK205^2</f>
        <v>3.4031420290378024E-4</v>
      </c>
      <c r="GN205">
        <v>31</v>
      </c>
      <c r="GO205" s="14">
        <f t="shared" ref="GO205:GO264" si="763">LN(GN204/GN205)</f>
        <v>-1.4295240186826584E-2</v>
      </c>
      <c r="GP205" s="14">
        <f t="shared" ref="GP205:GP264" si="764">GO205^2</f>
        <v>2.0435389199906177E-4</v>
      </c>
      <c r="GQ205" s="89">
        <f t="shared" ref="GQ205:GQ264" si="765">$GP$268+$GP$269*$U215-$GO205</f>
        <v>1.7835818265207568E-2</v>
      </c>
      <c r="GR205" s="89">
        <f t="shared" ref="GR205:GR264" si="766">GQ205^2</f>
        <v>3.1811641318951186E-4</v>
      </c>
      <c r="GT205">
        <v>55.18</v>
      </c>
      <c r="GU205" s="14">
        <f t="shared" ref="GU205:GU264" si="767">LN(GT204/GT205)</f>
        <v>-2.5698917948421357E-2</v>
      </c>
      <c r="GV205" s="14">
        <f t="shared" ref="GV205:GV264" si="768">GU205^2</f>
        <v>6.6043438371969339E-4</v>
      </c>
      <c r="GW205" s="89">
        <f t="shared" ref="GW205:GW264" si="769">$GV$268+$GV$269*$U215-$GU205</f>
        <v>2.9993797519869955E-2</v>
      </c>
      <c r="GX205" s="89">
        <f t="shared" ref="GX205:GX264" si="770">GW205^2</f>
        <v>8.9962788966295709E-4</v>
      </c>
      <c r="GZ205">
        <v>205.6</v>
      </c>
      <c r="HA205" s="14">
        <f t="shared" ref="HA205:HA264" si="771">LN(GZ204/GZ205)</f>
        <v>-1.4602095561220389E-3</v>
      </c>
      <c r="HB205" s="14">
        <f t="shared" ref="HB205:HB264" si="772">HA205^2</f>
        <v>2.132211947790122E-6</v>
      </c>
      <c r="HC205" s="89">
        <f t="shared" ref="HC205:HC264" si="773">$HB$268+$HB$269*$U215-$HA205</f>
        <v>5.8249688077406901E-3</v>
      </c>
      <c r="HD205" s="89">
        <f t="shared" ref="HD205:HD264" si="774">HC205^2</f>
        <v>3.3930261611151994E-5</v>
      </c>
      <c r="HF205">
        <v>266</v>
      </c>
      <c r="HG205" s="14">
        <f t="shared" ref="HG205:HG264" si="775">LN(HF204/HF205)</f>
        <v>-9.6327121264043435E-3</v>
      </c>
      <c r="HH205" s="14">
        <f t="shared" ref="HH205:HH264" si="776">HG205^2</f>
        <v>9.2789142910177286E-5</v>
      </c>
      <c r="HI205" s="89">
        <f t="shared" ref="HI205:HI264" si="777">$HH$268+$HH$269*$U215-$HG205</f>
        <v>1.6865085423801746E-2</v>
      </c>
      <c r="HJ205" s="89">
        <f t="shared" ref="HJ205:HJ264" si="778">HI205^2</f>
        <v>2.8443110635213009E-4</v>
      </c>
      <c r="HL205">
        <v>89.66</v>
      </c>
      <c r="HM205" s="14">
        <f t="shared" ref="HM205:HM264" si="779">LN(HL204/HL205)</f>
        <v>-2.5758315204003669E-2</v>
      </c>
      <c r="HN205" s="14">
        <f t="shared" ref="HN205:HN264" si="780">HM205^2</f>
        <v>6.6349080214880656E-4</v>
      </c>
      <c r="HO205" s="89">
        <f t="shared" ref="HO205:HO264" si="781">$HN$268+$HN$269*$U215-$HM205</f>
        <v>3.0366003886067992E-2</v>
      </c>
      <c r="HP205" s="89">
        <f t="shared" ref="HP205:HP264" si="782">HO205^2</f>
        <v>9.2209419200869642E-4</v>
      </c>
      <c r="HR205">
        <v>5.282</v>
      </c>
      <c r="HS205" s="14">
        <f t="shared" ref="HS205:HS264" si="783">LN(HR204/HR205)</f>
        <v>-3.7026983312509178E-2</v>
      </c>
      <c r="HT205" s="14">
        <f t="shared" ref="HT205:HT264" si="784">HS205^2</f>
        <v>1.370997493224833E-3</v>
      </c>
      <c r="HU205" s="14">
        <f t="shared" ref="HU205:HU264" si="785">+$HT$268+$HT$269*$U215-$HS205</f>
        <v>4.08672694907515E-2</v>
      </c>
      <c r="HV205" s="14">
        <f t="shared" ref="HV205:HV264" si="786">HU205^2</f>
        <v>1.6701337156297083E-3</v>
      </c>
      <c r="HX205">
        <v>14.63</v>
      </c>
      <c r="HY205" s="14">
        <f t="shared" ref="HY205:HY264" si="787">LN(HX204/HX205)</f>
        <v>-8.2361481359365541E-3</v>
      </c>
      <c r="HZ205" s="14">
        <f t="shared" ref="HZ205:HZ264" si="788">HY205^2</f>
        <v>6.7834136117091178E-5</v>
      </c>
      <c r="IA205" s="89">
        <f t="shared" ref="IA205:IA264" si="789">$HZ$268+$HZ$269*$U215-$HY205</f>
        <v>8.1183043869237827E-3</v>
      </c>
      <c r="IB205" s="89">
        <f t="shared" ref="IB205:IB264" si="790">IA205^2</f>
        <v>6.590686611874594E-5</v>
      </c>
      <c r="ID205">
        <v>142.4</v>
      </c>
      <c r="IE205" s="14">
        <f t="shared" ref="IE205:IE264" si="791">LN(ID204/ID205)</f>
        <v>4.5542205182438371E-3</v>
      </c>
      <c r="IF205" s="14">
        <f t="shared" ref="IF205:IF264" si="792">IE205^2</f>
        <v>2.0740924528793164E-5</v>
      </c>
      <c r="IG205" s="89">
        <f t="shared" ref="IG205:IG264" si="793">$IF$268+$IF$269*$U215-$IE205</f>
        <v>-7.8408504304673882E-4</v>
      </c>
      <c r="IH205" s="89">
        <f t="shared" ref="IH205:IH264" si="794">IG205^2</f>
        <v>6.1478935472960628E-7</v>
      </c>
      <c r="IQ205">
        <v>52.34</v>
      </c>
      <c r="IR205" s="14">
        <f t="shared" ref="IR205:IR264" si="795">+LN(IQ204/IQ205)</f>
        <v>5.3353785101468145E-3</v>
      </c>
      <c r="IS205" s="14">
        <f t="shared" ref="IS205:IS264" si="796">IR205^2</f>
        <v>2.8466263846536441E-5</v>
      </c>
      <c r="IT205" s="89">
        <f t="shared" ref="IT205:IT264" si="797">$IS$268+$IS$269*$U215-$IR205</f>
        <v>-2.7452983694078231E-3</v>
      </c>
      <c r="IU205" s="89">
        <f t="shared" ref="IU205:IU264" si="798">IT205^2</f>
        <v>7.536663137073252E-6</v>
      </c>
      <c r="IW205">
        <v>64.94</v>
      </c>
      <c r="IX205" s="14">
        <f t="shared" ref="IX205:IX264" si="799">LN(IW204/IW205)</f>
        <v>-3.2389941172809981E-3</v>
      </c>
      <c r="IY205" s="14">
        <f t="shared" ref="IY205:IY264" si="800">IX205^2</f>
        <v>1.0491082891780913E-5</v>
      </c>
      <c r="IZ205" s="89">
        <f t="shared" ref="IZ205:IZ264" si="801">$IY$268+$IY$269*$U215-$IX205</f>
        <v>6.1765583330550648E-3</v>
      </c>
      <c r="JA205" s="89">
        <f t="shared" ref="JA205:JA264" si="802">IZ205^2</f>
        <v>3.8149872841631962E-5</v>
      </c>
      <c r="JC205">
        <v>112.45</v>
      </c>
      <c r="JD205" s="14">
        <f t="shared" ref="JD205:JD264" si="803">LN(JC204/JC205)</f>
        <v>-7.5876284581142209E-3</v>
      </c>
      <c r="JE205" s="14">
        <f t="shared" ref="JE205:JE264" si="804">JD205^2</f>
        <v>5.757210561838479E-5</v>
      </c>
      <c r="JF205" s="89">
        <f t="shared" ref="JF205:JF264" si="805">$JE$268+$JE$269*$U215-$JD205</f>
        <v>1.3560167758885945E-2</v>
      </c>
      <c r="JG205" s="89">
        <f t="shared" ref="JG205:JG264" si="806">JF205^2</f>
        <v>1.8387814964912987E-4</v>
      </c>
      <c r="JI205">
        <v>31.89</v>
      </c>
      <c r="JJ205" s="14">
        <f t="shared" ref="JJ205:JJ264" si="807">LN(JI204/JI205)</f>
        <v>-2.5084661836777766E-2</v>
      </c>
      <c r="JK205" s="14">
        <f t="shared" ref="JK205:JK264" si="808">JJ205^2</f>
        <v>6.2924025946549487E-4</v>
      </c>
      <c r="JL205" s="89">
        <f t="shared" ref="JL205:JL264" si="809">$JK$268+$JK$269*$U215-$JJ205</f>
        <v>2.9970531706575952E-2</v>
      </c>
      <c r="JM205" s="89">
        <f t="shared" ref="JM205:JM264" si="810">JL205^2</f>
        <v>8.9823277077487448E-4</v>
      </c>
      <c r="JO205">
        <v>80.2</v>
      </c>
      <c r="JP205" s="14">
        <f t="shared" ref="JP205:JP264" si="811">LN(JO204/JO205)</f>
        <v>-7.6350580547108558E-3</v>
      </c>
      <c r="JQ205" s="14">
        <f t="shared" ref="JQ205:JQ264" si="812">JP205^2</f>
        <v>5.8294111498805117E-5</v>
      </c>
      <c r="JR205" s="89">
        <f t="shared" si="647"/>
        <v>1.0855979148747325E-2</v>
      </c>
      <c r="JS205" s="89">
        <f t="shared" ref="JS205:JS264" si="813">JR205^2</f>
        <v>1.178522832780367E-4</v>
      </c>
      <c r="JU205">
        <v>63.88</v>
      </c>
      <c r="JV205" s="14">
        <f t="shared" ref="JV205:JV264" si="814">LN(JU204/JU205)</f>
        <v>-1.7369771933004232E-2</v>
      </c>
      <c r="JW205" s="14">
        <f t="shared" ref="JW205:JW264" si="815">JV205^2</f>
        <v>3.017089770045816E-4</v>
      </c>
      <c r="JX205" s="89">
        <f t="shared" ref="JX205:JX264" si="816">$JW$268+$JW$269*$U215-$JV205</f>
        <v>2.342614109843752E-2</v>
      </c>
      <c r="JY205" s="89">
        <f t="shared" ref="JY205:JY264" si="817">JX205^2</f>
        <v>5.4878408676390343E-4</v>
      </c>
      <c r="KA205">
        <v>43.57</v>
      </c>
      <c r="KB205" s="14">
        <f t="shared" ref="KB205:KB264" si="818">LN(KA204/KA205)</f>
        <v>-1.1774348193133768E-2</v>
      </c>
      <c r="KC205" s="14">
        <f t="shared" ref="KC205:KC264" si="819">KB205^2</f>
        <v>1.3863527537315244E-4</v>
      </c>
      <c r="KD205" s="89">
        <f t="shared" ref="KD205:KD264" si="820">$KC$268+$KC$269*$U215-$KB205</f>
        <v>1.5018053519024105E-2</v>
      </c>
      <c r="KE205" s="89">
        <f t="shared" ref="KE205:KE264" si="821">KD205^2</f>
        <v>2.2554193150027229E-4</v>
      </c>
      <c r="KG205">
        <v>18.7</v>
      </c>
      <c r="KH205" s="14">
        <f t="shared" ref="KH205:KH264" si="822">LN(KG204/KG205)</f>
        <v>5.3333459753626029E-3</v>
      </c>
      <c r="KI205" s="14">
        <f t="shared" ref="KI205:KI264" si="823">KH205^2</f>
        <v>2.8444579292916473E-5</v>
      </c>
      <c r="KJ205" s="89">
        <f t="shared" ref="KJ205:KJ264" si="824">$KI$268+$KI$269*$U215-$KH205</f>
        <v>-2.700968459023918E-3</v>
      </c>
      <c r="KK205" s="89">
        <f t="shared" ref="KK205:KK264" si="825">KJ205^2</f>
        <v>7.2952306166420384E-6</v>
      </c>
      <c r="KM205">
        <v>33.69</v>
      </c>
      <c r="KN205" s="14">
        <f t="shared" ref="KN205:KN264" si="826">LN(KM204/KM205)</f>
        <v>-1.4651181496018535E-2</v>
      </c>
      <c r="KO205" s="14">
        <f t="shared" ref="KO205:KO264" si="827">KN205^2</f>
        <v>2.1465711922927591E-4</v>
      </c>
      <c r="KP205" s="89">
        <f t="shared" ref="KP205:KP264" si="828">$KO$268+$KO$269*$U215-$KN205</f>
        <v>1.7986568656022852E-2</v>
      </c>
      <c r="KQ205" s="89">
        <f t="shared" ref="KQ205:KQ264" si="829">KP205^2</f>
        <v>3.2351665201782372E-4</v>
      </c>
      <c r="KS205">
        <v>93.7</v>
      </c>
      <c r="KT205" s="14">
        <f t="shared" ref="KT205:KT264" si="830">LN(KS204/KS205)</f>
        <v>1.2936242323186225E-2</v>
      </c>
      <c r="KU205" s="14">
        <f t="shared" ref="KU205:KU264" si="831">KT205^2</f>
        <v>1.6734636544419454E-4</v>
      </c>
      <c r="KV205" s="89">
        <f t="shared" ref="KV205:KV264" si="832">$KU$268+$KU$269*$U215-$KT205</f>
        <v>-9.9504553825942275E-3</v>
      </c>
      <c r="KW205" s="89">
        <f t="shared" ref="KW205:KW264" si="833">KV205^2</f>
        <v>9.9011562320998431E-5</v>
      </c>
      <c r="LF205" s="14">
        <v>13.425000000000001</v>
      </c>
      <c r="LG205" s="14">
        <f t="shared" ref="LG205:LG261" si="834">LN(LF204/LF205)</f>
        <v>-1.2366655637211978E-2</v>
      </c>
      <c r="LH205" s="14">
        <f t="shared" ref="LH205:LH261" si="835">LG205^2</f>
        <v>1.5293417164938681E-4</v>
      </c>
      <c r="LI205" s="89">
        <f t="shared" ref="LI205:LI261" si="836">$LH$267+$LH$268*$U215-$LG205</f>
        <v>1.2294354115151975E-2</v>
      </c>
      <c r="LJ205" s="89">
        <f t="shared" ref="LJ205:LJ261" si="837">LI205^2</f>
        <v>1.5115114310875432E-4</v>
      </c>
      <c r="LL205">
        <v>13.555</v>
      </c>
      <c r="LM205" s="14">
        <f t="shared" ref="LM205:LM264" si="838">LN(LL204/LL205)</f>
        <v>-1.0009351407093126E-2</v>
      </c>
      <c r="LN205" s="14">
        <f t="shared" ref="LN205:LN264" si="839">LM205^2</f>
        <v>1.0018711559067715E-4</v>
      </c>
      <c r="LO205" s="89">
        <f t="shared" ref="LO205:LO264" si="840">$LN$267+$LN$268*$U215-$LM205</f>
        <v>1.3135042906617034E-2</v>
      </c>
      <c r="LP205" s="89">
        <f t="shared" ref="LP205:LP264" si="841">LO205^2</f>
        <v>1.7252935215867048E-4</v>
      </c>
    </row>
    <row r="206" spans="19:328" x14ac:dyDescent="0.35">
      <c r="S206" t="s">
        <v>810</v>
      </c>
      <c r="T206" s="82">
        <v>5715.28</v>
      </c>
      <c r="U206" s="6">
        <f t="shared" si="648"/>
        <v>-4.3943782082105321E-3</v>
      </c>
      <c r="V206" s="14">
        <f t="shared" si="649"/>
        <v>1.9310559836795608E-5</v>
      </c>
      <c r="Z206">
        <v>40.159999999999997</v>
      </c>
      <c r="AA206" s="14">
        <f t="shared" si="650"/>
        <v>-9.0045630930817265E-3</v>
      </c>
      <c r="AB206" s="14">
        <f t="shared" si="651"/>
        <v>8.1082156497289554E-5</v>
      </c>
      <c r="AC206" s="14">
        <f t="shared" si="652"/>
        <v>-4.6101848848711944E-3</v>
      </c>
      <c r="AD206" s="14">
        <f t="shared" si="653"/>
        <v>4.1029620565908569E-3</v>
      </c>
      <c r="AE206" s="14">
        <f t="shared" si="654"/>
        <v>1.6834297637824274E-5</v>
      </c>
      <c r="AG206">
        <v>9.7919999999999998</v>
      </c>
      <c r="AH206" s="14">
        <f t="shared" si="655"/>
        <v>-2.3350580511865036E-2</v>
      </c>
      <c r="AI206" s="14">
        <f t="shared" si="656"/>
        <v>5.452496102410912E-4</v>
      </c>
      <c r="AJ206" s="14">
        <f t="shared" si="657"/>
        <v>2.3162253509880004E-2</v>
      </c>
      <c r="AK206" s="14">
        <f t="shared" si="658"/>
        <v>5.3648998765594858E-4</v>
      </c>
      <c r="AM206">
        <v>107.15</v>
      </c>
      <c r="AN206" s="14">
        <f t="shared" si="659"/>
        <v>-4.6772770022264478E-3</v>
      </c>
      <c r="AO206" s="14">
        <f t="shared" si="660"/>
        <v>2.1876920155556427E-5</v>
      </c>
      <c r="AP206" s="14">
        <f t="shared" si="661"/>
        <v>-5.9294869371649692E-3</v>
      </c>
      <c r="AQ206" s="14">
        <f t="shared" si="662"/>
        <v>3.5158815338010009E-5</v>
      </c>
      <c r="AS206">
        <v>95.65</v>
      </c>
      <c r="AT206" s="14">
        <f t="shared" si="663"/>
        <v>-1.0192911240478678E-2</v>
      </c>
      <c r="AU206" s="14">
        <f t="shared" si="664"/>
        <v>1.0389543955627657E-4</v>
      </c>
      <c r="AV206" s="14">
        <f t="shared" si="665"/>
        <v>-6.1118820700595995E-3</v>
      </c>
      <c r="AW206" s="14">
        <f t="shared" si="666"/>
        <v>3.7355102438316013E-5</v>
      </c>
      <c r="AY206" s="14">
        <v>38.39</v>
      </c>
      <c r="AZ206" s="14">
        <f t="shared" si="667"/>
        <v>-9.6846719524231566E-3</v>
      </c>
      <c r="BA206" s="14">
        <f t="shared" si="668"/>
        <v>9.3792870826051757E-5</v>
      </c>
      <c r="BB206" s="14">
        <f t="shared" si="669"/>
        <v>1.3664058218197748E-3</v>
      </c>
      <c r="BC206" s="14">
        <f t="shared" si="670"/>
        <v>1.8670648699029742E-6</v>
      </c>
      <c r="BE206">
        <v>22.8</v>
      </c>
      <c r="BF206" s="14">
        <f t="shared" si="671"/>
        <v>-2.3969190112996277E-2</v>
      </c>
      <c r="BG206" s="14">
        <f t="shared" si="672"/>
        <v>5.7452207467295852E-4</v>
      </c>
      <c r="BH206" s="14">
        <f t="shared" si="673"/>
        <v>-4.1019025972551595E-3</v>
      </c>
      <c r="BI206" s="14">
        <f t="shared" si="674"/>
        <v>1.6825604917368623E-5</v>
      </c>
      <c r="BK206">
        <v>94.8</v>
      </c>
      <c r="BL206" s="14">
        <f t="shared" si="675"/>
        <v>1.6863410404364121E-3</v>
      </c>
      <c r="BM206" s="14">
        <f t="shared" si="676"/>
        <v>2.8437461046601609E-6</v>
      </c>
      <c r="BN206" s="14">
        <f t="shared" si="677"/>
        <v>-2.3968646727005254E-2</v>
      </c>
      <c r="BO206" s="14">
        <f t="shared" si="678"/>
        <v>5.7449602592397973E-4</v>
      </c>
      <c r="BQ206">
        <v>57.58</v>
      </c>
      <c r="BR206" s="14">
        <f t="shared" si="679"/>
        <v>-2.6084703078246923E-3</v>
      </c>
      <c r="BS206" s="14">
        <f t="shared" si="680"/>
        <v>6.8041173468030447E-6</v>
      </c>
      <c r="BT206" s="14">
        <f t="shared" si="681"/>
        <v>-1.8822061457783638E-2</v>
      </c>
      <c r="BU206" s="14">
        <f t="shared" si="682"/>
        <v>3.5426999752058436E-4</v>
      </c>
      <c r="BX206">
        <v>22.32</v>
      </c>
      <c r="BY206" s="14">
        <f t="shared" si="683"/>
        <v>-8.964590470371506E-4</v>
      </c>
      <c r="BZ206" s="14">
        <f t="shared" si="684"/>
        <v>8.0363882301475619E-7</v>
      </c>
      <c r="CA206" s="14">
        <f t="shared" si="685"/>
        <v>-8.8090827001402732E-3</v>
      </c>
      <c r="CB206" s="14">
        <f t="shared" si="686"/>
        <v>7.7599938017910647E-5</v>
      </c>
      <c r="CD206">
        <v>46.8</v>
      </c>
      <c r="CE206" s="14">
        <f t="shared" si="687"/>
        <v>-9.230504520231558E-3</v>
      </c>
      <c r="CF206" s="14">
        <f t="shared" si="688"/>
        <v>8.5202213698015218E-5</v>
      </c>
      <c r="CG206" s="14">
        <f t="shared" si="689"/>
        <v>-4.8163473182134976E-3</v>
      </c>
      <c r="CH206" s="14">
        <f t="shared" si="690"/>
        <v>2.3197201489662349E-5</v>
      </c>
      <c r="CJ206">
        <v>33.020000000000003</v>
      </c>
      <c r="CK206" s="14">
        <f t="shared" si="691"/>
        <v>1.2106539008961844E-3</v>
      </c>
      <c r="CL206" s="14">
        <f t="shared" si="692"/>
        <v>1.4656828677551483E-6</v>
      </c>
      <c r="CM206" s="14">
        <f t="shared" si="693"/>
        <v>-1.4585687868853907E-2</v>
      </c>
      <c r="CN206" s="14">
        <f t="shared" si="694"/>
        <v>2.1274229060763204E-4</v>
      </c>
      <c r="CP206">
        <v>19.73</v>
      </c>
      <c r="CQ206" s="14">
        <f t="shared" si="695"/>
        <v>-5.0813117461543629E-3</v>
      </c>
      <c r="CR206" s="14">
        <f t="shared" si="696"/>
        <v>2.5819729061606301E-5</v>
      </c>
      <c r="CS206" s="14">
        <f t="shared" si="697"/>
        <v>-8.231523339404908E-3</v>
      </c>
      <c r="CT206" s="14">
        <f t="shared" si="698"/>
        <v>6.7757976487167732E-5</v>
      </c>
      <c r="CV206">
        <v>110</v>
      </c>
      <c r="CW206" s="14">
        <f t="shared" si="699"/>
        <v>-3.6429912785010919E-3</v>
      </c>
      <c r="CX206" s="14">
        <f t="shared" si="700"/>
        <v>1.327138545523502E-5</v>
      </c>
      <c r="CY206" s="89">
        <f t="shared" si="701"/>
        <v>-4.3186305965241777E-4</v>
      </c>
      <c r="CZ206" s="89">
        <f t="shared" si="702"/>
        <v>1.8650570229234775E-7</v>
      </c>
      <c r="DB206">
        <v>17.82</v>
      </c>
      <c r="DC206" s="14">
        <f t="shared" si="703"/>
        <v>-1.4128519843657419E-2</v>
      </c>
      <c r="DD206" s="14">
        <f t="shared" si="704"/>
        <v>1.9961507297262145E-4</v>
      </c>
      <c r="DE206" s="89">
        <f t="shared" si="705"/>
        <v>7.6901750298969855E-3</v>
      </c>
      <c r="DF206" s="89">
        <f t="shared" si="706"/>
        <v>5.9138791990451101E-5</v>
      </c>
      <c r="DH206">
        <v>11.497999999999999</v>
      </c>
      <c r="DI206" s="14">
        <f t="shared" si="707"/>
        <v>-1.225076574585827E-2</v>
      </c>
      <c r="DJ206" s="14">
        <f t="shared" si="708"/>
        <v>1.5008126135989433E-4</v>
      </c>
      <c r="DK206" s="89">
        <f t="shared" si="709"/>
        <v>-1.8517934753277381E-3</v>
      </c>
      <c r="DL206" s="89">
        <f t="shared" si="710"/>
        <v>3.4291390752663824E-6</v>
      </c>
      <c r="DN206">
        <v>63.35</v>
      </c>
      <c r="DO206" s="14">
        <f t="shared" si="711"/>
        <v>3.5053216589638156E-2</v>
      </c>
      <c r="DP206" s="14">
        <f t="shared" si="712"/>
        <v>1.2287279932800836E-3</v>
      </c>
      <c r="DQ206" s="89">
        <f t="shared" si="713"/>
        <v>-4.162060219836014E-2</v>
      </c>
      <c r="DR206" s="89">
        <f t="shared" si="714"/>
        <v>1.7322745273541411E-3</v>
      </c>
      <c r="DT206">
        <v>111.05</v>
      </c>
      <c r="DU206" s="14">
        <f t="shared" si="715"/>
        <v>6.731010380562244E-3</v>
      </c>
      <c r="DV206" s="14">
        <f t="shared" si="716"/>
        <v>4.5306500743236687E-5</v>
      </c>
      <c r="DW206" s="89">
        <f t="shared" si="717"/>
        <v>-2.3208847888426556E-2</v>
      </c>
      <c r="DX206" s="89">
        <f t="shared" si="718"/>
        <v>5.3865062030812182E-4</v>
      </c>
      <c r="DZ206">
        <v>33.409999999999997</v>
      </c>
      <c r="EA206" s="14">
        <f t="shared" si="719"/>
        <v>2.629009780322919E-2</v>
      </c>
      <c r="EB206" s="14">
        <f t="shared" si="720"/>
        <v>6.9116924250335631E-4</v>
      </c>
      <c r="EC206" s="89">
        <f t="shared" si="721"/>
        <v>-3.8232726964999242E-2</v>
      </c>
      <c r="ED206" s="89">
        <f t="shared" si="722"/>
        <v>1.4617414111801801E-3</v>
      </c>
      <c r="EF206">
        <v>15.64</v>
      </c>
      <c r="EG206" s="14">
        <f t="shared" si="723"/>
        <v>-6.395906837797636E-4</v>
      </c>
      <c r="EH206" s="14">
        <f t="shared" si="724"/>
        <v>4.0907624277786554E-7</v>
      </c>
      <c r="EI206" s="89">
        <f t="shared" si="725"/>
        <v>-8.2193238171967848E-3</v>
      </c>
      <c r="EJ206" s="89">
        <f t="shared" si="726"/>
        <v>6.755728401193832E-5</v>
      </c>
      <c r="EL206">
        <v>88.94</v>
      </c>
      <c r="EM206" s="14">
        <f t="shared" si="727"/>
        <v>8.9907850515775665E-4</v>
      </c>
      <c r="EN206" s="14">
        <f t="shared" si="728"/>
        <v>8.0834215843670625E-7</v>
      </c>
      <c r="EO206" s="89">
        <f t="shared" si="729"/>
        <v>-1.2008163959631496E-2</v>
      </c>
      <c r="EP206" s="89">
        <f t="shared" si="730"/>
        <v>1.4419600168139276E-4</v>
      </c>
      <c r="ER206">
        <v>12.28</v>
      </c>
      <c r="ES206" s="14">
        <f t="shared" si="731"/>
        <v>2.3341099883159768E-2</v>
      </c>
      <c r="ET206" s="14">
        <f t="shared" si="732"/>
        <v>5.4480694375564091E-4</v>
      </c>
      <c r="EU206" s="89">
        <f t="shared" si="733"/>
        <v>-3.2874434005365737E-2</v>
      </c>
      <c r="EV206" s="89">
        <f t="shared" si="734"/>
        <v>1.0807284111731472E-3</v>
      </c>
      <c r="EX206">
        <v>120.05</v>
      </c>
      <c r="EY206" s="14">
        <f t="shared" si="735"/>
        <v>1.2486994338450198E-3</v>
      </c>
      <c r="EZ206" s="14">
        <f t="shared" si="736"/>
        <v>1.559250276084873E-6</v>
      </c>
      <c r="FA206" s="89">
        <f t="shared" si="737"/>
        <v>-1.0287053226840251E-2</v>
      </c>
      <c r="FB206" s="89">
        <f t="shared" si="738"/>
        <v>1.0582346409184442E-4</v>
      </c>
      <c r="FD206">
        <v>43.17</v>
      </c>
      <c r="FE206" s="14">
        <f t="shared" si="739"/>
        <v>-5.2061666756632596E-2</v>
      </c>
      <c r="FF206" s="14">
        <f t="shared" si="740"/>
        <v>2.7104171454786635E-3</v>
      </c>
      <c r="FG206" s="89">
        <f t="shared" si="741"/>
        <v>2.2057687215369225E-2</v>
      </c>
      <c r="FH206" s="89">
        <f t="shared" si="742"/>
        <v>4.8654156529106299E-4</v>
      </c>
      <c r="FJ206">
        <v>132.4</v>
      </c>
      <c r="FK206" s="14">
        <f t="shared" si="743"/>
        <v>-6.0606246116910699E-3</v>
      </c>
      <c r="FL206" s="14">
        <f t="shared" si="744"/>
        <v>3.6731170683835532E-5</v>
      </c>
      <c r="FM206" s="89">
        <f t="shared" si="745"/>
        <v>-1.2261828039035853E-3</v>
      </c>
      <c r="FN206" s="89">
        <f t="shared" si="746"/>
        <v>1.5035242685888584E-6</v>
      </c>
      <c r="FP206">
        <v>11.53</v>
      </c>
      <c r="FQ206" s="14">
        <f t="shared" si="747"/>
        <v>4.3355734474943776E-4</v>
      </c>
      <c r="FR206" s="14">
        <f t="shared" si="748"/>
        <v>1.8797197118618283E-7</v>
      </c>
      <c r="FS206" s="89">
        <f t="shared" si="749"/>
        <v>-4.9524276595373775E-3</v>
      </c>
      <c r="FT206" s="89">
        <f t="shared" si="750"/>
        <v>2.4526539722950867E-5</v>
      </c>
      <c r="FV206">
        <v>496.4</v>
      </c>
      <c r="FW206" s="14">
        <f t="shared" si="751"/>
        <v>-2.4203319600658072E-3</v>
      </c>
      <c r="FX206" s="14">
        <f t="shared" si="752"/>
        <v>5.8580067969159918E-6</v>
      </c>
      <c r="FY206" s="89">
        <f t="shared" si="753"/>
        <v>-9.6217277511499236E-3</v>
      </c>
      <c r="FZ206" s="89">
        <f t="shared" si="754"/>
        <v>9.257764491724857E-5</v>
      </c>
      <c r="GB206">
        <v>67.14</v>
      </c>
      <c r="GC206" s="14">
        <f t="shared" si="755"/>
        <v>-1.6822265126842022E-2</v>
      </c>
      <c r="GD206" s="14">
        <f t="shared" si="756"/>
        <v>2.8298860399776524E-4</v>
      </c>
      <c r="GE206" s="89">
        <f t="shared" si="757"/>
        <v>4.6294212987097478E-3</v>
      </c>
      <c r="GF206" s="89">
        <f t="shared" si="758"/>
        <v>2.1431541560947449E-5</v>
      </c>
      <c r="GH206">
        <v>407.4</v>
      </c>
      <c r="GI206" s="14">
        <f t="shared" si="759"/>
        <v>-3.5477115519693944E-2</v>
      </c>
      <c r="GJ206" s="14">
        <f t="shared" si="760"/>
        <v>1.2586257255977088E-3</v>
      </c>
      <c r="GK206" s="89">
        <f t="shared" si="761"/>
        <v>1.6003009684445572E-2</v>
      </c>
      <c r="GL206" s="89">
        <f t="shared" si="762"/>
        <v>2.5609631896045878E-4</v>
      </c>
      <c r="GN206">
        <v>30.5</v>
      </c>
      <c r="GO206" s="14">
        <f t="shared" si="763"/>
        <v>1.6260520871780326E-2</v>
      </c>
      <c r="GP206" s="14">
        <f t="shared" si="764"/>
        <v>2.6440453902160359E-4</v>
      </c>
      <c r="GQ206" s="89">
        <f t="shared" si="765"/>
        <v>-2.4465523767408945E-2</v>
      </c>
      <c r="GR206" s="89">
        <f t="shared" si="766"/>
        <v>5.9856185321365202E-4</v>
      </c>
      <c r="GT206">
        <v>55.6</v>
      </c>
      <c r="GU206" s="14">
        <f t="shared" si="767"/>
        <v>-7.5826324673967088E-3</v>
      </c>
      <c r="GV206" s="14">
        <f t="shared" si="768"/>
        <v>5.7496315135618697E-5</v>
      </c>
      <c r="GW206" s="89">
        <f t="shared" si="769"/>
        <v>-4.7519940242690857E-3</v>
      </c>
      <c r="GX206" s="89">
        <f t="shared" si="770"/>
        <v>2.2581447206689099E-5</v>
      </c>
      <c r="GZ206">
        <v>204.2</v>
      </c>
      <c r="HA206" s="14">
        <f t="shared" si="771"/>
        <v>6.8326278504449358E-3</v>
      </c>
      <c r="HB206" s="14">
        <f t="shared" si="772"/>
        <v>4.6684803342675784E-5</v>
      </c>
      <c r="HC206" s="89">
        <f t="shared" si="773"/>
        <v>-1.7010920445429126E-2</v>
      </c>
      <c r="HD206" s="89">
        <f t="shared" si="774"/>
        <v>2.8937141440071867E-4</v>
      </c>
      <c r="HF206">
        <v>271</v>
      </c>
      <c r="HG206" s="14">
        <f t="shared" si="775"/>
        <v>-1.8622512098001798E-2</v>
      </c>
      <c r="HH206" s="14">
        <f t="shared" si="776"/>
        <v>3.4679795684022335E-4</v>
      </c>
      <c r="HI206" s="89">
        <f t="shared" si="777"/>
        <v>6.2069717883022832E-4</v>
      </c>
      <c r="HJ206" s="89">
        <f t="shared" si="778"/>
        <v>3.8526498780780445E-7</v>
      </c>
      <c r="HL206">
        <v>91</v>
      </c>
      <c r="HM206" s="14">
        <f t="shared" si="779"/>
        <v>-1.4834767789556618E-2</v>
      </c>
      <c r="HN206" s="14">
        <f t="shared" si="780"/>
        <v>2.2007033537006657E-4</v>
      </c>
      <c r="HO206" s="89">
        <f t="shared" si="781"/>
        <v>-2.8825573464585572E-4</v>
      </c>
      <c r="HP206" s="89">
        <f t="shared" si="782"/>
        <v>8.3091368556221983E-8</v>
      </c>
      <c r="HR206">
        <v>5.37</v>
      </c>
      <c r="HS206" s="14">
        <f t="shared" si="783"/>
        <v>-1.6523094645832827E-2</v>
      </c>
      <c r="HT206" s="14">
        <f t="shared" si="784"/>
        <v>2.7301265667514942E-4</v>
      </c>
      <c r="HU206" s="14">
        <f t="shared" si="785"/>
        <v>-1.811019695326762E-3</v>
      </c>
      <c r="HV206" s="14">
        <f t="shared" si="786"/>
        <v>3.2797923368614377E-6</v>
      </c>
      <c r="HX206">
        <v>14.63</v>
      </c>
      <c r="HY206" s="14">
        <f t="shared" si="787"/>
        <v>0</v>
      </c>
      <c r="HZ206" s="14">
        <f t="shared" si="788"/>
        <v>0</v>
      </c>
      <c r="IA206" s="89">
        <f t="shared" si="789"/>
        <v>-7.3885067880228306E-3</v>
      </c>
      <c r="IB206" s="89">
        <f t="shared" si="790"/>
        <v>5.4590032556659446E-5</v>
      </c>
      <c r="ID206">
        <v>141.19999999999999</v>
      </c>
      <c r="IE206" s="14">
        <f t="shared" si="791"/>
        <v>8.4626739187337284E-3</v>
      </c>
      <c r="IF206" s="14">
        <f t="shared" si="792"/>
        <v>7.1616849854816078E-5</v>
      </c>
      <c r="IG206" s="89">
        <f t="shared" si="793"/>
        <v>-1.6938592306535771E-2</v>
      </c>
      <c r="IH206" s="89">
        <f t="shared" si="794"/>
        <v>2.8691590932703283E-4</v>
      </c>
      <c r="IQ206">
        <v>52.34</v>
      </c>
      <c r="IR206" s="14">
        <f t="shared" si="795"/>
        <v>0</v>
      </c>
      <c r="IS206" s="14">
        <f t="shared" si="796"/>
        <v>0</v>
      </c>
      <c r="IT206" s="89">
        <f t="shared" si="797"/>
        <v>-1.1278196190019338E-2</v>
      </c>
      <c r="IU206" s="89">
        <f t="shared" si="798"/>
        <v>1.271977093005667E-4</v>
      </c>
      <c r="IW206">
        <v>65.52</v>
      </c>
      <c r="IX206" s="14">
        <f t="shared" si="799"/>
        <v>-8.8916728701140587E-3</v>
      </c>
      <c r="IY206" s="14">
        <f t="shared" si="800"/>
        <v>7.9061846429122383E-5</v>
      </c>
      <c r="IZ206" s="89">
        <f t="shared" si="801"/>
        <v>-5.3128222462948595E-3</v>
      </c>
      <c r="JA206" s="89">
        <f t="shared" si="802"/>
        <v>2.8226080220725557E-5</v>
      </c>
      <c r="JC206">
        <v>114.35</v>
      </c>
      <c r="JD206" s="14">
        <f t="shared" si="803"/>
        <v>-1.6755242063465341E-2</v>
      </c>
      <c r="JE206" s="14">
        <f t="shared" si="804"/>
        <v>2.8073813660531831E-4</v>
      </c>
      <c r="JF206" s="89">
        <f t="shared" si="805"/>
        <v>2.3602605509456531E-3</v>
      </c>
      <c r="JG206" s="89">
        <f t="shared" si="806"/>
        <v>5.5708298683502782E-6</v>
      </c>
      <c r="JI206">
        <v>32.31</v>
      </c>
      <c r="JJ206" s="14">
        <f t="shared" si="807"/>
        <v>-1.3084298814440736E-2</v>
      </c>
      <c r="JK206" s="14">
        <f t="shared" si="808"/>
        <v>1.7119887546557526E-4</v>
      </c>
      <c r="JL206" s="89">
        <f t="shared" si="809"/>
        <v>-2.0625530240043193E-3</v>
      </c>
      <c r="JM206" s="89">
        <f t="shared" si="810"/>
        <v>4.2541249768293626E-6</v>
      </c>
      <c r="JO206">
        <v>79.31</v>
      </c>
      <c r="JP206" s="14">
        <f t="shared" si="811"/>
        <v>1.1159290777240474E-2</v>
      </c>
      <c r="JQ206" s="14">
        <f t="shared" si="812"/>
        <v>1.2452977065100429E-4</v>
      </c>
      <c r="JR206" s="89">
        <f t="shared" si="647"/>
        <v>-1.9608016839573819E-2</v>
      </c>
      <c r="JS206" s="89">
        <f t="shared" si="813"/>
        <v>3.8447432438101049E-4</v>
      </c>
      <c r="JU206">
        <v>64.599999999999994</v>
      </c>
      <c r="JV206" s="14">
        <f t="shared" si="814"/>
        <v>-1.1208087441744364E-2</v>
      </c>
      <c r="JW206" s="14">
        <f t="shared" si="815"/>
        <v>1.2562122410178771E-4</v>
      </c>
      <c r="JX206" s="89">
        <f t="shared" si="816"/>
        <v>-4.9720715812022701E-3</v>
      </c>
      <c r="JY206" s="89">
        <f t="shared" si="817"/>
        <v>2.4721495808599244E-5</v>
      </c>
      <c r="KA206">
        <v>43.07</v>
      </c>
      <c r="KB206" s="14">
        <f t="shared" si="818"/>
        <v>1.1542141063331558E-2</v>
      </c>
      <c r="KC206" s="14">
        <f t="shared" si="819"/>
        <v>1.3322102032584454E-4</v>
      </c>
      <c r="KD206" s="89">
        <f t="shared" si="820"/>
        <v>-2.0056097091529883E-2</v>
      </c>
      <c r="KE206" s="89">
        <f t="shared" si="821"/>
        <v>4.0224703054487343E-4</v>
      </c>
      <c r="KG206">
        <v>18.899999999999999</v>
      </c>
      <c r="KH206" s="14">
        <f t="shared" si="822"/>
        <v>-1.0638398205055754E-2</v>
      </c>
      <c r="KI206" s="14">
        <f t="shared" si="823"/>
        <v>1.1317551636933348E-4</v>
      </c>
      <c r="KJ206" s="89">
        <f t="shared" si="824"/>
        <v>1.1695700337167533E-5</v>
      </c>
      <c r="KK206" s="89">
        <f t="shared" si="825"/>
        <v>1.3678940637682076E-10</v>
      </c>
      <c r="KM206">
        <v>33.869999999999997</v>
      </c>
      <c r="KN206" s="14">
        <f t="shared" si="826"/>
        <v>-5.3286094112188764E-3</v>
      </c>
      <c r="KO206" s="14">
        <f t="shared" si="827"/>
        <v>2.8394078257330381E-5</v>
      </c>
      <c r="KP206" s="89">
        <f t="shared" si="828"/>
        <v>-1.1173713287172399E-2</v>
      </c>
      <c r="KQ206" s="89">
        <f t="shared" si="829"/>
        <v>1.2485186862393302E-4</v>
      </c>
      <c r="KS206">
        <v>92.74</v>
      </c>
      <c r="KT206" s="14">
        <f t="shared" si="830"/>
        <v>1.0298310281061873E-2</v>
      </c>
      <c r="KU206" s="14">
        <f t="shared" si="831"/>
        <v>1.0605519464502468E-4</v>
      </c>
      <c r="KV206" s="89">
        <f t="shared" si="832"/>
        <v>-1.7301271897267934E-2</v>
      </c>
      <c r="KW206" s="89">
        <f t="shared" si="833"/>
        <v>2.9933400926319314E-4</v>
      </c>
      <c r="LF206" s="14">
        <v>13.28</v>
      </c>
      <c r="LG206" s="14">
        <f t="shared" si="834"/>
        <v>1.0859496346640671E-2</v>
      </c>
      <c r="LH206" s="14">
        <f t="shared" si="835"/>
        <v>1.1792866090270207E-4</v>
      </c>
      <c r="LI206" s="89">
        <f t="shared" si="836"/>
        <v>-1.103879552082947E-2</v>
      </c>
      <c r="LJ206" s="89">
        <f t="shared" si="837"/>
        <v>1.2185500655068478E-4</v>
      </c>
      <c r="LL206">
        <v>13.355</v>
      </c>
      <c r="LM206" s="14">
        <f t="shared" si="838"/>
        <v>1.4864636388704697E-2</v>
      </c>
      <c r="LN206" s="14">
        <f t="shared" si="839"/>
        <v>2.2095741496840383E-4</v>
      </c>
      <c r="LO206" s="89">
        <f t="shared" si="840"/>
        <v>-2.2654431174900853E-2</v>
      </c>
      <c r="LP206" s="89">
        <f t="shared" si="841"/>
        <v>5.1322325185831962E-4</v>
      </c>
    </row>
    <row r="207" spans="19:328" x14ac:dyDescent="0.35">
      <c r="S207" t="s">
        <v>811</v>
      </c>
      <c r="T207" s="82">
        <v>5722.97</v>
      </c>
      <c r="U207" s="6">
        <f t="shared" si="648"/>
        <v>-1.3446114849062672E-3</v>
      </c>
      <c r="V207" s="14">
        <f t="shared" si="649"/>
        <v>1.8079800453418367E-6</v>
      </c>
      <c r="Z207">
        <v>40.659999999999997</v>
      </c>
      <c r="AA207" s="14">
        <f t="shared" si="650"/>
        <v>-1.2373332816726843E-2</v>
      </c>
      <c r="AB207" s="14">
        <f t="shared" si="651"/>
        <v>1.5309936499348944E-4</v>
      </c>
      <c r="AC207" s="14">
        <f t="shared" si="652"/>
        <v>-1.1028721331820576E-2</v>
      </c>
      <c r="AD207" s="14">
        <f t="shared" si="653"/>
        <v>1.0595912811588863E-2</v>
      </c>
      <c r="AE207" s="14">
        <f t="shared" si="654"/>
        <v>1.12273368310793E-4</v>
      </c>
      <c r="AG207">
        <v>9.6259999999999994</v>
      </c>
      <c r="AH207" s="14">
        <f t="shared" si="655"/>
        <v>1.7097954889052618E-2</v>
      </c>
      <c r="AI207" s="14">
        <f t="shared" si="656"/>
        <v>2.9234006138807831E-4</v>
      </c>
      <c r="AJ207" s="14">
        <f t="shared" si="657"/>
        <v>-1.7224981579899233E-2</v>
      </c>
      <c r="AK207" s="14">
        <f t="shared" si="658"/>
        <v>2.9669999042786791E-4</v>
      </c>
      <c r="AM207">
        <v>107.1</v>
      </c>
      <c r="AN207" s="14">
        <f t="shared" si="659"/>
        <v>4.6674446588293867E-4</v>
      </c>
      <c r="AO207" s="14">
        <f t="shared" si="660"/>
        <v>2.1785039643234969E-7</v>
      </c>
      <c r="AP207" s="14">
        <f t="shared" si="661"/>
        <v>1.3800602389343416E-2</v>
      </c>
      <c r="AQ207" s="14">
        <f t="shared" si="662"/>
        <v>1.9045662630875118E-4</v>
      </c>
      <c r="AS207">
        <v>96.09</v>
      </c>
      <c r="AT207" s="14">
        <f t="shared" si="663"/>
        <v>-4.5895564029145557E-3</v>
      </c>
      <c r="AU207" s="14">
        <f t="shared" si="664"/>
        <v>2.1064027975533996E-5</v>
      </c>
      <c r="AV207" s="14">
        <f t="shared" si="665"/>
        <v>2.5806005088777E-2</v>
      </c>
      <c r="AW207" s="14">
        <f t="shared" si="666"/>
        <v>6.6594989864198438E-4</v>
      </c>
      <c r="AY207" s="14">
        <v>38.15</v>
      </c>
      <c r="AZ207" s="14">
        <f t="shared" si="667"/>
        <v>6.2712512822404847E-3</v>
      </c>
      <c r="BA207" s="14">
        <f t="shared" si="668"/>
        <v>3.9328592645002924E-5</v>
      </c>
      <c r="BB207" s="14">
        <f t="shared" si="669"/>
        <v>4.3173049898215486E-3</v>
      </c>
      <c r="BC207" s="14">
        <f t="shared" si="670"/>
        <v>1.863912237513804E-5</v>
      </c>
      <c r="BE207">
        <v>22.66</v>
      </c>
      <c r="BF207" s="14">
        <f t="shared" si="671"/>
        <v>6.1592803605348672E-3</v>
      </c>
      <c r="BG207" s="14">
        <f t="shared" si="672"/>
        <v>3.7936734559670527E-5</v>
      </c>
      <c r="BH207" s="14">
        <f t="shared" si="673"/>
        <v>2.1638435470423205E-2</v>
      </c>
      <c r="BI207" s="14">
        <f t="shared" si="674"/>
        <v>4.6822188960766911E-4</v>
      </c>
      <c r="BK207">
        <v>95.72</v>
      </c>
      <c r="BL207" s="14">
        <f t="shared" si="675"/>
        <v>-9.6578537791964202E-3</v>
      </c>
      <c r="BM207" s="14">
        <f t="shared" si="676"/>
        <v>9.3274139620338581E-5</v>
      </c>
      <c r="BN207" s="14">
        <f t="shared" si="677"/>
        <v>3.3947082854748623E-2</v>
      </c>
      <c r="BO207" s="14">
        <f t="shared" si="678"/>
        <v>1.1524044343471679E-3</v>
      </c>
      <c r="BQ207">
        <v>57.42</v>
      </c>
      <c r="BR207" s="14">
        <f t="shared" si="679"/>
        <v>2.7826104911117602E-3</v>
      </c>
      <c r="BS207" s="14">
        <f t="shared" si="680"/>
        <v>7.7429211452452312E-6</v>
      </c>
      <c r="BT207" s="14">
        <f t="shared" si="681"/>
        <v>2.4019126905635076E-2</v>
      </c>
      <c r="BU207" s="14">
        <f t="shared" si="682"/>
        <v>5.7691845730900278E-4</v>
      </c>
      <c r="BX207">
        <v>22.23</v>
      </c>
      <c r="BY207" s="14">
        <f t="shared" si="683"/>
        <v>4.0404095370049058E-3</v>
      </c>
      <c r="BZ207" s="14">
        <f t="shared" si="684"/>
        <v>1.6324909226720198E-5</v>
      </c>
      <c r="CA207" s="14">
        <f t="shared" si="685"/>
        <v>7.9514726833209357E-3</v>
      </c>
      <c r="CB207" s="14">
        <f t="shared" si="686"/>
        <v>6.3225917833599046E-5</v>
      </c>
      <c r="CD207">
        <v>46.74</v>
      </c>
      <c r="CE207" s="14">
        <f t="shared" si="687"/>
        <v>1.2828738128891231E-3</v>
      </c>
      <c r="CF207" s="14">
        <f t="shared" si="688"/>
        <v>1.645765219796677E-6</v>
      </c>
      <c r="CG207" s="14">
        <f t="shared" si="689"/>
        <v>1.7623787028867039E-2</v>
      </c>
      <c r="CH207" s="14">
        <f t="shared" si="690"/>
        <v>3.1059786923886212E-4</v>
      </c>
      <c r="CJ207">
        <v>33.270000000000003</v>
      </c>
      <c r="CK207" s="14">
        <f t="shared" si="691"/>
        <v>-7.5426515384033836E-3</v>
      </c>
      <c r="CL207" s="14">
        <f t="shared" si="692"/>
        <v>5.6891592229778931E-5</v>
      </c>
      <c r="CM207" s="14">
        <f t="shared" si="693"/>
        <v>2.4742163708089279E-2</v>
      </c>
      <c r="CN207" s="14">
        <f t="shared" si="694"/>
        <v>6.1217466495789023E-4</v>
      </c>
      <c r="CP207">
        <v>20.100000000000001</v>
      </c>
      <c r="CQ207" s="14">
        <f t="shared" si="695"/>
        <v>-1.8579495030506151E-2</v>
      </c>
      <c r="CR207" s="14">
        <f t="shared" si="696"/>
        <v>3.4519763558860274E-4</v>
      </c>
      <c r="CS207" s="14">
        <f t="shared" si="697"/>
        <v>3.52592393269529E-2</v>
      </c>
      <c r="CT207" s="14">
        <f t="shared" si="698"/>
        <v>1.2432139579153421E-3</v>
      </c>
      <c r="CV207">
        <v>109</v>
      </c>
      <c r="CW207" s="14">
        <f t="shared" si="699"/>
        <v>9.1324835632724723E-3</v>
      </c>
      <c r="CX207" s="14">
        <f t="shared" si="700"/>
        <v>8.3402256033441869E-5</v>
      </c>
      <c r="CY207" s="89">
        <f t="shared" si="701"/>
        <v>-4.162722860150906E-3</v>
      </c>
      <c r="CZ207" s="89">
        <f t="shared" si="702"/>
        <v>1.7328261610422938E-5</v>
      </c>
      <c r="DB207">
        <v>17.52</v>
      </c>
      <c r="DC207" s="14">
        <f t="shared" si="703"/>
        <v>1.697833653441783E-2</v>
      </c>
      <c r="DD207" s="14">
        <f t="shared" si="704"/>
        <v>2.8826391147594721E-4</v>
      </c>
      <c r="DE207" s="89">
        <f t="shared" si="705"/>
        <v>-8.9044176661323797E-3</v>
      </c>
      <c r="DF207" s="89">
        <f t="shared" si="706"/>
        <v>7.9288653972930419E-5</v>
      </c>
      <c r="DH207">
        <v>11.412000000000001</v>
      </c>
      <c r="DI207" s="14">
        <f t="shared" si="707"/>
        <v>7.5076738498454122E-3</v>
      </c>
      <c r="DJ207" s="14">
        <f t="shared" si="708"/>
        <v>5.636516663565263E-5</v>
      </c>
      <c r="DK207" s="89">
        <f t="shared" si="709"/>
        <v>1.0801056924648913E-2</v>
      </c>
      <c r="DL207" s="89">
        <f t="shared" si="710"/>
        <v>1.1666283068950622E-4</v>
      </c>
      <c r="DN207">
        <v>63.02</v>
      </c>
      <c r="DO207" s="14">
        <f t="shared" si="711"/>
        <v>5.2227704380195502E-3</v>
      </c>
      <c r="DP207" s="14">
        <f t="shared" si="712"/>
        <v>2.7277331048250922E-5</v>
      </c>
      <c r="DQ207" s="89">
        <f t="shared" si="713"/>
        <v>4.340259102199138E-3</v>
      </c>
      <c r="DR207" s="89">
        <f t="shared" si="714"/>
        <v>1.8837849074222467E-5</v>
      </c>
      <c r="DT207">
        <v>110.75</v>
      </c>
      <c r="DU207" s="14">
        <f t="shared" si="715"/>
        <v>2.7051414151914783E-3</v>
      </c>
      <c r="DV207" s="14">
        <f t="shared" si="716"/>
        <v>7.3177900761841539E-6</v>
      </c>
      <c r="DW207" s="89">
        <f t="shared" si="717"/>
        <v>1.7168651837624484E-2</v>
      </c>
      <c r="DX207" s="89">
        <f t="shared" si="718"/>
        <v>2.9476260592156656E-4</v>
      </c>
      <c r="DZ207">
        <v>33.479999999999997</v>
      </c>
      <c r="EA207" s="14">
        <f t="shared" si="719"/>
        <v>-2.0929892526093778E-3</v>
      </c>
      <c r="EB207" s="14">
        <f t="shared" si="720"/>
        <v>4.3806040115383617E-6</v>
      </c>
      <c r="EC207" s="89">
        <f t="shared" si="721"/>
        <v>1.8655375668191188E-2</v>
      </c>
      <c r="ED207" s="89">
        <f t="shared" si="722"/>
        <v>3.4802304132133983E-4</v>
      </c>
      <c r="EF207">
        <v>15.56</v>
      </c>
      <c r="EG207" s="14">
        <f t="shared" si="723"/>
        <v>5.1282163669195292E-3</v>
      </c>
      <c r="EH207" s="14">
        <f t="shared" si="724"/>
        <v>2.6298603105941335E-5</v>
      </c>
      <c r="EI207" s="89">
        <f t="shared" si="725"/>
        <v>7.673387890713099E-3</v>
      </c>
      <c r="EJ207" s="89">
        <f t="shared" si="726"/>
        <v>5.8880881721342421E-5</v>
      </c>
      <c r="EL207">
        <v>89.24</v>
      </c>
      <c r="EM207" s="14">
        <f t="shared" si="727"/>
        <v>-3.3673844817813281E-3</v>
      </c>
      <c r="EN207" s="14">
        <f t="shared" si="728"/>
        <v>1.1339278248141703E-5</v>
      </c>
      <c r="EO207" s="89">
        <f t="shared" si="729"/>
        <v>1.7359518799735154E-2</v>
      </c>
      <c r="EP207" s="89">
        <f t="shared" si="730"/>
        <v>3.0135289295835825E-4</v>
      </c>
      <c r="ER207">
        <v>12.45</v>
      </c>
      <c r="ES207" s="14">
        <f t="shared" si="731"/>
        <v>-1.3748700191720231E-2</v>
      </c>
      <c r="ET207" s="14">
        <f t="shared" si="732"/>
        <v>1.8902675696180792E-4</v>
      </c>
      <c r="EU207" s="89">
        <f t="shared" si="733"/>
        <v>2.5819107583670991E-2</v>
      </c>
      <c r="EV207" s="89">
        <f t="shared" si="734"/>
        <v>6.6662631641717688E-4</v>
      </c>
      <c r="EX207">
        <v>120.85</v>
      </c>
      <c r="EY207" s="14">
        <f t="shared" si="735"/>
        <v>-6.6417844822297669E-3</v>
      </c>
      <c r="EZ207" s="14">
        <f t="shared" si="736"/>
        <v>4.4113301108388131E-5</v>
      </c>
      <c r="FA207" s="89">
        <f t="shared" si="737"/>
        <v>1.8108532523236381E-2</v>
      </c>
      <c r="FB207" s="89">
        <f t="shared" si="738"/>
        <v>3.2791895014510979E-4</v>
      </c>
      <c r="FD207">
        <v>43.02</v>
      </c>
      <c r="FE207" s="14">
        <f t="shared" si="739"/>
        <v>3.480685727802186E-3</v>
      </c>
      <c r="FF207" s="14">
        <f t="shared" si="740"/>
        <v>1.2115173135725834E-5</v>
      </c>
      <c r="FG207" s="89">
        <f t="shared" si="741"/>
        <v>3.0003649477662573E-2</v>
      </c>
      <c r="FH207" s="89">
        <f t="shared" si="742"/>
        <v>9.0021898197844164E-4</v>
      </c>
      <c r="FJ207">
        <v>132.80000000000001</v>
      </c>
      <c r="FK207" s="14">
        <f t="shared" si="743"/>
        <v>-3.0165935394256792E-3</v>
      </c>
      <c r="FL207" s="14">
        <f t="shared" si="744"/>
        <v>9.0998365821047471E-6</v>
      </c>
      <c r="FM207" s="89">
        <f t="shared" si="745"/>
        <v>1.1681352952746483E-2</v>
      </c>
      <c r="FN207" s="89">
        <f t="shared" si="746"/>
        <v>1.3645400680663898E-4</v>
      </c>
      <c r="FP207">
        <v>11.53</v>
      </c>
      <c r="FQ207" s="14">
        <f t="shared" si="747"/>
        <v>0</v>
      </c>
      <c r="FR207" s="14">
        <f t="shared" si="748"/>
        <v>0</v>
      </c>
      <c r="FS207" s="89">
        <f t="shared" si="749"/>
        <v>6.6208250467824949E-3</v>
      </c>
      <c r="FT207" s="89">
        <f t="shared" si="750"/>
        <v>4.3835324300102427E-5</v>
      </c>
      <c r="FV207">
        <v>501</v>
      </c>
      <c r="FW207" s="14">
        <f t="shared" si="751"/>
        <v>-9.2240477544126755E-3</v>
      </c>
      <c r="FX207" s="14">
        <f t="shared" si="752"/>
        <v>8.508305697568552E-5</v>
      </c>
      <c r="FY207" s="89">
        <f t="shared" si="753"/>
        <v>2.5019870998232538E-2</v>
      </c>
      <c r="FZ207" s="89">
        <f t="shared" si="754"/>
        <v>6.2599394476819763E-4</v>
      </c>
      <c r="GB207">
        <v>67</v>
      </c>
      <c r="GC207" s="14">
        <f t="shared" si="755"/>
        <v>2.0873721609228606E-3</v>
      </c>
      <c r="GD207" s="14">
        <f t="shared" si="756"/>
        <v>4.3571225381957726E-6</v>
      </c>
      <c r="GE207" s="89">
        <f t="shared" si="757"/>
        <v>1.5224079090659823E-2</v>
      </c>
      <c r="GF207" s="89">
        <f t="shared" si="758"/>
        <v>2.3177258415866563E-4</v>
      </c>
      <c r="GH207">
        <v>411.5</v>
      </c>
      <c r="GI207" s="14">
        <f t="shared" si="759"/>
        <v>-1.0013516324419092E-2</v>
      </c>
      <c r="GJ207" s="14">
        <f t="shared" si="760"/>
        <v>1.0027050917940765E-4</v>
      </c>
      <c r="GK207" s="89">
        <f t="shared" si="761"/>
        <v>3.3985357944184461E-2</v>
      </c>
      <c r="GL207" s="89">
        <f t="shared" si="762"/>
        <v>1.1550045545943419E-3</v>
      </c>
      <c r="GN207">
        <v>30.43</v>
      </c>
      <c r="GO207" s="14">
        <f t="shared" si="763"/>
        <v>2.2977197044862251E-3</v>
      </c>
      <c r="GP207" s="14">
        <f t="shared" si="764"/>
        <v>5.2795158403842657E-6</v>
      </c>
      <c r="GQ207" s="89">
        <f t="shared" si="765"/>
        <v>8.8185736870534433E-3</v>
      </c>
      <c r="GR207" s="89">
        <f t="shared" si="766"/>
        <v>7.7767241873991365E-5</v>
      </c>
      <c r="GT207">
        <v>58.02</v>
      </c>
      <c r="GU207" s="14">
        <f t="shared" si="767"/>
        <v>-4.2604577436721247E-2</v>
      </c>
      <c r="GV207" s="14">
        <f t="shared" si="768"/>
        <v>1.8151500185615772E-3</v>
      </c>
      <c r="GW207" s="89">
        <f t="shared" si="769"/>
        <v>5.7625227322245232E-2</v>
      </c>
      <c r="GX207" s="89">
        <f t="shared" si="770"/>
        <v>3.3206668239404383E-3</v>
      </c>
      <c r="GZ207">
        <v>203.7</v>
      </c>
      <c r="HA207" s="14">
        <f t="shared" si="771"/>
        <v>2.451582497805038E-3</v>
      </c>
      <c r="HB207" s="14">
        <f t="shared" si="772"/>
        <v>6.0102567435439893E-6</v>
      </c>
      <c r="HC207" s="89">
        <f t="shared" si="773"/>
        <v>1.1293216857250028E-2</v>
      </c>
      <c r="HD207" s="89">
        <f t="shared" si="774"/>
        <v>1.275367469848762E-4</v>
      </c>
      <c r="HF207">
        <v>276.25</v>
      </c>
      <c r="HG207" s="14">
        <f t="shared" si="775"/>
        <v>-1.9187431952261715E-2</v>
      </c>
      <c r="HH207" s="14">
        <f t="shared" si="776"/>
        <v>3.681575449226738E-4</v>
      </c>
      <c r="HI207" s="89">
        <f t="shared" si="777"/>
        <v>4.2695460452275381E-2</v>
      </c>
      <c r="HJ207" s="89">
        <f t="shared" si="778"/>
        <v>1.8229023432318112E-3</v>
      </c>
      <c r="HL207">
        <v>91</v>
      </c>
      <c r="HM207" s="14">
        <f t="shared" si="779"/>
        <v>0</v>
      </c>
      <c r="HN207" s="14">
        <f t="shared" si="780"/>
        <v>0</v>
      </c>
      <c r="HO207" s="89">
        <f t="shared" si="781"/>
        <v>1.7333688267039821E-2</v>
      </c>
      <c r="HP207" s="89">
        <f t="shared" si="782"/>
        <v>3.0045674893891392E-4</v>
      </c>
      <c r="HR207">
        <v>5.2839999999999998</v>
      </c>
      <c r="HS207" s="14">
        <f t="shared" si="783"/>
        <v>1.6144521860694566E-2</v>
      </c>
      <c r="HT207" s="14">
        <f t="shared" si="784"/>
        <v>2.6064558611044473E-4</v>
      </c>
      <c r="HU207" s="14">
        <f t="shared" si="785"/>
        <v>1.9979044966215061E-3</v>
      </c>
      <c r="HV207" s="14">
        <f t="shared" si="786"/>
        <v>3.9916223776204332E-6</v>
      </c>
      <c r="HX207">
        <v>14.49</v>
      </c>
      <c r="HY207" s="14">
        <f t="shared" si="787"/>
        <v>9.6154586994419734E-3</v>
      </c>
      <c r="HZ207" s="14">
        <f t="shared" si="788"/>
        <v>9.2457046000674325E-5</v>
      </c>
      <c r="IA207" s="89">
        <f t="shared" si="789"/>
        <v>-5.0438389435564874E-3</v>
      </c>
      <c r="IB207" s="89">
        <f t="shared" si="790"/>
        <v>2.5440311288537024E-5</v>
      </c>
      <c r="ID207">
        <v>140.85</v>
      </c>
      <c r="IE207" s="14">
        <f t="shared" si="791"/>
        <v>2.481830736760067E-3</v>
      </c>
      <c r="IF207" s="14">
        <f t="shared" si="792"/>
        <v>6.1594838059270171E-6</v>
      </c>
      <c r="IG207" s="89">
        <f t="shared" si="793"/>
        <v>9.1868172071666865E-3</v>
      </c>
      <c r="IH207" s="89">
        <f t="shared" si="794"/>
        <v>8.4397610397893917E-5</v>
      </c>
      <c r="IQ207">
        <v>52.86</v>
      </c>
      <c r="IR207" s="14">
        <f t="shared" si="795"/>
        <v>-9.8860120741432484E-3</v>
      </c>
      <c r="IS207" s="14">
        <f t="shared" si="796"/>
        <v>9.7733234730106088E-5</v>
      </c>
      <c r="IT207" s="89">
        <f t="shared" si="797"/>
        <v>2.1420912705117798E-2</v>
      </c>
      <c r="IU207" s="89">
        <f t="shared" si="798"/>
        <v>4.5885550112027709E-4</v>
      </c>
      <c r="IW207">
        <v>64.989999999999995</v>
      </c>
      <c r="IX207" s="14">
        <f t="shared" si="799"/>
        <v>8.1220276385563818E-3</v>
      </c>
      <c r="IY207" s="14">
        <f t="shared" si="800"/>
        <v>6.5967332961473755E-5</v>
      </c>
      <c r="IZ207" s="89">
        <f t="shared" si="801"/>
        <v>5.8718957023433417E-3</v>
      </c>
      <c r="JA207" s="89">
        <f t="shared" si="802"/>
        <v>3.4479159139198204E-5</v>
      </c>
      <c r="JC207">
        <v>113.4</v>
      </c>
      <c r="JD207" s="14">
        <f t="shared" si="803"/>
        <v>8.3425291751382975E-3</v>
      </c>
      <c r="JE207" s="14">
        <f t="shared" si="804"/>
        <v>6.9597793038033684E-5</v>
      </c>
      <c r="JF207" s="89">
        <f t="shared" si="805"/>
        <v>1.0766741263731984E-2</v>
      </c>
      <c r="JG207" s="89">
        <f t="shared" si="806"/>
        <v>1.15922717440149E-4</v>
      </c>
      <c r="JI207">
        <v>32.65</v>
      </c>
      <c r="JJ207" s="14">
        <f t="shared" si="807"/>
        <v>-1.0468075886033098E-2</v>
      </c>
      <c r="JK207" s="14">
        <f t="shared" si="808"/>
        <v>1.0958061275574762E-4</v>
      </c>
      <c r="JL207" s="89">
        <f t="shared" si="809"/>
        <v>2.8274736727789261E-2</v>
      </c>
      <c r="JM207" s="89">
        <f t="shared" si="810"/>
        <v>7.9946073702579499E-4</v>
      </c>
      <c r="JO207">
        <v>78.680000000000007</v>
      </c>
      <c r="JP207" s="14">
        <f t="shared" si="811"/>
        <v>7.9752305743698224E-3</v>
      </c>
      <c r="JQ207" s="14">
        <f t="shared" si="812"/>
        <v>6.3604302714363202E-5</v>
      </c>
      <c r="JR207" s="89">
        <f t="shared" si="647"/>
        <v>2.7724297126697373E-3</v>
      </c>
      <c r="JS207" s="89">
        <f t="shared" si="813"/>
        <v>7.6863665116940029E-6</v>
      </c>
      <c r="JU207">
        <v>64.819999999999993</v>
      </c>
      <c r="JV207" s="14">
        <f t="shared" si="814"/>
        <v>-3.3997869248451112E-3</v>
      </c>
      <c r="JW207" s="14">
        <f t="shared" si="815"/>
        <v>1.1558551134347778E-5</v>
      </c>
      <c r="JX207" s="89">
        <f t="shared" si="816"/>
        <v>2.3798367640388549E-2</v>
      </c>
      <c r="JY207" s="89">
        <f t="shared" si="817"/>
        <v>5.6636230234709283E-4</v>
      </c>
      <c r="KA207">
        <v>42.56</v>
      </c>
      <c r="KB207" s="14">
        <f t="shared" si="818"/>
        <v>1.1911854032630197E-2</v>
      </c>
      <c r="KC207" s="14">
        <f t="shared" si="819"/>
        <v>1.4189226649468829E-4</v>
      </c>
      <c r="KD207" s="89">
        <f t="shared" si="820"/>
        <v>-1.0846417381018738E-3</v>
      </c>
      <c r="KE207" s="89">
        <f t="shared" si="821"/>
        <v>1.1764477000326539E-6</v>
      </c>
      <c r="KG207">
        <v>18.98</v>
      </c>
      <c r="KH207" s="14">
        <f t="shared" si="822"/>
        <v>-4.2238711161851714E-3</v>
      </c>
      <c r="KI207" s="14">
        <f t="shared" si="823"/>
        <v>1.7841087206143366E-5</v>
      </c>
      <c r="KJ207" s="89">
        <f t="shared" si="824"/>
        <v>1.5408147067874748E-2</v>
      </c>
      <c r="KK207" s="89">
        <f t="shared" si="825"/>
        <v>2.374109960652572E-4</v>
      </c>
      <c r="KM207">
        <v>33.159999999999997</v>
      </c>
      <c r="KN207" s="14">
        <f t="shared" si="826"/>
        <v>2.1185336562586175E-2</v>
      </c>
      <c r="KO207" s="14">
        <f t="shared" si="827"/>
        <v>4.4881848527005057E-4</v>
      </c>
      <c r="KP207" s="89">
        <f t="shared" si="828"/>
        <v>-5.0549380119325645E-3</v>
      </c>
      <c r="KQ207" s="89">
        <f t="shared" si="829"/>
        <v>2.5552398304480746E-5</v>
      </c>
      <c r="KS207">
        <v>87.84</v>
      </c>
      <c r="KT207" s="14">
        <f t="shared" si="830"/>
        <v>5.4282901202094128E-2</v>
      </c>
      <c r="KU207" s="14">
        <f t="shared" si="831"/>
        <v>2.9466333629163122E-3</v>
      </c>
      <c r="KV207" s="89">
        <f t="shared" si="832"/>
        <v>-4.4854528273761539E-2</v>
      </c>
      <c r="KW207" s="89">
        <f t="shared" si="833"/>
        <v>2.0119287066616733E-3</v>
      </c>
      <c r="LF207" s="14">
        <v>13.785</v>
      </c>
      <c r="LG207" s="14">
        <f t="shared" si="834"/>
        <v>-3.7321900427472354E-2</v>
      </c>
      <c r="LH207" s="14">
        <f t="shared" si="835"/>
        <v>1.3929242515181611E-3</v>
      </c>
      <c r="LI207" s="89">
        <f t="shared" si="836"/>
        <v>3.7318610711086143E-2</v>
      </c>
      <c r="LJ207" s="89">
        <f t="shared" si="837"/>
        <v>1.3926787054055934E-3</v>
      </c>
      <c r="LL207">
        <v>13.33</v>
      </c>
      <c r="LM207" s="14">
        <f t="shared" si="838"/>
        <v>1.8737123713069861E-3</v>
      </c>
      <c r="LN207" s="14">
        <f t="shared" si="839"/>
        <v>3.5107980503888489E-6</v>
      </c>
      <c r="LO207" s="89">
        <f t="shared" si="840"/>
        <v>8.2922964005837565E-3</v>
      </c>
      <c r="LP207" s="89">
        <f t="shared" si="841"/>
        <v>6.8762179595134327E-5</v>
      </c>
    </row>
    <row r="208" spans="19:328" x14ac:dyDescent="0.35">
      <c r="S208" t="s">
        <v>812</v>
      </c>
      <c r="T208" s="82">
        <v>5651.74</v>
      </c>
      <c r="U208" s="6">
        <f t="shared" si="648"/>
        <v>1.2524439058529622E-2</v>
      </c>
      <c r="V208" s="14">
        <f t="shared" si="649"/>
        <v>1.5686157373082237E-4</v>
      </c>
      <c r="Z208">
        <v>40.65</v>
      </c>
      <c r="AA208" s="14">
        <f t="shared" si="650"/>
        <v>2.459722063809733E-4</v>
      </c>
      <c r="AB208" s="14">
        <f t="shared" si="651"/>
        <v>6.0502326311924117E-8</v>
      </c>
      <c r="AC208" s="14">
        <f t="shared" si="652"/>
        <v>-1.2278466852148649E-2</v>
      </c>
      <c r="AD208" s="14">
        <f t="shared" si="653"/>
        <v>1.2184063165176772E-2</v>
      </c>
      <c r="AE208" s="14">
        <f t="shared" si="654"/>
        <v>1.4845139521301742E-4</v>
      </c>
      <c r="AG208">
        <v>9.6620000000000008</v>
      </c>
      <c r="AH208" s="14">
        <f t="shared" si="655"/>
        <v>-3.7328952512974498E-3</v>
      </c>
      <c r="AI208" s="14">
        <f t="shared" si="656"/>
        <v>1.3934506957159051E-5</v>
      </c>
      <c r="AJ208" s="14">
        <f t="shared" si="657"/>
        <v>3.8846364763738951E-3</v>
      </c>
      <c r="AK208" s="14">
        <f t="shared" si="658"/>
        <v>1.5090400553574592E-5</v>
      </c>
      <c r="AM208">
        <v>105.35</v>
      </c>
      <c r="AN208" s="14">
        <f t="shared" si="659"/>
        <v>1.6474837203505042E-2</v>
      </c>
      <c r="AO208" s="14">
        <f t="shared" si="660"/>
        <v>2.7142026088199382E-4</v>
      </c>
      <c r="AP208" s="14">
        <f t="shared" si="661"/>
        <v>-1.8067817937447845E-2</v>
      </c>
      <c r="AQ208" s="14">
        <f t="shared" si="662"/>
        <v>3.2644604502076211E-4</v>
      </c>
      <c r="AS208">
        <v>95.85</v>
      </c>
      <c r="AT208" s="14">
        <f t="shared" si="663"/>
        <v>2.5007827975231343E-3</v>
      </c>
      <c r="AU208" s="14">
        <f t="shared" si="664"/>
        <v>6.2539146003876336E-6</v>
      </c>
      <c r="AV208" s="14">
        <f t="shared" si="665"/>
        <v>-5.2087748496256279E-3</v>
      </c>
      <c r="AW208" s="14">
        <f t="shared" si="666"/>
        <v>2.7131335434092481E-5</v>
      </c>
      <c r="AY208" s="14">
        <v>37.880000000000003</v>
      </c>
      <c r="AZ208" s="14">
        <f t="shared" si="667"/>
        <v>7.1024894125884426E-3</v>
      </c>
      <c r="BA208" s="14">
        <f t="shared" si="668"/>
        <v>5.044535585593092E-5</v>
      </c>
      <c r="BB208" s="14">
        <f t="shared" si="669"/>
        <v>-8.5693750195342394E-3</v>
      </c>
      <c r="BC208" s="14">
        <f t="shared" si="670"/>
        <v>7.3434188225417446E-5</v>
      </c>
      <c r="BE208">
        <v>22.454999999999998</v>
      </c>
      <c r="BF208" s="14">
        <f t="shared" si="671"/>
        <v>9.0879490601589556E-3</v>
      </c>
      <c r="BG208" s="14">
        <f t="shared" si="672"/>
        <v>8.2590818120044048E-5</v>
      </c>
      <c r="BH208" s="14">
        <f t="shared" si="673"/>
        <v>-1.6913520943746537E-2</v>
      </c>
      <c r="BI208" s="14">
        <f t="shared" si="674"/>
        <v>2.8606719071455275E-4</v>
      </c>
      <c r="BK208">
        <v>93.84</v>
      </c>
      <c r="BL208" s="14">
        <f t="shared" si="675"/>
        <v>1.9836058694952471E-2</v>
      </c>
      <c r="BM208" s="14">
        <f t="shared" si="676"/>
        <v>3.9346922454959953E-4</v>
      </c>
      <c r="BN208" s="14">
        <f t="shared" si="677"/>
        <v>-2.5241953346896287E-2</v>
      </c>
      <c r="BO208" s="14">
        <f t="shared" si="678"/>
        <v>6.371562087668887E-4</v>
      </c>
      <c r="BQ208">
        <v>56.57</v>
      </c>
      <c r="BR208" s="14">
        <f t="shared" si="679"/>
        <v>1.4913865337853488E-2</v>
      </c>
      <c r="BS208" s="14">
        <f t="shared" si="680"/>
        <v>2.2242337931562776E-4</v>
      </c>
      <c r="BT208" s="14">
        <f t="shared" si="681"/>
        <v>-1.8866175617434436E-2</v>
      </c>
      <c r="BU208" s="14">
        <f t="shared" si="682"/>
        <v>3.5593258242787762E-4</v>
      </c>
      <c r="BX208">
        <v>22</v>
      </c>
      <c r="BY208" s="14">
        <f t="shared" si="683"/>
        <v>1.0400274617789397E-2</v>
      </c>
      <c r="BZ208" s="14">
        <f t="shared" si="684"/>
        <v>1.0816571212543439E-4</v>
      </c>
      <c r="CA208" s="14">
        <f t="shared" si="685"/>
        <v>-1.2243188535790407E-2</v>
      </c>
      <c r="CB208" s="14">
        <f t="shared" si="686"/>
        <v>1.4989566552290966E-4</v>
      </c>
      <c r="CD208">
        <v>46.43</v>
      </c>
      <c r="CE208" s="14">
        <f t="shared" si="687"/>
        <v>6.6545270788816282E-3</v>
      </c>
      <c r="CF208" s="14">
        <f t="shared" si="688"/>
        <v>4.4282730643568854E-5</v>
      </c>
      <c r="CG208" s="14">
        <f t="shared" si="689"/>
        <v>-8.7598135842009706E-3</v>
      </c>
      <c r="CH208" s="14">
        <f t="shared" si="690"/>
        <v>7.6734334029951852E-5</v>
      </c>
      <c r="CJ208">
        <v>32.46</v>
      </c>
      <c r="CK208" s="14">
        <f t="shared" si="691"/>
        <v>2.4647527943940185E-2</v>
      </c>
      <c r="CL208" s="14">
        <f t="shared" si="692"/>
        <v>6.075006337473123E-4</v>
      </c>
      <c r="CM208" s="14">
        <f t="shared" si="693"/>
        <v>-2.6943077191208389E-2</v>
      </c>
      <c r="CN208" s="14">
        <f t="shared" si="694"/>
        <v>7.2592940853141372E-4</v>
      </c>
      <c r="CP208">
        <v>19.78</v>
      </c>
      <c r="CQ208" s="14">
        <f t="shared" si="695"/>
        <v>1.6048488870464086E-2</v>
      </c>
      <c r="CR208" s="14">
        <f t="shared" si="696"/>
        <v>2.5755399502540961E-4</v>
      </c>
      <c r="CS208" s="14">
        <f t="shared" si="697"/>
        <v>-1.8492730077278252E-2</v>
      </c>
      <c r="CT208" s="14">
        <f t="shared" si="698"/>
        <v>3.4198106571107172E-4</v>
      </c>
      <c r="CV208">
        <v>106.2</v>
      </c>
      <c r="CW208" s="14">
        <f t="shared" si="699"/>
        <v>2.6023773421305293E-2</v>
      </c>
      <c r="CX208" s="14">
        <f t="shared" si="700"/>
        <v>6.7723678308343577E-4</v>
      </c>
      <c r="CY208" s="89">
        <f t="shared" si="701"/>
        <v>-2.6821075454898282E-2</v>
      </c>
      <c r="CZ208" s="89">
        <f t="shared" si="702"/>
        <v>7.193700885573471E-4</v>
      </c>
      <c r="DB208">
        <v>17.25</v>
      </c>
      <c r="DC208" s="14">
        <f t="shared" si="703"/>
        <v>1.553094203087666E-2</v>
      </c>
      <c r="DD208" s="14">
        <f t="shared" si="704"/>
        <v>2.4121016036645121E-4</v>
      </c>
      <c r="DE208" s="89">
        <f t="shared" si="705"/>
        <v>-1.6710389361613433E-2</v>
      </c>
      <c r="DF208" s="89">
        <f t="shared" si="706"/>
        <v>2.792371126167234E-4</v>
      </c>
      <c r="DH208">
        <v>11.507999999999999</v>
      </c>
      <c r="DI208" s="14">
        <f t="shared" si="707"/>
        <v>-8.3770123380477925E-3</v>
      </c>
      <c r="DJ208" s="14">
        <f t="shared" si="708"/>
        <v>7.0174335711804949E-5</v>
      </c>
      <c r="DK208" s="89">
        <f t="shared" si="709"/>
        <v>6.0195299094441641E-3</v>
      </c>
      <c r="DL208" s="89">
        <f t="shared" si="710"/>
        <v>3.6234740330692867E-5</v>
      </c>
      <c r="DN208">
        <v>62.92</v>
      </c>
      <c r="DO208" s="14">
        <f t="shared" si="711"/>
        <v>1.5880581390515952E-3</v>
      </c>
      <c r="DP208" s="14">
        <f t="shared" si="712"/>
        <v>2.5219286530080155E-6</v>
      </c>
      <c r="DQ208" s="89">
        <f t="shared" si="713"/>
        <v>-2.3101668505630096E-3</v>
      </c>
      <c r="DR208" s="89">
        <f t="shared" si="714"/>
        <v>5.3368708774402147E-6</v>
      </c>
      <c r="DT208">
        <v>107.15</v>
      </c>
      <c r="DU208" s="14">
        <f t="shared" si="715"/>
        <v>3.3045687005658977E-2</v>
      </c>
      <c r="DV208" s="14">
        <f t="shared" si="716"/>
        <v>1.0920174296759786E-3</v>
      </c>
      <c r="DW208" s="89">
        <f t="shared" si="717"/>
        <v>-3.6350562410605067E-2</v>
      </c>
      <c r="DX208" s="89">
        <f t="shared" si="718"/>
        <v>1.3213633875672941E-3</v>
      </c>
      <c r="DZ208">
        <v>32.57</v>
      </c>
      <c r="EA208" s="14">
        <f t="shared" si="719"/>
        <v>2.7556626333132269E-2</v>
      </c>
      <c r="EB208" s="14">
        <f t="shared" si="720"/>
        <v>7.5936765486387878E-4</v>
      </c>
      <c r="EC208" s="89">
        <f t="shared" si="721"/>
        <v>-2.9169719182883434E-2</v>
      </c>
      <c r="ED208" s="89">
        <f t="shared" si="722"/>
        <v>8.5087251720827786E-4</v>
      </c>
      <c r="EF208">
        <v>14.91</v>
      </c>
      <c r="EG208" s="14">
        <f t="shared" si="723"/>
        <v>4.2671389973598518E-2</v>
      </c>
      <c r="EH208" s="14">
        <f t="shared" si="724"/>
        <v>1.8208475222789241E-3</v>
      </c>
      <c r="EI208" s="89">
        <f t="shared" si="725"/>
        <v>-4.3681050210985367E-2</v>
      </c>
      <c r="EJ208" s="89">
        <f t="shared" si="726"/>
        <v>1.9080341475346248E-3</v>
      </c>
      <c r="EL208">
        <v>87.14</v>
      </c>
      <c r="EM208" s="14">
        <f t="shared" si="727"/>
        <v>2.3813348875035587E-2</v>
      </c>
      <c r="EN208" s="14">
        <f t="shared" si="728"/>
        <v>5.6707558464415872E-4</v>
      </c>
      <c r="EO208" s="89">
        <f t="shared" si="729"/>
        <v>-2.5826352258911674E-2</v>
      </c>
      <c r="EP208" s="89">
        <f t="shared" si="730"/>
        <v>6.6700047100139213E-4</v>
      </c>
      <c r="ER208">
        <v>12.02</v>
      </c>
      <c r="ES208" s="14">
        <f t="shared" si="731"/>
        <v>3.5148693803655068E-2</v>
      </c>
      <c r="ET208" s="14">
        <f t="shared" si="732"/>
        <v>1.2354306761031002E-3</v>
      </c>
      <c r="EU208" s="89">
        <f t="shared" si="733"/>
        <v>-3.6853348378558602E-2</v>
      </c>
      <c r="EV208" s="89">
        <f t="shared" si="734"/>
        <v>1.3581692867114079E-3</v>
      </c>
      <c r="EX208">
        <v>120</v>
      </c>
      <c r="EY208" s="14">
        <f t="shared" si="735"/>
        <v>7.0583643674460208E-3</v>
      </c>
      <c r="EZ208" s="14">
        <f t="shared" si="736"/>
        <v>4.9820507543631662E-5</v>
      </c>
      <c r="FA208" s="89">
        <f t="shared" si="737"/>
        <v>-8.6661593732972955E-3</v>
      </c>
      <c r="FB208" s="89">
        <f t="shared" si="738"/>
        <v>7.5102318283388578E-5</v>
      </c>
      <c r="FD208">
        <v>43.53</v>
      </c>
      <c r="FE208" s="14">
        <f t="shared" si="739"/>
        <v>-1.1785231724622119E-2</v>
      </c>
      <c r="FF208" s="14">
        <f t="shared" si="740"/>
        <v>1.3889168680303966E-4</v>
      </c>
      <c r="FG208" s="89">
        <f t="shared" si="741"/>
        <v>4.7878999357728984E-3</v>
      </c>
      <c r="FH208" s="89">
        <f t="shared" si="742"/>
        <v>2.2923985794974124E-5</v>
      </c>
      <c r="FJ208">
        <v>130</v>
      </c>
      <c r="FK208" s="14">
        <f t="shared" si="743"/>
        <v>2.1309786586751242E-2</v>
      </c>
      <c r="FL208" s="14">
        <f t="shared" si="744"/>
        <v>4.5410700437288317E-4</v>
      </c>
      <c r="FM208" s="89">
        <f t="shared" si="745"/>
        <v>-2.2816127461440197E-2</v>
      </c>
      <c r="FN208" s="89">
        <f t="shared" si="746"/>
        <v>5.2057567233668547E-4</v>
      </c>
      <c r="FP208">
        <v>11.43</v>
      </c>
      <c r="FQ208" s="14">
        <f t="shared" si="747"/>
        <v>8.7108564742483796E-3</v>
      </c>
      <c r="FR208" s="14">
        <f t="shared" si="748"/>
        <v>7.5879020514954911E-5</v>
      </c>
      <c r="FS208" s="89">
        <f t="shared" si="749"/>
        <v>-9.1929674534759042E-3</v>
      </c>
      <c r="FT208" s="89">
        <f t="shared" si="750"/>
        <v>8.4510650600667255E-5</v>
      </c>
      <c r="FV208">
        <v>502.8</v>
      </c>
      <c r="FW208" s="14">
        <f t="shared" si="751"/>
        <v>-3.5863756312275773E-3</v>
      </c>
      <c r="FX208" s="14">
        <f t="shared" si="752"/>
        <v>1.2862090168263003E-5</v>
      </c>
      <c r="FY208" s="89">
        <f t="shared" si="753"/>
        <v>1.6320993156554321E-3</v>
      </c>
      <c r="FZ208" s="89">
        <f t="shared" si="754"/>
        <v>2.6637481761629296E-6</v>
      </c>
      <c r="GB208">
        <v>66.5</v>
      </c>
      <c r="GC208" s="14">
        <f t="shared" si="755"/>
        <v>7.4906717291576587E-3</v>
      </c>
      <c r="GD208" s="14">
        <f t="shared" si="756"/>
        <v>5.611016295400179E-5</v>
      </c>
      <c r="GE208" s="89">
        <f t="shared" si="757"/>
        <v>-8.9918642386152669E-3</v>
      </c>
      <c r="GF208" s="89">
        <f t="shared" si="758"/>
        <v>8.0853622485688111E-5</v>
      </c>
      <c r="GH208">
        <v>409.9</v>
      </c>
      <c r="GI208" s="14">
        <f t="shared" si="759"/>
        <v>3.8957926068326132E-3</v>
      </c>
      <c r="GJ208" s="14">
        <f t="shared" si="760"/>
        <v>1.5177200035451647E-5</v>
      </c>
      <c r="GK208" s="89">
        <f t="shared" si="761"/>
        <v>-7.6261255390696224E-3</v>
      </c>
      <c r="GL208" s="89">
        <f t="shared" si="762"/>
        <v>5.8157790737649938E-5</v>
      </c>
      <c r="GN208">
        <v>29.93</v>
      </c>
      <c r="GO208" s="14">
        <f t="shared" si="763"/>
        <v>1.6567642044272066E-2</v>
      </c>
      <c r="GP208" s="14">
        <f t="shared" si="764"/>
        <v>2.7448676290713146E-4</v>
      </c>
      <c r="GQ208" s="89">
        <f t="shared" si="765"/>
        <v>-1.7771068987346105E-2</v>
      </c>
      <c r="GR208" s="89">
        <f t="shared" si="766"/>
        <v>3.1581089295301451E-4</v>
      </c>
      <c r="GT208">
        <v>57.1</v>
      </c>
      <c r="GU208" s="14">
        <f t="shared" si="767"/>
        <v>1.5983662031293457E-2</v>
      </c>
      <c r="GV208" s="14">
        <f t="shared" si="768"/>
        <v>2.5547745193061207E-4</v>
      </c>
      <c r="GW208" s="89">
        <f t="shared" si="769"/>
        <v>-1.8405390215757378E-2</v>
      </c>
      <c r="GX208" s="89">
        <f t="shared" si="770"/>
        <v>3.3875838899429742E-4</v>
      </c>
      <c r="GZ208">
        <v>202.6</v>
      </c>
      <c r="HA208" s="14">
        <f t="shared" si="771"/>
        <v>5.4147314181772054E-3</v>
      </c>
      <c r="HB208" s="14">
        <f t="shared" si="772"/>
        <v>2.9319316330995332E-5</v>
      </c>
      <c r="HC208" s="89">
        <f t="shared" si="773"/>
        <v>-6.9238673055243873E-3</v>
      </c>
      <c r="HD208" s="89">
        <f t="shared" si="774"/>
        <v>4.7939938464509537E-5</v>
      </c>
      <c r="HF208">
        <v>273</v>
      </c>
      <c r="HG208" s="14">
        <f t="shared" si="775"/>
        <v>1.1834457647002798E-2</v>
      </c>
      <c r="HH208" s="14">
        <f t="shared" si="776"/>
        <v>1.4005438779870301E-4</v>
      </c>
      <c r="HI208" s="89">
        <f t="shared" si="777"/>
        <v>-1.4794097488558571E-2</v>
      </c>
      <c r="HJ208" s="89">
        <f t="shared" si="778"/>
        <v>2.1886532050097502E-4</v>
      </c>
      <c r="HL208">
        <v>89.7</v>
      </c>
      <c r="HM208" s="14">
        <f t="shared" si="779"/>
        <v>1.4388737452099671E-2</v>
      </c>
      <c r="HN208" s="14">
        <f t="shared" si="780"/>
        <v>2.0703576546545572E-4</v>
      </c>
      <c r="HO208" s="89">
        <f t="shared" si="781"/>
        <v>-1.7750224410689956E-2</v>
      </c>
      <c r="HP208" s="89">
        <f t="shared" si="782"/>
        <v>3.150704666298536E-4</v>
      </c>
      <c r="HR208">
        <v>5.194</v>
      </c>
      <c r="HS208" s="14">
        <f t="shared" si="783"/>
        <v>1.7179273419522155E-2</v>
      </c>
      <c r="HT208" s="14">
        <f t="shared" si="784"/>
        <v>2.9512743522270044E-4</v>
      </c>
      <c r="HU208" s="14">
        <f t="shared" si="785"/>
        <v>-2.2295161281931548E-2</v>
      </c>
      <c r="HV208" s="14">
        <f t="shared" si="786"/>
        <v>4.9707421658733955E-4</v>
      </c>
      <c r="HX208">
        <v>14.09</v>
      </c>
      <c r="HY208" s="14">
        <f t="shared" si="787"/>
        <v>2.7993430422002086E-2</v>
      </c>
      <c r="HZ208" s="14">
        <f t="shared" si="788"/>
        <v>7.8363214679147192E-4</v>
      </c>
      <c r="IA208" s="89">
        <f t="shared" si="789"/>
        <v>-3.1047873224113592E-2</v>
      </c>
      <c r="IB208" s="89">
        <f t="shared" si="790"/>
        <v>9.6397043174062977E-4</v>
      </c>
      <c r="ID208">
        <v>138.30000000000001</v>
      </c>
      <c r="IE208" s="14">
        <f t="shared" si="791"/>
        <v>1.8270255651668978E-2</v>
      </c>
      <c r="IF208" s="14">
        <f t="shared" si="792"/>
        <v>3.3380224157734224E-4</v>
      </c>
      <c r="IG208" s="89">
        <f t="shared" si="793"/>
        <v>-1.9446264700751167E-2</v>
      </c>
      <c r="IH208" s="89">
        <f t="shared" si="794"/>
        <v>3.7815721081168089E-4</v>
      </c>
      <c r="IQ208">
        <v>52.94</v>
      </c>
      <c r="IR208" s="14">
        <f t="shared" si="795"/>
        <v>-1.512287622812027E-3</v>
      </c>
      <c r="IS208" s="14">
        <f t="shared" si="796"/>
        <v>2.2870138541104513E-6</v>
      </c>
      <c r="IT208" s="89">
        <f t="shared" si="797"/>
        <v>-1.4989875629862351E-3</v>
      </c>
      <c r="IU208" s="89">
        <f t="shared" si="798"/>
        <v>2.2469637139874124E-6</v>
      </c>
      <c r="IW208">
        <v>65.23</v>
      </c>
      <c r="IX208" s="14">
        <f t="shared" si="799"/>
        <v>-3.6860739017472426E-3</v>
      </c>
      <c r="IY208" s="14">
        <f t="shared" si="800"/>
        <v>1.3587140809142141E-5</v>
      </c>
      <c r="IZ208" s="89">
        <f t="shared" si="801"/>
        <v>-2.9998837059398882E-4</v>
      </c>
      <c r="JA208" s="89">
        <f t="shared" si="802"/>
        <v>8.9993022491636376E-8</v>
      </c>
      <c r="JC208">
        <v>110.5</v>
      </c>
      <c r="JD208" s="14">
        <f t="shared" si="803"/>
        <v>2.5905870335844315E-2</v>
      </c>
      <c r="JE208" s="14">
        <f t="shared" si="804"/>
        <v>6.711141178575784E-4</v>
      </c>
      <c r="JF208" s="89">
        <f t="shared" si="805"/>
        <v>-2.8159711767251867E-2</v>
      </c>
      <c r="JG208" s="89">
        <f t="shared" si="806"/>
        <v>7.9296936681470321E-4</v>
      </c>
      <c r="JI208">
        <v>32.25</v>
      </c>
      <c r="JJ208" s="14">
        <f t="shared" si="807"/>
        <v>1.2326812480658462E-2</v>
      </c>
      <c r="JK208" s="14">
        <f t="shared" si="808"/>
        <v>1.5195030593331723E-4</v>
      </c>
      <c r="JL208" s="89">
        <f t="shared" si="809"/>
        <v>-1.5532098985977804E-2</v>
      </c>
      <c r="JM208" s="89">
        <f t="shared" si="810"/>
        <v>2.4124609891021273E-4</v>
      </c>
      <c r="JO208">
        <v>77.599999999999994</v>
      </c>
      <c r="JP208" s="14">
        <f t="shared" si="811"/>
        <v>1.3821566331685424E-2</v>
      </c>
      <c r="JQ208" s="14">
        <f t="shared" si="812"/>
        <v>1.9103569586118008E-4</v>
      </c>
      <c r="JR208" s="89">
        <f t="shared" si="647"/>
        <v>-1.5313980817296157E-2</v>
      </c>
      <c r="JS208" s="89">
        <f t="shared" si="813"/>
        <v>2.3451800847251468E-4</v>
      </c>
      <c r="JU208">
        <v>63.9</v>
      </c>
      <c r="JV208" s="14">
        <f t="shared" si="814"/>
        <v>1.4294836329912011E-2</v>
      </c>
      <c r="JW208" s="14">
        <f t="shared" si="815"/>
        <v>2.0434234569897229E-4</v>
      </c>
      <c r="JX208" s="89">
        <f t="shared" si="816"/>
        <v>-1.721973438479138E-2</v>
      </c>
      <c r="JY208" s="89">
        <f t="shared" si="817"/>
        <v>2.9651925228276653E-4</v>
      </c>
      <c r="KA208">
        <v>42.18</v>
      </c>
      <c r="KB208" s="14">
        <f t="shared" si="818"/>
        <v>8.9686699827605364E-3</v>
      </c>
      <c r="KC208" s="14">
        <f t="shared" si="819"/>
        <v>8.0437041259669878E-5</v>
      </c>
      <c r="KD208" s="89">
        <f t="shared" si="820"/>
        <v>-1.0473848907703738E-2</v>
      </c>
      <c r="KE208" s="89">
        <f t="shared" si="821"/>
        <v>1.0970151094140678E-4</v>
      </c>
      <c r="KG208">
        <v>18.72</v>
      </c>
      <c r="KH208" s="14">
        <f t="shared" si="822"/>
        <v>1.3793322132335988E-2</v>
      </c>
      <c r="KI208" s="14">
        <f t="shared" si="823"/>
        <v>1.9025573544638981E-4</v>
      </c>
      <c r="KJ208" s="89">
        <f t="shared" si="824"/>
        <v>-1.651624737530364E-2</v>
      </c>
      <c r="KK208" s="89">
        <f t="shared" si="825"/>
        <v>2.727864273622244E-4</v>
      </c>
      <c r="KM208">
        <v>33.06</v>
      </c>
      <c r="KN208" s="14">
        <f t="shared" si="826"/>
        <v>3.0202378742158627E-3</v>
      </c>
      <c r="KO208" s="14">
        <f t="shared" si="827"/>
        <v>9.1218368168479539E-6</v>
      </c>
      <c r="KP208" s="89">
        <f t="shared" si="828"/>
        <v>-7.697242386504443E-3</v>
      </c>
      <c r="KQ208" s="89">
        <f t="shared" si="829"/>
        <v>5.9247540356600614E-5</v>
      </c>
      <c r="KS208">
        <v>86.4</v>
      </c>
      <c r="KT208" s="14">
        <f t="shared" si="830"/>
        <v>1.6529301951210506E-2</v>
      </c>
      <c r="KU208" s="14">
        <f t="shared" si="831"/>
        <v>2.7321782299429145E-4</v>
      </c>
      <c r="KV208" s="89">
        <f t="shared" si="832"/>
        <v>-1.7577940673883519E-2</v>
      </c>
      <c r="KW208" s="89">
        <f t="shared" si="833"/>
        <v>3.0898399833456858E-4</v>
      </c>
      <c r="LF208" s="14">
        <v>13.83</v>
      </c>
      <c r="LG208" s="14">
        <f t="shared" si="834"/>
        <v>-3.2591012009067204E-3</v>
      </c>
      <c r="LH208" s="14">
        <f t="shared" si="835"/>
        <v>1.0621740637751628E-5</v>
      </c>
      <c r="LI208" s="89">
        <f t="shared" si="836"/>
        <v>3.1435836472084263E-3</v>
      </c>
      <c r="LJ208" s="89">
        <f t="shared" si="837"/>
        <v>9.8821181469962312E-6</v>
      </c>
      <c r="LL208">
        <v>13.01</v>
      </c>
      <c r="LM208" s="14">
        <f t="shared" si="838"/>
        <v>2.4298841666203524E-2</v>
      </c>
      <c r="LN208" s="14">
        <f t="shared" si="839"/>
        <v>5.9043370631922849E-4</v>
      </c>
      <c r="LO208" s="89">
        <f t="shared" si="840"/>
        <v>-2.5581882426553699E-2</v>
      </c>
      <c r="LP208" s="89">
        <f t="shared" si="841"/>
        <v>6.5443270848601696E-4</v>
      </c>
    </row>
    <row r="209" spans="19:328" x14ac:dyDescent="0.35">
      <c r="S209" t="s">
        <v>813</v>
      </c>
      <c r="T209" s="82">
        <v>5676.95</v>
      </c>
      <c r="U209" s="6">
        <f t="shared" si="648"/>
        <v>-4.450654332314387E-3</v>
      </c>
      <c r="V209" s="14">
        <f t="shared" si="649"/>
        <v>1.9808323985748824E-5</v>
      </c>
      <c r="Z209">
        <v>40.85</v>
      </c>
      <c r="AA209" s="14">
        <f t="shared" si="650"/>
        <v>-4.9079853121923121E-3</v>
      </c>
      <c r="AB209" s="14">
        <f t="shared" si="651"/>
        <v>2.4088319824695468E-5</v>
      </c>
      <c r="AC209" s="14">
        <f t="shared" si="652"/>
        <v>-4.5733097987792504E-4</v>
      </c>
      <c r="AD209" s="14">
        <f t="shared" si="653"/>
        <v>-5.1264985830546186E-5</v>
      </c>
      <c r="AE209" s="14">
        <f t="shared" si="654"/>
        <v>2.6280987722061012E-9</v>
      </c>
      <c r="AG209">
        <v>9.48</v>
      </c>
      <c r="AH209" s="14">
        <f t="shared" si="655"/>
        <v>1.9016349865284443E-2</v>
      </c>
      <c r="AI209" s="14">
        <f t="shared" si="656"/>
        <v>3.6162156219890365E-4</v>
      </c>
      <c r="AJ209" s="14">
        <f t="shared" si="657"/>
        <v>-1.9205808017363962E-2</v>
      </c>
      <c r="AK209" s="14">
        <f t="shared" si="658"/>
        <v>3.6886306159984185E-4</v>
      </c>
      <c r="AM209">
        <v>106.55</v>
      </c>
      <c r="AN209" s="14">
        <f t="shared" si="659"/>
        <v>-1.1326218294428132E-2</v>
      </c>
      <c r="AO209" s="14">
        <f t="shared" si="660"/>
        <v>1.282832208530385E-4</v>
      </c>
      <c r="AP209" s="14">
        <f t="shared" si="661"/>
        <v>-3.7334496353256096E-3</v>
      </c>
      <c r="AQ209" s="14">
        <f t="shared" si="662"/>
        <v>1.3938646179512927E-5</v>
      </c>
      <c r="AS209">
        <v>95.38</v>
      </c>
      <c r="AT209" s="14">
        <f t="shared" si="663"/>
        <v>4.9155566215752797E-3</v>
      </c>
      <c r="AU209" s="14">
        <f t="shared" si="664"/>
        <v>2.4162696899912578E-5</v>
      </c>
      <c r="AV209" s="14">
        <f t="shared" si="665"/>
        <v>-2.7937313187148805E-2</v>
      </c>
      <c r="AW209" s="14">
        <f t="shared" si="666"/>
        <v>7.8049346811683853E-4</v>
      </c>
      <c r="AY209" s="14">
        <v>38.130000000000003</v>
      </c>
      <c r="AZ209" s="14">
        <f t="shared" si="667"/>
        <v>-6.5781055515949103E-3</v>
      </c>
      <c r="BA209" s="14">
        <f t="shared" si="668"/>
        <v>4.3271472647923776E-5</v>
      </c>
      <c r="BB209" s="14">
        <f t="shared" si="669"/>
        <v>-5.1248148332669842E-3</v>
      </c>
      <c r="BC209" s="14">
        <f t="shared" si="670"/>
        <v>2.6263727075273305E-5</v>
      </c>
      <c r="BE209">
        <v>22.46</v>
      </c>
      <c r="BF209" s="14">
        <f t="shared" si="671"/>
        <v>-2.2264277059589409E-4</v>
      </c>
      <c r="BG209" s="14">
        <f t="shared" si="672"/>
        <v>4.956980329861592E-8</v>
      </c>
      <c r="BH209" s="14">
        <f t="shared" si="673"/>
        <v>-3.7849950799086103E-2</v>
      </c>
      <c r="BI209" s="14">
        <f t="shared" si="674"/>
        <v>1.4326187754932387E-3</v>
      </c>
      <c r="BK209">
        <v>95.66</v>
      </c>
      <c r="BL209" s="14">
        <f t="shared" si="675"/>
        <v>-1.9209033906930722E-2</v>
      </c>
      <c r="BM209" s="14">
        <f t="shared" si="676"/>
        <v>3.6898698363761414E-4</v>
      </c>
      <c r="BN209" s="14">
        <f t="shared" si="677"/>
        <v>-1.1410396860886001E-2</v>
      </c>
      <c r="BO209" s="14">
        <f t="shared" si="678"/>
        <v>1.3019715652291711E-4</v>
      </c>
      <c r="BQ209">
        <v>57.45</v>
      </c>
      <c r="BR209" s="14">
        <f t="shared" si="679"/>
        <v>-1.5436194939700382E-2</v>
      </c>
      <c r="BS209" s="14">
        <f t="shared" si="680"/>
        <v>2.3827611421643169E-4</v>
      </c>
      <c r="BT209" s="14">
        <f t="shared" si="681"/>
        <v>-1.4628762618678534E-2</v>
      </c>
      <c r="BU209" s="14">
        <f t="shared" si="682"/>
        <v>2.1400069575364643E-4</v>
      </c>
      <c r="BX209">
        <v>22.06</v>
      </c>
      <c r="BY209" s="14">
        <f t="shared" si="683"/>
        <v>-2.7235604670404925E-3</v>
      </c>
      <c r="BZ209" s="14">
        <f t="shared" si="684"/>
        <v>7.4177816176258261E-6</v>
      </c>
      <c r="CA209" s="14">
        <f t="shared" si="685"/>
        <v>-1.0866202371022489E-2</v>
      </c>
      <c r="CB209" s="14">
        <f t="shared" si="686"/>
        <v>1.1807435396801477E-4</v>
      </c>
      <c r="CD209">
        <v>46.47</v>
      </c>
      <c r="CE209" s="14">
        <f t="shared" si="687"/>
        <v>-8.611410650566241E-4</v>
      </c>
      <c r="CF209" s="14">
        <f t="shared" si="688"/>
        <v>7.4156393392685686E-7</v>
      </c>
      <c r="CG209" s="14">
        <f t="shared" si="689"/>
        <v>-1.9084970020150117E-2</v>
      </c>
      <c r="CH209" s="14">
        <f t="shared" si="690"/>
        <v>3.6423608067002875E-4</v>
      </c>
      <c r="CJ209">
        <v>33.130000000000003</v>
      </c>
      <c r="CK209" s="14">
        <f t="shared" si="691"/>
        <v>-2.0430654225359359E-2</v>
      </c>
      <c r="CL209" s="14">
        <f t="shared" si="692"/>
        <v>4.1741163207619425E-4</v>
      </c>
      <c r="CM209" s="14">
        <f t="shared" si="693"/>
        <v>1.5822379273169283E-3</v>
      </c>
      <c r="CN209" s="14">
        <f t="shared" si="694"/>
        <v>2.5034768586401692E-6</v>
      </c>
      <c r="CP209">
        <v>19.75</v>
      </c>
      <c r="CQ209" s="14">
        <f t="shared" si="695"/>
        <v>1.5178348474352771E-3</v>
      </c>
      <c r="CR209" s="14">
        <f t="shared" si="696"/>
        <v>2.3038226240888709E-6</v>
      </c>
      <c r="CS209" s="14">
        <f t="shared" si="697"/>
        <v>-2.019986996246019E-2</v>
      </c>
      <c r="CT209" s="14">
        <f t="shared" si="698"/>
        <v>4.0803474650030145E-4</v>
      </c>
      <c r="CV209">
        <v>106.4</v>
      </c>
      <c r="CW209" s="14">
        <f t="shared" si="699"/>
        <v>-1.8814680997056199E-3</v>
      </c>
      <c r="CX209" s="14">
        <f t="shared" si="700"/>
        <v>3.5399222102098766E-6</v>
      </c>
      <c r="CY209" s="89">
        <f t="shared" si="701"/>
        <v>-3.8125316519715562E-3</v>
      </c>
      <c r="CZ209" s="89">
        <f t="shared" si="702"/>
        <v>1.4535397597284964E-5</v>
      </c>
      <c r="DB209">
        <v>17.43</v>
      </c>
      <c r="DC209" s="14">
        <f t="shared" si="703"/>
        <v>-1.0380716054560741E-2</v>
      </c>
      <c r="DD209" s="14">
        <f t="shared" si="704"/>
        <v>1.0775926580541512E-4</v>
      </c>
      <c r="DE209" s="89">
        <f t="shared" si="705"/>
        <v>1.3444204078018815E-3</v>
      </c>
      <c r="DF209" s="89">
        <f t="shared" si="706"/>
        <v>1.8074662329141774E-6</v>
      </c>
      <c r="DH209">
        <v>11.555999999999999</v>
      </c>
      <c r="DI209" s="14">
        <f t="shared" si="707"/>
        <v>-4.162336914687299E-3</v>
      </c>
      <c r="DJ209" s="14">
        <f t="shared" si="708"/>
        <v>1.7325048591368584E-5</v>
      </c>
      <c r="DK209" s="89">
        <f t="shared" si="709"/>
        <v>-1.5742414141464087E-2</v>
      </c>
      <c r="DL209" s="89">
        <f t="shared" si="710"/>
        <v>2.4782360300136844E-4</v>
      </c>
      <c r="DN209">
        <v>63.33</v>
      </c>
      <c r="DO209" s="14">
        <f t="shared" si="711"/>
        <v>-6.4950723382617816E-3</v>
      </c>
      <c r="DP209" s="14">
        <f t="shared" si="712"/>
        <v>4.2185964679253366E-5</v>
      </c>
      <c r="DQ209" s="89">
        <f t="shared" si="713"/>
        <v>-2.9599417198140883E-3</v>
      </c>
      <c r="DR209" s="89">
        <f t="shared" si="714"/>
        <v>8.7612549846959837E-6</v>
      </c>
      <c r="DT209">
        <v>107</v>
      </c>
      <c r="DU209" s="14">
        <f t="shared" si="715"/>
        <v>1.4008874576799787E-3</v>
      </c>
      <c r="DV209" s="14">
        <f t="shared" si="716"/>
        <v>1.9624856690850741E-6</v>
      </c>
      <c r="DW209" s="89">
        <f t="shared" si="717"/>
        <v>-2.4386307206652434E-2</v>
      </c>
      <c r="DX209" s="89">
        <f t="shared" si="718"/>
        <v>5.946919791772284E-4</v>
      </c>
      <c r="DZ209">
        <v>32.6</v>
      </c>
      <c r="EA209" s="14">
        <f t="shared" si="719"/>
        <v>-9.2066908451983139E-4</v>
      </c>
      <c r="EB209" s="14">
        <f t="shared" si="720"/>
        <v>8.476315631905844E-7</v>
      </c>
      <c r="EC209" s="89">
        <f t="shared" si="721"/>
        <v>-1.6124859982206637E-2</v>
      </c>
      <c r="ED209" s="89">
        <f t="shared" si="722"/>
        <v>2.6001110944576906E-4</v>
      </c>
      <c r="EF209">
        <v>14.68</v>
      </c>
      <c r="EG209" s="14">
        <f t="shared" si="723"/>
        <v>1.5546105590277618E-2</v>
      </c>
      <c r="EH209" s="14">
        <f t="shared" si="724"/>
        <v>2.4168139902406099E-4</v>
      </c>
      <c r="EI209" s="89">
        <f t="shared" si="725"/>
        <v>-2.8282634499661438E-2</v>
      </c>
      <c r="EJ209" s="89">
        <f t="shared" si="726"/>
        <v>7.9990741424143942E-4</v>
      </c>
      <c r="EL209">
        <v>87</v>
      </c>
      <c r="EM209" s="14">
        <f t="shared" si="727"/>
        <v>1.6079020347122437E-3</v>
      </c>
      <c r="EN209" s="14">
        <f t="shared" si="728"/>
        <v>2.5853489532317737E-6</v>
      </c>
      <c r="EO209" s="89">
        <f t="shared" si="729"/>
        <v>-1.7210547987106969E-2</v>
      </c>
      <c r="EP209" s="89">
        <f t="shared" si="730"/>
        <v>2.9620296201651172E-4</v>
      </c>
      <c r="ER209">
        <v>12.05</v>
      </c>
      <c r="ES209" s="14">
        <f t="shared" si="731"/>
        <v>-2.492730829602584E-3</v>
      </c>
      <c r="ET209" s="14">
        <f t="shared" si="732"/>
        <v>6.2137069888511866E-6</v>
      </c>
      <c r="EU209" s="89">
        <f t="shared" si="733"/>
        <v>-1.0908053574120991E-2</v>
      </c>
      <c r="EV209" s="89">
        <f t="shared" si="734"/>
        <v>1.1898563277589374E-4</v>
      </c>
      <c r="EX209">
        <v>120.8</v>
      </c>
      <c r="EY209" s="14">
        <f t="shared" si="735"/>
        <v>-6.6445427186685013E-3</v>
      </c>
      <c r="EZ209" s="14">
        <f t="shared" si="736"/>
        <v>4.4149947940210601E-5</v>
      </c>
      <c r="FA209" s="89">
        <f t="shared" si="737"/>
        <v>-6.0645855005293167E-3</v>
      </c>
      <c r="FB209" s="89">
        <f t="shared" si="738"/>
        <v>3.677919729323042E-5</v>
      </c>
      <c r="FD209">
        <v>44.82</v>
      </c>
      <c r="FE209" s="14">
        <f t="shared" si="739"/>
        <v>-2.9204112808574795E-2</v>
      </c>
      <c r="FF209" s="14">
        <f t="shared" si="740"/>
        <v>8.5288020493596239E-4</v>
      </c>
      <c r="FG209" s="89">
        <f t="shared" si="741"/>
        <v>-1.2165393420712205E-2</v>
      </c>
      <c r="FH209" s="89">
        <f t="shared" si="742"/>
        <v>1.4799679708070779E-4</v>
      </c>
      <c r="FJ209">
        <v>128.80000000000001</v>
      </c>
      <c r="FK209" s="14">
        <f t="shared" si="743"/>
        <v>9.2736367853290327E-3</v>
      </c>
      <c r="FL209" s="14">
        <f t="shared" si="744"/>
        <v>8.6000339226207796E-5</v>
      </c>
      <c r="FM209" s="89">
        <f t="shared" si="745"/>
        <v>-1.9416055650575123E-2</v>
      </c>
      <c r="FN209" s="89">
        <f t="shared" si="746"/>
        <v>3.7698321702623016E-4</v>
      </c>
      <c r="FP209">
        <v>11.3</v>
      </c>
      <c r="FQ209" s="14">
        <f t="shared" si="747"/>
        <v>1.1438752088424355E-2</v>
      </c>
      <c r="FR209" s="14">
        <f t="shared" si="748"/>
        <v>1.3084504934043252E-4</v>
      </c>
      <c r="FS209" s="89">
        <f t="shared" si="749"/>
        <v>-1.7951824098964606E-2</v>
      </c>
      <c r="FT209" s="89">
        <f t="shared" si="750"/>
        <v>3.2226798848016637E-4</v>
      </c>
      <c r="FV209">
        <v>502</v>
      </c>
      <c r="FW209" s="14">
        <f t="shared" si="751"/>
        <v>1.5923570243632046E-3</v>
      </c>
      <c r="FX209" s="14">
        <f t="shared" si="752"/>
        <v>2.5356008930388391E-6</v>
      </c>
      <c r="FY209" s="89">
        <f t="shared" si="753"/>
        <v>-1.8617888149581784E-2</v>
      </c>
      <c r="FZ209" s="89">
        <f t="shared" si="754"/>
        <v>3.4662575915033779E-4</v>
      </c>
      <c r="GB209">
        <v>68</v>
      </c>
      <c r="GC209" s="14">
        <f t="shared" si="755"/>
        <v>-2.2305757514298277E-2</v>
      </c>
      <c r="GD209" s="14">
        <f t="shared" si="756"/>
        <v>4.9754681828667407E-4</v>
      </c>
      <c r="GE209" s="89">
        <f t="shared" si="757"/>
        <v>4.8311251479514795E-3</v>
      </c>
      <c r="GF209" s="89">
        <f t="shared" si="758"/>
        <v>2.3339770195169206E-5</v>
      </c>
      <c r="GH209">
        <v>410</v>
      </c>
      <c r="GI209" s="14">
        <f t="shared" si="759"/>
        <v>-2.4393218806161165E-4</v>
      </c>
      <c r="GJ209" s="14">
        <f t="shared" si="760"/>
        <v>5.9502912372525473E-8</v>
      </c>
      <c r="GK209" s="89">
        <f t="shared" si="761"/>
        <v>-2.7007763543158574E-2</v>
      </c>
      <c r="GL209" s="89">
        <f t="shared" si="762"/>
        <v>7.2941929160316536E-4</v>
      </c>
      <c r="GN209">
        <v>29.64</v>
      </c>
      <c r="GO209" s="14">
        <f t="shared" si="763"/>
        <v>9.736521436721381E-3</v>
      </c>
      <c r="GP209" s="14">
        <f t="shared" si="764"/>
        <v>9.4799849687734992E-5</v>
      </c>
      <c r="GQ209" s="89">
        <f t="shared" si="765"/>
        <v>-2.1400376712903069E-2</v>
      </c>
      <c r="GR209" s="89">
        <f t="shared" si="766"/>
        <v>4.5797612345416396E-4</v>
      </c>
      <c r="GT209">
        <v>56.98</v>
      </c>
      <c r="GU209" s="14">
        <f t="shared" si="767"/>
        <v>2.1037875922023945E-3</v>
      </c>
      <c r="GV209" s="14">
        <f t="shared" si="768"/>
        <v>4.4259222331047482E-6</v>
      </c>
      <c r="GW209" s="89">
        <f t="shared" si="769"/>
        <v>-1.9335490419308883E-2</v>
      </c>
      <c r="GX209" s="89">
        <f t="shared" si="770"/>
        <v>3.7386118975518559E-4</v>
      </c>
      <c r="GZ209">
        <v>201.7</v>
      </c>
      <c r="HA209" s="14">
        <f t="shared" si="771"/>
        <v>4.4521468544168529E-3</v>
      </c>
      <c r="HB209" s="14">
        <f t="shared" si="772"/>
        <v>1.9821611613293877E-5</v>
      </c>
      <c r="HC209" s="89">
        <f t="shared" si="773"/>
        <v>-1.8913094314361476E-2</v>
      </c>
      <c r="HD209" s="89">
        <f t="shared" si="774"/>
        <v>3.577051365439324E-4</v>
      </c>
      <c r="HF209">
        <v>277.7</v>
      </c>
      <c r="HG209" s="14">
        <f t="shared" si="775"/>
        <v>-1.7069599127794096E-2</v>
      </c>
      <c r="HH209" s="14">
        <f t="shared" si="776"/>
        <v>2.9137121438358896E-4</v>
      </c>
      <c r="HI209" s="89">
        <f t="shared" si="777"/>
        <v>-8.363208960411702E-3</v>
      </c>
      <c r="HJ209" s="89">
        <f t="shared" si="778"/>
        <v>6.9943264115510581E-5</v>
      </c>
      <c r="HL209">
        <v>89.6</v>
      </c>
      <c r="HM209" s="14">
        <f t="shared" si="779"/>
        <v>1.1154490838658374E-3</v>
      </c>
      <c r="HN209" s="14">
        <f t="shared" si="780"/>
        <v>1.2442266586971359E-6</v>
      </c>
      <c r="HO209" s="89">
        <f t="shared" si="781"/>
        <v>-2.2048795744545425E-2</v>
      </c>
      <c r="HP209" s="89">
        <f t="shared" si="782"/>
        <v>4.8614939378468445E-4</v>
      </c>
      <c r="HR209">
        <v>5.22</v>
      </c>
      <c r="HS209" s="14">
        <f t="shared" si="783"/>
        <v>-4.9932886539906475E-3</v>
      </c>
      <c r="HT209" s="14">
        <f t="shared" si="784"/>
        <v>2.4932931582071732E-5</v>
      </c>
      <c r="HU209" s="14">
        <f t="shared" si="785"/>
        <v>-1.9870769007434348E-2</v>
      </c>
      <c r="HV209" s="14">
        <f t="shared" si="786"/>
        <v>3.9484746094681342E-4</v>
      </c>
      <c r="HX209">
        <v>14.16</v>
      </c>
      <c r="HY209" s="14">
        <f t="shared" si="787"/>
        <v>-4.9557623549848773E-3</v>
      </c>
      <c r="HZ209" s="14">
        <f t="shared" si="788"/>
        <v>2.4559580519085256E-5</v>
      </c>
      <c r="IA209" s="89">
        <f t="shared" si="789"/>
        <v>-4.5738177623459268E-3</v>
      </c>
      <c r="IB209" s="89">
        <f t="shared" si="790"/>
        <v>2.09198089231511E-5</v>
      </c>
      <c r="ID209">
        <v>137.94999999999999</v>
      </c>
      <c r="IE209" s="14">
        <f t="shared" si="791"/>
        <v>2.533938007417684E-3</v>
      </c>
      <c r="IF209" s="14">
        <f t="shared" si="792"/>
        <v>6.4208418254359026E-6</v>
      </c>
      <c r="IG209" s="89">
        <f t="shared" si="793"/>
        <v>-1.4616088615672941E-2</v>
      </c>
      <c r="IH209" s="89">
        <f t="shared" si="794"/>
        <v>2.1363004642120415E-4</v>
      </c>
      <c r="IQ209">
        <v>51.98</v>
      </c>
      <c r="IR209" s="14">
        <f t="shared" si="795"/>
        <v>1.8300167585611132E-2</v>
      </c>
      <c r="IS209" s="14">
        <f t="shared" si="796"/>
        <v>3.3489613366145235E-4</v>
      </c>
      <c r="IT209" s="89">
        <f t="shared" si="797"/>
        <v>-3.3662309959897947E-2</v>
      </c>
      <c r="IU209" s="89">
        <f t="shared" si="798"/>
        <v>1.1331511118362445E-3</v>
      </c>
      <c r="IW209">
        <v>65.930000000000007</v>
      </c>
      <c r="IX209" s="14">
        <f t="shared" si="799"/>
        <v>-1.0674087317203642E-2</v>
      </c>
      <c r="IY209" s="14">
        <f t="shared" si="800"/>
        <v>1.1393614005528765E-4</v>
      </c>
      <c r="IZ209" s="89">
        <f t="shared" si="801"/>
        <v>-8.5784214189574982E-3</v>
      </c>
      <c r="JA209" s="89">
        <f t="shared" si="802"/>
        <v>7.3589314041228775E-5</v>
      </c>
      <c r="JC209">
        <v>111.1</v>
      </c>
      <c r="JD209" s="14">
        <f t="shared" si="803"/>
        <v>-5.4151756877767682E-3</v>
      </c>
      <c r="JE209" s="14">
        <f t="shared" si="804"/>
        <v>2.9324127729488596E-5</v>
      </c>
      <c r="JF209" s="89">
        <f t="shared" si="805"/>
        <v>-1.4977657102334355E-2</v>
      </c>
      <c r="JG209" s="89">
        <f t="shared" si="806"/>
        <v>2.2433021227510674E-4</v>
      </c>
      <c r="JI209">
        <v>32.47</v>
      </c>
      <c r="JJ209" s="14">
        <f t="shared" si="807"/>
        <v>-6.7985428729730761E-3</v>
      </c>
      <c r="JK209" s="14">
        <f t="shared" si="808"/>
        <v>4.6220185195653004E-5</v>
      </c>
      <c r="JL209" s="89">
        <f t="shared" si="809"/>
        <v>-1.4247568212233663E-2</v>
      </c>
      <c r="JM209" s="89">
        <f t="shared" si="810"/>
        <v>2.0299319996225116E-4</v>
      </c>
      <c r="JO209">
        <v>78.64</v>
      </c>
      <c r="JP209" s="14">
        <f t="shared" si="811"/>
        <v>-1.3313048649738151E-2</v>
      </c>
      <c r="JQ209" s="14">
        <f t="shared" si="812"/>
        <v>1.7723726435029481E-4</v>
      </c>
      <c r="JR209" s="89">
        <f t="shared" si="647"/>
        <v>1.4278312860090021E-3</v>
      </c>
      <c r="JS209" s="89">
        <f t="shared" si="813"/>
        <v>2.0387021813061209E-6</v>
      </c>
      <c r="JU209">
        <v>64.040000000000006</v>
      </c>
      <c r="JV209" s="14">
        <f t="shared" si="814"/>
        <v>-2.1885267450249433E-3</v>
      </c>
      <c r="JW209" s="14">
        <f t="shared" si="815"/>
        <v>4.7896493136894733E-6</v>
      </c>
      <c r="JX209" s="89">
        <f t="shared" si="816"/>
        <v>-2.0539871026588493E-2</v>
      </c>
      <c r="JY209" s="89">
        <f t="shared" si="817"/>
        <v>4.2188630178888946E-4</v>
      </c>
      <c r="KA209">
        <v>41.95</v>
      </c>
      <c r="KB209" s="14">
        <f t="shared" si="818"/>
        <v>5.467742137413239E-3</v>
      </c>
      <c r="KC209" s="14">
        <f t="shared" si="819"/>
        <v>2.9896204081244295E-5</v>
      </c>
      <c r="KD209" s="89">
        <f t="shared" si="820"/>
        <v>-1.7444107990576014E-2</v>
      </c>
      <c r="KE209" s="89">
        <f t="shared" si="821"/>
        <v>3.0429690358687792E-4</v>
      </c>
      <c r="KG209">
        <v>18.66</v>
      </c>
      <c r="KH209" s="14">
        <f t="shared" si="822"/>
        <v>3.2102756302481894E-3</v>
      </c>
      <c r="KI209" s="14">
        <f t="shared" si="823"/>
        <v>1.0305869622165409E-5</v>
      </c>
      <c r="KJ209" s="89">
        <f t="shared" si="824"/>
        <v>-1.7741527479631664E-2</v>
      </c>
      <c r="KK209" s="89">
        <f t="shared" si="825"/>
        <v>3.1476179731052548E-4</v>
      </c>
      <c r="KM209">
        <v>33.22</v>
      </c>
      <c r="KN209" s="14">
        <f t="shared" si="826"/>
        <v>-4.8280117922706173E-3</v>
      </c>
      <c r="KO209" s="14">
        <f t="shared" si="827"/>
        <v>2.3309697866304139E-5</v>
      </c>
      <c r="KP209" s="89">
        <f t="shared" si="828"/>
        <v>-1.751614283595573E-2</v>
      </c>
      <c r="KQ209" s="89">
        <f t="shared" si="829"/>
        <v>3.0681525984960326E-4</v>
      </c>
      <c r="KS209">
        <v>86.06</v>
      </c>
      <c r="KT209" s="14">
        <f t="shared" si="830"/>
        <v>3.9429483995563862E-3</v>
      </c>
      <c r="KU209" s="14">
        <f t="shared" si="831"/>
        <v>1.5546842081564268E-5</v>
      </c>
      <c r="KV209" s="89">
        <f t="shared" si="832"/>
        <v>-1.3887408337631559E-2</v>
      </c>
      <c r="KW209" s="89">
        <f t="shared" si="833"/>
        <v>1.9286011033611852E-4</v>
      </c>
      <c r="LF209" s="14">
        <v>13.42</v>
      </c>
      <c r="LG209" s="14">
        <f t="shared" si="834"/>
        <v>3.009401413313113E-2</v>
      </c>
      <c r="LH209" s="14">
        <f t="shared" si="835"/>
        <v>9.0564968664509616E-4</v>
      </c>
      <c r="LI209" s="89">
        <f t="shared" si="836"/>
        <v>-3.0304822100677892E-2</v>
      </c>
      <c r="LJ209" s="89">
        <f t="shared" si="837"/>
        <v>9.1838224255373516E-4</v>
      </c>
      <c r="LL209">
        <v>12.95</v>
      </c>
      <c r="LM209" s="14">
        <f t="shared" si="838"/>
        <v>4.6225043788672296E-3</v>
      </c>
      <c r="LN209" s="14">
        <f t="shared" si="839"/>
        <v>2.1367546732646712E-5</v>
      </c>
      <c r="LO209" s="89">
        <f t="shared" si="840"/>
        <v>-1.5626704293920005E-2</v>
      </c>
      <c r="LP209" s="89">
        <f t="shared" si="841"/>
        <v>2.4419388708961793E-4</v>
      </c>
    </row>
    <row r="210" spans="19:328" x14ac:dyDescent="0.35">
      <c r="S210" t="s">
        <v>814</v>
      </c>
      <c r="T210" s="82">
        <v>5682.13</v>
      </c>
      <c r="U210" s="6">
        <f t="shared" si="648"/>
        <v>-9.1204575706355909E-4</v>
      </c>
      <c r="V210" s="14">
        <f t="shared" si="649"/>
        <v>8.3182746297764067E-7</v>
      </c>
      <c r="Z210">
        <v>41.05</v>
      </c>
      <c r="AA210" s="14">
        <f t="shared" si="650"/>
        <v>-4.8840145924252364E-3</v>
      </c>
      <c r="AB210" s="14">
        <f t="shared" si="651"/>
        <v>2.3853598539022649E-5</v>
      </c>
      <c r="AC210" s="14">
        <f t="shared" si="652"/>
        <v>-3.9719688353616776E-3</v>
      </c>
      <c r="AD210" s="14">
        <f t="shared" si="653"/>
        <v>3.5497149188893264E-3</v>
      </c>
      <c r="AE210" s="14">
        <f t="shared" si="654"/>
        <v>1.2600476005385458E-5</v>
      </c>
      <c r="AG210">
        <v>9.5340000000000007</v>
      </c>
      <c r="AH210" s="14">
        <f t="shared" si="655"/>
        <v>-5.6800405157035683E-3</v>
      </c>
      <c r="AI210" s="14">
        <f t="shared" si="656"/>
        <v>3.2262860260034056E-5</v>
      </c>
      <c r="AJ210" s="14">
        <f t="shared" si="657"/>
        <v>5.561708395986591E-3</v>
      </c>
      <c r="AK210" s="14">
        <f t="shared" si="658"/>
        <v>3.093260028198774E-5</v>
      </c>
      <c r="AM210">
        <v>105.75</v>
      </c>
      <c r="AN210" s="14">
        <f t="shared" si="659"/>
        <v>7.5365406182388052E-3</v>
      </c>
      <c r="AO210" s="14">
        <f t="shared" si="660"/>
        <v>5.6799444490363349E-5</v>
      </c>
      <c r="AP210" s="14">
        <f t="shared" si="661"/>
        <v>-1.2627198020089816E-2</v>
      </c>
      <c r="AQ210" s="14">
        <f t="shared" si="662"/>
        <v>1.5944612983856017E-4</v>
      </c>
      <c r="AS210">
        <v>95.61</v>
      </c>
      <c r="AT210" s="14">
        <f t="shared" si="663"/>
        <v>-2.4085042272765371E-3</v>
      </c>
      <c r="AU210" s="14">
        <f t="shared" si="664"/>
        <v>5.8008926128089492E-6</v>
      </c>
      <c r="AV210" s="14">
        <f t="shared" si="665"/>
        <v>-5.5755426661570195E-3</v>
      </c>
      <c r="AW210" s="14">
        <f t="shared" si="666"/>
        <v>3.1086676022137324E-5</v>
      </c>
      <c r="AY210" s="14">
        <v>38.28</v>
      </c>
      <c r="AZ210" s="14">
        <f t="shared" si="667"/>
        <v>-3.9261927152811332E-3</v>
      </c>
      <c r="BA210" s="14">
        <f t="shared" si="668"/>
        <v>1.5414989237526636E-5</v>
      </c>
      <c r="BB210" s="14">
        <f t="shared" si="669"/>
        <v>-1.9927844385236784E-4</v>
      </c>
      <c r="BC210" s="14">
        <f t="shared" si="670"/>
        <v>3.9711898184221321E-8</v>
      </c>
      <c r="BE210">
        <v>22.285</v>
      </c>
      <c r="BF210" s="14">
        <f t="shared" si="671"/>
        <v>7.8221429117780305E-3</v>
      </c>
      <c r="BG210" s="14">
        <f t="shared" si="672"/>
        <v>6.1185919732279287E-5</v>
      </c>
      <c r="BH210" s="14">
        <f t="shared" si="673"/>
        <v>-2.350371534597432E-2</v>
      </c>
      <c r="BI210" s="14">
        <f t="shared" si="674"/>
        <v>5.5242463506458873E-4</v>
      </c>
      <c r="BK210">
        <v>95.62</v>
      </c>
      <c r="BL210" s="14">
        <f t="shared" si="675"/>
        <v>4.1823505419353088E-4</v>
      </c>
      <c r="BM210" s="14">
        <f t="shared" si="676"/>
        <v>1.7492056055626573E-7</v>
      </c>
      <c r="BN210" s="14">
        <f t="shared" si="677"/>
        <v>-1.2372792766743843E-2</v>
      </c>
      <c r="BO210" s="14">
        <f t="shared" si="678"/>
        <v>1.5308600084878876E-4</v>
      </c>
      <c r="BQ210">
        <v>58.57</v>
      </c>
      <c r="BR210" s="14">
        <f t="shared" si="679"/>
        <v>-1.9307615806926203E-2</v>
      </c>
      <c r="BS210" s="14">
        <f t="shared" si="680"/>
        <v>3.7278402814786655E-4</v>
      </c>
      <c r="BT210" s="14">
        <f t="shared" si="681"/>
        <v>8.5731180601276782E-3</v>
      </c>
      <c r="BU210" s="14">
        <f t="shared" si="682"/>
        <v>7.3498353272887364E-5</v>
      </c>
      <c r="BX210">
        <v>22.23</v>
      </c>
      <c r="BY210" s="14">
        <f t="shared" si="683"/>
        <v>-7.676714150748872E-3</v>
      </c>
      <c r="BZ210" s="14">
        <f t="shared" si="684"/>
        <v>5.8931940152307976E-5</v>
      </c>
      <c r="CA210" s="14">
        <f t="shared" si="685"/>
        <v>2.782813840049571E-3</v>
      </c>
      <c r="CB210" s="14">
        <f t="shared" si="686"/>
        <v>7.7440528683714399E-6</v>
      </c>
      <c r="CD210">
        <v>46.6</v>
      </c>
      <c r="CE210" s="14">
        <f t="shared" si="687"/>
        <v>-2.793598034713326E-3</v>
      </c>
      <c r="CF210" s="14">
        <f t="shared" si="688"/>
        <v>7.8041899795541577E-6</v>
      </c>
      <c r="CG210" s="14">
        <f t="shared" si="689"/>
        <v>-3.9454513970016408E-3</v>
      </c>
      <c r="CH210" s="14">
        <f t="shared" si="690"/>
        <v>1.5566586726102198E-5</v>
      </c>
      <c r="CJ210">
        <v>33.03</v>
      </c>
      <c r="CK210" s="14">
        <f t="shared" si="691"/>
        <v>3.0229769091063259E-3</v>
      </c>
      <c r="CL210" s="14">
        <f t="shared" si="692"/>
        <v>9.1383893929900368E-6</v>
      </c>
      <c r="CM210" s="14">
        <f t="shared" si="693"/>
        <v>-9.6177703601375269E-3</v>
      </c>
      <c r="CN210" s="14">
        <f t="shared" si="694"/>
        <v>9.2501506700339931E-5</v>
      </c>
      <c r="CP210">
        <v>19.89</v>
      </c>
      <c r="CQ210" s="14">
        <f t="shared" si="695"/>
        <v>-7.0636015187499302E-3</v>
      </c>
      <c r="CR210" s="14">
        <f t="shared" si="696"/>
        <v>4.989446641568632E-5</v>
      </c>
      <c r="CS210" s="14">
        <f t="shared" si="697"/>
        <v>4.0194944724160613E-4</v>
      </c>
      <c r="CT210" s="14">
        <f t="shared" si="698"/>
        <v>1.615633581378327E-7</v>
      </c>
      <c r="CV210">
        <v>110.95</v>
      </c>
      <c r="CW210" s="14">
        <f t="shared" si="699"/>
        <v>-4.1874072471058885E-2</v>
      </c>
      <c r="CX210" s="14">
        <f t="shared" si="700"/>
        <v>1.7534379453114915E-3</v>
      </c>
      <c r="CY210" s="89">
        <f t="shared" si="701"/>
        <v>3.9804960592230154E-2</v>
      </c>
      <c r="CZ210" s="89">
        <f t="shared" si="702"/>
        <v>1.5844348877489956E-3</v>
      </c>
      <c r="DB210">
        <v>17.43</v>
      </c>
      <c r="DC210" s="14">
        <f t="shared" si="703"/>
        <v>0</v>
      </c>
      <c r="DD210" s="14">
        <f t="shared" si="704"/>
        <v>0</v>
      </c>
      <c r="DE210" s="89">
        <f t="shared" si="705"/>
        <v>-3.2200913761997684E-3</v>
      </c>
      <c r="DF210" s="89">
        <f t="shared" si="706"/>
        <v>1.0368988471076119E-5</v>
      </c>
      <c r="DH210">
        <v>11.587999999999999</v>
      </c>
      <c r="DI210" s="14">
        <f t="shared" si="707"/>
        <v>-2.7652973031151735E-3</v>
      </c>
      <c r="DJ210" s="14">
        <f t="shared" si="708"/>
        <v>7.6468691746160519E-6</v>
      </c>
      <c r="DK210" s="89">
        <f t="shared" si="709"/>
        <v>-4.1497033310931106E-3</v>
      </c>
      <c r="DL210" s="89">
        <f t="shared" si="710"/>
        <v>1.7220037736085257E-5</v>
      </c>
      <c r="DN210">
        <v>62.94</v>
      </c>
      <c r="DO210" s="14">
        <f t="shared" si="711"/>
        <v>6.1772588920781246E-3</v>
      </c>
      <c r="DP210" s="14">
        <f t="shared" si="712"/>
        <v>3.8158527419758261E-5</v>
      </c>
      <c r="DQ210" s="89">
        <f t="shared" si="713"/>
        <v>-9.1675482503658957E-3</v>
      </c>
      <c r="DR210" s="89">
        <f t="shared" si="714"/>
        <v>8.4043940922786796E-5</v>
      </c>
      <c r="DT210">
        <v>109.05</v>
      </c>
      <c r="DU210" s="14">
        <f t="shared" si="715"/>
        <v>-1.8977658185731858E-2</v>
      </c>
      <c r="DV210" s="14">
        <f t="shared" si="716"/>
        <v>3.6015151021447539E-4</v>
      </c>
      <c r="DW210" s="89">
        <f t="shared" si="717"/>
        <v>1.0561192991632088E-2</v>
      </c>
      <c r="DX210" s="89">
        <f t="shared" si="718"/>
        <v>1.1153879740649873E-4</v>
      </c>
      <c r="DZ210">
        <v>33.47</v>
      </c>
      <c r="EA210" s="14">
        <f t="shared" si="719"/>
        <v>-2.6337226850573162E-2</v>
      </c>
      <c r="EB210" s="14">
        <f t="shared" si="720"/>
        <v>6.9364951817855189E-4</v>
      </c>
      <c r="EC210" s="89">
        <f t="shared" si="721"/>
        <v>2.0715897134528195E-2</v>
      </c>
      <c r="ED210" s="89">
        <f t="shared" si="722"/>
        <v>4.2914839408835344E-4</v>
      </c>
      <c r="EF210">
        <v>14.71</v>
      </c>
      <c r="EG210" s="14">
        <f t="shared" si="723"/>
        <v>-2.0415114269766847E-3</v>
      </c>
      <c r="EH210" s="14">
        <f t="shared" si="724"/>
        <v>4.1677689064763796E-6</v>
      </c>
      <c r="EI210" s="89">
        <f t="shared" si="725"/>
        <v>-2.0139457718504343E-3</v>
      </c>
      <c r="EJ210" s="89">
        <f t="shared" si="726"/>
        <v>4.0559775719542418E-6</v>
      </c>
      <c r="EL210">
        <v>86.68</v>
      </c>
      <c r="EM210" s="14">
        <f t="shared" si="727"/>
        <v>3.6849419864253678E-3</v>
      </c>
      <c r="EN210" s="14">
        <f t="shared" si="728"/>
        <v>1.3578797443320536E-5</v>
      </c>
      <c r="EO210" s="89">
        <f t="shared" si="729"/>
        <v>-9.2275569997975013E-3</v>
      </c>
      <c r="EP210" s="89">
        <f t="shared" si="730"/>
        <v>8.514780818451187E-5</v>
      </c>
      <c r="ER210">
        <v>11.91</v>
      </c>
      <c r="ES210" s="14">
        <f t="shared" si="731"/>
        <v>1.1686276569455263E-2</v>
      </c>
      <c r="ET210" s="14">
        <f t="shared" si="732"/>
        <v>1.3656906005779908E-4</v>
      </c>
      <c r="EU210" s="89">
        <f t="shared" si="733"/>
        <v>-1.64287443654021E-2</v>
      </c>
      <c r="EV210" s="89">
        <f t="shared" si="734"/>
        <v>2.6990364142373123E-4</v>
      </c>
      <c r="EX210">
        <v>120.55</v>
      </c>
      <c r="EY210" s="14">
        <f t="shared" si="735"/>
        <v>2.0716808735345353E-3</v>
      </c>
      <c r="EZ210" s="14">
        <f t="shared" si="736"/>
        <v>4.291861641768815E-6</v>
      </c>
      <c r="FA210" s="89">
        <f t="shared" si="737"/>
        <v>-6.5628037237479408E-3</v>
      </c>
      <c r="FB210" s="89">
        <f t="shared" si="738"/>
        <v>4.3070392716439838E-5</v>
      </c>
      <c r="FD210">
        <v>46.32</v>
      </c>
      <c r="FE210" s="14">
        <f t="shared" si="739"/>
        <v>-3.2919364891958867E-2</v>
      </c>
      <c r="FF210" s="14">
        <f t="shared" si="740"/>
        <v>1.0836845848899341E-3</v>
      </c>
      <c r="FG210" s="89">
        <f t="shared" si="741"/>
        <v>1.6994614591228897E-2</v>
      </c>
      <c r="FH210" s="89">
        <f t="shared" si="742"/>
        <v>2.8881692510441013E-4</v>
      </c>
      <c r="FJ210">
        <v>129.80000000000001</v>
      </c>
      <c r="FK210" s="14">
        <f t="shared" si="743"/>
        <v>-7.7339905997363392E-3</v>
      </c>
      <c r="FL210" s="14">
        <f t="shared" si="744"/>
        <v>5.9814610596810059E-5</v>
      </c>
      <c r="FM210" s="89">
        <f t="shared" si="745"/>
        <v>3.9846178605214538E-3</v>
      </c>
      <c r="FN210" s="89">
        <f t="shared" si="746"/>
        <v>1.5877179494386569E-5</v>
      </c>
      <c r="FP210">
        <v>11.095000000000001</v>
      </c>
      <c r="FQ210" s="14">
        <f t="shared" si="747"/>
        <v>1.8308169333737561E-2</v>
      </c>
      <c r="FR210" s="14">
        <f t="shared" si="748"/>
        <v>3.3518906435280846E-4</v>
      </c>
      <c r="FS210" s="89">
        <f t="shared" si="749"/>
        <v>-2.0356690178848651E-2</v>
      </c>
      <c r="FT210" s="89">
        <f t="shared" si="750"/>
        <v>4.1439483503763312E-4</v>
      </c>
      <c r="FV210">
        <v>507.4</v>
      </c>
      <c r="FW210" s="14">
        <f t="shared" si="751"/>
        <v>-1.0699527473452283E-2</v>
      </c>
      <c r="FX210" s="14">
        <f t="shared" si="752"/>
        <v>1.1447988815516019E-4</v>
      </c>
      <c r="FY210" s="89">
        <f t="shared" si="753"/>
        <v>4.8308232412506147E-3</v>
      </c>
      <c r="FZ210" s="89">
        <f t="shared" si="754"/>
        <v>2.3336853188207094E-5</v>
      </c>
      <c r="GB210">
        <v>65.48</v>
      </c>
      <c r="GC210" s="14">
        <f t="shared" si="755"/>
        <v>3.7762952673172458E-2</v>
      </c>
      <c r="GD210" s="14">
        <f t="shared" si="756"/>
        <v>1.4260405945962628E-3</v>
      </c>
      <c r="GE210" s="89">
        <f t="shared" si="757"/>
        <v>-4.3412895879910367E-2</v>
      </c>
      <c r="GF210" s="89">
        <f t="shared" si="758"/>
        <v>1.8846795286799386E-3</v>
      </c>
      <c r="GH210">
        <v>421</v>
      </c>
      <c r="GI210" s="14">
        <f t="shared" si="759"/>
        <v>-2.6475673984027906E-2</v>
      </c>
      <c r="GJ210" s="14">
        <f t="shared" si="760"/>
        <v>7.0096131290853204E-4</v>
      </c>
      <c r="GK210" s="89">
        <f t="shared" si="761"/>
        <v>1.6636182900037051E-2</v>
      </c>
      <c r="GL210" s="89">
        <f t="shared" si="762"/>
        <v>2.7676258148348517E-4</v>
      </c>
      <c r="GN210">
        <v>29.88</v>
      </c>
      <c r="GO210" s="14">
        <f t="shared" si="763"/>
        <v>-8.0645598367304078E-3</v>
      </c>
      <c r="GP210" s="14">
        <f t="shared" si="764"/>
        <v>6.5037125360205189E-5</v>
      </c>
      <c r="GQ210" s="89">
        <f t="shared" si="765"/>
        <v>4.1442660365708581E-3</v>
      </c>
      <c r="GR210" s="89">
        <f t="shared" si="766"/>
        <v>1.7174940981874728E-5</v>
      </c>
      <c r="GT210">
        <v>57.12</v>
      </c>
      <c r="GU210" s="14">
        <f t="shared" si="767"/>
        <v>-2.4539889615667028E-3</v>
      </c>
      <c r="GV210" s="14">
        <f t="shared" si="768"/>
        <v>6.0220618234912245E-6</v>
      </c>
      <c r="GW210" s="89">
        <f t="shared" si="769"/>
        <v>-3.8143053461525784E-3</v>
      </c>
      <c r="GX210" s="89">
        <f t="shared" si="770"/>
        <v>1.4548925273688142E-5</v>
      </c>
      <c r="GZ210">
        <v>201.1</v>
      </c>
      <c r="HA210" s="14">
        <f t="shared" si="771"/>
        <v>2.9791481815596163E-3</v>
      </c>
      <c r="HB210" s="14">
        <f t="shared" si="772"/>
        <v>8.8753238876899688E-6</v>
      </c>
      <c r="HC210" s="89">
        <f t="shared" si="773"/>
        <v>-7.8522330851659248E-3</v>
      </c>
      <c r="HD210" s="89">
        <f t="shared" si="774"/>
        <v>6.1657564423774384E-5</v>
      </c>
      <c r="HF210">
        <v>279.05</v>
      </c>
      <c r="HG210" s="14">
        <f t="shared" si="775"/>
        <v>-4.8495829216887408E-3</v>
      </c>
      <c r="HH210" s="14">
        <f t="shared" si="776"/>
        <v>2.3518454514335105E-5</v>
      </c>
      <c r="HI210" s="89">
        <f t="shared" si="777"/>
        <v>-3.9469695240845395E-3</v>
      </c>
      <c r="HJ210" s="89">
        <f t="shared" si="778"/>
        <v>1.5578568424052137E-5</v>
      </c>
      <c r="HL210">
        <v>91.68</v>
      </c>
      <c r="HM210" s="14">
        <f t="shared" si="779"/>
        <v>-2.2948932985544766E-2</v>
      </c>
      <c r="HN210" s="14">
        <f t="shared" si="780"/>
        <v>5.2665352517502454E-4</v>
      </c>
      <c r="HO210" s="89">
        <f t="shared" si="781"/>
        <v>1.5023540829032256E-2</v>
      </c>
      <c r="HP210" s="89">
        <f t="shared" si="782"/>
        <v>2.2570677904159921E-4</v>
      </c>
      <c r="HR210">
        <v>5.28</v>
      </c>
      <c r="HS210" s="14">
        <f t="shared" si="783"/>
        <v>-1.1428695823622857E-2</v>
      </c>
      <c r="HT210" s="14">
        <f t="shared" si="784"/>
        <v>1.3061508822889454E-4</v>
      </c>
      <c r="HU210" s="14">
        <f t="shared" si="785"/>
        <v>1.183653943186468E-3</v>
      </c>
      <c r="HV210" s="14">
        <f t="shared" si="786"/>
        <v>1.4010366572208743E-6</v>
      </c>
      <c r="HX210">
        <v>13.96</v>
      </c>
      <c r="HY210" s="14">
        <f t="shared" si="787"/>
        <v>1.422499093134726E-2</v>
      </c>
      <c r="HZ210" s="14">
        <f t="shared" si="788"/>
        <v>2.0235036699691177E-4</v>
      </c>
      <c r="IA210" s="89">
        <f t="shared" si="789"/>
        <v>-1.8961208648078407E-2</v>
      </c>
      <c r="IB210" s="89">
        <f t="shared" si="790"/>
        <v>3.5952743339596338E-4</v>
      </c>
      <c r="ID210">
        <v>136.94999999999999</v>
      </c>
      <c r="IE210" s="14">
        <f t="shared" si="791"/>
        <v>7.2754049542078552E-3</v>
      </c>
      <c r="IF210" s="14">
        <f t="shared" si="792"/>
        <v>5.2931517247712203E-5</v>
      </c>
      <c r="IG210" s="89">
        <f t="shared" si="793"/>
        <v>-1.1284045096131477E-2</v>
      </c>
      <c r="IH210" s="89">
        <f t="shared" si="794"/>
        <v>1.2732967373152885E-4</v>
      </c>
      <c r="IQ210">
        <v>52.26</v>
      </c>
      <c r="IR210" s="14">
        <f t="shared" si="795"/>
        <v>-5.3722308791222719E-3</v>
      </c>
      <c r="IS210" s="14">
        <f t="shared" si="796"/>
        <v>2.8860864618594858E-5</v>
      </c>
      <c r="IT210" s="89">
        <f t="shared" si="797"/>
        <v>-8.4691119817454676E-4</v>
      </c>
      <c r="IU210" s="89">
        <f t="shared" si="798"/>
        <v>7.172585775934464E-7</v>
      </c>
      <c r="IW210">
        <v>66.27</v>
      </c>
      <c r="IX210" s="14">
        <f t="shared" si="799"/>
        <v>-5.1437329749270946E-3</v>
      </c>
      <c r="IY210" s="14">
        <f t="shared" si="800"/>
        <v>2.6457988917352339E-5</v>
      </c>
      <c r="IZ210" s="89">
        <f t="shared" si="801"/>
        <v>-2.8074539655643565E-3</v>
      </c>
      <c r="JA210" s="89">
        <f t="shared" si="802"/>
        <v>7.8817977687630302E-6</v>
      </c>
      <c r="JC210">
        <v>112.8</v>
      </c>
      <c r="JD210" s="14">
        <f t="shared" si="803"/>
        <v>-1.518564241837422E-2</v>
      </c>
      <c r="JE210" s="14">
        <f t="shared" si="804"/>
        <v>2.3060373565872642E-4</v>
      </c>
      <c r="JF210" s="89">
        <f t="shared" si="805"/>
        <v>8.2205957787205297E-3</v>
      </c>
      <c r="JG210" s="89">
        <f t="shared" si="806"/>
        <v>6.7578194957117787E-5</v>
      </c>
      <c r="JI210">
        <v>32.909999999999997</v>
      </c>
      <c r="JJ210" s="14">
        <f t="shared" si="807"/>
        <v>-1.345997684049397E-2</v>
      </c>
      <c r="JK210" s="14">
        <f t="shared" si="808"/>
        <v>1.8117097654663403E-4</v>
      </c>
      <c r="JL210" s="89">
        <f t="shared" si="809"/>
        <v>5.6209274087790032E-3</v>
      </c>
      <c r="JM210" s="89">
        <f t="shared" si="810"/>
        <v>3.159482493476304E-5</v>
      </c>
      <c r="JO210">
        <v>77.75</v>
      </c>
      <c r="JP210" s="14">
        <f t="shared" si="811"/>
        <v>1.1381924779567712E-2</v>
      </c>
      <c r="JQ210" s="14">
        <f t="shared" si="812"/>
        <v>1.2954821168773752E-4</v>
      </c>
      <c r="JR210" s="89">
        <f t="shared" si="647"/>
        <v>-1.5573641893390645E-2</v>
      </c>
      <c r="JS210" s="89">
        <f t="shared" si="813"/>
        <v>2.4253832182357217E-4</v>
      </c>
      <c r="JU210">
        <v>64.84</v>
      </c>
      <c r="JV210" s="14">
        <f t="shared" si="814"/>
        <v>-1.2414808738961378E-2</v>
      </c>
      <c r="JW210" s="14">
        <f t="shared" si="815"/>
        <v>1.541274760249918E-4</v>
      </c>
      <c r="JX210" s="89">
        <f t="shared" si="816"/>
        <v>4.3463859333404825E-3</v>
      </c>
      <c r="JY210" s="89">
        <f t="shared" si="817"/>
        <v>1.8891070681540017E-5</v>
      </c>
      <c r="KA210">
        <v>41.62</v>
      </c>
      <c r="KB210" s="14">
        <f t="shared" si="818"/>
        <v>7.8976119477269097E-3</v>
      </c>
      <c r="KC210" s="14">
        <f t="shared" si="819"/>
        <v>6.2372274476878826E-5</v>
      </c>
      <c r="KD210" s="89">
        <f t="shared" si="820"/>
        <v>-1.212245203889456E-2</v>
      </c>
      <c r="KE210" s="89">
        <f t="shared" si="821"/>
        <v>1.4695384343529888E-4</v>
      </c>
      <c r="KG210">
        <v>18.91</v>
      </c>
      <c r="KH210" s="14">
        <f t="shared" si="822"/>
        <v>-1.330868725116832E-2</v>
      </c>
      <c r="KI210" s="14">
        <f t="shared" si="823"/>
        <v>1.7712115634941017E-4</v>
      </c>
      <c r="KJ210" s="89">
        <f t="shared" si="824"/>
        <v>7.5188081347084572E-3</v>
      </c>
      <c r="KK210" s="89">
        <f t="shared" si="825"/>
        <v>5.6532475766558068E-5</v>
      </c>
      <c r="KM210">
        <v>33.130000000000003</v>
      </c>
      <c r="KN210" s="14">
        <f t="shared" si="826"/>
        <v>2.7128878733441975E-3</v>
      </c>
      <c r="KO210" s="14">
        <f t="shared" si="827"/>
        <v>7.359760613338003E-6</v>
      </c>
      <c r="KP210" s="89">
        <f t="shared" si="828"/>
        <v>-1.1978547178785577E-2</v>
      </c>
      <c r="KQ210" s="89">
        <f t="shared" si="829"/>
        <v>1.4348559251439191E-4</v>
      </c>
      <c r="KS210">
        <v>87</v>
      </c>
      <c r="KT210" s="14">
        <f t="shared" si="830"/>
        <v>-1.0863391244130102E-2</v>
      </c>
      <c r="KU210" s="14">
        <f t="shared" si="831"/>
        <v>1.1801326932304256E-4</v>
      </c>
      <c r="KV210" s="89">
        <f t="shared" si="832"/>
        <v>7.5042580505768428E-3</v>
      </c>
      <c r="KW210" s="89">
        <f t="shared" si="833"/>
        <v>5.6313888889647355E-5</v>
      </c>
      <c r="LF210" s="14">
        <v>12.875</v>
      </c>
      <c r="LG210" s="14">
        <f t="shared" si="834"/>
        <v>4.1458684993735812E-2</v>
      </c>
      <c r="LH210" s="14">
        <f t="shared" si="835"/>
        <v>1.718822561409815E-3</v>
      </c>
      <c r="LI210" s="89">
        <f t="shared" si="836"/>
        <v>-4.159895214266468E-2</v>
      </c>
      <c r="LJ210" s="89">
        <f t="shared" si="837"/>
        <v>1.7304728193677063E-3</v>
      </c>
      <c r="LL210">
        <v>12.74</v>
      </c>
      <c r="LM210" s="14">
        <f t="shared" si="838"/>
        <v>1.6349138001529411E-2</v>
      </c>
      <c r="LN210" s="14">
        <f t="shared" si="839"/>
        <v>2.6729431339305311E-4</v>
      </c>
      <c r="LO210" s="89">
        <f t="shared" si="840"/>
        <v>-2.0157036662418207E-2</v>
      </c>
      <c r="LP210" s="89">
        <f t="shared" si="841"/>
        <v>4.0630612701007173E-4</v>
      </c>
    </row>
    <row r="211" spans="19:328" x14ac:dyDescent="0.35">
      <c r="S211" t="s">
        <v>815</v>
      </c>
      <c r="T211" s="82">
        <v>5660.15</v>
      </c>
      <c r="U211" s="6">
        <f t="shared" si="648"/>
        <v>3.8757688074228447E-3</v>
      </c>
      <c r="V211" s="14">
        <f t="shared" si="649"/>
        <v>1.50215838485919E-5</v>
      </c>
      <c r="Z211">
        <v>40.799999999999997</v>
      </c>
      <c r="AA211" s="14">
        <f t="shared" si="650"/>
        <v>6.1087544883211909E-3</v>
      </c>
      <c r="AB211" s="14">
        <f t="shared" si="651"/>
        <v>3.7316881398584292E-5</v>
      </c>
      <c r="AC211" s="14">
        <f t="shared" si="652"/>
        <v>2.2329856808983462E-3</v>
      </c>
      <c r="AD211" s="14">
        <f t="shared" si="653"/>
        <v>-2.5384169219972294E-3</v>
      </c>
      <c r="AE211" s="14">
        <f t="shared" si="654"/>
        <v>6.4435604698818884E-6</v>
      </c>
      <c r="AG211">
        <v>9.2940000000000005</v>
      </c>
      <c r="AH211" s="14">
        <f t="shared" si="655"/>
        <v>2.5495326119847408E-2</v>
      </c>
      <c r="AI211" s="14">
        <f t="shared" si="656"/>
        <v>6.5001165395737353E-4</v>
      </c>
      <c r="AJ211" s="14">
        <f t="shared" si="657"/>
        <v>-2.5517423166818209E-2</v>
      </c>
      <c r="AK211" s="14">
        <f t="shared" si="658"/>
        <v>6.5113888507447064E-4</v>
      </c>
      <c r="AM211">
        <v>105.95</v>
      </c>
      <c r="AN211" s="14">
        <f t="shared" si="659"/>
        <v>-1.8894667879207493E-3</v>
      </c>
      <c r="AO211" s="14">
        <f t="shared" si="660"/>
        <v>3.5700847426555538E-6</v>
      </c>
      <c r="AP211" s="14">
        <f t="shared" si="661"/>
        <v>-2.7021255706375859E-3</v>
      </c>
      <c r="AQ211" s="14">
        <f t="shared" si="662"/>
        <v>7.3014825994934996E-6</v>
      </c>
      <c r="AS211">
        <v>96.5</v>
      </c>
      <c r="AT211" s="14">
        <f t="shared" si="663"/>
        <v>-9.2655912475855355E-3</v>
      </c>
      <c r="AU211" s="14">
        <f t="shared" si="664"/>
        <v>8.5851181167333687E-5</v>
      </c>
      <c r="AV211" s="14">
        <f t="shared" si="665"/>
        <v>2.0343568030448452E-3</v>
      </c>
      <c r="AW211" s="14">
        <f t="shared" si="666"/>
        <v>4.138607602094843E-6</v>
      </c>
      <c r="AY211" s="14">
        <v>38.56</v>
      </c>
      <c r="AZ211" s="14">
        <f t="shared" si="667"/>
        <v>-7.2879031575913255E-3</v>
      </c>
      <c r="BA211" s="14">
        <f t="shared" si="668"/>
        <v>5.3113532434429612E-5</v>
      </c>
      <c r="BB211" s="14">
        <f t="shared" si="669"/>
        <v>3.541771554304574E-3</v>
      </c>
      <c r="BC211" s="14">
        <f t="shared" si="670"/>
        <v>1.2544145742881038E-5</v>
      </c>
      <c r="BE211">
        <v>22.225000000000001</v>
      </c>
      <c r="BF211" s="14">
        <f t="shared" si="671"/>
        <v>2.6960249985508757E-3</v>
      </c>
      <c r="BG211" s="14">
        <f t="shared" si="672"/>
        <v>7.2685507928112487E-6</v>
      </c>
      <c r="BH211" s="14">
        <f t="shared" si="673"/>
        <v>-1.7256666132587403E-2</v>
      </c>
      <c r="BI211" s="14">
        <f t="shared" si="674"/>
        <v>2.9779252601158906E-4</v>
      </c>
      <c r="BK211">
        <v>93.6</v>
      </c>
      <c r="BL211" s="14">
        <f t="shared" si="675"/>
        <v>2.1351619714411088E-2</v>
      </c>
      <c r="BM211" s="14">
        <f t="shared" si="676"/>
        <v>4.5589166442882824E-4</v>
      </c>
      <c r="BN211" s="14">
        <f t="shared" si="677"/>
        <v>-3.2371783220705254E-2</v>
      </c>
      <c r="BO211" s="14">
        <f t="shared" si="678"/>
        <v>1.0479323488883341E-3</v>
      </c>
      <c r="BQ211">
        <v>56.88</v>
      </c>
      <c r="BR211" s="14">
        <f t="shared" si="679"/>
        <v>2.9278834606705505E-2</v>
      </c>
      <c r="BS211" s="14">
        <f t="shared" si="680"/>
        <v>8.5725015592681589E-4</v>
      </c>
      <c r="BT211" s="14">
        <f t="shared" si="681"/>
        <v>-3.904561778085594E-2</v>
      </c>
      <c r="BU211" s="14">
        <f t="shared" si="682"/>
        <v>1.5245602678886935E-3</v>
      </c>
      <c r="BX211">
        <v>22.18</v>
      </c>
      <c r="BY211" s="14">
        <f t="shared" si="683"/>
        <v>2.2517460538842718E-3</v>
      </c>
      <c r="BZ211" s="14">
        <f t="shared" si="684"/>
        <v>5.0703602911833901E-6</v>
      </c>
      <c r="CA211" s="14">
        <f t="shared" si="685"/>
        <v>-6.7103172016201038E-3</v>
      </c>
      <c r="CB211" s="14">
        <f t="shared" si="686"/>
        <v>4.5028356946358664E-5</v>
      </c>
      <c r="CD211">
        <v>46.26</v>
      </c>
      <c r="CE211" s="14">
        <f t="shared" si="687"/>
        <v>7.3228843283070421E-3</v>
      </c>
      <c r="CF211" s="14">
        <f t="shared" si="688"/>
        <v>5.3624634885764878E-5</v>
      </c>
      <c r="CG211" s="14">
        <f t="shared" si="689"/>
        <v>-1.3400766558179806E-2</v>
      </c>
      <c r="CH211" s="14">
        <f t="shared" si="690"/>
        <v>1.7958054434683024E-4</v>
      </c>
      <c r="CJ211">
        <v>32.71</v>
      </c>
      <c r="CK211" s="14">
        <f t="shared" si="691"/>
        <v>9.7353978524056441E-3</v>
      </c>
      <c r="CL211" s="14">
        <f t="shared" si="692"/>
        <v>9.4777971344624421E-5</v>
      </c>
      <c r="CM211" s="14">
        <f t="shared" si="693"/>
        <v>-1.5716754814477464E-2</v>
      </c>
      <c r="CN211" s="14">
        <f t="shared" si="694"/>
        <v>2.4701638189840057E-4</v>
      </c>
      <c r="CP211">
        <v>19.68</v>
      </c>
      <c r="CQ211" s="14">
        <f t="shared" si="695"/>
        <v>1.061420124177353E-2</v>
      </c>
      <c r="CR211" s="14">
        <f t="shared" si="696"/>
        <v>1.1266126800086675E-4</v>
      </c>
      <c r="CS211" s="14">
        <f t="shared" si="697"/>
        <v>-1.6674093192032467E-2</v>
      </c>
      <c r="CT211" s="14">
        <f t="shared" si="698"/>
        <v>2.7802538377658348E-4</v>
      </c>
      <c r="CV211">
        <v>108.1</v>
      </c>
      <c r="CW211" s="14">
        <f t="shared" si="699"/>
        <v>2.6022924733440419E-2</v>
      </c>
      <c r="CX211" s="14">
        <f t="shared" si="700"/>
        <v>6.7719261168230514E-4</v>
      </c>
      <c r="CY211" s="89">
        <f t="shared" si="701"/>
        <v>-2.7910568770688406E-2</v>
      </c>
      <c r="CZ211" s="89">
        <f t="shared" si="702"/>
        <v>7.7899984910332688E-4</v>
      </c>
      <c r="DB211">
        <v>17.27</v>
      </c>
      <c r="DC211" s="14">
        <f t="shared" si="703"/>
        <v>9.2219673733424361E-3</v>
      </c>
      <c r="DD211" s="14">
        <f t="shared" si="704"/>
        <v>8.5044682234992384E-5</v>
      </c>
      <c r="DE211" s="89">
        <f t="shared" si="705"/>
        <v>-1.2150890009378752E-2</v>
      </c>
      <c r="DF211" s="89">
        <f t="shared" si="706"/>
        <v>1.4764412802002036E-4</v>
      </c>
      <c r="DH211">
        <v>11.468</v>
      </c>
      <c r="DI211" s="14">
        <f t="shared" si="707"/>
        <v>1.0409531885980448E-2</v>
      </c>
      <c r="DJ211" s="14">
        <f t="shared" si="708"/>
        <v>1.0835835408524366E-4</v>
      </c>
      <c r="DK211" s="89">
        <f t="shared" si="709"/>
        <v>-1.6674244275578773E-2</v>
      </c>
      <c r="DL211" s="89">
        <f t="shared" si="710"/>
        <v>2.7803042216167147E-4</v>
      </c>
      <c r="DN211">
        <v>62.78</v>
      </c>
      <c r="DO211" s="14">
        <f t="shared" si="711"/>
        <v>2.5453402224532365E-3</v>
      </c>
      <c r="DP211" s="14">
        <f t="shared" si="712"/>
        <v>6.4787568480382917E-6</v>
      </c>
      <c r="DQ211" s="89">
        <f t="shared" si="713"/>
        <v>-5.2119948425546365E-3</v>
      </c>
      <c r="DR211" s="89">
        <f t="shared" si="714"/>
        <v>2.7164890238816129E-5</v>
      </c>
      <c r="DT211">
        <v>109.45</v>
      </c>
      <c r="DU211" s="14">
        <f t="shared" si="715"/>
        <v>-3.6613313212339894E-3</v>
      </c>
      <c r="DV211" s="14">
        <f t="shared" si="716"/>
        <v>1.3405347043849031E-5</v>
      </c>
      <c r="DW211" s="89">
        <f t="shared" si="717"/>
        <v>-4.0257880751754472E-3</v>
      </c>
      <c r="DX211" s="89">
        <f t="shared" si="718"/>
        <v>1.6206969626224832E-5</v>
      </c>
      <c r="DZ211">
        <v>32.72</v>
      </c>
      <c r="EA211" s="14">
        <f t="shared" si="719"/>
        <v>2.2663003488688868E-2</v>
      </c>
      <c r="EB211" s="14">
        <f t="shared" si="720"/>
        <v>5.1361172712832378E-4</v>
      </c>
      <c r="EC211" s="89">
        <f t="shared" si="721"/>
        <v>-2.771241901850903E-2</v>
      </c>
      <c r="ED211" s="89">
        <f t="shared" si="722"/>
        <v>7.67978167857421E-4</v>
      </c>
      <c r="EF211">
        <v>14.6</v>
      </c>
      <c r="EG211" s="14">
        <f t="shared" si="723"/>
        <v>7.5060058990554478E-3</v>
      </c>
      <c r="EH211" s="14">
        <f t="shared" si="724"/>
        <v>5.6340124556655178E-5</v>
      </c>
      <c r="EI211" s="89">
        <f t="shared" si="725"/>
        <v>-1.1126874387505585E-2</v>
      </c>
      <c r="EJ211" s="89">
        <f t="shared" si="726"/>
        <v>1.2380733363532778E-4</v>
      </c>
      <c r="EL211">
        <v>86</v>
      </c>
      <c r="EM211" s="14">
        <f t="shared" si="727"/>
        <v>7.8758804146506888E-3</v>
      </c>
      <c r="EN211" s="14">
        <f t="shared" si="728"/>
        <v>6.2029492305878299E-5</v>
      </c>
      <c r="EO211" s="89">
        <f t="shared" si="729"/>
        <v>-1.2914873753428684E-2</v>
      </c>
      <c r="EP211" s="89">
        <f t="shared" si="730"/>
        <v>1.667939640670011E-4</v>
      </c>
      <c r="ER211">
        <v>11.97</v>
      </c>
      <c r="ES211" s="14">
        <f t="shared" si="731"/>
        <v>-5.0251362026730428E-3</v>
      </c>
      <c r="ET211" s="14">
        <f t="shared" si="732"/>
        <v>2.5251993855415249E-5</v>
      </c>
      <c r="EU211" s="89">
        <f t="shared" si="733"/>
        <v>7.1611795927782086E-4</v>
      </c>
      <c r="EV211" s="89">
        <f t="shared" si="734"/>
        <v>5.1282493160023074E-7</v>
      </c>
      <c r="EX211">
        <v>122</v>
      </c>
      <c r="EY211" s="14">
        <f t="shared" si="735"/>
        <v>-1.1956440106076577E-2</v>
      </c>
      <c r="EZ211" s="14">
        <f t="shared" si="736"/>
        <v>1.4295646001019646E-4</v>
      </c>
      <c r="FA211" s="89">
        <f t="shared" si="737"/>
        <v>7.8767241044939637E-3</v>
      </c>
      <c r="FB211" s="89">
        <f t="shared" si="738"/>
        <v>6.2042782618316236E-5</v>
      </c>
      <c r="FD211">
        <v>43.43</v>
      </c>
      <c r="FE211" s="14">
        <f t="shared" si="739"/>
        <v>6.4423386718009207E-2</v>
      </c>
      <c r="FF211" s="14">
        <f t="shared" si="740"/>
        <v>4.1503727562181647E-3</v>
      </c>
      <c r="FG211" s="89">
        <f t="shared" si="741"/>
        <v>-7.9074330738415355E-2</v>
      </c>
      <c r="FH211" s="89">
        <f t="shared" si="742"/>
        <v>6.2527497817282994E-3</v>
      </c>
      <c r="FJ211">
        <v>130.5</v>
      </c>
      <c r="FK211" s="14">
        <f t="shared" si="743"/>
        <v>-5.3784224927583921E-3</v>
      </c>
      <c r="FL211" s="14">
        <f t="shared" si="744"/>
        <v>2.8927428510609398E-5</v>
      </c>
      <c r="FM211" s="89">
        <f t="shared" si="745"/>
        <v>1.949096144579976E-3</v>
      </c>
      <c r="FN211" s="89">
        <f t="shared" si="746"/>
        <v>3.7989757808165268E-6</v>
      </c>
      <c r="FP211">
        <v>11.08</v>
      </c>
      <c r="FQ211" s="14">
        <f t="shared" si="747"/>
        <v>1.3528750654195104E-3</v>
      </c>
      <c r="FR211" s="14">
        <f t="shared" si="748"/>
        <v>1.8302709426338446E-6</v>
      </c>
      <c r="FS211" s="89">
        <f t="shared" si="749"/>
        <v>-3.1778931451938667E-3</v>
      </c>
      <c r="FT211" s="89">
        <f t="shared" si="750"/>
        <v>1.0099004842270166E-5</v>
      </c>
      <c r="FV211">
        <v>504</v>
      </c>
      <c r="FW211" s="14">
        <f t="shared" si="751"/>
        <v>6.7233790938128592E-3</v>
      </c>
      <c r="FX211" s="14">
        <f t="shared" si="752"/>
        <v>4.5203826439119824E-5</v>
      </c>
      <c r="FY211" s="89">
        <f t="shared" si="753"/>
        <v>-1.2033554244237767E-2</v>
      </c>
      <c r="FZ211" s="89">
        <f t="shared" si="754"/>
        <v>1.4480642774901279E-4</v>
      </c>
      <c r="GB211">
        <v>64.38</v>
      </c>
      <c r="GC211" s="14">
        <f t="shared" si="755"/>
        <v>1.6941726632272128E-2</v>
      </c>
      <c r="GD211" s="14">
        <f t="shared" si="756"/>
        <v>2.8702210128263869E-4</v>
      </c>
      <c r="GE211" s="89">
        <f t="shared" si="757"/>
        <v>-2.1999706475058795E-2</v>
      </c>
      <c r="GF211" s="89">
        <f t="shared" si="758"/>
        <v>4.8398708498874387E-4</v>
      </c>
      <c r="GH211">
        <v>399</v>
      </c>
      <c r="GI211" s="14">
        <f t="shared" si="759"/>
        <v>5.3671416792518065E-2</v>
      </c>
      <c r="GJ211" s="14">
        <f t="shared" si="760"/>
        <v>2.8806209805161899E-3</v>
      </c>
      <c r="GK211" s="89">
        <f t="shared" si="761"/>
        <v>-6.263922430853916E-2</v>
      </c>
      <c r="GL211" s="89">
        <f t="shared" si="762"/>
        <v>3.9236724219754828E-3</v>
      </c>
      <c r="GN211">
        <v>29.99</v>
      </c>
      <c r="GO211" s="14">
        <f t="shared" si="763"/>
        <v>-3.6746324963011553E-3</v>
      </c>
      <c r="GP211" s="14">
        <f t="shared" si="764"/>
        <v>1.350292398287246E-5</v>
      </c>
      <c r="GQ211" s="89">
        <f t="shared" si="765"/>
        <v>1.4199410411352325E-4</v>
      </c>
      <c r="GR211" s="89">
        <f t="shared" si="766"/>
        <v>2.016232560300208E-8</v>
      </c>
      <c r="GT211">
        <v>57.52</v>
      </c>
      <c r="GU211" s="14">
        <f t="shared" si="767"/>
        <v>-6.9783953814623687E-3</v>
      </c>
      <c r="GV211" s="14">
        <f t="shared" si="768"/>
        <v>4.8698002100015318E-5</v>
      </c>
      <c r="GW211" s="89">
        <f t="shared" si="769"/>
        <v>1.2589473140042409E-3</v>
      </c>
      <c r="GX211" s="89">
        <f t="shared" si="770"/>
        <v>1.5849483394384926E-6</v>
      </c>
      <c r="GZ211">
        <v>199.8</v>
      </c>
      <c r="HA211" s="14">
        <f t="shared" si="771"/>
        <v>6.4854305641531282E-3</v>
      </c>
      <c r="HB211" s="14">
        <f t="shared" si="772"/>
        <v>4.206080960245156E-5</v>
      </c>
      <c r="HC211" s="89">
        <f t="shared" si="773"/>
        <v>-1.0878531318041635E-2</v>
      </c>
      <c r="HD211" s="89">
        <f t="shared" si="774"/>
        <v>1.1834244363761268E-4</v>
      </c>
      <c r="HF211">
        <v>269.8</v>
      </c>
      <c r="HG211" s="14">
        <f t="shared" si="775"/>
        <v>3.3710033460786978E-2</v>
      </c>
      <c r="HH211" s="14">
        <f t="shared" si="776"/>
        <v>1.1363663559273776E-3</v>
      </c>
      <c r="HI211" s="89">
        <f t="shared" si="777"/>
        <v>-4.1673747620435457E-2</v>
      </c>
      <c r="HJ211" s="89">
        <f t="shared" si="778"/>
        <v>1.7367012407317499E-3</v>
      </c>
      <c r="HL211">
        <v>90.58</v>
      </c>
      <c r="HM211" s="14">
        <f t="shared" si="779"/>
        <v>1.2070814838361634E-2</v>
      </c>
      <c r="HN211" s="14">
        <f t="shared" si="780"/>
        <v>1.4570457086201142E-4</v>
      </c>
      <c r="HO211" s="89">
        <f t="shared" si="781"/>
        <v>-1.9345007424003892E-2</v>
      </c>
      <c r="HP211" s="89">
        <f t="shared" si="782"/>
        <v>3.7422931223476567E-4</v>
      </c>
      <c r="HR211">
        <v>5.17</v>
      </c>
      <c r="HS211" s="14">
        <f t="shared" si="783"/>
        <v>2.1053409197832482E-2</v>
      </c>
      <c r="HT211" s="14">
        <f t="shared" si="784"/>
        <v>4.4324603885137736E-4</v>
      </c>
      <c r="HU211" s="14">
        <f t="shared" si="785"/>
        <v>-3.056659913336273E-2</v>
      </c>
      <c r="HV211" s="14">
        <f t="shared" si="786"/>
        <v>9.3431698257969125E-4</v>
      </c>
      <c r="HX211">
        <v>14.04</v>
      </c>
      <c r="HY211" s="14">
        <f t="shared" si="787"/>
        <v>-5.714301263438552E-3</v>
      </c>
      <c r="HZ211" s="14">
        <f t="shared" si="788"/>
        <v>3.265323892933543E-5</v>
      </c>
      <c r="IA211" s="89">
        <f t="shared" si="789"/>
        <v>1.2180471426206721E-3</v>
      </c>
      <c r="IB211" s="89">
        <f t="shared" si="790"/>
        <v>1.4836388416463838E-6</v>
      </c>
      <c r="ID211">
        <v>136.19999999999999</v>
      </c>
      <c r="IE211" s="14">
        <f t="shared" si="791"/>
        <v>5.4915019936751614E-3</v>
      </c>
      <c r="IF211" s="14">
        <f t="shared" si="792"/>
        <v>3.0156594146538274E-5</v>
      </c>
      <c r="IG211" s="89">
        <f t="shared" si="793"/>
        <v>-9.0959689391590624E-3</v>
      </c>
      <c r="IH211" s="89">
        <f t="shared" si="794"/>
        <v>8.2736650942146446E-5</v>
      </c>
      <c r="IQ211">
        <v>51.78</v>
      </c>
      <c r="IR211" s="14">
        <f t="shared" si="795"/>
        <v>9.2272857690748403E-3</v>
      </c>
      <c r="IS211" s="14">
        <f t="shared" si="796"/>
        <v>8.514280266417107E-5</v>
      </c>
      <c r="IT211" s="89">
        <f t="shared" si="797"/>
        <v>-1.4988714232139756E-2</v>
      </c>
      <c r="IU211" s="89">
        <f t="shared" si="798"/>
        <v>2.2466155433274886E-4</v>
      </c>
      <c r="IW211">
        <v>65.97</v>
      </c>
      <c r="IX211" s="14">
        <f t="shared" si="799"/>
        <v>4.5372128653559645E-3</v>
      </c>
      <c r="IY211" s="14">
        <f t="shared" si="800"/>
        <v>2.0586300585551681E-5</v>
      </c>
      <c r="IZ211" s="89">
        <f t="shared" si="801"/>
        <v>-1.1922637071879582E-2</v>
      </c>
      <c r="JA211" s="89">
        <f t="shared" si="802"/>
        <v>1.4214927474775734E-4</v>
      </c>
      <c r="JC211">
        <v>113.1</v>
      </c>
      <c r="JD211" s="14">
        <f t="shared" si="803"/>
        <v>-2.6560440581161848E-3</v>
      </c>
      <c r="JE211" s="14">
        <f t="shared" si="804"/>
        <v>7.0545700386542916E-6</v>
      </c>
      <c r="JF211" s="89">
        <f t="shared" si="805"/>
        <v>-3.6367855487892558E-3</v>
      </c>
      <c r="JG211" s="89">
        <f t="shared" si="806"/>
        <v>1.3226209127882368E-5</v>
      </c>
      <c r="JI211">
        <v>33.35</v>
      </c>
      <c r="JJ211" s="14">
        <f t="shared" si="807"/>
        <v>-1.3281209406384279E-2</v>
      </c>
      <c r="JK211" s="14">
        <f t="shared" si="808"/>
        <v>1.7639052329623025E-4</v>
      </c>
      <c r="JL211" s="89">
        <f t="shared" si="809"/>
        <v>6.103327176511515E-3</v>
      </c>
      <c r="JM211" s="89">
        <f t="shared" si="810"/>
        <v>3.725060262354402E-5</v>
      </c>
      <c r="JO211">
        <v>79.010000000000005</v>
      </c>
      <c r="JP211" s="14">
        <f t="shared" si="811"/>
        <v>-1.6075875675298491E-2</v>
      </c>
      <c r="JQ211" s="14">
        <f t="shared" si="812"/>
        <v>2.5843377872765373E-4</v>
      </c>
      <c r="JR211" s="89">
        <f t="shared" si="647"/>
        <v>1.2269307822231672E-2</v>
      </c>
      <c r="JS211" s="89">
        <f t="shared" si="813"/>
        <v>1.5053591443667529E-4</v>
      </c>
      <c r="JU211">
        <v>63.86</v>
      </c>
      <c r="JV211" s="14">
        <f t="shared" si="814"/>
        <v>1.5229509580839495E-2</v>
      </c>
      <c r="JW211" s="14">
        <f t="shared" si="815"/>
        <v>2.3193796207288196E-4</v>
      </c>
      <c r="JX211" s="89">
        <f t="shared" si="816"/>
        <v>-2.2564029957468593E-2</v>
      </c>
      <c r="JY211" s="89">
        <f t="shared" si="817"/>
        <v>5.0913544792154011E-4</v>
      </c>
      <c r="KA211">
        <v>41.35</v>
      </c>
      <c r="KB211" s="14">
        <f t="shared" si="818"/>
        <v>6.5083994957879478E-3</v>
      </c>
      <c r="KC211" s="14">
        <f t="shared" si="819"/>
        <v>4.2359263996772812E-5</v>
      </c>
      <c r="KD211" s="89">
        <f t="shared" si="820"/>
        <v>-1.03451854737448E-2</v>
      </c>
      <c r="KE211" s="89">
        <f t="shared" si="821"/>
        <v>1.0702286248618042E-4</v>
      </c>
      <c r="KG211">
        <v>18.98</v>
      </c>
      <c r="KH211" s="14">
        <f t="shared" si="822"/>
        <v>-3.6949105114157462E-3</v>
      </c>
      <c r="KI211" s="14">
        <f t="shared" si="823"/>
        <v>1.3652363687370571E-5</v>
      </c>
      <c r="KJ211" s="89">
        <f t="shared" si="824"/>
        <v>-1.657361126429916E-3</v>
      </c>
      <c r="KK211" s="89">
        <f t="shared" si="825"/>
        <v>2.7468459034010399E-6</v>
      </c>
      <c r="KM211">
        <v>32.68</v>
      </c>
      <c r="KN211" s="14">
        <f t="shared" si="826"/>
        <v>1.367594632000243E-2</v>
      </c>
      <c r="KO211" s="14">
        <f t="shared" si="827"/>
        <v>1.8703150774758803E-4</v>
      </c>
      <c r="KP211" s="89">
        <f t="shared" si="828"/>
        <v>-2.2286874665314923E-2</v>
      </c>
      <c r="KQ211" s="89">
        <f t="shared" si="829"/>
        <v>4.9670478234745618E-4</v>
      </c>
      <c r="KS211">
        <v>90.7</v>
      </c>
      <c r="KT211" s="14">
        <f t="shared" si="830"/>
        <v>-4.1649238466507268E-2</v>
      </c>
      <c r="KU211" s="14">
        <f t="shared" si="831"/>
        <v>1.7346590648399888E-3</v>
      </c>
      <c r="KV211" s="89">
        <f t="shared" si="832"/>
        <v>3.8619777547614823E-2</v>
      </c>
      <c r="KW211" s="89">
        <f t="shared" si="833"/>
        <v>1.491487217827254E-3</v>
      </c>
      <c r="LF211" s="14">
        <v>12.85</v>
      </c>
      <c r="LG211" s="14">
        <f t="shared" si="834"/>
        <v>1.9436352085710307E-3</v>
      </c>
      <c r="LH211" s="14">
        <f t="shared" si="835"/>
        <v>3.7777178239969538E-6</v>
      </c>
      <c r="LI211" s="89">
        <f t="shared" si="836"/>
        <v>-2.0803709682412678E-3</v>
      </c>
      <c r="LJ211" s="89">
        <f t="shared" si="837"/>
        <v>4.32794336550111E-6</v>
      </c>
      <c r="LL211">
        <v>12.904999999999999</v>
      </c>
      <c r="LM211" s="14">
        <f t="shared" si="838"/>
        <v>-1.2868183026559789E-2</v>
      </c>
      <c r="LN211" s="14">
        <f t="shared" si="839"/>
        <v>1.6559013440504145E-4</v>
      </c>
      <c r="LO211" s="89">
        <f t="shared" si="840"/>
        <v>9.4205430279428667E-3</v>
      </c>
      <c r="LP211" s="89">
        <f t="shared" si="841"/>
        <v>8.8746630941322958E-5</v>
      </c>
    </row>
    <row r="212" spans="19:328" x14ac:dyDescent="0.35">
      <c r="S212" t="s">
        <v>816</v>
      </c>
      <c r="T212" s="82">
        <v>5666.47</v>
      </c>
      <c r="U212" s="6">
        <f t="shared" si="648"/>
        <v>-1.1159552727800417E-3</v>
      </c>
      <c r="V212" s="14">
        <f t="shared" si="649"/>
        <v>1.2453561708455773E-6</v>
      </c>
      <c r="Z212">
        <v>40.42</v>
      </c>
      <c r="AA212" s="14">
        <f t="shared" si="650"/>
        <v>9.3573694346409213E-3</v>
      </c>
      <c r="AB212" s="14">
        <f t="shared" si="651"/>
        <v>8.7560362736352154E-5</v>
      </c>
      <c r="AC212" s="14">
        <f t="shared" si="652"/>
        <v>1.0473324707420963E-2</v>
      </c>
      <c r="AD212" s="14">
        <f t="shared" si="653"/>
        <v>-1.0900554016076796E-2</v>
      </c>
      <c r="AE212" s="14">
        <f t="shared" si="654"/>
        <v>1.1882207785740796E-4</v>
      </c>
      <c r="AG212">
        <v>9.1219999999999999</v>
      </c>
      <c r="AH212" s="14">
        <f t="shared" si="655"/>
        <v>1.8679952373278057E-2</v>
      </c>
      <c r="AI212" s="14">
        <f t="shared" si="656"/>
        <v>3.4894062066793654E-4</v>
      </c>
      <c r="AJ212" s="14">
        <f t="shared" si="657"/>
        <v>-1.8802383074260937E-2</v>
      </c>
      <c r="AK212" s="14">
        <f t="shared" si="658"/>
        <v>3.5352960927125416E-4</v>
      </c>
      <c r="AM212">
        <v>107</v>
      </c>
      <c r="AN212" s="14">
        <f t="shared" si="659"/>
        <v>-9.8615497475981039E-3</v>
      </c>
      <c r="AO212" s="14">
        <f t="shared" si="660"/>
        <v>9.7250163424352222E-5</v>
      </c>
      <c r="AP212" s="14">
        <f t="shared" si="661"/>
        <v>5.9896697357650101E-3</v>
      </c>
      <c r="AQ212" s="14">
        <f t="shared" si="662"/>
        <v>3.5876143543539285E-5</v>
      </c>
      <c r="AS212">
        <v>97.71</v>
      </c>
      <c r="AT212" s="14">
        <f t="shared" si="663"/>
        <v>-1.2460899611311546E-2</v>
      </c>
      <c r="AU212" s="14">
        <f t="shared" si="664"/>
        <v>1.5527401912318424E-4</v>
      </c>
      <c r="AV212" s="14">
        <f t="shared" si="665"/>
        <v>6.3153120609351476E-3</v>
      </c>
      <c r="AW212" s="14">
        <f t="shared" si="666"/>
        <v>3.9883166426992939E-5</v>
      </c>
      <c r="AY212" s="14">
        <v>38.65</v>
      </c>
      <c r="AZ212" s="14">
        <f t="shared" si="667"/>
        <v>-2.3313052910860005E-3</v>
      </c>
      <c r="BA212" s="14">
        <f t="shared" si="668"/>
        <v>5.4349843602455816E-6</v>
      </c>
      <c r="BB212" s="14">
        <f t="shared" si="669"/>
        <v>-8.6777264532217173E-4</v>
      </c>
      <c r="BC212" s="14">
        <f t="shared" si="670"/>
        <v>7.5302936396943962E-7</v>
      </c>
      <c r="BE212">
        <v>22.04</v>
      </c>
      <c r="BF212" s="14">
        <f t="shared" si="671"/>
        <v>8.3587971152546212E-3</v>
      </c>
      <c r="BG212" s="14">
        <f t="shared" si="672"/>
        <v>6.9869489213988972E-5</v>
      </c>
      <c r="BH212" s="14">
        <f t="shared" si="673"/>
        <v>-2.1302919305722014E-2</v>
      </c>
      <c r="BI212" s="14">
        <f t="shared" si="674"/>
        <v>4.5381437094610367E-4</v>
      </c>
      <c r="BK212">
        <v>92.78</v>
      </c>
      <c r="BL212" s="14">
        <f t="shared" si="675"/>
        <v>8.799284159948623E-3</v>
      </c>
      <c r="BM212" s="14">
        <f t="shared" si="676"/>
        <v>7.7427401727522751E-5</v>
      </c>
      <c r="BN212" s="14">
        <f t="shared" si="677"/>
        <v>-1.8471937845650738E-2</v>
      </c>
      <c r="BO212" s="14">
        <f t="shared" si="678"/>
        <v>3.4121248777358403E-4</v>
      </c>
      <c r="BQ212">
        <v>56.26</v>
      </c>
      <c r="BR212" s="14">
        <f t="shared" si="679"/>
        <v>1.0959982433274645E-2</v>
      </c>
      <c r="BS212" s="14">
        <f t="shared" si="680"/>
        <v>1.2012121493768882E-4</v>
      </c>
      <c r="BT212" s="14">
        <f t="shared" si="681"/>
        <v>-1.9331203775553151E-2</v>
      </c>
      <c r="BU212" s="14">
        <f t="shared" si="682"/>
        <v>3.7369543941196038E-4</v>
      </c>
      <c r="BX212">
        <v>22.14</v>
      </c>
      <c r="BY212" s="14">
        <f t="shared" si="683"/>
        <v>1.8050546417300189E-3</v>
      </c>
      <c r="BZ212" s="14">
        <f t="shared" si="684"/>
        <v>3.2582222596310869E-6</v>
      </c>
      <c r="CA212" s="14">
        <f t="shared" si="685"/>
        <v>-5.6358283155990363E-3</v>
      </c>
      <c r="CB212" s="14">
        <f t="shared" si="686"/>
        <v>3.1762560802907874E-5</v>
      </c>
      <c r="CD212">
        <v>46.13</v>
      </c>
      <c r="CE212" s="14">
        <f t="shared" si="687"/>
        <v>2.8141592335638684E-3</v>
      </c>
      <c r="CF212" s="14">
        <f t="shared" si="688"/>
        <v>7.9194921918527787E-6</v>
      </c>
      <c r="CG212" s="14">
        <f t="shared" si="689"/>
        <v>-7.9385581353395539E-3</v>
      </c>
      <c r="CH212" s="14">
        <f t="shared" si="690"/>
        <v>6.3020705268165811E-5</v>
      </c>
      <c r="CJ212">
        <v>32.24</v>
      </c>
      <c r="CK212" s="14">
        <f t="shared" si="691"/>
        <v>1.4472923911865013E-2</v>
      </c>
      <c r="CL212" s="14">
        <f t="shared" si="692"/>
        <v>2.0946552655863406E-4</v>
      </c>
      <c r="CM212" s="14">
        <f t="shared" si="693"/>
        <v>-1.9569631025245796E-2</v>
      </c>
      <c r="CN212" s="14">
        <f t="shared" si="694"/>
        <v>3.8297045846426281E-4</v>
      </c>
      <c r="CP212">
        <v>19.95</v>
      </c>
      <c r="CQ212" s="14">
        <f t="shared" si="695"/>
        <v>-1.3626251711765109E-2</v>
      </c>
      <c r="CR212" s="14">
        <f t="shared" si="696"/>
        <v>1.8567473571238157E-4</v>
      </c>
      <c r="CS212" s="14">
        <f t="shared" si="697"/>
        <v>8.4341708712016954E-3</v>
      </c>
      <c r="CT212" s="14">
        <f t="shared" si="698"/>
        <v>7.1135238284627167E-5</v>
      </c>
      <c r="CV212">
        <v>108</v>
      </c>
      <c r="CW212" s="14">
        <f t="shared" si="699"/>
        <v>9.2549752094274939E-4</v>
      </c>
      <c r="CX212" s="14">
        <f t="shared" si="700"/>
        <v>8.5654566127117486E-7</v>
      </c>
      <c r="CY212" s="89">
        <f t="shared" si="701"/>
        <v>-2.5514429121434156E-3</v>
      </c>
      <c r="CZ212" s="89">
        <f t="shared" si="702"/>
        <v>6.5098609339268732E-6</v>
      </c>
      <c r="DB212">
        <v>17.149999999999999</v>
      </c>
      <c r="DC212" s="14">
        <f t="shared" si="703"/>
        <v>6.9727185466384577E-3</v>
      </c>
      <c r="DD212" s="14">
        <f t="shared" si="704"/>
        <v>4.8618803930635923E-5</v>
      </c>
      <c r="DE212" s="89">
        <f t="shared" si="705"/>
        <v>-9.4817405302598662E-3</v>
      </c>
      <c r="DF212" s="89">
        <f t="shared" si="706"/>
        <v>8.990340348317265E-5</v>
      </c>
      <c r="DH212">
        <v>11.327999999999999</v>
      </c>
      <c r="DI212" s="14">
        <f t="shared" si="707"/>
        <v>1.2283011069759405E-2</v>
      </c>
      <c r="DJ212" s="14">
        <f t="shared" si="708"/>
        <v>1.5087236093983209E-4</v>
      </c>
      <c r="DK212" s="89">
        <f t="shared" si="709"/>
        <v>-1.7609928907593053E-2</v>
      </c>
      <c r="DL212" s="89">
        <f t="shared" si="710"/>
        <v>3.1010959613048144E-4</v>
      </c>
      <c r="DN212">
        <v>62.58</v>
      </c>
      <c r="DO212" s="14">
        <f t="shared" si="711"/>
        <v>3.1908131730714632E-3</v>
      </c>
      <c r="DP212" s="14">
        <f t="shared" si="712"/>
        <v>1.018128870544638E-5</v>
      </c>
      <c r="DQ212" s="89">
        <f t="shared" si="713"/>
        <v>-5.390747232331408E-3</v>
      </c>
      <c r="DR212" s="89">
        <f t="shared" si="714"/>
        <v>2.9060155722888736E-5</v>
      </c>
      <c r="DT212">
        <v>110.85</v>
      </c>
      <c r="DU212" s="14">
        <f t="shared" si="715"/>
        <v>-1.2710112093448484E-2</v>
      </c>
      <c r="DV212" s="14">
        <f t="shared" si="716"/>
        <v>1.6154694942802542E-4</v>
      </c>
      <c r="DW212" s="89">
        <f t="shared" si="717"/>
        <v>6.074797832831871E-3</v>
      </c>
      <c r="DX212" s="89">
        <f t="shared" si="718"/>
        <v>3.6903168709778795E-5</v>
      </c>
      <c r="DZ212">
        <v>33.53</v>
      </c>
      <c r="EA212" s="14">
        <f t="shared" si="719"/>
        <v>-2.4454048743590927E-2</v>
      </c>
      <c r="EB212" s="14">
        <f t="shared" si="720"/>
        <v>5.9800049995392104E-4</v>
      </c>
      <c r="EC212" s="89">
        <f t="shared" si="721"/>
        <v>2.0229402863789957E-2</v>
      </c>
      <c r="ED212" s="89">
        <f t="shared" si="722"/>
        <v>4.092287402255133E-4</v>
      </c>
      <c r="EF212">
        <v>14.68</v>
      </c>
      <c r="EG212" s="14">
        <f t="shared" si="723"/>
        <v>-5.4644944720787375E-3</v>
      </c>
      <c r="EH212" s="14">
        <f t="shared" si="724"/>
        <v>2.9860699835379079E-5</v>
      </c>
      <c r="EI212" s="89">
        <f t="shared" si="725"/>
        <v>2.4703556350225281E-3</v>
      </c>
      <c r="EJ212" s="89">
        <f t="shared" si="726"/>
        <v>6.102656963487558E-6</v>
      </c>
      <c r="EL212">
        <v>86.42</v>
      </c>
      <c r="EM212" s="14">
        <f t="shared" si="727"/>
        <v>-4.8718342502793539E-3</v>
      </c>
      <c r="EN212" s="14">
        <f t="shared" si="728"/>
        <v>2.3734768962194995E-5</v>
      </c>
      <c r="EO212" s="89">
        <f t="shared" si="729"/>
        <v>5.5912447344436036E-4</v>
      </c>
      <c r="EP212" s="89">
        <f t="shared" si="730"/>
        <v>3.1262017680443323E-7</v>
      </c>
      <c r="ER212">
        <v>11.78</v>
      </c>
      <c r="ES212" s="14">
        <f t="shared" si="731"/>
        <v>1.6000341346441339E-2</v>
      </c>
      <c r="ET212" s="14">
        <f t="shared" si="732"/>
        <v>2.5601092320264024E-4</v>
      </c>
      <c r="EU212" s="89">
        <f t="shared" si="733"/>
        <v>-1.9684272742247072E-2</v>
      </c>
      <c r="EV212" s="89">
        <f t="shared" si="734"/>
        <v>3.8747059339117105E-4</v>
      </c>
      <c r="EX212">
        <v>120.75</v>
      </c>
      <c r="EY212" s="14">
        <f t="shared" si="735"/>
        <v>1.0298752200574473E-2</v>
      </c>
      <c r="EZ212" s="14">
        <f t="shared" si="736"/>
        <v>1.0606429688883755E-4</v>
      </c>
      <c r="FA212" s="89">
        <f t="shared" si="737"/>
        <v>-1.3785169608183517E-2</v>
      </c>
      <c r="FB212" s="89">
        <f t="shared" si="738"/>
        <v>1.900309011263865E-4</v>
      </c>
      <c r="FD212">
        <v>42.91</v>
      </c>
      <c r="FE212" s="14">
        <f t="shared" si="739"/>
        <v>1.2045547543297203E-2</v>
      </c>
      <c r="FF212" s="14">
        <f t="shared" si="740"/>
        <v>1.4509521561783327E-4</v>
      </c>
      <c r="FG212" s="89">
        <f t="shared" si="741"/>
        <v>-2.4859508349578341E-2</v>
      </c>
      <c r="FH212" s="89">
        <f t="shared" si="742"/>
        <v>6.1799515538275525E-4</v>
      </c>
      <c r="FJ212">
        <v>129.69999999999999</v>
      </c>
      <c r="FK212" s="14">
        <f t="shared" si="743"/>
        <v>6.1491354403500533E-3</v>
      </c>
      <c r="FL212" s="14">
        <f t="shared" si="744"/>
        <v>3.7811866663769044E-5</v>
      </c>
      <c r="FM212" s="89">
        <f t="shared" si="745"/>
        <v>-9.1169160596710017E-3</v>
      </c>
      <c r="FN212" s="89">
        <f t="shared" si="746"/>
        <v>8.3118158439087018E-5</v>
      </c>
      <c r="FP212">
        <v>11.115</v>
      </c>
      <c r="FQ212" s="14">
        <f t="shared" si="747"/>
        <v>-3.1538660970221806E-3</v>
      </c>
      <c r="FR212" s="14">
        <f t="shared" si="748"/>
        <v>9.9468713579459221E-6</v>
      </c>
      <c r="FS212" s="89">
        <f t="shared" si="749"/>
        <v>1.6511661236789871E-3</v>
      </c>
      <c r="FT212" s="89">
        <f t="shared" si="750"/>
        <v>2.7263495679850921E-6</v>
      </c>
      <c r="FV212">
        <v>505</v>
      </c>
      <c r="FW212" s="14">
        <f t="shared" si="751"/>
        <v>-1.9821612039912112E-3</v>
      </c>
      <c r="FX212" s="14">
        <f t="shared" si="752"/>
        <v>3.9289630386078875E-6</v>
      </c>
      <c r="FY212" s="89">
        <f t="shared" si="753"/>
        <v>-2.5225472411166765E-3</v>
      </c>
      <c r="FZ212" s="89">
        <f t="shared" si="754"/>
        <v>6.3632445836653562E-6</v>
      </c>
      <c r="GB212">
        <v>62.64</v>
      </c>
      <c r="GC212" s="14">
        <f t="shared" si="755"/>
        <v>2.7398974188114347E-2</v>
      </c>
      <c r="GD212" s="14">
        <f t="shared" si="756"/>
        <v>7.5070378656095626E-4</v>
      </c>
      <c r="GE212" s="89">
        <f t="shared" si="757"/>
        <v>-3.1603271033923672E-2</v>
      </c>
      <c r="GF212" s="89">
        <f t="shared" si="758"/>
        <v>9.9876674004363889E-4</v>
      </c>
      <c r="GH212">
        <v>393.6</v>
      </c>
      <c r="GI212" s="14">
        <f t="shared" si="759"/>
        <v>1.3626251711765056E-2</v>
      </c>
      <c r="GJ212" s="14">
        <f t="shared" si="760"/>
        <v>1.8567473571238011E-4</v>
      </c>
      <c r="GK212" s="89">
        <f t="shared" si="761"/>
        <v>-2.133698575662852E-2</v>
      </c>
      <c r="GL212" s="89">
        <f t="shared" si="762"/>
        <v>4.5526696117856834E-4</v>
      </c>
      <c r="GN212">
        <v>30</v>
      </c>
      <c r="GO212" s="14">
        <f t="shared" si="763"/>
        <v>-3.3338890123772946E-4</v>
      </c>
      <c r="GP212" s="14">
        <f t="shared" si="764"/>
        <v>1.1114815946850053E-7</v>
      </c>
      <c r="GQ212" s="89">
        <f t="shared" si="765"/>
        <v>-2.6402033562989099E-3</v>
      </c>
      <c r="GR212" s="89">
        <f t="shared" si="766"/>
        <v>6.9706737626120282E-6</v>
      </c>
      <c r="GT212">
        <v>57.74</v>
      </c>
      <c r="GU212" s="14">
        <f t="shared" si="767"/>
        <v>-3.8174608219978105E-3</v>
      </c>
      <c r="GV212" s="14">
        <f t="shared" si="768"/>
        <v>1.4573007127488199E-5</v>
      </c>
      <c r="GW212" s="89">
        <f t="shared" si="769"/>
        <v>-1.1104843724810396E-3</v>
      </c>
      <c r="GX212" s="89">
        <f t="shared" si="770"/>
        <v>1.2331755415246084E-6</v>
      </c>
      <c r="GZ212">
        <v>198.9</v>
      </c>
      <c r="HA212" s="14">
        <f t="shared" si="771"/>
        <v>4.514680354526613E-3</v>
      </c>
      <c r="HB212" s="14">
        <f t="shared" si="772"/>
        <v>2.0382338703548544E-5</v>
      </c>
      <c r="HC212" s="89">
        <f t="shared" si="773"/>
        <v>-8.2155857254142504E-3</v>
      </c>
      <c r="HD212" s="89">
        <f t="shared" si="774"/>
        <v>6.7495848811630402E-5</v>
      </c>
      <c r="HF212">
        <v>268.8</v>
      </c>
      <c r="HG212" s="14">
        <f t="shared" si="775"/>
        <v>3.7133351246610704E-3</v>
      </c>
      <c r="HH212" s="14">
        <f t="shared" si="776"/>
        <v>1.3788857748041647E-5</v>
      </c>
      <c r="HI212" s="89">
        <f t="shared" si="777"/>
        <v>-1.0475995422883336E-2</v>
      </c>
      <c r="HJ212" s="89">
        <f t="shared" si="778"/>
        <v>1.0974648010027261E-4</v>
      </c>
      <c r="HL212">
        <v>90.74</v>
      </c>
      <c r="HM212" s="14">
        <f t="shared" si="779"/>
        <v>-1.764836107749949E-3</v>
      </c>
      <c r="HN212" s="14">
        <f t="shared" si="780"/>
        <v>3.1146464872179898E-6</v>
      </c>
      <c r="HO212" s="89">
        <f t="shared" si="781"/>
        <v>-4.5702476830840793E-3</v>
      </c>
      <c r="HP212" s="89">
        <f t="shared" si="782"/>
        <v>2.0887163884735394E-5</v>
      </c>
      <c r="HR212">
        <v>5.1660000000000004</v>
      </c>
      <c r="HS212" s="14">
        <f t="shared" si="783"/>
        <v>7.7399384668885949E-4</v>
      </c>
      <c r="HT212" s="14">
        <f t="shared" si="784"/>
        <v>5.9906647471221775E-7</v>
      </c>
      <c r="HU212" s="14">
        <f t="shared" si="785"/>
        <v>-9.2317644780565179E-3</v>
      </c>
      <c r="HV212" s="14">
        <f t="shared" si="786"/>
        <v>8.5225475378306135E-5</v>
      </c>
      <c r="HX212">
        <v>13.82</v>
      </c>
      <c r="HY212" s="14">
        <f t="shared" si="787"/>
        <v>1.5793580258141048E-2</v>
      </c>
      <c r="HZ212" s="14">
        <f t="shared" si="788"/>
        <v>2.4943717737034267E-4</v>
      </c>
      <c r="IA212" s="89">
        <f t="shared" si="789"/>
        <v>-1.9943777757553606E-2</v>
      </c>
      <c r="IB212" s="89">
        <f t="shared" si="790"/>
        <v>3.9775427124268993E-4</v>
      </c>
      <c r="ID212">
        <v>134.80000000000001</v>
      </c>
      <c r="IE212" s="14">
        <f t="shared" si="791"/>
        <v>1.0332195237205194E-2</v>
      </c>
      <c r="IF212" s="14">
        <f t="shared" si="792"/>
        <v>1.0675425841972568E-4</v>
      </c>
      <c r="IG212" s="89">
        <f t="shared" si="793"/>
        <v>-1.3353795392873721E-2</v>
      </c>
      <c r="IH212" s="89">
        <f t="shared" si="794"/>
        <v>1.7832385139473543E-4</v>
      </c>
      <c r="IQ212">
        <v>51.24</v>
      </c>
      <c r="IR212" s="14">
        <f t="shared" si="795"/>
        <v>1.0483497294857983E-2</v>
      </c>
      <c r="IS212" s="14">
        <f t="shared" si="796"/>
        <v>1.0990371553129465E-4</v>
      </c>
      <c r="IT212" s="89">
        <f t="shared" si="797"/>
        <v>-1.5584847189298834E-2</v>
      </c>
      <c r="IU212" s="89">
        <f t="shared" si="798"/>
        <v>2.4288746191379577E-4</v>
      </c>
      <c r="IW212">
        <v>66.069999999999993</v>
      </c>
      <c r="IX212" s="14">
        <f t="shared" si="799"/>
        <v>-1.5146928070147057E-3</v>
      </c>
      <c r="IY212" s="14">
        <f t="shared" si="800"/>
        <v>2.2942942996220885E-6</v>
      </c>
      <c r="IZ212" s="89">
        <f t="shared" si="801"/>
        <v>-5.0548328900336991E-3</v>
      </c>
      <c r="JA212" s="89">
        <f t="shared" si="802"/>
        <v>2.5551335546166437E-5</v>
      </c>
      <c r="JC212">
        <v>114.05</v>
      </c>
      <c r="JD212" s="14">
        <f t="shared" si="803"/>
        <v>-8.3645656083223309E-3</v>
      </c>
      <c r="JE212" s="14">
        <f t="shared" si="804"/>
        <v>6.9965957815928728E-5</v>
      </c>
      <c r="JF212" s="89">
        <f t="shared" si="805"/>
        <v>3.0411545264170392E-3</v>
      </c>
      <c r="JG212" s="89">
        <f t="shared" si="806"/>
        <v>9.2486208535468453E-6</v>
      </c>
      <c r="JI212">
        <v>33.24</v>
      </c>
      <c r="JJ212" s="14">
        <f t="shared" si="807"/>
        <v>3.3038023743852557E-3</v>
      </c>
      <c r="JK212" s="14">
        <f t="shared" si="808"/>
        <v>1.0915110128993654E-5</v>
      </c>
      <c r="JL212" s="89">
        <f t="shared" si="809"/>
        <v>-9.5282012761609414E-3</v>
      </c>
      <c r="JM212" s="89">
        <f t="shared" si="810"/>
        <v>9.0786619559034997E-5</v>
      </c>
      <c r="JO212">
        <v>78.84</v>
      </c>
      <c r="JP212" s="14">
        <f t="shared" si="811"/>
        <v>2.1539444501223856E-3</v>
      </c>
      <c r="JQ212" s="14">
        <f t="shared" si="812"/>
        <v>4.639476694213026E-6</v>
      </c>
      <c r="JR212" s="89">
        <f t="shared" si="647"/>
        <v>-5.4050803369079803E-3</v>
      </c>
      <c r="JS212" s="89">
        <f t="shared" si="813"/>
        <v>2.9214893448429286E-5</v>
      </c>
      <c r="JU212">
        <v>63.96</v>
      </c>
      <c r="JV212" s="14">
        <f t="shared" si="814"/>
        <v>-1.564700679117494E-3</v>
      </c>
      <c r="JW212" s="14">
        <f t="shared" si="815"/>
        <v>2.4482882152307471E-6</v>
      </c>
      <c r="JX212" s="89">
        <f t="shared" si="816"/>
        <v>-4.711443346501018E-3</v>
      </c>
      <c r="JY212" s="89">
        <f t="shared" si="817"/>
        <v>2.2197698407288712E-5</v>
      </c>
      <c r="KA212">
        <v>40.869999999999997</v>
      </c>
      <c r="KB212" s="14">
        <f t="shared" si="818"/>
        <v>1.1676123893514403E-2</v>
      </c>
      <c r="KC212" s="14">
        <f t="shared" si="819"/>
        <v>1.3633186917669793E-4</v>
      </c>
      <c r="KD212" s="89">
        <f t="shared" si="820"/>
        <v>-1.4953288755488708E-2</v>
      </c>
      <c r="KE212" s="89">
        <f t="shared" si="821"/>
        <v>2.2360084460502504E-4</v>
      </c>
      <c r="KG212">
        <v>18.98</v>
      </c>
      <c r="KH212" s="14">
        <f t="shared" si="822"/>
        <v>0</v>
      </c>
      <c r="KI212" s="14">
        <f t="shared" si="823"/>
        <v>0</v>
      </c>
      <c r="KJ212" s="89">
        <f t="shared" si="824"/>
        <v>-4.7211885563699678E-3</v>
      </c>
      <c r="KK212" s="89">
        <f t="shared" si="825"/>
        <v>2.2289621384798742E-5</v>
      </c>
      <c r="KM212">
        <v>32.479999999999997</v>
      </c>
      <c r="KN212" s="14">
        <f t="shared" si="826"/>
        <v>6.1387546983250624E-3</v>
      </c>
      <c r="KO212" s="14">
        <f t="shared" si="827"/>
        <v>3.7684309246208028E-5</v>
      </c>
      <c r="KP212" s="89">
        <f t="shared" si="828"/>
        <v>-1.3805481557035563E-2</v>
      </c>
      <c r="KQ212" s="89">
        <f t="shared" si="829"/>
        <v>1.9059132102164909E-4</v>
      </c>
      <c r="KS212">
        <v>90.12</v>
      </c>
      <c r="KT212" s="14">
        <f t="shared" si="830"/>
        <v>6.4152415570471605E-3</v>
      </c>
      <c r="KU212" s="14">
        <f t="shared" si="831"/>
        <v>4.1155324235264873E-5</v>
      </c>
      <c r="KV212" s="89">
        <f t="shared" si="832"/>
        <v>-8.9692750549346216E-3</v>
      </c>
      <c r="KW212" s="89">
        <f t="shared" si="833"/>
        <v>8.0447895011072454E-5</v>
      </c>
      <c r="LF212" s="14">
        <v>12.22</v>
      </c>
      <c r="LG212" s="14">
        <f t="shared" si="834"/>
        <v>5.0269857597779383E-2</v>
      </c>
      <c r="LH212" s="14">
        <f t="shared" si="835"/>
        <v>2.5270585829010174E-3</v>
      </c>
      <c r="LI212" s="89">
        <f t="shared" si="836"/>
        <v>-5.0401500665655852E-2</v>
      </c>
      <c r="LJ212" s="89">
        <f t="shared" si="837"/>
        <v>2.5403112693501073E-3</v>
      </c>
      <c r="LL212">
        <v>12.785</v>
      </c>
      <c r="LM212" s="14">
        <f t="shared" si="838"/>
        <v>9.3422244274271888E-3</v>
      </c>
      <c r="LN212" s="14">
        <f t="shared" si="839"/>
        <v>8.7277157252417263E-5</v>
      </c>
      <c r="LO212" s="89">
        <f t="shared" si="840"/>
        <v>-1.2270327722889905E-2</v>
      </c>
      <c r="LP212" s="89">
        <f t="shared" si="841"/>
        <v>1.5056094242712058E-4</v>
      </c>
    </row>
    <row r="213" spans="19:328" x14ac:dyDescent="0.35">
      <c r="S213" t="s">
        <v>817</v>
      </c>
      <c r="T213" s="82">
        <v>5544.99</v>
      </c>
      <c r="U213" s="6">
        <f t="shared" si="648"/>
        <v>2.1671531529296666E-2</v>
      </c>
      <c r="V213" s="14">
        <f t="shared" si="649"/>
        <v>4.6965527882529952E-4</v>
      </c>
      <c r="Z213">
        <v>40.1</v>
      </c>
      <c r="AA213" s="14">
        <f t="shared" si="650"/>
        <v>7.9483776629514849E-3</v>
      </c>
      <c r="AB213" s="14">
        <f t="shared" si="651"/>
        <v>6.3176707472906111E-5</v>
      </c>
      <c r="AC213" s="14">
        <f t="shared" si="652"/>
        <v>-1.3723153866345181E-2</v>
      </c>
      <c r="AD213" s="14">
        <f t="shared" si="653"/>
        <v>1.385193923566002E-2</v>
      </c>
      <c r="AE213" s="14">
        <f t="shared" si="654"/>
        <v>1.9187622058841749E-4</v>
      </c>
      <c r="AG213">
        <v>8.56</v>
      </c>
      <c r="AH213" s="14">
        <f t="shared" si="655"/>
        <v>6.3588888135857807E-2</v>
      </c>
      <c r="AI213" s="14">
        <f t="shared" si="656"/>
        <v>4.0435466943546374E-3</v>
      </c>
      <c r="AJ213" s="14">
        <f t="shared" si="657"/>
        <v>-6.3253290352118949E-2</v>
      </c>
      <c r="AK213" s="14">
        <f t="shared" si="658"/>
        <v>4.0009787403694642E-3</v>
      </c>
      <c r="AM213">
        <v>105.25</v>
      </c>
      <c r="AN213" s="14">
        <f t="shared" si="659"/>
        <v>1.649036189941543E-2</v>
      </c>
      <c r="AO213" s="14">
        <f t="shared" si="660"/>
        <v>2.7193203557369206E-4</v>
      </c>
      <c r="AP213" s="14">
        <f t="shared" si="661"/>
        <v>-1.9959234761540937E-2</v>
      </c>
      <c r="AQ213" s="14">
        <f t="shared" si="662"/>
        <v>3.9837105226630409E-4</v>
      </c>
      <c r="AS213">
        <v>93.9</v>
      </c>
      <c r="AT213" s="14">
        <f t="shared" si="663"/>
        <v>3.9773521742034551E-2</v>
      </c>
      <c r="AU213" s="14">
        <f t="shared" si="664"/>
        <v>1.5819330317640953E-3</v>
      </c>
      <c r="AV213" s="14">
        <f t="shared" si="665"/>
        <v>-4.5311194946635422E-2</v>
      </c>
      <c r="AW213" s="14">
        <f t="shared" si="666"/>
        <v>2.0531043874919995E-3</v>
      </c>
      <c r="AY213" s="14">
        <v>37.76</v>
      </c>
      <c r="AZ213" s="14">
        <f t="shared" si="667"/>
        <v>2.3296433756130983E-2</v>
      </c>
      <c r="BA213" s="14">
        <f t="shared" si="668"/>
        <v>5.4272382575379916E-4</v>
      </c>
      <c r="BB213" s="14">
        <f t="shared" si="669"/>
        <v>-2.6189185783265869E-2</v>
      </c>
      <c r="BC213" s="14">
        <f t="shared" si="670"/>
        <v>6.8587345199041508E-4</v>
      </c>
      <c r="BE213">
        <v>21.545000000000002</v>
      </c>
      <c r="BF213" s="14">
        <f t="shared" si="671"/>
        <v>2.2715213216912208E-2</v>
      </c>
      <c r="BG213" s="14">
        <f t="shared" si="672"/>
        <v>5.1598091148978304E-4</v>
      </c>
      <c r="BH213" s="14">
        <f t="shared" si="673"/>
        <v>-3.4754156143941423E-2</v>
      </c>
      <c r="BI213" s="14">
        <f t="shared" si="674"/>
        <v>1.2078513692774613E-3</v>
      </c>
      <c r="BK213">
        <v>90.8</v>
      </c>
      <c r="BL213" s="14">
        <f t="shared" si="675"/>
        <v>2.1571813716350096E-2</v>
      </c>
      <c r="BM213" s="14">
        <f t="shared" si="676"/>
        <v>4.6534314701291015E-4</v>
      </c>
      <c r="BN213" s="14">
        <f t="shared" si="677"/>
        <v>-3.0489921374780699E-2</v>
      </c>
      <c r="BO213" s="14">
        <f t="shared" si="678"/>
        <v>9.2963530544030895E-4</v>
      </c>
      <c r="BQ213">
        <v>54.7</v>
      </c>
      <c r="BR213" s="14">
        <f t="shared" si="679"/>
        <v>2.8120093633775153E-2</v>
      </c>
      <c r="BS213" s="14">
        <f t="shared" si="680"/>
        <v>7.9073966597228182E-4</v>
      </c>
      <c r="BT213" s="14">
        <f t="shared" si="681"/>
        <v>-3.5709861943237872E-2</v>
      </c>
      <c r="BU213" s="14">
        <f t="shared" si="682"/>
        <v>1.2751942400051086E-3</v>
      </c>
      <c r="BX213">
        <v>21.97</v>
      </c>
      <c r="BY213" s="14">
        <f t="shared" si="683"/>
        <v>7.7080408839720017E-3</v>
      </c>
      <c r="BZ213" s="14">
        <f t="shared" si="684"/>
        <v>5.9413894268983878E-5</v>
      </c>
      <c r="CA213" s="14">
        <f t="shared" si="685"/>
        <v>-1.1187275680277099E-2</v>
      </c>
      <c r="CB213" s="14">
        <f t="shared" si="686"/>
        <v>1.2515513714651941E-4</v>
      </c>
      <c r="CD213">
        <v>46.15</v>
      </c>
      <c r="CE213" s="14">
        <f t="shared" si="687"/>
        <v>-4.3346337913192164E-4</v>
      </c>
      <c r="CF213" s="14">
        <f t="shared" si="688"/>
        <v>1.8789050104846404E-7</v>
      </c>
      <c r="CG213" s="14">
        <f t="shared" si="689"/>
        <v>-4.1570269408353101E-3</v>
      </c>
      <c r="CH213" s="14">
        <f t="shared" si="690"/>
        <v>1.7280872986830578E-5</v>
      </c>
      <c r="CJ213">
        <v>32.090000000000003</v>
      </c>
      <c r="CK213" s="14">
        <f t="shared" si="691"/>
        <v>4.6634625166619764E-3</v>
      </c>
      <c r="CL213" s="14">
        <f t="shared" si="692"/>
        <v>2.1747882644311254E-5</v>
      </c>
      <c r="CM213" s="14">
        <f t="shared" si="693"/>
        <v>-9.2648047587404643E-3</v>
      </c>
      <c r="CN213" s="14">
        <f t="shared" si="694"/>
        <v>8.5836607217579952E-5</v>
      </c>
      <c r="CP213">
        <v>19.52</v>
      </c>
      <c r="CQ213" s="14">
        <f t="shared" si="695"/>
        <v>2.178956235092604E-2</v>
      </c>
      <c r="CR213" s="14">
        <f t="shared" si="696"/>
        <v>4.7478502744489355E-4</v>
      </c>
      <c r="CS213" s="14">
        <f t="shared" si="697"/>
        <v>-2.6495707270847976E-2</v>
      </c>
      <c r="CT213" s="14">
        <f t="shared" si="698"/>
        <v>7.0202250378246633E-4</v>
      </c>
      <c r="CV213">
        <v>106.6</v>
      </c>
      <c r="CW213" s="14">
        <f t="shared" si="699"/>
        <v>1.3047715392475675E-2</v>
      </c>
      <c r="CX213" s="14">
        <f t="shared" si="700"/>
        <v>1.7024287696304664E-4</v>
      </c>
      <c r="CY213" s="89">
        <f t="shared" si="701"/>
        <v>-1.4527121091942905E-2</v>
      </c>
      <c r="CZ213" s="89">
        <f t="shared" si="702"/>
        <v>2.1103724721997243E-4</v>
      </c>
      <c r="DB213">
        <v>17.16</v>
      </c>
      <c r="DC213" s="14">
        <f t="shared" si="703"/>
        <v>-5.8292044786741959E-4</v>
      </c>
      <c r="DD213" s="14">
        <f t="shared" si="704"/>
        <v>3.3979624854195302E-7</v>
      </c>
      <c r="DE213" s="89">
        <f t="shared" si="705"/>
        <v>-1.6909757026901695E-3</v>
      </c>
      <c r="DF213" s="89">
        <f t="shared" si="706"/>
        <v>2.8593988270885122E-6</v>
      </c>
      <c r="DH213">
        <v>11.138</v>
      </c>
      <c r="DI213" s="14">
        <f t="shared" si="707"/>
        <v>1.6914851783887103E-2</v>
      </c>
      <c r="DJ213" s="14">
        <f t="shared" si="708"/>
        <v>2.8611221087086871E-4</v>
      </c>
      <c r="DK213" s="89">
        <f t="shared" si="709"/>
        <v>-2.1716646062235299E-2</v>
      </c>
      <c r="DL213" s="89">
        <f t="shared" si="710"/>
        <v>4.7161271619239992E-4</v>
      </c>
      <c r="DN213">
        <v>62.28</v>
      </c>
      <c r="DO213" s="14">
        <f t="shared" si="711"/>
        <v>4.8053912749384314E-3</v>
      </c>
      <c r="DP213" s="14">
        <f t="shared" si="712"/>
        <v>2.3091785305254405E-5</v>
      </c>
      <c r="DQ213" s="89">
        <f t="shared" si="713"/>
        <v>-6.7439824188093665E-3</v>
      </c>
      <c r="DR213" s="89">
        <f t="shared" si="714"/>
        <v>4.5481298865209836E-5</v>
      </c>
      <c r="DT213">
        <v>106.1</v>
      </c>
      <c r="DU213" s="14">
        <f t="shared" si="715"/>
        <v>4.3795890442383072E-2</v>
      </c>
      <c r="DV213" s="14">
        <f t="shared" si="716"/>
        <v>1.9180800196412209E-3</v>
      </c>
      <c r="DW213" s="89">
        <f t="shared" si="717"/>
        <v>-4.9842240248308328E-2</v>
      </c>
      <c r="DX213" s="89">
        <f t="shared" si="718"/>
        <v>2.4842489129700868E-3</v>
      </c>
      <c r="DZ213">
        <v>32.78</v>
      </c>
      <c r="EA213" s="14">
        <f t="shared" si="719"/>
        <v>2.262198716245347E-2</v>
      </c>
      <c r="EB213" s="14">
        <f t="shared" si="720"/>
        <v>5.1175430317820965E-4</v>
      </c>
      <c r="EC213" s="89">
        <f t="shared" si="721"/>
        <v>-2.6384798439399625E-2</v>
      </c>
      <c r="ED213" s="89">
        <f t="shared" si="722"/>
        <v>6.9615758868774491E-4</v>
      </c>
      <c r="EF213">
        <v>14.65</v>
      </c>
      <c r="EG213" s="14">
        <f t="shared" si="723"/>
        <v>2.0456877232931073E-3</v>
      </c>
      <c r="EH213" s="14">
        <f t="shared" si="724"/>
        <v>4.1848382612321369E-6</v>
      </c>
      <c r="EI213" s="89">
        <f t="shared" si="725"/>
        <v>-4.6888856162419345E-3</v>
      </c>
      <c r="EJ213" s="89">
        <f t="shared" si="726"/>
        <v>2.1985648322200504E-5</v>
      </c>
      <c r="EL213">
        <v>85.68</v>
      </c>
      <c r="EM213" s="14">
        <f t="shared" si="727"/>
        <v>8.5997043642937511E-3</v>
      </c>
      <c r="EN213" s="14">
        <f t="shared" si="728"/>
        <v>7.3954915153252987E-5</v>
      </c>
      <c r="EO213" s="89">
        <f t="shared" si="729"/>
        <v>-1.2505727400919377E-2</v>
      </c>
      <c r="EP213" s="89">
        <f t="shared" si="730"/>
        <v>1.5639321782610571E-4</v>
      </c>
      <c r="ER213">
        <v>11.44</v>
      </c>
      <c r="ES213" s="14">
        <f t="shared" si="731"/>
        <v>2.928719227178888E-2</v>
      </c>
      <c r="ET213" s="14">
        <f t="shared" si="732"/>
        <v>8.5773963116473023E-4</v>
      </c>
      <c r="EU213" s="89">
        <f t="shared" si="733"/>
        <v>-3.2621102621112674E-2</v>
      </c>
      <c r="EV213" s="89">
        <f t="shared" si="734"/>
        <v>1.0641363362171642E-3</v>
      </c>
      <c r="EX213">
        <v>119.65</v>
      </c>
      <c r="EY213" s="14">
        <f t="shared" si="735"/>
        <v>9.1514781782997164E-3</v>
      </c>
      <c r="EZ213" s="14">
        <f t="shared" si="736"/>
        <v>8.3749552847895895E-5</v>
      </c>
      <c r="FA213" s="89">
        <f t="shared" si="737"/>
        <v>-1.2305674558479189E-2</v>
      </c>
      <c r="FB213" s="89">
        <f t="shared" si="738"/>
        <v>1.5142962633920198E-4</v>
      </c>
      <c r="FD213">
        <v>42.1</v>
      </c>
      <c r="FE213" s="14">
        <f t="shared" si="739"/>
        <v>1.9057158315097425E-2</v>
      </c>
      <c r="FF213" s="14">
        <f t="shared" si="740"/>
        <v>3.6317528304668692E-4</v>
      </c>
      <c r="FG213" s="89">
        <f t="shared" si="741"/>
        <v>-3.0842489596605627E-2</v>
      </c>
      <c r="FH213" s="89">
        <f t="shared" si="742"/>
        <v>9.5125916451672629E-4</v>
      </c>
      <c r="FJ213">
        <v>129.69999999999999</v>
      </c>
      <c r="FK213" s="14">
        <f t="shared" si="743"/>
        <v>0</v>
      </c>
      <c r="FL213" s="14">
        <f t="shared" si="744"/>
        <v>0</v>
      </c>
      <c r="FM213" s="89">
        <f t="shared" si="745"/>
        <v>-2.709335381452091E-3</v>
      </c>
      <c r="FN213" s="89">
        <f t="shared" si="746"/>
        <v>7.3404982091881481E-6</v>
      </c>
      <c r="FP213">
        <v>11.125</v>
      </c>
      <c r="FQ213" s="14">
        <f t="shared" si="747"/>
        <v>-8.9928063614400197E-4</v>
      </c>
      <c r="FR213" s="14">
        <f t="shared" si="748"/>
        <v>8.0870566254356082E-7</v>
      </c>
      <c r="FS213" s="89">
        <f t="shared" si="749"/>
        <v>-4.2293542308682332E-4</v>
      </c>
      <c r="FT213" s="89">
        <f t="shared" si="750"/>
        <v>1.7887437210163026E-7</v>
      </c>
      <c r="FV213">
        <v>499.5</v>
      </c>
      <c r="FW213" s="14">
        <f t="shared" si="751"/>
        <v>1.09508311867517E-2</v>
      </c>
      <c r="FX213" s="14">
        <f t="shared" si="752"/>
        <v>1.1992070368073365E-4</v>
      </c>
      <c r="FY213" s="89">
        <f t="shared" si="753"/>
        <v>-1.5004513826103757E-2</v>
      </c>
      <c r="FZ213" s="89">
        <f t="shared" si="754"/>
        <v>2.2513543515773881E-4</v>
      </c>
      <c r="GB213">
        <v>63.4</v>
      </c>
      <c r="GC213" s="14">
        <f t="shared" si="755"/>
        <v>-1.205980976063257E-2</v>
      </c>
      <c r="GD213" s="14">
        <f t="shared" si="756"/>
        <v>1.4543901146264862E-4</v>
      </c>
      <c r="GE213" s="89">
        <f t="shared" si="757"/>
        <v>8.3335377158858925E-3</v>
      </c>
      <c r="GF213" s="89">
        <f t="shared" si="758"/>
        <v>6.9447850862092657E-5</v>
      </c>
      <c r="GH213">
        <v>376.1</v>
      </c>
      <c r="GI213" s="14">
        <f t="shared" si="759"/>
        <v>4.548009970180758E-2</v>
      </c>
      <c r="GJ213" s="14">
        <f t="shared" si="760"/>
        <v>2.0684394688863582E-3</v>
      </c>
      <c r="GK213" s="89">
        <f t="shared" si="761"/>
        <v>-5.2486928083680301E-2</v>
      </c>
      <c r="GL213" s="89">
        <f t="shared" si="762"/>
        <v>2.7548776196614278E-3</v>
      </c>
      <c r="GN213">
        <v>29.92</v>
      </c>
      <c r="GO213" s="14">
        <f t="shared" si="763"/>
        <v>2.6702285558788921E-3</v>
      </c>
      <c r="GP213" s="14">
        <f t="shared" si="764"/>
        <v>7.1301205406310735E-6</v>
      </c>
      <c r="GQ213" s="89">
        <f t="shared" si="765"/>
        <v>-5.330779651476495E-3</v>
      </c>
      <c r="GR213" s="89">
        <f t="shared" si="766"/>
        <v>2.8417211692595862E-5</v>
      </c>
      <c r="GT213">
        <v>56.92</v>
      </c>
      <c r="GU213" s="14">
        <f t="shared" si="767"/>
        <v>1.4303401013137474E-2</v>
      </c>
      <c r="GV213" s="14">
        <f t="shared" si="768"/>
        <v>2.0458728054262212E-4</v>
      </c>
      <c r="GW213" s="89">
        <f t="shared" si="769"/>
        <v>-1.8788139531676778E-2</v>
      </c>
      <c r="GX213" s="89">
        <f t="shared" si="770"/>
        <v>3.5299418706175571E-4</v>
      </c>
      <c r="GZ213">
        <v>186.4</v>
      </c>
      <c r="HA213" s="14">
        <f t="shared" si="771"/>
        <v>6.4907283608435756E-2</v>
      </c>
      <c r="HB213" s="14">
        <f t="shared" si="772"/>
        <v>4.2129554654259131E-3</v>
      </c>
      <c r="HC213" s="89">
        <f t="shared" si="773"/>
        <v>-6.8220590114842022E-2</v>
      </c>
      <c r="HD213" s="89">
        <f t="shared" si="774"/>
        <v>4.6540489156172808E-3</v>
      </c>
      <c r="HF213">
        <v>259.95</v>
      </c>
      <c r="HG213" s="14">
        <f t="shared" si="775"/>
        <v>3.3478303819269875E-2</v>
      </c>
      <c r="HH213" s="14">
        <f t="shared" si="776"/>
        <v>1.1207968266153398E-3</v>
      </c>
      <c r="HI213" s="89">
        <f t="shared" si="777"/>
        <v>-3.956842696352908E-2</v>
      </c>
      <c r="HJ213" s="89">
        <f t="shared" si="778"/>
        <v>1.565660412368135E-3</v>
      </c>
      <c r="HL213">
        <v>91.1</v>
      </c>
      <c r="HM213" s="14">
        <f t="shared" si="779"/>
        <v>-3.9595300300947992E-3</v>
      </c>
      <c r="HN213" s="14">
        <f t="shared" si="780"/>
        <v>1.5677878059222522E-5</v>
      </c>
      <c r="HO213" s="89">
        <f t="shared" si="781"/>
        <v>-1.8496942831534233E-3</v>
      </c>
      <c r="HP213" s="89">
        <f t="shared" si="782"/>
        <v>3.4213689411304565E-6</v>
      </c>
      <c r="HR213">
        <v>5.0419999999999998</v>
      </c>
      <c r="HS213" s="14">
        <f t="shared" si="783"/>
        <v>2.4295865907920773E-2</v>
      </c>
      <c r="HT213" s="14">
        <f t="shared" si="784"/>
        <v>5.9028910021566685E-4</v>
      </c>
      <c r="HU213" s="14">
        <f t="shared" si="785"/>
        <v>-3.2162648309821101E-2</v>
      </c>
      <c r="HV213" s="14">
        <f t="shared" si="786"/>
        <v>1.0344359463012381E-3</v>
      </c>
      <c r="HX213">
        <v>13.7</v>
      </c>
      <c r="HY213" s="14">
        <f t="shared" si="787"/>
        <v>8.7209855054446398E-3</v>
      </c>
      <c r="HZ213" s="14">
        <f t="shared" si="788"/>
        <v>7.6055588186175495E-5</v>
      </c>
      <c r="IA213" s="89">
        <f t="shared" si="789"/>
        <v>-1.2677406570057144E-2</v>
      </c>
      <c r="IB213" s="89">
        <f t="shared" si="790"/>
        <v>1.6071663734252805E-4</v>
      </c>
      <c r="ID213">
        <v>132.69999999999999</v>
      </c>
      <c r="IE213" s="14">
        <f t="shared" si="791"/>
        <v>1.5701257140045111E-2</v>
      </c>
      <c r="IF213" s="14">
        <f t="shared" si="792"/>
        <v>2.4652947577781759E-4</v>
      </c>
      <c r="IG213" s="89">
        <f t="shared" si="793"/>
        <v>-1.8396477618205644E-2</v>
      </c>
      <c r="IH213" s="89">
        <f t="shared" si="794"/>
        <v>3.3843038875714119E-4</v>
      </c>
      <c r="IQ213">
        <v>51</v>
      </c>
      <c r="IR213" s="14">
        <f t="shared" si="795"/>
        <v>4.6948443042076635E-3</v>
      </c>
      <c r="IS213" s="14">
        <f t="shared" si="796"/>
        <v>2.2041563040751139E-5</v>
      </c>
      <c r="IT213" s="89">
        <f t="shared" si="797"/>
        <v>-9.4265793327445932E-3</v>
      </c>
      <c r="IU213" s="89">
        <f t="shared" si="798"/>
        <v>8.88603979165275E-5</v>
      </c>
      <c r="IW213">
        <v>65.87</v>
      </c>
      <c r="IX213" s="14">
        <f t="shared" si="799"/>
        <v>3.0316833891926324E-3</v>
      </c>
      <c r="IY213" s="14">
        <f t="shared" si="800"/>
        <v>9.1911041723065271E-6</v>
      </c>
      <c r="IZ213" s="89">
        <f t="shared" si="801"/>
        <v>-9.1443419305636264E-3</v>
      </c>
      <c r="JA213" s="89">
        <f t="shared" si="802"/>
        <v>8.3618989343064109E-5</v>
      </c>
      <c r="JC213">
        <v>108.65</v>
      </c>
      <c r="JD213" s="14">
        <f t="shared" si="803"/>
        <v>4.8505242027958403E-2</v>
      </c>
      <c r="JE213" s="14">
        <f t="shared" si="804"/>
        <v>2.3527585041908223E-3</v>
      </c>
      <c r="JF213" s="89">
        <f t="shared" si="805"/>
        <v>-5.328582152108842E-2</v>
      </c>
      <c r="JG213" s="89">
        <f t="shared" si="806"/>
        <v>2.8393787751772896E-3</v>
      </c>
      <c r="JI213">
        <v>32.83</v>
      </c>
      <c r="JJ213" s="14">
        <f t="shared" si="807"/>
        <v>1.2411238473746216E-2</v>
      </c>
      <c r="JK213" s="14">
        <f t="shared" si="808"/>
        <v>1.5403884045219829E-4</v>
      </c>
      <c r="JL213" s="89">
        <f t="shared" si="809"/>
        <v>-1.8101728793713447E-2</v>
      </c>
      <c r="JM213" s="89">
        <f t="shared" si="810"/>
        <v>3.2767258532115449E-4</v>
      </c>
      <c r="JO213">
        <v>75.569999999999993</v>
      </c>
      <c r="JP213" s="14">
        <f t="shared" si="811"/>
        <v>4.2361103251891158E-2</v>
      </c>
      <c r="JQ213" s="14">
        <f t="shared" si="812"/>
        <v>1.7944630687173836E-3</v>
      </c>
      <c r="JR213" s="89">
        <f t="shared" si="647"/>
        <v>-4.5301221751513694E-2</v>
      </c>
      <c r="JS213" s="89">
        <f t="shared" si="813"/>
        <v>2.0522006921798175E-3</v>
      </c>
      <c r="JU213">
        <v>62.5</v>
      </c>
      <c r="JV213" s="14">
        <f t="shared" si="814"/>
        <v>2.3091331223397713E-2</v>
      </c>
      <c r="JW213" s="14">
        <f t="shared" si="815"/>
        <v>5.3320957766866213E-4</v>
      </c>
      <c r="JX213" s="89">
        <f t="shared" si="816"/>
        <v>-2.8774831203823091E-2</v>
      </c>
      <c r="JY213" s="89">
        <f t="shared" si="817"/>
        <v>8.2799091080851099E-4</v>
      </c>
      <c r="KA213">
        <v>40.61</v>
      </c>
      <c r="KB213" s="14">
        <f t="shared" si="818"/>
        <v>6.3819558779795718E-3</v>
      </c>
      <c r="KC213" s="14">
        <f t="shared" si="819"/>
        <v>4.0729360828478007E-5</v>
      </c>
      <c r="KD213" s="89">
        <f t="shared" si="820"/>
        <v>-9.3457576138459356E-3</v>
      </c>
      <c r="KE213" s="89">
        <f t="shared" si="821"/>
        <v>8.7343185376759279E-5</v>
      </c>
      <c r="KG213">
        <v>18.5</v>
      </c>
      <c r="KH213" s="14">
        <f t="shared" si="822"/>
        <v>2.5615061097502629E-2</v>
      </c>
      <c r="KI213" s="14">
        <f t="shared" si="823"/>
        <v>6.5613135502879262E-4</v>
      </c>
      <c r="KJ213" s="89">
        <f t="shared" si="824"/>
        <v>-2.9982870981057785E-2</v>
      </c>
      <c r="KK213" s="89">
        <f t="shared" si="825"/>
        <v>8.9897255226675701E-4</v>
      </c>
      <c r="KM213">
        <v>32.11</v>
      </c>
      <c r="KN213" s="14">
        <f t="shared" si="826"/>
        <v>1.1457007192054534E-2</v>
      </c>
      <c r="KO213" s="14">
        <f t="shared" si="827"/>
        <v>1.3126301379878932E-4</v>
      </c>
      <c r="KP213" s="89">
        <f t="shared" si="828"/>
        <v>-1.8595022890540346E-2</v>
      </c>
      <c r="KQ213" s="89">
        <f t="shared" si="829"/>
        <v>3.4577487629971945E-4</v>
      </c>
      <c r="KS213">
        <v>88.84</v>
      </c>
      <c r="KT213" s="14">
        <f t="shared" si="830"/>
        <v>1.4305116537817091E-2</v>
      </c>
      <c r="KU213" s="14">
        <f t="shared" si="831"/>
        <v>2.0463635916052804E-4</v>
      </c>
      <c r="KV213" s="89">
        <f t="shared" si="832"/>
        <v>-1.6592931662900684E-2</v>
      </c>
      <c r="KW213" s="89">
        <f t="shared" si="833"/>
        <v>2.7532538116969204E-4</v>
      </c>
      <c r="LF213" s="14">
        <v>12.1</v>
      </c>
      <c r="LG213" s="14">
        <f t="shared" si="834"/>
        <v>9.8685011407540039E-3</v>
      </c>
      <c r="LH213" s="14">
        <f t="shared" si="835"/>
        <v>9.7387314765063075E-5</v>
      </c>
      <c r="LI213" s="89">
        <f t="shared" si="836"/>
        <v>-9.9972925259915954E-3</v>
      </c>
      <c r="LJ213" s="89">
        <f t="shared" si="837"/>
        <v>9.9945857850247414E-5</v>
      </c>
      <c r="LL213">
        <v>12.895</v>
      </c>
      <c r="LM213" s="14">
        <f t="shared" si="838"/>
        <v>-8.5670305901580819E-3</v>
      </c>
      <c r="LN213" s="14">
        <f t="shared" si="839"/>
        <v>7.3394013132704338E-5</v>
      </c>
      <c r="LO213" s="89">
        <f t="shared" si="840"/>
        <v>5.9298449187424425E-3</v>
      </c>
      <c r="LP213" s="89">
        <f t="shared" si="841"/>
        <v>3.5163060760335567E-5</v>
      </c>
    </row>
    <row r="214" spans="19:328" x14ac:dyDescent="0.35">
      <c r="S214" t="s">
        <v>818</v>
      </c>
      <c r="T214" s="82">
        <v>5559.13</v>
      </c>
      <c r="U214" s="6">
        <f t="shared" si="648"/>
        <v>-2.5468038246914504E-3</v>
      </c>
      <c r="V214" s="14">
        <f t="shared" si="649"/>
        <v>6.4862097214629999E-6</v>
      </c>
      <c r="Z214">
        <v>39.97</v>
      </c>
      <c r="AA214" s="14">
        <f t="shared" si="650"/>
        <v>3.2471615892914834E-3</v>
      </c>
      <c r="AB214" s="14">
        <f t="shared" si="651"/>
        <v>1.0544058386969992E-5</v>
      </c>
      <c r="AC214" s="14">
        <f t="shared" si="652"/>
        <v>5.7939654139829338E-3</v>
      </c>
      <c r="AD214" s="14">
        <f t="shared" si="653"/>
        <v>-6.2561074273054049E-3</v>
      </c>
      <c r="AE214" s="14">
        <f t="shared" si="654"/>
        <v>3.9138880141985854E-5</v>
      </c>
      <c r="AG214">
        <v>8.4920000000000009</v>
      </c>
      <c r="AH214" s="14">
        <f t="shared" si="655"/>
        <v>7.9756463126409195E-3</v>
      </c>
      <c r="AI214" s="14">
        <f t="shared" si="656"/>
        <v>6.36109341043427E-5</v>
      </c>
      <c r="AJ214" s="14">
        <f t="shared" si="657"/>
        <v>-8.126837069517218E-3</v>
      </c>
      <c r="AK214" s="14">
        <f t="shared" si="658"/>
        <v>6.6045480754479204E-5</v>
      </c>
      <c r="AM214">
        <v>105.65</v>
      </c>
      <c r="AN214" s="14">
        <f t="shared" si="659"/>
        <v>-3.793271499574914E-3</v>
      </c>
      <c r="AO214" s="14">
        <f t="shared" si="660"/>
        <v>1.4388908669487317E-5</v>
      </c>
      <c r="AP214" s="14">
        <f t="shared" si="661"/>
        <v>1.8215263996866092E-2</v>
      </c>
      <c r="AQ214" s="14">
        <f t="shared" si="662"/>
        <v>3.317958424755261E-4</v>
      </c>
      <c r="AS214">
        <v>95.83</v>
      </c>
      <c r="AT214" s="14">
        <f t="shared" si="663"/>
        <v>-2.0345402141453483E-2</v>
      </c>
      <c r="AU214" s="14">
        <f t="shared" si="664"/>
        <v>4.1393538829745998E-4</v>
      </c>
      <c r="AV214" s="14">
        <f t="shared" si="665"/>
        <v>4.1795125359519847E-2</v>
      </c>
      <c r="AW214" s="14">
        <f t="shared" si="666"/>
        <v>1.7468325038179789E-3</v>
      </c>
      <c r="AY214" s="14">
        <v>37.630000000000003</v>
      </c>
      <c r="AZ214" s="14">
        <f t="shared" si="667"/>
        <v>3.448736671953976E-3</v>
      </c>
      <c r="BA214" s="14">
        <f t="shared" si="668"/>
        <v>1.1893784632480185E-5</v>
      </c>
      <c r="BB214" s="14">
        <f t="shared" si="669"/>
        <v>7.257365819709944E-3</v>
      </c>
      <c r="BC214" s="14">
        <f t="shared" si="670"/>
        <v>5.2669358641094185E-5</v>
      </c>
      <c r="BE214">
        <v>22.12</v>
      </c>
      <c r="BF214" s="14">
        <f t="shared" si="671"/>
        <v>-2.6338405586332738E-2</v>
      </c>
      <c r="BG214" s="14">
        <f t="shared" si="672"/>
        <v>6.9371160883016354E-4</v>
      </c>
      <c r="BH214" s="14">
        <f t="shared" si="673"/>
        <v>5.4483465201339634E-2</v>
      </c>
      <c r="BI214" s="14">
        <f t="shared" si="674"/>
        <v>2.9684479803455868E-3</v>
      </c>
      <c r="BK214">
        <v>90.14</v>
      </c>
      <c r="BL214" s="14">
        <f t="shared" si="675"/>
        <v>7.2952683447454342E-3</v>
      </c>
      <c r="BM214" s="14">
        <f t="shared" si="676"/>
        <v>5.3220940221844787E-5</v>
      </c>
      <c r="BN214" s="14">
        <f t="shared" si="677"/>
        <v>1.7283502132093394E-2</v>
      </c>
      <c r="BO214" s="14">
        <f t="shared" si="678"/>
        <v>2.9871944595007691E-4</v>
      </c>
      <c r="BQ214">
        <v>55.35</v>
      </c>
      <c r="BR214" s="14">
        <f t="shared" si="679"/>
        <v>-1.1812949726710353E-2</v>
      </c>
      <c r="BS214" s="14">
        <f t="shared" si="680"/>
        <v>1.395457812457862E-4</v>
      </c>
      <c r="BT214" s="14">
        <f t="shared" si="681"/>
        <v>3.891455353051966E-2</v>
      </c>
      <c r="BU214" s="14">
        <f t="shared" si="682"/>
        <v>1.5143424764796803E-3</v>
      </c>
      <c r="BX214">
        <v>21.98</v>
      </c>
      <c r="BY214" s="14">
        <f t="shared" si="683"/>
        <v>-4.5506257895649543E-4</v>
      </c>
      <c r="BZ214" s="14">
        <f t="shared" si="684"/>
        <v>2.0708195076653663E-7</v>
      </c>
      <c r="CA214" s="14">
        <f t="shared" si="685"/>
        <v>1.2581840558504141E-2</v>
      </c>
      <c r="CB214" s="14">
        <f t="shared" si="686"/>
        <v>1.583027118396198E-4</v>
      </c>
      <c r="CD214">
        <v>47.48</v>
      </c>
      <c r="CE214" s="14">
        <f t="shared" si="687"/>
        <v>-2.8411608792606104E-2</v>
      </c>
      <c r="CF214" s="14">
        <f t="shared" si="688"/>
        <v>8.0721951418409241E-4</v>
      </c>
      <c r="CG214" s="14">
        <f t="shared" si="689"/>
        <v>4.7523145988286997E-2</v>
      </c>
      <c r="CH214" s="14">
        <f t="shared" si="690"/>
        <v>2.2584494046240383E-3</v>
      </c>
      <c r="CJ214">
        <v>32.380000000000003</v>
      </c>
      <c r="CK214" s="14">
        <f t="shared" si="691"/>
        <v>-8.9964931277235361E-3</v>
      </c>
      <c r="CL214" s="14">
        <f t="shared" si="692"/>
        <v>8.093688859717681E-5</v>
      </c>
      <c r="CM214" s="14">
        <f t="shared" si="693"/>
        <v>2.6386091301180054E-2</v>
      </c>
      <c r="CN214" s="14">
        <f t="shared" si="694"/>
        <v>6.9622581415420973E-4</v>
      </c>
      <c r="CP214">
        <v>20.12</v>
      </c>
      <c r="CQ214" s="14">
        <f t="shared" si="695"/>
        <v>-3.0274764246592079E-2</v>
      </c>
      <c r="CR214" s="14">
        <f t="shared" si="696"/>
        <v>9.1656135018673007E-4</v>
      </c>
      <c r="CS214" s="14">
        <f t="shared" si="697"/>
        <v>4.7140976382392272E-2</v>
      </c>
      <c r="CT214" s="14">
        <f t="shared" si="698"/>
        <v>2.2222716542852658E-3</v>
      </c>
      <c r="CV214">
        <v>104.75</v>
      </c>
      <c r="CW214" s="14">
        <f t="shared" si="699"/>
        <v>1.7506952929497041E-2</v>
      </c>
      <c r="CX214" s="14">
        <f t="shared" si="700"/>
        <v>3.0649340087562503E-4</v>
      </c>
      <c r="CY214" s="89">
        <f t="shared" si="701"/>
        <v>-1.2480960656457814E-2</v>
      </c>
      <c r="CZ214" s="89">
        <f t="shared" si="702"/>
        <v>1.5577437890804789E-4</v>
      </c>
      <c r="DB214">
        <v>17.100000000000001</v>
      </c>
      <c r="DC214" s="14">
        <f t="shared" si="703"/>
        <v>3.5026305512020745E-3</v>
      </c>
      <c r="DD214" s="14">
        <f t="shared" si="704"/>
        <v>1.2268420778214148E-5</v>
      </c>
      <c r="DE214" s="89">
        <f t="shared" si="705"/>
        <v>4.6615129829399582E-3</v>
      </c>
      <c r="DF214" s="89">
        <f t="shared" si="706"/>
        <v>2.1729703290117788E-5</v>
      </c>
      <c r="DH214">
        <v>11.32</v>
      </c>
      <c r="DI214" s="14">
        <f t="shared" si="707"/>
        <v>-1.6208387607560059E-2</v>
      </c>
      <c r="DJ214" s="14">
        <f t="shared" si="708"/>
        <v>2.627118288369065E-4</v>
      </c>
      <c r="DK214" s="89">
        <f t="shared" si="709"/>
        <v>3.4718623665717263E-2</v>
      </c>
      <c r="DL214" s="89">
        <f t="shared" si="710"/>
        <v>1.2053828292417027E-3</v>
      </c>
      <c r="DN214">
        <v>61.74</v>
      </c>
      <c r="DO214" s="14">
        <f t="shared" si="711"/>
        <v>8.7083278917844138E-3</v>
      </c>
      <c r="DP214" s="14">
        <f t="shared" si="712"/>
        <v>7.5834974670830366E-5</v>
      </c>
      <c r="DQ214" s="89">
        <f t="shared" si="713"/>
        <v>9.5498657632885758E-4</v>
      </c>
      <c r="DR214" s="89">
        <f t="shared" si="714"/>
        <v>9.1199936096831295E-7</v>
      </c>
      <c r="DT214">
        <v>106.15</v>
      </c>
      <c r="DU214" s="14">
        <f t="shared" si="715"/>
        <v>-4.711425293277339E-4</v>
      </c>
      <c r="DV214" s="14">
        <f t="shared" si="716"/>
        <v>2.219752829413346E-7</v>
      </c>
      <c r="DW214" s="89">
        <f t="shared" si="717"/>
        <v>2.0570938686348225E-2</v>
      </c>
      <c r="DX214" s="89">
        <f t="shared" si="718"/>
        <v>4.2316351843749806E-4</v>
      </c>
      <c r="DZ214">
        <v>33</v>
      </c>
      <c r="EA214" s="14">
        <f t="shared" si="719"/>
        <v>-6.6889881507965401E-3</v>
      </c>
      <c r="EB214" s="14">
        <f t="shared" si="720"/>
        <v>4.4742562481496519E-5</v>
      </c>
      <c r="EC214" s="89">
        <f t="shared" si="721"/>
        <v>2.3428594024489845E-2</v>
      </c>
      <c r="ED214" s="89">
        <f t="shared" si="722"/>
        <v>5.4889901796436127E-4</v>
      </c>
      <c r="EF214">
        <v>14.53</v>
      </c>
      <c r="EG214" s="14">
        <f t="shared" si="723"/>
        <v>8.2248578808847943E-3</v>
      </c>
      <c r="EH214" s="14">
        <f t="shared" si="724"/>
        <v>6.764828716075271E-5</v>
      </c>
      <c r="EI214" s="89">
        <f t="shared" si="725"/>
        <v>4.7114126913968424E-3</v>
      </c>
      <c r="EJ214" s="89">
        <f t="shared" si="726"/>
        <v>2.2197409548655237E-5</v>
      </c>
      <c r="EL214">
        <v>84.86</v>
      </c>
      <c r="EM214" s="14">
        <f t="shared" si="727"/>
        <v>9.6165863653146066E-3</v>
      </c>
      <c r="EN214" s="14">
        <f t="shared" si="728"/>
        <v>9.2478733321554798E-5</v>
      </c>
      <c r="EO214" s="89">
        <f t="shared" si="729"/>
        <v>4.5316055613058692E-3</v>
      </c>
      <c r="EP214" s="89">
        <f t="shared" si="730"/>
        <v>2.0535448963258283E-5</v>
      </c>
      <c r="ER214">
        <v>11.47</v>
      </c>
      <c r="ES214" s="14">
        <f t="shared" si="731"/>
        <v>-2.6189451896276058E-3</v>
      </c>
      <c r="ET214" s="14">
        <f t="shared" si="732"/>
        <v>6.8588739062735761E-6</v>
      </c>
      <c r="EU214" s="89">
        <f t="shared" si="733"/>
        <v>1.4823665904576918E-2</v>
      </c>
      <c r="EV214" s="89">
        <f t="shared" si="734"/>
        <v>2.1974107085051623E-4</v>
      </c>
      <c r="EX214">
        <v>120.05</v>
      </c>
      <c r="EY214" s="14">
        <f t="shared" si="735"/>
        <v>-3.3375083128797875E-3</v>
      </c>
      <c r="EZ214" s="14">
        <f t="shared" si="736"/>
        <v>1.1138961738541686E-5</v>
      </c>
      <c r="FA214" s="89">
        <f t="shared" si="737"/>
        <v>1.4931739288448629E-2</v>
      </c>
      <c r="FB214" s="89">
        <f t="shared" si="738"/>
        <v>2.2295683817820036E-4</v>
      </c>
      <c r="FD214">
        <v>43.06</v>
      </c>
      <c r="FE214" s="14">
        <f t="shared" si="739"/>
        <v>-2.2546751247881299E-2</v>
      </c>
      <c r="FF214" s="14">
        <f t="shared" si="740"/>
        <v>5.083559918338369E-4</v>
      </c>
      <c r="FG214" s="89">
        <f t="shared" si="741"/>
        <v>5.642580171688609E-2</v>
      </c>
      <c r="FH214" s="89">
        <f t="shared" si="742"/>
        <v>3.1838710993933451E-3</v>
      </c>
      <c r="FJ214">
        <v>130.6</v>
      </c>
      <c r="FK214" s="14">
        <f t="shared" si="743"/>
        <v>-6.915125519932579E-3</v>
      </c>
      <c r="FL214" s="14">
        <f t="shared" si="744"/>
        <v>4.7818960956422822E-5</v>
      </c>
      <c r="FM214" s="89">
        <f t="shared" si="745"/>
        <v>1.5679057937449031E-2</v>
      </c>
      <c r="FN214" s="89">
        <f t="shared" si="746"/>
        <v>2.4583285780588348E-4</v>
      </c>
      <c r="FP214">
        <v>11.1</v>
      </c>
      <c r="FQ214" s="14">
        <f t="shared" si="747"/>
        <v>2.2497197340155461E-3</v>
      </c>
      <c r="FR214" s="14">
        <f t="shared" si="748"/>
        <v>5.0612388816189793E-6</v>
      </c>
      <c r="FS214" s="89">
        <f t="shared" si="749"/>
        <v>4.4403622745864393E-3</v>
      </c>
      <c r="FT214" s="89">
        <f t="shared" si="750"/>
        <v>1.9716817129570458E-5</v>
      </c>
      <c r="FV214">
        <v>498</v>
      </c>
      <c r="FW214" s="14">
        <f t="shared" si="751"/>
        <v>3.0075210639553224E-3</v>
      </c>
      <c r="FX214" s="14">
        <f t="shared" si="752"/>
        <v>9.0451829501349548E-6</v>
      </c>
      <c r="FY214" s="89">
        <f t="shared" si="753"/>
        <v>1.2961373986083172E-2</v>
      </c>
      <c r="FZ214" s="89">
        <f t="shared" si="754"/>
        <v>1.6799721560711357E-4</v>
      </c>
      <c r="GB214">
        <v>65.84</v>
      </c>
      <c r="GC214" s="14">
        <f t="shared" si="755"/>
        <v>-3.7763694925634209E-2</v>
      </c>
      <c r="GD214" s="14">
        <f t="shared" si="756"/>
        <v>1.4260966544363709E-3</v>
      </c>
      <c r="GE214" s="89">
        <f t="shared" si="757"/>
        <v>5.5258578288376416E-2</v>
      </c>
      <c r="GF214" s="89">
        <f t="shared" si="758"/>
        <v>3.0535104744526254E-3</v>
      </c>
      <c r="GH214">
        <v>381.4</v>
      </c>
      <c r="GI214" s="14">
        <f t="shared" si="759"/>
        <v>-1.3993627690027903E-2</v>
      </c>
      <c r="GJ214" s="14">
        <f t="shared" si="760"/>
        <v>1.9582161592711565E-4</v>
      </c>
      <c r="GK214" s="89">
        <f t="shared" si="761"/>
        <v>3.8235578520722284E-2</v>
      </c>
      <c r="GL214" s="89">
        <f t="shared" si="762"/>
        <v>1.4619594648143193E-3</v>
      </c>
      <c r="GN214">
        <v>29.77</v>
      </c>
      <c r="GO214" s="14">
        <f t="shared" si="763"/>
        <v>5.0259780785915148E-3</v>
      </c>
      <c r="GP214" s="14">
        <f t="shared" si="764"/>
        <v>2.5260455646482454E-5</v>
      </c>
      <c r="GQ214" s="89">
        <f t="shared" si="765"/>
        <v>6.2104383715983697E-3</v>
      </c>
      <c r="GR214" s="89">
        <f t="shared" si="766"/>
        <v>3.8569544767421409E-5</v>
      </c>
      <c r="GT214">
        <v>56.92</v>
      </c>
      <c r="GU214" s="14">
        <f t="shared" si="767"/>
        <v>0</v>
      </c>
      <c r="GV214" s="14">
        <f t="shared" si="768"/>
        <v>0</v>
      </c>
      <c r="GW214" s="89">
        <f t="shared" si="769"/>
        <v>1.5190721262713742E-2</v>
      </c>
      <c r="GX214" s="89">
        <f t="shared" si="770"/>
        <v>2.3075801248146339E-4</v>
      </c>
      <c r="GZ214">
        <v>188.1</v>
      </c>
      <c r="HA214" s="14">
        <f t="shared" si="771"/>
        <v>-9.078834055493817E-3</v>
      </c>
      <c r="HB214" s="14">
        <f t="shared" si="772"/>
        <v>8.2425227807194303E-5</v>
      </c>
      <c r="HC214" s="89">
        <f t="shared" si="773"/>
        <v>2.297236644246857E-2</v>
      </c>
      <c r="HD214" s="89">
        <f t="shared" si="774"/>
        <v>5.277296199670561E-4</v>
      </c>
      <c r="HF214">
        <v>261.95</v>
      </c>
      <c r="HG214" s="14">
        <f t="shared" si="775"/>
        <v>-7.6643410245039248E-3</v>
      </c>
      <c r="HH214" s="14">
        <f t="shared" si="776"/>
        <v>5.8742123339893868E-5</v>
      </c>
      <c r="HI214" s="89">
        <f t="shared" si="777"/>
        <v>3.1430441720166055E-2</v>
      </c>
      <c r="HJ214" s="89">
        <f t="shared" si="778"/>
        <v>9.8787266672475493E-4</v>
      </c>
      <c r="HL214">
        <v>91.6</v>
      </c>
      <c r="HM214" s="14">
        <f t="shared" si="779"/>
        <v>-5.4734674141719312E-3</v>
      </c>
      <c r="HN214" s="14">
        <f t="shared" si="780"/>
        <v>2.9958845534001966E-5</v>
      </c>
      <c r="HO214" s="89">
        <f t="shared" si="781"/>
        <v>2.3008943358194991E-2</v>
      </c>
      <c r="HP214" s="89">
        <f t="shared" si="782"/>
        <v>5.2941147446062544E-4</v>
      </c>
      <c r="HR214">
        <v>5.0579999999999998</v>
      </c>
      <c r="HS214" s="14">
        <f t="shared" si="783"/>
        <v>-3.1683194820452758E-3</v>
      </c>
      <c r="HT214" s="14">
        <f t="shared" si="784"/>
        <v>1.0038248340307644E-5</v>
      </c>
      <c r="HU214" s="14">
        <f t="shared" si="785"/>
        <v>2.1537525325196878E-2</v>
      </c>
      <c r="HV214" s="14">
        <f t="shared" si="786"/>
        <v>4.638649971334969E-4</v>
      </c>
      <c r="HX214">
        <v>13.71</v>
      </c>
      <c r="HY214" s="14">
        <f t="shared" si="787"/>
        <v>-7.2966074014385433E-4</v>
      </c>
      <c r="HZ214" s="14">
        <f t="shared" si="788"/>
        <v>5.3240479570727728E-7</v>
      </c>
      <c r="IA214" s="89">
        <f t="shared" si="789"/>
        <v>5.3756381871979215E-3</v>
      </c>
      <c r="IB214" s="89">
        <f t="shared" si="790"/>
        <v>2.8897485919660555E-5</v>
      </c>
      <c r="ID214">
        <v>131.4</v>
      </c>
      <c r="IE214" s="14">
        <f t="shared" si="791"/>
        <v>9.8448352876516054E-3</v>
      </c>
      <c r="IF214" s="14">
        <f t="shared" si="792"/>
        <v>9.6920781840990265E-5</v>
      </c>
      <c r="IG214" s="89">
        <f t="shared" si="793"/>
        <v>1.9490540938569782E-3</v>
      </c>
      <c r="IH214" s="89">
        <f t="shared" si="794"/>
        <v>3.7988118607806461E-6</v>
      </c>
      <c r="IQ214">
        <v>50.64</v>
      </c>
      <c r="IR214" s="14">
        <f t="shared" si="795"/>
        <v>7.0838548884050419E-3</v>
      </c>
      <c r="IS214" s="14">
        <f t="shared" si="796"/>
        <v>5.0181000079980008E-5</v>
      </c>
      <c r="IT214" s="89">
        <f t="shared" si="797"/>
        <v>4.5928777877227737E-3</v>
      </c>
      <c r="IU214" s="89">
        <f t="shared" si="798"/>
        <v>2.109452637295724E-5</v>
      </c>
      <c r="IW214">
        <v>65.650000000000006</v>
      </c>
      <c r="IX214" s="14">
        <f t="shared" si="799"/>
        <v>3.3455019037963644E-3</v>
      </c>
      <c r="IY214" s="14">
        <f t="shared" si="800"/>
        <v>1.1192382988305099E-5</v>
      </c>
      <c r="IZ214" s="89">
        <f t="shared" si="801"/>
        <v>1.0823734740302389E-2</v>
      </c>
      <c r="JA214" s="89">
        <f t="shared" si="802"/>
        <v>1.1715323372842882E-4</v>
      </c>
      <c r="JC214">
        <v>107.85</v>
      </c>
      <c r="JD214" s="14">
        <f t="shared" si="803"/>
        <v>7.390333867273358E-3</v>
      </c>
      <c r="JE214" s="14">
        <f t="shared" si="804"/>
        <v>5.4617034669767588E-5</v>
      </c>
      <c r="JF214" s="89">
        <f t="shared" si="805"/>
        <v>1.1927236944531077E-2</v>
      </c>
      <c r="JG214" s="89">
        <f t="shared" si="806"/>
        <v>1.4225898113098703E-4</v>
      </c>
      <c r="JI214">
        <v>32.909999999999997</v>
      </c>
      <c r="JJ214" s="14">
        <f t="shared" si="807"/>
        <v>-2.4338314417472044E-3</v>
      </c>
      <c r="JK214" s="14">
        <f t="shared" si="808"/>
        <v>5.9235354868372754E-6</v>
      </c>
      <c r="JL214" s="89">
        <f t="shared" si="809"/>
        <v>2.0445368637428098E-2</v>
      </c>
      <c r="JM214" s="89">
        <f t="shared" si="810"/>
        <v>4.1801309872032847E-4</v>
      </c>
      <c r="JO214">
        <v>74.430000000000007</v>
      </c>
      <c r="JP214" s="14">
        <f t="shared" si="811"/>
        <v>1.5200292660808988E-2</v>
      </c>
      <c r="JQ214" s="14">
        <f t="shared" si="812"/>
        <v>2.3104889697424358E-4</v>
      </c>
      <c r="JR214" s="89">
        <f t="shared" si="647"/>
        <v>-4.3332858967502167E-3</v>
      </c>
      <c r="JS214" s="89">
        <f t="shared" si="813"/>
        <v>1.8777366662974329E-5</v>
      </c>
      <c r="JU214">
        <v>62.18</v>
      </c>
      <c r="JV214" s="14">
        <f t="shared" si="814"/>
        <v>5.1331521117481136E-3</v>
      </c>
      <c r="JW214" s="14">
        <f t="shared" si="815"/>
        <v>2.6349250602344118E-5</v>
      </c>
      <c r="JX214" s="89">
        <f t="shared" si="816"/>
        <v>1.5492843474601677E-2</v>
      </c>
      <c r="JY214" s="89">
        <f t="shared" si="817"/>
        <v>2.4002819892850774E-4</v>
      </c>
      <c r="KA214">
        <v>41</v>
      </c>
      <c r="KB214" s="14">
        <f t="shared" si="818"/>
        <v>-9.5577250061013898E-3</v>
      </c>
      <c r="KC214" s="14">
        <f t="shared" si="819"/>
        <v>9.1350107292255807E-5</v>
      </c>
      <c r="KD214" s="89">
        <f t="shared" si="820"/>
        <v>2.0505183906357589E-2</v>
      </c>
      <c r="KE214" s="89">
        <f t="shared" si="821"/>
        <v>4.2046256703354628E-4</v>
      </c>
      <c r="KG214">
        <v>18.649999999999999</v>
      </c>
      <c r="KH214" s="14">
        <f t="shared" si="822"/>
        <v>-8.0754140055453068E-3</v>
      </c>
      <c r="KI214" s="14">
        <f t="shared" si="823"/>
        <v>6.5212311360957293E-5</v>
      </c>
      <c r="KJ214" s="89">
        <f t="shared" si="824"/>
        <v>1.9395291699757601E-2</v>
      </c>
      <c r="KK214" s="89">
        <f t="shared" si="825"/>
        <v>3.7617734011868609E-4</v>
      </c>
      <c r="KM214">
        <v>32.630000000000003</v>
      </c>
      <c r="KN214" s="14">
        <f t="shared" si="826"/>
        <v>-1.6064602503806789E-2</v>
      </c>
      <c r="KO214" s="14">
        <f t="shared" si="827"/>
        <v>2.5807145360531533E-4</v>
      </c>
      <c r="KP214" s="89">
        <f t="shared" si="828"/>
        <v>3.2397883005560055E-2</v>
      </c>
      <c r="KQ214" s="89">
        <f t="shared" si="829"/>
        <v>1.0496228232419571E-3</v>
      </c>
      <c r="KS214">
        <v>87.96</v>
      </c>
      <c r="KT214" s="14">
        <f t="shared" si="830"/>
        <v>9.9548333396663781E-3</v>
      </c>
      <c r="KU214" s="14">
        <f t="shared" si="831"/>
        <v>9.9098706820533261E-5</v>
      </c>
      <c r="KV214" s="89">
        <f t="shared" si="832"/>
        <v>-4.2430462769179125E-4</v>
      </c>
      <c r="KW214" s="89">
        <f t="shared" si="833"/>
        <v>1.8003441708066958E-7</v>
      </c>
      <c r="LF214" s="14">
        <v>12.164999999999999</v>
      </c>
      <c r="LG214" s="14">
        <f t="shared" si="834"/>
        <v>-5.3575236327905095E-3</v>
      </c>
      <c r="LH214" s="14">
        <f t="shared" si="835"/>
        <v>2.870305947590882E-5</v>
      </c>
      <c r="LI214" s="89">
        <f t="shared" si="836"/>
        <v>5.3553281905207141E-3</v>
      </c>
      <c r="LJ214" s="89">
        <f t="shared" si="837"/>
        <v>2.8679540028185867E-5</v>
      </c>
      <c r="LL214">
        <v>12.45</v>
      </c>
      <c r="LM214" s="14">
        <f t="shared" si="838"/>
        <v>3.5119016422591437E-2</v>
      </c>
      <c r="LN214" s="14">
        <f t="shared" si="839"/>
        <v>1.2333453144902471E-3</v>
      </c>
      <c r="LO214" s="89">
        <f t="shared" si="840"/>
        <v>-2.4841374041243949E-2</v>
      </c>
      <c r="LP214" s="89">
        <f t="shared" si="841"/>
        <v>6.1709386425698866E-4</v>
      </c>
    </row>
    <row r="215" spans="19:328" x14ac:dyDescent="0.35">
      <c r="S215" t="s">
        <v>819</v>
      </c>
      <c r="T215" s="82">
        <v>5534.35</v>
      </c>
      <c r="U215" s="6">
        <f t="shared" si="648"/>
        <v>4.4674964419350316E-3</v>
      </c>
      <c r="V215" s="14">
        <f t="shared" si="649"/>
        <v>1.9958524458702166E-5</v>
      </c>
      <c r="Z215">
        <v>39.44</v>
      </c>
      <c r="AA215" s="14">
        <f t="shared" si="650"/>
        <v>1.3348642988797446E-2</v>
      </c>
      <c r="AB215" s="14">
        <f t="shared" si="651"/>
        <v>1.7818626964237119E-4</v>
      </c>
      <c r="AC215" s="14">
        <f t="shared" si="652"/>
        <v>8.8811465468624142E-3</v>
      </c>
      <c r="AD215" s="14">
        <f t="shared" si="653"/>
        <v>-9.1721396336791987E-3</v>
      </c>
      <c r="AE215" s="14">
        <f t="shared" si="654"/>
        <v>8.412814545970879E-5</v>
      </c>
      <c r="AG215">
        <v>8.4039999999999999</v>
      </c>
      <c r="AH215" s="14">
        <f t="shared" si="655"/>
        <v>1.04167608582558E-2</v>
      </c>
      <c r="AI215" s="14">
        <f t="shared" si="656"/>
        <v>1.0850890677809011E-4</v>
      </c>
      <c r="AJ215" s="14">
        <f t="shared" si="657"/>
        <v>-1.0426964179772907E-2</v>
      </c>
      <c r="AK215" s="14">
        <f t="shared" si="658"/>
        <v>1.087215820062673E-4</v>
      </c>
      <c r="AM215">
        <v>106.65</v>
      </c>
      <c r="AN215" s="14">
        <f t="shared" si="659"/>
        <v>-9.4207008552939162E-3</v>
      </c>
      <c r="AO215" s="14">
        <f t="shared" si="660"/>
        <v>8.8749604604935521E-5</v>
      </c>
      <c r="AP215" s="14">
        <f t="shared" si="661"/>
        <v>9.5169404669670568E-3</v>
      </c>
      <c r="AQ215" s="14">
        <f t="shared" si="662"/>
        <v>9.0572155851795146E-5</v>
      </c>
      <c r="AS215">
        <v>96.15</v>
      </c>
      <c r="AT215" s="14">
        <f t="shared" si="663"/>
        <v>-3.3336836791179937E-3</v>
      </c>
      <c r="AU215" s="14">
        <f t="shared" si="664"/>
        <v>1.1113446872417683E-5</v>
      </c>
      <c r="AV215" s="14">
        <f t="shared" si="665"/>
        <v>3.1737885578538871E-3</v>
      </c>
      <c r="AW215" s="14">
        <f t="shared" si="666"/>
        <v>1.0072933809964256E-5</v>
      </c>
      <c r="AY215" s="14">
        <v>37.659999999999997</v>
      </c>
      <c r="AZ215" s="14">
        <f t="shared" si="667"/>
        <v>-7.9691862366031705E-4</v>
      </c>
      <c r="BA215" s="14">
        <f t="shared" si="668"/>
        <v>6.3507929273665399E-7</v>
      </c>
      <c r="BB215" s="14">
        <f t="shared" si="669"/>
        <v>6.1401013401675582E-4</v>
      </c>
      <c r="BC215" s="14">
        <f t="shared" si="670"/>
        <v>3.7700844467527444E-7</v>
      </c>
      <c r="BE215">
        <v>21.285</v>
      </c>
      <c r="BF215" s="14">
        <f t="shared" si="671"/>
        <v>3.8479577374018498E-2</v>
      </c>
      <c r="BG215" s="14">
        <f t="shared" si="672"/>
        <v>1.4806778748830763E-3</v>
      </c>
      <c r="BH215" s="14">
        <f t="shared" si="673"/>
        <v>-4.251105471278506E-2</v>
      </c>
      <c r="BI215" s="14">
        <f t="shared" si="674"/>
        <v>1.8071897727934049E-3</v>
      </c>
      <c r="BK215">
        <v>89.26</v>
      </c>
      <c r="BL215" s="14">
        <f t="shared" si="675"/>
        <v>9.810558061378304E-3</v>
      </c>
      <c r="BM215" s="14">
        <f t="shared" si="676"/>
        <v>9.624704947567482E-5</v>
      </c>
      <c r="BN215" s="14">
        <f t="shared" si="677"/>
        <v>-1.2053743312519839E-2</v>
      </c>
      <c r="BO215" s="14">
        <f t="shared" si="678"/>
        <v>1.4529272784411673E-4</v>
      </c>
      <c r="BQ215">
        <v>52.86</v>
      </c>
      <c r="BR215" s="14">
        <f t="shared" si="679"/>
        <v>4.6029749978502781E-2</v>
      </c>
      <c r="BS215" s="14">
        <f t="shared" si="680"/>
        <v>2.1187378830834769E-3</v>
      </c>
      <c r="BT215" s="14">
        <f t="shared" si="681"/>
        <v>-4.6706569083464357E-2</v>
      </c>
      <c r="BU215" s="14">
        <f t="shared" si="682"/>
        <v>2.1815035955484283E-3</v>
      </c>
      <c r="BX215">
        <v>21.8</v>
      </c>
      <c r="BY215" s="14">
        <f t="shared" si="683"/>
        <v>8.2229791804319507E-3</v>
      </c>
      <c r="BZ215" s="14">
        <f t="shared" si="684"/>
        <v>6.7617386601817318E-5</v>
      </c>
      <c r="CA215" s="14">
        <f t="shared" si="685"/>
        <v>-8.5924040432466264E-3</v>
      </c>
      <c r="CB215" s="14">
        <f t="shared" si="686"/>
        <v>7.3829407242400976E-5</v>
      </c>
      <c r="CD215">
        <v>46.88</v>
      </c>
      <c r="CE215" s="14">
        <f t="shared" si="687"/>
        <v>1.2717424472710027E-2</v>
      </c>
      <c r="CF215" s="14">
        <f t="shared" si="688"/>
        <v>1.6173288521908392E-4</v>
      </c>
      <c r="CG215" s="14">
        <f t="shared" si="689"/>
        <v>-1.2584812122527213E-2</v>
      </c>
      <c r="CH215" s="14">
        <f t="shared" si="690"/>
        <v>1.5837749615930791E-4</v>
      </c>
      <c r="CJ215">
        <v>31.58</v>
      </c>
      <c r="CK215" s="14">
        <f t="shared" si="691"/>
        <v>2.5016939421993258E-2</v>
      </c>
      <c r="CL215" s="14">
        <f t="shared" si="692"/>
        <v>6.258472580436804E-4</v>
      </c>
      <c r="CM215" s="14">
        <f t="shared" si="693"/>
        <v>-2.5236147294885325E-2</v>
      </c>
      <c r="CN215" s="14">
        <f t="shared" si="694"/>
        <v>6.3686313028914795E-4</v>
      </c>
      <c r="CP215">
        <v>19.7</v>
      </c>
      <c r="CQ215" s="14">
        <f t="shared" si="695"/>
        <v>2.1095709487595763E-2</v>
      </c>
      <c r="CR215" s="14">
        <f t="shared" si="696"/>
        <v>4.4502895878503789E-4</v>
      </c>
      <c r="CS215" s="14">
        <f t="shared" si="697"/>
        <v>-2.1503131138209008E-2</v>
      </c>
      <c r="CT215" s="14">
        <f t="shared" si="698"/>
        <v>4.6238464874701383E-4</v>
      </c>
      <c r="CV215">
        <v>102.7</v>
      </c>
      <c r="CW215" s="14">
        <f t="shared" si="699"/>
        <v>1.9764441867734437E-2</v>
      </c>
      <c r="CX215" s="14">
        <f t="shared" si="700"/>
        <v>3.9063316234305392E-4</v>
      </c>
      <c r="CY215" s="89">
        <f t="shared" si="701"/>
        <v>-1.9947517010077437E-2</v>
      </c>
      <c r="CZ215" s="89">
        <f t="shared" si="702"/>
        <v>3.9790343486732869E-4</v>
      </c>
      <c r="DB215">
        <v>16.64</v>
      </c>
      <c r="DC215" s="14">
        <f t="shared" si="703"/>
        <v>2.726902811555169E-2</v>
      </c>
      <c r="DD215" s="14">
        <f t="shared" si="704"/>
        <v>7.4359989436674858E-4</v>
      </c>
      <c r="DE215" s="89">
        <f t="shared" si="705"/>
        <v>-2.746293625354837E-2</v>
      </c>
      <c r="DF215" s="89">
        <f t="shared" si="706"/>
        <v>7.5421286766646134E-4</v>
      </c>
      <c r="DH215">
        <v>11.172000000000001</v>
      </c>
      <c r="DI215" s="14">
        <f t="shared" si="707"/>
        <v>1.3160424692106539E-2</v>
      </c>
      <c r="DJ215" s="14">
        <f t="shared" si="708"/>
        <v>1.7319677807660748E-4</v>
      </c>
      <c r="DK215" s="89">
        <f t="shared" si="709"/>
        <v>-1.3316831032385899E-2</v>
      </c>
      <c r="DL215" s="89">
        <f t="shared" si="710"/>
        <v>1.773379887451161E-4</v>
      </c>
      <c r="DN215">
        <v>62.6</v>
      </c>
      <c r="DO215" s="14">
        <f t="shared" si="711"/>
        <v>-1.3833259032039569E-2</v>
      </c>
      <c r="DP215" s="14">
        <f t="shared" si="712"/>
        <v>1.9135905544750433E-4</v>
      </c>
      <c r="DQ215" s="89">
        <f t="shared" si="713"/>
        <v>1.4206579446731054E-2</v>
      </c>
      <c r="DR215" s="89">
        <f t="shared" si="714"/>
        <v>2.018268995762812E-4</v>
      </c>
      <c r="DT215">
        <v>109.5</v>
      </c>
      <c r="DU215" s="14">
        <f t="shared" si="715"/>
        <v>-3.1071361107290297E-2</v>
      </c>
      <c r="DV215" s="14">
        <f t="shared" si="716"/>
        <v>9.6542948105963209E-4</v>
      </c>
      <c r="DW215" s="89">
        <f t="shared" si="717"/>
        <v>3.0235153418118256E-2</v>
      </c>
      <c r="DX215" s="89">
        <f t="shared" si="718"/>
        <v>9.1416450221714805E-4</v>
      </c>
      <c r="DZ215">
        <v>32.32</v>
      </c>
      <c r="EA215" s="14">
        <f t="shared" si="719"/>
        <v>2.0821327813585516E-2</v>
      </c>
      <c r="EB215" s="14">
        <f t="shared" si="720"/>
        <v>4.3352769192078977E-4</v>
      </c>
      <c r="EC215" s="89">
        <f t="shared" si="721"/>
        <v>-2.0498622730178759E-2</v>
      </c>
      <c r="ED215" s="89">
        <f t="shared" si="722"/>
        <v>4.2019353383420126E-4</v>
      </c>
      <c r="EF215">
        <v>14.5</v>
      </c>
      <c r="EG215" s="14">
        <f t="shared" si="723"/>
        <v>2.0668281556626669E-3</v>
      </c>
      <c r="EH215" s="14">
        <f t="shared" si="724"/>
        <v>4.2717786250399412E-6</v>
      </c>
      <c r="EI215" s="89">
        <f t="shared" si="725"/>
        <v>-1.6055055995035637E-3</v>
      </c>
      <c r="EJ215" s="89">
        <f t="shared" si="726"/>
        <v>2.5776482300372973E-6</v>
      </c>
      <c r="EL215">
        <v>84.74</v>
      </c>
      <c r="EM215" s="14">
        <f t="shared" si="727"/>
        <v>1.4150945757655815E-3</v>
      </c>
      <c r="EN215" s="14">
        <f t="shared" si="728"/>
        <v>2.0024926583611712E-6</v>
      </c>
      <c r="EO215" s="89">
        <f t="shared" si="729"/>
        <v>-1.7234544654695406E-3</v>
      </c>
      <c r="EP215" s="89">
        <f t="shared" si="730"/>
        <v>2.9702952945469002E-6</v>
      </c>
      <c r="ER215">
        <v>11.47</v>
      </c>
      <c r="ES215" s="14">
        <f t="shared" si="731"/>
        <v>0</v>
      </c>
      <c r="ET215" s="14">
        <f t="shared" si="732"/>
        <v>0</v>
      </c>
      <c r="EU215" s="89">
        <f t="shared" si="733"/>
        <v>-2.3752756849662178E-4</v>
      </c>
      <c r="EV215" s="89">
        <f t="shared" si="734"/>
        <v>5.6419345795917352E-8</v>
      </c>
      <c r="EX215">
        <v>120.45</v>
      </c>
      <c r="EY215" s="14">
        <f t="shared" si="735"/>
        <v>-3.3264063936181945E-3</v>
      </c>
      <c r="EZ215" s="14">
        <f t="shared" si="736"/>
        <v>1.1064979495504002E-5</v>
      </c>
      <c r="FA215" s="89">
        <f t="shared" si="737"/>
        <v>3.1111289130332934E-3</v>
      </c>
      <c r="FB215" s="89">
        <f t="shared" si="738"/>
        <v>9.6791231135117219E-6</v>
      </c>
      <c r="FD215">
        <v>39.549999999999997</v>
      </c>
      <c r="FE215" s="14">
        <f t="shared" si="739"/>
        <v>8.5028797722554131E-2</v>
      </c>
      <c r="FF215" s="14">
        <f t="shared" si="740"/>
        <v>7.2298964421430266E-3</v>
      </c>
      <c r="FG215" s="89">
        <f t="shared" si="741"/>
        <v>-8.7714588332522395E-2</v>
      </c>
      <c r="FH215" s="89">
        <f t="shared" si="742"/>
        <v>7.6938490063438742E-3</v>
      </c>
      <c r="FJ215">
        <v>130.1</v>
      </c>
      <c r="FK215" s="14">
        <f t="shared" si="743"/>
        <v>3.8358313238711925E-3</v>
      </c>
      <c r="FL215" s="14">
        <f t="shared" si="744"/>
        <v>1.4713601945191425E-5</v>
      </c>
      <c r="FM215" s="89">
        <f t="shared" si="745"/>
        <v>-4.2588888018452419E-3</v>
      </c>
      <c r="FN215" s="89">
        <f t="shared" si="746"/>
        <v>1.8138133826482798E-5</v>
      </c>
      <c r="FP215">
        <v>11.04</v>
      </c>
      <c r="FQ215" s="14">
        <f t="shared" si="747"/>
        <v>5.4200674693393345E-3</v>
      </c>
      <c r="FR215" s="14">
        <f t="shared" si="748"/>
        <v>2.9377131372190497E-5</v>
      </c>
      <c r="FS215" s="89">
        <f t="shared" si="749"/>
        <v>-5.1456730118860814E-3</v>
      </c>
      <c r="FT215" s="89">
        <f t="shared" si="750"/>
        <v>2.6477950745252777E-5</v>
      </c>
      <c r="FV215">
        <v>499.9</v>
      </c>
      <c r="FW215" s="14">
        <f t="shared" si="751"/>
        <v>-3.8080013948716923E-3</v>
      </c>
      <c r="FX215" s="14">
        <f t="shared" si="752"/>
        <v>1.4500874623344754E-5</v>
      </c>
      <c r="FY215" s="89">
        <f t="shared" si="753"/>
        <v>3.7442175135736803E-3</v>
      </c>
      <c r="FZ215" s="89">
        <f t="shared" si="754"/>
        <v>1.4019164788951874E-5</v>
      </c>
      <c r="GB215">
        <v>65.98</v>
      </c>
      <c r="GC215" s="14">
        <f t="shared" si="755"/>
        <v>-2.1241094316210543E-3</v>
      </c>
      <c r="GD215" s="14">
        <f t="shared" si="756"/>
        <v>4.5118408775015186E-6</v>
      </c>
      <c r="GE215" s="89">
        <f t="shared" si="757"/>
        <v>2.626576708968572E-3</v>
      </c>
      <c r="GF215" s="89">
        <f t="shared" si="758"/>
        <v>6.8989052080961751E-6</v>
      </c>
      <c r="GH215">
        <v>377.4</v>
      </c>
      <c r="GI215" s="14">
        <f t="shared" si="759"/>
        <v>1.0543060231868873E-2</v>
      </c>
      <c r="GJ215" s="14">
        <f t="shared" si="760"/>
        <v>1.1115611905281493E-4</v>
      </c>
      <c r="GK215" s="89">
        <f t="shared" si="761"/>
        <v>-1.1322944845308072E-2</v>
      </c>
      <c r="GL215" s="89">
        <f t="shared" si="762"/>
        <v>1.2820907996988863E-4</v>
      </c>
      <c r="GN215">
        <v>29.12</v>
      </c>
      <c r="GO215" s="14">
        <f t="shared" si="763"/>
        <v>2.2075951699199826E-2</v>
      </c>
      <c r="GP215" s="14">
        <f t="shared" si="764"/>
        <v>4.8734764342540368E-4</v>
      </c>
      <c r="GQ215" s="89">
        <f t="shared" si="765"/>
        <v>-2.1967254278856596E-2</v>
      </c>
      <c r="GR215" s="89">
        <f t="shared" si="766"/>
        <v>4.8256026055194345E-4</v>
      </c>
      <c r="GT215">
        <v>56.64</v>
      </c>
      <c r="GU215" s="14">
        <f t="shared" si="767"/>
        <v>4.931323836187323E-3</v>
      </c>
      <c r="GV215" s="14">
        <f t="shared" si="768"/>
        <v>2.4317954777349255E-5</v>
      </c>
      <c r="GW215" s="89">
        <f t="shared" si="769"/>
        <v>-5.4953337770589986E-3</v>
      </c>
      <c r="GX215" s="89">
        <f t="shared" si="770"/>
        <v>3.019869332128552E-5</v>
      </c>
      <c r="GZ215">
        <v>189.1</v>
      </c>
      <c r="HA215" s="14">
        <f t="shared" si="771"/>
        <v>-5.3022393574270925E-3</v>
      </c>
      <c r="HB215" s="14">
        <f t="shared" si="772"/>
        <v>2.8113742203448867E-5</v>
      </c>
      <c r="HC215" s="89">
        <f t="shared" si="773"/>
        <v>5.417739381116839E-3</v>
      </c>
      <c r="HD215" s="89">
        <f t="shared" si="774"/>
        <v>2.935190000170427E-5</v>
      </c>
      <c r="HF215">
        <v>262.45</v>
      </c>
      <c r="HG215" s="14">
        <f t="shared" si="775"/>
        <v>-1.9069418440801011E-3</v>
      </c>
      <c r="HH215" s="14">
        <f t="shared" si="776"/>
        <v>3.6364271967036163E-6</v>
      </c>
      <c r="HI215" s="89">
        <f t="shared" si="777"/>
        <v>1.766267979880679E-3</v>
      </c>
      <c r="HJ215" s="89">
        <f t="shared" si="778"/>
        <v>3.1197025767517743E-6</v>
      </c>
      <c r="HL215">
        <v>87.46</v>
      </c>
      <c r="HM215" s="14">
        <f t="shared" si="779"/>
        <v>4.6249725695310016E-2</v>
      </c>
      <c r="HN215" s="14">
        <f t="shared" si="780"/>
        <v>2.1390371268914196E-3</v>
      </c>
      <c r="HO215" s="89">
        <f t="shared" si="781"/>
        <v>-4.7407051935864794E-2</v>
      </c>
      <c r="HP215" s="89">
        <f t="shared" si="782"/>
        <v>2.2474285732497819E-3</v>
      </c>
      <c r="HR215">
        <v>5.0039999999999996</v>
      </c>
      <c r="HS215" s="14">
        <f t="shared" si="783"/>
        <v>1.0733555643108851E-2</v>
      </c>
      <c r="HT215" s="14">
        <f t="shared" si="784"/>
        <v>1.1520921674371387E-4</v>
      </c>
      <c r="HU215" s="14">
        <f t="shared" si="785"/>
        <v>-1.3372293058038298E-2</v>
      </c>
      <c r="HV215" s="14">
        <f t="shared" si="786"/>
        <v>1.7881822163005927E-4</v>
      </c>
      <c r="HX215">
        <v>13.69</v>
      </c>
      <c r="HY215" s="14">
        <f t="shared" si="787"/>
        <v>1.4598542738656728E-3</v>
      </c>
      <c r="HZ215" s="14">
        <f t="shared" si="788"/>
        <v>2.1311745009238705E-6</v>
      </c>
      <c r="IA215" s="89">
        <f t="shared" si="789"/>
        <v>-3.7020755151371929E-3</v>
      </c>
      <c r="IB215" s="89">
        <f t="shared" si="790"/>
        <v>1.3705363119778312E-5</v>
      </c>
      <c r="ID215">
        <v>133.4</v>
      </c>
      <c r="IE215" s="14">
        <f t="shared" si="791"/>
        <v>-1.5106027431013153E-2</v>
      </c>
      <c r="IF215" s="14">
        <f t="shared" si="792"/>
        <v>2.2819206474652184E-4</v>
      </c>
      <c r="IG215" s="89">
        <f t="shared" si="793"/>
        <v>1.5298051658864397E-2</v>
      </c>
      <c r="IH215" s="89">
        <f t="shared" si="794"/>
        <v>2.3403038455728373E-4</v>
      </c>
      <c r="IQ215">
        <v>50.22</v>
      </c>
      <c r="IR215" s="14">
        <f t="shared" si="795"/>
        <v>8.3284241064819093E-3</v>
      </c>
      <c r="IS215" s="14">
        <f t="shared" si="796"/>
        <v>6.9362648097428986E-5</v>
      </c>
      <c r="IT215" s="89">
        <f t="shared" si="797"/>
        <v>-9.790444019811587E-3</v>
      </c>
      <c r="IU215" s="89">
        <f t="shared" si="798"/>
        <v>9.5852794105064464E-5</v>
      </c>
      <c r="IW215">
        <v>64.5</v>
      </c>
      <c r="IX215" s="14">
        <f t="shared" si="799"/>
        <v>1.7672376947078464E-2</v>
      </c>
      <c r="IY215" s="14">
        <f t="shared" si="800"/>
        <v>3.1231290695963036E-4</v>
      </c>
      <c r="IZ215" s="89">
        <f t="shared" si="801"/>
        <v>-1.9743462536812622E-2</v>
      </c>
      <c r="JA215" s="89">
        <f t="shared" si="802"/>
        <v>3.8980431294252351E-4</v>
      </c>
      <c r="JC215">
        <v>109.7</v>
      </c>
      <c r="JD215" s="14">
        <f t="shared" si="803"/>
        <v>-1.7007994446019224E-2</v>
      </c>
      <c r="JE215" s="14">
        <f t="shared" si="804"/>
        <v>2.8927187507582074E-4</v>
      </c>
      <c r="JF215" s="89">
        <f t="shared" si="805"/>
        <v>1.7029453005362571E-2</v>
      </c>
      <c r="JG215" s="89">
        <f t="shared" si="806"/>
        <v>2.9000226966185234E-4</v>
      </c>
      <c r="JI215">
        <v>32.01</v>
      </c>
      <c r="JJ215" s="14">
        <f t="shared" si="807"/>
        <v>2.7728208973476921E-2</v>
      </c>
      <c r="JK215" s="14">
        <f t="shared" si="808"/>
        <v>7.6885357287680611E-4</v>
      </c>
      <c r="JL215" s="89">
        <f t="shared" si="809"/>
        <v>-2.8695596623294108E-2</v>
      </c>
      <c r="JM215" s="89">
        <f t="shared" si="810"/>
        <v>8.2343726556680823E-4</v>
      </c>
      <c r="JO215">
        <v>74.459999999999994</v>
      </c>
      <c r="JP215" s="14">
        <f t="shared" si="811"/>
        <v>-4.0298207275129237E-4</v>
      </c>
      <c r="JQ215" s="14">
        <f t="shared" si="812"/>
        <v>1.6239455095892791E-7</v>
      </c>
      <c r="JR215" s="89">
        <f t="shared" si="647"/>
        <v>2.1420921885192883E-4</v>
      </c>
      <c r="JS215" s="89">
        <f t="shared" si="813"/>
        <v>4.5885589441153542E-8</v>
      </c>
      <c r="JU215">
        <v>61.42</v>
      </c>
      <c r="JV215" s="14">
        <f t="shared" si="814"/>
        <v>1.2297889617931382E-2</v>
      </c>
      <c r="JW215" s="14">
        <f t="shared" si="815"/>
        <v>1.5123808905482449E-4</v>
      </c>
      <c r="JX215" s="89">
        <f t="shared" si="816"/>
        <v>-1.2738696808480525E-2</v>
      </c>
      <c r="JY215" s="89">
        <f t="shared" si="817"/>
        <v>1.622743963783919E-4</v>
      </c>
      <c r="KA215">
        <v>40.61</v>
      </c>
      <c r="KB215" s="14">
        <f t="shared" si="818"/>
        <v>9.5577250061013516E-3</v>
      </c>
      <c r="KC215" s="14">
        <f t="shared" si="819"/>
        <v>9.1350107292255089E-5</v>
      </c>
      <c r="KD215" s="89">
        <f t="shared" si="820"/>
        <v>-9.7494300421286165E-3</v>
      </c>
      <c r="KE215" s="89">
        <f t="shared" si="821"/>
        <v>9.505138614636E-5</v>
      </c>
      <c r="KG215">
        <v>18.46</v>
      </c>
      <c r="KH215" s="14">
        <f t="shared" si="822"/>
        <v>1.023991701511835E-2</v>
      </c>
      <c r="KI215" s="14">
        <f t="shared" si="823"/>
        <v>1.048559004765103E-4</v>
      </c>
      <c r="KJ215" s="89">
        <f t="shared" si="824"/>
        <v>-1.1481641628621576E-2</v>
      </c>
      <c r="KK215" s="89">
        <f t="shared" si="825"/>
        <v>1.3182809448809591E-4</v>
      </c>
      <c r="KM215">
        <v>32.369999999999997</v>
      </c>
      <c r="KN215" s="14">
        <f t="shared" si="826"/>
        <v>8.0000426670763704E-3</v>
      </c>
      <c r="KO215" s="14">
        <f t="shared" si="827"/>
        <v>6.4000682675042402E-5</v>
      </c>
      <c r="KP215" s="89">
        <f t="shared" si="828"/>
        <v>-1.0460933521198403E-2</v>
      </c>
      <c r="KQ215" s="89">
        <f t="shared" si="829"/>
        <v>1.0943113013493241E-4</v>
      </c>
      <c r="KS215">
        <v>87.22</v>
      </c>
      <c r="KT215" s="14">
        <f t="shared" si="830"/>
        <v>8.4485032719400291E-3</v>
      </c>
      <c r="KU215" s="14">
        <f t="shared" si="831"/>
        <v>7.1377207535981379E-5</v>
      </c>
      <c r="KV215" s="89">
        <f t="shared" si="832"/>
        <v>-8.3812771965732016E-3</v>
      </c>
      <c r="KW215" s="89">
        <f t="shared" si="833"/>
        <v>7.0245807445797943E-5</v>
      </c>
      <c r="LF215" s="14">
        <v>13.52</v>
      </c>
      <c r="LG215" s="14">
        <f t="shared" si="834"/>
        <v>-0.10560709437933216</v>
      </c>
      <c r="LH215" s="14">
        <f t="shared" si="835"/>
        <v>1.115285838324517E-2</v>
      </c>
      <c r="LI215" s="89">
        <f t="shared" si="836"/>
        <v>0.10550352976576491</v>
      </c>
      <c r="LJ215" s="89">
        <f t="shared" si="837"/>
        <v>1.1130994793035642E-2</v>
      </c>
      <c r="LL215">
        <v>12.42</v>
      </c>
      <c r="LM215" s="14">
        <f t="shared" si="838"/>
        <v>2.4125464053839259E-3</v>
      </c>
      <c r="LN215" s="14">
        <f t="shared" si="839"/>
        <v>5.8203801581309018E-6</v>
      </c>
      <c r="LO215" s="89">
        <f t="shared" si="840"/>
        <v>-2.4761944830108814E-3</v>
      </c>
      <c r="LP215" s="89">
        <f t="shared" si="841"/>
        <v>6.131539117693526E-6</v>
      </c>
    </row>
    <row r="216" spans="19:328" x14ac:dyDescent="0.35">
      <c r="S216" t="s">
        <v>820</v>
      </c>
      <c r="T216" s="82">
        <v>5605.59</v>
      </c>
      <c r="U216" s="6">
        <f t="shared" si="648"/>
        <v>-1.2790189385290364E-2</v>
      </c>
      <c r="V216" s="14">
        <f t="shared" si="649"/>
        <v>1.6358894451159431E-4</v>
      </c>
      <c r="Z216">
        <v>40.130000000000003</v>
      </c>
      <c r="AA216" s="14">
        <f t="shared" si="650"/>
        <v>-1.7343654544390828E-2</v>
      </c>
      <c r="AB216" s="14">
        <f t="shared" si="651"/>
        <v>3.0080235295516859E-4</v>
      </c>
      <c r="AC216" s="14">
        <f t="shared" si="652"/>
        <v>-4.5534651591004633E-3</v>
      </c>
      <c r="AD216" s="14">
        <f t="shared" si="653"/>
        <v>3.8413845380993791E-3</v>
      </c>
      <c r="AE216" s="14">
        <f t="shared" si="654"/>
        <v>1.4756235169548979E-5</v>
      </c>
      <c r="AG216">
        <v>8.3659999999999997</v>
      </c>
      <c r="AH216" s="14">
        <f t="shared" si="655"/>
        <v>4.5319099627473261E-3</v>
      </c>
      <c r="AI216" s="14">
        <f t="shared" si="656"/>
        <v>2.0538207910448469E-5</v>
      </c>
      <c r="AJ216" s="14">
        <f t="shared" si="657"/>
        <v>-4.8889927693916624E-3</v>
      </c>
      <c r="AK216" s="14">
        <f t="shared" si="658"/>
        <v>2.3902250299163956E-5</v>
      </c>
      <c r="AM216">
        <v>107.7</v>
      </c>
      <c r="AN216" s="14">
        <f t="shared" si="659"/>
        <v>-9.7971392449832696E-3</v>
      </c>
      <c r="AO216" s="14">
        <f t="shared" si="660"/>
        <v>9.5983937385591355E-5</v>
      </c>
      <c r="AP216" s="14">
        <f t="shared" si="661"/>
        <v>8.9199797882996475E-3</v>
      </c>
      <c r="AQ216" s="14">
        <f t="shared" si="662"/>
        <v>7.9566039423674222E-5</v>
      </c>
      <c r="AS216">
        <v>97.94</v>
      </c>
      <c r="AT216" s="14">
        <f t="shared" si="663"/>
        <v>-1.8445574239382496E-2</v>
      </c>
      <c r="AU216" s="14">
        <f t="shared" si="664"/>
        <v>3.4023920902057113E-4</v>
      </c>
      <c r="AV216" s="14">
        <f t="shared" si="665"/>
        <v>1.6817359614983107E-2</v>
      </c>
      <c r="AW216" s="14">
        <f t="shared" si="666"/>
        <v>2.8282358441966476E-4</v>
      </c>
      <c r="AY216" s="14">
        <v>37.54</v>
      </c>
      <c r="AZ216" s="14">
        <f t="shared" si="667"/>
        <v>3.191492070643431E-3</v>
      </c>
      <c r="BA216" s="14">
        <f t="shared" si="668"/>
        <v>1.0185621636979895E-5</v>
      </c>
      <c r="BB216" s="14">
        <f t="shared" si="669"/>
        <v>-4.1142816142993232E-3</v>
      </c>
      <c r="BC216" s="14">
        <f t="shared" si="670"/>
        <v>1.6927313201761444E-5</v>
      </c>
      <c r="BE216">
        <v>22.055</v>
      </c>
      <c r="BF216" s="14">
        <f t="shared" si="671"/>
        <v>-3.5536734276787309E-2</v>
      </c>
      <c r="BG216" s="14">
        <f t="shared" si="672"/>
        <v>1.26285948305899E-3</v>
      </c>
      <c r="BH216" s="14">
        <f t="shared" si="673"/>
        <v>2.9318941751389719E-2</v>
      </c>
      <c r="BI216" s="14">
        <f t="shared" si="674"/>
        <v>8.596003454213832E-4</v>
      </c>
      <c r="BK216">
        <v>89.42</v>
      </c>
      <c r="BL216" s="14">
        <f t="shared" si="675"/>
        <v>-1.7909116047106933E-3</v>
      </c>
      <c r="BM216" s="14">
        <f t="shared" si="676"/>
        <v>3.2073643758874305E-6</v>
      </c>
      <c r="BN216" s="14">
        <f t="shared" si="677"/>
        <v>-2.2747584348801336E-3</v>
      </c>
      <c r="BO216" s="14">
        <f t="shared" si="678"/>
        <v>5.1745259370583154E-6</v>
      </c>
      <c r="BQ216">
        <v>50.6</v>
      </c>
      <c r="BR216" s="14">
        <f t="shared" si="679"/>
        <v>4.3695332882723245E-2</v>
      </c>
      <c r="BS216" s="14">
        <f t="shared" si="680"/>
        <v>1.9092821157319954E-3</v>
      </c>
      <c r="BT216" s="14">
        <f t="shared" si="681"/>
        <v>-4.6259626328175735E-2</v>
      </c>
      <c r="BU216" s="14">
        <f t="shared" si="682"/>
        <v>2.1399530280224498E-3</v>
      </c>
      <c r="BX216">
        <v>22.07</v>
      </c>
      <c r="BY216" s="14">
        <f t="shared" si="683"/>
        <v>-1.2309250473601678E-2</v>
      </c>
      <c r="BZ216" s="14">
        <f t="shared" si="684"/>
        <v>1.5151764722186312E-4</v>
      </c>
      <c r="CA216" s="14">
        <f t="shared" si="685"/>
        <v>1.1090739890694474E-2</v>
      </c>
      <c r="CB216" s="14">
        <f t="shared" si="686"/>
        <v>1.2300451132304165E-4</v>
      </c>
      <c r="CD216">
        <v>47.16</v>
      </c>
      <c r="CE216" s="14">
        <f t="shared" si="687"/>
        <v>-5.9549304004128884E-3</v>
      </c>
      <c r="CF216" s="14">
        <f t="shared" si="688"/>
        <v>3.5461196073761602E-5</v>
      </c>
      <c r="CG216" s="14">
        <f t="shared" si="689"/>
        <v>4.7979722888877238E-3</v>
      </c>
      <c r="CH216" s="14">
        <f t="shared" si="690"/>
        <v>2.3020538084934502E-5</v>
      </c>
      <c r="CJ216">
        <v>31.93</v>
      </c>
      <c r="CK216" s="14">
        <f t="shared" si="691"/>
        <v>-1.1021997899194674E-2</v>
      </c>
      <c r="CL216" s="14">
        <f t="shared" si="692"/>
        <v>1.214844376898518E-4</v>
      </c>
      <c r="CM216" s="14">
        <f t="shared" si="693"/>
        <v>9.606315709228614E-3</v>
      </c>
      <c r="CN216" s="14">
        <f t="shared" si="694"/>
        <v>9.2281301505372446E-5</v>
      </c>
      <c r="CP216">
        <v>19.18</v>
      </c>
      <c r="CQ216" s="14">
        <f t="shared" si="695"/>
        <v>2.6750566288650628E-2</v>
      </c>
      <c r="CR216" s="14">
        <f t="shared" si="696"/>
        <v>7.1559279676349137E-4</v>
      </c>
      <c r="CS216" s="14">
        <f t="shared" si="697"/>
        <v>-2.8331688139810463E-2</v>
      </c>
      <c r="CT216" s="14">
        <f t="shared" si="698"/>
        <v>8.0268455285147685E-4</v>
      </c>
      <c r="CV216">
        <v>103.45</v>
      </c>
      <c r="CW216" s="14">
        <f t="shared" si="699"/>
        <v>-7.276287257039442E-3</v>
      </c>
      <c r="CX216" s="14">
        <f t="shared" si="700"/>
        <v>5.2944356246954564E-5</v>
      </c>
      <c r="CY216" s="89">
        <f t="shared" si="701"/>
        <v>6.7392690158851369E-3</v>
      </c>
      <c r="CZ216" s="89">
        <f t="shared" si="702"/>
        <v>4.5417746868469423E-5</v>
      </c>
      <c r="DB216">
        <v>16.86</v>
      </c>
      <c r="DC216" s="14">
        <f t="shared" si="703"/>
        <v>-1.3134517180646822E-2</v>
      </c>
      <c r="DD216" s="14">
        <f t="shared" si="704"/>
        <v>1.7251554156870656E-4</v>
      </c>
      <c r="DE216" s="89">
        <f t="shared" si="705"/>
        <v>1.237270034173257E-2</v>
      </c>
      <c r="DF216" s="89">
        <f t="shared" si="706"/>
        <v>1.5308371374630925E-4</v>
      </c>
      <c r="DH216">
        <v>11.362</v>
      </c>
      <c r="DI216" s="14">
        <f t="shared" si="707"/>
        <v>-1.6863806052004805E-2</v>
      </c>
      <c r="DJ216" s="14">
        <f t="shared" si="708"/>
        <v>2.8438795455963391E-4</v>
      </c>
      <c r="DK216" s="89">
        <f t="shared" si="709"/>
        <v>1.5439048061025929E-2</v>
      </c>
      <c r="DL216" s="89">
        <f t="shared" si="710"/>
        <v>2.3836420503066852E-4</v>
      </c>
      <c r="DN216">
        <v>63.34</v>
      </c>
      <c r="DO216" s="14">
        <f t="shared" si="711"/>
        <v>-1.1751763004440944E-2</v>
      </c>
      <c r="DP216" s="14">
        <f t="shared" si="712"/>
        <v>1.3810393371254686E-4</v>
      </c>
      <c r="DQ216" s="89">
        <f t="shared" si="713"/>
        <v>1.1493851564943531E-2</v>
      </c>
      <c r="DR216" s="89">
        <f t="shared" si="714"/>
        <v>1.3210862379695485E-4</v>
      </c>
      <c r="DT216">
        <v>113.3</v>
      </c>
      <c r="DU216" s="14">
        <f t="shared" si="715"/>
        <v>-3.4114618777405049E-2</v>
      </c>
      <c r="DV216" s="14">
        <f t="shared" si="716"/>
        <v>1.1638072143276771E-3</v>
      </c>
      <c r="DW216" s="89">
        <f t="shared" si="717"/>
        <v>3.1855862004655247E-2</v>
      </c>
      <c r="DX216" s="89">
        <f t="shared" si="718"/>
        <v>1.0147959440596377E-3</v>
      </c>
      <c r="DZ216">
        <v>30.95</v>
      </c>
      <c r="EA216" s="14">
        <f t="shared" si="719"/>
        <v>4.331323452228962E-2</v>
      </c>
      <c r="EB216" s="14">
        <f t="shared" si="720"/>
        <v>1.8760362847828613E-3</v>
      </c>
      <c r="EC216" s="89">
        <f t="shared" si="721"/>
        <v>-4.4106016775720375E-2</v>
      </c>
      <c r="ED216" s="89">
        <f t="shared" si="722"/>
        <v>1.9453407158201272E-3</v>
      </c>
      <c r="EF216">
        <v>14.66</v>
      </c>
      <c r="EG216" s="14">
        <f t="shared" si="723"/>
        <v>-1.0974047031976675E-2</v>
      </c>
      <c r="EH216" s="14">
        <f t="shared" si="724"/>
        <v>1.2042970826003608E-4</v>
      </c>
      <c r="EI216" s="89">
        <f t="shared" si="725"/>
        <v>1.0587728080310841E-2</v>
      </c>
      <c r="EJ216" s="89">
        <f t="shared" si="726"/>
        <v>1.1209998590260268E-4</v>
      </c>
      <c r="EL216">
        <v>86.38</v>
      </c>
      <c r="EM216" s="14">
        <f t="shared" si="727"/>
        <v>-1.9168422334141927E-2</v>
      </c>
      <c r="EN216" s="14">
        <f t="shared" si="728"/>
        <v>3.6742841478003106E-4</v>
      </c>
      <c r="EO216" s="89">
        <f t="shared" si="729"/>
        <v>1.7877775915972949E-2</v>
      </c>
      <c r="EP216" s="89">
        <f t="shared" si="730"/>
        <v>3.1961487170174238E-4</v>
      </c>
      <c r="ER216">
        <v>11.64</v>
      </c>
      <c r="ES216" s="14">
        <f t="shared" si="731"/>
        <v>-1.4712511162012389E-2</v>
      </c>
      <c r="ET216" s="14">
        <f t="shared" si="732"/>
        <v>2.1645798469233915E-4</v>
      </c>
      <c r="EU216" s="89">
        <f t="shared" si="733"/>
        <v>1.3629563950717894E-2</v>
      </c>
      <c r="EV216" s="89">
        <f t="shared" si="734"/>
        <v>1.8576501348670877E-4</v>
      </c>
      <c r="EX216">
        <v>120.75</v>
      </c>
      <c r="EY216" s="14">
        <f t="shared" si="735"/>
        <v>-2.4875634718016354E-3</v>
      </c>
      <c r="EZ216" s="14">
        <f t="shared" si="736"/>
        <v>6.1879720262418057E-6</v>
      </c>
      <c r="FA216" s="89">
        <f t="shared" si="737"/>
        <v>1.4698594366925504E-3</v>
      </c>
      <c r="FB216" s="89">
        <f t="shared" si="738"/>
        <v>2.1604867636341416E-6</v>
      </c>
      <c r="FD216">
        <v>41.96</v>
      </c>
      <c r="FE216" s="14">
        <f t="shared" si="739"/>
        <v>-5.9151089314433594E-2</v>
      </c>
      <c r="FF216" s="14">
        <f t="shared" si="740"/>
        <v>3.4988513670841E-3</v>
      </c>
      <c r="FG216" s="89">
        <f t="shared" si="741"/>
        <v>5.3980809231202305E-2</v>
      </c>
      <c r="FH216" s="89">
        <f t="shared" si="742"/>
        <v>2.913927765255456E-3</v>
      </c>
      <c r="FJ216">
        <v>131.1</v>
      </c>
      <c r="FK216" s="14">
        <f t="shared" si="743"/>
        <v>-7.6570052511945423E-3</v>
      </c>
      <c r="FL216" s="14">
        <f t="shared" si="744"/>
        <v>5.8629729416820798E-5</v>
      </c>
      <c r="FM216" s="89">
        <f t="shared" si="745"/>
        <v>6.6097147938668464E-3</v>
      </c>
      <c r="FN216" s="89">
        <f t="shared" si="746"/>
        <v>4.3688329656262248E-5</v>
      </c>
      <c r="FP216">
        <v>11.15</v>
      </c>
      <c r="FQ216" s="14">
        <f t="shared" si="747"/>
        <v>-9.9144570571786314E-3</v>
      </c>
      <c r="FR216" s="14">
        <f t="shared" si="748"/>
        <v>9.8296458738639166E-5</v>
      </c>
      <c r="FS216" s="89">
        <f t="shared" si="749"/>
        <v>9.7529215963219167E-3</v>
      </c>
      <c r="FT216" s="89">
        <f t="shared" si="750"/>
        <v>9.5119479664002442E-5</v>
      </c>
      <c r="FV216">
        <v>503.2</v>
      </c>
      <c r="FW216" s="14">
        <f t="shared" si="751"/>
        <v>-6.5796269667061204E-3</v>
      </c>
      <c r="FX216" s="14">
        <f t="shared" si="752"/>
        <v>4.3291491021006382E-5</v>
      </c>
      <c r="FY216" s="89">
        <f t="shared" si="753"/>
        <v>5.4264626626386019E-3</v>
      </c>
      <c r="FZ216" s="89">
        <f t="shared" si="754"/>
        <v>2.9446497029010826E-5</v>
      </c>
      <c r="GB216">
        <v>66.900000000000006</v>
      </c>
      <c r="GC216" s="14">
        <f t="shared" si="755"/>
        <v>-1.3847301333747434E-2</v>
      </c>
      <c r="GD216" s="14">
        <f t="shared" si="756"/>
        <v>1.9174775422760345E-4</v>
      </c>
      <c r="GE216" s="89">
        <f t="shared" si="757"/>
        <v>1.3195176449781115E-2</v>
      </c>
      <c r="GF216" s="89">
        <f t="shared" si="758"/>
        <v>1.7411268154085815E-4</v>
      </c>
      <c r="GH216">
        <v>381.1</v>
      </c>
      <c r="GI216" s="14">
        <f t="shared" si="759"/>
        <v>-9.756174945364798E-3</v>
      </c>
      <c r="GJ216" s="14">
        <f t="shared" si="760"/>
        <v>9.5182949564563818E-5</v>
      </c>
      <c r="GK216" s="89">
        <f t="shared" si="761"/>
        <v>7.2761192132161836E-3</v>
      </c>
      <c r="GL216" s="89">
        <f t="shared" si="762"/>
        <v>5.2941910804933691E-5</v>
      </c>
      <c r="GN216">
        <v>29.27</v>
      </c>
      <c r="GO216" s="14">
        <f t="shared" si="763"/>
        <v>-5.1378773753091604E-3</v>
      </c>
      <c r="GP216" s="14">
        <f t="shared" si="764"/>
        <v>2.6397783923713746E-5</v>
      </c>
      <c r="GQ216" s="89">
        <f t="shared" si="765"/>
        <v>4.4904741269424942E-3</v>
      </c>
      <c r="GR216" s="89">
        <f t="shared" si="766"/>
        <v>2.0164357884739956E-5</v>
      </c>
      <c r="GT216">
        <v>57.1</v>
      </c>
      <c r="GU216" s="14">
        <f t="shared" si="767"/>
        <v>-8.0886672765002263E-3</v>
      </c>
      <c r="GV216" s="14">
        <f t="shared" si="768"/>
        <v>6.5426538309925586E-5</v>
      </c>
      <c r="GW216" s="89">
        <f t="shared" si="769"/>
        <v>6.4541627655890889E-3</v>
      </c>
      <c r="GX216" s="89">
        <f t="shared" si="770"/>
        <v>4.1656217004716594E-5</v>
      </c>
      <c r="GZ216">
        <v>192.5</v>
      </c>
      <c r="HA216" s="14">
        <f t="shared" si="771"/>
        <v>-1.7820178063427155E-2</v>
      </c>
      <c r="HB216" s="14">
        <f t="shared" si="772"/>
        <v>3.1755874621225037E-4</v>
      </c>
      <c r="HC216" s="89">
        <f t="shared" si="773"/>
        <v>1.699949525796346E-2</v>
      </c>
      <c r="HD216" s="89">
        <f t="shared" si="774"/>
        <v>2.8898283902552215E-4</v>
      </c>
      <c r="HF216">
        <v>265.45</v>
      </c>
      <c r="HG216" s="14">
        <f t="shared" si="775"/>
        <v>-1.1365911331371714E-2</v>
      </c>
      <c r="HH216" s="14">
        <f t="shared" si="776"/>
        <v>1.2918394039260393E-4</v>
      </c>
      <c r="HI216" s="89">
        <f t="shared" si="777"/>
        <v>9.600831945885761E-3</v>
      </c>
      <c r="HJ216" s="89">
        <f t="shared" si="778"/>
        <v>9.2175974053140572E-5</v>
      </c>
      <c r="HL216">
        <v>87.14</v>
      </c>
      <c r="HM216" s="14">
        <f t="shared" si="779"/>
        <v>3.6655252954784809E-3</v>
      </c>
      <c r="HN216" s="14">
        <f t="shared" si="780"/>
        <v>1.3436075691792604E-5</v>
      </c>
      <c r="HO216" s="89">
        <f t="shared" si="781"/>
        <v>-6.092980678754429E-3</v>
      </c>
      <c r="HP216" s="89">
        <f t="shared" si="782"/>
        <v>3.7124413551674783E-5</v>
      </c>
      <c r="HR216">
        <v>5.0839999999999996</v>
      </c>
      <c r="HS216" s="14">
        <f t="shared" si="783"/>
        <v>-1.5860760722542919E-2</v>
      </c>
      <c r="HT216" s="14">
        <f t="shared" si="784"/>
        <v>2.5156373069776017E-4</v>
      </c>
      <c r="HU216" s="14">
        <f t="shared" si="785"/>
        <v>1.1794586120976169E-2</v>
      </c>
      <c r="HV216" s="14">
        <f t="shared" si="786"/>
        <v>1.3911226176512367E-4</v>
      </c>
      <c r="HX216">
        <v>13.85</v>
      </c>
      <c r="HY216" s="14">
        <f t="shared" si="787"/>
        <v>-1.1619593332990039E-2</v>
      </c>
      <c r="HZ216" s="14">
        <f t="shared" si="788"/>
        <v>1.3501494922406657E-4</v>
      </c>
      <c r="IA216" s="89">
        <f t="shared" si="789"/>
        <v>8.9093362237674754E-3</v>
      </c>
      <c r="IB216" s="89">
        <f t="shared" si="790"/>
        <v>7.9376271948135296E-5</v>
      </c>
      <c r="ID216">
        <v>132.6</v>
      </c>
      <c r="IE216" s="14">
        <f t="shared" si="791"/>
        <v>6.015055729761189E-3</v>
      </c>
      <c r="IF216" s="14">
        <f t="shared" si="792"/>
        <v>3.618089543213291E-5</v>
      </c>
      <c r="IG216" s="89">
        <f t="shared" si="793"/>
        <v>-6.6113492135122711E-3</v>
      </c>
      <c r="IH216" s="89">
        <f t="shared" si="794"/>
        <v>4.3709938423009328E-5</v>
      </c>
      <c r="IQ216">
        <v>51.04</v>
      </c>
      <c r="IR216" s="14">
        <f t="shared" si="795"/>
        <v>-1.6196285307095448E-2</v>
      </c>
      <c r="IS216" s="14">
        <f t="shared" si="796"/>
        <v>2.6231965774883587E-4</v>
      </c>
      <c r="IT216" s="89">
        <f t="shared" si="797"/>
        <v>1.3841520025891431E-2</v>
      </c>
      <c r="IU216" s="89">
        <f t="shared" si="798"/>
        <v>1.9158767662715351E-4</v>
      </c>
      <c r="IW216">
        <v>64.47</v>
      </c>
      <c r="IX216" s="14">
        <f t="shared" si="799"/>
        <v>4.6522447919815043E-4</v>
      </c>
      <c r="IY216" s="14">
        <f t="shared" si="800"/>
        <v>2.164338160451903E-7</v>
      </c>
      <c r="IZ216" s="89">
        <f t="shared" si="801"/>
        <v>-3.6397993346236721E-3</v>
      </c>
      <c r="JA216" s="89">
        <f t="shared" si="802"/>
        <v>1.3248139196326926E-5</v>
      </c>
      <c r="JC216">
        <v>110.95</v>
      </c>
      <c r="JD216" s="14">
        <f t="shared" si="803"/>
        <v>-1.133028209741839E-2</v>
      </c>
      <c r="JE216" s="14">
        <f t="shared" si="804"/>
        <v>1.2837529240707966E-4</v>
      </c>
      <c r="JF216" s="89">
        <f t="shared" si="805"/>
        <v>1.0040618104291238E-2</v>
      </c>
      <c r="JG216" s="89">
        <f t="shared" si="806"/>
        <v>1.0081401191622098E-4</v>
      </c>
      <c r="JI216">
        <v>31.55</v>
      </c>
      <c r="JJ216" s="14">
        <f t="shared" si="807"/>
        <v>1.4474764994549423E-2</v>
      </c>
      <c r="JK216" s="14">
        <f t="shared" si="808"/>
        <v>2.0951882164743337E-4</v>
      </c>
      <c r="JL216" s="89">
        <f t="shared" si="809"/>
        <v>-1.6731723106074587E-2</v>
      </c>
      <c r="JM216" s="89">
        <f t="shared" si="810"/>
        <v>2.7995055809835025E-4</v>
      </c>
      <c r="JO216">
        <v>75.650000000000006</v>
      </c>
      <c r="JP216" s="14">
        <f t="shared" si="811"/>
        <v>-1.5855371789794188E-2</v>
      </c>
      <c r="JQ216" s="14">
        <f t="shared" si="812"/>
        <v>2.5139281459260135E-4</v>
      </c>
      <c r="JR216" s="89">
        <f t="shared" si="647"/>
        <v>1.4915386370244468E-2</v>
      </c>
      <c r="JS216" s="89">
        <f t="shared" si="813"/>
        <v>2.2246875057367445E-4</v>
      </c>
      <c r="JU216">
        <v>62.06</v>
      </c>
      <c r="JV216" s="14">
        <f t="shared" si="814"/>
        <v>-1.0366144007557849E-2</v>
      </c>
      <c r="JW216" s="14">
        <f t="shared" si="815"/>
        <v>1.074569415854275E-4</v>
      </c>
      <c r="JX216" s="89">
        <f t="shared" si="816"/>
        <v>8.4939002733226895E-3</v>
      </c>
      <c r="JY216" s="89">
        <f t="shared" si="817"/>
        <v>7.2146341853151266E-5</v>
      </c>
      <c r="KA216">
        <v>40.74</v>
      </c>
      <c r="KB216" s="14">
        <f t="shared" si="818"/>
        <v>-3.1960691004534378E-3</v>
      </c>
      <c r="KC216" s="14">
        <f t="shared" si="819"/>
        <v>1.0214857694873248E-5</v>
      </c>
      <c r="KD216" s="89">
        <f t="shared" si="820"/>
        <v>2.2474857429568024E-3</v>
      </c>
      <c r="KE216" s="89">
        <f t="shared" si="821"/>
        <v>5.05119216479409E-6</v>
      </c>
      <c r="KG216">
        <v>19.89</v>
      </c>
      <c r="KH216" s="14">
        <f t="shared" si="822"/>
        <v>-7.4610863791174695E-2</v>
      </c>
      <c r="KI216" s="14">
        <f t="shared" si="823"/>
        <v>5.5667809956652234E-3</v>
      </c>
      <c r="KJ216" s="89">
        <f t="shared" si="824"/>
        <v>7.2515609727524813E-2</v>
      </c>
      <c r="KK216" s="89">
        <f t="shared" si="825"/>
        <v>5.2585136541546916E-3</v>
      </c>
      <c r="KM216">
        <v>32.880000000000003</v>
      </c>
      <c r="KN216" s="14">
        <f t="shared" si="826"/>
        <v>-1.5632502249826319E-2</v>
      </c>
      <c r="KO216" s="14">
        <f t="shared" si="827"/>
        <v>2.4437512659082492E-4</v>
      </c>
      <c r="KP216" s="89">
        <f t="shared" si="828"/>
        <v>1.189459447139922E-2</v>
      </c>
      <c r="KQ216" s="89">
        <f t="shared" si="829"/>
        <v>1.4148137763904088E-4</v>
      </c>
      <c r="KS216">
        <v>87.52</v>
      </c>
      <c r="KT216" s="14">
        <f t="shared" si="830"/>
        <v>-3.4336762590506239E-3</v>
      </c>
      <c r="KU216" s="14">
        <f t="shared" si="831"/>
        <v>1.1790132651967887E-5</v>
      </c>
      <c r="KV216" s="89">
        <f t="shared" si="832"/>
        <v>2.8578945955851131E-3</v>
      </c>
      <c r="KW216" s="89">
        <f t="shared" si="833"/>
        <v>8.1675615194745962E-6</v>
      </c>
      <c r="LF216" s="14">
        <v>13.99</v>
      </c>
      <c r="LG216" s="14">
        <f t="shared" si="834"/>
        <v>-3.4172718062571807E-2</v>
      </c>
      <c r="LH216" s="14">
        <f t="shared" si="835"/>
        <v>1.1677746597840214E-3</v>
      </c>
      <c r="LI216" s="89">
        <f t="shared" si="836"/>
        <v>3.4062265667420655E-2</v>
      </c>
      <c r="LJ216" s="89">
        <f t="shared" si="837"/>
        <v>1.1602379423979439E-3</v>
      </c>
      <c r="LL216">
        <v>12.46</v>
      </c>
      <c r="LM216" s="14">
        <f t="shared" si="838"/>
        <v>-3.2154368539744657E-3</v>
      </c>
      <c r="LN216" s="14">
        <f t="shared" si="839"/>
        <v>1.0339034161897209E-5</v>
      </c>
      <c r="LO216" s="89">
        <f t="shared" si="840"/>
        <v>2.4491239615385026E-3</v>
      </c>
      <c r="LP216" s="89">
        <f t="shared" si="841"/>
        <v>5.9982081789820486E-6</v>
      </c>
    </row>
    <row r="217" spans="19:328" x14ac:dyDescent="0.35">
      <c r="S217" t="s">
        <v>821</v>
      </c>
      <c r="T217" s="82">
        <v>5518.83</v>
      </c>
      <c r="U217" s="6">
        <f t="shared" si="648"/>
        <v>1.5598432840933981E-2</v>
      </c>
      <c r="V217" s="14">
        <f t="shared" si="649"/>
        <v>2.4331110709312776E-4</v>
      </c>
      <c r="Z217">
        <v>38.93</v>
      </c>
      <c r="AA217" s="14">
        <f t="shared" si="650"/>
        <v>3.035902265646109E-2</v>
      </c>
      <c r="AB217" s="14">
        <f t="shared" si="651"/>
        <v>9.2167025665551778E-4</v>
      </c>
      <c r="AC217" s="14">
        <f t="shared" si="652"/>
        <v>1.4760589815527109E-2</v>
      </c>
      <c r="AD217" s="14">
        <f t="shared" si="653"/>
        <v>-1.4779988054208318E-2</v>
      </c>
      <c r="AE217" s="14">
        <f t="shared" si="654"/>
        <v>2.1844804688254057E-4</v>
      </c>
      <c r="AG217">
        <v>8.3659999999999997</v>
      </c>
      <c r="AH217" s="14">
        <f t="shared" si="655"/>
        <v>0</v>
      </c>
      <c r="AI217" s="14">
        <f t="shared" si="656"/>
        <v>0</v>
      </c>
      <c r="AJ217" s="14">
        <f t="shared" si="657"/>
        <v>2.1352850010277304E-4</v>
      </c>
      <c r="AK217" s="14">
        <f t="shared" si="658"/>
        <v>4.5594420356139945E-8</v>
      </c>
      <c r="AM217">
        <v>105.3</v>
      </c>
      <c r="AN217" s="14">
        <f t="shared" si="659"/>
        <v>2.2536165022413127E-2</v>
      </c>
      <c r="AO217" s="14">
        <f t="shared" si="660"/>
        <v>5.0787873391743683E-4</v>
      </c>
      <c r="AP217" s="14">
        <f t="shared" si="661"/>
        <v>-3.8460140557350565E-2</v>
      </c>
      <c r="AQ217" s="14">
        <f t="shared" si="662"/>
        <v>1.479182411691162E-3</v>
      </c>
      <c r="AS217">
        <v>95.31</v>
      </c>
      <c r="AT217" s="14">
        <f t="shared" si="663"/>
        <v>2.7220309324636767E-2</v>
      </c>
      <c r="AU217" s="14">
        <f t="shared" si="664"/>
        <v>7.4094523972890731E-4</v>
      </c>
      <c r="AV217" s="14">
        <f t="shared" si="665"/>
        <v>-5.1545826860047425E-2</v>
      </c>
      <c r="AW217" s="14">
        <f t="shared" si="666"/>
        <v>2.6569722666859867E-3</v>
      </c>
      <c r="AY217" s="14">
        <v>37.369999999999997</v>
      </c>
      <c r="AZ217" s="14">
        <f t="shared" si="667"/>
        <v>4.5387876609703027E-3</v>
      </c>
      <c r="BA217" s="14">
        <f t="shared" si="668"/>
        <v>2.060059343137627E-5</v>
      </c>
      <c r="BB217" s="14">
        <f t="shared" si="669"/>
        <v>-1.6898668631374701E-2</v>
      </c>
      <c r="BC217" s="14">
        <f t="shared" si="670"/>
        <v>2.8556500151300732E-4</v>
      </c>
      <c r="BE217">
        <v>21.635000000000002</v>
      </c>
      <c r="BF217" s="14">
        <f t="shared" si="671"/>
        <v>1.9226959880054833E-2</v>
      </c>
      <c r="BG217" s="14">
        <f t="shared" si="672"/>
        <v>3.6967598622923817E-4</v>
      </c>
      <c r="BH217" s="14">
        <f t="shared" si="673"/>
        <v>-5.9240842387195763E-2</v>
      </c>
      <c r="BI217" s="14">
        <f t="shared" si="674"/>
        <v>3.5094774067445703E-3</v>
      </c>
      <c r="BK217">
        <v>87.28</v>
      </c>
      <c r="BL217" s="14">
        <f t="shared" si="675"/>
        <v>2.4223029281019288E-2</v>
      </c>
      <c r="BM217" s="14">
        <f t="shared" si="676"/>
        <v>5.8675514754911778E-4</v>
      </c>
      <c r="BN217" s="14">
        <f t="shared" si="677"/>
        <v>-5.6460694043704601E-2</v>
      </c>
      <c r="BO217" s="14">
        <f t="shared" si="678"/>
        <v>3.1878099718968202E-3</v>
      </c>
      <c r="BQ217">
        <v>49.1</v>
      </c>
      <c r="BR217" s="14">
        <f t="shared" si="679"/>
        <v>3.0092541492944897E-2</v>
      </c>
      <c r="BS217" s="14">
        <f t="shared" si="680"/>
        <v>9.0556105350461029E-4</v>
      </c>
      <c r="BT217" s="14">
        <f t="shared" si="681"/>
        <v>-6.1833439043571137E-2</v>
      </c>
      <c r="BU217" s="14">
        <f t="shared" si="682"/>
        <v>3.8233741839550275E-3</v>
      </c>
      <c r="BX217">
        <v>21.96</v>
      </c>
      <c r="BY217" s="14">
        <f t="shared" si="683"/>
        <v>4.9966036273150632E-3</v>
      </c>
      <c r="BZ217" s="14">
        <f t="shared" si="684"/>
        <v>2.4966047808498047E-5</v>
      </c>
      <c r="CA217" s="14">
        <f t="shared" si="685"/>
        <v>-1.9340292855062932E-2</v>
      </c>
      <c r="CB217" s="14">
        <f t="shared" si="686"/>
        <v>3.740469277195983E-4</v>
      </c>
      <c r="CD217">
        <v>46.46</v>
      </c>
      <c r="CE217" s="14">
        <f t="shared" si="687"/>
        <v>1.4954348326906947E-2</v>
      </c>
      <c r="CF217" s="14">
        <f t="shared" si="688"/>
        <v>2.2363253388246461E-4</v>
      </c>
      <c r="CG217" s="14">
        <f t="shared" si="689"/>
        <v>-3.604550422847666E-2</v>
      </c>
      <c r="CH217" s="14">
        <f t="shared" si="690"/>
        <v>1.2992783750851288E-3</v>
      </c>
      <c r="CJ217">
        <v>30.85</v>
      </c>
      <c r="CK217" s="14">
        <f t="shared" si="691"/>
        <v>3.4409256375293865E-2</v>
      </c>
      <c r="CL217" s="14">
        <f t="shared" si="692"/>
        <v>1.1839969243007014E-3</v>
      </c>
      <c r="CM217" s="14">
        <f t="shared" si="693"/>
        <v>-5.4320054881488361E-2</v>
      </c>
      <c r="CN217" s="14">
        <f t="shared" si="694"/>
        <v>2.9506683623279077E-3</v>
      </c>
      <c r="CP217">
        <v>18.97</v>
      </c>
      <c r="CQ217" s="14">
        <f t="shared" si="695"/>
        <v>1.1009285508369396E-2</v>
      </c>
      <c r="CR217" s="14">
        <f t="shared" si="696"/>
        <v>1.2120436740479238E-4</v>
      </c>
      <c r="CS217" s="14">
        <f t="shared" si="697"/>
        <v>-3.0733481071781178E-2</v>
      </c>
      <c r="CT217" s="14">
        <f t="shared" si="698"/>
        <v>9.4454685878953199E-4</v>
      </c>
      <c r="CV217">
        <v>97.04</v>
      </c>
      <c r="CW217" s="14">
        <f t="shared" si="699"/>
        <v>6.3965139555757403E-2</v>
      </c>
      <c r="CX217" s="14">
        <f t="shared" si="700"/>
        <v>4.0915390783875204E-3</v>
      </c>
      <c r="CY217" s="89">
        <f t="shared" si="701"/>
        <v>-6.9973415047004911E-2</v>
      </c>
      <c r="CZ217" s="89">
        <f t="shared" si="702"/>
        <v>4.8962788133404137E-3</v>
      </c>
      <c r="DB217">
        <v>16.899999999999999</v>
      </c>
      <c r="DC217" s="14">
        <f t="shared" si="703"/>
        <v>-2.3696693553183134E-3</v>
      </c>
      <c r="DD217" s="14">
        <f t="shared" si="704"/>
        <v>5.6153328535347115E-6</v>
      </c>
      <c r="DE217" s="89">
        <f t="shared" si="705"/>
        <v>-7.1708879300731712E-3</v>
      </c>
      <c r="DF217" s="89">
        <f t="shared" si="706"/>
        <v>5.1421633705669091E-5</v>
      </c>
      <c r="DH217">
        <v>11.3</v>
      </c>
      <c r="DI217" s="14">
        <f t="shared" si="707"/>
        <v>5.4717284166402192E-3</v>
      </c>
      <c r="DJ217" s="14">
        <f t="shared" si="708"/>
        <v>2.9939811865468082E-5</v>
      </c>
      <c r="DK217" s="89">
        <f t="shared" si="709"/>
        <v>-2.6502683527617248E-2</v>
      </c>
      <c r="DL217" s="89">
        <f t="shared" si="710"/>
        <v>7.0239223416503462E-4</v>
      </c>
      <c r="DN217">
        <v>63.11</v>
      </c>
      <c r="DO217" s="14">
        <f t="shared" si="711"/>
        <v>3.6378055143455675E-3</v>
      </c>
      <c r="DP217" s="14">
        <f t="shared" si="712"/>
        <v>1.3233628960203018E-5</v>
      </c>
      <c r="DQ217" s="89">
        <f t="shared" si="713"/>
        <v>-1.3653307567474366E-2</v>
      </c>
      <c r="DR217" s="89">
        <f t="shared" si="714"/>
        <v>1.8641280753205279E-4</v>
      </c>
      <c r="DT217">
        <v>110.35</v>
      </c>
      <c r="DU217" s="14">
        <f t="shared" si="715"/>
        <v>2.6382035331215196E-2</v>
      </c>
      <c r="DV217" s="14">
        <f t="shared" si="716"/>
        <v>6.960117882174869E-4</v>
      </c>
      <c r="DW217" s="89">
        <f t="shared" si="717"/>
        <v>-5.0630575245033262E-2</v>
      </c>
      <c r="DX217" s="89">
        <f t="shared" si="718"/>
        <v>2.5634551496429747E-3</v>
      </c>
      <c r="DZ217">
        <v>31.16</v>
      </c>
      <c r="EA217" s="14">
        <f t="shared" si="719"/>
        <v>-6.7622218719423938E-3</v>
      </c>
      <c r="EB217" s="14">
        <f t="shared" si="720"/>
        <v>4.5727644645376093E-5</v>
      </c>
      <c r="EC217" s="89">
        <f t="shared" si="721"/>
        <v>-1.1273778852356487E-2</v>
      </c>
      <c r="ED217" s="89">
        <f t="shared" si="722"/>
        <v>1.2709808961184035E-4</v>
      </c>
      <c r="EF217">
        <v>14.5</v>
      </c>
      <c r="EG217" s="14">
        <f t="shared" si="723"/>
        <v>1.0974047031976649E-2</v>
      </c>
      <c r="EH217" s="14">
        <f t="shared" si="724"/>
        <v>1.2042970826003551E-4</v>
      </c>
      <c r="EI217" s="89">
        <f t="shared" si="725"/>
        <v>-2.4463219975548053E-2</v>
      </c>
      <c r="EJ217" s="89">
        <f t="shared" si="726"/>
        <v>5.984491315720533E-4</v>
      </c>
      <c r="EL217">
        <v>85.3</v>
      </c>
      <c r="EM217" s="14">
        <f t="shared" si="727"/>
        <v>1.2581713034921673E-2</v>
      </c>
      <c r="EN217" s="14">
        <f t="shared" si="728"/>
        <v>1.5829950289311792E-4</v>
      </c>
      <c r="EO217" s="89">
        <f t="shared" si="729"/>
        <v>-2.9056558010945054E-2</v>
      </c>
      <c r="EP217" s="89">
        <f t="shared" si="730"/>
        <v>8.4428356344341511E-4</v>
      </c>
      <c r="ER217">
        <v>11.59</v>
      </c>
      <c r="ES217" s="14">
        <f t="shared" si="731"/>
        <v>4.3047849516313933E-3</v>
      </c>
      <c r="ET217" s="14">
        <f t="shared" si="732"/>
        <v>1.8531173479792098E-5</v>
      </c>
      <c r="EU217" s="89">
        <f t="shared" si="733"/>
        <v>-1.8456240534931313E-2</v>
      </c>
      <c r="EV217" s="89">
        <f t="shared" si="734"/>
        <v>3.4063281468324171E-4</v>
      </c>
      <c r="EX217">
        <v>120.75</v>
      </c>
      <c r="EY217" s="14">
        <f t="shared" si="735"/>
        <v>0</v>
      </c>
      <c r="EZ217" s="14">
        <f t="shared" si="736"/>
        <v>0</v>
      </c>
      <c r="FA217" s="89">
        <f t="shared" si="737"/>
        <v>-1.3421624662046694E-2</v>
      </c>
      <c r="FB217" s="89">
        <f t="shared" si="738"/>
        <v>1.8014000856886002E-4</v>
      </c>
      <c r="FD217">
        <v>39.97</v>
      </c>
      <c r="FE217" s="14">
        <f t="shared" si="739"/>
        <v>4.8587610804864269E-2</v>
      </c>
      <c r="FF217" s="14">
        <f t="shared" si="740"/>
        <v>2.3607559237249632E-3</v>
      </c>
      <c r="FG217" s="89">
        <f t="shared" si="741"/>
        <v>-9.2163163060438438E-2</v>
      </c>
      <c r="FH217" s="89">
        <f t="shared" si="742"/>
        <v>8.4940486253049646E-3</v>
      </c>
      <c r="FJ217">
        <v>129.69999999999999</v>
      </c>
      <c r="FK217" s="14">
        <f t="shared" si="743"/>
        <v>1.0736299447256058E-2</v>
      </c>
      <c r="FL217" s="14">
        <f t="shared" si="744"/>
        <v>1.1526812582115073E-4</v>
      </c>
      <c r="FM217" s="89">
        <f t="shared" si="745"/>
        <v>-2.1432991815529677E-2</v>
      </c>
      <c r="FN217" s="89">
        <f t="shared" si="746"/>
        <v>4.593731381645621E-4</v>
      </c>
      <c r="FP217">
        <v>11.22</v>
      </c>
      <c r="FQ217" s="14">
        <f t="shared" si="747"/>
        <v>-6.2584021884224796E-3</v>
      </c>
      <c r="FR217" s="14">
        <f t="shared" si="748"/>
        <v>3.9167597952051283E-5</v>
      </c>
      <c r="FS217" s="89">
        <f t="shared" si="749"/>
        <v>-6.417438968428146E-4</v>
      </c>
      <c r="FT217" s="89">
        <f t="shared" si="750"/>
        <v>4.1183522913500108E-7</v>
      </c>
      <c r="FV217">
        <v>489.8</v>
      </c>
      <c r="FW217" s="14">
        <f t="shared" si="751"/>
        <v>2.6990560868163399E-2</v>
      </c>
      <c r="FX217" s="14">
        <f t="shared" si="752"/>
        <v>7.2849037597803336E-4</v>
      </c>
      <c r="FY217" s="89">
        <f t="shared" si="753"/>
        <v>-4.4983382609272336E-2</v>
      </c>
      <c r="FZ217" s="89">
        <f t="shared" si="754"/>
        <v>2.023504710972185E-3</v>
      </c>
      <c r="GB217">
        <v>65.819999999999993</v>
      </c>
      <c r="GC217" s="14">
        <f t="shared" si="755"/>
        <v>1.627522361898907E-2</v>
      </c>
      <c r="GD217" s="14">
        <f t="shared" si="756"/>
        <v>2.6488290384809969E-4</v>
      </c>
      <c r="GE217" s="89">
        <f t="shared" si="757"/>
        <v>-3.4775049884066087E-2</v>
      </c>
      <c r="GF217" s="89">
        <f t="shared" si="758"/>
        <v>1.2093040944392848E-3</v>
      </c>
      <c r="GH217">
        <v>370</v>
      </c>
      <c r="GI217" s="14">
        <f t="shared" si="759"/>
        <v>2.9558802241544429E-2</v>
      </c>
      <c r="GJ217" s="14">
        <f t="shared" si="760"/>
        <v>8.7372278995473201E-4</v>
      </c>
      <c r="GK217" s="89">
        <f t="shared" si="761"/>
        <v>-5.8320126321284506E-2</v>
      </c>
      <c r="GL217" s="89">
        <f t="shared" si="762"/>
        <v>3.4012371341305817E-3</v>
      </c>
      <c r="GN217">
        <v>28.66</v>
      </c>
      <c r="GO217" s="14">
        <f t="shared" si="763"/>
        <v>2.1060678303768628E-2</v>
      </c>
      <c r="GP217" s="14">
        <f t="shared" si="764"/>
        <v>4.4355217061483058E-4</v>
      </c>
      <c r="GQ217" s="89">
        <f t="shared" si="765"/>
        <v>-3.3395896004154865E-2</v>
      </c>
      <c r="GR217" s="89">
        <f t="shared" si="766"/>
        <v>1.1152858699203269E-3</v>
      </c>
      <c r="GT217">
        <v>55.58</v>
      </c>
      <c r="GU217" s="14">
        <f t="shared" si="767"/>
        <v>2.6980692347606902E-2</v>
      </c>
      <c r="GV217" s="14">
        <f t="shared" si="768"/>
        <v>7.279577595562136E-4</v>
      </c>
      <c r="GW217" s="89">
        <f t="shared" si="769"/>
        <v>-4.516291652640822E-2</v>
      </c>
      <c r="GX217" s="89">
        <f t="shared" si="770"/>
        <v>2.0396890291713167E-3</v>
      </c>
      <c r="GZ217">
        <v>189.8</v>
      </c>
      <c r="HA217" s="14">
        <f t="shared" si="771"/>
        <v>1.4125267552011362E-2</v>
      </c>
      <c r="HB217" s="14">
        <f t="shared" si="772"/>
        <v>1.9952318341590506E-4</v>
      </c>
      <c r="HC217" s="89">
        <f t="shared" si="773"/>
        <v>-2.9417477302401435E-2</v>
      </c>
      <c r="HD217" s="89">
        <f t="shared" si="774"/>
        <v>8.6538797083730357E-4</v>
      </c>
      <c r="HF217">
        <v>259.64999999999998</v>
      </c>
      <c r="HG217" s="14">
        <f t="shared" si="775"/>
        <v>2.2091928739352475E-2</v>
      </c>
      <c r="HH217" s="14">
        <f t="shared" si="776"/>
        <v>4.8805331542462783E-4</v>
      </c>
      <c r="HI217" s="89">
        <f t="shared" si="777"/>
        <v>-4.8967090833834923E-2</v>
      </c>
      <c r="HJ217" s="89">
        <f t="shared" si="778"/>
        <v>2.3977759847290401E-3</v>
      </c>
      <c r="HL217">
        <v>85.5</v>
      </c>
      <c r="HM217" s="14">
        <f t="shared" si="779"/>
        <v>1.899964474658155E-2</v>
      </c>
      <c r="HN217" s="14">
        <f t="shared" si="780"/>
        <v>3.609865004963039E-4</v>
      </c>
      <c r="HO217" s="89">
        <f t="shared" si="781"/>
        <v>-4.1060773745775769E-2</v>
      </c>
      <c r="HP217" s="89">
        <f t="shared" si="782"/>
        <v>1.6859871406017888E-3</v>
      </c>
      <c r="HR217">
        <v>4.9400000000000004</v>
      </c>
      <c r="HS217" s="14">
        <f t="shared" si="783"/>
        <v>2.8733022127376402E-2</v>
      </c>
      <c r="HT217" s="14">
        <f t="shared" si="784"/>
        <v>8.2558656057230191E-4</v>
      </c>
      <c r="HU217" s="14">
        <f t="shared" si="785"/>
        <v>-5.4864540233791732E-2</v>
      </c>
      <c r="HV217" s="14">
        <f t="shared" si="786"/>
        <v>3.0101177750653518E-3</v>
      </c>
      <c r="HX217">
        <v>13.8</v>
      </c>
      <c r="HY217" s="14">
        <f t="shared" si="787"/>
        <v>3.6166404701885148E-3</v>
      </c>
      <c r="HZ217" s="14">
        <f t="shared" si="788"/>
        <v>1.3080088290605401E-5</v>
      </c>
      <c r="IA217" s="89">
        <f t="shared" si="789"/>
        <v>-1.3561802411376764E-2</v>
      </c>
      <c r="IB217" s="89">
        <f t="shared" si="790"/>
        <v>1.8392248464522461E-4</v>
      </c>
      <c r="ID217">
        <v>130.4</v>
      </c>
      <c r="IE217" s="14">
        <f t="shared" si="791"/>
        <v>1.6730428259209569E-2</v>
      </c>
      <c r="IF217" s="14">
        <f t="shared" si="792"/>
        <v>2.7990722973655815E-4</v>
      </c>
      <c r="IG217" s="89">
        <f t="shared" si="793"/>
        <v>-2.9512547683532335E-2</v>
      </c>
      <c r="IH217" s="89">
        <f t="shared" si="794"/>
        <v>8.7099047077276981E-4</v>
      </c>
      <c r="IQ217">
        <v>53.72</v>
      </c>
      <c r="IR217" s="14">
        <f t="shared" si="795"/>
        <v>-5.1175732618502418E-2</v>
      </c>
      <c r="IS217" s="14">
        <f t="shared" si="796"/>
        <v>2.6189556090404523E-3</v>
      </c>
      <c r="IT217" s="89">
        <f t="shared" si="797"/>
        <v>3.5020897261419874E-2</v>
      </c>
      <c r="IU217" s="89">
        <f t="shared" si="798"/>
        <v>1.2264632449949259E-3</v>
      </c>
      <c r="IW217">
        <v>63.06</v>
      </c>
      <c r="IX217" s="14">
        <f t="shared" si="799"/>
        <v>2.2113345205613932E-2</v>
      </c>
      <c r="IY217" s="14">
        <f t="shared" si="800"/>
        <v>4.8900003618264863E-4</v>
      </c>
      <c r="IZ217" s="89">
        <f t="shared" si="801"/>
        <v>-4.2345672184446799E-2</v>
      </c>
      <c r="JA217" s="89">
        <f t="shared" si="802"/>
        <v>1.7931559527526314E-3</v>
      </c>
      <c r="JC217">
        <v>109.4</v>
      </c>
      <c r="JD217" s="14">
        <f t="shared" si="803"/>
        <v>1.4068759390722005E-2</v>
      </c>
      <c r="JE217" s="14">
        <f t="shared" si="804"/>
        <v>1.9792999079402862E-4</v>
      </c>
      <c r="JF217" s="89">
        <f t="shared" si="805"/>
        <v>-3.5625773686925113E-2</v>
      </c>
      <c r="JG217" s="89">
        <f t="shared" si="806"/>
        <v>1.2691957507920057E-3</v>
      </c>
      <c r="JI217">
        <v>31.02</v>
      </c>
      <c r="JJ217" s="14">
        <f t="shared" si="807"/>
        <v>1.6941431238829539E-2</v>
      </c>
      <c r="JK217" s="14">
        <f t="shared" si="808"/>
        <v>2.8701209241998937E-4</v>
      </c>
      <c r="JL217" s="89">
        <f t="shared" si="809"/>
        <v>-3.9132587140399251E-2</v>
      </c>
      <c r="JM217" s="89">
        <f t="shared" si="810"/>
        <v>1.5313593763009409E-3</v>
      </c>
      <c r="JO217">
        <v>76.12</v>
      </c>
      <c r="JP217" s="14">
        <f t="shared" si="811"/>
        <v>-6.1936021935837665E-3</v>
      </c>
      <c r="JQ217" s="14">
        <f t="shared" si="812"/>
        <v>3.8360708132365644E-5</v>
      </c>
      <c r="JR217" s="89">
        <f t="shared" si="647"/>
        <v>-6.3586373142052038E-3</v>
      </c>
      <c r="JS217" s="89">
        <f t="shared" si="813"/>
        <v>4.0432268493602766E-5</v>
      </c>
      <c r="JU217">
        <v>57.74</v>
      </c>
      <c r="JV217" s="14">
        <f t="shared" si="814"/>
        <v>7.2151484785445058E-2</v>
      </c>
      <c r="JW217" s="14">
        <f t="shared" si="815"/>
        <v>5.2058367567443097E-3</v>
      </c>
      <c r="JX217" s="89">
        <f t="shared" si="816"/>
        <v>-9.6150894140349066E-2</v>
      </c>
      <c r="JY217" s="89">
        <f t="shared" si="817"/>
        <v>9.2449944439886127E-3</v>
      </c>
      <c r="KA217">
        <v>40.5</v>
      </c>
      <c r="KB217" s="14">
        <f t="shared" si="818"/>
        <v>5.9084366861662683E-3</v>
      </c>
      <c r="KC217" s="14">
        <f t="shared" si="819"/>
        <v>3.4909624074435434E-5</v>
      </c>
      <c r="KD217" s="89">
        <f t="shared" si="820"/>
        <v>-1.8556855462647525E-2</v>
      </c>
      <c r="KE217" s="89">
        <f t="shared" si="821"/>
        <v>3.443568846615913E-4</v>
      </c>
      <c r="KG217">
        <v>20.34</v>
      </c>
      <c r="KH217" s="14">
        <f t="shared" si="822"/>
        <v>-2.2372297754532984E-2</v>
      </c>
      <c r="KI217" s="14">
        <f t="shared" si="823"/>
        <v>5.0051970681748155E-4</v>
      </c>
      <c r="KJ217" s="89">
        <f t="shared" si="824"/>
        <v>7.0831738062421441E-3</v>
      </c>
      <c r="KK217" s="89">
        <f t="shared" si="825"/>
        <v>5.0171351169434824E-5</v>
      </c>
      <c r="KM217">
        <v>32.700000000000003</v>
      </c>
      <c r="KN217" s="14">
        <f t="shared" si="826"/>
        <v>5.4894922847715149E-3</v>
      </c>
      <c r="KO217" s="14">
        <f t="shared" si="827"/>
        <v>3.0134525544565985E-5</v>
      </c>
      <c r="KP217" s="89">
        <f t="shared" si="828"/>
        <v>-2.8967545100807332E-2</v>
      </c>
      <c r="KQ217" s="89">
        <f t="shared" si="829"/>
        <v>8.3911866916730688E-4</v>
      </c>
      <c r="KS217">
        <v>84.92</v>
      </c>
      <c r="KT217" s="14">
        <f t="shared" si="830"/>
        <v>3.0157701838615755E-2</v>
      </c>
      <c r="KU217" s="14">
        <f t="shared" si="831"/>
        <v>9.0948698018684807E-4</v>
      </c>
      <c r="KV217" s="89">
        <f t="shared" si="832"/>
        <v>-4.0673105901183421E-2</v>
      </c>
      <c r="KW217" s="89">
        <f t="shared" si="833"/>
        <v>1.6543015436488815E-3</v>
      </c>
      <c r="LF217" s="14">
        <v>13.94</v>
      </c>
      <c r="LG217" s="14">
        <f t="shared" si="834"/>
        <v>3.5803833450120501E-3</v>
      </c>
      <c r="LH217" s="14">
        <f t="shared" si="835"/>
        <v>1.2819144897239678E-5</v>
      </c>
      <c r="LI217" s="89">
        <f t="shared" si="836"/>
        <v>-3.7973071618536526E-3</v>
      </c>
      <c r="LJ217" s="89">
        <f t="shared" si="837"/>
        <v>1.4419541681465042E-5</v>
      </c>
      <c r="LL217">
        <v>12.425000000000001</v>
      </c>
      <c r="LM217" s="14">
        <f t="shared" si="838"/>
        <v>2.8129413766146577E-3</v>
      </c>
      <c r="LN217" s="14">
        <f t="shared" si="839"/>
        <v>7.9126391882707648E-6</v>
      </c>
      <c r="LO217" s="89">
        <f t="shared" si="840"/>
        <v>-1.4441056562471686E-2</v>
      </c>
      <c r="LP217" s="89">
        <f t="shared" si="841"/>
        <v>2.0854411464050655E-4</v>
      </c>
    </row>
    <row r="218" spans="19:328" x14ac:dyDescent="0.35">
      <c r="S218" t="s">
        <v>822</v>
      </c>
      <c r="T218" s="82">
        <v>5532.66</v>
      </c>
      <c r="U218" s="6">
        <f t="shared" si="648"/>
        <v>-2.5028312416603563E-3</v>
      </c>
      <c r="V218" s="14">
        <f t="shared" si="649"/>
        <v>6.2641642242311205E-6</v>
      </c>
      <c r="Z218">
        <v>39.340000000000003</v>
      </c>
      <c r="AA218" s="14">
        <f t="shared" si="650"/>
        <v>-1.0476651338548753E-2</v>
      </c>
      <c r="AB218" s="14">
        <f t="shared" si="651"/>
        <v>1.0976022326951539E-4</v>
      </c>
      <c r="AC218" s="14">
        <f t="shared" si="652"/>
        <v>-7.9738200968883961E-3</v>
      </c>
      <c r="AD218" s="14">
        <f t="shared" si="653"/>
        <v>7.5127510145918848E-3</v>
      </c>
      <c r="AE218" s="14">
        <f t="shared" si="654"/>
        <v>5.6441427807251393E-5</v>
      </c>
      <c r="AG218">
        <v>8.1999999999999993</v>
      </c>
      <c r="AH218" s="14">
        <f t="shared" si="655"/>
        <v>2.0041718749799271E-2</v>
      </c>
      <c r="AI218" s="14">
        <f t="shared" si="656"/>
        <v>4.0167049044605564E-4</v>
      </c>
      <c r="AJ218" s="14">
        <f t="shared" si="657"/>
        <v>-2.0192025657756643E-2</v>
      </c>
      <c r="AK218" s="14">
        <f t="shared" si="658"/>
        <v>4.0771790016350259E-4</v>
      </c>
      <c r="AM218">
        <v>104.95</v>
      </c>
      <c r="AN218" s="14">
        <f t="shared" si="659"/>
        <v>3.3293728732878532E-3</v>
      </c>
      <c r="AO218" s="14">
        <f t="shared" si="660"/>
        <v>1.1084723729385016E-5</v>
      </c>
      <c r="AP218" s="14">
        <f t="shared" si="661"/>
        <v>-2.2282390851484715E-2</v>
      </c>
      <c r="AQ218" s="14">
        <f t="shared" si="662"/>
        <v>4.9650494205832972E-4</v>
      </c>
      <c r="AS218">
        <v>94.14</v>
      </c>
      <c r="AT218" s="14">
        <f t="shared" si="663"/>
        <v>1.2351700976538359E-2</v>
      </c>
      <c r="AU218" s="14">
        <f t="shared" si="664"/>
        <v>1.5256451701381866E-4</v>
      </c>
      <c r="AV218" s="14">
        <f t="shared" si="665"/>
        <v>-4.1246364137669148E-2</v>
      </c>
      <c r="AW218" s="14">
        <f t="shared" si="666"/>
        <v>1.7012625545771995E-3</v>
      </c>
      <c r="AY218" s="14">
        <v>37.200000000000003</v>
      </c>
      <c r="AZ218" s="14">
        <f t="shared" si="667"/>
        <v>4.5594822182914961E-3</v>
      </c>
      <c r="BA218" s="14">
        <f t="shared" si="668"/>
        <v>2.0788878098916342E-5</v>
      </c>
      <c r="BB218" s="14">
        <f t="shared" si="669"/>
        <v>-1.9221739663485643E-2</v>
      </c>
      <c r="BC218" s="14">
        <f t="shared" si="670"/>
        <v>3.6947527569081715E-4</v>
      </c>
      <c r="BE218">
        <v>22.975000000000001</v>
      </c>
      <c r="BF218" s="14">
        <f t="shared" si="671"/>
        <v>-6.0094294564902666E-2</v>
      </c>
      <c r="BG218" s="14">
        <f t="shared" si="672"/>
        <v>3.6113242392532899E-3</v>
      </c>
      <c r="BH218" s="14">
        <f t="shared" si="673"/>
        <v>1.3276993285410051E-2</v>
      </c>
      <c r="BI218" s="14">
        <f t="shared" si="674"/>
        <v>1.7627855070082357E-4</v>
      </c>
      <c r="BK218">
        <v>88.82</v>
      </c>
      <c r="BL218" s="14">
        <f t="shared" si="675"/>
        <v>-1.7490508339140769E-2</v>
      </c>
      <c r="BM218" s="14">
        <f t="shared" si="676"/>
        <v>3.0591788196155279E-4</v>
      </c>
      <c r="BN218" s="14">
        <f t="shared" si="677"/>
        <v>-2.0418400578037909E-2</v>
      </c>
      <c r="BO218" s="14">
        <f t="shared" si="678"/>
        <v>4.1691108216521881E-4</v>
      </c>
      <c r="BQ218">
        <v>51.97</v>
      </c>
      <c r="BR218" s="14">
        <f t="shared" si="679"/>
        <v>-5.6807594219875593E-2</v>
      </c>
      <c r="BS218" s="14">
        <f t="shared" si="680"/>
        <v>3.2271027610500428E-3</v>
      </c>
      <c r="BT218" s="14">
        <f t="shared" si="681"/>
        <v>1.9193216743321757E-2</v>
      </c>
      <c r="BU218" s="14">
        <f t="shared" si="682"/>
        <v>3.6837956895612663E-4</v>
      </c>
      <c r="BX218">
        <v>22.15</v>
      </c>
      <c r="BY218" s="14">
        <f t="shared" si="683"/>
        <v>-8.6148798498146568E-3</v>
      </c>
      <c r="BZ218" s="14">
        <f t="shared" si="684"/>
        <v>7.4216154826742609E-5</v>
      </c>
      <c r="CA218" s="14">
        <f t="shared" si="685"/>
        <v>-8.3710110891671557E-3</v>
      </c>
      <c r="CB218" s="14">
        <f t="shared" si="686"/>
        <v>7.0073826654959496E-5</v>
      </c>
      <c r="CD218">
        <v>47.56</v>
      </c>
      <c r="CE218" s="14">
        <f t="shared" si="687"/>
        <v>-2.3400344480318042E-2</v>
      </c>
      <c r="CF218" s="14">
        <f t="shared" si="688"/>
        <v>5.4757612179755103E-4</v>
      </c>
      <c r="CG218" s="14">
        <f t="shared" si="689"/>
        <v>-1.7037222499843123E-3</v>
      </c>
      <c r="CH218" s="14">
        <f t="shared" si="690"/>
        <v>2.9026695050916074E-6</v>
      </c>
      <c r="CJ218">
        <v>31.22</v>
      </c>
      <c r="CK218" s="14">
        <f t="shared" si="691"/>
        <v>-1.1922164735889139E-2</v>
      </c>
      <c r="CL218" s="14">
        <f t="shared" si="692"/>
        <v>1.4213801198967852E-4</v>
      </c>
      <c r="CM218" s="14">
        <f t="shared" si="693"/>
        <v>-1.1711846177735628E-2</v>
      </c>
      <c r="CN218" s="14">
        <f t="shared" si="694"/>
        <v>1.3716734089094063E-4</v>
      </c>
      <c r="CP218">
        <v>19.100000000000001</v>
      </c>
      <c r="CQ218" s="14">
        <f t="shared" si="695"/>
        <v>-6.8295511056615322E-3</v>
      </c>
      <c r="CR218" s="14">
        <f t="shared" si="696"/>
        <v>4.6642768304842657E-5</v>
      </c>
      <c r="CS218" s="14">
        <f t="shared" si="697"/>
        <v>-1.654698791963519E-2</v>
      </c>
      <c r="CT218" s="14">
        <f t="shared" si="698"/>
        <v>2.7380280921255289E-4</v>
      </c>
      <c r="CV218">
        <v>96.74</v>
      </c>
      <c r="CW218" s="14">
        <f t="shared" si="699"/>
        <v>3.0962972409576428E-3</v>
      </c>
      <c r="CX218" s="14">
        <f t="shared" si="700"/>
        <v>9.5870566043619107E-6</v>
      </c>
      <c r="CY218" s="89">
        <f t="shared" si="701"/>
        <v>-1.0205979856631599E-2</v>
      </c>
      <c r="CZ218" s="89">
        <f t="shared" si="702"/>
        <v>1.0416202483396996E-4</v>
      </c>
      <c r="DB218">
        <v>16.96</v>
      </c>
      <c r="DC218" s="14">
        <f t="shared" si="703"/>
        <v>-3.544008434729322E-3</v>
      </c>
      <c r="DD218" s="14">
        <f t="shared" si="704"/>
        <v>1.2559995785432579E-5</v>
      </c>
      <c r="DE218" s="89">
        <f t="shared" si="705"/>
        <v>-7.7637783610413208E-3</v>
      </c>
      <c r="DF218" s="89">
        <f t="shared" si="706"/>
        <v>6.0276254439373457E-5</v>
      </c>
      <c r="DH218">
        <v>11.545999999999999</v>
      </c>
      <c r="DI218" s="14">
        <f t="shared" si="707"/>
        <v>-2.1536330920446777E-2</v>
      </c>
      <c r="DJ218" s="14">
        <f t="shared" si="708"/>
        <v>4.6381354951499193E-4</v>
      </c>
      <c r="DK218" s="89">
        <f t="shared" si="709"/>
        <v>-3.441505904145048E-3</v>
      </c>
      <c r="DL218" s="89">
        <f t="shared" si="710"/>
        <v>1.1843962888265223E-5</v>
      </c>
      <c r="DN218">
        <v>62.87</v>
      </c>
      <c r="DO218" s="14">
        <f t="shared" si="711"/>
        <v>3.8101332011785303E-3</v>
      </c>
      <c r="DP218" s="14">
        <f t="shared" si="712"/>
        <v>1.4517115010722954E-5</v>
      </c>
      <c r="DQ218" s="89">
        <f t="shared" si="713"/>
        <v>-1.5789915003519846E-2</v>
      </c>
      <c r="DR218" s="89">
        <f t="shared" si="714"/>
        <v>2.4932141581838113E-4</v>
      </c>
      <c r="DT218">
        <v>108.6</v>
      </c>
      <c r="DU218" s="14">
        <f t="shared" si="715"/>
        <v>1.5985725202910386E-2</v>
      </c>
      <c r="DV218" s="14">
        <f t="shared" si="716"/>
        <v>2.5554341026296428E-4</v>
      </c>
      <c r="DW218" s="89">
        <f t="shared" si="717"/>
        <v>-4.4660981447011139E-2</v>
      </c>
      <c r="DX218" s="89">
        <f t="shared" si="718"/>
        <v>1.9946032638102733E-3</v>
      </c>
      <c r="DZ218">
        <v>31.63</v>
      </c>
      <c r="EA218" s="14">
        <f t="shared" si="719"/>
        <v>-1.4970816315009941E-2</v>
      </c>
      <c r="EB218" s="14">
        <f t="shared" si="720"/>
        <v>2.2412534113776784E-4</v>
      </c>
      <c r="EC218" s="89">
        <f t="shared" si="721"/>
        <v>-6.536379932316547E-3</v>
      </c>
      <c r="ED218" s="89">
        <f t="shared" si="722"/>
        <v>4.2724262619590469E-5</v>
      </c>
      <c r="EF218">
        <v>14.31</v>
      </c>
      <c r="EG218" s="14">
        <f t="shared" si="723"/>
        <v>1.3190055858169224E-2</v>
      </c>
      <c r="EH218" s="14">
        <f t="shared" si="724"/>
        <v>1.7397757354162426E-4</v>
      </c>
      <c r="EI218" s="89">
        <f t="shared" si="725"/>
        <v>-2.9316936384720473E-2</v>
      </c>
      <c r="EJ218" s="89">
        <f t="shared" si="726"/>
        <v>8.5948275898574714E-4</v>
      </c>
      <c r="EL218">
        <v>83.96</v>
      </c>
      <c r="EM218" s="14">
        <f t="shared" si="727"/>
        <v>1.5833959545201275E-2</v>
      </c>
      <c r="EN218" s="14">
        <f t="shared" si="728"/>
        <v>2.5071427487907054E-4</v>
      </c>
      <c r="EO218" s="89">
        <f t="shared" si="729"/>
        <v>-3.5365503138355431E-2</v>
      </c>
      <c r="EP218" s="89">
        <f t="shared" si="730"/>
        <v>1.2507188122290278E-3</v>
      </c>
      <c r="ER218">
        <v>11.62</v>
      </c>
      <c r="ES218" s="14">
        <f t="shared" si="731"/>
        <v>-2.5850940721047341E-3</v>
      </c>
      <c r="ET218" s="14">
        <f t="shared" si="732"/>
        <v>6.6827113616310357E-6</v>
      </c>
      <c r="EU218" s="89">
        <f t="shared" si="733"/>
        <v>-1.4197155050707198E-2</v>
      </c>
      <c r="EV218" s="89">
        <f t="shared" si="734"/>
        <v>2.0155921153382092E-4</v>
      </c>
      <c r="EX218">
        <v>119.5</v>
      </c>
      <c r="EY218" s="14">
        <f t="shared" si="735"/>
        <v>1.040592116111682E-2</v>
      </c>
      <c r="EZ218" s="14">
        <f t="shared" si="736"/>
        <v>1.0828319521137882E-4</v>
      </c>
      <c r="FA218" s="89">
        <f t="shared" si="737"/>
        <v>-2.6324552621572878E-2</v>
      </c>
      <c r="FB218" s="89">
        <f t="shared" si="738"/>
        <v>6.9298207072595946E-4</v>
      </c>
      <c r="FD218">
        <v>41.22</v>
      </c>
      <c r="FE218" s="14">
        <f t="shared" si="739"/>
        <v>-3.0794402739080847E-2</v>
      </c>
      <c r="FF218" s="14">
        <f t="shared" si="740"/>
        <v>9.4829524005671001E-4</v>
      </c>
      <c r="FG218" s="89">
        <f t="shared" si="741"/>
        <v>-2.0512432922228752E-2</v>
      </c>
      <c r="FH218" s="89">
        <f t="shared" si="742"/>
        <v>4.2075990438893401E-4</v>
      </c>
      <c r="FJ218">
        <v>129.19999999999999</v>
      </c>
      <c r="FK218" s="14">
        <f t="shared" si="743"/>
        <v>3.8624999738967676E-3</v>
      </c>
      <c r="FL218" s="14">
        <f t="shared" si="744"/>
        <v>1.491890604835253E-5</v>
      </c>
      <c r="FM218" s="89">
        <f t="shared" si="745"/>
        <v>-1.6501692854459217E-2</v>
      </c>
      <c r="FN218" s="89">
        <f t="shared" si="746"/>
        <v>2.7230586706291038E-4</v>
      </c>
      <c r="FP218">
        <v>10.984999999999999</v>
      </c>
      <c r="FQ218" s="14">
        <f t="shared" si="747"/>
        <v>2.11671942579768E-2</v>
      </c>
      <c r="FR218" s="14">
        <f t="shared" si="748"/>
        <v>4.4805011275492602E-4</v>
      </c>
      <c r="FS218" s="89">
        <f t="shared" si="749"/>
        <v>-2.9423875671631732E-2</v>
      </c>
      <c r="FT218" s="89">
        <f t="shared" si="750"/>
        <v>8.6576445953964168E-4</v>
      </c>
      <c r="FV218">
        <v>485.6</v>
      </c>
      <c r="FW218" s="14">
        <f t="shared" si="751"/>
        <v>8.6119047727788774E-3</v>
      </c>
      <c r="FX218" s="14">
        <f t="shared" si="752"/>
        <v>7.4164903815411608E-5</v>
      </c>
      <c r="FY218" s="89">
        <f t="shared" si="753"/>
        <v>-2.999468202616834E-2</v>
      </c>
      <c r="FZ218" s="89">
        <f t="shared" si="754"/>
        <v>8.9968094985094609E-4</v>
      </c>
      <c r="GB218">
        <v>64.400000000000006</v>
      </c>
      <c r="GC218" s="14">
        <f t="shared" si="755"/>
        <v>2.1810110404885778E-2</v>
      </c>
      <c r="GD218" s="14">
        <f t="shared" si="756"/>
        <v>4.7568091587330691E-4</v>
      </c>
      <c r="GE218" s="89">
        <f t="shared" si="757"/>
        <v>-4.3902819358024328E-2</v>
      </c>
      <c r="GF218" s="89">
        <f t="shared" si="758"/>
        <v>1.9274575475833158E-3</v>
      </c>
      <c r="GH218">
        <v>353.1</v>
      </c>
      <c r="GI218" s="14">
        <f t="shared" si="759"/>
        <v>4.6751702703929345E-2</v>
      </c>
      <c r="GJ218" s="14">
        <f t="shared" si="760"/>
        <v>2.1857217057165944E-3</v>
      </c>
      <c r="GK218" s="89">
        <f t="shared" si="761"/>
        <v>-8.0803652845258353E-2</v>
      </c>
      <c r="GL218" s="89">
        <f t="shared" si="762"/>
        <v>6.529230313137028E-3</v>
      </c>
      <c r="GN218">
        <v>28.63</v>
      </c>
      <c r="GO218" s="14">
        <f t="shared" si="763"/>
        <v>1.0473032900021688E-3</v>
      </c>
      <c r="GP218" s="14">
        <f t="shared" si="764"/>
        <v>1.096844181249367E-6</v>
      </c>
      <c r="GQ218" s="89">
        <f t="shared" si="765"/>
        <v>-1.5735369982493363E-2</v>
      </c>
      <c r="GR218" s="89">
        <f t="shared" si="766"/>
        <v>2.476018684859532E-4</v>
      </c>
      <c r="GT218">
        <v>55.44</v>
      </c>
      <c r="GU218" s="14">
        <f t="shared" si="767"/>
        <v>2.5220694327099391E-3</v>
      </c>
      <c r="GV218" s="14">
        <f t="shared" si="768"/>
        <v>6.3608342234098338E-6</v>
      </c>
      <c r="GW218" s="89">
        <f t="shared" si="769"/>
        <v>-2.4035479754315164E-2</v>
      </c>
      <c r="GX218" s="89">
        <f t="shared" si="770"/>
        <v>5.7770428702009417E-4</v>
      </c>
      <c r="GZ218">
        <v>189.75</v>
      </c>
      <c r="HA218" s="14">
        <f t="shared" si="771"/>
        <v>2.6346990008832956E-4</v>
      </c>
      <c r="HB218" s="14">
        <f t="shared" si="772"/>
        <v>6.9416388252554357E-8</v>
      </c>
      <c r="HC218" s="89">
        <f t="shared" si="773"/>
        <v>-1.8468911865651555E-2</v>
      </c>
      <c r="HD218" s="89">
        <f t="shared" si="774"/>
        <v>3.4110070550120482E-4</v>
      </c>
      <c r="HF218">
        <v>258.05</v>
      </c>
      <c r="HG218" s="14">
        <f t="shared" si="775"/>
        <v>6.1812056955915639E-3</v>
      </c>
      <c r="HH218" s="14">
        <f t="shared" si="776"/>
        <v>3.8207303851213588E-5</v>
      </c>
      <c r="HI218" s="89">
        <f t="shared" si="777"/>
        <v>-3.8111224969409704E-2</v>
      </c>
      <c r="HJ218" s="89">
        <f t="shared" si="778"/>
        <v>1.4524654686689578E-3</v>
      </c>
      <c r="HL218">
        <v>87.24</v>
      </c>
      <c r="HM218" s="14">
        <f t="shared" si="779"/>
        <v>-2.0146565390713744E-2</v>
      </c>
      <c r="HN218" s="14">
        <f t="shared" si="780"/>
        <v>4.0588409704230482E-4</v>
      </c>
      <c r="HO218" s="89">
        <f t="shared" si="781"/>
        <v>-5.866976556869543E-3</v>
      </c>
      <c r="HP218" s="89">
        <f t="shared" si="782"/>
        <v>3.4421413918856799E-5</v>
      </c>
      <c r="HR218">
        <v>5.0179999999999998</v>
      </c>
      <c r="HS218" s="14">
        <f t="shared" si="783"/>
        <v>-1.5666116744399237E-2</v>
      </c>
      <c r="HT218" s="14">
        <f t="shared" si="784"/>
        <v>2.4542721384914618E-4</v>
      </c>
      <c r="HU218" s="14">
        <f t="shared" si="785"/>
        <v>-1.4907328587928027E-2</v>
      </c>
      <c r="HV218" s="14">
        <f t="shared" si="786"/>
        <v>2.2222844562845622E-4</v>
      </c>
      <c r="HX218">
        <v>13.71</v>
      </c>
      <c r="HY218" s="14">
        <f t="shared" si="787"/>
        <v>6.5430985889358868E-3</v>
      </c>
      <c r="HZ218" s="14">
        <f t="shared" si="788"/>
        <v>4.2812139144534791E-5</v>
      </c>
      <c r="IA218" s="89">
        <f t="shared" si="789"/>
        <v>-1.7944703786624015E-2</v>
      </c>
      <c r="IB218" s="89">
        <f t="shared" si="790"/>
        <v>3.2201239398967828E-4</v>
      </c>
      <c r="ID218">
        <v>129.5</v>
      </c>
      <c r="IE218" s="14">
        <f t="shared" si="791"/>
        <v>6.9257683529602571E-3</v>
      </c>
      <c r="IF218" s="14">
        <f t="shared" si="792"/>
        <v>4.796626727886583E-5</v>
      </c>
      <c r="IG218" s="89">
        <f t="shared" si="793"/>
        <v>-2.2160990399671621E-2</v>
      </c>
      <c r="IH218" s="89">
        <f t="shared" si="794"/>
        <v>4.9110949549433772E-4</v>
      </c>
      <c r="IQ218">
        <v>53.86</v>
      </c>
      <c r="IR218" s="14">
        <f t="shared" si="795"/>
        <v>-2.6027157284159897E-3</v>
      </c>
      <c r="IS218" s="14">
        <f t="shared" si="796"/>
        <v>6.7741291629439756E-6</v>
      </c>
      <c r="IT218" s="89">
        <f t="shared" si="797"/>
        <v>-1.6330182294043497E-2</v>
      </c>
      <c r="IU218" s="89">
        <f t="shared" si="798"/>
        <v>2.666748537566917E-4</v>
      </c>
      <c r="IW218">
        <v>65.099999999999994</v>
      </c>
      <c r="IX218" s="14">
        <f t="shared" si="799"/>
        <v>-3.1837895097608634E-2</v>
      </c>
      <c r="IY218" s="14">
        <f t="shared" si="800"/>
        <v>1.0136515642463319E-3</v>
      </c>
      <c r="IZ218" s="89">
        <f t="shared" si="801"/>
        <v>8.1717084304744787E-3</v>
      </c>
      <c r="JA218" s="89">
        <f t="shared" si="802"/>
        <v>6.6776818672687664E-5</v>
      </c>
      <c r="JC218">
        <v>105.2</v>
      </c>
      <c r="JD218" s="14">
        <f t="shared" si="803"/>
        <v>3.9147589684271303E-2</v>
      </c>
      <c r="JE218" s="14">
        <f t="shared" si="804"/>
        <v>1.5325337780880649E-3</v>
      </c>
      <c r="JF218" s="89">
        <f t="shared" si="805"/>
        <v>-6.478458103084507E-2</v>
      </c>
      <c r="JG218" s="89">
        <f t="shared" si="806"/>
        <v>4.1970419393421313E-3</v>
      </c>
      <c r="JI218">
        <v>31.76</v>
      </c>
      <c r="JJ218" s="14">
        <f t="shared" si="807"/>
        <v>-2.3575478630542216E-2</v>
      </c>
      <c r="JK218" s="14">
        <f t="shared" si="808"/>
        <v>5.5580319265915263E-4</v>
      </c>
      <c r="JL218" s="89">
        <f t="shared" si="809"/>
        <v>-2.6285880997601388E-3</v>
      </c>
      <c r="JM218" s="89">
        <f t="shared" si="810"/>
        <v>6.9094753982006176E-6</v>
      </c>
      <c r="JO218">
        <v>77.02</v>
      </c>
      <c r="JP218" s="14">
        <f t="shared" si="811"/>
        <v>-1.1754085958813979E-2</v>
      </c>
      <c r="JQ218" s="14">
        <f t="shared" si="812"/>
        <v>1.3815853672718794E-4</v>
      </c>
      <c r="JR218" s="89">
        <f t="shared" si="647"/>
        <v>-3.1357916454507091E-3</v>
      </c>
      <c r="JS218" s="89">
        <f t="shared" si="813"/>
        <v>9.833189243678466E-6</v>
      </c>
      <c r="JU218">
        <v>59.2</v>
      </c>
      <c r="JV218" s="14">
        <f t="shared" si="814"/>
        <v>-2.4971367655171016E-2</v>
      </c>
      <c r="JW218" s="14">
        <f t="shared" si="815"/>
        <v>6.2356920256972123E-4</v>
      </c>
      <c r="JX218" s="89">
        <f t="shared" si="816"/>
        <v>-3.4824142038870284E-3</v>
      </c>
      <c r="JY218" s="89">
        <f t="shared" si="817"/>
        <v>1.2127208687434127E-5</v>
      </c>
      <c r="KA218">
        <v>40.83</v>
      </c>
      <c r="KB218" s="14">
        <f t="shared" si="818"/>
        <v>-8.1151312189908457E-3</v>
      </c>
      <c r="KC218" s="14">
        <f t="shared" si="819"/>
        <v>6.5855354701439849E-5</v>
      </c>
      <c r="KD218" s="89">
        <f t="shared" si="820"/>
        <v>-6.8885564648091136E-3</v>
      </c>
      <c r="KE218" s="89">
        <f t="shared" si="821"/>
        <v>4.7452210168863431E-5</v>
      </c>
      <c r="KG218">
        <v>20.239999999999998</v>
      </c>
      <c r="KH218" s="14">
        <f t="shared" si="822"/>
        <v>4.9285462011491796E-3</v>
      </c>
      <c r="KI218" s="14">
        <f t="shared" si="823"/>
        <v>2.429056765686201E-5</v>
      </c>
      <c r="KJ218" s="89">
        <f t="shared" si="824"/>
        <v>-2.2873699947609634E-2</v>
      </c>
      <c r="KK218" s="89">
        <f t="shared" si="825"/>
        <v>5.2320614929327698E-4</v>
      </c>
      <c r="KM218">
        <v>33.6</v>
      </c>
      <c r="KN218" s="14">
        <f t="shared" si="826"/>
        <v>-2.7150989065950745E-2</v>
      </c>
      <c r="KO218" s="14">
        <f t="shared" si="827"/>
        <v>7.3717620725937696E-4</v>
      </c>
      <c r="KP218" s="89">
        <f t="shared" si="828"/>
        <v>-3.0091023322443775E-4</v>
      </c>
      <c r="KQ218" s="89">
        <f t="shared" si="829"/>
        <v>9.0546968459185521E-8</v>
      </c>
      <c r="KS218">
        <v>85.14</v>
      </c>
      <c r="KT218" s="14">
        <f t="shared" si="830"/>
        <v>-2.5873235649509123E-3</v>
      </c>
      <c r="KU218" s="14">
        <f t="shared" si="831"/>
        <v>6.6942432297502978E-6</v>
      </c>
      <c r="KV218" s="89">
        <f t="shared" si="832"/>
        <v>-9.9290046772088046E-3</v>
      </c>
      <c r="KW218" s="89">
        <f t="shared" si="833"/>
        <v>9.8585133880034316E-5</v>
      </c>
      <c r="LF218" s="14">
        <v>14.17</v>
      </c>
      <c r="LG218" s="14">
        <f t="shared" si="834"/>
        <v>-1.6364648370211302E-2</v>
      </c>
      <c r="LH218" s="14">
        <f t="shared" si="835"/>
        <v>2.6780171628065943E-4</v>
      </c>
      <c r="LI218" s="89">
        <f t="shared" si="836"/>
        <v>1.6126291018619406E-2</v>
      </c>
      <c r="LJ218" s="89">
        <f t="shared" si="837"/>
        <v>2.6005726201720492E-4</v>
      </c>
      <c r="LL218">
        <v>12.42</v>
      </c>
      <c r="LM218" s="14">
        <f t="shared" si="838"/>
        <v>4.0249547735971897E-4</v>
      </c>
      <c r="LN218" s="14">
        <f t="shared" si="839"/>
        <v>1.6200260929502804E-7</v>
      </c>
      <c r="LO218" s="89">
        <f t="shared" si="840"/>
        <v>-1.4217176909920226E-2</v>
      </c>
      <c r="LP218" s="89">
        <f t="shared" si="841"/>
        <v>2.0212811928796881E-4</v>
      </c>
    </row>
    <row r="219" spans="19:328" x14ac:dyDescent="0.35">
      <c r="S219" t="s">
        <v>823</v>
      </c>
      <c r="T219" s="82">
        <v>5632.43</v>
      </c>
      <c r="U219" s="6">
        <f t="shared" si="648"/>
        <v>-1.7872252830122965E-2</v>
      </c>
      <c r="V219" s="14">
        <f t="shared" si="649"/>
        <v>3.1941742122383832E-4</v>
      </c>
      <c r="Z219">
        <v>40.21</v>
      </c>
      <c r="AA219" s="14">
        <f t="shared" si="650"/>
        <v>-2.187390794826953E-2</v>
      </c>
      <c r="AB219" s="14">
        <f t="shared" si="651"/>
        <v>4.7846784892936891E-4</v>
      </c>
      <c r="AC219" s="14">
        <f t="shared" si="652"/>
        <v>-4.0016551181465652E-3</v>
      </c>
      <c r="AD219" s="14">
        <f t="shared" si="653"/>
        <v>3.1655721490915639E-3</v>
      </c>
      <c r="AE219" s="14">
        <f t="shared" si="654"/>
        <v>1.0020847031104182E-5</v>
      </c>
      <c r="AG219">
        <v>8.0220000000000002</v>
      </c>
      <c r="AH219" s="14">
        <f t="shared" si="655"/>
        <v>2.194638692234625E-2</v>
      </c>
      <c r="AI219" s="14">
        <f t="shared" si="656"/>
        <v>4.8164389894533047E-4</v>
      </c>
      <c r="AJ219" s="14">
        <f t="shared" si="657"/>
        <v>-2.240561920423172E-2</v>
      </c>
      <c r="AK219" s="14">
        <f t="shared" si="658"/>
        <v>5.0201177192503725E-4</v>
      </c>
      <c r="AM219">
        <v>106.2</v>
      </c>
      <c r="AN219" s="14">
        <f t="shared" si="659"/>
        <v>-1.1840062541196419E-2</v>
      </c>
      <c r="AO219" s="14">
        <f t="shared" si="660"/>
        <v>1.4018708097944261E-4</v>
      </c>
      <c r="AP219" s="14">
        <f t="shared" si="661"/>
        <v>1.525068364168445E-2</v>
      </c>
      <c r="AQ219" s="14">
        <f t="shared" si="662"/>
        <v>2.3258335153874166E-4</v>
      </c>
      <c r="AS219">
        <v>96.31</v>
      </c>
      <c r="AT219" s="14">
        <f t="shared" si="663"/>
        <v>-2.2789119599776669E-2</v>
      </c>
      <c r="AU219" s="14">
        <f t="shared" si="664"/>
        <v>5.1934397213292518E-4</v>
      </c>
      <c r="AV219" s="14">
        <f t="shared" si="665"/>
        <v>2.7628788520702292E-2</v>
      </c>
      <c r="AW219" s="14">
        <f t="shared" si="666"/>
        <v>7.6334995512169069E-4</v>
      </c>
      <c r="AY219" s="14">
        <v>37.729999999999997</v>
      </c>
      <c r="AZ219" s="14">
        <f t="shared" si="667"/>
        <v>-1.4146772697118065E-2</v>
      </c>
      <c r="BA219" s="14">
        <f t="shared" si="668"/>
        <v>2.0013117774392511E-4</v>
      </c>
      <c r="BB219" s="14">
        <f t="shared" si="669"/>
        <v>1.6483127014539918E-2</v>
      </c>
      <c r="BC219" s="14">
        <f t="shared" si="670"/>
        <v>2.7169347617745564E-4</v>
      </c>
      <c r="BE219">
        <v>23.57</v>
      </c>
      <c r="BF219" s="14">
        <f t="shared" si="671"/>
        <v>-2.5568048706288971E-2</v>
      </c>
      <c r="BG219" s="14">
        <f t="shared" si="672"/>
        <v>6.537251146471651E-4</v>
      </c>
      <c r="BH219" s="14">
        <f t="shared" si="673"/>
        <v>2.8980879482094088E-2</v>
      </c>
      <c r="BI219" s="14">
        <f t="shared" si="674"/>
        <v>8.3989137555566214E-4</v>
      </c>
      <c r="BK219">
        <v>92.72</v>
      </c>
      <c r="BL219" s="14">
        <f t="shared" si="675"/>
        <v>-4.29723491675401E-2</v>
      </c>
      <c r="BM219" s="14">
        <f t="shared" si="676"/>
        <v>1.8466227929769842E-3</v>
      </c>
      <c r="BN219" s="14">
        <f t="shared" si="677"/>
        <v>4.6934645350318702E-2</v>
      </c>
      <c r="BO219" s="14">
        <f t="shared" si="678"/>
        <v>2.2028609341601928E-3</v>
      </c>
      <c r="BQ219">
        <v>66.81</v>
      </c>
      <c r="BR219" s="14">
        <f t="shared" si="679"/>
        <v>-0.25118614091703556</v>
      </c>
      <c r="BS219" s="14">
        <f t="shared" si="680"/>
        <v>6.3094477388792841E-2</v>
      </c>
      <c r="BT219" s="14">
        <f t="shared" si="681"/>
        <v>0.25693608984391203</v>
      </c>
      <c r="BU219" s="14">
        <f t="shared" si="682"/>
        <v>6.6016154264278828E-2</v>
      </c>
      <c r="BX219">
        <v>22.48</v>
      </c>
      <c r="BY219" s="14">
        <f t="shared" si="683"/>
        <v>-1.4788528534345816E-2</v>
      </c>
      <c r="BZ219" s="14">
        <f t="shared" si="684"/>
        <v>2.1870057621116041E-4</v>
      </c>
      <c r="CA219" s="14">
        <f t="shared" si="685"/>
        <v>1.7310203616636391E-2</v>
      </c>
      <c r="CB219" s="14">
        <f t="shared" si="686"/>
        <v>2.9964314924941159E-4</v>
      </c>
      <c r="CD219">
        <v>48.3</v>
      </c>
      <c r="CE219" s="14">
        <f t="shared" si="687"/>
        <v>-1.5439488835945777E-2</v>
      </c>
      <c r="CF219" s="14">
        <f t="shared" si="688"/>
        <v>2.383778155152943E-4</v>
      </c>
      <c r="CG219" s="14">
        <f t="shared" si="689"/>
        <v>1.9963032517121886E-2</v>
      </c>
      <c r="CH219" s="14">
        <f t="shared" si="690"/>
        <v>3.9852266727966577E-4</v>
      </c>
      <c r="CJ219">
        <v>31.19</v>
      </c>
      <c r="CK219" s="14">
        <f t="shared" si="691"/>
        <v>9.6138446757399625E-4</v>
      </c>
      <c r="CL219" s="14">
        <f t="shared" si="692"/>
        <v>9.2426009449253628E-7</v>
      </c>
      <c r="CM219" s="14">
        <f t="shared" si="693"/>
        <v>2.893350667355939E-3</v>
      </c>
      <c r="CN219" s="14">
        <f t="shared" si="694"/>
        <v>8.3714780842890575E-6</v>
      </c>
      <c r="CP219">
        <v>19.29</v>
      </c>
      <c r="CQ219" s="14">
        <f t="shared" si="695"/>
        <v>-9.8984918650533698E-3</v>
      </c>
      <c r="CR219" s="14">
        <f t="shared" si="696"/>
        <v>9.7980141202527746E-5</v>
      </c>
      <c r="CS219" s="14">
        <f t="shared" si="697"/>
        <v>1.3487468346068667E-2</v>
      </c>
      <c r="CT219" s="14">
        <f t="shared" si="698"/>
        <v>1.8191180238620429E-4</v>
      </c>
      <c r="CV219">
        <v>102.75</v>
      </c>
      <c r="CW219" s="14">
        <f t="shared" si="699"/>
        <v>-6.0271885981506908E-2</v>
      </c>
      <c r="CX219" s="14">
        <f t="shared" si="700"/>
        <v>3.632700239767769E-3</v>
      </c>
      <c r="CY219" s="89">
        <f t="shared" si="701"/>
        <v>6.129397169551682E-2</v>
      </c>
      <c r="CZ219" s="89">
        <f t="shared" si="702"/>
        <v>3.7569509662108173E-3</v>
      </c>
      <c r="DB219">
        <v>16.88</v>
      </c>
      <c r="DC219" s="14">
        <f t="shared" si="703"/>
        <v>4.728141195946116E-3</v>
      </c>
      <c r="DD219" s="14">
        <f t="shared" si="704"/>
        <v>2.2355319168802768E-5</v>
      </c>
      <c r="DE219" s="89">
        <f t="shared" si="705"/>
        <v>-2.9883449090601522E-3</v>
      </c>
      <c r="DF219" s="89">
        <f t="shared" si="706"/>
        <v>8.9302052955057294E-6</v>
      </c>
      <c r="DH219">
        <v>11.76</v>
      </c>
      <c r="DI219" s="14">
        <f t="shared" si="707"/>
        <v>-1.8364885831739043E-2</v>
      </c>
      <c r="DJ219" s="14">
        <f t="shared" si="708"/>
        <v>3.3726903161280944E-4</v>
      </c>
      <c r="DK219" s="89">
        <f t="shared" si="709"/>
        <v>2.2527161693902002E-2</v>
      </c>
      <c r="DL219" s="89">
        <f t="shared" si="710"/>
        <v>5.0747301398320569E-4</v>
      </c>
      <c r="DN219">
        <v>63.14</v>
      </c>
      <c r="DO219" s="14">
        <f t="shared" si="711"/>
        <v>-4.285380734875951E-3</v>
      </c>
      <c r="DP219" s="14">
        <f t="shared" si="712"/>
        <v>1.8364488042845946E-5</v>
      </c>
      <c r="DQ219" s="89">
        <f t="shared" si="713"/>
        <v>6.8080181570367576E-3</v>
      </c>
      <c r="DR219" s="89">
        <f t="shared" si="714"/>
        <v>4.634911122654217E-5</v>
      </c>
      <c r="DT219">
        <v>115</v>
      </c>
      <c r="DU219" s="14">
        <f t="shared" si="715"/>
        <v>-5.7260720863415084E-2</v>
      </c>
      <c r="DV219" s="14">
        <f t="shared" si="716"/>
        <v>3.2787901537979394E-3</v>
      </c>
      <c r="DW219" s="89">
        <f t="shared" si="717"/>
        <v>6.1268230928668364E-2</v>
      </c>
      <c r="DX219" s="89">
        <f t="shared" si="718"/>
        <v>3.7537961211286347E-3</v>
      </c>
      <c r="DZ219">
        <v>31.64</v>
      </c>
      <c r="EA219" s="14">
        <f t="shared" si="719"/>
        <v>-3.1610558189569207E-4</v>
      </c>
      <c r="EB219" s="14">
        <f t="shared" si="720"/>
        <v>9.992273890561408E-8</v>
      </c>
      <c r="EC219" s="89">
        <f t="shared" si="721"/>
        <v>4.4369965280267477E-3</v>
      </c>
      <c r="ED219" s="89">
        <f t="shared" si="722"/>
        <v>1.9686938189721414E-5</v>
      </c>
      <c r="EF219">
        <v>14.93</v>
      </c>
      <c r="EG219" s="14">
        <f t="shared" si="723"/>
        <v>-4.2414017982739471E-2</v>
      </c>
      <c r="EH219" s="14">
        <f t="shared" si="724"/>
        <v>1.7989489214401474E-3</v>
      </c>
      <c r="EI219" s="89">
        <f t="shared" si="725"/>
        <v>4.5761523004050092E-2</v>
      </c>
      <c r="EJ219" s="89">
        <f t="shared" si="726"/>
        <v>2.0941169876502056E-3</v>
      </c>
      <c r="EL219">
        <v>87.76</v>
      </c>
      <c r="EM219" s="14">
        <f t="shared" si="727"/>
        <v>-4.4265321014542683E-2</v>
      </c>
      <c r="EN219" s="14">
        <f t="shared" si="728"/>
        <v>1.9594186445205139E-3</v>
      </c>
      <c r="EO219" s="89">
        <f t="shared" si="729"/>
        <v>4.7301604028753497E-2</v>
      </c>
      <c r="EP219" s="89">
        <f t="shared" si="730"/>
        <v>2.2374417436929889E-3</v>
      </c>
      <c r="ER219">
        <v>11.7</v>
      </c>
      <c r="ES219" s="14">
        <f t="shared" si="731"/>
        <v>-6.8610903799452404E-3</v>
      </c>
      <c r="ET219" s="14">
        <f t="shared" si="732"/>
        <v>4.7074561201777124E-5</v>
      </c>
      <c r="EU219" s="89">
        <f t="shared" si="733"/>
        <v>9.5021799228251665E-3</v>
      </c>
      <c r="EV219" s="89">
        <f t="shared" si="734"/>
        <v>9.0291423285741683E-5</v>
      </c>
      <c r="EX219">
        <v>116.25</v>
      </c>
      <c r="EY219" s="14">
        <f t="shared" si="735"/>
        <v>2.7573326904099769E-2</v>
      </c>
      <c r="EZ219" s="14">
        <f t="shared" si="736"/>
        <v>7.6028835656035223E-4</v>
      </c>
      <c r="FA219" s="89">
        <f t="shared" si="737"/>
        <v>-2.5056376868853817E-2</v>
      </c>
      <c r="FB219" s="89">
        <f t="shared" si="738"/>
        <v>6.2782202179403261E-4</v>
      </c>
      <c r="FD219">
        <v>41.61</v>
      </c>
      <c r="FE219" s="14">
        <f t="shared" si="739"/>
        <v>-9.4169475325369956E-3</v>
      </c>
      <c r="FF219" s="14">
        <f t="shared" si="740"/>
        <v>8.8678900830554608E-5</v>
      </c>
      <c r="FG219" s="89">
        <f t="shared" si="741"/>
        <v>1.5190735513741551E-2</v>
      </c>
      <c r="FH219" s="89">
        <f t="shared" si="742"/>
        <v>2.3075844544844879E-4</v>
      </c>
      <c r="FJ219">
        <v>133.30000000000001</v>
      </c>
      <c r="FK219" s="14">
        <f t="shared" si="743"/>
        <v>-3.1240635836161722E-2</v>
      </c>
      <c r="FL219" s="14">
        <f t="shared" si="744"/>
        <v>9.75977327447672E-4</v>
      </c>
      <c r="FM219" s="89">
        <f t="shared" si="745"/>
        <v>3.2943064501265835E-2</v>
      </c>
      <c r="FN219" s="89">
        <f t="shared" si="746"/>
        <v>1.0852454987345613E-3</v>
      </c>
      <c r="FP219">
        <v>10.71</v>
      </c>
      <c r="FQ219" s="14">
        <f t="shared" si="747"/>
        <v>2.5352821376916041E-2</v>
      </c>
      <c r="FR219" s="14">
        <f t="shared" si="748"/>
        <v>6.4276555176981094E-4</v>
      </c>
      <c r="FS219" s="89">
        <f t="shared" si="749"/>
        <v>-2.3594104508813434E-2</v>
      </c>
      <c r="FT219" s="89">
        <f t="shared" si="750"/>
        <v>5.5668176757281038E-4</v>
      </c>
      <c r="FV219">
        <v>491.1</v>
      </c>
      <c r="FW219" s="14">
        <f t="shared" si="751"/>
        <v>-1.126253329991043E-2</v>
      </c>
      <c r="FX219" s="14">
        <f t="shared" si="752"/>
        <v>1.2684465633159132E-4</v>
      </c>
      <c r="FY219" s="89">
        <f t="shared" si="753"/>
        <v>1.4908042374480806E-2</v>
      </c>
      <c r="FZ219" s="89">
        <f t="shared" si="754"/>
        <v>2.2224972743931529E-4</v>
      </c>
      <c r="GB219">
        <v>65.040000000000006</v>
      </c>
      <c r="GC219" s="14">
        <f t="shared" si="755"/>
        <v>-9.8888321292471982E-3</v>
      </c>
      <c r="GD219" s="14">
        <f t="shared" si="756"/>
        <v>9.7789000880431682E-5</v>
      </c>
      <c r="GE219" s="89">
        <f t="shared" si="757"/>
        <v>1.4322635495758507E-2</v>
      </c>
      <c r="GF219" s="89">
        <f t="shared" si="758"/>
        <v>2.0513788754436156E-4</v>
      </c>
      <c r="GH219">
        <v>367</v>
      </c>
      <c r="GI219" s="14">
        <f t="shared" si="759"/>
        <v>-3.8610545120229496E-2</v>
      </c>
      <c r="GJ219" s="14">
        <f t="shared" si="760"/>
        <v>1.4907741944812777E-3</v>
      </c>
      <c r="GK219" s="89">
        <f t="shared" si="761"/>
        <v>4.3619669215398275E-2</v>
      </c>
      <c r="GL219" s="89">
        <f t="shared" si="762"/>
        <v>1.902675542460764E-3</v>
      </c>
      <c r="GN219">
        <v>29.7</v>
      </c>
      <c r="GO219" s="14">
        <f t="shared" si="763"/>
        <v>-3.6691926698630299E-2</v>
      </c>
      <c r="GP219" s="14">
        <f t="shared" si="764"/>
        <v>1.346297484857659E-3</v>
      </c>
      <c r="GQ219" s="89">
        <f t="shared" si="765"/>
        <v>3.9375114008596238E-2</v>
      </c>
      <c r="GR219" s="89">
        <f t="shared" si="766"/>
        <v>1.5503996031899516E-3</v>
      </c>
      <c r="GT219">
        <v>56.38</v>
      </c>
      <c r="GU219" s="14">
        <f t="shared" si="767"/>
        <v>-1.6813130804318802E-2</v>
      </c>
      <c r="GV219" s="14">
        <f t="shared" si="768"/>
        <v>2.8268136744313377E-4</v>
      </c>
      <c r="GW219" s="89">
        <f t="shared" si="769"/>
        <v>1.9894108312228258E-2</v>
      </c>
      <c r="GX219" s="89">
        <f t="shared" si="770"/>
        <v>3.9577554553866948E-4</v>
      </c>
      <c r="GZ219">
        <v>191</v>
      </c>
      <c r="HA219" s="14">
        <f t="shared" si="771"/>
        <v>-6.5660117708905581E-3</v>
      </c>
      <c r="HB219" s="14">
        <f t="shared" si="772"/>
        <v>4.3112510575473363E-5</v>
      </c>
      <c r="HC219" s="89">
        <f t="shared" si="773"/>
        <v>9.8691736076644259E-3</v>
      </c>
      <c r="HD219" s="89">
        <f t="shared" si="774"/>
        <v>9.7400587698220055E-5</v>
      </c>
      <c r="HF219">
        <v>263.25</v>
      </c>
      <c r="HG219" s="14">
        <f t="shared" si="775"/>
        <v>-1.9950786419348682E-2</v>
      </c>
      <c r="HH219" s="14">
        <f t="shared" si="776"/>
        <v>3.9803387875046779E-4</v>
      </c>
      <c r="HI219" s="89">
        <f t="shared" si="777"/>
        <v>2.5341142700030718E-2</v>
      </c>
      <c r="HJ219" s="89">
        <f t="shared" si="778"/>
        <v>6.4217351334332012E-4</v>
      </c>
      <c r="HL219">
        <v>88.44</v>
      </c>
      <c r="HM219" s="14">
        <f t="shared" si="779"/>
        <v>-1.3661414655817288E-2</v>
      </c>
      <c r="HN219" s="14">
        <f t="shared" si="780"/>
        <v>1.8663425039817938E-4</v>
      </c>
      <c r="HO219" s="89">
        <f t="shared" si="781"/>
        <v>1.6828822900724804E-2</v>
      </c>
      <c r="HP219" s="89">
        <f t="shared" si="782"/>
        <v>2.8320928022395963E-4</v>
      </c>
      <c r="HR219">
        <v>5.1580000000000004</v>
      </c>
      <c r="HS219" s="14">
        <f t="shared" si="783"/>
        <v>-2.7517459514922626E-2</v>
      </c>
      <c r="HT219" s="14">
        <f t="shared" si="784"/>
        <v>7.5721057815540573E-4</v>
      </c>
      <c r="HU219" s="14">
        <f t="shared" si="785"/>
        <v>2.9739083632723436E-2</v>
      </c>
      <c r="HV219" s="14">
        <f t="shared" si="786"/>
        <v>8.8441309531411892E-4</v>
      </c>
      <c r="HX219">
        <v>13.88</v>
      </c>
      <c r="HY219" s="14">
        <f t="shared" si="787"/>
        <v>-1.232346150443547E-2</v>
      </c>
      <c r="HZ219" s="14">
        <f t="shared" si="788"/>
        <v>1.5186770345130293E-4</v>
      </c>
      <c r="IA219" s="89">
        <f t="shared" si="789"/>
        <v>1.1674882035861638E-2</v>
      </c>
      <c r="IB219" s="89">
        <f t="shared" si="790"/>
        <v>1.3630287055128477E-4</v>
      </c>
      <c r="ID219">
        <v>132.65</v>
      </c>
      <c r="IE219" s="14">
        <f t="shared" si="791"/>
        <v>-2.403319944415622E-2</v>
      </c>
      <c r="IF219" s="14">
        <f t="shared" si="792"/>
        <v>5.7759467552259084E-4</v>
      </c>
      <c r="IG219" s="89">
        <f t="shared" si="793"/>
        <v>2.6909411191367253E-2</v>
      </c>
      <c r="IH219" s="89">
        <f t="shared" si="794"/>
        <v>7.2411641066608113E-4</v>
      </c>
      <c r="IQ219">
        <v>53.98</v>
      </c>
      <c r="IR219" s="14">
        <f t="shared" si="795"/>
        <v>-2.2255202064056451E-3</v>
      </c>
      <c r="IS219" s="14">
        <f t="shared" si="796"/>
        <v>4.9529401891198251E-6</v>
      </c>
      <c r="IT219" s="89">
        <f t="shared" si="797"/>
        <v>3.8032594398594013E-3</v>
      </c>
      <c r="IU219" s="89">
        <f t="shared" si="798"/>
        <v>1.4464782366879648E-5</v>
      </c>
      <c r="IW219">
        <v>65.760000000000005</v>
      </c>
      <c r="IX219" s="14">
        <f t="shared" si="799"/>
        <v>-1.0087201533401032E-2</v>
      </c>
      <c r="IY219" s="14">
        <f t="shared" si="800"/>
        <v>1.0175163477544813E-4</v>
      </c>
      <c r="IZ219" s="89">
        <f t="shared" si="801"/>
        <v>1.1773448896006329E-2</v>
      </c>
      <c r="JA219" s="89">
        <f t="shared" si="802"/>
        <v>1.3861409890687264E-4</v>
      </c>
      <c r="JC219">
        <v>108.15</v>
      </c>
      <c r="JD219" s="14">
        <f t="shared" si="803"/>
        <v>-2.7655852095458313E-2</v>
      </c>
      <c r="JE219" s="14">
        <f t="shared" si="804"/>
        <v>7.6484615512586594E-4</v>
      </c>
      <c r="JF219" s="89">
        <f t="shared" si="805"/>
        <v>3.2141625917412174E-2</v>
      </c>
      <c r="JG219" s="89">
        <f t="shared" si="806"/>
        <v>1.0330841166148619E-3</v>
      </c>
      <c r="JI219">
        <v>32.15</v>
      </c>
      <c r="JJ219" s="14">
        <f t="shared" si="807"/>
        <v>-1.2204814304693348E-2</v>
      </c>
      <c r="JK219" s="14">
        <f t="shared" si="808"/>
        <v>1.4895749221204737E-4</v>
      </c>
      <c r="JL219" s="89">
        <f t="shared" si="809"/>
        <v>1.5628357985869458E-2</v>
      </c>
      <c r="JM219" s="89">
        <f t="shared" si="810"/>
        <v>2.4424557333448967E-4</v>
      </c>
      <c r="JO219">
        <v>77.3</v>
      </c>
      <c r="JP219" s="14">
        <f t="shared" si="811"/>
        <v>-3.6288272066134718E-3</v>
      </c>
      <c r="JQ219" s="14">
        <f t="shared" si="812"/>
        <v>1.3168386895458133E-5</v>
      </c>
      <c r="JR219" s="89">
        <f t="shared" si="647"/>
        <v>5.9979004640318767E-3</v>
      </c>
      <c r="JS219" s="89">
        <f t="shared" si="813"/>
        <v>3.5974809976433802E-5</v>
      </c>
      <c r="JU219">
        <v>59.86</v>
      </c>
      <c r="JV219" s="14">
        <f t="shared" si="814"/>
        <v>-1.1086960534592828E-2</v>
      </c>
      <c r="JW219" s="14">
        <f t="shared" si="815"/>
        <v>1.2292069389561888E-4</v>
      </c>
      <c r="JX219" s="89">
        <f t="shared" si="816"/>
        <v>1.5520132513568891E-2</v>
      </c>
      <c r="JY219" s="89">
        <f t="shared" si="817"/>
        <v>2.4087451323873824E-4</v>
      </c>
      <c r="KA219">
        <v>41.85</v>
      </c>
      <c r="KB219" s="14">
        <f t="shared" si="818"/>
        <v>-2.4674691604000008E-2</v>
      </c>
      <c r="KC219" s="14">
        <f t="shared" si="819"/>
        <v>6.0884040575250856E-4</v>
      </c>
      <c r="KD219" s="89">
        <f t="shared" si="820"/>
        <v>2.7060124331416691E-2</v>
      </c>
      <c r="KE219" s="89">
        <f t="shared" si="821"/>
        <v>7.3225032883172958E-4</v>
      </c>
      <c r="KG219">
        <v>20.25</v>
      </c>
      <c r="KH219" s="14">
        <f t="shared" si="822"/>
        <v>-4.9394913328347826E-4</v>
      </c>
      <c r="KI219" s="14">
        <f t="shared" si="823"/>
        <v>2.4398574627149939E-7</v>
      </c>
      <c r="KJ219" s="89">
        <f t="shared" si="824"/>
        <v>2.1584551724354454E-3</v>
      </c>
      <c r="KK219" s="89">
        <f t="shared" si="825"/>
        <v>4.6589287314133281E-6</v>
      </c>
      <c r="KM219">
        <v>34.090000000000003</v>
      </c>
      <c r="KN219" s="14">
        <f t="shared" si="826"/>
        <v>-1.4478019180653225E-2</v>
      </c>
      <c r="KO219" s="14">
        <f t="shared" si="827"/>
        <v>2.0961303939536269E-4</v>
      </c>
      <c r="KP219" s="89">
        <f t="shared" si="828"/>
        <v>1.6365315408695898E-2</v>
      </c>
      <c r="KQ219" s="89">
        <f t="shared" si="829"/>
        <v>2.6782354842609939E-4</v>
      </c>
      <c r="KS219">
        <v>85.82</v>
      </c>
      <c r="KT219" s="14">
        <f t="shared" si="830"/>
        <v>-7.9551191633722464E-3</v>
      </c>
      <c r="KU219" s="14">
        <f t="shared" si="831"/>
        <v>6.3283920903452355E-5</v>
      </c>
      <c r="KV219" s="89">
        <f t="shared" si="832"/>
        <v>1.0211758621215743E-2</v>
      </c>
      <c r="KW219" s="89">
        <f t="shared" si="833"/>
        <v>1.0428001413797406E-4</v>
      </c>
      <c r="LF219" s="14">
        <v>14.93</v>
      </c>
      <c r="LG219" s="14">
        <f t="shared" si="834"/>
        <v>-5.2245557848509948E-2</v>
      </c>
      <c r="LH219" s="14">
        <f t="shared" si="835"/>
        <v>2.7295983149019996E-3</v>
      </c>
      <c r="LI219" s="89">
        <f t="shared" si="836"/>
        <v>5.2165445831645105E-2</v>
      </c>
      <c r="LJ219" s="89">
        <f t="shared" si="837"/>
        <v>2.7212337388142997E-3</v>
      </c>
      <c r="LL219">
        <v>12.57</v>
      </c>
      <c r="LM219" s="14">
        <f t="shared" si="838"/>
        <v>-1.2004946096823375E-2</v>
      </c>
      <c r="LN219" s="14">
        <f t="shared" si="839"/>
        <v>1.4411873078763477E-4</v>
      </c>
      <c r="LO219" s="89">
        <f t="shared" si="840"/>
        <v>1.4333841150531067E-2</v>
      </c>
      <c r="LP219" s="89">
        <f t="shared" si="841"/>
        <v>2.0545900212865778E-4</v>
      </c>
    </row>
    <row r="220" spans="19:328" x14ac:dyDescent="0.35">
      <c r="S220" t="s">
        <v>824</v>
      </c>
      <c r="T220" s="82">
        <v>5669.13</v>
      </c>
      <c r="U220" s="6">
        <f t="shared" si="648"/>
        <v>-6.4947014401403914E-3</v>
      </c>
      <c r="V220" s="14">
        <f t="shared" si="649"/>
        <v>4.2181146796561677E-5</v>
      </c>
      <c r="Z220">
        <v>40.9</v>
      </c>
      <c r="AA220" s="14">
        <f t="shared" si="650"/>
        <v>-1.7014342139573334E-2</v>
      </c>
      <c r="AB220" s="14">
        <f t="shared" si="651"/>
        <v>2.8948783844246092E-4</v>
      </c>
      <c r="AC220" s="14">
        <f t="shared" si="652"/>
        <v>-1.0519640699432942E-2</v>
      </c>
      <c r="AD220" s="14">
        <f t="shared" si="653"/>
        <v>9.9611699842935171E-3</v>
      </c>
      <c r="AE220" s="14">
        <f t="shared" si="654"/>
        <v>9.9224907455990109E-5</v>
      </c>
      <c r="AG220">
        <v>8.1460000000000008</v>
      </c>
      <c r="AH220" s="14">
        <f t="shared" si="655"/>
        <v>-1.5339241878359776E-2</v>
      </c>
      <c r="AI220" s="14">
        <f t="shared" si="656"/>
        <v>2.3529234140282635E-4</v>
      </c>
      <c r="AJ220" s="14">
        <f t="shared" si="657"/>
        <v>1.5108698379412954E-2</v>
      </c>
      <c r="AK220" s="14">
        <f t="shared" si="658"/>
        <v>2.2827276672007563E-4</v>
      </c>
      <c r="AM220">
        <v>105.7</v>
      </c>
      <c r="AN220" s="14">
        <f t="shared" si="659"/>
        <v>4.7192159316465964E-3</v>
      </c>
      <c r="AO220" s="14">
        <f t="shared" si="660"/>
        <v>2.2270999009507052E-5</v>
      </c>
      <c r="AP220" s="14">
        <f t="shared" si="661"/>
        <v>-1.3629370084718689E-2</v>
      </c>
      <c r="AQ220" s="14">
        <f t="shared" si="662"/>
        <v>1.8575972890622471E-4</v>
      </c>
      <c r="AS220">
        <v>97.95</v>
      </c>
      <c r="AT220" s="14">
        <f t="shared" si="663"/>
        <v>-1.6884988817776829E-2</v>
      </c>
      <c r="AU220" s="14">
        <f t="shared" si="664"/>
        <v>2.8510284737644855E-4</v>
      </c>
      <c r="AV220" s="14">
        <f t="shared" si="665"/>
        <v>3.1394390070996012E-3</v>
      </c>
      <c r="AW220" s="14">
        <f t="shared" si="666"/>
        <v>9.8560772792985306E-6</v>
      </c>
      <c r="AY220" s="14">
        <v>38.11</v>
      </c>
      <c r="AZ220" s="14">
        <f t="shared" si="667"/>
        <v>-1.0021180909549784E-2</v>
      </c>
      <c r="BA220" s="14">
        <f t="shared" si="668"/>
        <v>1.0042406682192503E-4</v>
      </c>
      <c r="BB220" s="14">
        <f t="shared" si="669"/>
        <v>2.9925086133320081E-3</v>
      </c>
      <c r="BC220" s="14">
        <f t="shared" si="670"/>
        <v>8.9551078008662576E-6</v>
      </c>
      <c r="BE220">
        <v>23.754999999999999</v>
      </c>
      <c r="BF220" s="14">
        <f t="shared" si="671"/>
        <v>-7.8183176908448015E-3</v>
      </c>
      <c r="BG220" s="14">
        <f t="shared" si="672"/>
        <v>6.1126091514976787E-5</v>
      </c>
      <c r="BH220" s="14">
        <f t="shared" si="673"/>
        <v>-1.6442083328609525E-2</v>
      </c>
      <c r="BI220" s="14">
        <f t="shared" si="674"/>
        <v>2.7034210418493929E-4</v>
      </c>
      <c r="BK220">
        <v>93.16</v>
      </c>
      <c r="BL220" s="14">
        <f t="shared" si="675"/>
        <v>-4.7342459846439061E-3</v>
      </c>
      <c r="BM220" s="14">
        <f t="shared" si="676"/>
        <v>2.2413085043116948E-5</v>
      </c>
      <c r="BN220" s="14">
        <f t="shared" si="677"/>
        <v>-1.4371515129388016E-2</v>
      </c>
      <c r="BO220" s="14">
        <f t="shared" si="678"/>
        <v>2.0654044711422863E-4</v>
      </c>
      <c r="BQ220">
        <v>68.73</v>
      </c>
      <c r="BR220" s="14">
        <f t="shared" si="679"/>
        <v>-2.8333015196127968E-2</v>
      </c>
      <c r="BS220" s="14">
        <f t="shared" si="680"/>
        <v>8.0275975010401829E-4</v>
      </c>
      <c r="BT220" s="14">
        <f t="shared" si="681"/>
        <v>1.0192303137158E-2</v>
      </c>
      <c r="BU220" s="14">
        <f t="shared" si="682"/>
        <v>1.0388304323972081E-4</v>
      </c>
      <c r="BX220">
        <v>22.37</v>
      </c>
      <c r="BY220" s="14">
        <f t="shared" si="683"/>
        <v>4.9052495234521397E-3</v>
      </c>
      <c r="BZ220" s="14">
        <f t="shared" si="684"/>
        <v>2.4061472887327443E-5</v>
      </c>
      <c r="CA220" s="14">
        <f t="shared" si="685"/>
        <v>-1.3130856484411967E-2</v>
      </c>
      <c r="CB220" s="14">
        <f t="shared" si="686"/>
        <v>1.7241939201422381E-4</v>
      </c>
      <c r="CD220">
        <v>48.73</v>
      </c>
      <c r="CE220" s="14">
        <f t="shared" si="687"/>
        <v>-8.8632961968878113E-3</v>
      </c>
      <c r="CF220" s="14">
        <f t="shared" si="688"/>
        <v>7.8558019473765945E-5</v>
      </c>
      <c r="CG220" s="14">
        <f t="shared" si="689"/>
        <v>-2.9358671686521183E-3</v>
      </c>
      <c r="CH220" s="14">
        <f t="shared" si="690"/>
        <v>8.6193160319694064E-6</v>
      </c>
      <c r="CJ220">
        <v>32.11</v>
      </c>
      <c r="CK220" s="14">
        <f t="shared" si="691"/>
        <v>-2.9069977481710661E-2</v>
      </c>
      <c r="CL220" s="14">
        <f t="shared" si="692"/>
        <v>8.4506359078716491E-4</v>
      </c>
      <c r="CM220" s="14">
        <f t="shared" si="693"/>
        <v>1.7780367777466603E-2</v>
      </c>
      <c r="CN220" s="14">
        <f t="shared" si="694"/>
        <v>3.1614147830197266E-4</v>
      </c>
      <c r="CP220">
        <v>19.45</v>
      </c>
      <c r="CQ220" s="14">
        <f t="shared" si="695"/>
        <v>-8.2602431468175811E-3</v>
      </c>
      <c r="CR220" s="14">
        <f t="shared" si="696"/>
        <v>6.8231616844546814E-5</v>
      </c>
      <c r="CS220" s="14">
        <f t="shared" si="697"/>
        <v>-3.0068623801404945E-3</v>
      </c>
      <c r="CT220" s="14">
        <f t="shared" si="698"/>
        <v>9.0412213731041591E-6</v>
      </c>
      <c r="CV220">
        <v>103.9</v>
      </c>
      <c r="CW220" s="14">
        <f t="shared" si="699"/>
        <v>-1.1130044728837735E-2</v>
      </c>
      <c r="CX220" s="14">
        <f t="shared" si="700"/>
        <v>1.2387789566592865E-4</v>
      </c>
      <c r="CY220" s="89">
        <f t="shared" si="701"/>
        <v>7.6721041979443674E-3</v>
      </c>
      <c r="CZ220" s="89">
        <f t="shared" si="702"/>
        <v>5.8861182824115585E-5</v>
      </c>
      <c r="DB220">
        <v>17.12</v>
      </c>
      <c r="DC220" s="14">
        <f t="shared" si="703"/>
        <v>-1.4117881545785157E-2</v>
      </c>
      <c r="DD220" s="14">
        <f t="shared" si="704"/>
        <v>1.9931457934082111E-4</v>
      </c>
      <c r="DE220" s="89">
        <f t="shared" si="705"/>
        <v>8.6693871346342176E-3</v>
      </c>
      <c r="DF220" s="89">
        <f t="shared" si="706"/>
        <v>7.5158273290161295E-5</v>
      </c>
      <c r="DH220">
        <v>11.891999999999999</v>
      </c>
      <c r="DI220" s="14">
        <f t="shared" si="707"/>
        <v>-1.1161962665370352E-2</v>
      </c>
      <c r="DJ220" s="14">
        <f t="shared" si="708"/>
        <v>1.2458941054312162E-4</v>
      </c>
      <c r="DK220" s="89">
        <f t="shared" si="709"/>
        <v>-7.2989193011288069E-4</v>
      </c>
      <c r="DL220" s="89">
        <f t="shared" si="710"/>
        <v>5.3274222964390627E-7</v>
      </c>
      <c r="DN220">
        <v>63.8</v>
      </c>
      <c r="DO220" s="14">
        <f t="shared" si="711"/>
        <v>-1.0398707220898511E-2</v>
      </c>
      <c r="DP220" s="14">
        <f t="shared" si="712"/>
        <v>1.0813311186596684E-4</v>
      </c>
      <c r="DQ220" s="89">
        <f t="shared" si="713"/>
        <v>4.9315426582694725E-3</v>
      </c>
      <c r="DR220" s="89">
        <f t="shared" si="714"/>
        <v>2.4320112990331536E-5</v>
      </c>
      <c r="DT220">
        <v>115.7</v>
      </c>
      <c r="DU220" s="14">
        <f t="shared" si="715"/>
        <v>-6.0685058363809004E-3</v>
      </c>
      <c r="DV220" s="14">
        <f t="shared" si="716"/>
        <v>3.6826763086189048E-5</v>
      </c>
      <c r="DW220" s="89">
        <f t="shared" si="717"/>
        <v>-7.929864847263034E-3</v>
      </c>
      <c r="DX220" s="89">
        <f t="shared" si="718"/>
        <v>6.288275649585798E-5</v>
      </c>
      <c r="DZ220">
        <v>31.79</v>
      </c>
      <c r="EA220" s="14">
        <f t="shared" si="719"/>
        <v>-4.7296320232581325E-3</v>
      </c>
      <c r="EB220" s="14">
        <f t="shared" si="720"/>
        <v>2.2369419075428818E-5</v>
      </c>
      <c r="EC220" s="89">
        <f t="shared" si="721"/>
        <v>-5.2687311188323593E-3</v>
      </c>
      <c r="ED220" s="89">
        <f t="shared" si="722"/>
        <v>2.7759527602552484E-5</v>
      </c>
      <c r="EF220">
        <v>15.39</v>
      </c>
      <c r="EG220" s="14">
        <f t="shared" si="723"/>
        <v>-3.0345336299688951E-2</v>
      </c>
      <c r="EH220" s="14">
        <f t="shared" si="724"/>
        <v>9.2083943514121994E-4</v>
      </c>
      <c r="EI220" s="89">
        <f t="shared" si="725"/>
        <v>2.2963839359727747E-2</v>
      </c>
      <c r="EJ220" s="89">
        <f t="shared" si="726"/>
        <v>5.2733791813938126E-4</v>
      </c>
      <c r="EL220">
        <v>88.8</v>
      </c>
      <c r="EM220" s="14">
        <f t="shared" si="727"/>
        <v>-1.1780834031149453E-2</v>
      </c>
      <c r="EN220" s="14">
        <f t="shared" si="728"/>
        <v>1.3878805046948909E-4</v>
      </c>
      <c r="EO220" s="89">
        <f t="shared" si="729"/>
        <v>2.3838489796242941E-3</v>
      </c>
      <c r="EP220" s="89">
        <f t="shared" si="730"/>
        <v>5.6827359576557879E-6</v>
      </c>
      <c r="ER220">
        <v>11.73</v>
      </c>
      <c r="ES220" s="14">
        <f t="shared" si="731"/>
        <v>-2.5608208616737039E-3</v>
      </c>
      <c r="ET220" s="14">
        <f t="shared" si="732"/>
        <v>6.5578034855832508E-6</v>
      </c>
      <c r="EU220" s="89">
        <f t="shared" si="733"/>
        <v>-5.498968353674233E-3</v>
      </c>
      <c r="EV220" s="89">
        <f t="shared" si="734"/>
        <v>3.0238652954710704E-5</v>
      </c>
      <c r="EX220">
        <v>117.2</v>
      </c>
      <c r="EY220" s="14">
        <f t="shared" si="735"/>
        <v>-8.1388326754465289E-3</v>
      </c>
      <c r="EZ220" s="14">
        <f t="shared" si="736"/>
        <v>6.6240597318916106E-5</v>
      </c>
      <c r="FA220" s="89">
        <f t="shared" si="737"/>
        <v>4.9908793136529874E-4</v>
      </c>
      <c r="FB220" s="89">
        <f t="shared" si="738"/>
        <v>2.4908876323449316E-7</v>
      </c>
      <c r="FD220">
        <v>41.19</v>
      </c>
      <c r="FE220" s="14">
        <f t="shared" si="739"/>
        <v>1.0145014546860528E-2</v>
      </c>
      <c r="FF220" s="14">
        <f t="shared" si="740"/>
        <v>1.0292132015601173E-4</v>
      </c>
      <c r="FG220" s="89">
        <f t="shared" si="741"/>
        <v>-3.5818592209415231E-2</v>
      </c>
      <c r="FH220" s="89">
        <f t="shared" si="742"/>
        <v>1.2829715478643816E-3</v>
      </c>
      <c r="FJ220">
        <v>134</v>
      </c>
      <c r="FK220" s="14">
        <f t="shared" si="743"/>
        <v>-5.2375727662482986E-3</v>
      </c>
      <c r="FL220" s="14">
        <f t="shared" si="744"/>
        <v>2.7432168481745856E-5</v>
      </c>
      <c r="FM220" s="89">
        <f t="shared" si="745"/>
        <v>-9.6121246384895005E-4</v>
      </c>
      <c r="FN220" s="89">
        <f t="shared" si="746"/>
        <v>9.2392940065856916E-7</v>
      </c>
      <c r="FP220">
        <v>10.76</v>
      </c>
      <c r="FQ220" s="14">
        <f t="shared" si="747"/>
        <v>-4.6576702739808329E-3</v>
      </c>
      <c r="FR220" s="14">
        <f t="shared" si="748"/>
        <v>2.1693892381124688E-5</v>
      </c>
      <c r="FS220" s="89">
        <f t="shared" si="749"/>
        <v>8.986147048579275E-4</v>
      </c>
      <c r="FT220" s="89">
        <f t="shared" si="750"/>
        <v>8.0750838778690021E-7</v>
      </c>
      <c r="FV220">
        <v>490.8</v>
      </c>
      <c r="FW220" s="14">
        <f t="shared" si="751"/>
        <v>6.110602084426109E-4</v>
      </c>
      <c r="FX220" s="14">
        <f t="shared" si="752"/>
        <v>3.733945783419271E-7</v>
      </c>
      <c r="FY220" s="89">
        <f t="shared" si="753"/>
        <v>-1.075435758632722E-2</v>
      </c>
      <c r="FZ220" s="89">
        <f t="shared" si="754"/>
        <v>1.1565620709459384E-4</v>
      </c>
      <c r="GB220">
        <v>66.760000000000005</v>
      </c>
      <c r="GC220" s="14">
        <f t="shared" si="755"/>
        <v>-2.6101633554079143E-2</v>
      </c>
      <c r="GD220" s="14">
        <f t="shared" si="756"/>
        <v>6.8129527419143014E-4</v>
      </c>
      <c r="GE220" s="89">
        <f t="shared" si="757"/>
        <v>1.5921214458795158E-2</v>
      </c>
      <c r="GF220" s="89">
        <f t="shared" si="758"/>
        <v>2.5348506984294801E-4</v>
      </c>
      <c r="GH220">
        <v>360.2</v>
      </c>
      <c r="GI220" s="14">
        <f t="shared" si="759"/>
        <v>1.8702415312714552E-2</v>
      </c>
      <c r="GJ220" s="14">
        <f t="shared" si="760"/>
        <v>3.4978033852925975E-4</v>
      </c>
      <c r="GK220" s="89">
        <f t="shared" si="761"/>
        <v>-3.5213166186786146E-2</v>
      </c>
      <c r="GL220" s="89">
        <f t="shared" si="762"/>
        <v>1.2399670728982192E-3</v>
      </c>
      <c r="GN220">
        <v>29.69</v>
      </c>
      <c r="GO220" s="14">
        <f t="shared" si="763"/>
        <v>3.3675703298538968E-4</v>
      </c>
      <c r="GP220" s="14">
        <f t="shared" si="764"/>
        <v>1.1340529926512284E-7</v>
      </c>
      <c r="GQ220" s="89">
        <f t="shared" si="765"/>
        <v>-7.2238957188800112E-3</v>
      </c>
      <c r="GR220" s="89">
        <f t="shared" si="766"/>
        <v>5.2184669357252955E-5</v>
      </c>
      <c r="GT220">
        <v>56.48</v>
      </c>
      <c r="GU220" s="14">
        <f t="shared" si="767"/>
        <v>-1.7721074990200249E-3</v>
      </c>
      <c r="GV220" s="14">
        <f t="shared" si="768"/>
        <v>3.1403649880830076E-6</v>
      </c>
      <c r="GW220" s="89">
        <f t="shared" si="769"/>
        <v>-8.696674219651819E-3</v>
      </c>
      <c r="GX220" s="89">
        <f t="shared" si="770"/>
        <v>7.5632142482756574E-5</v>
      </c>
      <c r="GZ220">
        <v>191.3</v>
      </c>
      <c r="HA220" s="14">
        <f t="shared" si="771"/>
        <v>-1.5694483995773671E-3</v>
      </c>
      <c r="HB220" s="14">
        <f t="shared" si="772"/>
        <v>2.4631682789359586E-6</v>
      </c>
      <c r="HC220" s="89">
        <f t="shared" si="773"/>
        <v>-6.9771013662225118E-3</v>
      </c>
      <c r="HD220" s="89">
        <f t="shared" si="774"/>
        <v>4.8679943474544041E-5</v>
      </c>
      <c r="HF220">
        <v>263.25</v>
      </c>
      <c r="HG220" s="14">
        <f t="shared" si="775"/>
        <v>0</v>
      </c>
      <c r="HH220" s="14">
        <f t="shared" si="776"/>
        <v>0</v>
      </c>
      <c r="HI220" s="89">
        <f t="shared" si="777"/>
        <v>-1.5170517464759205E-2</v>
      </c>
      <c r="HJ220" s="89">
        <f t="shared" si="778"/>
        <v>2.3014460014856406E-4</v>
      </c>
      <c r="HL220">
        <v>87.74</v>
      </c>
      <c r="HM220" s="14">
        <f t="shared" si="779"/>
        <v>7.9464602511775673E-3</v>
      </c>
      <c r="HN220" s="14">
        <f t="shared" si="780"/>
        <v>6.3146230523545045E-5</v>
      </c>
      <c r="HO220" s="89">
        <f t="shared" si="781"/>
        <v>-2.0855681026351415E-2</v>
      </c>
      <c r="HP220" s="89">
        <f t="shared" si="782"/>
        <v>4.3495943107291441E-4</v>
      </c>
      <c r="HR220">
        <v>5.1959999999999997</v>
      </c>
      <c r="HS220" s="14">
        <f t="shared" si="783"/>
        <v>-7.340191349199947E-3</v>
      </c>
      <c r="HT220" s="14">
        <f t="shared" si="784"/>
        <v>5.387840904286974E-5</v>
      </c>
      <c r="HU220" s="14">
        <f t="shared" si="785"/>
        <v>-8.5059363285931756E-3</v>
      </c>
      <c r="HV220" s="14">
        <f t="shared" si="786"/>
        <v>7.2350952826081148E-5</v>
      </c>
      <c r="HX220">
        <v>14.05</v>
      </c>
      <c r="HY220" s="14">
        <f t="shared" si="787"/>
        <v>-1.2173440701096267E-2</v>
      </c>
      <c r="HZ220" s="14">
        <f t="shared" si="788"/>
        <v>1.4819265850310717E-4</v>
      </c>
      <c r="IA220" s="89">
        <f t="shared" si="789"/>
        <v>5.6007085113116591E-3</v>
      </c>
      <c r="IB220" s="89">
        <f t="shared" si="790"/>
        <v>3.1367935828678859E-5</v>
      </c>
      <c r="ID220">
        <v>132.19999999999999</v>
      </c>
      <c r="IE220" s="14">
        <f t="shared" si="791"/>
        <v>3.3981531661627816E-3</v>
      </c>
      <c r="IF220" s="14">
        <f t="shared" si="792"/>
        <v>1.1547444940702138E-5</v>
      </c>
      <c r="IG220" s="89">
        <f t="shared" si="793"/>
        <v>-1.0500053858949768E-2</v>
      </c>
      <c r="IH220" s="89">
        <f t="shared" si="794"/>
        <v>1.1025113104084591E-4</v>
      </c>
      <c r="IQ220">
        <v>54.2</v>
      </c>
      <c r="IR220" s="14">
        <f t="shared" si="795"/>
        <v>-4.0673008557419862E-3</v>
      </c>
      <c r="IS220" s="14">
        <f t="shared" si="796"/>
        <v>1.6542936251119494E-5</v>
      </c>
      <c r="IT220" s="89">
        <f t="shared" si="797"/>
        <v>-5.6548628938685288E-3</v>
      </c>
      <c r="IU220" s="89">
        <f t="shared" si="798"/>
        <v>3.1977474348451152E-5</v>
      </c>
      <c r="IW220">
        <v>66.77</v>
      </c>
      <c r="IX220" s="14">
        <f t="shared" si="799"/>
        <v>-1.5242127121852843E-2</v>
      </c>
      <c r="IY220" s="14">
        <f t="shared" si="800"/>
        <v>2.3232243919872204E-4</v>
      </c>
      <c r="IZ220" s="89">
        <f t="shared" si="801"/>
        <v>2.9609856926739921E-3</v>
      </c>
      <c r="JA220" s="89">
        <f t="shared" si="802"/>
        <v>8.7674362722200807E-6</v>
      </c>
      <c r="JC220">
        <v>107.5</v>
      </c>
      <c r="JD220" s="14">
        <f t="shared" si="803"/>
        <v>6.0283048313502343E-3</v>
      </c>
      <c r="JE220" s="14">
        <f t="shared" si="804"/>
        <v>3.6340459139680575E-5</v>
      </c>
      <c r="JF220" s="89">
        <f t="shared" si="805"/>
        <v>-1.8138033125638851E-2</v>
      </c>
      <c r="JG220" s="89">
        <f t="shared" si="806"/>
        <v>3.289882456667723E-4</v>
      </c>
      <c r="JI220">
        <v>32.119999999999997</v>
      </c>
      <c r="JJ220" s="14">
        <f t="shared" si="807"/>
        <v>9.3356160506758454E-4</v>
      </c>
      <c r="JK220" s="14">
        <f t="shared" si="808"/>
        <v>8.7153727045636465E-7</v>
      </c>
      <c r="JL220" s="89">
        <f t="shared" si="809"/>
        <v>-1.3832724970607514E-2</v>
      </c>
      <c r="JM220" s="89">
        <f t="shared" si="810"/>
        <v>1.9134428011246865E-4</v>
      </c>
      <c r="JO220">
        <v>77.8</v>
      </c>
      <c r="JP220" s="14">
        <f t="shared" si="811"/>
        <v>-6.4474755909696485E-3</v>
      </c>
      <c r="JQ220" s="14">
        <f t="shared" si="812"/>
        <v>4.1569941496149415E-5</v>
      </c>
      <c r="JR220" s="89">
        <f t="shared" si="647"/>
        <v>-6.9190610077578697E-4</v>
      </c>
      <c r="JS220" s="89">
        <f t="shared" si="813"/>
        <v>4.7873405229075352E-7</v>
      </c>
      <c r="JU220">
        <v>60.04</v>
      </c>
      <c r="JV220" s="14">
        <f t="shared" si="814"/>
        <v>-3.0025043407082824E-3</v>
      </c>
      <c r="JW220" s="14">
        <f t="shared" si="815"/>
        <v>9.0150323159720767E-6</v>
      </c>
      <c r="JX220" s="89">
        <f t="shared" si="816"/>
        <v>-1.0682697241388719E-2</v>
      </c>
      <c r="JY220" s="89">
        <f t="shared" si="817"/>
        <v>1.1412002035117415E-4</v>
      </c>
      <c r="KA220">
        <v>41.21</v>
      </c>
      <c r="KB220" s="14">
        <f t="shared" si="818"/>
        <v>1.5410851584758384E-2</v>
      </c>
      <c r="KC220" s="14">
        <f t="shared" si="819"/>
        <v>2.3749434656744999E-4</v>
      </c>
      <c r="KD220" s="89">
        <f t="shared" si="820"/>
        <v>-2.2605587974267649E-2</v>
      </c>
      <c r="KE220" s="89">
        <f t="shared" si="821"/>
        <v>5.1101260766235417E-4</v>
      </c>
      <c r="KG220">
        <v>20.399999999999999</v>
      </c>
      <c r="KH220" s="14">
        <f t="shared" si="822"/>
        <v>-7.3801072976225337E-3</v>
      </c>
      <c r="KI220" s="14">
        <f t="shared" si="823"/>
        <v>5.4465983724421381E-5</v>
      </c>
      <c r="KJ220" s="89">
        <f t="shared" si="824"/>
        <v>-1.758915112563827E-3</v>
      </c>
      <c r="KK220" s="89">
        <f t="shared" si="825"/>
        <v>3.0937823732054201E-6</v>
      </c>
      <c r="KM220">
        <v>34.450000000000003</v>
      </c>
      <c r="KN220" s="14">
        <f t="shared" si="826"/>
        <v>-1.0504911309855777E-2</v>
      </c>
      <c r="KO220" s="14">
        <f t="shared" si="827"/>
        <v>1.1035316162793581E-4</v>
      </c>
      <c r="KP220" s="89">
        <f t="shared" si="828"/>
        <v>-3.7716034116191954E-3</v>
      </c>
      <c r="KQ220" s="89">
        <f t="shared" si="829"/>
        <v>1.4224992294537554E-5</v>
      </c>
      <c r="KS220">
        <v>86.78</v>
      </c>
      <c r="KT220" s="14">
        <f t="shared" si="830"/>
        <v>-1.1124100806826064E-2</v>
      </c>
      <c r="KU220" s="14">
        <f t="shared" si="831"/>
        <v>1.2374561876042829E-4</v>
      </c>
      <c r="KV220" s="89">
        <f t="shared" si="832"/>
        <v>5.2418853037467126E-3</v>
      </c>
      <c r="KW220" s="89">
        <f t="shared" si="833"/>
        <v>2.7477361537635765E-5</v>
      </c>
      <c r="LF220" s="14">
        <v>14.81</v>
      </c>
      <c r="LG220" s="14">
        <f t="shared" si="834"/>
        <v>8.0699832713914503E-3</v>
      </c>
      <c r="LH220" s="14">
        <f t="shared" si="835"/>
        <v>6.5124630000537858E-5</v>
      </c>
      <c r="LI220" s="89">
        <f t="shared" si="836"/>
        <v>-8.237277217692577E-3</v>
      </c>
      <c r="LJ220" s="89">
        <f t="shared" si="837"/>
        <v>6.7852735961117163E-5</v>
      </c>
      <c r="LL220">
        <v>12.585000000000001</v>
      </c>
      <c r="LM220" s="14">
        <f t="shared" si="838"/>
        <v>-1.1926059851231359E-3</v>
      </c>
      <c r="LN220" s="14">
        <f t="shared" si="839"/>
        <v>1.4223090357515253E-6</v>
      </c>
      <c r="LO220" s="89">
        <f t="shared" si="840"/>
        <v>-5.3724619238224233E-3</v>
      </c>
      <c r="LP220" s="89">
        <f t="shared" si="841"/>
        <v>2.8863347122921734E-5</v>
      </c>
    </row>
    <row r="221" spans="19:328" x14ac:dyDescent="0.35">
      <c r="S221" t="s">
        <v>825</v>
      </c>
      <c r="T221" s="82">
        <v>5702.82</v>
      </c>
      <c r="U221" s="6">
        <f t="shared" si="648"/>
        <v>-5.9251225274575842E-3</v>
      </c>
      <c r="V221" s="14">
        <f t="shared" si="649"/>
        <v>3.5107076965385353E-5</v>
      </c>
      <c r="Z221">
        <v>41.57</v>
      </c>
      <c r="AA221" s="14">
        <f t="shared" si="650"/>
        <v>-1.6248690215790094E-2</v>
      </c>
      <c r="AB221" s="14">
        <f t="shared" si="651"/>
        <v>2.6401993372871272E-4</v>
      </c>
      <c r="AC221" s="14">
        <f t="shared" si="652"/>
        <v>-1.032356768833251E-2</v>
      </c>
      <c r="AD221" s="14">
        <f t="shared" si="653"/>
        <v>9.7789946986625437E-3</v>
      </c>
      <c r="AE221" s="14">
        <f t="shared" si="654"/>
        <v>9.562873731647014E-5</v>
      </c>
      <c r="AG221">
        <v>8.2240000000000002</v>
      </c>
      <c r="AH221" s="14">
        <f t="shared" si="655"/>
        <v>-9.5296994865884214E-3</v>
      </c>
      <c r="AI221" s="14">
        <f t="shared" si="656"/>
        <v>9.0815172304683627E-5</v>
      </c>
      <c r="AJ221" s="14">
        <f t="shared" si="657"/>
        <v>9.3106045237865247E-3</v>
      </c>
      <c r="AK221" s="14">
        <f t="shared" si="658"/>
        <v>8.6687356598354095E-5</v>
      </c>
      <c r="AM221">
        <v>106.25</v>
      </c>
      <c r="AN221" s="14">
        <f t="shared" si="659"/>
        <v>-5.1899149283341928E-3</v>
      </c>
      <c r="AO221" s="14">
        <f t="shared" si="660"/>
        <v>2.6935216963346109E-5</v>
      </c>
      <c r="AP221" s="14">
        <f t="shared" si="661"/>
        <v>-2.1886004317956953E-3</v>
      </c>
      <c r="AQ221" s="14">
        <f t="shared" si="662"/>
        <v>4.789971850056304E-6</v>
      </c>
      <c r="AS221">
        <v>99.31</v>
      </c>
      <c r="AT221" s="14">
        <f t="shared" si="663"/>
        <v>-1.3789126524717471E-2</v>
      </c>
      <c r="AU221" s="14">
        <f t="shared" si="664"/>
        <v>1.9014001031466692E-4</v>
      </c>
      <c r="AV221" s="14">
        <f t="shared" si="665"/>
        <v>2.3539704513510316E-3</v>
      </c>
      <c r="AW221" s="14">
        <f t="shared" si="666"/>
        <v>5.5411768858337789E-6</v>
      </c>
      <c r="AY221" s="14">
        <v>38.53</v>
      </c>
      <c r="AZ221" s="14">
        <f t="shared" si="667"/>
        <v>-1.0960443752297414E-2</v>
      </c>
      <c r="BA221" s="14">
        <f t="shared" si="668"/>
        <v>1.2013132724727541E-4</v>
      </c>
      <c r="BB221" s="14">
        <f t="shared" si="669"/>
        <v>5.0959707668528737E-3</v>
      </c>
      <c r="BC221" s="14">
        <f t="shared" si="670"/>
        <v>2.5968918056619068E-5</v>
      </c>
      <c r="BE221">
        <v>24.73</v>
      </c>
      <c r="BF221" s="14">
        <f t="shared" si="671"/>
        <v>-4.0224046894440278E-2</v>
      </c>
      <c r="BG221" s="14">
        <f t="shared" si="672"/>
        <v>1.6179739485661306E-3</v>
      </c>
      <c r="BH221" s="14">
        <f t="shared" si="673"/>
        <v>1.9403802396910468E-2</v>
      </c>
      <c r="BI221" s="14">
        <f t="shared" si="674"/>
        <v>3.7650754745834839E-4</v>
      </c>
      <c r="BK221">
        <v>95.6</v>
      </c>
      <c r="BL221" s="14">
        <f t="shared" si="675"/>
        <v>-2.5854375041215374E-2</v>
      </c>
      <c r="BM221" s="14">
        <f t="shared" si="676"/>
        <v>6.6844870877182051E-4</v>
      </c>
      <c r="BN221" s="14">
        <f t="shared" si="677"/>
        <v>9.6162850522938E-3</v>
      </c>
      <c r="BO221" s="14">
        <f t="shared" si="678"/>
        <v>9.2472938206969164E-5</v>
      </c>
      <c r="BQ221">
        <v>72.349999999999994</v>
      </c>
      <c r="BR221" s="14">
        <f t="shared" si="679"/>
        <v>-5.1329667943978918E-2</v>
      </c>
      <c r="BS221" s="14">
        <f t="shared" si="680"/>
        <v>2.6347348112391368E-3</v>
      </c>
      <c r="BT221" s="14">
        <f t="shared" si="681"/>
        <v>3.6158887760389918E-2</v>
      </c>
      <c r="BU221" s="14">
        <f t="shared" si="682"/>
        <v>1.3074651640684759E-3</v>
      </c>
      <c r="BX221">
        <v>22.56</v>
      </c>
      <c r="BY221" s="14">
        <f t="shared" si="683"/>
        <v>-8.4576511278197878E-3</v>
      </c>
      <c r="BZ221" s="14">
        <f t="shared" si="684"/>
        <v>7.153186259991133E-5</v>
      </c>
      <c r="CA221" s="14">
        <f t="shared" si="685"/>
        <v>1.5680764990281034E-3</v>
      </c>
      <c r="CB221" s="14">
        <f t="shared" si="686"/>
        <v>2.4588639068042337E-6</v>
      </c>
      <c r="CD221">
        <v>49.23</v>
      </c>
      <c r="CE221" s="14">
        <f t="shared" si="687"/>
        <v>-1.0208336914694352E-2</v>
      </c>
      <c r="CF221" s="14">
        <f t="shared" si="688"/>
        <v>1.0421014256391139E-4</v>
      </c>
      <c r="CG221" s="14">
        <f t="shared" si="689"/>
        <v>4.3830652204567E-4</v>
      </c>
      <c r="CH221" s="14">
        <f t="shared" si="690"/>
        <v>1.9211260726777141E-7</v>
      </c>
      <c r="CJ221">
        <v>36.43</v>
      </c>
      <c r="CK221" s="14">
        <f t="shared" si="691"/>
        <v>-0.12622510291904993</v>
      </c>
      <c r="CL221" s="14">
        <f t="shared" si="692"/>
        <v>1.5932776606924746E-2</v>
      </c>
      <c r="CM221" s="14">
        <f t="shared" si="693"/>
        <v>0.11681813984799322</v>
      </c>
      <c r="CN221" s="14">
        <f t="shared" si="694"/>
        <v>1.3646477797545301E-2</v>
      </c>
      <c r="CP221">
        <v>19.37</v>
      </c>
      <c r="CQ221" s="14">
        <f t="shared" si="695"/>
        <v>4.1215926455507165E-3</v>
      </c>
      <c r="CR221" s="14">
        <f t="shared" si="696"/>
        <v>1.6987525935857753E-5</v>
      </c>
      <c r="CS221" s="14">
        <f t="shared" si="697"/>
        <v>-1.3541886503091492E-2</v>
      </c>
      <c r="CT221" s="14">
        <f t="shared" si="698"/>
        <v>1.8338269006261152E-4</v>
      </c>
      <c r="CV221">
        <v>106.3</v>
      </c>
      <c r="CW221" s="14">
        <f t="shared" si="699"/>
        <v>-2.2836387242720493E-2</v>
      </c>
      <c r="CX221" s="14">
        <f t="shared" si="700"/>
        <v>5.2150058229948732E-4</v>
      </c>
      <c r="CY221" s="89">
        <f t="shared" si="701"/>
        <v>1.9935374490224051E-2</v>
      </c>
      <c r="CZ221" s="89">
        <f t="shared" si="702"/>
        <v>3.9741915606547585E-4</v>
      </c>
      <c r="DB221">
        <v>17.03</v>
      </c>
      <c r="DC221" s="14">
        <f t="shared" si="703"/>
        <v>5.2708760389990799E-3</v>
      </c>
      <c r="DD221" s="14">
        <f t="shared" si="704"/>
        <v>2.7782134218494628E-5</v>
      </c>
      <c r="DE221" s="89">
        <f t="shared" si="705"/>
        <v>-9.8257688170159691E-3</v>
      </c>
      <c r="DF221" s="89">
        <f t="shared" si="706"/>
        <v>9.6545732845443392E-5</v>
      </c>
      <c r="DH221">
        <v>12.116</v>
      </c>
      <c r="DI221" s="14">
        <f t="shared" si="707"/>
        <v>-1.8660988029139645E-2</v>
      </c>
      <c r="DJ221" s="14">
        <f t="shared" si="708"/>
        <v>3.4823247422369316E-4</v>
      </c>
      <c r="DK221" s="89">
        <f t="shared" si="709"/>
        <v>8.7648787085960571E-3</v>
      </c>
      <c r="DL221" s="89">
        <f t="shared" si="710"/>
        <v>7.682309877640049E-5</v>
      </c>
      <c r="DN221">
        <v>62.82</v>
      </c>
      <c r="DO221" s="14">
        <f t="shared" si="711"/>
        <v>1.5479696240243581E-2</v>
      </c>
      <c r="DP221" s="14">
        <f t="shared" si="712"/>
        <v>2.3962099569021126E-4</v>
      </c>
      <c r="DQ221" s="89">
        <f t="shared" si="713"/>
        <v>-1.9953620489987708E-2</v>
      </c>
      <c r="DR221" s="89">
        <f t="shared" si="714"/>
        <v>3.981469706584573E-4</v>
      </c>
      <c r="DT221">
        <v>115.65</v>
      </c>
      <c r="DU221" s="14">
        <f t="shared" si="715"/>
        <v>4.322455221827011E-4</v>
      </c>
      <c r="DV221" s="14">
        <f t="shared" si="716"/>
        <v>1.8683619144699593E-7</v>
      </c>
      <c r="DW221" s="89">
        <f t="shared" si="717"/>
        <v>-1.2192242005458575E-2</v>
      </c>
      <c r="DX221" s="89">
        <f t="shared" si="718"/>
        <v>1.4865076511966853E-4</v>
      </c>
      <c r="DZ221">
        <v>31.76</v>
      </c>
      <c r="EA221" s="14">
        <f t="shared" si="719"/>
        <v>9.4413854377630954E-4</v>
      </c>
      <c r="EB221" s="14">
        <f t="shared" si="720"/>
        <v>8.9139758984405032E-7</v>
      </c>
      <c r="EC221" s="89">
        <f t="shared" si="721"/>
        <v>-9.1872876799397665E-3</v>
      </c>
      <c r="ED221" s="89">
        <f t="shared" si="722"/>
        <v>8.4406254913973019E-5</v>
      </c>
      <c r="EF221">
        <v>14.97</v>
      </c>
      <c r="EG221" s="14">
        <f t="shared" si="723"/>
        <v>2.7669749419250895E-2</v>
      </c>
      <c r="EH221" s="14">
        <f t="shared" si="724"/>
        <v>7.6561503292413519E-4</v>
      </c>
      <c r="EI221" s="89">
        <f t="shared" si="725"/>
        <v>-3.3717486488161079E-2</v>
      </c>
      <c r="EJ221" s="89">
        <f t="shared" si="726"/>
        <v>1.136868895079325E-3</v>
      </c>
      <c r="EL221">
        <v>90.18</v>
      </c>
      <c r="EM221" s="14">
        <f t="shared" si="727"/>
        <v>-1.5421022994813816E-2</v>
      </c>
      <c r="EN221" s="14">
        <f t="shared" si="728"/>
        <v>2.3780795020657646E-4</v>
      </c>
      <c r="EO221" s="89">
        <f t="shared" si="729"/>
        <v>7.5696611123362463E-3</v>
      </c>
      <c r="EP221" s="89">
        <f t="shared" si="730"/>
        <v>5.7299769355615621E-5</v>
      </c>
      <c r="ER221">
        <v>11.68</v>
      </c>
      <c r="ES221" s="14">
        <f t="shared" si="731"/>
        <v>4.271685265303196E-3</v>
      </c>
      <c r="ET221" s="14">
        <f t="shared" si="732"/>
        <v>1.8247295005808437E-5</v>
      </c>
      <c r="EU221" s="89">
        <f t="shared" si="733"/>
        <v>-1.1001210703626462E-2</v>
      </c>
      <c r="EV221" s="89">
        <f t="shared" si="734"/>
        <v>1.2102663694558543E-4</v>
      </c>
      <c r="EX221">
        <v>115.9</v>
      </c>
      <c r="EY221" s="14">
        <f t="shared" si="735"/>
        <v>1.1154126797206182E-2</v>
      </c>
      <c r="EZ221" s="14">
        <f t="shared" si="736"/>
        <v>1.2441454460815303E-4</v>
      </c>
      <c r="FA221" s="89">
        <f t="shared" si="737"/>
        <v>-1.7531257183672537E-2</v>
      </c>
      <c r="FB221" s="89">
        <f t="shared" si="738"/>
        <v>3.0734497844006994E-4</v>
      </c>
      <c r="FD221">
        <v>42.72</v>
      </c>
      <c r="FE221" s="14">
        <f t="shared" si="739"/>
        <v>-3.6471686203950103E-2</v>
      </c>
      <c r="FF221" s="14">
        <f t="shared" si="740"/>
        <v>1.3301838945594042E-3</v>
      </c>
      <c r="FG221" s="89">
        <f t="shared" si="741"/>
        <v>1.4707440881655556E-2</v>
      </c>
      <c r="FH221" s="89">
        <f t="shared" si="742"/>
        <v>2.1630881728739316E-4</v>
      </c>
      <c r="FJ221">
        <v>134.6</v>
      </c>
      <c r="FK221" s="14">
        <f t="shared" si="743"/>
        <v>-4.4676172597160448E-3</v>
      </c>
      <c r="FL221" s="14">
        <f t="shared" si="744"/>
        <v>1.99596039793127E-5</v>
      </c>
      <c r="FM221" s="89">
        <f t="shared" si="745"/>
        <v>-7.4894035367928033E-4</v>
      </c>
      <c r="FN221" s="89">
        <f t="shared" si="746"/>
        <v>5.6091165336924551E-7</v>
      </c>
      <c r="FP221">
        <v>10.67</v>
      </c>
      <c r="FQ221" s="14">
        <f t="shared" si="747"/>
        <v>8.3994894199763484E-3</v>
      </c>
      <c r="FR221" s="14">
        <f t="shared" si="748"/>
        <v>7.0551422516294612E-5</v>
      </c>
      <c r="FS221" s="89">
        <f t="shared" si="749"/>
        <v>-1.1472611341130159E-2</v>
      </c>
      <c r="FT221" s="89">
        <f t="shared" si="750"/>
        <v>1.3162081098462835E-4</v>
      </c>
      <c r="FV221">
        <v>492.9</v>
      </c>
      <c r="FW221" s="14">
        <f t="shared" si="751"/>
        <v>-4.2696008745756568E-3</v>
      </c>
      <c r="FX221" s="14">
        <f t="shared" si="752"/>
        <v>1.8229491628177212E-5</v>
      </c>
      <c r="FY221" s="89">
        <f t="shared" si="753"/>
        <v>-4.1595616021914833E-3</v>
      </c>
      <c r="FZ221" s="89">
        <f t="shared" si="754"/>
        <v>1.7301952722425778E-5</v>
      </c>
      <c r="GB221">
        <v>67.86</v>
      </c>
      <c r="GC221" s="14">
        <f t="shared" si="755"/>
        <v>-1.6342660562449682E-2</v>
      </c>
      <c r="GD221" s="14">
        <f t="shared" si="756"/>
        <v>2.6708255425944815E-4</v>
      </c>
      <c r="GE221" s="89">
        <f t="shared" si="757"/>
        <v>7.9789867279564247E-3</v>
      </c>
      <c r="GF221" s="89">
        <f t="shared" si="758"/>
        <v>6.3664229204904777E-5</v>
      </c>
      <c r="GH221">
        <v>365.9</v>
      </c>
      <c r="GI221" s="14">
        <f t="shared" si="759"/>
        <v>-1.570063928330544E-2</v>
      </c>
      <c r="GJ221" s="14">
        <f t="shared" si="760"/>
        <v>2.4651007390447398E-4</v>
      </c>
      <c r="GK221" s="89">
        <f t="shared" si="761"/>
        <v>1.8650995581938438E-3</v>
      </c>
      <c r="GL221" s="89">
        <f t="shared" si="762"/>
        <v>3.4785963619748717E-6</v>
      </c>
      <c r="GN221">
        <v>29.63</v>
      </c>
      <c r="GO221" s="14">
        <f t="shared" si="763"/>
        <v>2.022927190194642E-3</v>
      </c>
      <c r="GP221" s="14">
        <f t="shared" si="764"/>
        <v>4.0922344168287894E-6</v>
      </c>
      <c r="GQ221" s="89">
        <f t="shared" si="765"/>
        <v>-7.7203450789237009E-3</v>
      </c>
      <c r="GR221" s="89">
        <f t="shared" si="766"/>
        <v>5.9603728137661404E-5</v>
      </c>
      <c r="GT221">
        <v>57.48</v>
      </c>
      <c r="GU221" s="14">
        <f t="shared" si="767"/>
        <v>-1.7550468025837589E-2</v>
      </c>
      <c r="GV221" s="14">
        <f t="shared" si="768"/>
        <v>3.0801892792594752E-4</v>
      </c>
      <c r="GW221" s="89">
        <f t="shared" si="769"/>
        <v>8.7661044090592728E-3</v>
      </c>
      <c r="GX221" s="89">
        <f t="shared" si="770"/>
        <v>7.6844586510528429E-5</v>
      </c>
      <c r="GZ221">
        <v>186.7</v>
      </c>
      <c r="HA221" s="14">
        <f t="shared" si="771"/>
        <v>2.4339825898530374E-2</v>
      </c>
      <c r="HB221" s="14">
        <f t="shared" si="772"/>
        <v>5.9242712477076997E-4</v>
      </c>
      <c r="HC221" s="89">
        <f t="shared" si="773"/>
        <v>-3.1413296446329342E-2</v>
      </c>
      <c r="HD221" s="89">
        <f t="shared" si="774"/>
        <v>9.8679519362496757E-4</v>
      </c>
      <c r="HF221">
        <v>260.89999999999998</v>
      </c>
      <c r="HG221" s="14">
        <f t="shared" si="775"/>
        <v>8.9669588714023103E-3</v>
      </c>
      <c r="HH221" s="14">
        <f t="shared" si="776"/>
        <v>8.0406351401420592E-5</v>
      </c>
      <c r="HI221" s="89">
        <f t="shared" si="777"/>
        <v>-2.1581481993499917E-2</v>
      </c>
      <c r="HJ221" s="89">
        <f t="shared" si="778"/>
        <v>4.6576036503576118E-4</v>
      </c>
      <c r="HL221">
        <v>98.9</v>
      </c>
      <c r="HM221" s="14">
        <f t="shared" si="779"/>
        <v>-0.11973134289059868</v>
      </c>
      <c r="HN221" s="14">
        <f t="shared" si="780"/>
        <v>1.4335594470386116E-2</v>
      </c>
      <c r="HO221" s="89">
        <f t="shared" si="781"/>
        <v>0.10882066426558555</v>
      </c>
      <c r="HP221" s="89">
        <f t="shared" si="782"/>
        <v>1.1841936971203289E-2</v>
      </c>
      <c r="HR221">
        <v>5.2839999999999998</v>
      </c>
      <c r="HS221" s="14">
        <f t="shared" si="783"/>
        <v>-1.6794287851725813E-2</v>
      </c>
      <c r="HT221" s="14">
        <f t="shared" si="784"/>
        <v>2.820481044466252E-4</v>
      </c>
      <c r="HU221" s="14">
        <f t="shared" si="785"/>
        <v>3.1942257811587126E-3</v>
      </c>
      <c r="HV221" s="14">
        <f t="shared" si="786"/>
        <v>1.0203078341018987E-5</v>
      </c>
      <c r="HX221">
        <v>13.95</v>
      </c>
      <c r="HY221" s="14">
        <f t="shared" si="787"/>
        <v>7.1428875123802039E-3</v>
      </c>
      <c r="HZ221" s="14">
        <f t="shared" si="788"/>
        <v>5.102084201451706E-5</v>
      </c>
      <c r="IA221" s="89">
        <f t="shared" si="789"/>
        <v>-1.2979167495515014E-2</v>
      </c>
      <c r="IB221" s="89">
        <f t="shared" si="790"/>
        <v>1.684587888766335E-4</v>
      </c>
      <c r="ID221">
        <v>130.80000000000001</v>
      </c>
      <c r="IE221" s="14">
        <f t="shared" si="791"/>
        <v>1.0646488394487485E-2</v>
      </c>
      <c r="IF221" s="14">
        <f t="shared" si="792"/>
        <v>1.1334771513395672E-4</v>
      </c>
      <c r="IG221" s="89">
        <f t="shared" si="793"/>
        <v>-1.6507974926726891E-2</v>
      </c>
      <c r="IH221" s="89">
        <f t="shared" si="794"/>
        <v>2.725132361814437E-4</v>
      </c>
      <c r="IQ221">
        <v>54.2</v>
      </c>
      <c r="IR221" s="14">
        <f t="shared" si="795"/>
        <v>0</v>
      </c>
      <c r="IS221" s="14">
        <f t="shared" si="796"/>
        <v>0</v>
      </c>
      <c r="IT221" s="89">
        <f t="shared" si="797"/>
        <v>-8.3174331698246725E-3</v>
      </c>
      <c r="IU221" s="89">
        <f t="shared" si="798"/>
        <v>6.9179694534499705E-5</v>
      </c>
      <c r="IW221">
        <v>68.900000000000006</v>
      </c>
      <c r="IX221" s="14">
        <f t="shared" si="799"/>
        <v>-3.1402300149835541E-2</v>
      </c>
      <c r="IY221" s="14">
        <f t="shared" si="800"/>
        <v>9.8610445470036115E-4</v>
      </c>
      <c r="IZ221" s="89">
        <f t="shared" si="801"/>
        <v>2.0857493818841458E-2</v>
      </c>
      <c r="JA221" s="89">
        <f t="shared" si="802"/>
        <v>4.3503504840300964E-4</v>
      </c>
      <c r="JC221">
        <v>108.75</v>
      </c>
      <c r="JD221" s="14">
        <f t="shared" si="803"/>
        <v>-1.1560822401075971E-2</v>
      </c>
      <c r="JE221" s="14">
        <f t="shared" si="804"/>
        <v>1.3365261458921998E-4</v>
      </c>
      <c r="JF221" s="89">
        <f t="shared" si="805"/>
        <v>1.5141391917341609E-3</v>
      </c>
      <c r="JG221" s="89">
        <f t="shared" si="806"/>
        <v>2.292617491945378E-6</v>
      </c>
      <c r="JI221">
        <v>32.36</v>
      </c>
      <c r="JJ221" s="14">
        <f t="shared" si="807"/>
        <v>-7.4442031117300826E-3</v>
      </c>
      <c r="JK221" s="14">
        <f t="shared" si="808"/>
        <v>5.5416159968691843E-5</v>
      </c>
      <c r="JL221" s="89">
        <f t="shared" si="809"/>
        <v>-3.4258272809185994E-3</v>
      </c>
      <c r="JM221" s="89">
        <f t="shared" si="810"/>
        <v>1.1736292558686125E-5</v>
      </c>
      <c r="JO221">
        <v>77.8</v>
      </c>
      <c r="JP221" s="14">
        <f t="shared" si="811"/>
        <v>0</v>
      </c>
      <c r="JQ221" s="14">
        <f t="shared" si="812"/>
        <v>0</v>
      </c>
      <c r="JR221" s="89">
        <f t="shared" si="647"/>
        <v>-5.9573523014378347E-3</v>
      </c>
      <c r="JS221" s="89">
        <f t="shared" si="813"/>
        <v>3.5490046443446664E-5</v>
      </c>
      <c r="JU221">
        <v>61.78</v>
      </c>
      <c r="JV221" s="14">
        <f t="shared" si="814"/>
        <v>-2.8568680725174513E-2</v>
      </c>
      <c r="JW221" s="14">
        <f t="shared" si="815"/>
        <v>8.1616951837695773E-4</v>
      </c>
      <c r="JX221" s="89">
        <f t="shared" si="816"/>
        <v>1.7135837719550955E-2</v>
      </c>
      <c r="JY221" s="89">
        <f t="shared" si="817"/>
        <v>2.9363693435078528E-4</v>
      </c>
      <c r="KA221">
        <v>40.98</v>
      </c>
      <c r="KB221" s="14">
        <f t="shared" si="818"/>
        <v>5.5968025399724102E-3</v>
      </c>
      <c r="KC221" s="14">
        <f t="shared" si="819"/>
        <v>3.1324198671441623E-5</v>
      </c>
      <c r="KD221" s="89">
        <f t="shared" si="820"/>
        <v>-1.1600594499406893E-2</v>
      </c>
      <c r="KE221" s="89">
        <f t="shared" si="821"/>
        <v>1.3457379273966945E-4</v>
      </c>
      <c r="KG221">
        <v>20.28</v>
      </c>
      <c r="KH221" s="14">
        <f t="shared" si="822"/>
        <v>5.8997221271881017E-3</v>
      </c>
      <c r="KI221" s="14">
        <f t="shared" si="823"/>
        <v>3.4806721178032899E-5</v>
      </c>
      <c r="KJ221" s="89">
        <f t="shared" si="824"/>
        <v>-1.3695720017153627E-2</v>
      </c>
      <c r="KK221" s="89">
        <f t="shared" si="825"/>
        <v>1.8757274678826255E-4</v>
      </c>
      <c r="KM221">
        <v>34.9</v>
      </c>
      <c r="KN221" s="14">
        <f t="shared" si="826"/>
        <v>-1.2977831748713763E-2</v>
      </c>
      <c r="KO221" s="14">
        <f t="shared" si="827"/>
        <v>1.6842411689792293E-4</v>
      </c>
      <c r="KP221" s="89">
        <f t="shared" si="828"/>
        <v>7.1069706888118346E-4</v>
      </c>
      <c r="KQ221" s="89">
        <f t="shared" si="829"/>
        <v>5.0509032371630568E-7</v>
      </c>
      <c r="KS221">
        <v>87.12</v>
      </c>
      <c r="KT221" s="14">
        <f t="shared" si="830"/>
        <v>-3.9102982545004177E-3</v>
      </c>
      <c r="KU221" s="14">
        <f t="shared" si="831"/>
        <v>1.5290432439149015E-5</v>
      </c>
      <c r="KV221" s="89">
        <f t="shared" si="832"/>
        <v>-9.6014763735438602E-4</v>
      </c>
      <c r="KW221" s="89">
        <f t="shared" si="833"/>
        <v>9.2188348551720958E-7</v>
      </c>
      <c r="LF221" s="14">
        <v>14.404999999999999</v>
      </c>
      <c r="LG221" s="14">
        <f t="shared" si="834"/>
        <v>2.772725974321574E-2</v>
      </c>
      <c r="LH221" s="14">
        <f t="shared" si="835"/>
        <v>7.6880093286775216E-4</v>
      </c>
      <c r="LI221" s="89">
        <f t="shared" si="836"/>
        <v>-2.7883715798035193E-2</v>
      </c>
      <c r="LJ221" s="89">
        <f t="shared" si="837"/>
        <v>7.7750160670559743E-4</v>
      </c>
      <c r="LL221">
        <v>12.765000000000001</v>
      </c>
      <c r="LM221" s="14">
        <f t="shared" si="838"/>
        <v>-1.4201422106167963E-2</v>
      </c>
      <c r="LN221" s="14">
        <f t="shared" si="839"/>
        <v>2.0168038983755612E-4</v>
      </c>
      <c r="LO221" s="89">
        <f t="shared" si="840"/>
        <v>8.7419939330543421E-3</v>
      </c>
      <c r="LP221" s="89">
        <f t="shared" si="841"/>
        <v>7.642245792555893E-5</v>
      </c>
    </row>
    <row r="222" spans="19:328" x14ac:dyDescent="0.35">
      <c r="S222" t="s">
        <v>826</v>
      </c>
      <c r="T222" s="82">
        <v>5732</v>
      </c>
      <c r="U222" s="6">
        <f t="shared" si="648"/>
        <v>-5.1037206252374954E-3</v>
      </c>
      <c r="V222" s="14">
        <f t="shared" si="649"/>
        <v>2.6047964220474613E-5</v>
      </c>
      <c r="Z222">
        <v>41.62</v>
      </c>
      <c r="AA222" s="14">
        <f t="shared" si="650"/>
        <v>-1.2020677009421993E-3</v>
      </c>
      <c r="AB222" s="14">
        <f t="shared" si="651"/>
        <v>1.4449667576484646E-6</v>
      </c>
      <c r="AC222" s="14">
        <f t="shared" si="652"/>
        <v>3.9016529242952959E-3</v>
      </c>
      <c r="AD222" s="14">
        <f t="shared" si="653"/>
        <v>-4.4261837075510908E-3</v>
      </c>
      <c r="AE222" s="14">
        <f t="shared" si="654"/>
        <v>1.9591102212990719E-5</v>
      </c>
      <c r="AG222">
        <v>8.4779999999999998</v>
      </c>
      <c r="AH222" s="14">
        <f t="shared" si="655"/>
        <v>-3.0417864217636075E-2</v>
      </c>
      <c r="AI222" s="14">
        <f t="shared" si="656"/>
        <v>9.2524646356254513E-4</v>
      </c>
      <c r="AJ222" s="14">
        <f t="shared" si="657"/>
        <v>3.0215279433068801E-2</v>
      </c>
      <c r="AK222" s="14">
        <f t="shared" si="658"/>
        <v>9.1296311121843044E-4</v>
      </c>
      <c r="AM222">
        <v>106.7</v>
      </c>
      <c r="AN222" s="14">
        <f t="shared" si="659"/>
        <v>-4.2263505031814664E-3</v>
      </c>
      <c r="AO222" s="14">
        <f t="shared" si="660"/>
        <v>1.7862038575742233E-5</v>
      </c>
      <c r="AP222" s="14">
        <f t="shared" si="661"/>
        <v>-7.9748203850709617E-3</v>
      </c>
      <c r="AQ222" s="14">
        <f t="shared" si="662"/>
        <v>6.3597760174143367E-5</v>
      </c>
      <c r="AS222">
        <v>100.86</v>
      </c>
      <c r="AT222" s="14">
        <f t="shared" si="663"/>
        <v>-1.5487145733311983E-2</v>
      </c>
      <c r="AU222" s="14">
        <f t="shared" si="664"/>
        <v>2.3985168296484355E-4</v>
      </c>
      <c r="AV222" s="14">
        <f t="shared" si="665"/>
        <v>-3.2227236606656873E-3</v>
      </c>
      <c r="AW222" s="14">
        <f t="shared" si="666"/>
        <v>1.0385947793014448E-5</v>
      </c>
      <c r="AY222" s="14">
        <v>38.17</v>
      </c>
      <c r="AZ222" s="14">
        <f t="shared" si="667"/>
        <v>9.3872918809277343E-3</v>
      </c>
      <c r="BA222" s="14">
        <f t="shared" si="668"/>
        <v>8.8121248857731763E-5</v>
      </c>
      <c r="BB222" s="14">
        <f t="shared" si="669"/>
        <v>-1.8917467424840215E-2</v>
      </c>
      <c r="BC222" s="14">
        <f t="shared" si="670"/>
        <v>3.5787057376989069E-4</v>
      </c>
      <c r="BE222">
        <v>24.805</v>
      </c>
      <c r="BF222" s="14">
        <f t="shared" si="671"/>
        <v>-3.0281642196873727E-3</v>
      </c>
      <c r="BG222" s="14">
        <f t="shared" si="672"/>
        <v>9.1697785413948349E-6</v>
      </c>
      <c r="BH222" s="14">
        <f t="shared" si="673"/>
        <v>-2.8624066216378342E-2</v>
      </c>
      <c r="BI222" s="14">
        <f t="shared" si="674"/>
        <v>8.1933716675961193E-4</v>
      </c>
      <c r="BK222">
        <v>97.06</v>
      </c>
      <c r="BL222" s="14">
        <f t="shared" si="675"/>
        <v>-1.515652391971465E-2</v>
      </c>
      <c r="BM222" s="14">
        <f t="shared" si="676"/>
        <v>2.2972021732888234E-4</v>
      </c>
      <c r="BN222" s="14">
        <f t="shared" si="677"/>
        <v>-1.0110973046934639E-2</v>
      </c>
      <c r="BO222" s="14">
        <f t="shared" si="678"/>
        <v>1.0223177595583873E-4</v>
      </c>
      <c r="BQ222">
        <v>71.92</v>
      </c>
      <c r="BR222" s="14">
        <f t="shared" si="679"/>
        <v>5.9610629141280333E-3</v>
      </c>
      <c r="BS222" s="14">
        <f t="shared" si="680"/>
        <v>3.55342710661926E-5</v>
      </c>
      <c r="BT222" s="14">
        <f t="shared" si="681"/>
        <v>-3.0483237462337203E-2</v>
      </c>
      <c r="BU222" s="14">
        <f t="shared" si="682"/>
        <v>9.2922776618523833E-4</v>
      </c>
      <c r="BX222">
        <v>22.52</v>
      </c>
      <c r="BY222" s="14">
        <f t="shared" si="683"/>
        <v>1.7746233583684796E-3</v>
      </c>
      <c r="BZ222" s="14">
        <f t="shared" si="684"/>
        <v>3.149288064067021E-6</v>
      </c>
      <c r="CA222" s="14">
        <f t="shared" si="685"/>
        <v>-1.287094943676534E-2</v>
      </c>
      <c r="CB222" s="14">
        <f t="shared" si="686"/>
        <v>1.6566133940377003E-4</v>
      </c>
      <c r="CD222">
        <v>49.6</v>
      </c>
      <c r="CE222" s="14">
        <f t="shared" si="687"/>
        <v>-7.4876399607726784E-3</v>
      </c>
      <c r="CF222" s="14">
        <f t="shared" si="688"/>
        <v>5.6064752182159878E-5</v>
      </c>
      <c r="CG222" s="14">
        <f t="shared" si="689"/>
        <v>-8.6715008370855974E-3</v>
      </c>
      <c r="CH222" s="14">
        <f t="shared" si="690"/>
        <v>7.5194926767576214E-5</v>
      </c>
      <c r="CJ222">
        <v>36.65</v>
      </c>
      <c r="CK222" s="14">
        <f t="shared" si="691"/>
        <v>-6.0208173121879868E-3</v>
      </c>
      <c r="CL222" s="14">
        <f t="shared" si="692"/>
        <v>3.6250241106742576E-5</v>
      </c>
      <c r="CM222" s="14">
        <f t="shared" si="693"/>
        <v>-9.3140161124272425E-3</v>
      </c>
      <c r="CN222" s="14">
        <f t="shared" si="694"/>
        <v>8.6750896142554282E-5</v>
      </c>
      <c r="CP222">
        <v>19.45</v>
      </c>
      <c r="CQ222" s="14">
        <f t="shared" si="695"/>
        <v>-4.1215926455506749E-3</v>
      </c>
      <c r="CR222" s="14">
        <f t="shared" si="696"/>
        <v>1.6987525935857411E-5</v>
      </c>
      <c r="CS222" s="14">
        <f t="shared" si="697"/>
        <v>-1.111373837868887E-2</v>
      </c>
      <c r="CT222" s="14">
        <f t="shared" si="698"/>
        <v>1.2351518074994191E-4</v>
      </c>
      <c r="CV222">
        <v>105.95</v>
      </c>
      <c r="CW222" s="14">
        <f t="shared" si="699"/>
        <v>3.2980006335940975E-3</v>
      </c>
      <c r="CX222" s="14">
        <f t="shared" si="700"/>
        <v>1.0876808179187068E-5</v>
      </c>
      <c r="CY222" s="89">
        <f t="shared" si="701"/>
        <v>-7.9526062316279053E-3</v>
      </c>
      <c r="CZ222" s="89">
        <f t="shared" si="702"/>
        <v>6.3243945875326988E-5</v>
      </c>
      <c r="DB222">
        <v>15.57</v>
      </c>
      <c r="DC222" s="14">
        <f t="shared" si="703"/>
        <v>8.9630508828690059E-2</v>
      </c>
      <c r="DD222" s="14">
        <f t="shared" si="704"/>
        <v>8.0336281128898859E-3</v>
      </c>
      <c r="DE222" s="89">
        <f t="shared" si="705"/>
        <v>-9.6999076002936391E-2</v>
      </c>
      <c r="DF222" s="89">
        <f t="shared" si="706"/>
        <v>9.4088207454234296E-3</v>
      </c>
      <c r="DH222">
        <v>12.16</v>
      </c>
      <c r="DI222" s="14">
        <f t="shared" si="707"/>
        <v>-3.6249833730301615E-3</v>
      </c>
      <c r="DJ222" s="14">
        <f t="shared" si="708"/>
        <v>1.3140504454745126E-5</v>
      </c>
      <c r="DK222" s="89">
        <f t="shared" si="709"/>
        <v>-1.2555108846917105E-2</v>
      </c>
      <c r="DL222" s="89">
        <f t="shared" si="710"/>
        <v>1.5763075815793616E-4</v>
      </c>
      <c r="DN222">
        <v>62.22</v>
      </c>
      <c r="DO222" s="14">
        <f t="shared" si="711"/>
        <v>9.5970026410094837E-3</v>
      </c>
      <c r="DP222" s="14">
        <f t="shared" si="712"/>
        <v>9.2102459691543003E-5</v>
      </c>
      <c r="DQ222" s="89">
        <f t="shared" si="713"/>
        <v>-1.7198332587032114E-2</v>
      </c>
      <c r="DR222" s="89">
        <f t="shared" si="714"/>
        <v>2.9578264377417071E-4</v>
      </c>
      <c r="DT222">
        <v>116.25</v>
      </c>
      <c r="DU222" s="14">
        <f t="shared" si="715"/>
        <v>-5.1746557900174744E-3</v>
      </c>
      <c r="DV222" s="14">
        <f t="shared" si="716"/>
        <v>2.6777062545161373E-5</v>
      </c>
      <c r="DW222" s="89">
        <f t="shared" si="717"/>
        <v>-1.3633286828571012E-2</v>
      </c>
      <c r="DX222" s="89">
        <f t="shared" si="718"/>
        <v>1.8586650975008784E-4</v>
      </c>
      <c r="DZ222">
        <v>31.7</v>
      </c>
      <c r="EA222" s="14">
        <f t="shared" si="719"/>
        <v>1.8909554957001644E-3</v>
      </c>
      <c r="EB222" s="14">
        <f t="shared" si="720"/>
        <v>3.5757126867186545E-6</v>
      </c>
      <c r="EC222" s="89">
        <f t="shared" si="721"/>
        <v>-1.5660729164833083E-2</v>
      </c>
      <c r="ED222" s="89">
        <f t="shared" si="722"/>
        <v>2.4525843797425353E-4</v>
      </c>
      <c r="EF222">
        <v>14.86</v>
      </c>
      <c r="EG222" s="14">
        <f t="shared" si="723"/>
        <v>7.3751591419240611E-3</v>
      </c>
      <c r="EH222" s="14">
        <f t="shared" si="724"/>
        <v>5.4392972368706052E-5</v>
      </c>
      <c r="EI222" s="89">
        <f t="shared" si="725"/>
        <v>-1.7622492385175149E-2</v>
      </c>
      <c r="EJ222" s="89">
        <f t="shared" si="726"/>
        <v>3.105522378655561E-4</v>
      </c>
      <c r="EL222">
        <v>90.34</v>
      </c>
      <c r="EM222" s="14">
        <f t="shared" si="727"/>
        <v>-1.7726572335199954E-3</v>
      </c>
      <c r="EN222" s="14">
        <f t="shared" si="728"/>
        <v>3.1423136675507634E-6</v>
      </c>
      <c r="EO222" s="89">
        <f t="shared" si="729"/>
        <v>-1.0945392640244894E-2</v>
      </c>
      <c r="EP222" s="89">
        <f t="shared" si="730"/>
        <v>1.1980162004912709E-4</v>
      </c>
      <c r="ER222">
        <v>11.75</v>
      </c>
      <c r="ES222" s="14">
        <f t="shared" si="731"/>
        <v>-5.9752631900869555E-3</v>
      </c>
      <c r="ET222" s="14">
        <f t="shared" si="732"/>
        <v>3.5703770190808137E-5</v>
      </c>
      <c r="EU222" s="89">
        <f t="shared" si="733"/>
        <v>-4.9428503067860145E-3</v>
      </c>
      <c r="EV222" s="89">
        <f t="shared" si="734"/>
        <v>2.4431769155294598E-5</v>
      </c>
      <c r="EX222">
        <v>115.65</v>
      </c>
      <c r="EY222" s="14">
        <f t="shared" si="735"/>
        <v>2.1593616682578295E-3</v>
      </c>
      <c r="EZ222" s="14">
        <f t="shared" si="736"/>
        <v>4.6628428143412367E-6</v>
      </c>
      <c r="FA222" s="89">
        <f t="shared" si="737"/>
        <v>-1.2512073072714265E-2</v>
      </c>
      <c r="FB222" s="89">
        <f t="shared" si="738"/>
        <v>1.565519725769414E-4</v>
      </c>
      <c r="FD222">
        <v>43.74</v>
      </c>
      <c r="FE222" s="14">
        <f t="shared" si="739"/>
        <v>-2.3595820596682426E-2</v>
      </c>
      <c r="FF222" s="14">
        <f t="shared" si="740"/>
        <v>5.5676274963082262E-4</v>
      </c>
      <c r="FG222" s="89">
        <f t="shared" si="741"/>
        <v>-1.0477699803326395E-2</v>
      </c>
      <c r="FH222" s="89">
        <f t="shared" si="742"/>
        <v>1.0978219316862598E-4</v>
      </c>
      <c r="FJ222">
        <v>135</v>
      </c>
      <c r="FK222" s="14">
        <f t="shared" si="743"/>
        <v>-2.9673612278021122E-3</v>
      </c>
      <c r="FL222" s="14">
        <f t="shared" si="744"/>
        <v>8.8052326562632594E-6</v>
      </c>
      <c r="FM222" s="89">
        <f t="shared" si="745"/>
        <v>-5.3419265171294542E-3</v>
      </c>
      <c r="FN222" s="89">
        <f t="shared" si="746"/>
        <v>2.8536178914410819E-5</v>
      </c>
      <c r="FP222">
        <v>10.615</v>
      </c>
      <c r="FQ222" s="14">
        <f t="shared" si="747"/>
        <v>5.1679701584425976E-3</v>
      </c>
      <c r="FR222" s="14">
        <f t="shared" si="748"/>
        <v>2.6707915558553207E-5</v>
      </c>
      <c r="FS222" s="89">
        <f t="shared" si="749"/>
        <v>-1.040088439782887E-2</v>
      </c>
      <c r="FT222" s="89">
        <f t="shared" si="750"/>
        <v>1.0817839625700001E-4</v>
      </c>
      <c r="FV222">
        <v>499.3</v>
      </c>
      <c r="FW222" s="14">
        <f t="shared" si="751"/>
        <v>-1.2900803795231539E-2</v>
      </c>
      <c r="FX222" s="14">
        <f t="shared" si="752"/>
        <v>1.664307385630605E-4</v>
      </c>
      <c r="FY222" s="89">
        <f t="shared" si="753"/>
        <v>-9.256378539585202E-4</v>
      </c>
      <c r="FZ222" s="89">
        <f t="shared" si="754"/>
        <v>8.5680543668093478E-7</v>
      </c>
      <c r="GB222">
        <v>68.5</v>
      </c>
      <c r="GC222" s="14">
        <f t="shared" si="755"/>
        <v>-9.3869859120955471E-3</v>
      </c>
      <c r="GD222" s="14">
        <f t="shared" si="756"/>
        <v>8.8115504513880277E-5</v>
      </c>
      <c r="GE222" s="89">
        <f t="shared" si="757"/>
        <v>-4.6970552932922016E-3</v>
      </c>
      <c r="GF222" s="89">
        <f t="shared" si="758"/>
        <v>2.206232842824429E-5</v>
      </c>
      <c r="GH222">
        <v>378.3</v>
      </c>
      <c r="GI222" s="14">
        <f t="shared" si="759"/>
        <v>-3.3327459613822545E-2</v>
      </c>
      <c r="GJ222" s="14">
        <f t="shared" si="760"/>
        <v>1.1107195643109728E-3</v>
      </c>
      <c r="GK222" s="89">
        <f t="shared" si="761"/>
        <v>1.1068509685288518E-2</v>
      </c>
      <c r="GL222" s="89">
        <f t="shared" si="762"/>
        <v>1.2251190665332572E-4</v>
      </c>
      <c r="GN222">
        <v>29.62</v>
      </c>
      <c r="GO222" s="14">
        <f t="shared" si="763"/>
        <v>3.3755274582111507E-4</v>
      </c>
      <c r="GP222" s="14">
        <f t="shared" si="764"/>
        <v>1.1394185621137432E-7</v>
      </c>
      <c r="GQ222" s="89">
        <f t="shared" si="765"/>
        <v>-9.781032438293839E-3</v>
      </c>
      <c r="GR222" s="89">
        <f t="shared" si="766"/>
        <v>9.5668595558956324E-5</v>
      </c>
      <c r="GT222">
        <v>58.88</v>
      </c>
      <c r="GU222" s="14">
        <f t="shared" si="767"/>
        <v>-2.4064413209796714E-2</v>
      </c>
      <c r="GV222" s="14">
        <f t="shared" si="768"/>
        <v>5.7909598313183859E-4</v>
      </c>
      <c r="GW222" s="89">
        <f t="shared" si="769"/>
        <v>9.9763394048206378E-3</v>
      </c>
      <c r="GX222" s="89">
        <f t="shared" si="770"/>
        <v>9.9527347920177E-5</v>
      </c>
      <c r="GZ222">
        <v>187.75</v>
      </c>
      <c r="HA222" s="14">
        <f t="shared" si="771"/>
        <v>-5.6082400965672278E-3</v>
      </c>
      <c r="HB222" s="14">
        <f t="shared" si="772"/>
        <v>3.1452356980744386E-5</v>
      </c>
      <c r="HC222" s="89">
        <f t="shared" si="773"/>
        <v>-6.1035000398517647E-3</v>
      </c>
      <c r="HD222" s="89">
        <f t="shared" si="774"/>
        <v>3.7252712736470492E-5</v>
      </c>
      <c r="HF222">
        <v>264.14999999999998</v>
      </c>
      <c r="HG222" s="14">
        <f t="shared" si="775"/>
        <v>-1.2379931467642062E-2</v>
      </c>
      <c r="HH222" s="14">
        <f t="shared" si="776"/>
        <v>1.5326270314351415E-4</v>
      </c>
      <c r="HI222" s="89">
        <f t="shared" si="777"/>
        <v>-8.2826251093982232E-3</v>
      </c>
      <c r="HJ222" s="89">
        <f t="shared" si="778"/>
        <v>6.8601878702833927E-5</v>
      </c>
      <c r="HL222">
        <v>98.28</v>
      </c>
      <c r="HM222" s="14">
        <f t="shared" si="779"/>
        <v>6.2886909756881887E-3</v>
      </c>
      <c r="HN222" s="14">
        <f t="shared" si="780"/>
        <v>3.9547634187702061E-5</v>
      </c>
      <c r="HO222" s="89">
        <f t="shared" si="781"/>
        <v>-2.349215899273795E-2</v>
      </c>
      <c r="HP222" s="89">
        <f t="shared" si="782"/>
        <v>5.5188153414007857E-4</v>
      </c>
      <c r="HR222">
        <v>5.3979999999999997</v>
      </c>
      <c r="HS222" s="14">
        <f t="shared" si="783"/>
        <v>-2.1345127935733961E-2</v>
      </c>
      <c r="HT222" s="14">
        <f t="shared" si="784"/>
        <v>4.5561448659285034E-4</v>
      </c>
      <c r="HU222" s="14">
        <f t="shared" si="785"/>
        <v>6.7290187511362051E-4</v>
      </c>
      <c r="HV222" s="14">
        <f t="shared" si="786"/>
        <v>4.5279693353142654E-7</v>
      </c>
      <c r="HX222">
        <v>13.79</v>
      </c>
      <c r="HY222" s="14">
        <f t="shared" si="787"/>
        <v>1.1535816462164132E-2</v>
      </c>
      <c r="HZ222" s="14">
        <f t="shared" si="788"/>
        <v>1.3307506144873699E-4</v>
      </c>
      <c r="IA222" s="89">
        <f t="shared" si="789"/>
        <v>-1.9690956036714176E-2</v>
      </c>
      <c r="IB222" s="89">
        <f t="shared" si="790"/>
        <v>3.8773374963981043E-4</v>
      </c>
      <c r="ID222">
        <v>129.9</v>
      </c>
      <c r="IE222" s="14">
        <f t="shared" si="791"/>
        <v>6.9045153465444858E-3</v>
      </c>
      <c r="IF222" s="14">
        <f t="shared" si="792"/>
        <v>4.7672332170668318E-5</v>
      </c>
      <c r="IG222" s="89">
        <f t="shared" si="793"/>
        <v>-1.6671681361499886E-2</v>
      </c>
      <c r="IH222" s="89">
        <f t="shared" si="794"/>
        <v>2.7794495941938272E-4</v>
      </c>
      <c r="IQ222">
        <v>52.24</v>
      </c>
      <c r="IR222" s="14">
        <f t="shared" si="795"/>
        <v>3.6832423477424818E-2</v>
      </c>
      <c r="IS222" s="14">
        <f t="shared" si="796"/>
        <v>1.3566274192203548E-3</v>
      </c>
      <c r="IT222" s="89">
        <f t="shared" si="797"/>
        <v>-4.9572917572151654E-2</v>
      </c>
      <c r="IU222" s="89">
        <f t="shared" si="798"/>
        <v>2.4574741566153421E-3</v>
      </c>
      <c r="IW222">
        <v>69.11</v>
      </c>
      <c r="IX222" s="14">
        <f t="shared" si="799"/>
        <v>-3.0432600836899485E-3</v>
      </c>
      <c r="IY222" s="14">
        <f t="shared" si="800"/>
        <v>9.2614319369805522E-6</v>
      </c>
      <c r="IZ222" s="89">
        <f t="shared" si="801"/>
        <v>-1.2968726955001146E-2</v>
      </c>
      <c r="JA222" s="89">
        <f t="shared" si="802"/>
        <v>1.681878788333733E-4</v>
      </c>
      <c r="JC222">
        <v>109.95</v>
      </c>
      <c r="JD222" s="14">
        <f t="shared" si="803"/>
        <v>-1.0974047031976788E-2</v>
      </c>
      <c r="JE222" s="14">
        <f t="shared" si="804"/>
        <v>1.2042970826003856E-4</v>
      </c>
      <c r="JF222" s="89">
        <f t="shared" si="805"/>
        <v>-5.5685253057492032E-3</v>
      </c>
      <c r="JG222" s="89">
        <f t="shared" si="806"/>
        <v>3.1008474080769255E-5</v>
      </c>
      <c r="JI222">
        <v>33.549999999999997</v>
      </c>
      <c r="JJ222" s="14">
        <f t="shared" si="807"/>
        <v>-3.6113771227399817E-2</v>
      </c>
      <c r="JK222" s="14">
        <f t="shared" si="808"/>
        <v>1.3042044722649708E-3</v>
      </c>
      <c r="JL222" s="89">
        <f t="shared" si="809"/>
        <v>1.8854630429541542E-2</v>
      </c>
      <c r="JM222" s="89">
        <f t="shared" si="810"/>
        <v>3.5549708863459389E-4</v>
      </c>
      <c r="JO222">
        <v>77.209999999999994</v>
      </c>
      <c r="JP222" s="14">
        <f t="shared" si="811"/>
        <v>7.6124488636215527E-3</v>
      </c>
      <c r="JQ222" s="14">
        <f t="shared" si="812"/>
        <v>5.794937770125307E-5</v>
      </c>
      <c r="JR222" s="89">
        <f t="shared" si="647"/>
        <v>-1.7291645114062424E-2</v>
      </c>
      <c r="JS222" s="89">
        <f t="shared" si="813"/>
        <v>2.9900099075067888E-4</v>
      </c>
      <c r="JU222">
        <v>62.96</v>
      </c>
      <c r="JV222" s="14">
        <f t="shared" si="814"/>
        <v>-1.8919916618712097E-2</v>
      </c>
      <c r="JW222" s="14">
        <f t="shared" si="815"/>
        <v>3.5796324485901819E-4</v>
      </c>
      <c r="JX222" s="89">
        <f t="shared" si="816"/>
        <v>3.9509501461115065E-4</v>
      </c>
      <c r="JY222" s="89">
        <f t="shared" si="817"/>
        <v>1.5610007057058534E-7</v>
      </c>
      <c r="KA222">
        <v>40.93</v>
      </c>
      <c r="KB222" s="14">
        <f t="shared" si="818"/>
        <v>1.2208523064419327E-3</v>
      </c>
      <c r="KC222" s="14">
        <f t="shared" si="819"/>
        <v>1.4904803541445869E-6</v>
      </c>
      <c r="KD222" s="89">
        <f t="shared" si="820"/>
        <v>-1.0974558910146998E-2</v>
      </c>
      <c r="KE222" s="89">
        <f t="shared" si="821"/>
        <v>1.2044094327228686E-4</v>
      </c>
      <c r="KG222">
        <v>20.64</v>
      </c>
      <c r="KH222" s="14">
        <f t="shared" si="822"/>
        <v>-1.759576189037949E-2</v>
      </c>
      <c r="KI222" s="14">
        <f t="shared" si="823"/>
        <v>3.096108365029312E-4</v>
      </c>
      <c r="KJ222" s="89">
        <f t="shared" si="824"/>
        <v>5.570996319226397E-3</v>
      </c>
      <c r="KK222" s="89">
        <f t="shared" si="825"/>
        <v>3.1035999988834065E-5</v>
      </c>
      <c r="KM222">
        <v>35.15</v>
      </c>
      <c r="KN222" s="14">
        <f t="shared" si="826"/>
        <v>-7.137789048292406E-3</v>
      </c>
      <c r="KO222" s="14">
        <f t="shared" si="827"/>
        <v>5.0948032497923007E-5</v>
      </c>
      <c r="KP222" s="89">
        <f t="shared" si="828"/>
        <v>-1.1456260182529512E-2</v>
      </c>
      <c r="KQ222" s="89">
        <f t="shared" si="829"/>
        <v>1.3124589736981113E-4</v>
      </c>
      <c r="KS222">
        <v>87.8</v>
      </c>
      <c r="KT222" s="14">
        <f t="shared" si="830"/>
        <v>-7.7750220163658465E-3</v>
      </c>
      <c r="KU222" s="14">
        <f t="shared" si="831"/>
        <v>6.0450967354973637E-5</v>
      </c>
      <c r="KV222" s="89">
        <f t="shared" si="832"/>
        <v>-2.811725854607967E-4</v>
      </c>
      <c r="KW222" s="89">
        <f t="shared" si="833"/>
        <v>7.9058022814709024E-8</v>
      </c>
      <c r="LF222" s="14">
        <v>14.375</v>
      </c>
      <c r="LG222" s="14">
        <f t="shared" si="834"/>
        <v>2.0847818530777187E-3</v>
      </c>
      <c r="LH222" s="14">
        <f t="shared" si="835"/>
        <v>4.3463153749221668E-6</v>
      </c>
      <c r="LI222" s="89">
        <f t="shared" si="836"/>
        <v>-2.2753630668498771E-3</v>
      </c>
      <c r="LJ222" s="89">
        <f t="shared" si="837"/>
        <v>5.1772770859844778E-6</v>
      </c>
      <c r="LL222">
        <v>12.89</v>
      </c>
      <c r="LM222" s="14">
        <f t="shared" si="838"/>
        <v>-9.7447662576488937E-3</v>
      </c>
      <c r="LN222" s="14">
        <f t="shared" si="839"/>
        <v>9.4960469416212429E-5</v>
      </c>
      <c r="LO222" s="89">
        <f t="shared" si="840"/>
        <v>8.0402146556984855E-4</v>
      </c>
      <c r="LP222" s="89">
        <f t="shared" si="841"/>
        <v>6.4645051709708717E-7</v>
      </c>
    </row>
    <row r="223" spans="19:328" x14ac:dyDescent="0.35">
      <c r="S223" t="s">
        <v>827</v>
      </c>
      <c r="T223" s="82">
        <v>5758.68</v>
      </c>
      <c r="U223" s="6">
        <f t="shared" si="648"/>
        <v>-4.643771812514845E-3</v>
      </c>
      <c r="V223" s="14">
        <f t="shared" si="649"/>
        <v>2.156461664670741E-5</v>
      </c>
      <c r="Z223">
        <v>41.7</v>
      </c>
      <c r="AA223" s="14">
        <f t="shared" si="650"/>
        <v>-1.9203078392675641E-3</v>
      </c>
      <c r="AB223" s="14">
        <f t="shared" si="651"/>
        <v>3.6875821975524609E-6</v>
      </c>
      <c r="AC223" s="14">
        <f t="shared" si="652"/>
        <v>2.7234639732472811E-3</v>
      </c>
      <c r="AD223" s="14">
        <f t="shared" si="653"/>
        <v>-3.2367720054726438E-3</v>
      </c>
      <c r="AE223" s="14">
        <f t="shared" si="654"/>
        <v>1.04766930154114E-5</v>
      </c>
      <c r="AG223">
        <v>8.09</v>
      </c>
      <c r="AH223" s="14">
        <f t="shared" si="655"/>
        <v>4.6845841860045111E-2</v>
      </c>
      <c r="AI223" s="14">
        <f t="shared" si="656"/>
        <v>2.1945328995763547E-3</v>
      </c>
      <c r="AJ223" s="14">
        <f t="shared" si="657"/>
        <v>-4.7039181673476656E-2</v>
      </c>
      <c r="AK223" s="14">
        <f t="shared" si="658"/>
        <v>2.2126846125103423E-3</v>
      </c>
      <c r="AM223">
        <v>107.4</v>
      </c>
      <c r="AN223" s="14">
        <f t="shared" si="659"/>
        <v>-6.5390237670566514E-3</v>
      </c>
      <c r="AO223" s="14">
        <f t="shared" si="660"/>
        <v>4.2758831826131758E-5</v>
      </c>
      <c r="AP223" s="14">
        <f t="shared" si="661"/>
        <v>1.1115373707183976E-2</v>
      </c>
      <c r="AQ223" s="14">
        <f t="shared" si="662"/>
        <v>1.2355153265035686E-4</v>
      </c>
      <c r="AS223">
        <v>101.72</v>
      </c>
      <c r="AT223" s="14">
        <f t="shared" si="663"/>
        <v>-8.490523905339685E-3</v>
      </c>
      <c r="AU223" s="14">
        <f t="shared" si="664"/>
        <v>7.2088996187144662E-5</v>
      </c>
      <c r="AV223" s="14">
        <f t="shared" si="665"/>
        <v>1.5088631319019538E-2</v>
      </c>
      <c r="AW223" s="14">
        <f t="shared" si="666"/>
        <v>2.2766679508129728E-4</v>
      </c>
      <c r="AY223" s="14">
        <v>38.200000000000003</v>
      </c>
      <c r="AZ223" s="14">
        <f t="shared" si="667"/>
        <v>-7.8564885539113348E-4</v>
      </c>
      <c r="BA223" s="14">
        <f t="shared" si="668"/>
        <v>6.1724412397739816E-7</v>
      </c>
      <c r="BB223" s="14">
        <f t="shared" si="669"/>
        <v>4.0080741693888497E-3</v>
      </c>
      <c r="BC223" s="14">
        <f t="shared" si="670"/>
        <v>1.6064658547322117E-5</v>
      </c>
      <c r="BE223">
        <v>24.8</v>
      </c>
      <c r="BF223" s="14">
        <f t="shared" si="671"/>
        <v>2.0159258207576305E-4</v>
      </c>
      <c r="BG223" s="14">
        <f t="shared" si="672"/>
        <v>4.0639569147973265E-8</v>
      </c>
      <c r="BH223" s="14">
        <f t="shared" si="673"/>
        <v>5.8295380755030747E-3</v>
      </c>
      <c r="BI223" s="14">
        <f t="shared" si="674"/>
        <v>3.3983514173740094E-5</v>
      </c>
      <c r="BK223">
        <v>98.02</v>
      </c>
      <c r="BL223" s="14">
        <f t="shared" si="675"/>
        <v>-9.8421955043312588E-3</v>
      </c>
      <c r="BM223" s="14">
        <f t="shared" si="676"/>
        <v>9.6868812345478437E-5</v>
      </c>
      <c r="BN223" s="14">
        <f t="shared" si="677"/>
        <v>1.5987073473720529E-2</v>
      </c>
      <c r="BO223" s="14">
        <f t="shared" si="678"/>
        <v>2.5558651825413858E-4</v>
      </c>
      <c r="BQ223">
        <v>73.63</v>
      </c>
      <c r="BR223" s="14">
        <f t="shared" si="679"/>
        <v>-2.3498161217260574E-2</v>
      </c>
      <c r="BS223" s="14">
        <f t="shared" si="680"/>
        <v>5.5216358059236893E-4</v>
      </c>
      <c r="BT223" s="14">
        <f t="shared" si="681"/>
        <v>3.1508522491257754E-2</v>
      </c>
      <c r="BU223" s="14">
        <f t="shared" si="682"/>
        <v>9.927869895820958E-4</v>
      </c>
      <c r="BX223">
        <v>22.52</v>
      </c>
      <c r="BY223" s="14">
        <f t="shared" si="683"/>
        <v>0</v>
      </c>
      <c r="BZ223" s="14">
        <f t="shared" si="684"/>
        <v>0</v>
      </c>
      <c r="CA223" s="14">
        <f t="shared" si="685"/>
        <v>3.5385280292619435E-3</v>
      </c>
      <c r="CB223" s="14">
        <f t="shared" si="686"/>
        <v>1.2521180613872414E-5</v>
      </c>
      <c r="CD223">
        <v>49.72</v>
      </c>
      <c r="CE223" s="14">
        <f t="shared" si="687"/>
        <v>-2.4164329116285678E-3</v>
      </c>
      <c r="CF223" s="14">
        <f t="shared" si="688"/>
        <v>5.8391480164017175E-6</v>
      </c>
      <c r="CG223" s="14">
        <f t="shared" si="689"/>
        <v>8.4843477832329955E-3</v>
      </c>
      <c r="CH223" s="14">
        <f t="shared" si="690"/>
        <v>7.1984157306850645E-5</v>
      </c>
      <c r="CJ223">
        <v>36.76</v>
      </c>
      <c r="CK223" s="14">
        <f t="shared" si="691"/>
        <v>-2.9968691548257322E-3</v>
      </c>
      <c r="CL223" s="14">
        <f t="shared" si="692"/>
        <v>8.9812247311458977E-6</v>
      </c>
      <c r="CM223" s="14">
        <f t="shared" si="693"/>
        <v>8.284484865299516E-3</v>
      </c>
      <c r="CN223" s="14">
        <f t="shared" si="694"/>
        <v>6.863268948337674E-5</v>
      </c>
      <c r="CP223">
        <v>19.7</v>
      </c>
      <c r="CQ223" s="14">
        <f t="shared" si="695"/>
        <v>-1.2771565679487505E-2</v>
      </c>
      <c r="CR223" s="14">
        <f t="shared" si="696"/>
        <v>1.6311288990546313E-4</v>
      </c>
      <c r="CS223" s="14">
        <f t="shared" si="697"/>
        <v>1.7766148778944842E-2</v>
      </c>
      <c r="CT223" s="14">
        <f t="shared" si="698"/>
        <v>3.1563604243560326E-4</v>
      </c>
      <c r="CV223">
        <v>106.05</v>
      </c>
      <c r="CW223" s="14">
        <f t="shared" si="699"/>
        <v>-9.4339629638337281E-4</v>
      </c>
      <c r="CX223" s="14">
        <f t="shared" si="700"/>
        <v>8.8999657202986459E-7</v>
      </c>
      <c r="CY223" s="89">
        <f t="shared" si="701"/>
        <v>2.3893592168633612E-3</v>
      </c>
      <c r="CZ223" s="89">
        <f t="shared" si="702"/>
        <v>5.7090374672098951E-6</v>
      </c>
      <c r="DB223">
        <v>15.54</v>
      </c>
      <c r="DC223" s="14">
        <f t="shared" si="703"/>
        <v>1.9286409064056863E-3</v>
      </c>
      <c r="DD223" s="14">
        <f t="shared" si="704"/>
        <v>3.7196557458613474E-6</v>
      </c>
      <c r="DE223" s="89">
        <f t="shared" si="705"/>
        <v>4.9127474001418219E-4</v>
      </c>
      <c r="DF223" s="89">
        <f t="shared" si="706"/>
        <v>2.4135087017600228E-7</v>
      </c>
      <c r="DH223">
        <v>12.132</v>
      </c>
      <c r="DI223" s="14">
        <f t="shared" si="707"/>
        <v>2.3052867116864152E-3</v>
      </c>
      <c r="DJ223" s="14">
        <f t="shared" si="708"/>
        <v>5.3143468230779654E-6</v>
      </c>
      <c r="DK223" s="89">
        <f t="shared" si="709"/>
        <v>3.3759489955075667E-3</v>
      </c>
      <c r="DL223" s="89">
        <f t="shared" si="710"/>
        <v>1.1397031620268549E-5</v>
      </c>
      <c r="DN223">
        <v>65.040000000000006</v>
      </c>
      <c r="DO223" s="14">
        <f t="shared" si="711"/>
        <v>-4.4325973770064329E-2</v>
      </c>
      <c r="DP223" s="14">
        <f t="shared" si="712"/>
        <v>1.9647919506644309E-3</v>
      </c>
      <c r="DQ223" s="89">
        <f t="shared" si="713"/>
        <v>4.7604565456871389E-2</v>
      </c>
      <c r="DR223" s="89">
        <f t="shared" si="714"/>
        <v>2.2661946523375529E-3</v>
      </c>
      <c r="DT223">
        <v>116.25</v>
      </c>
      <c r="DU223" s="14">
        <f t="shared" si="715"/>
        <v>0</v>
      </c>
      <c r="DV223" s="14">
        <f t="shared" si="716"/>
        <v>0</v>
      </c>
      <c r="DW223" s="89">
        <f t="shared" si="717"/>
        <v>5.7111345564175306E-3</v>
      </c>
      <c r="DX223" s="89">
        <f t="shared" si="718"/>
        <v>3.2617057921506461E-5</v>
      </c>
      <c r="DZ223">
        <v>31.42</v>
      </c>
      <c r="EA223" s="14">
        <f t="shared" si="719"/>
        <v>8.8720480557597965E-3</v>
      </c>
      <c r="EB223" s="14">
        <f t="shared" si="720"/>
        <v>7.8713236703711187E-5</v>
      </c>
      <c r="EC223" s="89">
        <f t="shared" si="721"/>
        <v>-3.4152653864127896E-3</v>
      </c>
      <c r="ED223" s="89">
        <f t="shared" si="722"/>
        <v>1.1664037659629301E-5</v>
      </c>
      <c r="EF223">
        <v>14.88</v>
      </c>
      <c r="EG223" s="14">
        <f t="shared" si="723"/>
        <v>-1.3449901153328107E-3</v>
      </c>
      <c r="EH223" s="14">
        <f t="shared" si="724"/>
        <v>1.8089984103429674E-6</v>
      </c>
      <c r="EI223" s="89">
        <f t="shared" si="725"/>
        <v>5.7076185156034673E-3</v>
      </c>
      <c r="EJ223" s="89">
        <f t="shared" si="726"/>
        <v>3.2576909119659526E-5</v>
      </c>
      <c r="EL223">
        <v>90.42</v>
      </c>
      <c r="EM223" s="14">
        <f t="shared" si="727"/>
        <v>-8.851516400010188E-4</v>
      </c>
      <c r="EN223" s="14">
        <f t="shared" si="728"/>
        <v>7.8349342579649321E-7</v>
      </c>
      <c r="EO223" s="89">
        <f t="shared" si="729"/>
        <v>5.0978069893054942E-3</v>
      </c>
      <c r="EP223" s="89">
        <f t="shared" si="730"/>
        <v>2.5987636100211946E-5</v>
      </c>
      <c r="ER223">
        <v>11.83</v>
      </c>
      <c r="ES223" s="14">
        <f t="shared" si="731"/>
        <v>-6.7854374001274599E-3</v>
      </c>
      <c r="ET223" s="14">
        <f t="shared" si="732"/>
        <v>4.6042160711048504E-5</v>
      </c>
      <c r="EU223" s="89">
        <f t="shared" si="733"/>
        <v>1.0438989448103829E-2</v>
      </c>
      <c r="EV223" s="89">
        <f t="shared" si="734"/>
        <v>1.0897250069762309E-4</v>
      </c>
      <c r="EX223">
        <v>116.65</v>
      </c>
      <c r="EY223" s="14">
        <f t="shared" si="735"/>
        <v>-8.6096097899908113E-3</v>
      </c>
      <c r="EZ223" s="14">
        <f t="shared" si="736"/>
        <v>7.4125380735905625E-5</v>
      </c>
      <c r="FA223" s="89">
        <f t="shared" si="737"/>
        <v>1.2087534421072719E-2</v>
      </c>
      <c r="FB223" s="89">
        <f t="shared" si="738"/>
        <v>1.4610848838061778E-4</v>
      </c>
      <c r="FD223">
        <v>46.04</v>
      </c>
      <c r="FE223" s="14">
        <f t="shared" si="739"/>
        <v>-5.1247568605060002E-2</v>
      </c>
      <c r="FF223" s="14">
        <f t="shared" si="740"/>
        <v>2.6263132879303314E-3</v>
      </c>
      <c r="FG223" s="89">
        <f t="shared" si="741"/>
        <v>5.9996745740532216E-2</v>
      </c>
      <c r="FH223" s="89">
        <f t="shared" si="742"/>
        <v>3.5996094994540707E-3</v>
      </c>
      <c r="FJ223">
        <v>133.80000000000001</v>
      </c>
      <c r="FK223" s="14">
        <f t="shared" si="743"/>
        <v>8.9286307443011796E-3</v>
      </c>
      <c r="FL223" s="14">
        <f t="shared" si="744"/>
        <v>7.9720446968080239E-5</v>
      </c>
      <c r="FM223" s="89">
        <f t="shared" si="745"/>
        <v>-6.4786295672211247E-3</v>
      </c>
      <c r="FN223" s="89">
        <f t="shared" si="746"/>
        <v>4.1972641069271775E-5</v>
      </c>
      <c r="FP223">
        <v>10.79</v>
      </c>
      <c r="FQ223" s="14">
        <f t="shared" si="747"/>
        <v>-1.6351684114823767E-2</v>
      </c>
      <c r="FR223" s="14">
        <f t="shared" si="748"/>
        <v>2.6737757339097989E-4</v>
      </c>
      <c r="FS223" s="89">
        <f t="shared" si="749"/>
        <v>1.8632464434962963E-2</v>
      </c>
      <c r="FT223" s="89">
        <f t="shared" si="750"/>
        <v>3.471687309201597E-4</v>
      </c>
      <c r="FV223">
        <v>499.2</v>
      </c>
      <c r="FW223" s="14">
        <f t="shared" si="751"/>
        <v>2.0030045134566125E-4</v>
      </c>
      <c r="FX223" s="14">
        <f t="shared" si="752"/>
        <v>4.0120270809275611E-8</v>
      </c>
      <c r="FY223" s="89">
        <f t="shared" si="753"/>
        <v>4.7498350785434695E-3</v>
      </c>
      <c r="FZ223" s="89">
        <f t="shared" si="754"/>
        <v>2.2560933273362048E-5</v>
      </c>
      <c r="GB223">
        <v>68.5</v>
      </c>
      <c r="GC223" s="14">
        <f t="shared" si="755"/>
        <v>0</v>
      </c>
      <c r="GD223" s="14">
        <f t="shared" si="756"/>
        <v>0</v>
      </c>
      <c r="GE223" s="89">
        <f t="shared" si="757"/>
        <v>5.8165264697264659E-3</v>
      </c>
      <c r="GF223" s="89">
        <f t="shared" si="758"/>
        <v>3.3831980173028627E-5</v>
      </c>
      <c r="GH223">
        <v>381.9</v>
      </c>
      <c r="GI223" s="14">
        <f t="shared" si="759"/>
        <v>-9.4712625924868246E-3</v>
      </c>
      <c r="GJ223" s="14">
        <f t="shared" si="760"/>
        <v>8.970481509584025E-5</v>
      </c>
      <c r="GK223" s="89">
        <f t="shared" si="761"/>
        <v>1.651648736807557E-2</v>
      </c>
      <c r="GL223" s="89">
        <f t="shared" si="762"/>
        <v>2.7279435497979987E-4</v>
      </c>
      <c r="GN223">
        <v>28.99</v>
      </c>
      <c r="GO223" s="14">
        <f t="shared" si="763"/>
        <v>2.149886590608871E-2</v>
      </c>
      <c r="GP223" s="14">
        <f t="shared" si="764"/>
        <v>4.622012352479835E-4</v>
      </c>
      <c r="GQ223" s="89">
        <f t="shared" si="765"/>
        <v>-1.7910183220342695E-2</v>
      </c>
      <c r="GR223" s="89">
        <f t="shared" si="766"/>
        <v>3.2077466298624502E-4</v>
      </c>
      <c r="GT223">
        <v>58.84</v>
      </c>
      <c r="GU223" s="14">
        <f t="shared" si="767"/>
        <v>6.7957868738412219E-4</v>
      </c>
      <c r="GV223" s="14">
        <f t="shared" si="768"/>
        <v>4.6182719234672646E-7</v>
      </c>
      <c r="GW223" s="89">
        <f t="shared" si="769"/>
        <v>3.6834078480035655E-3</v>
      </c>
      <c r="GX223" s="89">
        <f t="shared" si="770"/>
        <v>1.3567493374734256E-5</v>
      </c>
      <c r="GZ223">
        <v>186.3</v>
      </c>
      <c r="HA223" s="14">
        <f t="shared" si="771"/>
        <v>7.7530130367013872E-3</v>
      </c>
      <c r="HB223" s="14">
        <f t="shared" si="772"/>
        <v>6.0109211147261666E-5</v>
      </c>
      <c r="HC223" s="89">
        <f t="shared" si="773"/>
        <v>-3.3286919975033758E-3</v>
      </c>
      <c r="HD223" s="89">
        <f t="shared" si="774"/>
        <v>1.1080190414243015E-5</v>
      </c>
      <c r="HF223">
        <v>264.25</v>
      </c>
      <c r="HG223" s="14">
        <f t="shared" si="775"/>
        <v>-3.7850114002225551E-4</v>
      </c>
      <c r="HH223" s="14">
        <f t="shared" si="776"/>
        <v>1.4326311299814708E-7</v>
      </c>
      <c r="HI223" s="89">
        <f t="shared" si="777"/>
        <v>7.7142223023757995E-3</v>
      </c>
      <c r="HJ223" s="89">
        <f t="shared" si="778"/>
        <v>5.9509225730472179E-5</v>
      </c>
      <c r="HL223">
        <v>100.95</v>
      </c>
      <c r="HM223" s="14">
        <f t="shared" si="779"/>
        <v>-2.6804797105868153E-2</v>
      </c>
      <c r="HN223" s="14">
        <f t="shared" si="780"/>
        <v>7.1849714788675765E-4</v>
      </c>
      <c r="HO223" s="89">
        <f t="shared" si="781"/>
        <v>3.1493293894897564E-2</v>
      </c>
      <c r="HP223" s="89">
        <f t="shared" si="782"/>
        <v>9.918275603503922E-4</v>
      </c>
      <c r="HR223">
        <v>5.3860000000000001</v>
      </c>
      <c r="HS223" s="14">
        <f t="shared" si="783"/>
        <v>2.2255202064056841E-3</v>
      </c>
      <c r="HT223" s="14">
        <f t="shared" si="784"/>
        <v>4.9529401891199988E-6</v>
      </c>
      <c r="HU223" s="14">
        <f t="shared" si="785"/>
        <v>1.7055823250592787E-3</v>
      </c>
      <c r="HV223" s="14">
        <f t="shared" si="786"/>
        <v>2.9090110675546152E-6</v>
      </c>
      <c r="HX223">
        <v>13.7</v>
      </c>
      <c r="HY223" s="14">
        <f t="shared" si="787"/>
        <v>6.5478589711312381E-3</v>
      </c>
      <c r="HZ223" s="14">
        <f t="shared" si="788"/>
        <v>4.2874457105823838E-5</v>
      </c>
      <c r="IA223" s="89">
        <f t="shared" si="789"/>
        <v>-6.6359253603395897E-3</v>
      </c>
      <c r="IB223" s="89">
        <f t="shared" si="790"/>
        <v>4.4035505387998115E-5</v>
      </c>
      <c r="ID223">
        <v>130.65</v>
      </c>
      <c r="IE223" s="14">
        <f t="shared" si="791"/>
        <v>-5.7570682900676389E-3</v>
      </c>
      <c r="IF223" s="14">
        <f t="shared" si="792"/>
        <v>3.3143835296502326E-5</v>
      </c>
      <c r="IG223" s="89">
        <f t="shared" si="793"/>
        <v>9.5773580840808215E-3</v>
      </c>
      <c r="IH223" s="89">
        <f t="shared" si="794"/>
        <v>9.172578787070827E-5</v>
      </c>
      <c r="IQ223">
        <v>53.26</v>
      </c>
      <c r="IR223" s="14">
        <f t="shared" si="795"/>
        <v>-1.9337095417610434E-2</v>
      </c>
      <c r="IS223" s="14">
        <f t="shared" si="796"/>
        <v>3.7392325918977047E-4</v>
      </c>
      <c r="IT223" s="89">
        <f t="shared" si="797"/>
        <v>2.1983973769455125E-2</v>
      </c>
      <c r="IU223" s="89">
        <f t="shared" si="798"/>
        <v>4.8329510269609096E-4</v>
      </c>
      <c r="IW223">
        <v>71.36</v>
      </c>
      <c r="IX223" s="14">
        <f t="shared" si="799"/>
        <v>-3.2038050168450932E-2</v>
      </c>
      <c r="IY223" s="14">
        <f t="shared" si="800"/>
        <v>1.0264366585961788E-3</v>
      </c>
      <c r="IZ223" s="89">
        <f t="shared" si="801"/>
        <v>3.5045820535408785E-2</v>
      </c>
      <c r="JA223" s="89">
        <f t="shared" si="802"/>
        <v>1.2282095370000801E-3</v>
      </c>
      <c r="JC223">
        <v>111.95</v>
      </c>
      <c r="JD223" s="14">
        <f t="shared" si="803"/>
        <v>-1.802662604399367E-2</v>
      </c>
      <c r="JE223" s="14">
        <f t="shared" si="804"/>
        <v>3.2495924652999086E-4</v>
      </c>
      <c r="JF223" s="89">
        <f t="shared" si="805"/>
        <v>2.4082581532852684E-2</v>
      </c>
      <c r="JG223" s="89">
        <f t="shared" si="806"/>
        <v>5.7997073328649713E-4</v>
      </c>
      <c r="JI223">
        <v>33.86</v>
      </c>
      <c r="JJ223" s="14">
        <f t="shared" si="807"/>
        <v>-9.1975132872985626E-3</v>
      </c>
      <c r="JK223" s="14">
        <f t="shared" si="808"/>
        <v>8.4594250670033609E-5</v>
      </c>
      <c r="JL223" s="89">
        <f t="shared" si="809"/>
        <v>1.416542815890299E-2</v>
      </c>
      <c r="JM223" s="89">
        <f t="shared" si="810"/>
        <v>2.0065935492504175E-4</v>
      </c>
      <c r="JO223">
        <v>76.41</v>
      </c>
      <c r="JP223" s="14">
        <f t="shared" si="811"/>
        <v>1.0415404661248955E-2</v>
      </c>
      <c r="JQ223" s="14">
        <f t="shared" si="812"/>
        <v>1.0848065425756645E-4</v>
      </c>
      <c r="JR223" s="89">
        <f t="shared" si="647"/>
        <v>-7.1466899505503723E-3</v>
      </c>
      <c r="JS223" s="89">
        <f t="shared" si="813"/>
        <v>5.1075177249297686E-5</v>
      </c>
      <c r="JU223">
        <v>63.04</v>
      </c>
      <c r="JV223" s="14">
        <f t="shared" si="814"/>
        <v>-1.2698414404758189E-3</v>
      </c>
      <c r="JW223" s="14">
        <f t="shared" si="815"/>
        <v>1.6124972839497027E-6</v>
      </c>
      <c r="JX223" s="89">
        <f t="shared" si="816"/>
        <v>7.4172814060704988E-3</v>
      </c>
      <c r="JY223" s="89">
        <f t="shared" si="817"/>
        <v>5.5016063456839158E-5</v>
      </c>
      <c r="KA223">
        <v>40.79</v>
      </c>
      <c r="KB223" s="14">
        <f t="shared" si="818"/>
        <v>3.4263371748446399E-3</v>
      </c>
      <c r="KC223" s="14">
        <f t="shared" si="819"/>
        <v>1.1739786435722348E-5</v>
      </c>
      <c r="KD223" s="89">
        <f t="shared" si="820"/>
        <v>-1.3447776579562486E-4</v>
      </c>
      <c r="KE223" s="89">
        <f t="shared" si="821"/>
        <v>1.8084269493382932E-8</v>
      </c>
      <c r="KG223">
        <v>20.079999999999998</v>
      </c>
      <c r="KH223" s="14">
        <f t="shared" si="822"/>
        <v>2.7506645789833729E-2</v>
      </c>
      <c r="KI223" s="14">
        <f t="shared" si="823"/>
        <v>7.5661556260737766E-4</v>
      </c>
      <c r="KJ223" s="89">
        <f t="shared" si="824"/>
        <v>-2.4819965055983211E-2</v>
      </c>
      <c r="KK223" s="89">
        <f t="shared" si="825"/>
        <v>6.1603066538022764E-4</v>
      </c>
      <c r="KM223">
        <v>35.409999999999997</v>
      </c>
      <c r="KN223" s="14">
        <f t="shared" si="826"/>
        <v>-7.369647867138401E-3</v>
      </c>
      <c r="KO223" s="14">
        <f t="shared" si="827"/>
        <v>5.431170968561758E-5</v>
      </c>
      <c r="KP223" s="89">
        <f t="shared" si="828"/>
        <v>1.0786281348280104E-2</v>
      </c>
      <c r="KQ223" s="89">
        <f t="shared" si="829"/>
        <v>1.1634386532425526E-4</v>
      </c>
      <c r="KS223">
        <v>88.5</v>
      </c>
      <c r="KT223" s="14">
        <f t="shared" si="830"/>
        <v>-7.9410513728129187E-3</v>
      </c>
      <c r="KU223" s="14">
        <f t="shared" si="831"/>
        <v>6.3060296905653935E-5</v>
      </c>
      <c r="KV223" s="89">
        <f t="shared" si="832"/>
        <v>1.0967747726779702E-2</v>
      </c>
      <c r="KW223" s="89">
        <f t="shared" si="833"/>
        <v>1.2029149019828133E-4</v>
      </c>
      <c r="LF223" s="14">
        <v>14.404999999999999</v>
      </c>
      <c r="LG223" s="14">
        <f t="shared" si="834"/>
        <v>-2.0847818530776124E-3</v>
      </c>
      <c r="LH223" s="14">
        <f t="shared" si="835"/>
        <v>4.3463153749217238E-6</v>
      </c>
      <c r="LI223" s="89">
        <f t="shared" si="836"/>
        <v>2.0129185451899035E-3</v>
      </c>
      <c r="LJ223" s="89">
        <f t="shared" si="837"/>
        <v>4.0518410695694371E-6</v>
      </c>
      <c r="LL223">
        <v>12.93</v>
      </c>
      <c r="LM223" s="14">
        <f t="shared" si="838"/>
        <v>-3.0983758326699985E-3</v>
      </c>
      <c r="LN223" s="14">
        <f t="shared" si="839"/>
        <v>9.5999328004735064E-6</v>
      </c>
      <c r="LO223" s="89">
        <f t="shared" si="840"/>
        <v>6.2687722457383998E-3</v>
      </c>
      <c r="LP223" s="89">
        <f t="shared" si="841"/>
        <v>3.929750546894006E-5</v>
      </c>
    </row>
    <row r="224" spans="19:328" x14ac:dyDescent="0.35">
      <c r="S224" t="s">
        <v>828</v>
      </c>
      <c r="T224" s="82">
        <v>5668.55</v>
      </c>
      <c r="U224" s="6">
        <f t="shared" si="648"/>
        <v>1.5774928666162039E-2</v>
      </c>
      <c r="V224" s="14">
        <f t="shared" si="649"/>
        <v>2.4884837442250084E-4</v>
      </c>
      <c r="Z224">
        <v>41.3</v>
      </c>
      <c r="AA224" s="14">
        <f t="shared" si="650"/>
        <v>9.6386288377687934E-3</v>
      </c>
      <c r="AB224" s="14">
        <f t="shared" si="651"/>
        <v>9.2903165872268206E-5</v>
      </c>
      <c r="AC224" s="14">
        <f t="shared" si="652"/>
        <v>-6.1362998283932459E-3</v>
      </c>
      <c r="AD224" s="14">
        <f t="shared" si="653"/>
        <v>6.1212080878475985E-3</v>
      </c>
      <c r="AE224" s="14">
        <f t="shared" si="654"/>
        <v>3.7469188454730855E-5</v>
      </c>
      <c r="AG224">
        <v>7.9820000000000002</v>
      </c>
      <c r="AH224" s="14">
        <f t="shared" si="655"/>
        <v>1.3439724443858214E-2</v>
      </c>
      <c r="AI224" s="14">
        <f t="shared" si="656"/>
        <v>1.8062619312683999E-4</v>
      </c>
      <c r="AJ224" s="14">
        <f t="shared" si="657"/>
        <v>-1.3222648377668357E-2</v>
      </c>
      <c r="AK224" s="14">
        <f t="shared" si="658"/>
        <v>1.7483843011945562E-4</v>
      </c>
      <c r="AM224">
        <v>105.3</v>
      </c>
      <c r="AN224" s="14">
        <f t="shared" si="659"/>
        <v>1.9746762934834499E-2</v>
      </c>
      <c r="AO224" s="14">
        <f t="shared" si="660"/>
        <v>3.8993464640455362E-4</v>
      </c>
      <c r="AP224" s="14">
        <f t="shared" si="661"/>
        <v>-2.4947107816719875E-2</v>
      </c>
      <c r="AQ224" s="14">
        <f t="shared" si="662"/>
        <v>6.2235818841904593E-4</v>
      </c>
      <c r="AS224">
        <v>97.81</v>
      </c>
      <c r="AT224" s="14">
        <f t="shared" si="663"/>
        <v>3.919711925151724E-2</v>
      </c>
      <c r="AU224" s="14">
        <f t="shared" si="664"/>
        <v>1.5364141576176635E-3</v>
      </c>
      <c r="AV224" s="14">
        <f t="shared" si="665"/>
        <v>-4.7346623737237283E-2</v>
      </c>
      <c r="AW224" s="14">
        <f t="shared" si="666"/>
        <v>2.2417027793155209E-3</v>
      </c>
      <c r="AY224" s="14">
        <v>37.799999999999997</v>
      </c>
      <c r="AZ224" s="14">
        <f t="shared" si="667"/>
        <v>1.0526412986987603E-2</v>
      </c>
      <c r="BA224" s="14">
        <f t="shared" si="668"/>
        <v>1.1080537037262128E-4</v>
      </c>
      <c r="BB224" s="14">
        <f t="shared" si="669"/>
        <v>-1.4735257647265692E-2</v>
      </c>
      <c r="BC224" s="14">
        <f t="shared" si="670"/>
        <v>2.1712781793130207E-4</v>
      </c>
      <c r="BE224">
        <v>24.54</v>
      </c>
      <c r="BF224" s="14">
        <f t="shared" si="671"/>
        <v>1.0539213888171105E-2</v>
      </c>
      <c r="BG224" s="14">
        <f t="shared" si="672"/>
        <v>1.110750293806187E-4</v>
      </c>
      <c r="BH224" s="14">
        <f t="shared" si="673"/>
        <v>-2.6467151262686534E-2</v>
      </c>
      <c r="BI224" s="14">
        <f t="shared" si="674"/>
        <v>7.0051009596192937E-4</v>
      </c>
      <c r="BK224">
        <v>96.46</v>
      </c>
      <c r="BL224" s="14">
        <f t="shared" si="675"/>
        <v>1.6043124840575684E-2</v>
      </c>
      <c r="BM224" s="14">
        <f t="shared" si="676"/>
        <v>2.573818546502966E-4</v>
      </c>
      <c r="BN224" s="14">
        <f t="shared" si="677"/>
        <v>-2.820304926277719E-2</v>
      </c>
      <c r="BO224" s="14">
        <f t="shared" si="678"/>
        <v>7.9541198771863701E-4</v>
      </c>
      <c r="BQ224">
        <v>71.77</v>
      </c>
      <c r="BR224" s="14">
        <f t="shared" si="679"/>
        <v>2.5585989938644877E-2</v>
      </c>
      <c r="BS224" s="14">
        <f t="shared" si="680"/>
        <v>6.5464288114043686E-4</v>
      </c>
      <c r="BT224" s="14">
        <f t="shared" si="681"/>
        <v>-3.653317774316811E-2</v>
      </c>
      <c r="BU224" s="14">
        <f t="shared" si="682"/>
        <v>1.3346730760139139E-3</v>
      </c>
      <c r="BX224">
        <v>22.58</v>
      </c>
      <c r="BY224" s="14">
        <f t="shared" si="683"/>
        <v>-2.66075545002629E-3</v>
      </c>
      <c r="BZ224" s="14">
        <f t="shared" si="684"/>
        <v>7.0796195648446047E-6</v>
      </c>
      <c r="CA224" s="14">
        <f t="shared" si="685"/>
        <v>-2.3288240902898404E-3</v>
      </c>
      <c r="CB224" s="14">
        <f t="shared" si="686"/>
        <v>5.4234216435143026E-6</v>
      </c>
      <c r="CD224">
        <v>49.5</v>
      </c>
      <c r="CE224" s="14">
        <f t="shared" si="687"/>
        <v>4.4345970678657748E-3</v>
      </c>
      <c r="CF224" s="14">
        <f t="shared" si="688"/>
        <v>1.9665651154323728E-5</v>
      </c>
      <c r="CG224" s="14">
        <f t="shared" si="689"/>
        <v>-1.1318961755029146E-2</v>
      </c>
      <c r="CH224" s="14">
        <f t="shared" si="690"/>
        <v>1.2811889521181248E-4</v>
      </c>
      <c r="CJ224">
        <v>35.61</v>
      </c>
      <c r="CK224" s="14">
        <f t="shared" si="691"/>
        <v>3.1783800197799916E-2</v>
      </c>
      <c r="CL224" s="14">
        <f t="shared" si="692"/>
        <v>1.010209955013666E-3</v>
      </c>
      <c r="CM224" s="14">
        <f t="shared" si="693"/>
        <v>-3.8513418364646015E-2</v>
      </c>
      <c r="CN224" s="14">
        <f t="shared" si="694"/>
        <v>1.4832833941302529E-3</v>
      </c>
      <c r="CP224">
        <v>19.05</v>
      </c>
      <c r="CQ224" s="14">
        <f t="shared" si="695"/>
        <v>3.3551534171232862E-2</v>
      </c>
      <c r="CR224" s="14">
        <f t="shared" si="696"/>
        <v>1.1257054452434064E-3</v>
      </c>
      <c r="CS224" s="14">
        <f t="shared" si="697"/>
        <v>-4.0345444657094422E-2</v>
      </c>
      <c r="CT224" s="14">
        <f t="shared" si="698"/>
        <v>1.6277549045786688E-3</v>
      </c>
      <c r="CV224">
        <v>103.5</v>
      </c>
      <c r="CW224" s="14">
        <f t="shared" si="699"/>
        <v>2.4339068305267622E-2</v>
      </c>
      <c r="CX224" s="14">
        <f t="shared" si="700"/>
        <v>5.9239024596848293E-4</v>
      </c>
      <c r="CY224" s="89">
        <f t="shared" si="701"/>
        <v>-2.6448064264373627E-2</v>
      </c>
      <c r="CZ224" s="89">
        <f t="shared" si="702"/>
        <v>6.9950010333243726E-4</v>
      </c>
      <c r="DB224">
        <v>15.89</v>
      </c>
      <c r="DC224" s="14">
        <f t="shared" si="703"/>
        <v>-2.2272635609123292E-2</v>
      </c>
      <c r="DD224" s="14">
        <f t="shared" si="704"/>
        <v>4.9607029697678684E-4</v>
      </c>
      <c r="DE224" s="89">
        <f t="shared" si="705"/>
        <v>1.8988549437450382E-2</v>
      </c>
      <c r="DF224" s="89">
        <f t="shared" si="706"/>
        <v>3.605650097384972E-4</v>
      </c>
      <c r="DH224">
        <v>12.112</v>
      </c>
      <c r="DI224" s="14">
        <f t="shared" si="707"/>
        <v>1.6498931312416867E-3</v>
      </c>
      <c r="DJ224" s="14">
        <f t="shared" si="708"/>
        <v>2.7221473445184976E-6</v>
      </c>
      <c r="DK224" s="89">
        <f t="shared" si="709"/>
        <v>-8.7078179790487341E-3</v>
      </c>
      <c r="DL224" s="89">
        <f t="shared" si="710"/>
        <v>7.5826093956244385E-5</v>
      </c>
      <c r="DN224">
        <v>64.38</v>
      </c>
      <c r="DO224" s="14">
        <f t="shared" si="711"/>
        <v>1.0199439368893269E-2</v>
      </c>
      <c r="DP224" s="14">
        <f t="shared" si="712"/>
        <v>1.0402856343972993E-4</v>
      </c>
      <c r="DQ224" s="89">
        <f t="shared" si="713"/>
        <v>-1.3260859092571964E-2</v>
      </c>
      <c r="DR224" s="89">
        <f t="shared" si="714"/>
        <v>1.7585038387304852E-4</v>
      </c>
      <c r="DT224">
        <v>111.75</v>
      </c>
      <c r="DU224" s="14">
        <f t="shared" si="715"/>
        <v>3.9478810973787422E-2</v>
      </c>
      <c r="DV224" s="14">
        <f t="shared" si="716"/>
        <v>1.5585765159040381E-3</v>
      </c>
      <c r="DW224" s="89">
        <f t="shared" si="717"/>
        <v>-4.8055576120162938E-2</v>
      </c>
      <c r="DX224" s="89">
        <f t="shared" si="718"/>
        <v>2.3093383962407743E-3</v>
      </c>
      <c r="DZ224">
        <v>30.72</v>
      </c>
      <c r="EA224" s="14">
        <f t="shared" si="719"/>
        <v>2.2530724548003825E-2</v>
      </c>
      <c r="EB224" s="14">
        <f t="shared" si="720"/>
        <v>5.0763354865802218E-4</v>
      </c>
      <c r="EC224" s="89">
        <f t="shared" si="721"/>
        <v>-2.8277752961495158E-2</v>
      </c>
      <c r="ED224" s="89">
        <f t="shared" si="722"/>
        <v>7.9963131255134817E-4</v>
      </c>
      <c r="EF224">
        <v>14.45</v>
      </c>
      <c r="EG224" s="14">
        <f t="shared" si="723"/>
        <v>2.9323614846504652E-2</v>
      </c>
      <c r="EH224" s="14">
        <f t="shared" si="724"/>
        <v>8.5987438766614804E-4</v>
      </c>
      <c r="EI224" s="89">
        <f t="shared" si="725"/>
        <v>-3.3474588533880301E-2</v>
      </c>
      <c r="EJ224" s="89">
        <f t="shared" si="726"/>
        <v>1.1205480775125906E-3</v>
      </c>
      <c r="EL224">
        <v>89.18</v>
      </c>
      <c r="EM224" s="14">
        <f t="shared" si="727"/>
        <v>1.380868266712834E-2</v>
      </c>
      <c r="EN224" s="14">
        <f t="shared" si="728"/>
        <v>1.9067971700145064E-4</v>
      </c>
      <c r="EO224" s="89">
        <f t="shared" si="729"/>
        <v>-1.9461986644032071E-2</v>
      </c>
      <c r="EP224" s="89">
        <f t="shared" si="730"/>
        <v>3.787689241324827E-4</v>
      </c>
      <c r="ER224">
        <v>11.75</v>
      </c>
      <c r="ES224" s="14">
        <f t="shared" si="731"/>
        <v>6.7854374001273627E-3</v>
      </c>
      <c r="ET224" s="14">
        <f t="shared" si="732"/>
        <v>4.6042160711047183E-5</v>
      </c>
      <c r="EU224" s="89">
        <f t="shared" si="733"/>
        <v>-1.1623171313748421E-2</v>
      </c>
      <c r="EV224" s="89">
        <f t="shared" si="734"/>
        <v>1.350981113887442E-4</v>
      </c>
      <c r="EX224">
        <v>114.45</v>
      </c>
      <c r="EY224" s="14">
        <f t="shared" si="735"/>
        <v>1.9039952068863324E-2</v>
      </c>
      <c r="EZ224" s="14">
        <f t="shared" si="736"/>
        <v>3.6251977478461277E-4</v>
      </c>
      <c r="FA224" s="89">
        <f t="shared" si="737"/>
        <v>-2.3621496360333089E-2</v>
      </c>
      <c r="FB224" s="89">
        <f t="shared" si="738"/>
        <v>5.5797509030122933E-4</v>
      </c>
      <c r="FD224">
        <v>44.55</v>
      </c>
      <c r="FE224" s="14">
        <f t="shared" si="739"/>
        <v>3.289842993686367E-2</v>
      </c>
      <c r="FF224" s="14">
        <f t="shared" si="740"/>
        <v>1.0823066923107277E-3</v>
      </c>
      <c r="FG224" s="89">
        <f t="shared" si="741"/>
        <v>-4.9103144949244927E-2</v>
      </c>
      <c r="FH224" s="89">
        <f t="shared" si="742"/>
        <v>2.4111188439065578E-3</v>
      </c>
      <c r="FJ224">
        <v>130</v>
      </c>
      <c r="FK224" s="14">
        <f t="shared" si="743"/>
        <v>2.8811697238545812E-2</v>
      </c>
      <c r="FL224" s="14">
        <f t="shared" si="744"/>
        <v>8.3011389776562838E-4</v>
      </c>
      <c r="FM224" s="89">
        <f t="shared" si="745"/>
        <v>-3.2631411674897554E-2</v>
      </c>
      <c r="FN224" s="89">
        <f t="shared" si="746"/>
        <v>1.0648090278966404E-3</v>
      </c>
      <c r="FP224">
        <v>10.66</v>
      </c>
      <c r="FQ224" s="14">
        <f t="shared" si="747"/>
        <v>1.212136053234482E-2</v>
      </c>
      <c r="FR224" s="14">
        <f t="shared" si="748"/>
        <v>1.469273811550867E-4</v>
      </c>
      <c r="FS224" s="89">
        <f t="shared" si="749"/>
        <v>-1.4219004142995154E-2</v>
      </c>
      <c r="FT224" s="89">
        <f t="shared" si="750"/>
        <v>2.0218007881851337E-4</v>
      </c>
      <c r="FV224">
        <v>487.5</v>
      </c>
      <c r="FW224" s="14">
        <f t="shared" si="751"/>
        <v>2.3716526617316065E-2</v>
      </c>
      <c r="FX224" s="14">
        <f t="shared" si="752"/>
        <v>5.6247363478986138E-4</v>
      </c>
      <c r="FY224" s="89">
        <f t="shared" si="753"/>
        <v>-2.970798768919098E-2</v>
      </c>
      <c r="FZ224" s="89">
        <f t="shared" si="754"/>
        <v>8.8256453254112281E-4</v>
      </c>
      <c r="GB224">
        <v>66.64</v>
      </c>
      <c r="GC224" s="14">
        <f t="shared" si="755"/>
        <v>2.7528747409592384E-2</v>
      </c>
      <c r="GD224" s="14">
        <f t="shared" si="756"/>
        <v>7.5783193394113942E-4</v>
      </c>
      <c r="GE224" s="89">
        <f t="shared" si="757"/>
        <v>-3.3308795841164481E-2</v>
      </c>
      <c r="GF224" s="89">
        <f t="shared" si="758"/>
        <v>1.1094758803883761E-3</v>
      </c>
      <c r="GH224">
        <v>370.9</v>
      </c>
      <c r="GI224" s="14">
        <f t="shared" si="759"/>
        <v>2.9226309735925323E-2</v>
      </c>
      <c r="GJ224" s="14">
        <f t="shared" si="760"/>
        <v>8.5417718078024333E-4</v>
      </c>
      <c r="GK224" s="89">
        <f t="shared" si="761"/>
        <v>-3.9257384612936715E-2</v>
      </c>
      <c r="GL224" s="89">
        <f t="shared" si="762"/>
        <v>1.5411422466480402E-3</v>
      </c>
      <c r="GN224">
        <v>28.38</v>
      </c>
      <c r="GO224" s="14">
        <f t="shared" si="763"/>
        <v>2.1266271201667585E-2</v>
      </c>
      <c r="GP224" s="14">
        <f t="shared" si="764"/>
        <v>4.5225429082287606E-4</v>
      </c>
      <c r="GQ224" s="89">
        <f t="shared" si="765"/>
        <v>-2.5271766210354173E-2</v>
      </c>
      <c r="GR224" s="89">
        <f t="shared" si="766"/>
        <v>6.3866216739079894E-4</v>
      </c>
      <c r="GT224">
        <v>57.38</v>
      </c>
      <c r="GU224" s="14">
        <f t="shared" si="767"/>
        <v>2.5126085180018073E-2</v>
      </c>
      <c r="GV224" s="14">
        <f t="shared" si="768"/>
        <v>6.313201564735238E-4</v>
      </c>
      <c r="GW224" s="89">
        <f t="shared" si="769"/>
        <v>-3.151500817497898E-2</v>
      </c>
      <c r="GX224" s="89">
        <f t="shared" si="770"/>
        <v>9.9319574026899182E-4</v>
      </c>
      <c r="GZ224">
        <v>184</v>
      </c>
      <c r="HA224" s="14">
        <f t="shared" si="771"/>
        <v>1.242251999855711E-2</v>
      </c>
      <c r="HB224" s="14">
        <f t="shared" si="772"/>
        <v>1.5431900311455135E-4</v>
      </c>
      <c r="HC224" s="89">
        <f t="shared" si="773"/>
        <v>-1.7401098670053124E-2</v>
      </c>
      <c r="HD224" s="89">
        <f t="shared" si="774"/>
        <v>3.0279823492492463E-4</v>
      </c>
      <c r="HF224">
        <v>260.45</v>
      </c>
      <c r="HG224" s="14">
        <f t="shared" si="775"/>
        <v>1.4484720559146595E-2</v>
      </c>
      <c r="HH224" s="14">
        <f t="shared" si="776"/>
        <v>2.0980712967656403E-4</v>
      </c>
      <c r="HI224" s="89">
        <f t="shared" si="777"/>
        <v>-2.3464319151126505E-2</v>
      </c>
      <c r="HJ224" s="89">
        <f t="shared" si="778"/>
        <v>5.5057427322592199E-4</v>
      </c>
      <c r="HL224">
        <v>98.52</v>
      </c>
      <c r="HM224" s="14">
        <f t="shared" si="779"/>
        <v>2.4365771506509502E-2</v>
      </c>
      <c r="HN224" s="14">
        <f t="shared" si="780"/>
        <v>5.9369082110743033E-4</v>
      </c>
      <c r="HO224" s="89">
        <f t="shared" si="781"/>
        <v>-3.2434288173320218E-2</v>
      </c>
      <c r="HP224" s="89">
        <f t="shared" si="782"/>
        <v>1.0519830493099798E-3</v>
      </c>
      <c r="HR224">
        <v>5.37</v>
      </c>
      <c r="HS224" s="14">
        <f t="shared" si="783"/>
        <v>2.9750858686338434E-3</v>
      </c>
      <c r="HT224" s="14">
        <f t="shared" si="784"/>
        <v>8.8511359257447898E-6</v>
      </c>
      <c r="HU224" s="14">
        <f t="shared" si="785"/>
        <v>-1.3380978517269451E-2</v>
      </c>
      <c r="HV224" s="14">
        <f t="shared" si="786"/>
        <v>1.7905058607962655E-4</v>
      </c>
      <c r="HX224">
        <v>13.63</v>
      </c>
      <c r="HY224" s="14">
        <f t="shared" si="787"/>
        <v>5.1225871256379207E-3</v>
      </c>
      <c r="HZ224" s="14">
        <f t="shared" si="788"/>
        <v>2.6240898859751373E-5</v>
      </c>
      <c r="IA224" s="89">
        <f t="shared" si="789"/>
        <v>-9.911545467042062E-3</v>
      </c>
      <c r="IB224" s="89">
        <f t="shared" si="790"/>
        <v>9.8238733545242049E-5</v>
      </c>
      <c r="ID224">
        <v>129.35</v>
      </c>
      <c r="IE224" s="14">
        <f t="shared" si="791"/>
        <v>1.0000083334583399E-2</v>
      </c>
      <c r="IF224" s="14">
        <f t="shared" si="792"/>
        <v>1.0000166669861264E-4</v>
      </c>
      <c r="IG224" s="89">
        <f t="shared" si="793"/>
        <v>-1.4097555062711525E-2</v>
      </c>
      <c r="IH224" s="89">
        <f t="shared" si="794"/>
        <v>1.9874105874618335E-4</v>
      </c>
      <c r="IQ224">
        <v>51.82</v>
      </c>
      <c r="IR224" s="14">
        <f t="shared" si="795"/>
        <v>2.7409405251822158E-2</v>
      </c>
      <c r="IS224" s="14">
        <f t="shared" si="796"/>
        <v>7.5127549625861616E-4</v>
      </c>
      <c r="IT224" s="89">
        <f t="shared" si="797"/>
        <v>-3.372914634641596E-2</v>
      </c>
      <c r="IU224" s="89">
        <f t="shared" si="798"/>
        <v>1.1376553132579452E-3</v>
      </c>
      <c r="IW224">
        <v>71.13</v>
      </c>
      <c r="IX224" s="14">
        <f t="shared" si="799"/>
        <v>3.2282995263302017E-3</v>
      </c>
      <c r="IY224" s="14">
        <f t="shared" si="800"/>
        <v>1.0421917831703805E-5</v>
      </c>
      <c r="IZ224" s="89">
        <f t="shared" si="801"/>
        <v>-1.1303833161546756E-2</v>
      </c>
      <c r="JA224" s="89">
        <f t="shared" si="802"/>
        <v>1.2777664414408412E-4</v>
      </c>
      <c r="JC224">
        <v>107.5</v>
      </c>
      <c r="JD224" s="14">
        <f t="shared" si="803"/>
        <v>4.0561495477046447E-2</v>
      </c>
      <c r="JE224" s="14">
        <f t="shared" si="804"/>
        <v>1.6452349153344595E-3</v>
      </c>
      <c r="JF224" s="89">
        <f t="shared" si="805"/>
        <v>-4.7674285969629325E-2</v>
      </c>
      <c r="JG224" s="89">
        <f t="shared" si="806"/>
        <v>2.2728375427139955E-3</v>
      </c>
      <c r="JI224">
        <v>33.299999999999997</v>
      </c>
      <c r="JJ224" s="14">
        <f t="shared" si="807"/>
        <v>1.6676979718591091E-2</v>
      </c>
      <c r="JK224" s="14">
        <f t="shared" si="808"/>
        <v>2.7812165253429856E-4</v>
      </c>
      <c r="JL224" s="89">
        <f t="shared" si="809"/>
        <v>-2.466134440575446E-2</v>
      </c>
      <c r="JM224" s="89">
        <f t="shared" si="810"/>
        <v>6.0818190789923676E-4</v>
      </c>
      <c r="JO224">
        <v>75.290000000000006</v>
      </c>
      <c r="JP224" s="14">
        <f t="shared" si="811"/>
        <v>1.4766253797444307E-2</v>
      </c>
      <c r="JQ224" s="14">
        <f t="shared" si="812"/>
        <v>2.180422512105384E-4</v>
      </c>
      <c r="JR224" s="89">
        <f t="shared" si="647"/>
        <v>-1.9042621303870799E-2</v>
      </c>
      <c r="JS224" s="89">
        <f t="shared" si="813"/>
        <v>3.6262142612263401E-4</v>
      </c>
      <c r="JU224">
        <v>62.34</v>
      </c>
      <c r="JV224" s="14">
        <f t="shared" si="814"/>
        <v>1.1166171210432584E-2</v>
      </c>
      <c r="JW224" s="14">
        <f t="shared" si="815"/>
        <v>1.2468337950069346E-4</v>
      </c>
      <c r="JX224" s="89">
        <f t="shared" si="816"/>
        <v>-1.9395895451826455E-2</v>
      </c>
      <c r="JY224" s="89">
        <f t="shared" si="817"/>
        <v>3.7620076037818217E-4</v>
      </c>
      <c r="KA224">
        <v>40.65</v>
      </c>
      <c r="KB224" s="14">
        <f t="shared" si="818"/>
        <v>3.43811733564744E-3</v>
      </c>
      <c r="KC224" s="14">
        <f t="shared" si="819"/>
        <v>1.1820650813679451E-5</v>
      </c>
      <c r="KD224" s="89">
        <f t="shared" si="820"/>
        <v>-7.7482462651481329E-3</v>
      </c>
      <c r="KE224" s="89">
        <f t="shared" si="821"/>
        <v>6.0035320185381989E-5</v>
      </c>
      <c r="KG224">
        <v>20.2</v>
      </c>
      <c r="KH224" s="14">
        <f t="shared" si="822"/>
        <v>-5.9583095836306353E-3</v>
      </c>
      <c r="KI224" s="14">
        <f t="shared" si="823"/>
        <v>3.5501453094384675E-5</v>
      </c>
      <c r="KJ224" s="89">
        <f t="shared" si="824"/>
        <v>7.2250495805326748E-5</v>
      </c>
      <c r="KK224" s="89">
        <f t="shared" si="825"/>
        <v>5.2201341441155375E-9</v>
      </c>
      <c r="KM224">
        <v>35.340000000000003</v>
      </c>
      <c r="KN224" s="14">
        <f t="shared" si="826"/>
        <v>1.9787992322617682E-3</v>
      </c>
      <c r="KO224" s="14">
        <f t="shared" si="827"/>
        <v>3.9156464015997632E-6</v>
      </c>
      <c r="KP224" s="89">
        <f t="shared" si="828"/>
        <v>-1.1388359197711712E-2</v>
      </c>
      <c r="KQ224" s="89">
        <f t="shared" si="829"/>
        <v>1.2969472521610496E-4</v>
      </c>
      <c r="KS224">
        <v>87.04</v>
      </c>
      <c r="KT224" s="14">
        <f t="shared" si="830"/>
        <v>1.6634768906251183E-2</v>
      </c>
      <c r="KU224" s="14">
        <f t="shared" si="831"/>
        <v>2.7671553656438117E-4</v>
      </c>
      <c r="KV224" s="89">
        <f t="shared" si="832"/>
        <v>-2.0066359430829198E-2</v>
      </c>
      <c r="KW224" s="89">
        <f t="shared" si="833"/>
        <v>4.0265878080722787E-4</v>
      </c>
      <c r="LF224" s="14">
        <v>14.13</v>
      </c>
      <c r="LG224" s="14">
        <f t="shared" si="834"/>
        <v>1.9275171840055547E-2</v>
      </c>
      <c r="LH224" s="14">
        <f t="shared" si="835"/>
        <v>3.7153224946367031E-4</v>
      </c>
      <c r="LI224" s="89">
        <f t="shared" si="836"/>
        <v>-1.9416215138694772E-2</v>
      </c>
      <c r="LJ224" s="89">
        <f t="shared" si="837"/>
        <v>3.7698941031208004E-4</v>
      </c>
      <c r="LL224">
        <v>12.92</v>
      </c>
      <c r="LM224" s="14">
        <f t="shared" si="838"/>
        <v>7.7369442931032894E-4</v>
      </c>
      <c r="LN224" s="14">
        <f t="shared" si="839"/>
        <v>5.9860306994583562E-7</v>
      </c>
      <c r="LO224" s="89">
        <f t="shared" si="840"/>
        <v>-4.6607728791990535E-3</v>
      </c>
      <c r="LP224" s="89">
        <f t="shared" si="841"/>
        <v>2.1722803831477434E-5</v>
      </c>
    </row>
    <row r="225" spans="19:328" x14ac:dyDescent="0.35">
      <c r="S225" t="s">
        <v>829</v>
      </c>
      <c r="T225" s="82">
        <v>5671.81</v>
      </c>
      <c r="U225" s="6">
        <f t="shared" si="648"/>
        <v>-5.7493767213747933E-4</v>
      </c>
      <c r="V225" s="14">
        <f t="shared" si="649"/>
        <v>3.3055332684286369E-7</v>
      </c>
      <c r="Z225">
        <v>41.32</v>
      </c>
      <c r="AA225" s="14">
        <f t="shared" si="650"/>
        <v>-4.8414428445079798E-4</v>
      </c>
      <c r="AB225" s="14">
        <f t="shared" si="651"/>
        <v>2.3439568816637517E-7</v>
      </c>
      <c r="AC225" s="14">
        <f t="shared" si="652"/>
        <v>9.0793387686681352E-5</v>
      </c>
      <c r="AD225" s="14">
        <f t="shared" si="653"/>
        <v>-5.0482186688683589E-4</v>
      </c>
      <c r="AE225" s="14">
        <f t="shared" si="654"/>
        <v>2.5484511728711024E-7</v>
      </c>
      <c r="AG225">
        <v>7.9560000000000004</v>
      </c>
      <c r="AH225" s="14">
        <f t="shared" si="655"/>
        <v>3.2626456348163694E-3</v>
      </c>
      <c r="AI225" s="14">
        <f t="shared" si="656"/>
        <v>1.064485653838631E-5</v>
      </c>
      <c r="AJ225" s="14">
        <f t="shared" si="657"/>
        <v>-3.3742018820263329E-3</v>
      </c>
      <c r="AK225" s="14">
        <f t="shared" si="658"/>
        <v>1.1385238340670048E-5</v>
      </c>
      <c r="AM225">
        <v>105.1</v>
      </c>
      <c r="AN225" s="14">
        <f t="shared" si="659"/>
        <v>1.9011412570243728E-3</v>
      </c>
      <c r="AO225" s="14">
        <f t="shared" si="660"/>
        <v>3.6143380791602121E-6</v>
      </c>
      <c r="AP225" s="14">
        <f t="shared" si="661"/>
        <v>9.4464652215138609E-4</v>
      </c>
      <c r="AQ225" s="14">
        <f t="shared" si="662"/>
        <v>8.9235705181270914E-7</v>
      </c>
      <c r="AS225">
        <v>100.26</v>
      </c>
      <c r="AT225" s="14">
        <f t="shared" si="663"/>
        <v>-2.4739990532955801E-2</v>
      </c>
      <c r="AU225" s="14">
        <f t="shared" si="664"/>
        <v>6.1206713157074268E-4</v>
      </c>
      <c r="AV225" s="14">
        <f t="shared" si="665"/>
        <v>2.8727639137996433E-2</v>
      </c>
      <c r="AW225" s="14">
        <f t="shared" si="666"/>
        <v>8.252772504429444E-4</v>
      </c>
      <c r="AY225" s="14">
        <v>36.81</v>
      </c>
      <c r="AZ225" s="14">
        <f t="shared" si="667"/>
        <v>2.6539555234612093E-2</v>
      </c>
      <c r="BA225" s="14">
        <f t="shared" si="668"/>
        <v>7.043479920510261E-4</v>
      </c>
      <c r="BB225" s="14">
        <f t="shared" si="669"/>
        <v>-2.4632530969682789E-2</v>
      </c>
      <c r="BC225" s="14">
        <f t="shared" si="670"/>
        <v>6.0676158197238168E-4</v>
      </c>
      <c r="BE225">
        <v>24.61</v>
      </c>
      <c r="BF225" s="14">
        <f t="shared" si="671"/>
        <v>-2.8484251201991613E-3</v>
      </c>
      <c r="BG225" s="14">
        <f t="shared" si="672"/>
        <v>8.1135256653816067E-6</v>
      </c>
      <c r="BH225" s="14">
        <f t="shared" si="673"/>
        <v>4.9926049300803464E-3</v>
      </c>
      <c r="BI225" s="14">
        <f t="shared" si="674"/>
        <v>2.492610398786258E-5</v>
      </c>
      <c r="BK225">
        <v>97.92</v>
      </c>
      <c r="BL225" s="14">
        <f t="shared" si="675"/>
        <v>-1.5022404123190194E-2</v>
      </c>
      <c r="BM225" s="14">
        <f t="shared" si="676"/>
        <v>2.2567262564044175E-4</v>
      </c>
      <c r="BN225" s="14">
        <f t="shared" si="677"/>
        <v>1.7927168847839625E-2</v>
      </c>
      <c r="BO225" s="14">
        <f t="shared" si="678"/>
        <v>3.2138338289895149E-4</v>
      </c>
      <c r="BQ225">
        <v>72.17</v>
      </c>
      <c r="BR225" s="14">
        <f t="shared" si="679"/>
        <v>-5.557885642201426E-3</v>
      </c>
      <c r="BS225" s="14">
        <f t="shared" si="680"/>
        <v>3.0890092811788756E-5</v>
      </c>
      <c r="BT225" s="14">
        <f t="shared" si="681"/>
        <v>1.0212591687418972E-2</v>
      </c>
      <c r="BU225" s="14">
        <f t="shared" si="682"/>
        <v>1.042970289739391E-4</v>
      </c>
      <c r="BX225">
        <v>22.47</v>
      </c>
      <c r="BY225" s="14">
        <f t="shared" si="683"/>
        <v>4.8834725242781415E-3</v>
      </c>
      <c r="BZ225" s="14">
        <f t="shared" si="684"/>
        <v>2.3848303895379523E-5</v>
      </c>
      <c r="CA225" s="14">
        <f t="shared" si="685"/>
        <v>-2.8544955788044678E-3</v>
      </c>
      <c r="CB225" s="14">
        <f t="shared" si="686"/>
        <v>8.1481450094142534E-6</v>
      </c>
      <c r="CD225">
        <v>49.91</v>
      </c>
      <c r="CE225" s="14">
        <f t="shared" si="687"/>
        <v>-8.2487139068731959E-3</v>
      </c>
      <c r="CF225" s="14">
        <f t="shared" si="688"/>
        <v>6.8041281117443256E-5</v>
      </c>
      <c r="CG225" s="14">
        <f t="shared" si="689"/>
        <v>1.202395980286409E-2</v>
      </c>
      <c r="CH225" s="14">
        <f t="shared" si="690"/>
        <v>1.4457560934089144E-4</v>
      </c>
      <c r="CJ225">
        <v>35.520000000000003</v>
      </c>
      <c r="CK225" s="14">
        <f t="shared" si="691"/>
        <v>2.5305791657170337E-3</v>
      </c>
      <c r="CL225" s="14">
        <f t="shared" si="692"/>
        <v>6.4038309139611183E-6</v>
      </c>
      <c r="CM225" s="14">
        <f t="shared" si="693"/>
        <v>6.2987899243440761E-4</v>
      </c>
      <c r="CN225" s="14">
        <f t="shared" si="694"/>
        <v>3.9674754511018452E-7</v>
      </c>
      <c r="CP225">
        <v>19.48</v>
      </c>
      <c r="CQ225" s="14">
        <f t="shared" si="695"/>
        <v>-2.2321196641679079E-2</v>
      </c>
      <c r="CR225" s="14">
        <f t="shared" si="696"/>
        <v>4.9823581951650541E-4</v>
      </c>
      <c r="CS225" s="14">
        <f t="shared" si="697"/>
        <v>2.5229111260144259E-2</v>
      </c>
      <c r="CT225" s="14">
        <f t="shared" si="698"/>
        <v>6.3650805497673783E-4</v>
      </c>
      <c r="CV225">
        <v>103.4</v>
      </c>
      <c r="CW225" s="14">
        <f t="shared" si="699"/>
        <v>9.6665063109497402E-4</v>
      </c>
      <c r="CX225" s="14">
        <f t="shared" si="700"/>
        <v>9.3441344259631157E-7</v>
      </c>
      <c r="CY225" s="89">
        <f t="shared" si="701"/>
        <v>-1.4994713138555054E-4</v>
      </c>
      <c r="CZ225" s="89">
        <f t="shared" si="702"/>
        <v>2.2484142210755559E-8</v>
      </c>
      <c r="DB225">
        <v>15.99</v>
      </c>
      <c r="DC225" s="14">
        <f t="shared" si="703"/>
        <v>-6.2735462972382423E-3</v>
      </c>
      <c r="DD225" s="14">
        <f t="shared" si="704"/>
        <v>3.9357383143591658E-5</v>
      </c>
      <c r="DE225" s="89">
        <f t="shared" si="705"/>
        <v>7.6838027600488424E-3</v>
      </c>
      <c r="DF225" s="89">
        <f t="shared" si="706"/>
        <v>5.9040824855334207E-5</v>
      </c>
      <c r="DH225">
        <v>12.156000000000001</v>
      </c>
      <c r="DI225" s="14">
        <f t="shared" si="707"/>
        <v>-3.6261783594536911E-3</v>
      </c>
      <c r="DJ225" s="14">
        <f t="shared" si="708"/>
        <v>1.3149169494570262E-5</v>
      </c>
      <c r="DK225" s="89">
        <f t="shared" si="709"/>
        <v>7.0524690550539696E-3</v>
      </c>
      <c r="DL225" s="89">
        <f t="shared" si="710"/>
        <v>4.9737319772493832E-5</v>
      </c>
      <c r="DN225">
        <v>63.87</v>
      </c>
      <c r="DO225" s="14">
        <f t="shared" si="711"/>
        <v>7.9532582971643655E-3</v>
      </c>
      <c r="DP225" s="14">
        <f t="shared" si="712"/>
        <v>6.3254317541413819E-5</v>
      </c>
      <c r="DQ225" s="89">
        <f t="shared" si="713"/>
        <v>-5.7969051630309869E-3</v>
      </c>
      <c r="DR225" s="89">
        <f t="shared" si="714"/>
        <v>3.3604109469175314E-5</v>
      </c>
      <c r="DT225">
        <v>113.95</v>
      </c>
      <c r="DU225" s="14">
        <f t="shared" si="715"/>
        <v>-1.9495522198015095E-2</v>
      </c>
      <c r="DV225" s="14">
        <f t="shared" si="716"/>
        <v>3.8007538577329933E-4</v>
      </c>
      <c r="DW225" s="89">
        <f t="shared" si="717"/>
        <v>2.2677571103783822E-2</v>
      </c>
      <c r="DX225" s="89">
        <f t="shared" si="718"/>
        <v>5.1427223116717099E-4</v>
      </c>
      <c r="DZ225">
        <v>30.47</v>
      </c>
      <c r="EA225" s="14">
        <f t="shared" si="719"/>
        <v>8.1713152818537974E-3</v>
      </c>
      <c r="EB225" s="14">
        <f t="shared" si="720"/>
        <v>6.6770393435457403E-5</v>
      </c>
      <c r="EC225" s="89">
        <f t="shared" si="721"/>
        <v>-4.6977070770256989E-3</v>
      </c>
      <c r="ED225" s="89">
        <f t="shared" si="722"/>
        <v>2.2068451781537337E-5</v>
      </c>
      <c r="EF225">
        <v>14.56</v>
      </c>
      <c r="EG225" s="14">
        <f t="shared" si="723"/>
        <v>-7.5836282100988283E-3</v>
      </c>
      <c r="EH225" s="14">
        <f t="shared" si="724"/>
        <v>5.7511416829006761E-5</v>
      </c>
      <c r="EI225" s="89">
        <f t="shared" si="725"/>
        <v>1.0439273126226544E-2</v>
      </c>
      <c r="EJ225" s="89">
        <f t="shared" si="726"/>
        <v>1.0897842340395572E-4</v>
      </c>
      <c r="EL225">
        <v>89.08</v>
      </c>
      <c r="EM225" s="14">
        <f t="shared" si="727"/>
        <v>1.1219568101638727E-3</v>
      </c>
      <c r="EN225" s="14">
        <f t="shared" si="728"/>
        <v>1.2587870838730923E-6</v>
      </c>
      <c r="EO225" s="89">
        <f t="shared" si="729"/>
        <v>1.3443357649870131E-3</v>
      </c>
      <c r="EP225" s="89">
        <f t="shared" si="730"/>
        <v>1.8072386490232178E-6</v>
      </c>
      <c r="ER225">
        <v>11.68</v>
      </c>
      <c r="ES225" s="14">
        <f t="shared" si="731"/>
        <v>5.9752631900870205E-3</v>
      </c>
      <c r="ET225" s="14">
        <f t="shared" si="732"/>
        <v>3.5703770190808916E-5</v>
      </c>
      <c r="EU225" s="89">
        <f t="shared" si="733"/>
        <v>-3.824744472953087E-3</v>
      </c>
      <c r="EV225" s="89">
        <f t="shared" si="734"/>
        <v>1.4628670283385187E-5</v>
      </c>
      <c r="EX225">
        <v>115.05</v>
      </c>
      <c r="EY225" s="14">
        <f t="shared" si="735"/>
        <v>-5.2287700827991761E-3</v>
      </c>
      <c r="EZ225" s="14">
        <f t="shared" si="736"/>
        <v>2.7340036578775703E-5</v>
      </c>
      <c r="FA225" s="89">
        <f t="shared" si="737"/>
        <v>7.2800968494034345E-3</v>
      </c>
      <c r="FB225" s="89">
        <f t="shared" si="738"/>
        <v>5.2999810136693812E-5</v>
      </c>
      <c r="FD225">
        <v>45.97</v>
      </c>
      <c r="FE225" s="14">
        <f t="shared" si="739"/>
        <v>-3.1376855901318342E-2</v>
      </c>
      <c r="FF225" s="14">
        <f t="shared" si="740"/>
        <v>9.8450708625209566E-4</v>
      </c>
      <c r="FG225" s="89">
        <f t="shared" si="741"/>
        <v>3.5708971616165028E-2</v>
      </c>
      <c r="FH225" s="89">
        <f t="shared" si="742"/>
        <v>1.2751306538840797E-3</v>
      </c>
      <c r="FJ225">
        <v>131.4</v>
      </c>
      <c r="FK225" s="14">
        <f t="shared" si="743"/>
        <v>-1.0711655594927772E-2</v>
      </c>
      <c r="FL225" s="14">
        <f t="shared" si="744"/>
        <v>1.1473956558434745E-4</v>
      </c>
      <c r="FM225" s="89">
        <f t="shared" si="745"/>
        <v>1.2051861202230738E-2</v>
      </c>
      <c r="FN225" s="89">
        <f t="shared" si="746"/>
        <v>1.4524735843783452E-4</v>
      </c>
      <c r="FP225">
        <v>10.775</v>
      </c>
      <c r="FQ225" s="14">
        <f t="shared" si="747"/>
        <v>-1.0730217252113034E-2</v>
      </c>
      <c r="FR225" s="14">
        <f t="shared" si="748"/>
        <v>1.1513756227754419E-4</v>
      </c>
      <c r="FS225" s="89">
        <f t="shared" si="749"/>
        <v>1.2235977494693002E-2</v>
      </c>
      <c r="FT225" s="89">
        <f t="shared" si="750"/>
        <v>1.4971914525063363E-4</v>
      </c>
      <c r="FV225">
        <v>492</v>
      </c>
      <c r="FW225" s="14">
        <f t="shared" si="751"/>
        <v>-9.1884260544062551E-3</v>
      </c>
      <c r="FX225" s="14">
        <f t="shared" si="752"/>
        <v>8.4427173357291694E-5</v>
      </c>
      <c r="FY225" s="89">
        <f t="shared" si="753"/>
        <v>1.2201801421057418E-2</v>
      </c>
      <c r="FZ225" s="89">
        <f t="shared" si="754"/>
        <v>1.4888395791891882E-4</v>
      </c>
      <c r="GB225">
        <v>65.900000000000006</v>
      </c>
      <c r="GC225" s="14">
        <f t="shared" si="755"/>
        <v>1.1166556350125572E-2</v>
      </c>
      <c r="GD225" s="14">
        <f t="shared" si="756"/>
        <v>1.2469198072052973E-4</v>
      </c>
      <c r="GE225" s="89">
        <f t="shared" si="757"/>
        <v>-7.4027270430069162E-3</v>
      </c>
      <c r="GF225" s="89">
        <f t="shared" si="758"/>
        <v>5.4800367673265921E-5</v>
      </c>
      <c r="GH225">
        <v>379.7</v>
      </c>
      <c r="GI225" s="14">
        <f t="shared" si="759"/>
        <v>-2.3448982742211608E-2</v>
      </c>
      <c r="GJ225" s="14">
        <f t="shared" si="760"/>
        <v>5.498547916445378E-4</v>
      </c>
      <c r="GK225" s="89">
        <f t="shared" si="761"/>
        <v>2.7471550212253358E-2</v>
      </c>
      <c r="GL225" s="89">
        <f t="shared" si="762"/>
        <v>7.5468607106435749E-4</v>
      </c>
      <c r="GN225">
        <v>28.54</v>
      </c>
      <c r="GO225" s="14">
        <f t="shared" si="763"/>
        <v>-5.6219403167937689E-3</v>
      </c>
      <c r="GP225" s="14">
        <f t="shared" si="764"/>
        <v>3.1606212925591223E-5</v>
      </c>
      <c r="GQ225" s="89">
        <f t="shared" si="765"/>
        <v>7.8663858343776781E-3</v>
      </c>
      <c r="GR225" s="89">
        <f t="shared" si="766"/>
        <v>6.1880026095297795E-5</v>
      </c>
      <c r="GT225">
        <v>57.26</v>
      </c>
      <c r="GU225" s="14">
        <f t="shared" si="767"/>
        <v>2.0935108832498585E-3</v>
      </c>
      <c r="GV225" s="14">
        <f t="shared" si="768"/>
        <v>4.3827878182856028E-6</v>
      </c>
      <c r="GW225" s="89">
        <f t="shared" si="769"/>
        <v>3.662917919541606E-4</v>
      </c>
      <c r="GX225" s="89">
        <f t="shared" si="770"/>
        <v>1.3416967685299006E-7</v>
      </c>
      <c r="GZ225">
        <v>184</v>
      </c>
      <c r="HA225" s="14">
        <f t="shared" si="771"/>
        <v>0</v>
      </c>
      <c r="HB225" s="14">
        <f t="shared" si="772"/>
        <v>0</v>
      </c>
      <c r="HC225" s="89">
        <f t="shared" si="773"/>
        <v>2.7599239460299155E-3</v>
      </c>
      <c r="HD225" s="89">
        <f t="shared" si="774"/>
        <v>7.6171801878693395E-6</v>
      </c>
      <c r="HF225">
        <v>262.5</v>
      </c>
      <c r="HG225" s="14">
        <f t="shared" si="775"/>
        <v>-7.8401778404779028E-3</v>
      </c>
      <c r="HH225" s="14">
        <f t="shared" si="776"/>
        <v>6.1468388570320751E-5</v>
      </c>
      <c r="HI225" s="89">
        <f t="shared" si="777"/>
        <v>1.2287941924831697E-2</v>
      </c>
      <c r="HJ225" s="89">
        <f t="shared" si="778"/>
        <v>1.5099351674803651E-4</v>
      </c>
      <c r="HL225">
        <v>98.22</v>
      </c>
      <c r="HM225" s="14">
        <f t="shared" si="779"/>
        <v>3.049712641238554E-3</v>
      </c>
      <c r="HN225" s="14">
        <f t="shared" si="780"/>
        <v>9.3007471941302369E-6</v>
      </c>
      <c r="HO225" s="89">
        <f t="shared" si="781"/>
        <v>-6.1932098644325003E-4</v>
      </c>
      <c r="HP225" s="89">
        <f t="shared" si="782"/>
        <v>3.8355848424904027E-7</v>
      </c>
      <c r="HR225">
        <v>5.37</v>
      </c>
      <c r="HS225" s="14">
        <f t="shared" si="783"/>
        <v>0</v>
      </c>
      <c r="HT225" s="14">
        <f t="shared" si="784"/>
        <v>0</v>
      </c>
      <c r="HU225" s="14">
        <f t="shared" si="785"/>
        <v>1.3933265435550478E-3</v>
      </c>
      <c r="HV225" s="14">
        <f t="shared" si="786"/>
        <v>1.9413588569750565E-6</v>
      </c>
      <c r="HX225">
        <v>13.46</v>
      </c>
      <c r="HY225" s="14">
        <f t="shared" si="787"/>
        <v>1.2550921491859456E-2</v>
      </c>
      <c r="HZ225" s="14">
        <f t="shared" si="788"/>
        <v>1.5752563029481959E-4</v>
      </c>
      <c r="IA225" s="89">
        <f t="shared" si="789"/>
        <v>-1.3471087673819342E-2</v>
      </c>
      <c r="IB225" s="89">
        <f t="shared" si="790"/>
        <v>1.814702031157274E-4</v>
      </c>
      <c r="ID225">
        <v>130.69999999999999</v>
      </c>
      <c r="IE225" s="14">
        <f t="shared" si="791"/>
        <v>-1.0382711998138058E-2</v>
      </c>
      <c r="IF225" s="14">
        <f t="shared" si="792"/>
        <v>1.0780070843627998E-4</v>
      </c>
      <c r="IG225" s="89">
        <f t="shared" si="793"/>
        <v>1.2801487401131802E-2</v>
      </c>
      <c r="IH225" s="89">
        <f t="shared" si="794"/>
        <v>1.6387807968133624E-4</v>
      </c>
      <c r="IQ225">
        <v>51.6</v>
      </c>
      <c r="IR225" s="14">
        <f t="shared" si="795"/>
        <v>4.2545026464469154E-3</v>
      </c>
      <c r="IS225" s="14">
        <f t="shared" si="796"/>
        <v>1.8100792768623808E-5</v>
      </c>
      <c r="IT225" s="89">
        <f t="shared" si="797"/>
        <v>-3.1947958907454317E-3</v>
      </c>
      <c r="IU225" s="89">
        <f t="shared" si="798"/>
        <v>1.0206720783523896E-5</v>
      </c>
      <c r="IW225">
        <v>71.12</v>
      </c>
      <c r="IX225" s="14">
        <f t="shared" si="799"/>
        <v>1.4059753977463315E-4</v>
      </c>
      <c r="IY225" s="14">
        <f t="shared" si="800"/>
        <v>1.9767668190679549E-8</v>
      </c>
      <c r="IZ225" s="89">
        <f t="shared" si="801"/>
        <v>9.0532919048704396E-4</v>
      </c>
      <c r="JA225" s="89">
        <f t="shared" si="802"/>
        <v>8.1962094314792637E-7</v>
      </c>
      <c r="JC225">
        <v>108.8</v>
      </c>
      <c r="JD225" s="14">
        <f t="shared" si="803"/>
        <v>-1.2020486854124776E-2</v>
      </c>
      <c r="JE225" s="14">
        <f t="shared" si="804"/>
        <v>1.4449210421018657E-4</v>
      </c>
      <c r="JF225" s="89">
        <f t="shared" si="805"/>
        <v>1.5745456880355353E-2</v>
      </c>
      <c r="JG225" s="89">
        <f t="shared" si="806"/>
        <v>2.4791941237112968E-4</v>
      </c>
      <c r="JI225">
        <v>33.35</v>
      </c>
      <c r="JJ225" s="14">
        <f t="shared" si="807"/>
        <v>-1.5003753752346762E-3</v>
      </c>
      <c r="JK225" s="14">
        <f t="shared" si="808"/>
        <v>2.2511262666105953E-6</v>
      </c>
      <c r="JL225" s="89">
        <f t="shared" si="809"/>
        <v>4.1756212712255707E-3</v>
      </c>
      <c r="JM225" s="89">
        <f t="shared" si="810"/>
        <v>1.7435813000711452E-5</v>
      </c>
      <c r="JO225">
        <v>73.78</v>
      </c>
      <c r="JP225" s="14">
        <f t="shared" si="811"/>
        <v>2.0259631693501354E-2</v>
      </c>
      <c r="JQ225" s="14">
        <f t="shared" si="812"/>
        <v>4.1045267635632452E-4</v>
      </c>
      <c r="JR225" s="89">
        <f t="shared" si="647"/>
        <v>-1.8326463813703765E-2</v>
      </c>
      <c r="JS225" s="89">
        <f t="shared" si="813"/>
        <v>3.3585927591499358E-4</v>
      </c>
      <c r="JU225">
        <v>61.88</v>
      </c>
      <c r="JV225" s="14">
        <f t="shared" si="814"/>
        <v>7.4062486343256274E-3</v>
      </c>
      <c r="JW225" s="14">
        <f t="shared" si="815"/>
        <v>5.4852518833450225E-5</v>
      </c>
      <c r="JX225" s="89">
        <f t="shared" si="816"/>
        <v>-3.8036949325817725E-3</v>
      </c>
      <c r="JY225" s="89">
        <f t="shared" si="817"/>
        <v>1.4468095140148255E-5</v>
      </c>
      <c r="KA225">
        <v>40.6</v>
      </c>
      <c r="KB225" s="14">
        <f t="shared" si="818"/>
        <v>1.2307693861326667E-3</v>
      </c>
      <c r="KC225" s="14">
        <f t="shared" si="819"/>
        <v>1.5147932818413811E-6</v>
      </c>
      <c r="KD225" s="89">
        <f t="shared" si="820"/>
        <v>7.1547030109906664E-4</v>
      </c>
      <c r="KE225" s="89">
        <f t="shared" si="821"/>
        <v>5.1189775175478907E-7</v>
      </c>
      <c r="KG225">
        <v>19.89</v>
      </c>
      <c r="KH225" s="14">
        <f t="shared" si="822"/>
        <v>1.546551154127819E-2</v>
      </c>
      <c r="KI225" s="14">
        <f t="shared" si="823"/>
        <v>2.3918204723340889E-4</v>
      </c>
      <c r="KJ225" s="89">
        <f t="shared" si="824"/>
        <v>-1.4296282197816954E-2</v>
      </c>
      <c r="KK225" s="89">
        <f t="shared" si="825"/>
        <v>2.0438368467961797E-4</v>
      </c>
      <c r="KM225">
        <v>35.659999999999997</v>
      </c>
      <c r="KN225" s="14">
        <f t="shared" si="826"/>
        <v>-9.0141455434438172E-3</v>
      </c>
      <c r="KO225" s="14">
        <f t="shared" si="827"/>
        <v>8.1254819878388032E-5</v>
      </c>
      <c r="KP225" s="89">
        <f t="shared" si="828"/>
        <v>1.0160428415119844E-2</v>
      </c>
      <c r="KQ225" s="89">
        <f t="shared" si="829"/>
        <v>1.0323430557877475E-4</v>
      </c>
      <c r="KS225">
        <v>87.28</v>
      </c>
      <c r="KT225" s="14">
        <f t="shared" si="830"/>
        <v>-2.7535584171828071E-3</v>
      </c>
      <c r="KU225" s="14">
        <f t="shared" si="831"/>
        <v>7.5820839568382861E-6</v>
      </c>
      <c r="KV225" s="89">
        <f t="shared" si="832"/>
        <v>4.6370804059832288E-3</v>
      </c>
      <c r="KW225" s="89">
        <f t="shared" si="833"/>
        <v>2.1502514691553586E-5</v>
      </c>
      <c r="LF225" s="14">
        <v>15</v>
      </c>
      <c r="LG225" s="14">
        <f t="shared" si="834"/>
        <v>-5.9750004405773931E-2</v>
      </c>
      <c r="LH225" s="14">
        <f t="shared" si="835"/>
        <v>3.5700630264900043E-3</v>
      </c>
      <c r="LI225" s="89">
        <f t="shared" si="836"/>
        <v>5.9665895622654654E-2</v>
      </c>
      <c r="LJ225" s="89">
        <f t="shared" si="837"/>
        <v>3.5600191004535198E-3</v>
      </c>
      <c r="LL225">
        <v>12.925000000000001</v>
      </c>
      <c r="LM225" s="14">
        <f t="shared" si="838"/>
        <v>-3.8692204003706784E-4</v>
      </c>
      <c r="LN225" s="14">
        <f t="shared" si="839"/>
        <v>1.4970866506644633E-7</v>
      </c>
      <c r="LO225" s="89">
        <f t="shared" si="840"/>
        <v>2.3080824718205275E-3</v>
      </c>
      <c r="LP225" s="89">
        <f t="shared" si="841"/>
        <v>5.3272446967251558E-6</v>
      </c>
    </row>
    <row r="226" spans="19:328" x14ac:dyDescent="0.35">
      <c r="S226" t="s">
        <v>830</v>
      </c>
      <c r="T226" s="82">
        <v>5681.38</v>
      </c>
      <c r="U226" s="6">
        <f t="shared" si="648"/>
        <v>-1.6858701856695072E-3</v>
      </c>
      <c r="V226" s="14">
        <f t="shared" si="649"/>
        <v>2.8421582829293389E-6</v>
      </c>
      <c r="Z226">
        <v>41.16</v>
      </c>
      <c r="AA226" s="14">
        <f t="shared" si="650"/>
        <v>3.8797332855890704E-3</v>
      </c>
      <c r="AB226" s="14">
        <f t="shared" si="651"/>
        <v>1.5052330367307764E-5</v>
      </c>
      <c r="AC226" s="14">
        <f t="shared" si="652"/>
        <v>5.5656034712585779E-3</v>
      </c>
      <c r="AD226" s="14">
        <f t="shared" si="653"/>
        <v>-6.0067387037889136E-3</v>
      </c>
      <c r="AE226" s="14">
        <f t="shared" si="654"/>
        <v>3.6080909855595719E-5</v>
      </c>
      <c r="AG226">
        <v>8.2240000000000002</v>
      </c>
      <c r="AH226" s="14">
        <f t="shared" si="655"/>
        <v>-3.3130347721083524E-2</v>
      </c>
      <c r="AI226" s="14">
        <f t="shared" si="656"/>
        <v>1.0976199401199042E-3</v>
      </c>
      <c r="AJ226" s="14">
        <f t="shared" si="657"/>
        <v>3.2996461730351569E-2</v>
      </c>
      <c r="AK226" s="14">
        <f t="shared" si="658"/>
        <v>1.0887664867225556E-3</v>
      </c>
      <c r="AM226">
        <v>106.55</v>
      </c>
      <c r="AN226" s="14">
        <f t="shared" si="659"/>
        <v>-1.370208066172068E-2</v>
      </c>
      <c r="AO226" s="14">
        <f t="shared" si="660"/>
        <v>1.8774701446029984E-4</v>
      </c>
      <c r="AP226" s="14">
        <f t="shared" si="661"/>
        <v>7.1320278715640518E-3</v>
      </c>
      <c r="AQ226" s="14">
        <f t="shared" si="662"/>
        <v>5.0865821560766461E-5</v>
      </c>
      <c r="AS226">
        <v>97.33</v>
      </c>
      <c r="AT226" s="14">
        <f t="shared" si="663"/>
        <v>2.9659545396955263E-2</v>
      </c>
      <c r="AU226" s="14">
        <f t="shared" si="664"/>
        <v>8.7968863315405013E-4</v>
      </c>
      <c r="AV226" s="14">
        <f t="shared" si="665"/>
        <v>-3.987517969591671E-2</v>
      </c>
      <c r="AW226" s="14">
        <f t="shared" si="666"/>
        <v>1.5900299557816482E-3</v>
      </c>
      <c r="AY226" s="14">
        <v>37.04</v>
      </c>
      <c r="AZ226" s="14">
        <f t="shared" si="667"/>
        <v>-6.2288623870488408E-3</v>
      </c>
      <c r="BA226" s="14">
        <f t="shared" si="668"/>
        <v>3.8798726636791783E-5</v>
      </c>
      <c r="BB226" s="14">
        <f t="shared" si="669"/>
        <v>9.7890215166386574E-4</v>
      </c>
      <c r="BC226" s="14">
        <f t="shared" si="670"/>
        <v>9.5824942253214603E-7</v>
      </c>
      <c r="BE226">
        <v>24.2</v>
      </c>
      <c r="BF226" s="14">
        <f t="shared" si="671"/>
        <v>1.6800231240323715E-2</v>
      </c>
      <c r="BG226" s="14">
        <f t="shared" si="672"/>
        <v>2.8224776972834889E-4</v>
      </c>
      <c r="BH226" s="14">
        <f t="shared" si="673"/>
        <v>-3.5804618242182021E-2</v>
      </c>
      <c r="BI226" s="14">
        <f t="shared" si="674"/>
        <v>1.2819706874683935E-3</v>
      </c>
      <c r="BK226">
        <v>98.12</v>
      </c>
      <c r="BL226" s="14">
        <f t="shared" si="675"/>
        <v>-2.0404006262726283E-3</v>
      </c>
      <c r="BM226" s="14">
        <f t="shared" si="676"/>
        <v>4.1632347156937336E-6</v>
      </c>
      <c r="BN226" s="14">
        <f t="shared" si="677"/>
        <v>-1.2684013437014235E-2</v>
      </c>
      <c r="BO226" s="14">
        <f t="shared" si="678"/>
        <v>1.6088419687035766E-4</v>
      </c>
      <c r="BQ226">
        <v>71.02</v>
      </c>
      <c r="BR226" s="14">
        <f t="shared" si="679"/>
        <v>1.6062919569240056E-2</v>
      </c>
      <c r="BS226" s="14">
        <f t="shared" si="680"/>
        <v>2.5801738508787514E-4</v>
      </c>
      <c r="BT226" s="14">
        <f t="shared" si="681"/>
        <v>-2.9666046355905328E-2</v>
      </c>
      <c r="BU226" s="14">
        <f t="shared" si="682"/>
        <v>8.8007430639072378E-4</v>
      </c>
      <c r="BX226">
        <v>22.62</v>
      </c>
      <c r="BY226" s="14">
        <f t="shared" si="683"/>
        <v>-6.6533844907366588E-3</v>
      </c>
      <c r="BZ226" s="14">
        <f t="shared" si="684"/>
        <v>4.426752518157511E-5</v>
      </c>
      <c r="CA226" s="14">
        <f t="shared" si="685"/>
        <v>4.690232176064249E-4</v>
      </c>
      <c r="CB226" s="14">
        <f t="shared" si="686"/>
        <v>2.1998277865388382E-7</v>
      </c>
      <c r="CD226">
        <v>50.19</v>
      </c>
      <c r="CE226" s="14">
        <f t="shared" si="687"/>
        <v>-5.5944201853244365E-3</v>
      </c>
      <c r="CF226" s="14">
        <f t="shared" si="688"/>
        <v>3.1297537209965499E-5</v>
      </c>
      <c r="CG226" s="14">
        <f t="shared" si="689"/>
        <v>-3.1045495462594655E-3</v>
      </c>
      <c r="CH226" s="14">
        <f t="shared" si="690"/>
        <v>9.6382278851798528E-6</v>
      </c>
      <c r="CJ226">
        <v>36.01</v>
      </c>
      <c r="CK226" s="14">
        <f t="shared" si="691"/>
        <v>-1.3700759536814438E-2</v>
      </c>
      <c r="CL226" s="14">
        <f t="shared" si="692"/>
        <v>1.8771081188561178E-4</v>
      </c>
      <c r="CM226" s="14">
        <f t="shared" si="693"/>
        <v>5.2875355525657634E-3</v>
      </c>
      <c r="CN226" s="14">
        <f t="shared" si="694"/>
        <v>2.7958032219646932E-5</v>
      </c>
      <c r="CP226">
        <v>19.5</v>
      </c>
      <c r="CQ226" s="14">
        <f t="shared" si="695"/>
        <v>-1.0261673553120061E-3</v>
      </c>
      <c r="CR226" s="14">
        <f t="shared" si="696"/>
        <v>1.053019441108037E-6</v>
      </c>
      <c r="CS226" s="14">
        <f t="shared" si="697"/>
        <v>-7.4193025976673115E-3</v>
      </c>
      <c r="CT226" s="14">
        <f t="shared" si="698"/>
        <v>5.5046051035752916E-5</v>
      </c>
      <c r="CV226">
        <v>101.95</v>
      </c>
      <c r="CW226" s="14">
        <f t="shared" si="699"/>
        <v>1.412246505386466E-2</v>
      </c>
      <c r="CX226" s="14">
        <f t="shared" si="700"/>
        <v>1.9944401919762855E-4</v>
      </c>
      <c r="CY226" s="89">
        <f t="shared" si="701"/>
        <v>-1.6729508193494769E-2</v>
      </c>
      <c r="CZ226" s="89">
        <f t="shared" si="702"/>
        <v>2.7987644439620861E-4</v>
      </c>
      <c r="DB226">
        <v>15.68</v>
      </c>
      <c r="DC226" s="14">
        <f t="shared" si="703"/>
        <v>1.9577511923601021E-2</v>
      </c>
      <c r="DD226" s="14">
        <f t="shared" si="704"/>
        <v>3.8327897311874013E-4</v>
      </c>
      <c r="DE226" s="89">
        <f t="shared" si="705"/>
        <v>-2.3660724644815431E-2</v>
      </c>
      <c r="DF226" s="89">
        <f t="shared" si="706"/>
        <v>5.5982989071777631E-4</v>
      </c>
      <c r="DH226">
        <v>12.244</v>
      </c>
      <c r="DI226" s="14">
        <f t="shared" si="707"/>
        <v>-7.2131460286193666E-3</v>
      </c>
      <c r="DJ226" s="14">
        <f t="shared" si="708"/>
        <v>5.2029475630187341E-5</v>
      </c>
      <c r="DK226" s="89">
        <f t="shared" si="709"/>
        <v>-1.6295260445623521E-3</v>
      </c>
      <c r="DL226" s="89">
        <f t="shared" si="710"/>
        <v>2.6553551299070247E-6</v>
      </c>
      <c r="DN226">
        <v>63.93</v>
      </c>
      <c r="DO226" s="14">
        <f t="shared" si="711"/>
        <v>-9.3896720513767038E-4</v>
      </c>
      <c r="DP226" s="14">
        <f t="shared" si="712"/>
        <v>8.8165941232404802E-7</v>
      </c>
      <c r="DQ226" s="89">
        <f t="shared" si="713"/>
        <v>-3.0106835542403213E-3</v>
      </c>
      <c r="DR226" s="89">
        <f t="shared" si="714"/>
        <v>9.0642154637731338E-6</v>
      </c>
      <c r="DT226">
        <v>113.2</v>
      </c>
      <c r="DU226" s="14">
        <f t="shared" si="715"/>
        <v>6.6035899226107517E-3</v>
      </c>
      <c r="DV226" s="14">
        <f t="shared" si="716"/>
        <v>4.3607399866006271E-5</v>
      </c>
      <c r="DW226" s="89">
        <f t="shared" si="717"/>
        <v>-1.7182079534338167E-2</v>
      </c>
      <c r="DX226" s="89">
        <f t="shared" si="718"/>
        <v>2.9522385712432247E-4</v>
      </c>
      <c r="DZ226">
        <v>30.62</v>
      </c>
      <c r="EA226" s="14">
        <f t="shared" si="719"/>
        <v>-4.9107972319200706E-3</v>
      </c>
      <c r="EB226" s="14">
        <f t="shared" si="720"/>
        <v>2.4115929453033827E-5</v>
      </c>
      <c r="EC226" s="89">
        <f t="shared" si="721"/>
        <v>-2.4058770508878164E-3</v>
      </c>
      <c r="ED226" s="89">
        <f t="shared" si="722"/>
        <v>5.7882443839886565E-6</v>
      </c>
      <c r="EF226">
        <v>14.65</v>
      </c>
      <c r="EG226" s="14">
        <f t="shared" si="723"/>
        <v>-6.1622926945364264E-3</v>
      </c>
      <c r="EH226" s="14">
        <f t="shared" si="724"/>
        <v>3.7973851253137008E-5</v>
      </c>
      <c r="EI226" s="89">
        <f t="shared" si="725"/>
        <v>8.185694819257119E-4</v>
      </c>
      <c r="EJ226" s="89">
        <f t="shared" si="726"/>
        <v>6.7005599674012838E-7</v>
      </c>
      <c r="EL226">
        <v>89.56</v>
      </c>
      <c r="EM226" s="14">
        <f t="shared" si="727"/>
        <v>-5.3739493413872772E-3</v>
      </c>
      <c r="EN226" s="14">
        <f t="shared" si="728"/>
        <v>2.887933152379675E-5</v>
      </c>
      <c r="EO226" s="89">
        <f t="shared" si="729"/>
        <v>-1.6615684365817833E-3</v>
      </c>
      <c r="EP226" s="89">
        <f t="shared" si="730"/>
        <v>2.7608096694448318E-6</v>
      </c>
      <c r="ER226">
        <v>11.86</v>
      </c>
      <c r="ES226" s="14">
        <f t="shared" si="731"/>
        <v>-1.529341616949835E-2</v>
      </c>
      <c r="ET226" s="14">
        <f t="shared" si="732"/>
        <v>2.338885781334736E-4</v>
      </c>
      <c r="EU226" s="89">
        <f t="shared" si="733"/>
        <v>9.266059203840743E-3</v>
      </c>
      <c r="EV226" s="89">
        <f t="shared" si="734"/>
        <v>8.5859853169081748E-5</v>
      </c>
      <c r="EX226">
        <v>115.25</v>
      </c>
      <c r="EY226" s="14">
        <f t="shared" si="735"/>
        <v>-1.7368653953830286E-3</v>
      </c>
      <c r="EZ226" s="14">
        <f t="shared" si="736"/>
        <v>3.0167014016790445E-6</v>
      </c>
      <c r="FA226" s="89">
        <f t="shared" si="737"/>
        <v>-3.9738046917319383E-3</v>
      </c>
      <c r="FB226" s="89">
        <f t="shared" si="738"/>
        <v>1.5791123728030766E-5</v>
      </c>
      <c r="FD226">
        <v>45.41</v>
      </c>
      <c r="FE226" s="14">
        <f t="shared" si="739"/>
        <v>1.225666470827699E-2</v>
      </c>
      <c r="FF226" s="14">
        <f t="shared" si="740"/>
        <v>1.5022582977112267E-4</v>
      </c>
      <c r="FG226" s="89">
        <f t="shared" si="741"/>
        <v>-3.1957402051242388E-2</v>
      </c>
      <c r="FH226" s="89">
        <f t="shared" si="742"/>
        <v>1.0212755458647513E-3</v>
      </c>
      <c r="FJ226">
        <v>132.4</v>
      </c>
      <c r="FK226" s="14">
        <f t="shared" si="743"/>
        <v>-7.5815374523976907E-3</v>
      </c>
      <c r="FL226" s="14">
        <f t="shared" si="744"/>
        <v>5.7479710142108864E-5</v>
      </c>
      <c r="FM226" s="89">
        <f t="shared" si="745"/>
        <v>2.8834403709219894E-3</v>
      </c>
      <c r="FN226" s="89">
        <f t="shared" si="746"/>
        <v>8.3142283726627406E-6</v>
      </c>
      <c r="FP226">
        <v>10.805</v>
      </c>
      <c r="FQ226" s="14">
        <f t="shared" si="747"/>
        <v>-2.7803539690377586E-3</v>
      </c>
      <c r="FR226" s="14">
        <f t="shared" si="748"/>
        <v>7.7303681931440175E-6</v>
      </c>
      <c r="FS226" s="89">
        <f t="shared" si="749"/>
        <v>6.9296316837962925E-5</v>
      </c>
      <c r="FT226" s="89">
        <f t="shared" si="750"/>
        <v>4.8019795273073436E-9</v>
      </c>
      <c r="FV226">
        <v>498.4</v>
      </c>
      <c r="FW226" s="14">
        <f t="shared" si="751"/>
        <v>-1.2924250980935177E-2</v>
      </c>
      <c r="FX226" s="14">
        <f t="shared" si="752"/>
        <v>1.6703626341820388E-4</v>
      </c>
      <c r="FY226" s="89">
        <f t="shared" si="753"/>
        <v>5.3998800998263097E-3</v>
      </c>
      <c r="FZ226" s="89">
        <f t="shared" si="754"/>
        <v>2.9158705092500195E-5</v>
      </c>
      <c r="GB226">
        <v>67.84</v>
      </c>
      <c r="GC226" s="14">
        <f t="shared" si="755"/>
        <v>-2.9013549975186081E-2</v>
      </c>
      <c r="GD226" s="14">
        <f t="shared" si="756"/>
        <v>8.4178608216262021E-4</v>
      </c>
      <c r="GE226" s="89">
        <f t="shared" si="757"/>
        <v>2.1608829746003491E-2</v>
      </c>
      <c r="GF226" s="89">
        <f t="shared" si="758"/>
        <v>4.6694152299176531E-4</v>
      </c>
      <c r="GH226">
        <v>372.3</v>
      </c>
      <c r="GI226" s="14">
        <f t="shared" si="759"/>
        <v>1.968148635908543E-2</v>
      </c>
      <c r="GJ226" s="14">
        <f t="shared" si="760"/>
        <v>3.8736090530286583E-4</v>
      </c>
      <c r="GK226" s="89">
        <f t="shared" si="761"/>
        <v>-3.2104938527603696E-2</v>
      </c>
      <c r="GL226" s="89">
        <f t="shared" si="762"/>
        <v>1.0307270778612122E-3</v>
      </c>
      <c r="GN226">
        <v>29.03</v>
      </c>
      <c r="GO226" s="14">
        <f t="shared" si="763"/>
        <v>-1.7023165987848213E-2</v>
      </c>
      <c r="GP226" s="14">
        <f t="shared" si="764"/>
        <v>2.8978818024983223E-4</v>
      </c>
      <c r="GQ226" s="89">
        <f t="shared" si="765"/>
        <v>1.195373214970555E-2</v>
      </c>
      <c r="GR226" s="89">
        <f t="shared" si="766"/>
        <v>1.4289171230690408E-4</v>
      </c>
      <c r="GT226">
        <v>57.74</v>
      </c>
      <c r="GU226" s="14">
        <f t="shared" si="767"/>
        <v>-8.3478745648201368E-3</v>
      </c>
      <c r="GV226" s="14">
        <f t="shared" si="768"/>
        <v>6.9687009749970984E-5</v>
      </c>
      <c r="GW226" s="89">
        <f t="shared" si="769"/>
        <v>4.5261678281268737E-4</v>
      </c>
      <c r="GX226" s="89">
        <f t="shared" si="770"/>
        <v>2.0486195208370741E-7</v>
      </c>
      <c r="GZ226">
        <v>187.6</v>
      </c>
      <c r="HA226" s="14">
        <f t="shared" si="771"/>
        <v>-1.9376278963138607E-2</v>
      </c>
      <c r="HB226" s="14">
        <f t="shared" si="772"/>
        <v>3.7544018645736772E-4</v>
      </c>
      <c r="HC226" s="89">
        <f t="shared" si="773"/>
        <v>1.3080360809446539E-2</v>
      </c>
      <c r="HD226" s="89">
        <f t="shared" si="774"/>
        <v>1.7109583890530491E-4</v>
      </c>
      <c r="HF226">
        <v>261.95</v>
      </c>
      <c r="HG226" s="14">
        <f t="shared" si="775"/>
        <v>2.0974361774498082E-3</v>
      </c>
      <c r="HH226" s="14">
        <f t="shared" si="776"/>
        <v>4.3992385184752629E-6</v>
      </c>
      <c r="HI226" s="89">
        <f t="shared" si="777"/>
        <v>-1.336279932486709E-2</v>
      </c>
      <c r="HJ226" s="89">
        <f t="shared" si="778"/>
        <v>1.7856440579666836E-4</v>
      </c>
      <c r="HL226">
        <v>98.94</v>
      </c>
      <c r="HM226" s="14">
        <f t="shared" si="779"/>
        <v>-7.3037451884639731E-3</v>
      </c>
      <c r="HN226" s="14">
        <f t="shared" si="780"/>
        <v>5.3344693778010636E-5</v>
      </c>
      <c r="HO226" s="89">
        <f t="shared" si="781"/>
        <v>-2.5520198822802332E-3</v>
      </c>
      <c r="HP226" s="89">
        <f t="shared" si="782"/>
        <v>6.5128054795536154E-6</v>
      </c>
      <c r="HR226">
        <v>5.37</v>
      </c>
      <c r="HS226" s="14">
        <f t="shared" si="783"/>
        <v>0</v>
      </c>
      <c r="HT226" s="14">
        <f t="shared" si="784"/>
        <v>0</v>
      </c>
      <c r="HU226" s="14">
        <f t="shared" si="785"/>
        <v>-1.2414495355024254E-2</v>
      </c>
      <c r="HV226" s="14">
        <f t="shared" si="786"/>
        <v>1.5411969491991879E-4</v>
      </c>
      <c r="HX226">
        <v>13.7</v>
      </c>
      <c r="HY226" s="14">
        <f t="shared" si="787"/>
        <v>-1.7673508617497329E-2</v>
      </c>
      <c r="HZ226" s="14">
        <f t="shared" si="788"/>
        <v>3.1235290685275235E-4</v>
      </c>
      <c r="IA226" s="89">
        <f t="shared" si="789"/>
        <v>1.2225958696825122E-2</v>
      </c>
      <c r="IB226" s="89">
        <f t="shared" si="790"/>
        <v>1.4947406605647385E-4</v>
      </c>
      <c r="ID226">
        <v>130.1</v>
      </c>
      <c r="IE226" s="14">
        <f t="shared" si="791"/>
        <v>4.6012351117166563E-3</v>
      </c>
      <c r="IF226" s="14">
        <f t="shared" si="792"/>
        <v>2.117136455329419E-5</v>
      </c>
      <c r="IG226" s="89">
        <f t="shared" si="793"/>
        <v>-9.8079795306793855E-3</v>
      </c>
      <c r="IH226" s="89">
        <f t="shared" si="794"/>
        <v>9.6196462474225825E-5</v>
      </c>
      <c r="IQ226">
        <v>51.16</v>
      </c>
      <c r="IR226" s="14">
        <f t="shared" si="795"/>
        <v>8.5636957768752114E-3</v>
      </c>
      <c r="IS226" s="14">
        <f t="shared" si="796"/>
        <v>7.3336885358870328E-5</v>
      </c>
      <c r="IT226" s="89">
        <f t="shared" si="797"/>
        <v>-1.6139653802634019E-2</v>
      </c>
      <c r="IU226" s="89">
        <f t="shared" si="798"/>
        <v>2.6048842486887876E-4</v>
      </c>
      <c r="IW226">
        <v>70.650000000000006</v>
      </c>
      <c r="IX226" s="14">
        <f t="shared" si="799"/>
        <v>6.6304820751127633E-3</v>
      </c>
      <c r="IY226" s="14">
        <f t="shared" si="800"/>
        <v>4.3963292548391652E-5</v>
      </c>
      <c r="IZ226" s="89">
        <f t="shared" si="801"/>
        <v>-1.6258778624373867E-2</v>
      </c>
      <c r="JA226" s="89">
        <f t="shared" si="802"/>
        <v>2.6434788235639656E-4</v>
      </c>
      <c r="JC226">
        <v>106.5</v>
      </c>
      <c r="JD226" s="14">
        <f t="shared" si="803"/>
        <v>2.1366349272362493E-2</v>
      </c>
      <c r="JE226" s="14">
        <f t="shared" si="804"/>
        <v>4.5652088122858525E-4</v>
      </c>
      <c r="JF226" s="89">
        <f t="shared" si="805"/>
        <v>-3.0324071599391544E-2</v>
      </c>
      <c r="JG226" s="89">
        <f t="shared" si="806"/>
        <v>9.1954931836502486E-4</v>
      </c>
      <c r="JI226">
        <v>33.299999999999997</v>
      </c>
      <c r="JJ226" s="14">
        <f t="shared" si="807"/>
        <v>1.5003753752347139E-3</v>
      </c>
      <c r="JK226" s="14">
        <f t="shared" si="808"/>
        <v>2.2511262666107088E-6</v>
      </c>
      <c r="JL226" s="89">
        <f t="shared" si="809"/>
        <v>-1.1299345106818615E-2</v>
      </c>
      <c r="JM226" s="89">
        <f t="shared" si="810"/>
        <v>1.2767519984298577E-4</v>
      </c>
      <c r="JO226">
        <v>75.42</v>
      </c>
      <c r="JP226" s="14">
        <f t="shared" si="811"/>
        <v>-2.1984799661681528E-2</v>
      </c>
      <c r="JQ226" s="14">
        <f t="shared" si="812"/>
        <v>4.8333141616427224E-4</v>
      </c>
      <c r="JR226" s="89">
        <f t="shared" si="647"/>
        <v>1.6651371566835702E-2</v>
      </c>
      <c r="JS226" s="89">
        <f t="shared" si="813"/>
        <v>2.7726817505682445E-4</v>
      </c>
      <c r="JU226">
        <v>61.82</v>
      </c>
      <c r="JV226" s="14">
        <f t="shared" si="814"/>
        <v>9.7008900089516896E-4</v>
      </c>
      <c r="JW226" s="14">
        <f t="shared" si="815"/>
        <v>9.4107266965778709E-7</v>
      </c>
      <c r="JX226" s="89">
        <f t="shared" si="816"/>
        <v>-1.1214043600435019E-2</v>
      </c>
      <c r="JY226" s="89">
        <f t="shared" si="817"/>
        <v>1.257547738724576E-4</v>
      </c>
      <c r="KA226">
        <v>39.99</v>
      </c>
      <c r="KB226" s="14">
        <f t="shared" si="818"/>
        <v>1.513864374895992E-2</v>
      </c>
      <c r="KC226" s="14">
        <f t="shared" si="819"/>
        <v>2.2917853455792328E-4</v>
      </c>
      <c r="KD226" s="89">
        <f t="shared" si="820"/>
        <v>-2.0513805773536172E-2</v>
      </c>
      <c r="KE226" s="89">
        <f t="shared" si="821"/>
        <v>4.2081622731436597E-4</v>
      </c>
      <c r="KG226">
        <v>19.079999999999998</v>
      </c>
      <c r="KH226" s="14">
        <f t="shared" si="822"/>
        <v>4.1576426845740408E-2</v>
      </c>
      <c r="KI226" s="14">
        <f t="shared" si="823"/>
        <v>1.7285992692592036E-3</v>
      </c>
      <c r="KJ226" s="89">
        <f t="shared" si="824"/>
        <v>-4.8663520612776859E-2</v>
      </c>
      <c r="KK226" s="89">
        <f t="shared" si="825"/>
        <v>2.3681382384301581E-3</v>
      </c>
      <c r="KM226">
        <v>36.07</v>
      </c>
      <c r="KN226" s="14">
        <f t="shared" si="826"/>
        <v>-1.143188248045335E-2</v>
      </c>
      <c r="KO226" s="14">
        <f t="shared" si="827"/>
        <v>1.3068793704689623E-4</v>
      </c>
      <c r="KP226" s="89">
        <f t="shared" si="828"/>
        <v>2.2538204415450958E-4</v>
      </c>
      <c r="KQ226" s="89">
        <f t="shared" si="829"/>
        <v>5.0797065827265302E-8</v>
      </c>
      <c r="KS226">
        <v>87.04</v>
      </c>
      <c r="KT226" s="14">
        <f t="shared" si="830"/>
        <v>2.7535584171828166E-3</v>
      </c>
      <c r="KU226" s="14">
        <f t="shared" si="831"/>
        <v>7.5820839568383386E-6</v>
      </c>
      <c r="KV226" s="89">
        <f t="shared" si="832"/>
        <v>-7.0899502854122809E-3</v>
      </c>
      <c r="KW226" s="89">
        <f t="shared" si="833"/>
        <v>5.0267395049617685E-5</v>
      </c>
      <c r="LF226" s="14">
        <v>14.97</v>
      </c>
      <c r="LG226" s="14">
        <f t="shared" si="834"/>
        <v>2.0020026706729687E-3</v>
      </c>
      <c r="LH226" s="14">
        <f t="shared" si="835"/>
        <v>4.0080146933816987E-6</v>
      </c>
      <c r="LI226" s="89">
        <f t="shared" si="836"/>
        <v>-2.1527380362276038E-3</v>
      </c>
      <c r="LJ226" s="89">
        <f t="shared" si="837"/>
        <v>4.6342810526210803E-6</v>
      </c>
      <c r="LL226">
        <v>12.875</v>
      </c>
      <c r="LM226" s="14">
        <f t="shared" si="838"/>
        <v>3.8759738446929397E-3</v>
      </c>
      <c r="LN226" s="14">
        <f t="shared" si="839"/>
        <v>1.5023173244743768E-5</v>
      </c>
      <c r="LO226" s="89">
        <f t="shared" si="840"/>
        <v>-8.7517994436133537E-3</v>
      </c>
      <c r="LP226" s="89">
        <f t="shared" si="841"/>
        <v>7.6593993501231008E-5</v>
      </c>
    </row>
    <row r="227" spans="19:328" x14ac:dyDescent="0.35">
      <c r="S227" t="s">
        <v>831</v>
      </c>
      <c r="T227" s="82">
        <v>5789.54</v>
      </c>
      <c r="U227" s="6">
        <f t="shared" si="648"/>
        <v>-1.885868013574234E-2</v>
      </c>
      <c r="V227" s="14">
        <f t="shared" si="649"/>
        <v>3.5564981646224274E-4</v>
      </c>
      <c r="Z227">
        <v>41.68</v>
      </c>
      <c r="AA227" s="14">
        <f t="shared" si="650"/>
        <v>-1.2554486479262746E-2</v>
      </c>
      <c r="AB227" s="14">
        <f t="shared" si="651"/>
        <v>1.5761513075799111E-4</v>
      </c>
      <c r="AC227" s="14">
        <f t="shared" si="652"/>
        <v>6.3041936564795942E-3</v>
      </c>
      <c r="AD227" s="14">
        <f t="shared" si="653"/>
        <v>-7.164345451791709E-3</v>
      </c>
      <c r="AE227" s="14">
        <f t="shared" si="654"/>
        <v>5.132784575260855E-5</v>
      </c>
      <c r="AG227">
        <v>7.9939999999999998</v>
      </c>
      <c r="AH227" s="14">
        <f t="shared" si="655"/>
        <v>2.8365448423677535E-2</v>
      </c>
      <c r="AI227" s="14">
        <f t="shared" si="656"/>
        <v>8.045986642763104E-4</v>
      </c>
      <c r="AJ227" s="14">
        <f t="shared" si="657"/>
        <v>-2.8844507894405957E-2</v>
      </c>
      <c r="AK227" s="14">
        <f t="shared" si="658"/>
        <v>8.3200563567044762E-4</v>
      </c>
      <c r="AM227">
        <v>108.9</v>
      </c>
      <c r="AN227" s="14">
        <f t="shared" si="659"/>
        <v>-2.1815671394288732E-2</v>
      </c>
      <c r="AO227" s="14">
        <f t="shared" si="660"/>
        <v>4.7592351838358769E-4</v>
      </c>
      <c r="AP227" s="14">
        <f t="shared" si="661"/>
        <v>2.6414347500686983E-2</v>
      </c>
      <c r="AQ227" s="14">
        <f t="shared" si="662"/>
        <v>6.9771775388704864E-4</v>
      </c>
      <c r="AS227">
        <v>98.99</v>
      </c>
      <c r="AT227" s="14">
        <f t="shared" si="663"/>
        <v>-1.6911568493313683E-2</v>
      </c>
      <c r="AU227" s="14">
        <f t="shared" si="664"/>
        <v>2.8600114890404006E-4</v>
      </c>
      <c r="AV227" s="14">
        <f t="shared" si="665"/>
        <v>2.3543353713385094E-2</v>
      </c>
      <c r="AW227" s="14">
        <f t="shared" si="666"/>
        <v>5.5428950407356372E-4</v>
      </c>
      <c r="AY227" s="14">
        <v>38.06</v>
      </c>
      <c r="AZ227" s="14">
        <f t="shared" si="667"/>
        <v>-2.7165452090024831E-2</v>
      </c>
      <c r="BA227" s="14">
        <f t="shared" si="668"/>
        <v>7.3796178725543443E-4</v>
      </c>
      <c r="BB227" s="14">
        <f t="shared" si="669"/>
        <v>3.0404847532687733E-2</v>
      </c>
      <c r="BC227" s="14">
        <f t="shared" si="670"/>
        <v>9.2445475348598737E-4</v>
      </c>
      <c r="BE227">
        <v>24.76</v>
      </c>
      <c r="BF227" s="14">
        <f t="shared" si="671"/>
        <v>-2.2876814653754757E-2</v>
      </c>
      <c r="BG227" s="14">
        <f t="shared" si="672"/>
        <v>5.2334864870224836E-4</v>
      </c>
      <c r="BH227" s="14">
        <f t="shared" si="673"/>
        <v>2.8958091277119014E-2</v>
      </c>
      <c r="BI227" s="14">
        <f t="shared" si="674"/>
        <v>8.385710504139563E-4</v>
      </c>
      <c r="BK227">
        <v>99.54</v>
      </c>
      <c r="BL227" s="14">
        <f t="shared" si="675"/>
        <v>-1.4368354040119576E-2</v>
      </c>
      <c r="BM227" s="14">
        <f t="shared" si="676"/>
        <v>2.0644959782222053E-4</v>
      </c>
      <c r="BN227" s="14">
        <f t="shared" si="677"/>
        <v>2.0555033054666862E-2</v>
      </c>
      <c r="BO227" s="14">
        <f t="shared" si="678"/>
        <v>4.2250938387844732E-4</v>
      </c>
      <c r="BQ227">
        <v>71.67</v>
      </c>
      <c r="BR227" s="14">
        <f t="shared" si="679"/>
        <v>-9.1107224908860505E-3</v>
      </c>
      <c r="BS227" s="14">
        <f t="shared" si="680"/>
        <v>8.3005264305936914E-5</v>
      </c>
      <c r="BT227" s="14">
        <f t="shared" si="681"/>
        <v>1.7164375429451026E-2</v>
      </c>
      <c r="BU227" s="14">
        <f t="shared" si="682"/>
        <v>2.9461578388314207E-4</v>
      </c>
      <c r="BX227">
        <v>23.45</v>
      </c>
      <c r="BY227" s="14">
        <f t="shared" si="683"/>
        <v>-3.6036024204313913E-2</v>
      </c>
      <c r="BZ227" s="14">
        <f t="shared" si="684"/>
        <v>1.2985950404538981E-3</v>
      </c>
      <c r="CA227" s="14">
        <f t="shared" si="685"/>
        <v>3.9594027112462946E-2</v>
      </c>
      <c r="CB227" s="14">
        <f t="shared" si="686"/>
        <v>1.5676869829824509E-3</v>
      </c>
      <c r="CD227">
        <v>51.47</v>
      </c>
      <c r="CE227" s="14">
        <f t="shared" si="687"/>
        <v>-2.5183309997820848E-2</v>
      </c>
      <c r="CF227" s="14">
        <f t="shared" si="688"/>
        <v>6.3419910244634351E-4</v>
      </c>
      <c r="CG227" s="14">
        <f t="shared" si="689"/>
        <v>3.1280802835423095E-2</v>
      </c>
      <c r="CH227" s="14">
        <f t="shared" si="690"/>
        <v>9.7848862602861351E-4</v>
      </c>
      <c r="CJ227">
        <v>36.22</v>
      </c>
      <c r="CK227" s="14">
        <f t="shared" si="691"/>
        <v>-5.814774794483531E-3</v>
      </c>
      <c r="CL227" s="14">
        <f t="shared" si="692"/>
        <v>3.3811605910560988E-5</v>
      </c>
      <c r="CM227" s="14">
        <f t="shared" si="693"/>
        <v>1.1129833190501469E-2</v>
      </c>
      <c r="CN227" s="14">
        <f t="shared" si="694"/>
        <v>1.2387318684838812E-4</v>
      </c>
      <c r="CP227">
        <v>19.75</v>
      </c>
      <c r="CQ227" s="14">
        <f t="shared" si="695"/>
        <v>-1.2739025777429714E-2</v>
      </c>
      <c r="CR227" s="14">
        <f t="shared" si="696"/>
        <v>1.6228277775801872E-4</v>
      </c>
      <c r="CS227" s="14">
        <f t="shared" si="697"/>
        <v>1.7760529208620941E-2</v>
      </c>
      <c r="CT227" s="14">
        <f t="shared" si="698"/>
        <v>3.1543639777027759E-4</v>
      </c>
      <c r="CV227">
        <v>104.55</v>
      </c>
      <c r="CW227" s="14">
        <f t="shared" si="699"/>
        <v>-2.5182928854178319E-2</v>
      </c>
      <c r="CX227" s="14">
        <f t="shared" si="700"/>
        <v>6.3417990567460694E-4</v>
      </c>
      <c r="CY227" s="89">
        <f t="shared" si="701"/>
        <v>2.6637009917290032E-2</v>
      </c>
      <c r="CZ227" s="89">
        <f t="shared" si="702"/>
        <v>7.0953029733380752E-4</v>
      </c>
      <c r="DB227">
        <v>15.63</v>
      </c>
      <c r="DC227" s="14">
        <f t="shared" si="703"/>
        <v>3.1938704888764152E-3</v>
      </c>
      <c r="DD227" s="14">
        <f t="shared" si="704"/>
        <v>1.0200808699715672E-5</v>
      </c>
      <c r="DE227" s="89">
        <f t="shared" si="705"/>
        <v>-7.6092912207570028E-4</v>
      </c>
      <c r="DF227" s="89">
        <f t="shared" si="706"/>
        <v>5.7901312882289596E-7</v>
      </c>
      <c r="DH227">
        <v>12.507999999999999</v>
      </c>
      <c r="DI227" s="14">
        <f t="shared" si="707"/>
        <v>-2.1332418512428671E-2</v>
      </c>
      <c r="DJ227" s="14">
        <f t="shared" si="708"/>
        <v>4.5507207958940949E-4</v>
      </c>
      <c r="DK227" s="89">
        <f t="shared" si="709"/>
        <v>2.704274550475335E-2</v>
      </c>
      <c r="DL227" s="89">
        <f t="shared" si="710"/>
        <v>7.3131008443485753E-4</v>
      </c>
      <c r="DN227">
        <v>65.33</v>
      </c>
      <c r="DO227" s="14">
        <f t="shared" si="711"/>
        <v>-2.1662614074023517E-2</v>
      </c>
      <c r="DP227" s="14">
        <f t="shared" si="712"/>
        <v>4.6926884852008173E-4</v>
      </c>
      <c r="DQ227" s="89">
        <f t="shared" si="713"/>
        <v>2.4955683879610696E-2</v>
      </c>
      <c r="DR227" s="89">
        <f t="shared" si="714"/>
        <v>6.2278615789906119E-4</v>
      </c>
      <c r="DT227">
        <v>114</v>
      </c>
      <c r="DU227" s="14">
        <f t="shared" si="715"/>
        <v>-7.0422826254129232E-3</v>
      </c>
      <c r="DV227" s="14">
        <f t="shared" si="716"/>
        <v>4.9593744576192732E-5</v>
      </c>
      <c r="DW227" s="89">
        <f t="shared" si="717"/>
        <v>1.2786045184466749E-2</v>
      </c>
      <c r="DX227" s="89">
        <f t="shared" si="718"/>
        <v>1.6348295145922532E-4</v>
      </c>
      <c r="DZ227">
        <v>31.61</v>
      </c>
      <c r="EA227" s="14">
        <f t="shared" si="719"/>
        <v>-3.1820135997988608E-2</v>
      </c>
      <c r="EB227" s="14">
        <f t="shared" si="720"/>
        <v>1.0125210549304904E-3</v>
      </c>
      <c r="EC227" s="89">
        <f t="shared" si="721"/>
        <v>3.7302503811769118E-2</v>
      </c>
      <c r="ED227" s="89">
        <f t="shared" si="722"/>
        <v>1.3914767906270495E-3</v>
      </c>
      <c r="EF227">
        <v>14.63</v>
      </c>
      <c r="EG227" s="14">
        <f t="shared" si="723"/>
        <v>1.3661204310434418E-3</v>
      </c>
      <c r="EH227" s="14">
        <f t="shared" si="724"/>
        <v>1.8662850321143191E-6</v>
      </c>
      <c r="EI227" s="89">
        <f t="shared" si="725"/>
        <v>3.0159497232385337E-3</v>
      </c>
      <c r="EJ227" s="89">
        <f t="shared" si="726"/>
        <v>9.0959527331025886E-6</v>
      </c>
      <c r="EL227">
        <v>91.16</v>
      </c>
      <c r="EM227" s="14">
        <f t="shared" si="727"/>
        <v>-1.7707412646929391E-2</v>
      </c>
      <c r="EN227" s="14">
        <f t="shared" si="728"/>
        <v>3.1355246264863493E-4</v>
      </c>
      <c r="EO227" s="89">
        <f t="shared" si="729"/>
        <v>2.1942598007894165E-2</v>
      </c>
      <c r="EP227" s="89">
        <f t="shared" si="730"/>
        <v>4.8147760733604101E-4</v>
      </c>
      <c r="ER227">
        <v>12.18</v>
      </c>
      <c r="ES227" s="14">
        <f t="shared" si="731"/>
        <v>-2.6623868712171653E-2</v>
      </c>
      <c r="ET227" s="14">
        <f t="shared" si="732"/>
        <v>7.0883038520295268E-4</v>
      </c>
      <c r="EU227" s="89">
        <f t="shared" si="733"/>
        <v>3.0296811552811997E-2</v>
      </c>
      <c r="EV227" s="89">
        <f t="shared" si="734"/>
        <v>9.1789679026660256E-4</v>
      </c>
      <c r="EX227">
        <v>117.95</v>
      </c>
      <c r="EY227" s="14">
        <f t="shared" si="735"/>
        <v>-2.3157123976926149E-2</v>
      </c>
      <c r="EZ227" s="14">
        <f t="shared" si="736"/>
        <v>5.3625239088272796E-4</v>
      </c>
      <c r="FA227" s="89">
        <f t="shared" si="737"/>
        <v>2.6653453298600947E-2</v>
      </c>
      <c r="FB227" s="89">
        <f t="shared" si="738"/>
        <v>7.1040657274070167E-4</v>
      </c>
      <c r="FD227">
        <v>46.07</v>
      </c>
      <c r="FE227" s="14">
        <f t="shared" si="739"/>
        <v>-1.4429633837965947E-2</v>
      </c>
      <c r="FF227" s="14">
        <f t="shared" si="740"/>
        <v>2.0821433269777189E-4</v>
      </c>
      <c r="FG227" s="89">
        <f t="shared" si="741"/>
        <v>2.3235795952036994E-2</v>
      </c>
      <c r="FH227" s="89">
        <f t="shared" si="742"/>
        <v>5.3990221352469877E-4</v>
      </c>
      <c r="FJ227">
        <v>134.1</v>
      </c>
      <c r="FK227" s="14">
        <f t="shared" si="743"/>
        <v>-1.2758146784724898E-2</v>
      </c>
      <c r="FL227" s="14">
        <f t="shared" si="744"/>
        <v>1.6277030938058624E-4</v>
      </c>
      <c r="FM227" s="89">
        <f t="shared" si="745"/>
        <v>1.5222465552340941E-2</v>
      </c>
      <c r="FN227" s="89">
        <f t="shared" si="746"/>
        <v>2.3172345749220661E-4</v>
      </c>
      <c r="FP227">
        <v>11</v>
      </c>
      <c r="FQ227" s="14">
        <f t="shared" si="747"/>
        <v>-1.7886282839521223E-2</v>
      </c>
      <c r="FR227" s="14">
        <f t="shared" si="748"/>
        <v>3.199191138153514E-4</v>
      </c>
      <c r="FS227" s="89">
        <f t="shared" si="749"/>
        <v>2.0177061776009097E-2</v>
      </c>
      <c r="FT227" s="89">
        <f t="shared" si="750"/>
        <v>4.0711382191288738E-4</v>
      </c>
      <c r="FV227">
        <v>505.4</v>
      </c>
      <c r="FW227" s="14">
        <f t="shared" si="751"/>
        <v>-1.3947227480850441E-2</v>
      </c>
      <c r="FX227" s="14">
        <f t="shared" si="752"/>
        <v>1.9452515440258972E-4</v>
      </c>
      <c r="FY227" s="89">
        <f t="shared" si="753"/>
        <v>1.8922349359341797E-2</v>
      </c>
      <c r="FZ227" s="89">
        <f t="shared" si="754"/>
        <v>3.5805530527698292E-4</v>
      </c>
      <c r="GB227">
        <v>62.9</v>
      </c>
      <c r="GC227" s="14">
        <f t="shared" si="755"/>
        <v>7.5605827777252888E-2</v>
      </c>
      <c r="GD227" s="14">
        <f t="shared" si="756"/>
        <v>5.7162411938836239E-3</v>
      </c>
      <c r="GE227" s="89">
        <f t="shared" si="757"/>
        <v>-6.9762819243379681E-2</v>
      </c>
      <c r="GF227" s="89">
        <f t="shared" si="758"/>
        <v>4.8668509487844666E-3</v>
      </c>
      <c r="GH227">
        <v>381.3</v>
      </c>
      <c r="GI227" s="14">
        <f t="shared" si="759"/>
        <v>-2.38864859848468E-2</v>
      </c>
      <c r="GJ227" s="14">
        <f t="shared" si="760"/>
        <v>5.7056421270428265E-4</v>
      </c>
      <c r="GK227" s="89">
        <f t="shared" si="761"/>
        <v>3.0970706383422336E-2</v>
      </c>
      <c r="GL227" s="89">
        <f t="shared" si="762"/>
        <v>9.5918465388815702E-4</v>
      </c>
      <c r="GN227">
        <v>29.59</v>
      </c>
      <c r="GO227" s="14">
        <f t="shared" si="763"/>
        <v>-1.9106688375579675E-2</v>
      </c>
      <c r="GP227" s="14">
        <f t="shared" si="764"/>
        <v>3.6506554068151147E-4</v>
      </c>
      <c r="GQ227" s="89">
        <f t="shared" si="765"/>
        <v>2.2712713207826481E-2</v>
      </c>
      <c r="GR227" s="89">
        <f t="shared" si="766"/>
        <v>5.1586734126097546E-4</v>
      </c>
      <c r="GT227">
        <v>58.46</v>
      </c>
      <c r="GU227" s="14">
        <f t="shared" si="767"/>
        <v>-1.2392585448310772E-2</v>
      </c>
      <c r="GV227" s="14">
        <f t="shared" si="768"/>
        <v>1.5357617409368388E-4</v>
      </c>
      <c r="GW227" s="89">
        <f t="shared" si="769"/>
        <v>1.6780125160848272E-2</v>
      </c>
      <c r="GX227" s="89">
        <f t="shared" si="770"/>
        <v>2.8157260041373322E-4</v>
      </c>
      <c r="GZ227">
        <v>191.3</v>
      </c>
      <c r="HA227" s="14">
        <f t="shared" si="771"/>
        <v>-1.9530839874082936E-2</v>
      </c>
      <c r="HB227" s="14">
        <f t="shared" si="772"/>
        <v>3.8145370618706794E-4</v>
      </c>
      <c r="HC227" s="89">
        <f t="shared" si="773"/>
        <v>2.397663347698388E-2</v>
      </c>
      <c r="HD227" s="89">
        <f t="shared" si="774"/>
        <v>5.7487895288962411E-4</v>
      </c>
      <c r="HF227">
        <v>265.3</v>
      </c>
      <c r="HG227" s="14">
        <f t="shared" si="775"/>
        <v>-1.270761528946532E-2</v>
      </c>
      <c r="HH227" s="14">
        <f t="shared" si="776"/>
        <v>1.6148348634505277E-4</v>
      </c>
      <c r="HI227" s="89">
        <f t="shared" si="777"/>
        <v>2.0080594292861263E-2</v>
      </c>
      <c r="HJ227" s="89">
        <f t="shared" si="778"/>
        <v>4.0323026715449235E-4</v>
      </c>
      <c r="HL227">
        <v>99.26</v>
      </c>
      <c r="HM227" s="14">
        <f t="shared" si="779"/>
        <v>-3.2290643597322533E-3</v>
      </c>
      <c r="HN227" s="14">
        <f t="shared" si="780"/>
        <v>1.0426856639293067E-5</v>
      </c>
      <c r="HO227" s="89">
        <f t="shared" si="781"/>
        <v>7.9466932029702373E-3</v>
      </c>
      <c r="HP227" s="89">
        <f t="shared" si="782"/>
        <v>6.3149932862133367E-5</v>
      </c>
      <c r="HR227">
        <v>5.63</v>
      </c>
      <c r="HS227" s="14">
        <f t="shared" si="783"/>
        <v>-4.7281533630825656E-2</v>
      </c>
      <c r="HT227" s="14">
        <f t="shared" si="784"/>
        <v>2.2355434224828976E-3</v>
      </c>
      <c r="HU227" s="14">
        <f t="shared" si="785"/>
        <v>5.1245376279891071E-2</v>
      </c>
      <c r="HV227" s="14">
        <f t="shared" si="786"/>
        <v>2.6260885900676223E-3</v>
      </c>
      <c r="HX227">
        <v>13.85</v>
      </c>
      <c r="HY227" s="14">
        <f t="shared" si="787"/>
        <v>-1.0889399799268319E-2</v>
      </c>
      <c r="HZ227" s="14">
        <f t="shared" si="788"/>
        <v>1.1857902798830492E-4</v>
      </c>
      <c r="IA227" s="89">
        <f t="shared" si="789"/>
        <v>1.0812068417877751E-2</v>
      </c>
      <c r="IB227" s="89">
        <f t="shared" si="790"/>
        <v>1.1690082347286949E-4</v>
      </c>
      <c r="ID227">
        <v>132.19999999999999</v>
      </c>
      <c r="IE227" s="14">
        <f t="shared" si="791"/>
        <v>-1.6012541899126254E-2</v>
      </c>
      <c r="IF227" s="14">
        <f t="shared" si="792"/>
        <v>2.5640149807127385E-4</v>
      </c>
      <c r="IG227" s="89">
        <f t="shared" si="793"/>
        <v>1.9850912779176701E-2</v>
      </c>
      <c r="IH227" s="89">
        <f t="shared" si="794"/>
        <v>3.9405873816648082E-4</v>
      </c>
      <c r="IQ227">
        <v>51.04</v>
      </c>
      <c r="IR227" s="14">
        <f t="shared" si="795"/>
        <v>2.348337674107429E-3</v>
      </c>
      <c r="IS227" s="14">
        <f t="shared" si="796"/>
        <v>5.5146898316322897E-6</v>
      </c>
      <c r="IT227" s="89">
        <f t="shared" si="797"/>
        <v>3.1901694709964186E-4</v>
      </c>
      <c r="IU227" s="89">
        <f t="shared" si="798"/>
        <v>1.017718125367757E-7</v>
      </c>
      <c r="IW227">
        <v>71.12</v>
      </c>
      <c r="IX227" s="14">
        <f t="shared" si="799"/>
        <v>-6.6304820751126323E-3</v>
      </c>
      <c r="IY227" s="14">
        <f t="shared" si="800"/>
        <v>4.3963292548389917E-5</v>
      </c>
      <c r="IZ227" s="89">
        <f t="shared" si="801"/>
        <v>9.6635623952283402E-3</v>
      </c>
      <c r="JA227" s="89">
        <f t="shared" si="802"/>
        <v>9.3384438166471299E-5</v>
      </c>
      <c r="JC227">
        <v>109.35</v>
      </c>
      <c r="JD227" s="14">
        <f t="shared" si="803"/>
        <v>-2.6408761973296998E-2</v>
      </c>
      <c r="JE227" s="14">
        <f t="shared" si="804"/>
        <v>6.9742270896225756E-4</v>
      </c>
      <c r="JF227" s="89">
        <f t="shared" si="805"/>
        <v>3.2494789753223063E-2</v>
      </c>
      <c r="JG227" s="89">
        <f t="shared" si="806"/>
        <v>1.0559113611061707E-3</v>
      </c>
      <c r="JI227">
        <v>34.020000000000003</v>
      </c>
      <c r="JJ227" s="14">
        <f t="shared" si="807"/>
        <v>-2.1391189981317785E-2</v>
      </c>
      <c r="JK227" s="14">
        <f t="shared" si="808"/>
        <v>4.5758300881683042E-4</v>
      </c>
      <c r="JL227" s="89">
        <f t="shared" si="809"/>
        <v>2.6388682818920036E-2</v>
      </c>
      <c r="JM227" s="89">
        <f t="shared" si="810"/>
        <v>6.9636258091756553E-4</v>
      </c>
      <c r="JO227">
        <v>76.64</v>
      </c>
      <c r="JP227" s="14">
        <f t="shared" si="811"/>
        <v>-1.6046641832394033E-2</v>
      </c>
      <c r="JQ227" s="14">
        <f t="shared" si="812"/>
        <v>2.5749471409713812E-4</v>
      </c>
      <c r="JR227" s="89">
        <f t="shared" si="647"/>
        <v>1.9332586574629253E-2</v>
      </c>
      <c r="JS227" s="89">
        <f t="shared" si="813"/>
        <v>3.7374890366553522E-4</v>
      </c>
      <c r="JU227">
        <v>62.7</v>
      </c>
      <c r="JV227" s="14">
        <f t="shared" si="814"/>
        <v>-1.4134510934904806E-2</v>
      </c>
      <c r="JW227" s="14">
        <f t="shared" si="815"/>
        <v>1.9978439936894354E-4</v>
      </c>
      <c r="JX227" s="89">
        <f t="shared" si="816"/>
        <v>2.0314782748525152E-2</v>
      </c>
      <c r="JY227" s="89">
        <f t="shared" si="817"/>
        <v>4.1269039811977511E-4</v>
      </c>
      <c r="KA227">
        <v>41.64</v>
      </c>
      <c r="KB227" s="14">
        <f t="shared" si="818"/>
        <v>-4.0431820888041113E-2</v>
      </c>
      <c r="KC227" s="14">
        <f t="shared" si="819"/>
        <v>1.6347321403226377E-3</v>
      </c>
      <c r="KD227" s="89">
        <f t="shared" si="820"/>
        <v>4.3741040280062489E-2</v>
      </c>
      <c r="KE227" s="89">
        <f t="shared" si="821"/>
        <v>1.9132786047820491E-3</v>
      </c>
      <c r="KG227">
        <v>19.559999999999999</v>
      </c>
      <c r="KH227" s="14">
        <f t="shared" si="822"/>
        <v>-2.4845998586530776E-2</v>
      </c>
      <c r="KI227" s="14">
        <f t="shared" si="823"/>
        <v>6.173236457618893E-4</v>
      </c>
      <c r="KJ227" s="89">
        <f t="shared" si="824"/>
        <v>2.7552256121963072E-2</v>
      </c>
      <c r="KK227" s="89">
        <f t="shared" si="825"/>
        <v>7.5912681741025162E-4</v>
      </c>
      <c r="KM227">
        <v>36.65</v>
      </c>
      <c r="KN227" s="14">
        <f t="shared" si="826"/>
        <v>-1.5951933417212877E-2</v>
      </c>
      <c r="KO227" s="14">
        <f t="shared" si="827"/>
        <v>2.5446417974719291E-4</v>
      </c>
      <c r="KP227" s="89">
        <f t="shared" si="828"/>
        <v>1.9397856932739915E-2</v>
      </c>
      <c r="KQ227" s="89">
        <f t="shared" si="829"/>
        <v>3.7627685358304597E-4</v>
      </c>
      <c r="KS227">
        <v>86.86</v>
      </c>
      <c r="KT227" s="14">
        <f t="shared" si="830"/>
        <v>2.0701560009567395E-3</v>
      </c>
      <c r="KU227" s="14">
        <f t="shared" si="831"/>
        <v>4.2855458682972E-6</v>
      </c>
      <c r="KV227" s="89">
        <f t="shared" si="832"/>
        <v>9.7128856693108091E-4</v>
      </c>
      <c r="KW227" s="89">
        <f t="shared" si="833"/>
        <v>9.4340148025103284E-7</v>
      </c>
      <c r="LF227" s="14">
        <v>15.195</v>
      </c>
      <c r="LG227" s="14">
        <f t="shared" si="834"/>
        <v>-1.4918227937219393E-2</v>
      </c>
      <c r="LH227" s="14">
        <f t="shared" si="835"/>
        <v>2.2255352478683319E-4</v>
      </c>
      <c r="LI227" s="89">
        <f t="shared" si="836"/>
        <v>1.4846522609508448E-2</v>
      </c>
      <c r="LJ227" s="89">
        <f t="shared" si="837"/>
        <v>2.2041923359464554E-4</v>
      </c>
      <c r="LL227">
        <v>13.015000000000001</v>
      </c>
      <c r="LM227" s="14">
        <f t="shared" si="838"/>
        <v>-1.0815091896728883E-2</v>
      </c>
      <c r="LN227" s="14">
        <f t="shared" si="839"/>
        <v>1.1696621273469075E-4</v>
      </c>
      <c r="LO227" s="89">
        <f t="shared" si="840"/>
        <v>1.4001604835894478E-2</v>
      </c>
      <c r="LP227" s="89">
        <f t="shared" si="841"/>
        <v>1.9604493798054361E-4</v>
      </c>
    </row>
    <row r="228" spans="19:328" x14ac:dyDescent="0.35">
      <c r="S228" t="s">
        <v>832</v>
      </c>
      <c r="T228" s="82">
        <v>5920.19</v>
      </c>
      <c r="U228" s="6">
        <f t="shared" si="648"/>
        <v>-2.2315701869660882E-2</v>
      </c>
      <c r="V228" s="14">
        <f t="shared" si="649"/>
        <v>4.9799054993558613E-4</v>
      </c>
      <c r="Z228">
        <v>41.79</v>
      </c>
      <c r="AA228" s="14">
        <f t="shared" si="650"/>
        <v>-2.6356790147124879E-3</v>
      </c>
      <c r="AB228" s="14">
        <f t="shared" si="651"/>
        <v>6.9468038685957913E-6</v>
      </c>
      <c r="AC228" s="14">
        <f t="shared" si="652"/>
        <v>1.9680022854948395E-2</v>
      </c>
      <c r="AD228" s="14">
        <f t="shared" si="653"/>
        <v>-2.0624525980568121E-2</v>
      </c>
      <c r="AE228" s="14">
        <f t="shared" si="654"/>
        <v>4.2537107192312942E-4</v>
      </c>
      <c r="AG228">
        <v>8.4819999999999993</v>
      </c>
      <c r="AH228" s="14">
        <f t="shared" si="655"/>
        <v>-5.9255010763267092E-2</v>
      </c>
      <c r="AI228" s="14">
        <f t="shared" si="656"/>
        <v>3.5111563005548988E-3</v>
      </c>
      <c r="AJ228" s="14">
        <f t="shared" si="657"/>
        <v>5.8706465155686907E-2</v>
      </c>
      <c r="AK228" s="14">
        <f t="shared" si="658"/>
        <v>3.4464490510758808E-3</v>
      </c>
      <c r="AM228">
        <v>112.5</v>
      </c>
      <c r="AN228" s="14">
        <f t="shared" si="659"/>
        <v>-3.2523191705559951E-2</v>
      </c>
      <c r="AO228" s="14">
        <f t="shared" si="660"/>
        <v>1.0577579987166037E-3</v>
      </c>
      <c r="AP228" s="14">
        <f t="shared" si="661"/>
        <v>3.8103117345929534E-2</v>
      </c>
      <c r="AQ228" s="14">
        <f t="shared" si="662"/>
        <v>1.4518475514776761E-3</v>
      </c>
      <c r="AS228">
        <v>102.5</v>
      </c>
      <c r="AT228" s="14">
        <f t="shared" si="663"/>
        <v>-3.4843963646746891E-2</v>
      </c>
      <c r="AU228" s="14">
        <f t="shared" si="664"/>
        <v>1.2141018026158188E-3</v>
      </c>
      <c r="AV228" s="14">
        <f t="shared" si="665"/>
        <v>4.2955910369956746E-2</v>
      </c>
      <c r="AW228" s="14">
        <f t="shared" si="666"/>
        <v>1.8452102357117575E-3</v>
      </c>
      <c r="AY228" s="14">
        <v>39.61</v>
      </c>
      <c r="AZ228" s="14">
        <f t="shared" si="667"/>
        <v>-3.9917749765821769E-2</v>
      </c>
      <c r="BA228" s="14">
        <f t="shared" si="668"/>
        <v>1.593426746366764E-3</v>
      </c>
      <c r="BB228" s="14">
        <f t="shared" si="669"/>
        <v>4.3902993404815314E-2</v>
      </c>
      <c r="BC228" s="14">
        <f t="shared" si="670"/>
        <v>1.927472829903257E-3</v>
      </c>
      <c r="BE228">
        <v>26</v>
      </c>
      <c r="BF228" s="14">
        <f t="shared" si="671"/>
        <v>-4.8867090205086582E-2</v>
      </c>
      <c r="BG228" s="14">
        <f t="shared" si="672"/>
        <v>2.3879925051120687E-3</v>
      </c>
      <c r="BH228" s="14">
        <f t="shared" si="673"/>
        <v>5.715231465184227E-2</v>
      </c>
      <c r="BI228" s="14">
        <f t="shared" si="674"/>
        <v>3.2663870700631848E-3</v>
      </c>
      <c r="BK228">
        <v>104.8</v>
      </c>
      <c r="BL228" s="14">
        <f t="shared" si="675"/>
        <v>-5.1494198456533601E-2</v>
      </c>
      <c r="BM228" s="14">
        <f t="shared" si="676"/>
        <v>2.6516524746808675E-3</v>
      </c>
      <c r="BN228" s="14">
        <f t="shared" si="677"/>
        <v>5.9518060603333756E-2</v>
      </c>
      <c r="BO228" s="14">
        <f t="shared" si="678"/>
        <v>3.5423995379821097E-3</v>
      </c>
      <c r="BQ228">
        <v>73.540000000000006</v>
      </c>
      <c r="BR228" s="14">
        <f t="shared" si="679"/>
        <v>-2.5757225867298107E-2</v>
      </c>
      <c r="BS228" s="14">
        <f t="shared" si="680"/>
        <v>6.6343468437901067E-4</v>
      </c>
      <c r="BT228" s="14">
        <f t="shared" si="681"/>
        <v>3.5713575631036887E-2</v>
      </c>
      <c r="BU228" s="14">
        <f t="shared" si="682"/>
        <v>1.2754594843537917E-3</v>
      </c>
      <c r="BX228">
        <v>23.51</v>
      </c>
      <c r="BY228" s="14">
        <f t="shared" si="683"/>
        <v>-2.5553676596898642E-3</v>
      </c>
      <c r="BZ228" s="14">
        <f t="shared" si="684"/>
        <v>6.5299038761888536E-6</v>
      </c>
      <c r="CA228" s="14">
        <f t="shared" si="685"/>
        <v>6.9693041661204411E-3</v>
      </c>
      <c r="CB228" s="14">
        <f t="shared" si="686"/>
        <v>4.857120055990374E-5</v>
      </c>
      <c r="CD228">
        <v>51.23</v>
      </c>
      <c r="CE228" s="14">
        <f t="shared" si="687"/>
        <v>4.6738157135522854E-3</v>
      </c>
      <c r="CF228" s="14">
        <f t="shared" si="688"/>
        <v>2.184455332424826E-5</v>
      </c>
      <c r="CG228" s="14">
        <f t="shared" si="689"/>
        <v>2.7236479743511744E-3</v>
      </c>
      <c r="CH228" s="14">
        <f t="shared" si="690"/>
        <v>7.4182582881872562E-6</v>
      </c>
      <c r="CJ228">
        <v>36.28</v>
      </c>
      <c r="CK228" s="14">
        <f t="shared" si="691"/>
        <v>-1.6551727916685962E-3</v>
      </c>
      <c r="CL228" s="14">
        <f t="shared" si="692"/>
        <v>2.7395969702800145E-6</v>
      </c>
      <c r="CM228" s="14">
        <f t="shared" si="693"/>
        <v>8.1763550727437396E-3</v>
      </c>
      <c r="CN228" s="14">
        <f t="shared" si="694"/>
        <v>6.6852782275582287E-5</v>
      </c>
      <c r="CP228">
        <v>20</v>
      </c>
      <c r="CQ228" s="14">
        <f t="shared" si="695"/>
        <v>-1.2578782206860073E-2</v>
      </c>
      <c r="CR228" s="14">
        <f t="shared" si="696"/>
        <v>1.5822576180761955E-4</v>
      </c>
      <c r="CS228" s="14">
        <f t="shared" si="697"/>
        <v>1.8783451733281512E-2</v>
      </c>
      <c r="CT228" s="14">
        <f t="shared" si="698"/>
        <v>3.528180590165162E-4</v>
      </c>
      <c r="CV228">
        <v>110.9</v>
      </c>
      <c r="CW228" s="14">
        <f t="shared" si="699"/>
        <v>-5.8963468481678806E-2</v>
      </c>
      <c r="CX228" s="14">
        <f t="shared" si="700"/>
        <v>3.4766906153899301E-3</v>
      </c>
      <c r="CY228" s="89">
        <f t="shared" si="701"/>
        <v>6.0774347195467607E-2</v>
      </c>
      <c r="CZ228" s="89">
        <f t="shared" si="702"/>
        <v>3.6935212770352415E-3</v>
      </c>
      <c r="DB228">
        <v>15.33</v>
      </c>
      <c r="DC228" s="14">
        <f t="shared" si="703"/>
        <v>1.9380451549662593E-2</v>
      </c>
      <c r="DD228" s="14">
        <f t="shared" si="704"/>
        <v>3.7560190226881921E-4</v>
      </c>
      <c r="DE228" s="89">
        <f t="shared" si="705"/>
        <v>-1.6375021297029713E-2</v>
      </c>
      <c r="DF228" s="89">
        <f t="shared" si="706"/>
        <v>2.6814132247817666E-4</v>
      </c>
      <c r="DH228">
        <v>12.47</v>
      </c>
      <c r="DI228" s="14">
        <f t="shared" si="707"/>
        <v>3.042679903649672E-3</v>
      </c>
      <c r="DJ228" s="14">
        <f t="shared" si="708"/>
        <v>9.2579009960735764E-6</v>
      </c>
      <c r="DK228" s="89">
        <f t="shared" si="709"/>
        <v>3.9462279982105785E-3</v>
      </c>
      <c r="DL228" s="89">
        <f t="shared" si="710"/>
        <v>1.5572715413861069E-5</v>
      </c>
      <c r="DN228">
        <v>65.64</v>
      </c>
      <c r="DO228" s="14">
        <f t="shared" si="711"/>
        <v>-4.733917369231253E-3</v>
      </c>
      <c r="DP228" s="14">
        <f t="shared" si="712"/>
        <v>2.2409973658709347E-5</v>
      </c>
      <c r="DQ228" s="89">
        <f t="shared" si="713"/>
        <v>8.6633099152915102E-3</v>
      </c>
      <c r="DR228" s="89">
        <f t="shared" si="714"/>
        <v>7.5052938688388194E-5</v>
      </c>
      <c r="DT228">
        <v>119.8</v>
      </c>
      <c r="DU228" s="14">
        <f t="shared" si="715"/>
        <v>-4.9625237286853544E-2</v>
      </c>
      <c r="DV228" s="14">
        <f t="shared" si="716"/>
        <v>2.462664175776519E-3</v>
      </c>
      <c r="DW228" s="89">
        <f t="shared" si="717"/>
        <v>5.6803021790954492E-2</v>
      </c>
      <c r="DX228" s="89">
        <f t="shared" si="718"/>
        <v>3.2265832845836508E-3</v>
      </c>
      <c r="DZ228">
        <v>32.74</v>
      </c>
      <c r="EA228" s="14">
        <f t="shared" si="719"/>
        <v>-3.5124045715462515E-2</v>
      </c>
      <c r="EB228" s="14">
        <f t="shared" si="720"/>
        <v>1.2336985874219007E-3</v>
      </c>
      <c r="EC228" s="89">
        <f t="shared" si="721"/>
        <v>4.1730897273891066E-2</v>
      </c>
      <c r="ED228" s="89">
        <f t="shared" si="722"/>
        <v>1.7414677872840487E-3</v>
      </c>
      <c r="EF228">
        <v>15.28</v>
      </c>
      <c r="EG228" s="14">
        <f t="shared" si="723"/>
        <v>-4.3470568706341445E-2</v>
      </c>
      <c r="EH228" s="14">
        <f t="shared" si="724"/>
        <v>1.8896903436527522E-3</v>
      </c>
      <c r="EI228" s="89">
        <f t="shared" si="725"/>
        <v>4.8707116599062274E-2</v>
      </c>
      <c r="EJ228" s="89">
        <f t="shared" si="726"/>
        <v>2.3723832073946475E-3</v>
      </c>
      <c r="EL228">
        <v>92.96</v>
      </c>
      <c r="EM228" s="14">
        <f t="shared" si="727"/>
        <v>-1.9553088726117544E-2</v>
      </c>
      <c r="EN228" s="14">
        <f t="shared" si="728"/>
        <v>3.8232327873142499E-4</v>
      </c>
      <c r="EO228" s="89">
        <f t="shared" si="729"/>
        <v>2.4778482758547108E-2</v>
      </c>
      <c r="EP228" s="89">
        <f t="shared" si="730"/>
        <v>6.1397320781561625E-4</v>
      </c>
      <c r="ER228">
        <v>12.81</v>
      </c>
      <c r="ES228" s="14">
        <f t="shared" si="731"/>
        <v>-5.0430853626891967E-2</v>
      </c>
      <c r="ET228" s="14">
        <f t="shared" si="732"/>
        <v>2.5432709975370025E-3</v>
      </c>
      <c r="EU228" s="89">
        <f t="shared" si="733"/>
        <v>5.4956034421597799E-2</v>
      </c>
      <c r="EV228" s="89">
        <f t="shared" si="734"/>
        <v>3.0201657193478421E-3</v>
      </c>
      <c r="EX228">
        <v>122.3</v>
      </c>
      <c r="EY228" s="14">
        <f t="shared" si="735"/>
        <v>-3.6216236839442556E-2</v>
      </c>
      <c r="EZ228" s="14">
        <f t="shared" si="736"/>
        <v>1.3116158108105961E-3</v>
      </c>
      <c r="FA228" s="89">
        <f t="shared" si="737"/>
        <v>4.0521464287558227E-2</v>
      </c>
      <c r="FB228" s="89">
        <f t="shared" si="738"/>
        <v>1.6419890680078569E-3</v>
      </c>
      <c r="FD228">
        <v>48.4</v>
      </c>
      <c r="FE228" s="14">
        <f t="shared" si="739"/>
        <v>-4.9337834774760399E-2</v>
      </c>
      <c r="FF228" s="14">
        <f t="shared" si="740"/>
        <v>2.4342219402615564E-3</v>
      </c>
      <c r="FG228" s="89">
        <f t="shared" si="741"/>
        <v>6.0648523775128506E-2</v>
      </c>
      <c r="FH228" s="89">
        <f t="shared" si="742"/>
        <v>3.6782434361023277E-3</v>
      </c>
      <c r="FJ228">
        <v>137.30000000000001</v>
      </c>
      <c r="FK228" s="14">
        <f t="shared" si="743"/>
        <v>-2.3582522486292661E-2</v>
      </c>
      <c r="FL228" s="14">
        <f t="shared" si="744"/>
        <v>5.5613536681649897E-4</v>
      </c>
      <c r="FM228" s="89">
        <f t="shared" si="745"/>
        <v>2.6676108673605682E-2</v>
      </c>
      <c r="FN228" s="89">
        <f t="shared" si="746"/>
        <v>7.1161477396602035E-4</v>
      </c>
      <c r="FP228">
        <v>11.055</v>
      </c>
      <c r="FQ228" s="14">
        <f t="shared" si="747"/>
        <v>-4.9875415110390512E-3</v>
      </c>
      <c r="FR228" s="14">
        <f t="shared" si="748"/>
        <v>2.4875570324337702E-5</v>
      </c>
      <c r="FS228" s="89">
        <f t="shared" si="749"/>
        <v>7.7177661415811921E-3</v>
      </c>
      <c r="FT228" s="89">
        <f t="shared" si="750"/>
        <v>5.9563914216137044E-5</v>
      </c>
      <c r="FV228">
        <v>532.4</v>
      </c>
      <c r="FW228" s="14">
        <f t="shared" si="751"/>
        <v>-5.2044891566862678E-2</v>
      </c>
      <c r="FX228" s="14">
        <f t="shared" si="752"/>
        <v>2.708670738206494E-3</v>
      </c>
      <c r="FY228" s="89">
        <f t="shared" si="753"/>
        <v>5.8118179723615035E-2</v>
      </c>
      <c r="FZ228" s="89">
        <f t="shared" si="754"/>
        <v>3.3777228143864178E-3</v>
      </c>
      <c r="GB228">
        <v>64.5</v>
      </c>
      <c r="GC228" s="14">
        <f t="shared" si="755"/>
        <v>-2.5119060095331963E-2</v>
      </c>
      <c r="GD228" s="14">
        <f t="shared" si="756"/>
        <v>6.3096718007289861E-4</v>
      </c>
      <c r="GE228" s="89">
        <f t="shared" si="757"/>
        <v>3.2125972578824435E-2</v>
      </c>
      <c r="GF228" s="89">
        <f t="shared" si="758"/>
        <v>1.0320781141353796E-3</v>
      </c>
      <c r="GH228">
        <v>421.9</v>
      </c>
      <c r="GI228" s="14">
        <f t="shared" si="759"/>
        <v>-0.10118185226677484</v>
      </c>
      <c r="GJ228" s="14">
        <f t="shared" si="760"/>
        <v>1.023776722813545E-2</v>
      </c>
      <c r="GK228" s="89">
        <f t="shared" si="761"/>
        <v>0.10997995566784949</v>
      </c>
      <c r="GL228" s="89">
        <f t="shared" si="762"/>
        <v>1.2095590648702139E-2</v>
      </c>
      <c r="GN228">
        <v>29.77</v>
      </c>
      <c r="GO228" s="14">
        <f t="shared" si="763"/>
        <v>-6.0647086155667567E-3</v>
      </c>
      <c r="GP228" s="14">
        <f t="shared" si="764"/>
        <v>3.6780690591729646E-5</v>
      </c>
      <c r="GQ228" s="89">
        <f t="shared" si="765"/>
        <v>1.0432932070069767E-2</v>
      </c>
      <c r="GR228" s="89">
        <f t="shared" si="766"/>
        <v>1.0884607157869022E-4</v>
      </c>
      <c r="GT228">
        <v>59.84</v>
      </c>
      <c r="GU228" s="14">
        <f t="shared" si="767"/>
        <v>-2.3331573983121932E-2</v>
      </c>
      <c r="GV228" s="14">
        <f t="shared" si="768"/>
        <v>5.4436234452989219E-4</v>
      </c>
      <c r="GW228" s="89">
        <f t="shared" si="769"/>
        <v>2.8798241806746824E-2</v>
      </c>
      <c r="GX228" s="89">
        <f t="shared" si="770"/>
        <v>8.2933873115986062E-4</v>
      </c>
      <c r="GZ228">
        <v>199.6</v>
      </c>
      <c r="HA228" s="14">
        <f t="shared" si="771"/>
        <v>-4.2472487431156308E-2</v>
      </c>
      <c r="HB228" s="14">
        <f t="shared" si="772"/>
        <v>1.8039121885897306E-3</v>
      </c>
      <c r="HC228" s="89">
        <f t="shared" si="773"/>
        <v>4.7862014179774717E-2</v>
      </c>
      <c r="HD228" s="89">
        <f t="shared" si="774"/>
        <v>2.2907724013449559E-3</v>
      </c>
      <c r="HF228">
        <v>285.7</v>
      </c>
      <c r="HG228" s="14">
        <f t="shared" si="775"/>
        <v>-7.4081048093033328E-2</v>
      </c>
      <c r="HH228" s="14">
        <f t="shared" si="776"/>
        <v>5.4880016865623167E-3</v>
      </c>
      <c r="HI228" s="89">
        <f t="shared" si="777"/>
        <v>8.3091533451796623E-2</v>
      </c>
      <c r="HJ228" s="89">
        <f t="shared" si="778"/>
        <v>6.9042029313710375E-3</v>
      </c>
      <c r="HL228">
        <v>103.55</v>
      </c>
      <c r="HM228" s="14">
        <f t="shared" si="779"/>
        <v>-4.2311917682298396E-2</v>
      </c>
      <c r="HN228" s="14">
        <f t="shared" si="780"/>
        <v>1.7902983779535956E-3</v>
      </c>
      <c r="HO228" s="89">
        <f t="shared" si="781"/>
        <v>4.8309919262570646E-2</v>
      </c>
      <c r="HP228" s="89">
        <f t="shared" si="782"/>
        <v>2.3338482991560943E-3</v>
      </c>
      <c r="HR228">
        <v>5.6840000000000002</v>
      </c>
      <c r="HS228" s="14">
        <f t="shared" si="783"/>
        <v>-9.5457680832552669E-3</v>
      </c>
      <c r="HT228" s="14">
        <f t="shared" si="784"/>
        <v>9.112168829929493E-5</v>
      </c>
      <c r="HU228" s="14">
        <f t="shared" si="785"/>
        <v>1.4948560202989205E-2</v>
      </c>
      <c r="HV228" s="14">
        <f t="shared" si="786"/>
        <v>2.2345945214239266E-4</v>
      </c>
      <c r="HX228">
        <v>13.6</v>
      </c>
      <c r="HY228" s="14">
        <f t="shared" si="787"/>
        <v>1.8215439891341119E-2</v>
      </c>
      <c r="HZ228" s="14">
        <f t="shared" si="788"/>
        <v>3.3180225043506138E-4</v>
      </c>
      <c r="IA228" s="89">
        <f t="shared" si="789"/>
        <v>-1.7820960694482291E-2</v>
      </c>
      <c r="IB228" s="89">
        <f t="shared" si="790"/>
        <v>3.1758664007428277E-4</v>
      </c>
      <c r="ID228">
        <v>137.80000000000001</v>
      </c>
      <c r="IE228" s="14">
        <f t="shared" si="791"/>
        <v>-4.1487431161972434E-2</v>
      </c>
      <c r="IF228" s="14">
        <f t="shared" si="792"/>
        <v>1.7212069444194013E-3</v>
      </c>
      <c r="IG228" s="89">
        <f t="shared" si="793"/>
        <v>4.6120477537692883E-2</v>
      </c>
      <c r="IH228" s="89">
        <f t="shared" si="794"/>
        <v>2.1270984483048338E-3</v>
      </c>
      <c r="IQ228">
        <v>52.82</v>
      </c>
      <c r="IR228" s="14">
        <f t="shared" si="795"/>
        <v>-3.4280267832451798E-2</v>
      </c>
      <c r="IS228" s="14">
        <f t="shared" si="796"/>
        <v>1.1751367626646296E-3</v>
      </c>
      <c r="IT228" s="89">
        <f t="shared" si="797"/>
        <v>3.7847567814877039E-2</v>
      </c>
      <c r="IU228" s="89">
        <f t="shared" si="798"/>
        <v>1.4324383895017163E-3</v>
      </c>
      <c r="IW228">
        <v>71.59</v>
      </c>
      <c r="IX228" s="14">
        <f t="shared" si="799"/>
        <v>-6.586808202444519E-3</v>
      </c>
      <c r="IY228" s="14">
        <f t="shared" si="800"/>
        <v>4.3386042295790393E-5</v>
      </c>
      <c r="IZ228" s="89">
        <f t="shared" si="801"/>
        <v>1.0732277431592094E-2</v>
      </c>
      <c r="JA228" s="89">
        <f t="shared" si="802"/>
        <v>1.1518177886866099E-4</v>
      </c>
      <c r="JC228">
        <v>111.95</v>
      </c>
      <c r="JD228" s="14">
        <f t="shared" si="803"/>
        <v>-2.3498595921987091E-2</v>
      </c>
      <c r="JE228" s="14">
        <f t="shared" si="804"/>
        <v>5.5218401030482833E-4</v>
      </c>
      <c r="JF228" s="89">
        <f t="shared" si="805"/>
        <v>3.090632046063601E-2</v>
      </c>
      <c r="JG228" s="89">
        <f t="shared" si="806"/>
        <v>9.5520064441552801E-4</v>
      </c>
      <c r="JI228">
        <v>34.42</v>
      </c>
      <c r="JJ228" s="14">
        <f t="shared" si="807"/>
        <v>-1.1689203815677651E-2</v>
      </c>
      <c r="JK228" s="14">
        <f t="shared" si="808"/>
        <v>1.3663748584445294E-4</v>
      </c>
      <c r="JL228" s="89">
        <f t="shared" si="809"/>
        <v>1.7986667503581112E-2</v>
      </c>
      <c r="JM228" s="89">
        <f t="shared" si="810"/>
        <v>3.2352020788438082E-4</v>
      </c>
      <c r="JO228">
        <v>75.59</v>
      </c>
      <c r="JP228" s="14">
        <f t="shared" si="811"/>
        <v>1.3795134358519682E-2</v>
      </c>
      <c r="JQ228" s="14">
        <f t="shared" si="812"/>
        <v>1.9030573196961024E-4</v>
      </c>
      <c r="JR228" s="89">
        <f t="shared" si="647"/>
        <v>-9.7519185196496619E-3</v>
      </c>
      <c r="JS228" s="89">
        <f t="shared" si="813"/>
        <v>9.5099914813886053E-5</v>
      </c>
      <c r="JU228">
        <v>65.44</v>
      </c>
      <c r="JV228" s="14">
        <f t="shared" si="814"/>
        <v>-4.2772244655616555E-2</v>
      </c>
      <c r="JW228" s="14">
        <f t="shared" si="815"/>
        <v>1.8294649128799191E-3</v>
      </c>
      <c r="JX228" s="89">
        <f t="shared" si="816"/>
        <v>5.0395497551777482E-2</v>
      </c>
      <c r="JY228" s="89">
        <f t="shared" si="817"/>
        <v>2.5397061734912102E-3</v>
      </c>
      <c r="KA228">
        <v>41.33</v>
      </c>
      <c r="KB228" s="14">
        <f t="shared" si="818"/>
        <v>7.4726152231272625E-3</v>
      </c>
      <c r="KC228" s="14">
        <f t="shared" si="819"/>
        <v>5.5839978272913305E-5</v>
      </c>
      <c r="KD228" s="89">
        <f t="shared" si="820"/>
        <v>-3.4004132843190038E-3</v>
      </c>
      <c r="KE228" s="89">
        <f t="shared" si="821"/>
        <v>1.1562810504173154E-5</v>
      </c>
      <c r="KG228">
        <v>19.64</v>
      </c>
      <c r="KH228" s="14">
        <f t="shared" si="822"/>
        <v>-4.0816383196486186E-3</v>
      </c>
      <c r="KI228" s="14">
        <f t="shared" si="823"/>
        <v>1.6659771372423998E-5</v>
      </c>
      <c r="KJ228" s="89">
        <f t="shared" si="824"/>
        <v>7.6483090221091867E-3</v>
      </c>
      <c r="KK228" s="89">
        <f t="shared" si="825"/>
        <v>5.8496630897676783E-5</v>
      </c>
      <c r="KM228">
        <v>36.25</v>
      </c>
      <c r="KN228" s="14">
        <f t="shared" si="826"/>
        <v>1.0974047031976649E-2</v>
      </c>
      <c r="KO228" s="14">
        <f t="shared" si="827"/>
        <v>1.2042970826003551E-4</v>
      </c>
      <c r="KP228" s="89">
        <f t="shared" si="828"/>
        <v>-6.2408074478579167E-3</v>
      </c>
      <c r="KQ228" s="89">
        <f t="shared" si="829"/>
        <v>3.8947677601238843E-5</v>
      </c>
      <c r="KS228">
        <v>88.3</v>
      </c>
      <c r="KT228" s="14">
        <f t="shared" si="830"/>
        <v>-1.644248050323854E-2</v>
      </c>
      <c r="KU228" s="14">
        <f t="shared" si="831"/>
        <v>2.7035516509937949E-4</v>
      </c>
      <c r="KV228" s="89">
        <f t="shared" si="832"/>
        <v>2.0132118668778273E-2</v>
      </c>
      <c r="KW228" s="89">
        <f t="shared" si="833"/>
        <v>4.0530220209377066E-4</v>
      </c>
      <c r="LF228" s="14">
        <v>15.98</v>
      </c>
      <c r="LG228" s="14">
        <f t="shared" si="834"/>
        <v>-5.0371513969372249E-2</v>
      </c>
      <c r="LH228" s="14">
        <f t="shared" si="835"/>
        <v>2.5372894195666634E-3</v>
      </c>
      <c r="LI228" s="89">
        <f t="shared" si="836"/>
        <v>5.0306751973218738E-2</v>
      </c>
      <c r="LJ228" s="89">
        <f t="shared" si="837"/>
        <v>2.5307692940949476E-3</v>
      </c>
      <c r="LL228">
        <v>13.1</v>
      </c>
      <c r="LM228" s="14">
        <f t="shared" si="838"/>
        <v>-6.5096917605771227E-3</v>
      </c>
      <c r="LN228" s="14">
        <f t="shared" si="839"/>
        <v>4.2376086817725679E-5</v>
      </c>
      <c r="LO228" s="89">
        <f t="shared" si="840"/>
        <v>1.0404536507819487E-2</v>
      </c>
      <c r="LP228" s="89">
        <f t="shared" si="841"/>
        <v>1.0825437994254852E-4</v>
      </c>
    </row>
    <row r="229" spans="19:328" x14ac:dyDescent="0.35">
      <c r="S229" t="s">
        <v>833</v>
      </c>
      <c r="T229" s="82">
        <v>5901.23</v>
      </c>
      <c r="U229" s="6">
        <f t="shared" si="648"/>
        <v>3.2077392153481289E-3</v>
      </c>
      <c r="V229" s="14">
        <f t="shared" si="649"/>
        <v>1.028959087368223E-5</v>
      </c>
      <c r="Z229">
        <v>41.7</v>
      </c>
      <c r="AA229" s="14">
        <f t="shared" si="650"/>
        <v>2.1559476550681131E-3</v>
      </c>
      <c r="AB229" s="14">
        <f t="shared" si="651"/>
        <v>4.6481102913936956E-6</v>
      </c>
      <c r="AC229" s="14">
        <f t="shared" si="652"/>
        <v>-1.0517915602800158E-3</v>
      </c>
      <c r="AD229" s="14">
        <f t="shared" si="653"/>
        <v>7.3006039713451E-4</v>
      </c>
      <c r="AE229" s="14">
        <f t="shared" si="654"/>
        <v>5.3298818346419844E-7</v>
      </c>
      <c r="AG229">
        <v>8.83</v>
      </c>
      <c r="AH229" s="14">
        <f t="shared" si="655"/>
        <v>-4.0208743563469741E-2</v>
      </c>
      <c r="AI229" s="14">
        <f t="shared" si="656"/>
        <v>1.6167430589528694E-3</v>
      </c>
      <c r="AJ229" s="14">
        <f t="shared" si="657"/>
        <v>4.0173219121698238E-2</v>
      </c>
      <c r="AK229" s="14">
        <f t="shared" si="658"/>
        <v>1.6138875345999809E-3</v>
      </c>
      <c r="AM229">
        <v>111.65</v>
      </c>
      <c r="AN229" s="14">
        <f t="shared" si="659"/>
        <v>7.5842433583079008E-3</v>
      </c>
      <c r="AO229" s="14">
        <f t="shared" si="660"/>
        <v>5.7520747318037502E-5</v>
      </c>
      <c r="AP229" s="14">
        <f t="shared" si="661"/>
        <v>-6.3210837123698956E-3</v>
      </c>
      <c r="AQ229" s="14">
        <f t="shared" si="662"/>
        <v>3.9956099298787985E-5</v>
      </c>
      <c r="AS229">
        <v>103.62</v>
      </c>
      <c r="AT229" s="14">
        <f t="shared" si="663"/>
        <v>-1.0867562808179394E-2</v>
      </c>
      <c r="AU229" s="14">
        <f t="shared" si="664"/>
        <v>1.1810392138972399E-4</v>
      </c>
      <c r="AV229" s="14">
        <f t="shared" si="665"/>
        <v>1.2467903031914E-2</v>
      </c>
      <c r="AW229" s="14">
        <f t="shared" si="666"/>
        <v>1.5544860601321032E-4</v>
      </c>
      <c r="AY229" s="14">
        <v>39.1</v>
      </c>
      <c r="AZ229" s="14">
        <f t="shared" si="667"/>
        <v>1.2959144642505116E-2</v>
      </c>
      <c r="BA229" s="14">
        <f t="shared" si="668"/>
        <v>1.6793942986536906E-4</v>
      </c>
      <c r="BB229" s="14">
        <f t="shared" si="669"/>
        <v>-1.2255076708021308E-2</v>
      </c>
      <c r="BC229" s="14">
        <f t="shared" si="670"/>
        <v>1.501869051194864E-4</v>
      </c>
      <c r="BE229">
        <v>25.56</v>
      </c>
      <c r="BF229" s="14">
        <f t="shared" si="671"/>
        <v>1.7067908512148018E-2</v>
      </c>
      <c r="BG229" s="14">
        <f t="shared" si="672"/>
        <v>2.9131350097905476E-4</v>
      </c>
      <c r="BH229" s="14">
        <f t="shared" si="673"/>
        <v>-1.8478410471511181E-2</v>
      </c>
      <c r="BI229" s="14">
        <f t="shared" si="674"/>
        <v>3.4145165355365406E-4</v>
      </c>
      <c r="BK229">
        <v>106.25</v>
      </c>
      <c r="BL229" s="14">
        <f t="shared" si="675"/>
        <v>-1.3741035917584467E-2</v>
      </c>
      <c r="BM229" s="14">
        <f t="shared" si="676"/>
        <v>1.8881606808834639E-4</v>
      </c>
      <c r="BN229" s="14">
        <f t="shared" si="677"/>
        <v>1.3682662714162073E-2</v>
      </c>
      <c r="BO229" s="14">
        <f t="shared" si="678"/>
        <v>1.8721525894952102E-4</v>
      </c>
      <c r="BQ229">
        <v>74.209999999999994</v>
      </c>
      <c r="BR229" s="14">
        <f t="shared" si="679"/>
        <v>-9.0694361089161107E-3</v>
      </c>
      <c r="BS229" s="14">
        <f t="shared" si="680"/>
        <v>8.2254671333711402E-5</v>
      </c>
      <c r="BT229" s="14">
        <f t="shared" si="681"/>
        <v>1.0655339142982159E-2</v>
      </c>
      <c r="BU229" s="14">
        <f t="shared" si="682"/>
        <v>1.1353625225196777E-4</v>
      </c>
      <c r="BX229">
        <v>23.51</v>
      </c>
      <c r="BY229" s="14">
        <f t="shared" si="683"/>
        <v>0</v>
      </c>
      <c r="BZ229" s="14">
        <f t="shared" si="684"/>
        <v>0</v>
      </c>
      <c r="CA229" s="14">
        <f t="shared" si="685"/>
        <v>6.4846715063960009E-4</v>
      </c>
      <c r="CB229" s="14">
        <f t="shared" si="686"/>
        <v>4.205096454586418E-7</v>
      </c>
      <c r="CD229">
        <v>51.15</v>
      </c>
      <c r="CE229" s="14">
        <f t="shared" si="687"/>
        <v>1.5628055534753411E-3</v>
      </c>
      <c r="CF229" s="14">
        <f t="shared" si="688"/>
        <v>2.4423611979733673E-6</v>
      </c>
      <c r="CG229" s="14">
        <f t="shared" si="689"/>
        <v>1.1575609569703608E-4</v>
      </c>
      <c r="CH229" s="14">
        <f t="shared" si="690"/>
        <v>1.3399473691021375E-8</v>
      </c>
      <c r="CJ229">
        <v>36.57</v>
      </c>
      <c r="CK229" s="14">
        <f t="shared" si="691"/>
        <v>-7.9616069143539393E-3</v>
      </c>
      <c r="CL229" s="14">
        <f t="shared" si="692"/>
        <v>6.3387184658688454E-5</v>
      </c>
      <c r="CM229" s="14">
        <f t="shared" si="693"/>
        <v>9.1767437993975735E-3</v>
      </c>
      <c r="CN229" s="14">
        <f t="shared" si="694"/>
        <v>8.421262675978181E-5</v>
      </c>
      <c r="CP229">
        <v>20.399999999999999</v>
      </c>
      <c r="CQ229" s="14">
        <f t="shared" si="695"/>
        <v>-1.9802627296179643E-2</v>
      </c>
      <c r="CR229" s="14">
        <f t="shared" si="696"/>
        <v>3.9214404783139908E-4</v>
      </c>
      <c r="CS229" s="14">
        <f t="shared" si="697"/>
        <v>2.0802248576633309E-2</v>
      </c>
      <c r="CT229" s="14">
        <f t="shared" si="698"/>
        <v>4.3273354584404252E-4</v>
      </c>
      <c r="CV229">
        <v>109.3</v>
      </c>
      <c r="CW229" s="14">
        <f t="shared" si="699"/>
        <v>1.4532499173828607E-2</v>
      </c>
      <c r="CX229" s="14">
        <f t="shared" si="700"/>
        <v>2.1119353223732914E-4</v>
      </c>
      <c r="CY229" s="89">
        <f t="shared" si="701"/>
        <v>-1.4291263972737705E-2</v>
      </c>
      <c r="CZ229" s="89">
        <f t="shared" si="702"/>
        <v>2.0424022593847069E-4</v>
      </c>
      <c r="DB229">
        <v>15.63</v>
      </c>
      <c r="DC229" s="14">
        <f t="shared" si="703"/>
        <v>-1.9380451549662576E-2</v>
      </c>
      <c r="DD229" s="14">
        <f t="shared" si="704"/>
        <v>3.7560190226881856E-4</v>
      </c>
      <c r="DE229" s="89">
        <f t="shared" si="705"/>
        <v>1.9867357748023118E-2</v>
      </c>
      <c r="DF229" s="89">
        <f t="shared" si="706"/>
        <v>3.9471190388793424E-4</v>
      </c>
      <c r="DH229">
        <v>12.375999999999999</v>
      </c>
      <c r="DI229" s="14">
        <f t="shared" si="707"/>
        <v>7.5666464211802788E-3</v>
      </c>
      <c r="DJ229" s="14">
        <f t="shared" si="708"/>
        <v>5.7254138063160321E-5</v>
      </c>
      <c r="DK229" s="89">
        <f t="shared" si="709"/>
        <v>-6.2025407743331882E-3</v>
      </c>
      <c r="DL229" s="89">
        <f t="shared" si="710"/>
        <v>3.8471512057265748E-5</v>
      </c>
      <c r="DN229">
        <v>65.45</v>
      </c>
      <c r="DO229" s="14">
        <f t="shared" si="711"/>
        <v>2.8987738659811413E-3</v>
      </c>
      <c r="DP229" s="14">
        <f t="shared" si="712"/>
        <v>8.402889926095252E-6</v>
      </c>
      <c r="DQ229" s="89">
        <f t="shared" si="713"/>
        <v>-1.7687267182728843E-3</v>
      </c>
      <c r="DR229" s="89">
        <f t="shared" si="714"/>
        <v>3.1283942039323671E-6</v>
      </c>
      <c r="DT229">
        <v>119.45</v>
      </c>
      <c r="DU229" s="14">
        <f t="shared" si="715"/>
        <v>2.9258119095302865E-3</v>
      </c>
      <c r="DV229" s="14">
        <f t="shared" si="716"/>
        <v>8.5603753299492622E-6</v>
      </c>
      <c r="DW229" s="89">
        <f t="shared" si="717"/>
        <v>-2.0566542667277117E-3</v>
      </c>
      <c r="DX229" s="89">
        <f t="shared" si="718"/>
        <v>4.229826772849302E-6</v>
      </c>
      <c r="DZ229">
        <v>32.61</v>
      </c>
      <c r="EA229" s="14">
        <f t="shared" si="719"/>
        <v>3.978582141761164E-3</v>
      </c>
      <c r="EB229" s="14">
        <f t="shared" si="720"/>
        <v>1.5829115858740852E-5</v>
      </c>
      <c r="EC229" s="89">
        <f t="shared" si="721"/>
        <v>-2.3186202603569742E-3</v>
      </c>
      <c r="ED229" s="89">
        <f t="shared" si="722"/>
        <v>5.3759999117378428E-6</v>
      </c>
      <c r="EF229">
        <v>15.37</v>
      </c>
      <c r="EG229" s="14">
        <f t="shared" si="723"/>
        <v>-5.872773812130032E-3</v>
      </c>
      <c r="EH229" s="14">
        <f t="shared" si="724"/>
        <v>3.4489472248440306E-5</v>
      </c>
      <c r="EI229" s="89">
        <f t="shared" si="725"/>
        <v>7.3502570463810004E-3</v>
      </c>
      <c r="EJ229" s="89">
        <f t="shared" si="726"/>
        <v>5.4026278647873548E-5</v>
      </c>
      <c r="EL229">
        <v>93.86</v>
      </c>
      <c r="EM229" s="14">
        <f t="shared" si="727"/>
        <v>-9.6350172626705963E-3</v>
      </c>
      <c r="EN229" s="14">
        <f t="shared" si="728"/>
        <v>9.2833557651960386E-5</v>
      </c>
      <c r="EO229" s="89">
        <f t="shared" si="729"/>
        <v>1.0504231778692492E-2</v>
      </c>
      <c r="EP229" s="89">
        <f t="shared" si="730"/>
        <v>1.1033888526049323E-4</v>
      </c>
      <c r="ER229">
        <v>12.65</v>
      </c>
      <c r="ES229" s="14">
        <f t="shared" si="731"/>
        <v>1.2568900735113563E-2</v>
      </c>
      <c r="ET229" s="14">
        <f t="shared" si="732"/>
        <v>1.5797726568913826E-4</v>
      </c>
      <c r="EU229" s="89">
        <f t="shared" si="733"/>
        <v>-1.1792931218383568E-2</v>
      </c>
      <c r="EV229" s="89">
        <f t="shared" si="734"/>
        <v>1.3907322672152575E-4</v>
      </c>
      <c r="EX229">
        <v>122.2</v>
      </c>
      <c r="EY229" s="14">
        <f t="shared" si="735"/>
        <v>8.179959556317626E-4</v>
      </c>
      <c r="EZ229" s="14">
        <f t="shared" si="736"/>
        <v>6.691173834299205E-7</v>
      </c>
      <c r="FA229" s="89">
        <f t="shared" si="737"/>
        <v>-7.1316872932582643E-5</v>
      </c>
      <c r="FB229" s="89">
        <f t="shared" si="738"/>
        <v>5.086096364882139E-9</v>
      </c>
      <c r="FD229">
        <v>48.05</v>
      </c>
      <c r="FE229" s="14">
        <f t="shared" si="739"/>
        <v>7.2576783062845108E-3</v>
      </c>
      <c r="FF229" s="14">
        <f t="shared" si="740"/>
        <v>5.2673894397512807E-5</v>
      </c>
      <c r="FG229" s="89">
        <f t="shared" si="741"/>
        <v>-6.96503937433318E-3</v>
      </c>
      <c r="FH229" s="89">
        <f t="shared" si="742"/>
        <v>4.8511773486011538E-5</v>
      </c>
      <c r="FJ229">
        <v>136.6</v>
      </c>
      <c r="FK229" s="14">
        <f t="shared" si="743"/>
        <v>5.1113656372358289E-3</v>
      </c>
      <c r="FL229" s="14">
        <f t="shared" si="744"/>
        <v>2.6126058677515229E-5</v>
      </c>
      <c r="FM229" s="89">
        <f t="shared" si="745"/>
        <v>-4.7860866997186348E-3</v>
      </c>
      <c r="FN229" s="89">
        <f t="shared" si="746"/>
        <v>2.2906625897223614E-5</v>
      </c>
      <c r="FP229">
        <v>11.05</v>
      </c>
      <c r="FQ229" s="14">
        <f t="shared" si="747"/>
        <v>4.523863456477932E-4</v>
      </c>
      <c r="FR229" s="14">
        <f t="shared" si="748"/>
        <v>2.0465340572856463E-7</v>
      </c>
      <c r="FS229" s="89">
        <f t="shared" si="749"/>
        <v>3.4460503196699036E-4</v>
      </c>
      <c r="FT229" s="89">
        <f t="shared" si="750"/>
        <v>1.1875262805697045E-7</v>
      </c>
      <c r="FV229">
        <v>529</v>
      </c>
      <c r="FW229" s="14">
        <f t="shared" si="751"/>
        <v>6.4066546626571578E-3</v>
      </c>
      <c r="FX229" s="14">
        <f t="shared" si="752"/>
        <v>4.1045223966546702E-5</v>
      </c>
      <c r="FY229" s="89">
        <f t="shared" si="753"/>
        <v>-5.1644789621243933E-3</v>
      </c>
      <c r="FZ229" s="89">
        <f t="shared" si="754"/>
        <v>2.6671842950225449E-5</v>
      </c>
      <c r="GB229">
        <v>64.38</v>
      </c>
      <c r="GC229" s="14">
        <f t="shared" si="755"/>
        <v>1.8621979310648425E-3</v>
      </c>
      <c r="GD229" s="14">
        <f t="shared" si="756"/>
        <v>3.4677811344621802E-6</v>
      </c>
      <c r="GE229" s="89">
        <f t="shared" si="757"/>
        <v>2.4405378708461638E-5</v>
      </c>
      <c r="GF229" s="89">
        <f t="shared" si="758"/>
        <v>5.9562250990343263E-10</v>
      </c>
      <c r="GH229">
        <v>420.2</v>
      </c>
      <c r="GI229" s="14">
        <f t="shared" si="759"/>
        <v>4.0375307193929975E-3</v>
      </c>
      <c r="GJ229" s="14">
        <f t="shared" si="760"/>
        <v>1.6301654310042137E-5</v>
      </c>
      <c r="GK229" s="89">
        <f t="shared" si="761"/>
        <v>-2.7792340723449219E-3</v>
      </c>
      <c r="GL229" s="89">
        <f t="shared" si="762"/>
        <v>7.7241420288829385E-6</v>
      </c>
      <c r="GN229">
        <v>29.58</v>
      </c>
      <c r="GO229" s="14">
        <f t="shared" si="763"/>
        <v>6.4027177450314207E-3</v>
      </c>
      <c r="GP229" s="14">
        <f t="shared" si="764"/>
        <v>4.0994794522540242E-5</v>
      </c>
      <c r="GQ229" s="89">
        <f t="shared" si="765"/>
        <v>-5.3875996726445155E-3</v>
      </c>
      <c r="GR229" s="89">
        <f t="shared" si="766"/>
        <v>2.9026230232679289E-5</v>
      </c>
      <c r="GT229">
        <v>60.26</v>
      </c>
      <c r="GU229" s="14">
        <f t="shared" si="767"/>
        <v>-6.9942000359332441E-3</v>
      </c>
      <c r="GV229" s="14">
        <f t="shared" si="768"/>
        <v>4.8918834142648591E-5</v>
      </c>
      <c r="GW229" s="89">
        <f t="shared" si="769"/>
        <v>7.7135091375377437E-3</v>
      </c>
      <c r="GX229" s="89">
        <f t="shared" si="770"/>
        <v>5.9498223214878268E-5</v>
      </c>
      <c r="GZ229">
        <v>199.2</v>
      </c>
      <c r="HA229" s="14">
        <f t="shared" si="771"/>
        <v>2.006018726865766E-3</v>
      </c>
      <c r="HB229" s="14">
        <f t="shared" si="772"/>
        <v>4.0241111325361484E-6</v>
      </c>
      <c r="HC229" s="89">
        <f t="shared" si="773"/>
        <v>-7.6821384940404819E-4</v>
      </c>
      <c r="HD229" s="89">
        <f t="shared" si="774"/>
        <v>5.9015251841618562E-7</v>
      </c>
      <c r="HF229">
        <v>281.85000000000002</v>
      </c>
      <c r="HG229" s="14">
        <f t="shared" si="775"/>
        <v>1.3567294709143352E-2</v>
      </c>
      <c r="HH229" s="14">
        <f t="shared" si="776"/>
        <v>1.8407148572474919E-4</v>
      </c>
      <c r="HI229" s="89">
        <f t="shared" si="777"/>
        <v>-1.1760615829560436E-2</v>
      </c>
      <c r="HJ229" s="89">
        <f t="shared" si="778"/>
        <v>1.3831208469050751E-4</v>
      </c>
      <c r="HL229">
        <v>103.35</v>
      </c>
      <c r="HM229" s="14">
        <f t="shared" si="779"/>
        <v>1.9333017138160006E-3</v>
      </c>
      <c r="HN229" s="14">
        <f t="shared" si="780"/>
        <v>3.737655516643885E-6</v>
      </c>
      <c r="HO229" s="89">
        <f t="shared" si="781"/>
        <v>-1.5679850929521319E-3</v>
      </c>
      <c r="HP229" s="89">
        <f t="shared" si="782"/>
        <v>2.4585772517201057E-6</v>
      </c>
      <c r="HR229">
        <v>5.7119999999999997</v>
      </c>
      <c r="HS229" s="14">
        <f t="shared" si="783"/>
        <v>-4.9140148024289293E-3</v>
      </c>
      <c r="HT229" s="14">
        <f t="shared" si="784"/>
        <v>2.4147541478490627E-5</v>
      </c>
      <c r="HU229" s="14">
        <f t="shared" si="785"/>
        <v>3.9865026237776435E-3</v>
      </c>
      <c r="HV229" s="14">
        <f t="shared" si="786"/>
        <v>1.5892203169386035E-5</v>
      </c>
      <c r="HX229">
        <v>13.61</v>
      </c>
      <c r="HY229" s="14">
        <f t="shared" si="787"/>
        <v>-7.3502392136832041E-4</v>
      </c>
      <c r="HZ229" s="14">
        <f t="shared" si="788"/>
        <v>5.4026016498366292E-7</v>
      </c>
      <c r="IA229" s="89">
        <f t="shared" si="789"/>
        <v>-9.4611148283884499E-4</v>
      </c>
      <c r="IB229" s="89">
        <f t="shared" si="790"/>
        <v>8.9512693795951808E-7</v>
      </c>
      <c r="ID229">
        <v>135.94999999999999</v>
      </c>
      <c r="IE229" s="14">
        <f t="shared" si="791"/>
        <v>1.3516187501078603E-2</v>
      </c>
      <c r="IF229" s="14">
        <f t="shared" si="792"/>
        <v>1.8268732456431345E-4</v>
      </c>
      <c r="IG229" s="89">
        <f t="shared" si="793"/>
        <v>-1.2379120524637598E-2</v>
      </c>
      <c r="IH229" s="89">
        <f t="shared" si="794"/>
        <v>1.5324262496350382E-4</v>
      </c>
      <c r="IQ229">
        <v>52.46</v>
      </c>
      <c r="IR229" s="14">
        <f t="shared" si="795"/>
        <v>6.8389324302585682E-3</v>
      </c>
      <c r="IS229" s="14">
        <f t="shared" si="796"/>
        <v>4.6770996785642363E-5</v>
      </c>
      <c r="IT229" s="89">
        <f t="shared" si="797"/>
        <v>-7.2307207303318605E-3</v>
      </c>
      <c r="IU229" s="89">
        <f t="shared" si="798"/>
        <v>5.2283322280050913E-5</v>
      </c>
      <c r="IW229">
        <v>71.87</v>
      </c>
      <c r="IX229" s="14">
        <f t="shared" si="799"/>
        <v>-3.9035320722576208E-3</v>
      </c>
      <c r="IY229" s="14">
        <f t="shared" si="800"/>
        <v>1.5237562639143875E-5</v>
      </c>
      <c r="IZ229" s="89">
        <f t="shared" si="801"/>
        <v>3.1553198790485598E-3</v>
      </c>
      <c r="JA229" s="89">
        <f t="shared" si="802"/>
        <v>9.9560435391190188E-6</v>
      </c>
      <c r="JC229">
        <v>114</v>
      </c>
      <c r="JD229" s="14">
        <f t="shared" si="803"/>
        <v>-1.8146105349731628E-2</v>
      </c>
      <c r="JE229" s="14">
        <f t="shared" si="804"/>
        <v>3.2928113936355884E-4</v>
      </c>
      <c r="JF229" s="89">
        <f t="shared" si="805"/>
        <v>1.9739350058857439E-2</v>
      </c>
      <c r="JG229" s="89">
        <f t="shared" si="806"/>
        <v>3.8964194074611515E-4</v>
      </c>
      <c r="JI229">
        <v>35.200000000000003</v>
      </c>
      <c r="JJ229" s="14">
        <f t="shared" si="807"/>
        <v>-2.2408291820658101E-2</v>
      </c>
      <c r="JK229" s="14">
        <f t="shared" si="808"/>
        <v>5.021315423197727E-4</v>
      </c>
      <c r="JL229" s="89">
        <f t="shared" si="809"/>
        <v>2.2986853469830478E-2</v>
      </c>
      <c r="JM229" s="89">
        <f t="shared" si="810"/>
        <v>5.2839543244345753E-4</v>
      </c>
      <c r="JO229">
        <v>75.53</v>
      </c>
      <c r="JP229" s="14">
        <f t="shared" si="811"/>
        <v>7.9407097872865923E-4</v>
      </c>
      <c r="JQ229" s="14">
        <f t="shared" si="812"/>
        <v>6.3054871925909081E-7</v>
      </c>
      <c r="JR229" s="89">
        <f t="shared" si="647"/>
        <v>-8.2283084887892991E-5</v>
      </c>
      <c r="JS229" s="89">
        <f t="shared" si="813"/>
        <v>6.7705060586682039E-9</v>
      </c>
      <c r="JU229">
        <v>65.44</v>
      </c>
      <c r="JV229" s="14">
        <f t="shared" si="814"/>
        <v>0</v>
      </c>
      <c r="JW229" s="14">
        <f t="shared" si="815"/>
        <v>0</v>
      </c>
      <c r="JX229" s="89">
        <f t="shared" si="816"/>
        <v>1.2752125128864644E-3</v>
      </c>
      <c r="JY229" s="89">
        <f t="shared" si="817"/>
        <v>1.6261669530222112E-6</v>
      </c>
      <c r="KA229">
        <v>41.5</v>
      </c>
      <c r="KB229" s="14">
        <f t="shared" si="818"/>
        <v>-4.1047987130116825E-3</v>
      </c>
      <c r="KC229" s="14">
        <f t="shared" si="819"/>
        <v>1.6849372474342366E-5</v>
      </c>
      <c r="KD229" s="89">
        <f t="shared" si="820"/>
        <v>4.8204465865309279E-3</v>
      </c>
      <c r="KE229" s="89">
        <f t="shared" si="821"/>
        <v>2.3236705293597673E-5</v>
      </c>
      <c r="KG229">
        <v>19.559999999999999</v>
      </c>
      <c r="KH229" s="14">
        <f t="shared" si="822"/>
        <v>4.0816383196486776E-3</v>
      </c>
      <c r="KI229" s="14">
        <f t="shared" si="823"/>
        <v>1.665977137242448E-5</v>
      </c>
      <c r="KJ229" s="89">
        <f t="shared" si="824"/>
        <v>-4.3001437339671329E-3</v>
      </c>
      <c r="KK229" s="89">
        <f t="shared" si="825"/>
        <v>1.8491236132776797E-5</v>
      </c>
      <c r="KM229">
        <v>36.299999999999997</v>
      </c>
      <c r="KN229" s="14">
        <f t="shared" si="826"/>
        <v>-1.3783599701212709E-3</v>
      </c>
      <c r="KO229" s="14">
        <f t="shared" si="827"/>
        <v>1.8998762072327107E-6</v>
      </c>
      <c r="KP229" s="89">
        <f t="shared" si="828"/>
        <v>4.4836911530015398E-4</v>
      </c>
      <c r="KQ229" s="89">
        <f t="shared" si="829"/>
        <v>2.0103486355504278E-7</v>
      </c>
      <c r="KS229">
        <v>86.64</v>
      </c>
      <c r="KT229" s="14">
        <f t="shared" si="830"/>
        <v>1.8978504917179142E-2</v>
      </c>
      <c r="KU229" s="14">
        <f t="shared" si="831"/>
        <v>3.6018364889139285E-4</v>
      </c>
      <c r="KV229" s="89">
        <f t="shared" si="832"/>
        <v>-1.8140435066609732E-2</v>
      </c>
      <c r="KW229" s="89">
        <f t="shared" si="833"/>
        <v>3.2907538440588404E-4</v>
      </c>
      <c r="LF229" s="14">
        <v>16.395</v>
      </c>
      <c r="LG229" s="14">
        <f t="shared" si="834"/>
        <v>-2.5638469958482887E-2</v>
      </c>
      <c r="LH229" s="14">
        <f t="shared" si="835"/>
        <v>6.573311418120295E-4</v>
      </c>
      <c r="LI229" s="89">
        <f t="shared" si="836"/>
        <v>2.55431624827979E-2</v>
      </c>
      <c r="LJ229" s="89">
        <f t="shared" si="837"/>
        <v>6.5245314962261421E-4</v>
      </c>
      <c r="LL229">
        <v>12.87</v>
      </c>
      <c r="LM229" s="14">
        <f t="shared" si="838"/>
        <v>1.7713208599070662E-2</v>
      </c>
      <c r="LN229" s="14">
        <f t="shared" si="839"/>
        <v>3.1375775887419087E-4</v>
      </c>
      <c r="LO229" s="89">
        <f t="shared" si="840"/>
        <v>-1.6934495433063142E-2</v>
      </c>
      <c r="LP229" s="89">
        <f t="shared" si="841"/>
        <v>2.8677713557243641E-4</v>
      </c>
    </row>
    <row r="230" spans="19:328" x14ac:dyDescent="0.35">
      <c r="S230" t="s">
        <v>834</v>
      </c>
      <c r="T230" s="82">
        <v>5965.63</v>
      </c>
      <c r="U230" s="6">
        <f t="shared" si="648"/>
        <v>-1.0853862306633296E-2</v>
      </c>
      <c r="V230" s="14">
        <f t="shared" si="649"/>
        <v>1.1780632697135505E-4</v>
      </c>
      <c r="Z230">
        <v>41.8</v>
      </c>
      <c r="AA230" s="14">
        <f t="shared" si="650"/>
        <v>-2.3952107259547105E-3</v>
      </c>
      <c r="AB230" s="14">
        <f t="shared" si="651"/>
        <v>5.7370344217284912E-6</v>
      </c>
      <c r="AC230" s="14">
        <f t="shared" si="652"/>
        <v>8.4586515806785861E-3</v>
      </c>
      <c r="AD230" s="14">
        <f t="shared" si="653"/>
        <v>-9.1234858209604357E-3</v>
      </c>
      <c r="AE230" s="14">
        <f t="shared" si="654"/>
        <v>8.3237993525266116E-5</v>
      </c>
      <c r="AG230">
        <v>8.3940000000000001</v>
      </c>
      <c r="AH230" s="14">
        <f t="shared" si="655"/>
        <v>5.0637849704469551E-2</v>
      </c>
      <c r="AI230" s="14">
        <f t="shared" si="656"/>
        <v>2.5641918226924471E-3</v>
      </c>
      <c r="AJ230" s="14">
        <f t="shared" si="657"/>
        <v>-5.0956012336832883E-2</v>
      </c>
      <c r="AK230" s="14">
        <f t="shared" si="658"/>
        <v>2.596515193271465E-3</v>
      </c>
      <c r="AM230">
        <v>111.8</v>
      </c>
      <c r="AN230" s="14">
        <f t="shared" si="659"/>
        <v>-1.3425824348318274E-3</v>
      </c>
      <c r="AO230" s="14">
        <f t="shared" si="660"/>
        <v>1.8025275943189579E-6</v>
      </c>
      <c r="AP230" s="14">
        <f t="shared" si="661"/>
        <v>-7.7734857991669558E-4</v>
      </c>
      <c r="AQ230" s="14">
        <f t="shared" si="662"/>
        <v>6.0427081469850327E-7</v>
      </c>
      <c r="AS230">
        <v>104</v>
      </c>
      <c r="AT230" s="14">
        <f t="shared" si="663"/>
        <v>-3.6605377547303947E-3</v>
      </c>
      <c r="AU230" s="14">
        <f t="shared" si="664"/>
        <v>1.3399536653806639E-5</v>
      </c>
      <c r="AV230" s="14">
        <f t="shared" si="665"/>
        <v>1.5766989100850053E-4</v>
      </c>
      <c r="AW230" s="14">
        <f t="shared" si="666"/>
        <v>2.4859794530632435E-8</v>
      </c>
      <c r="AY230" s="14">
        <v>39.29</v>
      </c>
      <c r="AZ230" s="14">
        <f t="shared" si="667"/>
        <v>-4.8475665790482366E-3</v>
      </c>
      <c r="BA230" s="14">
        <f t="shared" si="668"/>
        <v>2.3498901738305425E-5</v>
      </c>
      <c r="BB230" s="14">
        <f t="shared" si="669"/>
        <v>2.9801458351284508E-3</v>
      </c>
      <c r="BC230" s="14">
        <f t="shared" si="670"/>
        <v>8.8812691986334522E-6</v>
      </c>
      <c r="BE230">
        <v>25.815000000000001</v>
      </c>
      <c r="BF230" s="14">
        <f t="shared" si="671"/>
        <v>-9.9270888222784681E-3</v>
      </c>
      <c r="BG230" s="14">
        <f t="shared" si="672"/>
        <v>9.8547092485406097E-5</v>
      </c>
      <c r="BH230" s="14">
        <f t="shared" si="673"/>
        <v>9.1795365105603807E-4</v>
      </c>
      <c r="BI230" s="14">
        <f t="shared" si="674"/>
        <v>8.4263890548711052E-7</v>
      </c>
      <c r="BK230">
        <v>106.55</v>
      </c>
      <c r="BL230" s="14">
        <f t="shared" si="675"/>
        <v>-2.8195507400999415E-3</v>
      </c>
      <c r="BM230" s="14">
        <f t="shared" si="676"/>
        <v>7.9498663759981271E-6</v>
      </c>
      <c r="BN230" s="14">
        <f t="shared" si="677"/>
        <v>-3.572947353594366E-3</v>
      </c>
      <c r="BO230" s="14">
        <f t="shared" si="678"/>
        <v>1.2765952791556983E-5</v>
      </c>
      <c r="BQ230">
        <v>74.61</v>
      </c>
      <c r="BR230" s="14">
        <f t="shared" si="679"/>
        <v>-5.3756345013808611E-3</v>
      </c>
      <c r="BS230" s="14">
        <f t="shared" si="680"/>
        <v>2.889744629243626E-5</v>
      </c>
      <c r="BT230" s="14">
        <f t="shared" si="681"/>
        <v>4.0153863963954522E-4</v>
      </c>
      <c r="BU230" s="14">
        <f t="shared" si="682"/>
        <v>1.6123327912357655E-7</v>
      </c>
      <c r="BX230">
        <v>23.71</v>
      </c>
      <c r="BY230" s="14">
        <f t="shared" si="683"/>
        <v>-8.4710375253359733E-3</v>
      </c>
      <c r="BZ230" s="14">
        <f t="shared" si="684"/>
        <v>7.1758476755650217E-5</v>
      </c>
      <c r="CA230" s="14">
        <f t="shared" si="685"/>
        <v>6.1684704463901893E-3</v>
      </c>
      <c r="CB230" s="14">
        <f t="shared" si="686"/>
        <v>3.805002764798918E-5</v>
      </c>
      <c r="CD230">
        <v>51.85</v>
      </c>
      <c r="CE230" s="14">
        <f t="shared" si="687"/>
        <v>-1.3592442277900857E-2</v>
      </c>
      <c r="CF230" s="14">
        <f t="shared" si="688"/>
        <v>1.8475448707806663E-4</v>
      </c>
      <c r="CG230" s="14">
        <f t="shared" si="689"/>
        <v>1.0789045882192016E-2</v>
      </c>
      <c r="CH230" s="14">
        <f t="shared" si="690"/>
        <v>1.164035110480445E-4</v>
      </c>
      <c r="CJ230">
        <v>36.700000000000003</v>
      </c>
      <c r="CK230" s="14">
        <f t="shared" si="691"/>
        <v>-3.5485228992348473E-3</v>
      </c>
      <c r="CL230" s="14">
        <f t="shared" si="692"/>
        <v>1.2592014766394087E-5</v>
      </c>
      <c r="CM230" s="14">
        <f t="shared" si="693"/>
        <v>6.0526142595915787E-4</v>
      </c>
      <c r="CN230" s="14">
        <f t="shared" si="694"/>
        <v>3.6634139375411312E-7</v>
      </c>
      <c r="CP230">
        <v>20.87</v>
      </c>
      <c r="CQ230" s="14">
        <f t="shared" si="695"/>
        <v>-2.2777820238938755E-2</v>
      </c>
      <c r="CR230" s="14">
        <f t="shared" si="696"/>
        <v>5.1882909483740795E-4</v>
      </c>
      <c r="CS230" s="14">
        <f t="shared" si="697"/>
        <v>1.9698195590363298E-2</v>
      </c>
      <c r="CT230" s="14">
        <f t="shared" si="698"/>
        <v>3.8801890951620807E-4</v>
      </c>
      <c r="CV230">
        <v>111.7</v>
      </c>
      <c r="CW230" s="14">
        <f t="shared" si="699"/>
        <v>-2.1720310892662163E-2</v>
      </c>
      <c r="CX230" s="14">
        <f t="shared" si="700"/>
        <v>4.717719052738986E-4</v>
      </c>
      <c r="CY230" s="89">
        <f t="shared" si="701"/>
        <v>2.0731401509759995E-2</v>
      </c>
      <c r="CZ230" s="89">
        <f t="shared" si="702"/>
        <v>4.2979100855887898E-4</v>
      </c>
      <c r="DB230">
        <v>15.69</v>
      </c>
      <c r="DC230" s="14">
        <f t="shared" si="703"/>
        <v>-3.8314223115559487E-3</v>
      </c>
      <c r="DD230" s="14">
        <f t="shared" si="704"/>
        <v>1.4679796929488728E-5</v>
      </c>
      <c r="DE230" s="89">
        <f t="shared" si="705"/>
        <v>2.3445372000067076E-3</v>
      </c>
      <c r="DF230" s="89">
        <f t="shared" si="706"/>
        <v>5.4968546822152925E-6</v>
      </c>
      <c r="DH230">
        <v>12.602</v>
      </c>
      <c r="DI230" s="14">
        <f t="shared" si="707"/>
        <v>-1.8096418249098852E-2</v>
      </c>
      <c r="DJ230" s="14">
        <f t="shared" si="708"/>
        <v>3.2748035344631795E-4</v>
      </c>
      <c r="DK230" s="89">
        <f t="shared" si="709"/>
        <v>1.5052312748598523E-2</v>
      </c>
      <c r="DL230" s="89">
        <f t="shared" si="710"/>
        <v>2.2657211908162162E-4</v>
      </c>
      <c r="DN230">
        <v>65.48</v>
      </c>
      <c r="DO230" s="14">
        <f t="shared" si="711"/>
        <v>-4.5826014702525145E-4</v>
      </c>
      <c r="DP230" s="14">
        <f t="shared" si="712"/>
        <v>2.1000236235160506E-7</v>
      </c>
      <c r="DQ230" s="89">
        <f t="shared" si="713"/>
        <v>-6.0556637954415162E-4</v>
      </c>
      <c r="DR230" s="89">
        <f t="shared" si="714"/>
        <v>3.6671064003421147E-7</v>
      </c>
      <c r="DT230">
        <v>123</v>
      </c>
      <c r="DU230" s="14">
        <f t="shared" si="715"/>
        <v>-2.9286481600598904E-2</v>
      </c>
      <c r="DV230" s="14">
        <f t="shared" si="716"/>
        <v>8.5769800454221811E-4</v>
      </c>
      <c r="DW230" s="89">
        <f t="shared" si="717"/>
        <v>2.5211508233347724E-2</v>
      </c>
      <c r="DX230" s="89">
        <f t="shared" si="718"/>
        <v>6.3562014740016005E-4</v>
      </c>
      <c r="DZ230">
        <v>32.380000000000003</v>
      </c>
      <c r="EA230" s="14">
        <f t="shared" si="719"/>
        <v>7.078041551738635E-3</v>
      </c>
      <c r="EB230" s="14">
        <f t="shared" si="720"/>
        <v>5.0098672208138667E-5</v>
      </c>
      <c r="EC230" s="89">
        <f t="shared" si="721"/>
        <v>-9.2950042679095912E-3</v>
      </c>
      <c r="ED230" s="89">
        <f t="shared" si="722"/>
        <v>8.6397104340457518E-5</v>
      </c>
      <c r="EF230">
        <v>15.15</v>
      </c>
      <c r="EG230" s="14">
        <f t="shared" si="723"/>
        <v>1.441702559512621E-2</v>
      </c>
      <c r="EH230" s="14">
        <f t="shared" si="724"/>
        <v>2.0785062701052427E-4</v>
      </c>
      <c r="EI230" s="89">
        <f t="shared" si="725"/>
        <v>-1.5885557168115395E-2</v>
      </c>
      <c r="EJ230" s="89">
        <f t="shared" si="726"/>
        <v>2.523509265414624E-4</v>
      </c>
      <c r="EL230">
        <v>94.46</v>
      </c>
      <c r="EM230" s="14">
        <f t="shared" si="727"/>
        <v>-6.3721541016994402E-3</v>
      </c>
      <c r="EN230" s="14">
        <f t="shared" si="728"/>
        <v>4.0604347895804998E-5</v>
      </c>
      <c r="EO230" s="89">
        <f t="shared" si="729"/>
        <v>3.82738920414107E-3</v>
      </c>
      <c r="EP230" s="89">
        <f t="shared" si="730"/>
        <v>1.4648908119975613E-5</v>
      </c>
      <c r="ER230">
        <v>12.68</v>
      </c>
      <c r="ES230" s="14">
        <f t="shared" si="731"/>
        <v>-2.3687338355506088E-3</v>
      </c>
      <c r="ET230" s="14">
        <f t="shared" si="732"/>
        <v>5.6108999836822981E-6</v>
      </c>
      <c r="EU230" s="89">
        <f t="shared" si="733"/>
        <v>2.0641073326388643E-4</v>
      </c>
      <c r="EV230" s="89">
        <f t="shared" si="734"/>
        <v>4.2605390806535272E-8</v>
      </c>
      <c r="EX230">
        <v>123.1</v>
      </c>
      <c r="EY230" s="14">
        <f t="shared" si="735"/>
        <v>-7.337986452912797E-3</v>
      </c>
      <c r="EZ230" s="14">
        <f t="shared" si="736"/>
        <v>5.3846045183131731E-5</v>
      </c>
      <c r="FA230" s="89">
        <f t="shared" si="737"/>
        <v>5.295797258718711E-3</v>
      </c>
      <c r="FB230" s="89">
        <f t="shared" si="738"/>
        <v>2.8045468605452615E-5</v>
      </c>
      <c r="FD230">
        <v>49.01</v>
      </c>
      <c r="FE230" s="14">
        <f t="shared" si="739"/>
        <v>-1.9782223505154638E-2</v>
      </c>
      <c r="FF230" s="14">
        <f t="shared" si="740"/>
        <v>3.9133636680789265E-4</v>
      </c>
      <c r="FG230" s="89">
        <f t="shared" si="741"/>
        <v>1.1439911565661832E-2</v>
      </c>
      <c r="FH230" s="89">
        <f t="shared" si="742"/>
        <v>1.3087157663016336E-4</v>
      </c>
      <c r="FJ230">
        <v>138.9</v>
      </c>
      <c r="FK230" s="14">
        <f t="shared" si="743"/>
        <v>-1.669730262360853E-2</v>
      </c>
      <c r="FL230" s="14">
        <f t="shared" si="744"/>
        <v>2.7879991490436428E-4</v>
      </c>
      <c r="FM230" s="89">
        <f t="shared" si="745"/>
        <v>1.4853032779751882E-2</v>
      </c>
      <c r="FN230" s="89">
        <f t="shared" si="746"/>
        <v>2.2061258275638391E-4</v>
      </c>
      <c r="FP230">
        <v>10.975</v>
      </c>
      <c r="FQ230" s="14">
        <f t="shared" si="747"/>
        <v>6.8104690025268793E-3</v>
      </c>
      <c r="FR230" s="14">
        <f t="shared" si="748"/>
        <v>4.6382488034379467E-5</v>
      </c>
      <c r="FS230" s="89">
        <f t="shared" si="749"/>
        <v>-7.5285709543498882E-3</v>
      </c>
      <c r="FT230" s="89">
        <f t="shared" si="750"/>
        <v>5.6679380614680788E-5</v>
      </c>
      <c r="FV230">
        <v>535</v>
      </c>
      <c r="FW230" s="14">
        <f t="shared" si="751"/>
        <v>-1.127831503770719E-2</v>
      </c>
      <c r="FX230" s="14">
        <f t="shared" si="752"/>
        <v>1.2720039008977215E-4</v>
      </c>
      <c r="FY230" s="89">
        <f t="shared" si="753"/>
        <v>8.7343018522901602E-3</v>
      </c>
      <c r="FZ230" s="89">
        <f t="shared" si="754"/>
        <v>7.6288028846919318E-5</v>
      </c>
      <c r="GB230">
        <v>65.2</v>
      </c>
      <c r="GC230" s="14">
        <f t="shared" si="755"/>
        <v>-1.2656443061945315E-2</v>
      </c>
      <c r="GD230" s="14">
        <f t="shared" si="756"/>
        <v>1.6018555098026369E-4</v>
      </c>
      <c r="GE230" s="89">
        <f t="shared" si="757"/>
        <v>1.0530211261411031E-2</v>
      </c>
      <c r="GF230" s="89">
        <f t="shared" si="758"/>
        <v>1.1088534920994769E-4</v>
      </c>
      <c r="GH230">
        <v>429.1</v>
      </c>
      <c r="GI230" s="14">
        <f t="shared" si="759"/>
        <v>-2.0959203586579038E-2</v>
      </c>
      <c r="GJ230" s="14">
        <f t="shared" si="760"/>
        <v>4.3928821498366761E-4</v>
      </c>
      <c r="GK230" s="89">
        <f t="shared" si="761"/>
        <v>1.6308481805055255E-2</v>
      </c>
      <c r="GL230" s="89">
        <f t="shared" si="762"/>
        <v>2.6596657878581828E-4</v>
      </c>
      <c r="GN230">
        <v>29.69</v>
      </c>
      <c r="GO230" s="14">
        <f t="shared" si="763"/>
        <v>-3.7118314930148152E-3</v>
      </c>
      <c r="GP230" s="14">
        <f t="shared" si="764"/>
        <v>1.3777693032536593E-5</v>
      </c>
      <c r="GQ230" s="89">
        <f t="shared" si="765"/>
        <v>2.0990889129670581E-3</v>
      </c>
      <c r="GR230" s="89">
        <f t="shared" si="766"/>
        <v>4.4061742645412253E-6</v>
      </c>
      <c r="GT230">
        <v>60.8</v>
      </c>
      <c r="GU230" s="14">
        <f t="shared" si="767"/>
        <v>-8.9212552699661322E-3</v>
      </c>
      <c r="GV230" s="14">
        <f t="shared" si="768"/>
        <v>7.9588795591898484E-5</v>
      </c>
      <c r="GW230" s="89">
        <f t="shared" si="769"/>
        <v>5.920014085520028E-3</v>
      </c>
      <c r="GX230" s="89">
        <f t="shared" si="770"/>
        <v>3.5046566772755535E-5</v>
      </c>
      <c r="GZ230">
        <v>201.4</v>
      </c>
      <c r="HA230" s="14">
        <f t="shared" si="771"/>
        <v>-1.0983635133964187E-2</v>
      </c>
      <c r="HB230" s="14">
        <f t="shared" si="772"/>
        <v>1.2064024075605249E-4</v>
      </c>
      <c r="HC230" s="89">
        <f t="shared" si="773"/>
        <v>8.9676960034818995E-3</v>
      </c>
      <c r="HD230" s="89">
        <f t="shared" si="774"/>
        <v>8.0419571610865226E-5</v>
      </c>
      <c r="HF230">
        <v>286.2</v>
      </c>
      <c r="HG230" s="14">
        <f t="shared" si="775"/>
        <v>-1.5315852594766423E-2</v>
      </c>
      <c r="HH230" s="14">
        <f t="shared" si="776"/>
        <v>2.3457534070461339E-4</v>
      </c>
      <c r="HI230" s="89">
        <f t="shared" si="777"/>
        <v>1.1476839664196587E-2</v>
      </c>
      <c r="HJ230" s="89">
        <f t="shared" si="778"/>
        <v>1.3171784867767604E-4</v>
      </c>
      <c r="HL230">
        <v>103.8</v>
      </c>
      <c r="HM230" s="14">
        <f t="shared" si="779"/>
        <v>-4.3446846040109798E-3</v>
      </c>
      <c r="HN230" s="14">
        <f t="shared" si="780"/>
        <v>1.8876284308330046E-5</v>
      </c>
      <c r="HO230" s="89">
        <f t="shared" si="781"/>
        <v>2.9561232694868059E-4</v>
      </c>
      <c r="HP230" s="89">
        <f t="shared" si="782"/>
        <v>8.7386647844013622E-8</v>
      </c>
      <c r="HR230">
        <v>5.78</v>
      </c>
      <c r="HS230" s="14">
        <f t="shared" si="783"/>
        <v>-1.1834457647002909E-2</v>
      </c>
      <c r="HT230" s="14">
        <f t="shared" si="784"/>
        <v>1.4005438779870563E-4</v>
      </c>
      <c r="HU230" s="14">
        <f t="shared" si="785"/>
        <v>5.9458256442063134E-3</v>
      </c>
      <c r="HV230" s="14">
        <f t="shared" si="786"/>
        <v>3.5352842591301421E-5</v>
      </c>
      <c r="HX230">
        <v>13.65</v>
      </c>
      <c r="HY230" s="14">
        <f t="shared" si="787"/>
        <v>-2.9347049675941361E-3</v>
      </c>
      <c r="HZ230" s="14">
        <f t="shared" si="788"/>
        <v>8.6124932468216994E-6</v>
      </c>
      <c r="IA230" s="89">
        <f t="shared" si="789"/>
        <v>-3.7310938587944596E-4</v>
      </c>
      <c r="IB230" s="89">
        <f t="shared" si="790"/>
        <v>1.3921061383133731E-7</v>
      </c>
      <c r="ID230">
        <v>137.75</v>
      </c>
      <c r="IE230" s="14">
        <f t="shared" si="791"/>
        <v>-1.3153276954544241E-2</v>
      </c>
      <c r="IF230" s="14">
        <f t="shared" si="792"/>
        <v>1.7300869464294461E-4</v>
      </c>
      <c r="IG230" s="89">
        <f t="shared" si="793"/>
        <v>1.1550511549310787E-2</v>
      </c>
      <c r="IH230" s="89">
        <f t="shared" si="794"/>
        <v>1.3341431705076189E-4</v>
      </c>
      <c r="IQ230">
        <v>53.14</v>
      </c>
      <c r="IR230" s="14">
        <f t="shared" si="795"/>
        <v>-1.2878965892939798E-2</v>
      </c>
      <c r="IS230" s="14">
        <f t="shared" si="796"/>
        <v>1.658677624715066E-4</v>
      </c>
      <c r="IT230" s="89">
        <f t="shared" si="797"/>
        <v>9.3844023646906388E-3</v>
      </c>
      <c r="IU230" s="89">
        <f t="shared" si="798"/>
        <v>8.8067007742411254E-5</v>
      </c>
      <c r="IW230">
        <v>72.31</v>
      </c>
      <c r="IX230" s="14">
        <f t="shared" si="799"/>
        <v>-6.1035007065092213E-3</v>
      </c>
      <c r="IY230" s="14">
        <f t="shared" si="800"/>
        <v>3.7252720874358567E-5</v>
      </c>
      <c r="IZ230" s="89">
        <f t="shared" si="801"/>
        <v>1.5200637321315588E-3</v>
      </c>
      <c r="JA230" s="89">
        <f t="shared" si="802"/>
        <v>2.3105937497417235E-6</v>
      </c>
      <c r="JC230">
        <v>116.3</v>
      </c>
      <c r="JD230" s="14">
        <f t="shared" si="803"/>
        <v>-1.9974611130123259E-2</v>
      </c>
      <c r="JE230" s="14">
        <f t="shared" si="804"/>
        <v>3.9898508979964399E-4</v>
      </c>
      <c r="JF230" s="89">
        <f t="shared" si="805"/>
        <v>1.7010992568600541E-2</v>
      </c>
      <c r="JG230" s="89">
        <f t="shared" si="806"/>
        <v>2.8937386816898283E-4</v>
      </c>
      <c r="JI230">
        <v>35.42</v>
      </c>
      <c r="JJ230" s="14">
        <f t="shared" si="807"/>
        <v>-6.2305497506360864E-3</v>
      </c>
      <c r="JK230" s="14">
        <f t="shared" si="808"/>
        <v>3.8819750195151397E-5</v>
      </c>
      <c r="JL230" s="89">
        <f t="shared" si="809"/>
        <v>2.3271533549272462E-3</v>
      </c>
      <c r="JM230" s="89">
        <f t="shared" si="810"/>
        <v>5.4156427373491374E-6</v>
      </c>
      <c r="JO230">
        <v>76.03</v>
      </c>
      <c r="JP230" s="14">
        <f t="shared" si="811"/>
        <v>-6.5980709149886657E-3</v>
      </c>
      <c r="JQ230" s="14">
        <f t="shared" si="812"/>
        <v>4.3534539799219369E-5</v>
      </c>
      <c r="JR230" s="89">
        <f t="shared" si="647"/>
        <v>4.6989869704863246E-3</v>
      </c>
      <c r="JS230" s="89">
        <f t="shared" si="813"/>
        <v>2.2080478548800246E-5</v>
      </c>
      <c r="JU230">
        <v>66.180000000000007</v>
      </c>
      <c r="JV230" s="14">
        <f t="shared" si="814"/>
        <v>-1.1244610198974575E-2</v>
      </c>
      <c r="JW230" s="14">
        <f t="shared" si="815"/>
        <v>1.2644125852688304E-4</v>
      </c>
      <c r="JX230" s="89">
        <f t="shared" si="816"/>
        <v>7.5448029489135482E-3</v>
      </c>
      <c r="JY230" s="89">
        <f t="shared" si="817"/>
        <v>5.692405153793457E-5</v>
      </c>
      <c r="KA230">
        <v>41.79</v>
      </c>
      <c r="KB230" s="14">
        <f t="shared" si="818"/>
        <v>-6.9636492231713388E-3</v>
      </c>
      <c r="KC230" s="14">
        <f t="shared" si="819"/>
        <v>4.8492410503374792E-5</v>
      </c>
      <c r="KD230" s="89">
        <f t="shared" si="820"/>
        <v>5.04873367837772E-3</v>
      </c>
      <c r="KE230" s="89">
        <f t="shared" si="821"/>
        <v>2.5489711755185422E-5</v>
      </c>
      <c r="KG230">
        <v>19.850000000000001</v>
      </c>
      <c r="KH230" s="14">
        <f t="shared" si="822"/>
        <v>-1.4717342526528315E-2</v>
      </c>
      <c r="KI230" s="14">
        <f t="shared" si="823"/>
        <v>2.1660017104315886E-4</v>
      </c>
      <c r="KJ230" s="89">
        <f t="shared" si="824"/>
        <v>1.1532358506177608E-2</v>
      </c>
      <c r="KK230" s="89">
        <f t="shared" si="825"/>
        <v>1.3299529271500703E-4</v>
      </c>
      <c r="KM230">
        <v>36.81</v>
      </c>
      <c r="KN230" s="14">
        <f t="shared" si="826"/>
        <v>-1.3951806120124786E-2</v>
      </c>
      <c r="KO230" s="14">
        <f t="shared" si="827"/>
        <v>1.9465289401355144E-4</v>
      </c>
      <c r="KP230" s="89">
        <f t="shared" si="828"/>
        <v>8.5834875838848544E-3</v>
      </c>
      <c r="KQ230" s="89">
        <f t="shared" si="829"/>
        <v>7.3676259102705455E-5</v>
      </c>
      <c r="KS230">
        <v>87.5</v>
      </c>
      <c r="KT230" s="14">
        <f t="shared" si="830"/>
        <v>-9.8771906708335529E-3</v>
      </c>
      <c r="KU230" s="14">
        <f t="shared" si="831"/>
        <v>9.7558895548001374E-5</v>
      </c>
      <c r="KV230" s="89">
        <f t="shared" si="832"/>
        <v>8.4804592495411023E-3</v>
      </c>
      <c r="KW230" s="89">
        <f t="shared" si="833"/>
        <v>7.1918189083127233E-5</v>
      </c>
      <c r="LF230" s="14">
        <v>16.309999999999999</v>
      </c>
      <c r="LG230" s="14">
        <f t="shared" si="834"/>
        <v>5.1979936636891294E-3</v>
      </c>
      <c r="LH230" s="14">
        <f t="shared" si="835"/>
        <v>2.7019138127752339E-5</v>
      </c>
      <c r="LI230" s="89">
        <f t="shared" si="836"/>
        <v>-5.317239922866761E-3</v>
      </c>
      <c r="LJ230" s="89">
        <f t="shared" si="837"/>
        <v>2.8273040397328117E-5</v>
      </c>
      <c r="LL230">
        <v>12.69</v>
      </c>
      <c r="LM230" s="14">
        <f t="shared" si="838"/>
        <v>1.4084739881739023E-2</v>
      </c>
      <c r="LN230" s="14">
        <f t="shared" si="839"/>
        <v>1.9837989753624977E-4</v>
      </c>
      <c r="LO230" s="89">
        <f t="shared" si="840"/>
        <v>-1.5748168741392572E-2</v>
      </c>
      <c r="LP230" s="89">
        <f t="shared" si="841"/>
        <v>2.480048187073741E-4</v>
      </c>
    </row>
    <row r="231" spans="19:328" x14ac:dyDescent="0.35">
      <c r="S231" t="s">
        <v>835</v>
      </c>
      <c r="T231" s="82">
        <v>6020.2</v>
      </c>
      <c r="U231" s="6">
        <f t="shared" si="648"/>
        <v>-9.1058152934602697E-3</v>
      </c>
      <c r="V231" s="14">
        <f t="shared" si="649"/>
        <v>8.2915872158614943E-5</v>
      </c>
      <c r="Z231">
        <v>42.55</v>
      </c>
      <c r="AA231" s="14">
        <f t="shared" si="650"/>
        <v>-1.7783515488672491E-2</v>
      </c>
      <c r="AB231" s="14">
        <f t="shared" si="651"/>
        <v>3.1625342313585438E-4</v>
      </c>
      <c r="AC231" s="14">
        <f t="shared" si="652"/>
        <v>-8.6777001952122214E-3</v>
      </c>
      <c r="AD231" s="14">
        <f t="shared" si="653"/>
        <v>8.0555183020517909E-3</v>
      </c>
      <c r="AE231" s="14">
        <f t="shared" si="654"/>
        <v>6.489137511469137E-5</v>
      </c>
      <c r="AG231">
        <v>8.4420000000000002</v>
      </c>
      <c r="AH231" s="14">
        <f t="shared" si="655"/>
        <v>-5.7020824489078387E-3</v>
      </c>
      <c r="AI231" s="14">
        <f t="shared" si="656"/>
        <v>3.2513744254142817E-5</v>
      </c>
      <c r="AJ231" s="14">
        <f t="shared" si="657"/>
        <v>5.4190555615092869E-3</v>
      </c>
      <c r="AK231" s="14">
        <f t="shared" si="658"/>
        <v>2.9366163178724733E-5</v>
      </c>
      <c r="AM231">
        <v>113.1</v>
      </c>
      <c r="AN231" s="14">
        <f t="shared" si="659"/>
        <v>-1.1560822401075971E-2</v>
      </c>
      <c r="AO231" s="14">
        <f t="shared" si="660"/>
        <v>1.3365261458921998E-4</v>
      </c>
      <c r="AP231" s="14">
        <f t="shared" si="661"/>
        <v>1.8402025342337168E-2</v>
      </c>
      <c r="AQ231" s="14">
        <f t="shared" si="662"/>
        <v>3.3863453670001937E-4</v>
      </c>
      <c r="AS231">
        <v>105.26</v>
      </c>
      <c r="AT231" s="14">
        <f t="shared" si="663"/>
        <v>-1.2042580784260291E-2</v>
      </c>
      <c r="AU231" s="14">
        <f t="shared" si="664"/>
        <v>1.4502375194543521E-4</v>
      </c>
      <c r="AV231" s="14">
        <f t="shared" si="665"/>
        <v>2.2057095652401042E-2</v>
      </c>
      <c r="AW231" s="14">
        <f t="shared" si="666"/>
        <v>4.8651546861916894E-4</v>
      </c>
      <c r="AY231" s="14">
        <v>39.119999999999997</v>
      </c>
      <c r="AZ231" s="14">
        <f t="shared" si="667"/>
        <v>4.3361884037519142E-3</v>
      </c>
      <c r="BA231" s="14">
        <f t="shared" si="668"/>
        <v>1.8802529872832572E-5</v>
      </c>
      <c r="BB231" s="14">
        <f t="shared" si="669"/>
        <v>6.077526586538819E-4</v>
      </c>
      <c r="BC231" s="14">
        <f t="shared" si="670"/>
        <v>3.6936329410086188E-7</v>
      </c>
      <c r="BE231">
        <v>26.85</v>
      </c>
      <c r="BF231" s="14">
        <f t="shared" si="671"/>
        <v>-3.9310102623261248E-2</v>
      </c>
      <c r="BG231" s="14">
        <f t="shared" si="672"/>
        <v>1.5452841682513309E-3</v>
      </c>
      <c r="BH231" s="14">
        <f t="shared" si="673"/>
        <v>5.0428234771631525E-2</v>
      </c>
      <c r="BI231" s="14">
        <f t="shared" si="674"/>
        <v>2.543006862182787E-3</v>
      </c>
      <c r="BK231">
        <v>108.25</v>
      </c>
      <c r="BL231" s="14">
        <f t="shared" si="675"/>
        <v>-1.5829008337973082E-2</v>
      </c>
      <c r="BM231" s="14">
        <f t="shared" si="676"/>
        <v>2.5055750496362137E-4</v>
      </c>
      <c r="BN231" s="14">
        <f t="shared" si="677"/>
        <v>2.6214346645595767E-2</v>
      </c>
      <c r="BO231" s="14">
        <f t="shared" si="678"/>
        <v>6.8719197005545803E-4</v>
      </c>
      <c r="BQ231">
        <v>76.39</v>
      </c>
      <c r="BR231" s="14">
        <f t="shared" si="679"/>
        <v>-2.3577251069845408E-2</v>
      </c>
      <c r="BS231" s="14">
        <f t="shared" si="680"/>
        <v>5.5588676801052639E-4</v>
      </c>
      <c r="BT231" s="14">
        <f t="shared" si="681"/>
        <v>3.5979286903219956E-2</v>
      </c>
      <c r="BU231" s="14">
        <f t="shared" si="682"/>
        <v>1.2945090860642151E-3</v>
      </c>
      <c r="BX231">
        <v>23.68</v>
      </c>
      <c r="BY231" s="14">
        <f t="shared" si="683"/>
        <v>1.2660900615091733E-3</v>
      </c>
      <c r="BZ231" s="14">
        <f t="shared" si="684"/>
        <v>1.6029840438523021E-6</v>
      </c>
      <c r="CA231" s="14">
        <f t="shared" si="685"/>
        <v>4.2480453048523124E-3</v>
      </c>
      <c r="CB231" s="14">
        <f t="shared" si="686"/>
        <v>1.8045888912077776E-5</v>
      </c>
      <c r="CD231">
        <v>52.3</v>
      </c>
      <c r="CE231" s="14">
        <f t="shared" si="687"/>
        <v>-8.6414363953408041E-3</v>
      </c>
      <c r="CF231" s="14">
        <f t="shared" si="688"/>
        <v>7.4674422974720675E-5</v>
      </c>
      <c r="CG231" s="14">
        <f t="shared" si="689"/>
        <v>1.7709854991798234E-2</v>
      </c>
      <c r="CH231" s="14">
        <f t="shared" si="690"/>
        <v>3.1363896383052086E-4</v>
      </c>
      <c r="CJ231">
        <v>36.93</v>
      </c>
      <c r="CK231" s="14">
        <f t="shared" si="691"/>
        <v>-6.2474738039471397E-3</v>
      </c>
      <c r="CL231" s="14">
        <f t="shared" si="692"/>
        <v>3.9030928931005743E-5</v>
      </c>
      <c r="CM231" s="14">
        <f t="shared" si="693"/>
        <v>1.4318982098558313E-2</v>
      </c>
      <c r="CN231" s="14">
        <f t="shared" si="694"/>
        <v>2.0503324833883344E-4</v>
      </c>
      <c r="CP231">
        <v>20.95</v>
      </c>
      <c r="CQ231" s="14">
        <f t="shared" si="695"/>
        <v>-3.8259252790372581E-3</v>
      </c>
      <c r="CR231" s="14">
        <f t="shared" si="696"/>
        <v>1.4637704240776322E-5</v>
      </c>
      <c r="CS231" s="14">
        <f t="shared" si="697"/>
        <v>1.1551411363769575E-2</v>
      </c>
      <c r="CT231" s="14">
        <f t="shared" si="698"/>
        <v>1.3343510449502486E-4</v>
      </c>
      <c r="CV231">
        <v>113.35</v>
      </c>
      <c r="CW231" s="14">
        <f t="shared" si="699"/>
        <v>-1.466367087838288E-2</v>
      </c>
      <c r="CX231" s="14">
        <f t="shared" si="700"/>
        <v>2.1502324362953417E-4</v>
      </c>
      <c r="CY231" s="89">
        <f t="shared" si="701"/>
        <v>1.6933169710939167E-2</v>
      </c>
      <c r="CZ231" s="89">
        <f t="shared" si="702"/>
        <v>2.8673223645946761E-4</v>
      </c>
      <c r="DB231">
        <v>16.22</v>
      </c>
      <c r="DC231" s="14">
        <f t="shared" si="703"/>
        <v>-3.3221481942325548E-2</v>
      </c>
      <c r="DD231" s="14">
        <f t="shared" si="704"/>
        <v>1.1036668624442624E-3</v>
      </c>
      <c r="DE231" s="89">
        <f t="shared" si="705"/>
        <v>3.6962777244280265E-2</v>
      </c>
      <c r="DF231" s="89">
        <f t="shared" si="706"/>
        <v>1.366246901610283E-3</v>
      </c>
      <c r="DH231">
        <v>12.67</v>
      </c>
      <c r="DI231" s="14">
        <f t="shared" si="707"/>
        <v>-5.3814628131838684E-3</v>
      </c>
      <c r="DJ231" s="14">
        <f t="shared" si="708"/>
        <v>2.8960142009680833E-5</v>
      </c>
      <c r="DK231" s="89">
        <f t="shared" si="709"/>
        <v>1.4013831448241972E-2</v>
      </c>
      <c r="DL231" s="89">
        <f t="shared" si="710"/>
        <v>1.9638747185973568E-4</v>
      </c>
      <c r="DN231">
        <v>66.25</v>
      </c>
      <c r="DO231" s="14">
        <f t="shared" si="711"/>
        <v>-1.1690712363397401E-2</v>
      </c>
      <c r="DP231" s="14">
        <f t="shared" si="712"/>
        <v>1.3667275556369286E-4</v>
      </c>
      <c r="DQ231" s="89">
        <f t="shared" si="713"/>
        <v>1.6438020639161624E-2</v>
      </c>
      <c r="DR231" s="89">
        <f t="shared" si="714"/>
        <v>2.7020852253350353E-4</v>
      </c>
      <c r="DT231">
        <v>127.65</v>
      </c>
      <c r="DU231" s="14">
        <f t="shared" si="715"/>
        <v>-3.7107788315075364E-2</v>
      </c>
      <c r="DV231" s="14">
        <f t="shared" si="716"/>
        <v>1.3769879536364438E-3</v>
      </c>
      <c r="DW231" s="89">
        <f t="shared" si="717"/>
        <v>4.6128834156532753E-2</v>
      </c>
      <c r="DX231" s="89">
        <f t="shared" si="718"/>
        <v>2.1278693406409028E-3</v>
      </c>
      <c r="DZ231">
        <v>32.33</v>
      </c>
      <c r="EA231" s="14">
        <f t="shared" si="719"/>
        <v>1.545356512147509E-3</v>
      </c>
      <c r="EB231" s="14">
        <f t="shared" si="720"/>
        <v>2.3881267496367142E-6</v>
      </c>
      <c r="EC231" s="89">
        <f t="shared" si="721"/>
        <v>6.5068825580651942E-3</v>
      </c>
      <c r="ED231" s="89">
        <f t="shared" si="722"/>
        <v>4.2339520624453043E-5</v>
      </c>
      <c r="EF231">
        <v>15.2</v>
      </c>
      <c r="EG231" s="14">
        <f t="shared" si="723"/>
        <v>-3.2948958968525379E-3</v>
      </c>
      <c r="EH231" s="14">
        <f t="shared" si="724"/>
        <v>1.085633897109569E-5</v>
      </c>
      <c r="EI231" s="89">
        <f t="shared" si="725"/>
        <v>9.6297713181973162E-3</v>
      </c>
      <c r="EJ231" s="89">
        <f t="shared" si="726"/>
        <v>9.2732495640775674E-5</v>
      </c>
      <c r="EL231">
        <v>95.2</v>
      </c>
      <c r="EM231" s="14">
        <f t="shared" si="727"/>
        <v>-7.8034773293486591E-3</v>
      </c>
      <c r="EN231" s="14">
        <f t="shared" si="728"/>
        <v>6.0894258429658481E-5</v>
      </c>
      <c r="EO231" s="89">
        <f t="shared" si="729"/>
        <v>1.4301664547635753E-2</v>
      </c>
      <c r="EP231" s="89">
        <f t="shared" si="730"/>
        <v>2.0453760883310136E-4</v>
      </c>
      <c r="ER231">
        <v>12.71</v>
      </c>
      <c r="ES231" s="14">
        <f t="shared" si="731"/>
        <v>-2.3631361922828906E-3</v>
      </c>
      <c r="ET231" s="14">
        <f t="shared" si="732"/>
        <v>5.5844126632772789E-6</v>
      </c>
      <c r="EU231" s="89">
        <f t="shared" si="733"/>
        <v>7.9837655443711943E-3</v>
      </c>
      <c r="EV231" s="89">
        <f t="shared" si="734"/>
        <v>6.3740512267488678E-5</v>
      </c>
      <c r="EX231">
        <v>124.55</v>
      </c>
      <c r="EY231" s="14">
        <f t="shared" si="735"/>
        <v>-1.1710208517781604E-2</v>
      </c>
      <c r="EZ231" s="14">
        <f t="shared" si="736"/>
        <v>1.3712898352992483E-4</v>
      </c>
      <c r="FA231" s="89">
        <f t="shared" si="737"/>
        <v>1.7055176429757138E-2</v>
      </c>
      <c r="FB231" s="89">
        <f t="shared" si="738"/>
        <v>2.9087904305014344E-4</v>
      </c>
      <c r="FD231">
        <v>49.25</v>
      </c>
      <c r="FE231" s="14">
        <f t="shared" si="739"/>
        <v>-4.8850086966417804E-3</v>
      </c>
      <c r="FF231" s="14">
        <f t="shared" si="740"/>
        <v>2.3863309966265825E-5</v>
      </c>
      <c r="FG231" s="89">
        <f t="shared" si="741"/>
        <v>1.9414963339230852E-2</v>
      </c>
      <c r="FH231" s="89">
        <f t="shared" si="742"/>
        <v>3.7694080146367801E-4</v>
      </c>
      <c r="FJ231">
        <v>139.69999999999999</v>
      </c>
      <c r="FK231" s="14">
        <f t="shared" si="743"/>
        <v>-5.7430165026178892E-3</v>
      </c>
      <c r="FL231" s="14">
        <f t="shared" si="744"/>
        <v>3.298223854934141E-5</v>
      </c>
      <c r="FM231" s="89">
        <f t="shared" si="745"/>
        <v>9.6454496602242212E-3</v>
      </c>
      <c r="FN231" s="89">
        <f t="shared" si="746"/>
        <v>9.3034699147919548E-5</v>
      </c>
      <c r="FP231">
        <v>10.845000000000001</v>
      </c>
      <c r="FQ231" s="14">
        <f t="shared" si="747"/>
        <v>1.1915814682397304E-2</v>
      </c>
      <c r="FR231" s="14">
        <f t="shared" si="748"/>
        <v>1.4198663954523516E-4</v>
      </c>
      <c r="FS231" s="89">
        <f t="shared" si="749"/>
        <v>-8.6207358942771324E-3</v>
      </c>
      <c r="FT231" s="89">
        <f t="shared" si="750"/>
        <v>7.4317087358878147E-5</v>
      </c>
      <c r="FV231">
        <v>540</v>
      </c>
      <c r="FW231" s="14">
        <f t="shared" si="751"/>
        <v>-9.3023926623135612E-3</v>
      </c>
      <c r="FX231" s="14">
        <f t="shared" si="752"/>
        <v>8.6534509243865184E-5</v>
      </c>
      <c r="FY231" s="89">
        <f t="shared" si="753"/>
        <v>1.6787240418762693E-2</v>
      </c>
      <c r="FZ231" s="89">
        <f t="shared" si="754"/>
        <v>2.8181144087733982E-4</v>
      </c>
      <c r="GB231">
        <v>65.38</v>
      </c>
      <c r="GC231" s="14">
        <f t="shared" si="755"/>
        <v>-2.7569323634572306E-3</v>
      </c>
      <c r="GD231" s="14">
        <f t="shared" si="756"/>
        <v>7.6006760566778715E-6</v>
      </c>
      <c r="GE231" s="89">
        <f t="shared" si="757"/>
        <v>1.1259902252583873E-2</v>
      </c>
      <c r="GF231" s="89">
        <f t="shared" si="758"/>
        <v>1.2678539873774337E-4</v>
      </c>
      <c r="GH231">
        <v>437.8</v>
      </c>
      <c r="GI231" s="14">
        <f t="shared" si="759"/>
        <v>-2.0072193091283535E-2</v>
      </c>
      <c r="GJ231" s="14">
        <f t="shared" si="760"/>
        <v>4.0289293549377047E-4</v>
      </c>
      <c r="GK231" s="89">
        <f t="shared" si="761"/>
        <v>3.1073285286337335E-2</v>
      </c>
      <c r="GL231" s="89">
        <f t="shared" si="762"/>
        <v>9.6554905848610833E-4</v>
      </c>
      <c r="GN231">
        <v>29.29</v>
      </c>
      <c r="GO231" s="14">
        <f t="shared" si="763"/>
        <v>1.3564127936026382E-2</v>
      </c>
      <c r="GP231" s="14">
        <f t="shared" si="764"/>
        <v>1.8398556666489132E-4</v>
      </c>
      <c r="GQ231" s="89">
        <f t="shared" si="765"/>
        <v>-8.2161905680483271E-3</v>
      </c>
      <c r="GR231" s="89">
        <f t="shared" si="766"/>
        <v>6.7505787450486285E-5</v>
      </c>
      <c r="GT231">
        <v>62.08</v>
      </c>
      <c r="GU231" s="14">
        <f t="shared" si="767"/>
        <v>-2.0834086902842025E-2</v>
      </c>
      <c r="GV231" s="14">
        <f t="shared" si="768"/>
        <v>4.3405917707517363E-4</v>
      </c>
      <c r="GW231" s="89">
        <f t="shared" si="769"/>
        <v>2.7687843070611132E-2</v>
      </c>
      <c r="GX231" s="89">
        <f t="shared" si="770"/>
        <v>7.6661665390278882E-4</v>
      </c>
      <c r="GZ231">
        <v>200.6</v>
      </c>
      <c r="HA231" s="14">
        <f t="shared" si="771"/>
        <v>3.9801047566267265E-3</v>
      </c>
      <c r="HB231" s="14">
        <f t="shared" si="772"/>
        <v>1.5841233873722695E-5</v>
      </c>
      <c r="HC231" s="89">
        <f t="shared" si="773"/>
        <v>2.6224765245885353E-3</v>
      </c>
      <c r="HD231" s="89">
        <f t="shared" si="774"/>
        <v>6.8773831220179622E-6</v>
      </c>
      <c r="HF231">
        <v>287.95</v>
      </c>
      <c r="HG231" s="14">
        <f t="shared" si="775"/>
        <v>-6.0959868303308243E-3</v>
      </c>
      <c r="HH231" s="14">
        <f t="shared" si="776"/>
        <v>3.7161055435566848E-5</v>
      </c>
      <c r="HI231" s="89">
        <f t="shared" si="777"/>
        <v>1.7211288063738863E-2</v>
      </c>
      <c r="HJ231" s="89">
        <f t="shared" si="778"/>
        <v>2.9622843681299988E-4</v>
      </c>
      <c r="HL231">
        <v>102.6</v>
      </c>
      <c r="HM231" s="14">
        <f t="shared" si="779"/>
        <v>1.1628037995119214E-2</v>
      </c>
      <c r="HN231" s="14">
        <f t="shared" si="780"/>
        <v>1.3521126761593605E-4</v>
      </c>
      <c r="HO231" s="89">
        <f t="shared" si="781"/>
        <v>-3.9842725046559304E-3</v>
      </c>
      <c r="HP231" s="89">
        <f t="shared" si="782"/>
        <v>1.587442739135724E-5</v>
      </c>
      <c r="HR231">
        <v>5.8380000000000001</v>
      </c>
      <c r="HS231" s="14">
        <f t="shared" si="783"/>
        <v>-9.9845897476368312E-3</v>
      </c>
      <c r="HT231" s="14">
        <f t="shared" si="784"/>
        <v>9.9692032428614515E-5</v>
      </c>
      <c r="HU231" s="14">
        <f t="shared" si="785"/>
        <v>1.7236976941458464E-2</v>
      </c>
      <c r="HV231" s="14">
        <f t="shared" si="786"/>
        <v>2.9711337408037079E-4</v>
      </c>
      <c r="HX231">
        <v>13.73</v>
      </c>
      <c r="HY231" s="14">
        <f t="shared" si="787"/>
        <v>-5.8436981489109197E-3</v>
      </c>
      <c r="HZ231" s="14">
        <f t="shared" si="788"/>
        <v>3.4148808055584907E-5</v>
      </c>
      <c r="IA231" s="89">
        <f t="shared" si="789"/>
        <v>6.8446326377871389E-3</v>
      </c>
      <c r="IB231" s="89">
        <f t="shared" si="790"/>
        <v>4.6848995946260924E-5</v>
      </c>
      <c r="ID231">
        <v>138.05000000000001</v>
      </c>
      <c r="IE231" s="14">
        <f t="shared" si="791"/>
        <v>-2.1754903431396777E-3</v>
      </c>
      <c r="IF231" s="14">
        <f t="shared" si="792"/>
        <v>4.7327582330939921E-6</v>
      </c>
      <c r="IG231" s="89">
        <f t="shared" si="793"/>
        <v>7.8299957153366035E-3</v>
      </c>
      <c r="IH231" s="89">
        <f t="shared" si="794"/>
        <v>6.1308832902189563E-5</v>
      </c>
      <c r="IQ231">
        <v>52.52</v>
      </c>
      <c r="IR231" s="14">
        <f t="shared" si="795"/>
        <v>1.1735890897071935E-2</v>
      </c>
      <c r="IS231" s="14">
        <f t="shared" si="796"/>
        <v>1.3773113514797589E-4</v>
      </c>
      <c r="IT231" s="89">
        <f t="shared" si="797"/>
        <v>-7.0118202698207371E-3</v>
      </c>
      <c r="IU231" s="89">
        <f t="shared" si="798"/>
        <v>4.9165623496268952E-5</v>
      </c>
      <c r="IW231">
        <v>72.959999999999994</v>
      </c>
      <c r="IX231" s="14">
        <f t="shared" si="799"/>
        <v>-8.948913579215385E-3</v>
      </c>
      <c r="IY231" s="14">
        <f t="shared" si="800"/>
        <v>8.0083054248265519E-5</v>
      </c>
      <c r="IZ231" s="89">
        <f t="shared" si="801"/>
        <v>1.4524223875443129E-2</v>
      </c>
      <c r="JA231" s="89">
        <f t="shared" si="802"/>
        <v>2.1095307918399221E-4</v>
      </c>
      <c r="JC231">
        <v>116.05</v>
      </c>
      <c r="JD231" s="14">
        <f t="shared" si="803"/>
        <v>2.1519268041726661E-3</v>
      </c>
      <c r="JE231" s="14">
        <f t="shared" si="804"/>
        <v>4.6307889705167843E-6</v>
      </c>
      <c r="JF231" s="89">
        <f t="shared" si="805"/>
        <v>6.954678664072558E-3</v>
      </c>
      <c r="JG231" s="89">
        <f t="shared" si="806"/>
        <v>4.8367555320506057E-5</v>
      </c>
      <c r="JI231">
        <v>36.090000000000003</v>
      </c>
      <c r="JJ231" s="14">
        <f t="shared" si="807"/>
        <v>-1.873918630000981E-2</v>
      </c>
      <c r="JK231" s="14">
        <f t="shared" si="808"/>
        <v>3.5115710318647537E-4</v>
      </c>
      <c r="JL231" s="89">
        <f t="shared" si="809"/>
        <v>2.670760489646724E-2</v>
      </c>
      <c r="JM231" s="89">
        <f t="shared" si="810"/>
        <v>7.1329615930580085E-4</v>
      </c>
      <c r="JO231">
        <v>76.349999999999994</v>
      </c>
      <c r="JP231" s="14">
        <f t="shared" si="811"/>
        <v>-4.2000324242960681E-3</v>
      </c>
      <c r="JQ231" s="14">
        <f t="shared" si="812"/>
        <v>1.7640272365138307E-5</v>
      </c>
      <c r="JR231" s="89">
        <f t="shared" si="647"/>
        <v>9.2166284399098804E-3</v>
      </c>
      <c r="JS231" s="89">
        <f t="shared" si="813"/>
        <v>8.4946239799355634E-5</v>
      </c>
      <c r="JU231">
        <v>67.5</v>
      </c>
      <c r="JV231" s="14">
        <f t="shared" si="814"/>
        <v>-1.9749295385017917E-2</v>
      </c>
      <c r="JW231" s="14">
        <f t="shared" si="815"/>
        <v>3.9003466820468997E-4</v>
      </c>
      <c r="JX231" s="89">
        <f t="shared" si="816"/>
        <v>2.9227325503501201E-2</v>
      </c>
      <c r="JY231" s="89">
        <f t="shared" si="817"/>
        <v>8.5423655608761169E-4</v>
      </c>
      <c r="KA231">
        <v>41.52</v>
      </c>
      <c r="KB231" s="14">
        <f t="shared" si="818"/>
        <v>6.4818376021907459E-3</v>
      </c>
      <c r="KC231" s="14">
        <f t="shared" si="819"/>
        <v>4.2014218701173878E-5</v>
      </c>
      <c r="KD231" s="89">
        <f t="shared" si="820"/>
        <v>-1.4289141099729256E-3</v>
      </c>
      <c r="KE231" s="89">
        <f t="shared" si="821"/>
        <v>2.041795533679718E-6</v>
      </c>
      <c r="KG231">
        <v>19.68</v>
      </c>
      <c r="KH231" s="14">
        <f t="shared" si="822"/>
        <v>8.6011155090921915E-3</v>
      </c>
      <c r="KI231" s="14">
        <f t="shared" si="823"/>
        <v>7.3979188000746228E-5</v>
      </c>
      <c r="KJ231" s="89">
        <f t="shared" si="824"/>
        <v>-3.928488004217758E-3</v>
      </c>
      <c r="KK231" s="89">
        <f t="shared" si="825"/>
        <v>1.5433017999282823E-5</v>
      </c>
      <c r="KM231">
        <v>37</v>
      </c>
      <c r="KN231" s="14">
        <f t="shared" si="826"/>
        <v>-5.1483652532946312E-3</v>
      </c>
      <c r="KO231" s="14">
        <f t="shared" si="827"/>
        <v>2.6505664781331492E-5</v>
      </c>
      <c r="KP231" s="89">
        <f t="shared" si="828"/>
        <v>1.1536293558452985E-2</v>
      </c>
      <c r="KQ231" s="89">
        <f t="shared" si="829"/>
        <v>1.3308606906680382E-4</v>
      </c>
      <c r="KS231">
        <v>88.12</v>
      </c>
      <c r="KT231" s="14">
        <f t="shared" si="830"/>
        <v>-7.0607285705736825E-3</v>
      </c>
      <c r="KU231" s="14">
        <f t="shared" si="831"/>
        <v>4.985388794731548E-5</v>
      </c>
      <c r="KV231" s="89">
        <f t="shared" si="832"/>
        <v>1.1583541013397218E-2</v>
      </c>
      <c r="KW231" s="89">
        <f t="shared" si="833"/>
        <v>1.3417842240905545E-4</v>
      </c>
      <c r="LF231" s="14">
        <v>16.02</v>
      </c>
      <c r="LG231" s="14">
        <f t="shared" si="834"/>
        <v>1.7940474992709274E-2</v>
      </c>
      <c r="LH231" s="14">
        <f t="shared" si="835"/>
        <v>3.2186064296402684E-4</v>
      </c>
      <c r="LI231" s="89">
        <f t="shared" si="836"/>
        <v>-1.7996312178014204E-2</v>
      </c>
      <c r="LJ231" s="89">
        <f t="shared" si="837"/>
        <v>3.2386725200854238E-4</v>
      </c>
      <c r="LL231">
        <v>12.654999999999999</v>
      </c>
      <c r="LM231" s="14">
        <f t="shared" si="838"/>
        <v>2.7618877292089226E-3</v>
      </c>
      <c r="LN231" s="14">
        <f t="shared" si="839"/>
        <v>7.6280238287548191E-6</v>
      </c>
      <c r="LO231" s="89">
        <f t="shared" si="840"/>
        <v>2.0434316731509352E-3</v>
      </c>
      <c r="LP231" s="89">
        <f t="shared" si="841"/>
        <v>4.1756130028364305E-6</v>
      </c>
    </row>
    <row r="232" spans="19:328" x14ac:dyDescent="0.35">
      <c r="S232" t="s">
        <v>836</v>
      </c>
      <c r="T232" s="82">
        <v>6108.8</v>
      </c>
      <c r="U232" s="6">
        <f t="shared" si="648"/>
        <v>-1.460987318905778E-2</v>
      </c>
      <c r="V232" s="14">
        <f t="shared" si="649"/>
        <v>2.1344839460034936E-4</v>
      </c>
      <c r="Z232">
        <v>43.61</v>
      </c>
      <c r="AA232" s="14">
        <f t="shared" si="650"/>
        <v>-2.460662683529195E-2</v>
      </c>
      <c r="AB232" s="14">
        <f t="shared" si="651"/>
        <v>6.0548608421130993E-4</v>
      </c>
      <c r="AC232" s="14">
        <f t="shared" si="652"/>
        <v>-9.9967536462341692E-3</v>
      </c>
      <c r="AD232" s="14">
        <f t="shared" si="653"/>
        <v>9.2402727404211609E-3</v>
      </c>
      <c r="AE232" s="14">
        <f t="shared" si="654"/>
        <v>8.5382640317370392E-5</v>
      </c>
      <c r="AG232">
        <v>8.64</v>
      </c>
      <c r="AH232" s="14">
        <f t="shared" si="655"/>
        <v>-2.3183335455657279E-2</v>
      </c>
      <c r="AI232" s="14">
        <f t="shared" si="656"/>
        <v>5.374670428495359E-4</v>
      </c>
      <c r="AJ232" s="14">
        <f t="shared" si="657"/>
        <v>2.2789677004557217E-2</v>
      </c>
      <c r="AK232" s="14">
        <f t="shared" si="658"/>
        <v>5.1936937797204396E-4</v>
      </c>
      <c r="AM232">
        <v>115.15</v>
      </c>
      <c r="AN232" s="14">
        <f t="shared" si="659"/>
        <v>-1.7963243144619546E-2</v>
      </c>
      <c r="AO232" s="14">
        <f t="shared" si="660"/>
        <v>3.2267810427272112E-4</v>
      </c>
      <c r="AP232" s="14">
        <f t="shared" si="661"/>
        <v>2.7113629276279187E-2</v>
      </c>
      <c r="AQ232" s="14">
        <f t="shared" si="662"/>
        <v>7.3514889253150381E-4</v>
      </c>
      <c r="AS232">
        <v>107.06</v>
      </c>
      <c r="AT232" s="14">
        <f t="shared" si="663"/>
        <v>-1.6955945039602273E-2</v>
      </c>
      <c r="AU232" s="14">
        <f t="shared" si="664"/>
        <v>2.8750407218601292E-4</v>
      </c>
      <c r="AV232" s="14">
        <f t="shared" si="665"/>
        <v>3.0453737039390617E-2</v>
      </c>
      <c r="AW232" s="14">
        <f t="shared" si="666"/>
        <v>9.27430099664352E-4</v>
      </c>
      <c r="AY232" s="14">
        <v>38.83</v>
      </c>
      <c r="AZ232" s="14">
        <f t="shared" si="667"/>
        <v>7.4407014230405228E-3</v>
      </c>
      <c r="BA232" s="14">
        <f t="shared" si="668"/>
        <v>5.536403766683726E-5</v>
      </c>
      <c r="BB232" s="14">
        <f t="shared" si="669"/>
        <v>-7.415492161410471E-4</v>
      </c>
      <c r="BC232" s="14">
        <f t="shared" si="670"/>
        <v>5.4989523995940141E-7</v>
      </c>
      <c r="BE232">
        <v>27.05</v>
      </c>
      <c r="BF232" s="14">
        <f t="shared" si="671"/>
        <v>-7.4211843376168164E-3</v>
      </c>
      <c r="BG232" s="14">
        <f t="shared" si="672"/>
        <v>5.5073976972889144E-5</v>
      </c>
      <c r="BH232" s="14">
        <f t="shared" si="673"/>
        <v>2.3725886354400854E-2</v>
      </c>
      <c r="BI232" s="14">
        <f t="shared" si="674"/>
        <v>5.6291768330194467E-4</v>
      </c>
      <c r="BK232">
        <v>109.7</v>
      </c>
      <c r="BL232" s="14">
        <f t="shared" si="675"/>
        <v>-1.3306000398585366E-2</v>
      </c>
      <c r="BM232" s="14">
        <f t="shared" si="676"/>
        <v>1.7704964660715392E-4</v>
      </c>
      <c r="BN232" s="14">
        <f t="shared" si="677"/>
        <v>2.8014797989303973E-2</v>
      </c>
      <c r="BO232" s="14">
        <f t="shared" si="678"/>
        <v>7.8482890638150989E-4</v>
      </c>
      <c r="BQ232">
        <v>76.61</v>
      </c>
      <c r="BR232" s="14">
        <f t="shared" si="679"/>
        <v>-2.875818975461247E-3</v>
      </c>
      <c r="BS232" s="14">
        <f t="shared" si="680"/>
        <v>8.2703347796229761E-6</v>
      </c>
      <c r="BT232" s="14">
        <f t="shared" si="681"/>
        <v>1.9755488043812913E-2</v>
      </c>
      <c r="BU232" s="14">
        <f t="shared" si="682"/>
        <v>3.9027930784923498E-4</v>
      </c>
      <c r="BX232">
        <v>23.23</v>
      </c>
      <c r="BY232" s="14">
        <f t="shared" si="683"/>
        <v>1.9186263233487062E-2</v>
      </c>
      <c r="BZ232" s="14">
        <f t="shared" si="684"/>
        <v>3.6811269686465737E-4</v>
      </c>
      <c r="CA232" s="14">
        <f t="shared" si="685"/>
        <v>-1.1657851774428098E-2</v>
      </c>
      <c r="CB232" s="14">
        <f t="shared" si="686"/>
        <v>1.3590550799453635E-4</v>
      </c>
      <c r="CD232">
        <v>52.14</v>
      </c>
      <c r="CE232" s="14">
        <f t="shared" si="687"/>
        <v>3.0639625655215488E-3</v>
      </c>
      <c r="CF232" s="14">
        <f t="shared" si="688"/>
        <v>9.3878666029173919E-6</v>
      </c>
      <c r="CG232" s="14">
        <f t="shared" si="689"/>
        <v>9.0636889086059477E-3</v>
      </c>
      <c r="CH232" s="14">
        <f t="shared" si="690"/>
        <v>8.2150456631986473E-5</v>
      </c>
      <c r="CJ232">
        <v>37.020000000000003</v>
      </c>
      <c r="CK232" s="14">
        <f t="shared" si="691"/>
        <v>-2.4340782808797519E-3</v>
      </c>
      <c r="CL232" s="14">
        <f t="shared" si="692"/>
        <v>5.9247370774505283E-6</v>
      </c>
      <c r="CM232" s="14">
        <f t="shared" si="693"/>
        <v>1.3343968561406381E-2</v>
      </c>
      <c r="CN232" s="14">
        <f t="shared" si="694"/>
        <v>1.7806149696780187E-4</v>
      </c>
      <c r="CP232">
        <v>21.55</v>
      </c>
      <c r="CQ232" s="14">
        <f t="shared" si="695"/>
        <v>-2.8237170181610111E-2</v>
      </c>
      <c r="CR232" s="14">
        <f t="shared" si="696"/>
        <v>7.9733777986521121E-4</v>
      </c>
      <c r="CS232" s="14">
        <f t="shared" si="697"/>
        <v>3.8747011482795239E-2</v>
      </c>
      <c r="CT232" s="14">
        <f t="shared" si="698"/>
        <v>1.5013308988478661E-3</v>
      </c>
      <c r="CV232">
        <v>112.5</v>
      </c>
      <c r="CW232" s="14">
        <f t="shared" si="699"/>
        <v>7.5271553090631603E-3</v>
      </c>
      <c r="CX232" s="14">
        <f t="shared" si="700"/>
        <v>5.6658067046757718E-5</v>
      </c>
      <c r="CY232" s="89">
        <f t="shared" si="701"/>
        <v>-4.4180014154923302E-3</v>
      </c>
      <c r="CZ232" s="89">
        <f t="shared" si="702"/>
        <v>1.9518736507292232E-5</v>
      </c>
      <c r="DB232">
        <v>16.57</v>
      </c>
      <c r="DC232" s="14">
        <f t="shared" si="703"/>
        <v>-2.1348782751204762E-2</v>
      </c>
      <c r="DD232" s="14">
        <f t="shared" si="704"/>
        <v>4.5577052495813798E-4</v>
      </c>
      <c r="DE232" s="89">
        <f t="shared" si="705"/>
        <v>2.6437321201905981E-2</v>
      </c>
      <c r="DF232" s="89">
        <f t="shared" si="706"/>
        <v>6.9893195233274757E-4</v>
      </c>
      <c r="DH232">
        <v>12.398</v>
      </c>
      <c r="DI232" s="14">
        <f t="shared" si="707"/>
        <v>2.1701825053319992E-2</v>
      </c>
      <c r="DJ232" s="14">
        <f t="shared" si="708"/>
        <v>4.7096921064490729E-4</v>
      </c>
      <c r="DK232" s="89">
        <f t="shared" si="709"/>
        <v>-1.0060560677017993E-2</v>
      </c>
      <c r="DL232" s="89">
        <f t="shared" si="710"/>
        <v>1.0121488113596074E-4</v>
      </c>
      <c r="DN232">
        <v>67.72</v>
      </c>
      <c r="DO232" s="14">
        <f t="shared" si="711"/>
        <v>-2.1946092398602984E-2</v>
      </c>
      <c r="DP232" s="14">
        <f t="shared" si="712"/>
        <v>4.816309715680197E-4</v>
      </c>
      <c r="DQ232" s="89">
        <f t="shared" si="713"/>
        <v>2.8190864596741548E-2</v>
      </c>
      <c r="DR232" s="89">
        <f t="shared" si="714"/>
        <v>7.9472484671181602E-4</v>
      </c>
      <c r="DT232">
        <v>128.85</v>
      </c>
      <c r="DU232" s="14">
        <f t="shared" si="715"/>
        <v>-9.3567934108811559E-3</v>
      </c>
      <c r="DV232" s="14">
        <f t="shared" si="716"/>
        <v>8.7549582933909014E-5</v>
      </c>
      <c r="DW232" s="89">
        <f t="shared" si="717"/>
        <v>2.1752535754627069E-2</v>
      </c>
      <c r="DX232" s="89">
        <f t="shared" si="718"/>
        <v>4.7317281175632904E-4</v>
      </c>
      <c r="DZ232">
        <v>33.1</v>
      </c>
      <c r="EA232" s="14">
        <f t="shared" si="719"/>
        <v>-2.3537690645675541E-2</v>
      </c>
      <c r="EB232" s="14">
        <f t="shared" si="720"/>
        <v>5.5402288093152189E-4</v>
      </c>
      <c r="EC232" s="89">
        <f t="shared" si="721"/>
        <v>3.4236187238690201E-2</v>
      </c>
      <c r="ED232" s="89">
        <f t="shared" si="722"/>
        <v>1.1721165166426537E-3</v>
      </c>
      <c r="EF232">
        <v>15.51</v>
      </c>
      <c r="EG232" s="14">
        <f t="shared" si="723"/>
        <v>-2.0189549336216788E-2</v>
      </c>
      <c r="EH232" s="14">
        <f t="shared" si="724"/>
        <v>4.0761790239953176E-4</v>
      </c>
      <c r="EI232" s="89">
        <f t="shared" si="725"/>
        <v>2.8535274762439462E-2</v>
      </c>
      <c r="EJ232" s="89">
        <f t="shared" si="726"/>
        <v>8.1426190576791449E-4</v>
      </c>
      <c r="EL232">
        <v>97.08</v>
      </c>
      <c r="EM232" s="14">
        <f t="shared" si="727"/>
        <v>-1.955543906108094E-2</v>
      </c>
      <c r="EN232" s="14">
        <f t="shared" si="728"/>
        <v>3.8241519687165021E-4</v>
      </c>
      <c r="EO232" s="89">
        <f t="shared" si="729"/>
        <v>2.8383893087117751E-2</v>
      </c>
      <c r="EP232" s="89">
        <f t="shared" si="730"/>
        <v>8.0564538678093087E-4</v>
      </c>
      <c r="ER232">
        <v>12.79</v>
      </c>
      <c r="ES232" s="14">
        <f t="shared" si="731"/>
        <v>-6.2745303893885131E-3</v>
      </c>
      <c r="ET232" s="14">
        <f t="shared" si="732"/>
        <v>3.9369731607359969E-5</v>
      </c>
      <c r="EU232" s="89">
        <f t="shared" si="733"/>
        <v>1.3900738842016893E-2</v>
      </c>
      <c r="EV232" s="89">
        <f t="shared" si="734"/>
        <v>1.9323054035395715E-4</v>
      </c>
      <c r="EX232">
        <v>126.85</v>
      </c>
      <c r="EY232" s="14">
        <f t="shared" si="735"/>
        <v>-1.8298044337101482E-2</v>
      </c>
      <c r="EZ232" s="14">
        <f t="shared" si="736"/>
        <v>3.3481842656253157E-4</v>
      </c>
      <c r="FA232" s="89">
        <f t="shared" si="737"/>
        <v>2.5546599350680297E-2</v>
      </c>
      <c r="FB232" s="89">
        <f t="shared" si="738"/>
        <v>6.5262873838417893E-4</v>
      </c>
      <c r="FD232">
        <v>51.98</v>
      </c>
      <c r="FE232" s="14">
        <f t="shared" si="739"/>
        <v>-5.3949661595246202E-2</v>
      </c>
      <c r="FF232" s="14">
        <f t="shared" si="740"/>
        <v>2.9105659862415831E-3</v>
      </c>
      <c r="FG232" s="89">
        <f t="shared" si="741"/>
        <v>7.4373541468384319E-2</v>
      </c>
      <c r="FH232" s="89">
        <f t="shared" si="742"/>
        <v>5.531423670549482E-3</v>
      </c>
      <c r="FJ232">
        <v>142</v>
      </c>
      <c r="FK232" s="14">
        <f t="shared" si="743"/>
        <v>-1.6329791338344689E-2</v>
      </c>
      <c r="FL232" s="14">
        <f t="shared" si="744"/>
        <v>2.666620851538772E-4</v>
      </c>
      <c r="FM232" s="89">
        <f t="shared" si="745"/>
        <v>2.1713085069661228E-2</v>
      </c>
      <c r="FN232" s="89">
        <f t="shared" si="746"/>
        <v>4.7145806324234535E-4</v>
      </c>
      <c r="FP232">
        <v>11.03</v>
      </c>
      <c r="FQ232" s="14">
        <f t="shared" si="747"/>
        <v>-1.691468898657331E-2</v>
      </c>
      <c r="FR232" s="14">
        <f t="shared" si="748"/>
        <v>2.8610670351250444E-4</v>
      </c>
      <c r="FS232" s="89">
        <f t="shared" si="749"/>
        <v>2.1243919205773541E-2</v>
      </c>
      <c r="FT232" s="89">
        <f t="shared" si="750"/>
        <v>4.5130410322143392E-4</v>
      </c>
      <c r="FV232">
        <v>557.4</v>
      </c>
      <c r="FW232" s="14">
        <f t="shared" si="751"/>
        <v>-3.1713975489527715E-2</v>
      </c>
      <c r="FX232" s="14">
        <f t="shared" si="752"/>
        <v>1.0057762413503647E-3</v>
      </c>
      <c r="FY232" s="89">
        <f t="shared" si="753"/>
        <v>4.1783147642809437E-2</v>
      </c>
      <c r="FZ232" s="89">
        <f t="shared" si="754"/>
        <v>1.7458314269408119E-3</v>
      </c>
      <c r="GB232">
        <v>65.02</v>
      </c>
      <c r="GC232" s="14">
        <f t="shared" si="755"/>
        <v>5.5214864203052627E-3</v>
      </c>
      <c r="GD232" s="14">
        <f t="shared" si="756"/>
        <v>3.0486812289615425E-5</v>
      </c>
      <c r="GE232" s="89">
        <f t="shared" si="757"/>
        <v>5.7205089079689483E-3</v>
      </c>
      <c r="GF232" s="89">
        <f t="shared" si="758"/>
        <v>3.2724222166152087E-5</v>
      </c>
      <c r="GH232">
        <v>462.6</v>
      </c>
      <c r="GI232" s="14">
        <f t="shared" si="759"/>
        <v>-5.5100564708576272E-2</v>
      </c>
      <c r="GJ232" s="14">
        <f t="shared" si="760"/>
        <v>3.0360722312040007E-3</v>
      </c>
      <c r="GK232" s="89">
        <f t="shared" si="761"/>
        <v>7.0134952902929065E-2</v>
      </c>
      <c r="GL232" s="89">
        <f t="shared" si="762"/>
        <v>4.9189116186960785E-3</v>
      </c>
      <c r="GN232">
        <v>29.8</v>
      </c>
      <c r="GO232" s="14">
        <f t="shared" si="763"/>
        <v>-1.726223267171674E-2</v>
      </c>
      <c r="GP232" s="14">
        <f t="shared" si="764"/>
        <v>2.9798467681248485E-4</v>
      </c>
      <c r="GQ232" s="89">
        <f t="shared" si="765"/>
        <v>2.4403858785854552E-2</v>
      </c>
      <c r="GR232" s="89">
        <f t="shared" si="766"/>
        <v>5.9554832363993039E-4</v>
      </c>
      <c r="GT232">
        <v>62.52</v>
      </c>
      <c r="GU232" s="14">
        <f t="shared" si="767"/>
        <v>-7.0626296783126343E-3</v>
      </c>
      <c r="GV232" s="14">
        <f t="shared" si="768"/>
        <v>4.9880737972982423E-5</v>
      </c>
      <c r="GW232" s="89">
        <f t="shared" si="769"/>
        <v>1.6455907556042867E-2</v>
      </c>
      <c r="GX232" s="89">
        <f t="shared" si="770"/>
        <v>2.7079689349302871E-4</v>
      </c>
      <c r="GZ232">
        <v>208</v>
      </c>
      <c r="HA232" s="14">
        <f t="shared" si="771"/>
        <v>-3.6225204173482801E-2</v>
      </c>
      <c r="HB232" s="14">
        <f t="shared" si="772"/>
        <v>1.3122654174105158E-3</v>
      </c>
      <c r="HC232" s="89">
        <f t="shared" si="773"/>
        <v>4.5048680997438043E-2</v>
      </c>
      <c r="HD232" s="89">
        <f t="shared" si="774"/>
        <v>2.0293836596089352E-3</v>
      </c>
      <c r="HF232">
        <v>302.75</v>
      </c>
      <c r="HG232" s="14">
        <f t="shared" si="775"/>
        <v>-5.012052848052026E-2</v>
      </c>
      <c r="HH232" s="14">
        <f t="shared" si="776"/>
        <v>2.5120673751666423E-3</v>
      </c>
      <c r="HI232" s="89">
        <f t="shared" si="777"/>
        <v>6.5089387875307658E-2</v>
      </c>
      <c r="HJ232" s="89">
        <f t="shared" si="778"/>
        <v>4.2366284139822479E-3</v>
      </c>
      <c r="HL232">
        <v>104.7</v>
      </c>
      <c r="HM232" s="14">
        <f t="shared" si="779"/>
        <v>-2.0261185139822082E-2</v>
      </c>
      <c r="HN232" s="14">
        <f t="shared" si="780"/>
        <v>4.1051562327014716E-4</v>
      </c>
      <c r="HO232" s="89">
        <f t="shared" si="781"/>
        <v>3.0918063094999514E-2</v>
      </c>
      <c r="HP232" s="89">
        <f t="shared" si="782"/>
        <v>9.5592662554637095E-4</v>
      </c>
      <c r="HR232">
        <v>5.726</v>
      </c>
      <c r="HS232" s="14">
        <f t="shared" si="783"/>
        <v>1.937106575599979E-2</v>
      </c>
      <c r="HT232" s="14">
        <f t="shared" si="784"/>
        <v>3.752381885232677E-4</v>
      </c>
      <c r="HU232" s="14">
        <f t="shared" si="785"/>
        <v>-8.7323860703464335E-3</v>
      </c>
      <c r="HV232" s="14">
        <f t="shared" si="786"/>
        <v>7.6254566481580427E-5</v>
      </c>
      <c r="HX232">
        <v>13.75</v>
      </c>
      <c r="HY232" s="14">
        <f t="shared" si="787"/>
        <v>-1.4556043327005389E-3</v>
      </c>
      <c r="HZ232" s="14">
        <f t="shared" si="788"/>
        <v>2.1187839733765812E-6</v>
      </c>
      <c r="IA232" s="89">
        <f t="shared" si="789"/>
        <v>3.5668548203383003E-3</v>
      </c>
      <c r="IB232" s="89">
        <f t="shared" si="790"/>
        <v>1.2722453309370568E-5</v>
      </c>
      <c r="ID232">
        <v>141.80000000000001</v>
      </c>
      <c r="IE232" s="14">
        <f t="shared" si="791"/>
        <v>-2.6801675721863701E-2</v>
      </c>
      <c r="IF232" s="14">
        <f t="shared" si="792"/>
        <v>7.1832982149993814E-4</v>
      </c>
      <c r="IG232" s="89">
        <f t="shared" si="793"/>
        <v>3.4326297953118756E-2</v>
      </c>
      <c r="IH232" s="89">
        <f t="shared" si="794"/>
        <v>1.1782947311662849E-3</v>
      </c>
      <c r="IQ232">
        <v>52.16</v>
      </c>
      <c r="IR232" s="14">
        <f t="shared" si="795"/>
        <v>6.8781318161980501E-3</v>
      </c>
      <c r="IS232" s="14">
        <f t="shared" si="796"/>
        <v>4.7308697280995891E-5</v>
      </c>
      <c r="IT232" s="89">
        <f t="shared" si="797"/>
        <v>-3.6211826011236375E-5</v>
      </c>
      <c r="IU232" s="89">
        <f t="shared" si="798"/>
        <v>1.3112963430680553E-9</v>
      </c>
      <c r="IW232">
        <v>73.739999999999995</v>
      </c>
      <c r="IX232" s="14">
        <f t="shared" si="799"/>
        <v>-1.0634047039922498E-2</v>
      </c>
      <c r="IY232" s="14">
        <f t="shared" si="800"/>
        <v>1.1308295644728445E-4</v>
      </c>
      <c r="IZ232" s="89">
        <f t="shared" si="801"/>
        <v>1.8827151975527978E-2</v>
      </c>
      <c r="JA232" s="89">
        <f t="shared" si="802"/>
        <v>3.5446165150962704E-4</v>
      </c>
      <c r="JC232">
        <v>119</v>
      </c>
      <c r="JD232" s="14">
        <f t="shared" si="803"/>
        <v>-2.5102360391083364E-2</v>
      </c>
      <c r="JE232" s="14">
        <f t="shared" si="804"/>
        <v>6.3012849720383093E-4</v>
      </c>
      <c r="JF232" s="89">
        <f t="shared" si="805"/>
        <v>3.7319326509075497E-2</v>
      </c>
      <c r="JG232" s="89">
        <f t="shared" si="806"/>
        <v>1.3927321310909851E-3</v>
      </c>
      <c r="JI232">
        <v>36.57</v>
      </c>
      <c r="JJ232" s="14">
        <f t="shared" si="807"/>
        <v>-1.3212413506592552E-2</v>
      </c>
      <c r="JK232" s="14">
        <f t="shared" si="808"/>
        <v>1.7456787066918929E-4</v>
      </c>
      <c r="JL232" s="89">
        <f t="shared" si="809"/>
        <v>2.4240064980720046E-2</v>
      </c>
      <c r="JM232" s="89">
        <f t="shared" si="810"/>
        <v>5.875807502695303E-4</v>
      </c>
      <c r="JO232">
        <v>77.34</v>
      </c>
      <c r="JP232" s="14">
        <f t="shared" si="811"/>
        <v>-1.2883254514509697E-2</v>
      </c>
      <c r="JQ232" s="14">
        <f t="shared" si="812"/>
        <v>1.659782468856345E-4</v>
      </c>
      <c r="JR232" s="89">
        <f t="shared" ref="JR232:JR263" si="842">$JQ$268+$JQ$269*$U242-$JP232</f>
        <v>1.9681943286740066E-2</v>
      </c>
      <c r="JS232" s="89">
        <f t="shared" si="813"/>
        <v>3.8737889154245235E-4</v>
      </c>
      <c r="JU232">
        <v>67.98</v>
      </c>
      <c r="JV232" s="14">
        <f t="shared" si="814"/>
        <v>-7.0859463894858352E-3</v>
      </c>
      <c r="JW232" s="14">
        <f t="shared" si="815"/>
        <v>5.0210636234667342E-5</v>
      </c>
      <c r="JX232" s="89">
        <f t="shared" si="816"/>
        <v>1.9959756627608918E-2</v>
      </c>
      <c r="JY232" s="89">
        <f t="shared" si="817"/>
        <v>3.9839188463337816E-4</v>
      </c>
      <c r="KA232">
        <v>40.78</v>
      </c>
      <c r="KB232" s="14">
        <f t="shared" si="818"/>
        <v>1.7983473711324176E-2</v>
      </c>
      <c r="KC232" s="14">
        <f t="shared" si="819"/>
        <v>3.2340532672588774E-4</v>
      </c>
      <c r="KD232" s="89">
        <f t="shared" si="820"/>
        <v>-1.1135016656428361E-2</v>
      </c>
      <c r="KE232" s="89">
        <f t="shared" si="821"/>
        <v>1.2398859593893704E-4</v>
      </c>
      <c r="KG232">
        <v>19.57</v>
      </c>
      <c r="KH232" s="14">
        <f t="shared" si="822"/>
        <v>5.6051102161225348E-3</v>
      </c>
      <c r="KI232" s="14">
        <f t="shared" si="823"/>
        <v>3.1417260534881207E-5</v>
      </c>
      <c r="KJ232" s="89">
        <f t="shared" si="824"/>
        <v>1.0923351901250128E-3</v>
      </c>
      <c r="KK232" s="89">
        <f t="shared" si="825"/>
        <v>1.1931961675854478E-6</v>
      </c>
      <c r="KM232">
        <v>36.76</v>
      </c>
      <c r="KN232" s="14">
        <f t="shared" si="826"/>
        <v>6.5076151567382149E-3</v>
      </c>
      <c r="KO232" s="14">
        <f t="shared" si="827"/>
        <v>4.2349055028208943E-5</v>
      </c>
      <c r="KP232" s="89">
        <f t="shared" si="828"/>
        <v>2.9097654165815253E-3</v>
      </c>
      <c r="KQ232" s="89">
        <f t="shared" si="829"/>
        <v>8.4667347795338567E-6</v>
      </c>
      <c r="KS232">
        <v>89.7</v>
      </c>
      <c r="KT232" s="14">
        <f t="shared" si="830"/>
        <v>-1.7771247130608042E-2</v>
      </c>
      <c r="KU232" s="14">
        <f t="shared" si="831"/>
        <v>3.1581722457714456E-4</v>
      </c>
      <c r="KV232" s="89">
        <f t="shared" si="832"/>
        <v>2.3819459288796356E-2</v>
      </c>
      <c r="KW232" s="89">
        <f t="shared" si="833"/>
        <v>5.6736664081062703E-4</v>
      </c>
      <c r="LF232" s="14">
        <v>15.67</v>
      </c>
      <c r="LG232" s="14">
        <f t="shared" si="834"/>
        <v>2.2089885272283678E-2</v>
      </c>
      <c r="LH232" s="14">
        <f t="shared" si="835"/>
        <v>4.8796303134265536E-4</v>
      </c>
      <c r="LI232" s="89">
        <f t="shared" si="836"/>
        <v>-2.2129382654141373E-2</v>
      </c>
      <c r="LJ232" s="89">
        <f t="shared" si="837"/>
        <v>4.8970957665341302E-4</v>
      </c>
      <c r="LL232">
        <v>12.68</v>
      </c>
      <c r="LM232" s="14">
        <f t="shared" si="838"/>
        <v>-1.973555011992477E-3</v>
      </c>
      <c r="LN232" s="14">
        <f t="shared" si="839"/>
        <v>3.8949193853606261E-6</v>
      </c>
      <c r="LO232" s="89">
        <f t="shared" si="840"/>
        <v>8.4457979111875487E-3</v>
      </c>
      <c r="LP232" s="89">
        <f t="shared" si="841"/>
        <v>7.1331502356619965E-5</v>
      </c>
    </row>
    <row r="233" spans="19:328" x14ac:dyDescent="0.35">
      <c r="S233" t="s">
        <v>837</v>
      </c>
      <c r="T233" s="82">
        <v>6081.14</v>
      </c>
      <c r="U233" s="6">
        <f t="shared" si="648"/>
        <v>4.5381761471437179E-3</v>
      </c>
      <c r="V233" s="14">
        <f t="shared" si="649"/>
        <v>2.0595042742504199E-5</v>
      </c>
      <c r="Z233">
        <v>43.89</v>
      </c>
      <c r="AA233" s="14">
        <f t="shared" si="650"/>
        <v>-6.4000218454676227E-3</v>
      </c>
      <c r="AB233" s="14">
        <f t="shared" si="651"/>
        <v>4.0960279622462792E-5</v>
      </c>
      <c r="AC233" s="14">
        <f t="shared" si="652"/>
        <v>-1.0938197992611341E-2</v>
      </c>
      <c r="AD233" s="14">
        <f t="shared" si="653"/>
        <v>1.0648929490601648E-2</v>
      </c>
      <c r="AE233" s="14">
        <f t="shared" si="654"/>
        <v>1.1339969929580547E-4</v>
      </c>
      <c r="AG233">
        <v>8.5839999999999996</v>
      </c>
      <c r="AH233" s="14">
        <f t="shared" si="655"/>
        <v>6.5025774875670673E-3</v>
      </c>
      <c r="AI233" s="14">
        <f t="shared" si="656"/>
        <v>4.2283513981814034E-5</v>
      </c>
      <c r="AJ233" s="14">
        <f t="shared" si="657"/>
        <v>-6.5113601470094783E-3</v>
      </c>
      <c r="AK233" s="14">
        <f t="shared" si="658"/>
        <v>4.2397810964063292E-5</v>
      </c>
      <c r="AM233">
        <v>114.2</v>
      </c>
      <c r="AN233" s="14">
        <f t="shared" si="659"/>
        <v>8.2843290447843464E-3</v>
      </c>
      <c r="AO233" s="14">
        <f t="shared" si="660"/>
        <v>6.8630107722257518E-5</v>
      </c>
      <c r="AP233" s="14">
        <f t="shared" si="661"/>
        <v>-3.6554464002278818E-3</v>
      </c>
      <c r="AQ233" s="14">
        <f t="shared" si="662"/>
        <v>1.3362288384938979E-5</v>
      </c>
      <c r="AS233">
        <v>105.68</v>
      </c>
      <c r="AT233" s="14">
        <f t="shared" si="663"/>
        <v>1.2973764751165224E-2</v>
      </c>
      <c r="AU233" s="14">
        <f t="shared" si="664"/>
        <v>1.6831857181857725E-4</v>
      </c>
      <c r="AV233" s="14">
        <f t="shared" si="665"/>
        <v>-6.2964146127147793E-3</v>
      </c>
      <c r="AW233" s="14">
        <f t="shared" si="666"/>
        <v>3.9644836975208204E-5</v>
      </c>
      <c r="AY233" s="14">
        <v>37.770000000000003</v>
      </c>
      <c r="AZ233" s="14">
        <f t="shared" si="667"/>
        <v>2.7678007019210266E-2</v>
      </c>
      <c r="BA233" s="14">
        <f t="shared" si="668"/>
        <v>7.6607207255545277E-4</v>
      </c>
      <c r="BB233" s="14">
        <f t="shared" si="669"/>
        <v>-2.4415651573793003E-2</v>
      </c>
      <c r="BC233" s="14">
        <f t="shared" si="670"/>
        <v>5.9612404177286074E-4</v>
      </c>
      <c r="BE233">
        <v>26.66</v>
      </c>
      <c r="BF233" s="14">
        <f t="shared" si="671"/>
        <v>1.4522690541927915E-2</v>
      </c>
      <c r="BG233" s="14">
        <f t="shared" si="672"/>
        <v>2.1090854057660252E-4</v>
      </c>
      <c r="BH233" s="14">
        <f t="shared" si="673"/>
        <v>-8.3735681446588852E-3</v>
      </c>
      <c r="BI233" s="14">
        <f t="shared" si="674"/>
        <v>7.0116643473246045E-5</v>
      </c>
      <c r="BK233">
        <v>108.35</v>
      </c>
      <c r="BL233" s="14">
        <f t="shared" si="675"/>
        <v>1.2382639298816531E-2</v>
      </c>
      <c r="BM233" s="14">
        <f t="shared" si="676"/>
        <v>1.5332975600459555E-4</v>
      </c>
      <c r="BN233" s="14">
        <f t="shared" si="677"/>
        <v>-6.1394049021092937E-3</v>
      </c>
      <c r="BO233" s="14">
        <f t="shared" si="678"/>
        <v>3.769229255204363E-5</v>
      </c>
      <c r="BQ233">
        <v>77.760000000000005</v>
      </c>
      <c r="BR233" s="14">
        <f t="shared" si="679"/>
        <v>-1.4899543623454159E-2</v>
      </c>
      <c r="BS233" s="14">
        <f t="shared" si="680"/>
        <v>2.2199640018721349E-4</v>
      </c>
      <c r="BT233" s="14">
        <f t="shared" si="681"/>
        <v>2.3011768701177777E-2</v>
      </c>
      <c r="BU233" s="14">
        <f t="shared" si="682"/>
        <v>5.2954149875650519E-4</v>
      </c>
      <c r="BX233">
        <v>23.12</v>
      </c>
      <c r="BY233" s="14">
        <f t="shared" si="683"/>
        <v>4.7465029781409325E-3</v>
      </c>
      <c r="BZ233" s="14">
        <f t="shared" si="684"/>
        <v>2.2529290521500741E-5</v>
      </c>
      <c r="CA233" s="14">
        <f t="shared" si="685"/>
        <v>-1.1621512259901608E-3</v>
      </c>
      <c r="CB233" s="14">
        <f t="shared" si="686"/>
        <v>1.3505954720704337E-6</v>
      </c>
      <c r="CD233">
        <v>51.98</v>
      </c>
      <c r="CE233" s="14">
        <f t="shared" si="687"/>
        <v>3.0733792920116386E-3</v>
      </c>
      <c r="CF233" s="14">
        <f t="shared" si="688"/>
        <v>9.4456602725659602E-6</v>
      </c>
      <c r="CG233" s="14">
        <f t="shared" si="689"/>
        <v>3.0641315203612731E-3</v>
      </c>
      <c r="CH233" s="14">
        <f t="shared" si="690"/>
        <v>9.388901974071486E-6</v>
      </c>
      <c r="CJ233">
        <v>36.78</v>
      </c>
      <c r="CK233" s="14">
        <f t="shared" si="691"/>
        <v>6.5040879691764825E-3</v>
      </c>
      <c r="CL233" s="14">
        <f t="shared" si="692"/>
        <v>4.2303160310786264E-5</v>
      </c>
      <c r="CM233" s="14">
        <f t="shared" si="693"/>
        <v>-1.1519005596954133E-3</v>
      </c>
      <c r="CN233" s="14">
        <f t="shared" si="694"/>
        <v>1.3268748994266063E-6</v>
      </c>
      <c r="CP233">
        <v>22.31</v>
      </c>
      <c r="CQ233" s="14">
        <f t="shared" si="695"/>
        <v>-3.4659191894684319E-2</v>
      </c>
      <c r="CR233" s="14">
        <f t="shared" si="696"/>
        <v>1.2012595827925511E-3</v>
      </c>
      <c r="CS233" s="14">
        <f t="shared" si="697"/>
        <v>3.9717117612527171E-2</v>
      </c>
      <c r="CT233" s="14">
        <f t="shared" si="698"/>
        <v>1.5774494314473161E-3</v>
      </c>
      <c r="CV233">
        <v>111.5</v>
      </c>
      <c r="CW233" s="14">
        <f t="shared" si="699"/>
        <v>8.9286307443013982E-3</v>
      </c>
      <c r="CX233" s="14">
        <f t="shared" si="700"/>
        <v>7.9720446968084143E-5</v>
      </c>
      <c r="CY233" s="89">
        <f t="shared" si="701"/>
        <v>-7.4635661123044917E-3</v>
      </c>
      <c r="CZ233" s="89">
        <f t="shared" si="702"/>
        <v>5.5704819112739985E-5</v>
      </c>
      <c r="DB233">
        <v>16.48</v>
      </c>
      <c r="DC233" s="14">
        <f t="shared" si="703"/>
        <v>5.4463069571458736E-3</v>
      </c>
      <c r="DD233" s="14">
        <f t="shared" si="704"/>
        <v>2.9662259471455543E-5</v>
      </c>
      <c r="DE233" s="89">
        <f t="shared" si="705"/>
        <v>-2.9957422368796505E-3</v>
      </c>
      <c r="DF233" s="89">
        <f t="shared" si="706"/>
        <v>8.974471549824691E-6</v>
      </c>
      <c r="DH233">
        <v>12.214</v>
      </c>
      <c r="DI233" s="14">
        <f t="shared" si="707"/>
        <v>1.4952334478784491E-2</v>
      </c>
      <c r="DJ233" s="14">
        <f t="shared" si="708"/>
        <v>2.2357230636544748E-4</v>
      </c>
      <c r="DK233" s="89">
        <f t="shared" si="709"/>
        <v>-9.2026479742306037E-3</v>
      </c>
      <c r="DL233" s="89">
        <f t="shared" si="710"/>
        <v>8.468872973761063E-5</v>
      </c>
      <c r="DN233">
        <v>67.63</v>
      </c>
      <c r="DO233" s="14">
        <f t="shared" si="711"/>
        <v>1.329885678085928E-3</v>
      </c>
      <c r="DP233" s="14">
        <f t="shared" si="712"/>
        <v>1.7685959167780685E-6</v>
      </c>
      <c r="DQ233" s="89">
        <f t="shared" si="713"/>
        <v>1.9827725262475389E-3</v>
      </c>
      <c r="DR233" s="89">
        <f t="shared" si="714"/>
        <v>3.9313868908420471E-6</v>
      </c>
      <c r="DT233">
        <v>129.4</v>
      </c>
      <c r="DU233" s="14">
        <f t="shared" si="715"/>
        <v>-4.2594449684262257E-3</v>
      </c>
      <c r="DV233" s="14">
        <f t="shared" si="716"/>
        <v>1.8142871439051491E-5</v>
      </c>
      <c r="DW233" s="89">
        <f t="shared" si="717"/>
        <v>1.0047352097340347E-2</v>
      </c>
      <c r="DX233" s="89">
        <f t="shared" si="718"/>
        <v>1.0094928416792946E-4</v>
      </c>
      <c r="DZ233">
        <v>32.19</v>
      </c>
      <c r="EA233" s="14">
        <f t="shared" si="719"/>
        <v>2.7877437072300462E-2</v>
      </c>
      <c r="EB233" s="14">
        <f t="shared" si="720"/>
        <v>7.771514977200722E-4</v>
      </c>
      <c r="EC233" s="89">
        <f t="shared" si="721"/>
        <v>-2.2360453434547498E-2</v>
      </c>
      <c r="ED233" s="89">
        <f t="shared" si="722"/>
        <v>4.9998987779856696E-4</v>
      </c>
      <c r="EF233">
        <v>15.53</v>
      </c>
      <c r="EG233" s="14">
        <f t="shared" si="723"/>
        <v>-1.2886599721482696E-3</v>
      </c>
      <c r="EH233" s="14">
        <f t="shared" si="724"/>
        <v>1.6606445238171789E-6</v>
      </c>
      <c r="EI233" s="89">
        <f t="shared" si="725"/>
        <v>5.6970341536097882E-3</v>
      </c>
      <c r="EJ233" s="89">
        <f t="shared" si="726"/>
        <v>3.2456198147396395E-5</v>
      </c>
      <c r="EL233">
        <v>95.88</v>
      </c>
      <c r="EM233" s="14">
        <f t="shared" si="727"/>
        <v>1.2437971292217053E-2</v>
      </c>
      <c r="EN233" s="14">
        <f t="shared" si="728"/>
        <v>1.5470312986601555E-4</v>
      </c>
      <c r="EO233" s="89">
        <f t="shared" si="729"/>
        <v>-8.1723035972651858E-3</v>
      </c>
      <c r="EP233" s="89">
        <f t="shared" si="730"/>
        <v>6.6786546085873495E-5</v>
      </c>
      <c r="ER233">
        <v>12.77</v>
      </c>
      <c r="ES233" s="14">
        <f t="shared" si="731"/>
        <v>1.5649455463032868E-3</v>
      </c>
      <c r="ET233" s="14">
        <f t="shared" si="732"/>
        <v>2.4490545628944927E-6</v>
      </c>
      <c r="EU233" s="89">
        <f t="shared" si="733"/>
        <v>2.1342323725593816E-3</v>
      </c>
      <c r="EV233" s="89">
        <f t="shared" si="734"/>
        <v>4.5549478200804466E-6</v>
      </c>
      <c r="EX233">
        <v>128</v>
      </c>
      <c r="EY233" s="14">
        <f t="shared" si="735"/>
        <v>-9.0249778743263301E-3</v>
      </c>
      <c r="EZ233" s="14">
        <f t="shared" si="736"/>
        <v>8.1450225632079807E-5</v>
      </c>
      <c r="FA233" s="89">
        <f t="shared" si="737"/>
        <v>1.2546208111901238E-2</v>
      </c>
      <c r="FB233" s="89">
        <f t="shared" si="738"/>
        <v>1.5740733798713641E-4</v>
      </c>
      <c r="FD233">
        <v>50.72</v>
      </c>
      <c r="FE233" s="14">
        <f t="shared" si="739"/>
        <v>2.4538719084373675E-2</v>
      </c>
      <c r="FF233" s="14">
        <f t="shared" si="740"/>
        <v>6.0214873430180485E-4</v>
      </c>
      <c r="FG233" s="89">
        <f t="shared" si="741"/>
        <v>-1.5655458246338891E-2</v>
      </c>
      <c r="FH233" s="89">
        <f t="shared" si="742"/>
        <v>2.4509337290286038E-4</v>
      </c>
      <c r="FJ233">
        <v>143</v>
      </c>
      <c r="FK233" s="14">
        <f t="shared" si="743"/>
        <v>-7.0175726586465346E-3</v>
      </c>
      <c r="FL233" s="14">
        <f t="shared" si="744"/>
        <v>4.9246326019383394E-5</v>
      </c>
      <c r="FM233" s="89">
        <f t="shared" si="745"/>
        <v>9.5012626357936225E-3</v>
      </c>
      <c r="FN233" s="89">
        <f t="shared" si="746"/>
        <v>9.0273991674327976E-5</v>
      </c>
      <c r="FP233">
        <v>10.97</v>
      </c>
      <c r="FQ233" s="14">
        <f t="shared" si="747"/>
        <v>5.4545589782721386E-3</v>
      </c>
      <c r="FR233" s="14">
        <f t="shared" si="748"/>
        <v>2.9752213647449198E-5</v>
      </c>
      <c r="FS233" s="89">
        <f t="shared" si="749"/>
        <v>-3.1502522563776432E-3</v>
      </c>
      <c r="FT233" s="89">
        <f t="shared" si="750"/>
        <v>9.9240892788124315E-6</v>
      </c>
      <c r="FV233">
        <v>564.20000000000005</v>
      </c>
      <c r="FW233" s="14">
        <f t="shared" si="751"/>
        <v>-1.2125683520048242E-2</v>
      </c>
      <c r="FX233" s="14">
        <f t="shared" si="752"/>
        <v>1.4703220082836954E-4</v>
      </c>
      <c r="FY233" s="89">
        <f t="shared" si="753"/>
        <v>1.7134611072264709E-2</v>
      </c>
      <c r="FZ233" s="89">
        <f t="shared" si="754"/>
        <v>2.9359489659777638E-4</v>
      </c>
      <c r="GB233">
        <v>65.239999999999995</v>
      </c>
      <c r="GC233" s="14">
        <f t="shared" si="755"/>
        <v>-3.3778628770538433E-3</v>
      </c>
      <c r="GD233" s="14">
        <f t="shared" si="756"/>
        <v>1.1409957616178468E-5</v>
      </c>
      <c r="GE233" s="89">
        <f t="shared" si="757"/>
        <v>9.2567007365465769E-3</v>
      </c>
      <c r="GF233" s="89">
        <f t="shared" si="758"/>
        <v>8.5686508525981936E-5</v>
      </c>
      <c r="GH233">
        <v>459.9</v>
      </c>
      <c r="GI233" s="14">
        <f t="shared" si="759"/>
        <v>5.8536752514607281E-3</v>
      </c>
      <c r="GJ233" s="14">
        <f t="shared" si="760"/>
        <v>3.426551394956382E-5</v>
      </c>
      <c r="GK233" s="89">
        <f t="shared" si="761"/>
        <v>1.2833048891797809E-3</v>
      </c>
      <c r="GL233" s="89">
        <f t="shared" si="762"/>
        <v>1.6468714385927297E-6</v>
      </c>
      <c r="GN233">
        <v>29.8</v>
      </c>
      <c r="GO233" s="14">
        <f t="shared" si="763"/>
        <v>0</v>
      </c>
      <c r="GP233" s="14">
        <f t="shared" si="764"/>
        <v>0</v>
      </c>
      <c r="GQ233" s="89">
        <f t="shared" si="765"/>
        <v>3.6294881623888725E-3</v>
      </c>
      <c r="GR233" s="89">
        <f t="shared" si="766"/>
        <v>1.3173184320920954E-5</v>
      </c>
      <c r="GT233">
        <v>62.32</v>
      </c>
      <c r="GU233" s="14">
        <f t="shared" si="767"/>
        <v>3.2041039907830622E-3</v>
      </c>
      <c r="GV233" s="14">
        <f t="shared" si="768"/>
        <v>1.0266282383751945E-5</v>
      </c>
      <c r="GW233" s="89">
        <f t="shared" si="769"/>
        <v>1.2166553293431765E-3</v>
      </c>
      <c r="GX233" s="89">
        <f t="shared" si="770"/>
        <v>1.4802501904191534E-6</v>
      </c>
      <c r="GZ233">
        <v>207.5</v>
      </c>
      <c r="HA233" s="14">
        <f t="shared" si="771"/>
        <v>2.4067400305650593E-3</v>
      </c>
      <c r="HB233" s="14">
        <f t="shared" si="772"/>
        <v>5.7923975747243026E-6</v>
      </c>
      <c r="HC233" s="89">
        <f t="shared" si="773"/>
        <v>2.0681052154606578E-3</v>
      </c>
      <c r="HD233" s="89">
        <f t="shared" si="774"/>
        <v>4.2770591822155737E-6</v>
      </c>
      <c r="HF233">
        <v>300.35000000000002</v>
      </c>
      <c r="HG233" s="14">
        <f t="shared" si="775"/>
        <v>7.9589211370311858E-3</v>
      </c>
      <c r="HH233" s="14">
        <f t="shared" si="776"/>
        <v>6.334442566548178E-5</v>
      </c>
      <c r="HI233" s="89">
        <f t="shared" si="777"/>
        <v>-5.3553355101148333E-4</v>
      </c>
      <c r="HJ233" s="89">
        <f t="shared" si="778"/>
        <v>2.8679618425896902E-7</v>
      </c>
      <c r="HL233">
        <v>102.2</v>
      </c>
      <c r="HM233" s="14">
        <f t="shared" si="779"/>
        <v>2.4167440106887081E-2</v>
      </c>
      <c r="HN233" s="14">
        <f t="shared" si="780"/>
        <v>5.8406516131997424E-4</v>
      </c>
      <c r="HO233" s="89">
        <f t="shared" si="781"/>
        <v>-1.9410396592254114E-2</v>
      </c>
      <c r="HP233" s="89">
        <f t="shared" si="782"/>
        <v>3.7676349586859012E-4</v>
      </c>
      <c r="HR233">
        <v>5.69</v>
      </c>
      <c r="HS233" s="14">
        <f t="shared" si="783"/>
        <v>6.3069585376836212E-3</v>
      </c>
      <c r="HT233" s="14">
        <f t="shared" si="784"/>
        <v>3.9777725996060322E-5</v>
      </c>
      <c r="HU233" s="14">
        <f t="shared" si="785"/>
        <v>-2.298819631052028E-3</v>
      </c>
      <c r="HV233" s="14">
        <f t="shared" si="786"/>
        <v>5.2845716961101821E-6</v>
      </c>
      <c r="HX233">
        <v>13.61</v>
      </c>
      <c r="HY233" s="14">
        <f t="shared" si="787"/>
        <v>1.023400744920566E-2</v>
      </c>
      <c r="HZ233" s="14">
        <f t="shared" si="788"/>
        <v>1.0473490847039695E-4</v>
      </c>
      <c r="IA233" s="89">
        <f t="shared" si="789"/>
        <v>-1.0296814732757772E-2</v>
      </c>
      <c r="IB233" s="89">
        <f t="shared" si="790"/>
        <v>1.0602439364073752E-4</v>
      </c>
      <c r="ID233">
        <v>140.25</v>
      </c>
      <c r="IE233" s="14">
        <f t="shared" si="791"/>
        <v>1.0991069695221588E-2</v>
      </c>
      <c r="IF233" s="14">
        <f t="shared" si="792"/>
        <v>1.2080361304521836E-4</v>
      </c>
      <c r="IG233" s="89">
        <f t="shared" si="793"/>
        <v>-7.1282357251493816E-3</v>
      </c>
      <c r="IH233" s="89">
        <f t="shared" si="794"/>
        <v>5.0811744553295928E-5</v>
      </c>
      <c r="IQ233">
        <v>52.26</v>
      </c>
      <c r="IR233" s="14">
        <f t="shared" si="795"/>
        <v>-1.9153424740689152E-3</v>
      </c>
      <c r="IS233" s="14">
        <f t="shared" si="796"/>
        <v>3.668536792972433E-6</v>
      </c>
      <c r="IT233" s="89">
        <f t="shared" si="797"/>
        <v>4.610400786287102E-3</v>
      </c>
      <c r="IU233" s="89">
        <f t="shared" si="798"/>
        <v>2.1255795410196728E-5</v>
      </c>
      <c r="IW233">
        <v>74.19</v>
      </c>
      <c r="IX233" s="14">
        <f t="shared" si="799"/>
        <v>-6.0839773954361126E-3</v>
      </c>
      <c r="IY233" s="14">
        <f t="shared" si="800"/>
        <v>3.7014780948177587E-5</v>
      </c>
      <c r="IZ233" s="89">
        <f t="shared" si="801"/>
        <v>9.1513012151552831E-3</v>
      </c>
      <c r="JA233" s="89">
        <f t="shared" si="802"/>
        <v>8.3746313930502559E-5</v>
      </c>
      <c r="JC233">
        <v>118.5</v>
      </c>
      <c r="JD233" s="14">
        <f t="shared" si="803"/>
        <v>4.2105325363434578E-3</v>
      </c>
      <c r="JE233" s="14">
        <f t="shared" si="804"/>
        <v>1.7728584239606872E-5</v>
      </c>
      <c r="JF233" s="89">
        <f t="shared" si="805"/>
        <v>1.9161820232383043E-3</v>
      </c>
      <c r="JG233" s="89">
        <f t="shared" si="806"/>
        <v>3.6717535461816411E-6</v>
      </c>
      <c r="JI233">
        <v>36.270000000000003</v>
      </c>
      <c r="JJ233" s="14">
        <f t="shared" si="807"/>
        <v>8.2372788664787089E-3</v>
      </c>
      <c r="JK233" s="14">
        <f t="shared" si="808"/>
        <v>6.7852763124136758E-5</v>
      </c>
      <c r="JL233" s="89">
        <f t="shared" si="809"/>
        <v>-3.1997680541057975E-3</v>
      </c>
      <c r="JM233" s="89">
        <f t="shared" si="810"/>
        <v>1.0238515600076002E-5</v>
      </c>
      <c r="JO233">
        <v>76.930000000000007</v>
      </c>
      <c r="JP233" s="14">
        <f t="shared" si="811"/>
        <v>5.3153687083077423E-3</v>
      </c>
      <c r="JQ233" s="14">
        <f t="shared" si="812"/>
        <v>2.8253144505257117E-5</v>
      </c>
      <c r="JR233" s="89">
        <f t="shared" si="842"/>
        <v>-2.0061123236363408E-3</v>
      </c>
      <c r="JS233" s="89">
        <f t="shared" si="813"/>
        <v>4.0244866550455989E-6</v>
      </c>
      <c r="JU233">
        <v>67.7</v>
      </c>
      <c r="JV233" s="14">
        <f t="shared" si="814"/>
        <v>4.1273643497406172E-3</v>
      </c>
      <c r="JW233" s="14">
        <f t="shared" si="815"/>
        <v>1.7035136475509789E-5</v>
      </c>
      <c r="JX233" s="89">
        <f t="shared" si="816"/>
        <v>2.097327829568907E-3</v>
      </c>
      <c r="JY233" s="89">
        <f t="shared" si="817"/>
        <v>4.398784024684222E-6</v>
      </c>
      <c r="KA233">
        <v>40.58</v>
      </c>
      <c r="KB233" s="14">
        <f t="shared" si="818"/>
        <v>4.9164307486405006E-3</v>
      </c>
      <c r="KC233" s="14">
        <f t="shared" si="819"/>
        <v>2.4171291306177794E-5</v>
      </c>
      <c r="KD233" s="89">
        <f t="shared" si="820"/>
        <v>-1.5837238943420301E-3</v>
      </c>
      <c r="KE233" s="89">
        <f t="shared" si="821"/>
        <v>2.5081813735098859E-6</v>
      </c>
      <c r="KG233">
        <v>19.260000000000002</v>
      </c>
      <c r="KH233" s="14">
        <f t="shared" si="822"/>
        <v>1.596737503800524E-2</v>
      </c>
      <c r="KI233" s="14">
        <f t="shared" si="823"/>
        <v>2.5495706560431283E-4</v>
      </c>
      <c r="KJ233" s="89">
        <f t="shared" si="824"/>
        <v>-1.3234630760656767E-2</v>
      </c>
      <c r="KK233" s="89">
        <f t="shared" si="825"/>
        <v>1.7515545137092233E-4</v>
      </c>
      <c r="KM233">
        <v>36.54</v>
      </c>
      <c r="KN233" s="14">
        <f t="shared" si="826"/>
        <v>6.0027465376256001E-3</v>
      </c>
      <c r="KO233" s="14">
        <f t="shared" si="827"/>
        <v>3.6032965994976131E-5</v>
      </c>
      <c r="KP233" s="89">
        <f t="shared" si="828"/>
        <v>-2.5171946089361948E-3</v>
      </c>
      <c r="KQ233" s="89">
        <f t="shared" si="829"/>
        <v>6.3362686992574428E-6</v>
      </c>
      <c r="KS233">
        <v>90.8</v>
      </c>
      <c r="KT233" s="14">
        <f t="shared" si="830"/>
        <v>-1.2188516542497103E-2</v>
      </c>
      <c r="KU233" s="14">
        <f t="shared" si="831"/>
        <v>1.4855993550672554E-4</v>
      </c>
      <c r="KV233" s="89">
        <f t="shared" si="832"/>
        <v>1.5249914938604479E-2</v>
      </c>
      <c r="KW233" s="89">
        <f t="shared" si="833"/>
        <v>2.3255990563467204E-4</v>
      </c>
      <c r="LF233" s="14">
        <v>15.895</v>
      </c>
      <c r="LG233" s="14">
        <f t="shared" si="834"/>
        <v>-1.4256537994836551E-2</v>
      </c>
      <c r="LH233" s="14">
        <f t="shared" si="835"/>
        <v>2.032488755982182E-4</v>
      </c>
      <c r="LI233" s="89">
        <f t="shared" si="836"/>
        <v>1.4185046408892989E-2</v>
      </c>
      <c r="LJ233" s="89">
        <f t="shared" si="837"/>
        <v>2.0121554162244788E-4</v>
      </c>
      <c r="LL233">
        <v>12.54</v>
      </c>
      <c r="LM233" s="14">
        <f t="shared" si="838"/>
        <v>1.1102413804305322E-2</v>
      </c>
      <c r="LN233" s="14">
        <f t="shared" si="839"/>
        <v>1.2326359228202939E-4</v>
      </c>
      <c r="LO233" s="89">
        <f t="shared" si="840"/>
        <v>-7.8940957574188085E-3</v>
      </c>
      <c r="LP233" s="89">
        <f t="shared" si="841"/>
        <v>6.2316747827297636E-5</v>
      </c>
    </row>
    <row r="234" spans="19:328" x14ac:dyDescent="0.35">
      <c r="S234" t="s">
        <v>838</v>
      </c>
      <c r="T234" s="82">
        <v>6121.53</v>
      </c>
      <c r="U234" s="6">
        <f t="shared" si="648"/>
        <v>-6.6198868772944265E-3</v>
      </c>
      <c r="V234" s="14">
        <f t="shared" si="649"/>
        <v>4.3822902268174957E-5</v>
      </c>
      <c r="Z234">
        <v>44.3</v>
      </c>
      <c r="AA234" s="14">
        <f t="shared" si="650"/>
        <v>-9.2981733509472277E-3</v>
      </c>
      <c r="AB234" s="14">
        <f t="shared" si="651"/>
        <v>8.6456027664265193E-5</v>
      </c>
      <c r="AC234" s="14">
        <f t="shared" si="652"/>
        <v>-2.6782864736528012E-3</v>
      </c>
      <c r="AD234" s="14">
        <f t="shared" si="653"/>
        <v>2.1167612338468169E-3</v>
      </c>
      <c r="AE234" s="14">
        <f t="shared" si="654"/>
        <v>4.480678121116699E-6</v>
      </c>
      <c r="AG234">
        <v>8.43</v>
      </c>
      <c r="AH234" s="14">
        <f t="shared" si="655"/>
        <v>1.8103233314633267E-2</v>
      </c>
      <c r="AI234" s="14">
        <f t="shared" si="656"/>
        <v>3.2772705644404777E-4</v>
      </c>
      <c r="AJ234" s="14">
        <f t="shared" si="657"/>
        <v>-1.8336293040866886E-2</v>
      </c>
      <c r="AK234" s="14">
        <f t="shared" si="658"/>
        <v>3.3621964248054339E-4</v>
      </c>
      <c r="AM234">
        <v>113.65</v>
      </c>
      <c r="AN234" s="14">
        <f t="shared" si="659"/>
        <v>4.8277469233576654E-3</v>
      </c>
      <c r="AO234" s="14">
        <f t="shared" si="660"/>
        <v>2.3307140355989403E-5</v>
      </c>
      <c r="AP234" s="14">
        <f t="shared" si="661"/>
        <v>-1.8059045392068191E-3</v>
      </c>
      <c r="AQ234" s="14">
        <f t="shared" si="662"/>
        <v>3.2612912047277934E-6</v>
      </c>
      <c r="AS234">
        <v>107.4</v>
      </c>
      <c r="AT234" s="14">
        <f t="shared" si="663"/>
        <v>-1.6144521860694473E-2</v>
      </c>
      <c r="AU234" s="14">
        <f t="shared" si="664"/>
        <v>2.606455861104417E-4</v>
      </c>
      <c r="AV234" s="14">
        <f t="shared" si="665"/>
        <v>2.0397739252993232E-2</v>
      </c>
      <c r="AW234" s="14">
        <f t="shared" si="666"/>
        <v>4.1606776663310091E-4</v>
      </c>
      <c r="AY234" s="14">
        <v>38.42</v>
      </c>
      <c r="AZ234" s="14">
        <f t="shared" si="667"/>
        <v>-1.7063020616045105E-2</v>
      </c>
      <c r="BA234" s="14">
        <f t="shared" si="668"/>
        <v>2.9114667254358028E-4</v>
      </c>
      <c r="BB234" s="14">
        <f t="shared" si="669"/>
        <v>1.910386406256926E-2</v>
      </c>
      <c r="BC234" s="14">
        <f t="shared" si="670"/>
        <v>3.649576221211253E-4</v>
      </c>
      <c r="BE234">
        <v>26.605</v>
      </c>
      <c r="BF234" s="14">
        <f t="shared" si="671"/>
        <v>2.0651467022300115E-3</v>
      </c>
      <c r="BG234" s="14">
        <f t="shared" si="672"/>
        <v>4.2648309017314913E-6</v>
      </c>
      <c r="BH234" s="14">
        <f t="shared" si="673"/>
        <v>4.7446276137289457E-4</v>
      </c>
      <c r="BI234" s="14">
        <f t="shared" si="674"/>
        <v>2.251149119295923E-7</v>
      </c>
      <c r="BK234">
        <v>107.95</v>
      </c>
      <c r="BL234" s="14">
        <f t="shared" si="675"/>
        <v>3.6985710215515868E-3</v>
      </c>
      <c r="BM234" s="14">
        <f t="shared" si="676"/>
        <v>1.3679427601461149E-5</v>
      </c>
      <c r="BN234" s="14">
        <f t="shared" si="677"/>
        <v>-4.6418112061633954E-4</v>
      </c>
      <c r="BO234" s="14">
        <f t="shared" si="678"/>
        <v>2.1546411273664077E-7</v>
      </c>
      <c r="BQ234">
        <v>77.58</v>
      </c>
      <c r="BR234" s="14">
        <f t="shared" si="679"/>
        <v>2.317498140362704E-3</v>
      </c>
      <c r="BS234" s="14">
        <f t="shared" si="680"/>
        <v>5.3707976305845912E-6</v>
      </c>
      <c r="BT234" s="14">
        <f t="shared" si="681"/>
        <v>2.6785874687131786E-3</v>
      </c>
      <c r="BU234" s="14">
        <f t="shared" si="682"/>
        <v>7.1748308275472735E-6</v>
      </c>
      <c r="BX234">
        <v>23.06</v>
      </c>
      <c r="BY234" s="14">
        <f t="shared" si="683"/>
        <v>2.5985289632639522E-3</v>
      </c>
      <c r="BZ234" s="14">
        <f t="shared" si="684"/>
        <v>6.7523527729216304E-6</v>
      </c>
      <c r="CA234" s="14">
        <f t="shared" si="685"/>
        <v>-4.1598144647955141E-4</v>
      </c>
      <c r="CB234" s="14">
        <f t="shared" si="686"/>
        <v>1.730405638152199E-7</v>
      </c>
      <c r="CD234">
        <v>51.99</v>
      </c>
      <c r="CE234" s="14">
        <f t="shared" si="687"/>
        <v>-1.9236318228027131E-4</v>
      </c>
      <c r="CF234" s="14">
        <f t="shared" si="688"/>
        <v>3.7003593896992887E-8</v>
      </c>
      <c r="CG234" s="14">
        <f t="shared" si="689"/>
        <v>4.2008482764623106E-3</v>
      </c>
      <c r="CH234" s="14">
        <f t="shared" si="690"/>
        <v>1.7647126241856367E-5</v>
      </c>
      <c r="CJ234">
        <v>37.18</v>
      </c>
      <c r="CK234" s="14">
        <f t="shared" si="691"/>
        <v>-1.0816763117122919E-2</v>
      </c>
      <c r="CL234" s="14">
        <f t="shared" si="692"/>
        <v>1.1700236433195073E-4</v>
      </c>
      <c r="CM234" s="14">
        <f t="shared" si="693"/>
        <v>1.4193622564429997E-2</v>
      </c>
      <c r="CN234" s="14">
        <f t="shared" si="694"/>
        <v>2.0145892150149637E-4</v>
      </c>
      <c r="CP234">
        <v>22.49</v>
      </c>
      <c r="CQ234" s="14">
        <f t="shared" si="695"/>
        <v>-8.035757526783191E-3</v>
      </c>
      <c r="CR234" s="14">
        <f t="shared" si="696"/>
        <v>6.4573399029252708E-5</v>
      </c>
      <c r="CS234" s="14">
        <f t="shared" si="697"/>
        <v>1.1155954375511073E-2</v>
      </c>
      <c r="CT234" s="14">
        <f t="shared" si="698"/>
        <v>1.2445531802848464E-4</v>
      </c>
      <c r="CV234">
        <v>111.95</v>
      </c>
      <c r="CW234" s="14">
        <f t="shared" si="699"/>
        <v>-4.0277521445903569E-3</v>
      </c>
      <c r="CX234" s="14">
        <f t="shared" si="700"/>
        <v>1.6222787338252221E-5</v>
      </c>
      <c r="CY234" s="89">
        <f t="shared" si="701"/>
        <v>4.908471847387047E-3</v>
      </c>
      <c r="CZ234" s="89">
        <f t="shared" si="702"/>
        <v>2.409309587659121E-5</v>
      </c>
      <c r="DB234">
        <v>16.559999999999999</v>
      </c>
      <c r="DC234" s="14">
        <f t="shared" si="703"/>
        <v>-4.8426244757879032E-3</v>
      </c>
      <c r="DD234" s="14">
        <f t="shared" si="704"/>
        <v>2.3451011813500065E-5</v>
      </c>
      <c r="DE234" s="89">
        <f t="shared" si="705"/>
        <v>6.3555962023091458E-3</v>
      </c>
      <c r="DF234" s="89">
        <f t="shared" si="706"/>
        <v>4.0393603086806437E-5</v>
      </c>
      <c r="DH234">
        <v>12.138</v>
      </c>
      <c r="DI234" s="14">
        <f t="shared" si="707"/>
        <v>6.2418073872796383E-3</v>
      </c>
      <c r="DJ234" s="14">
        <f t="shared" si="708"/>
        <v>3.8960159459898668E-5</v>
      </c>
      <c r="DK234" s="89">
        <f t="shared" si="709"/>
        <v>-2.5861152507982172E-3</v>
      </c>
      <c r="DL234" s="89">
        <f t="shared" si="710"/>
        <v>6.6879920904111261E-6</v>
      </c>
      <c r="DN234">
        <v>68.11</v>
      </c>
      <c r="DO234" s="14">
        <f t="shared" si="711"/>
        <v>-7.0723736663784757E-3</v>
      </c>
      <c r="DP234" s="14">
        <f t="shared" si="712"/>
        <v>5.0018469276883724E-5</v>
      </c>
      <c r="DQ234" s="89">
        <f t="shared" si="713"/>
        <v>9.3428950572418748E-3</v>
      </c>
      <c r="DR234" s="89">
        <f t="shared" si="714"/>
        <v>8.7289688050634653E-5</v>
      </c>
      <c r="DT234">
        <v>129.44999999999999</v>
      </c>
      <c r="DU234" s="14">
        <f t="shared" si="715"/>
        <v>-3.8632413074636958E-4</v>
      </c>
      <c r="DV234" s="14">
        <f t="shared" si="716"/>
        <v>1.4924633399693806E-7</v>
      </c>
      <c r="DW234" s="89">
        <f t="shared" si="717"/>
        <v>3.8256635200469387E-3</v>
      </c>
      <c r="DX234" s="89">
        <f t="shared" si="718"/>
        <v>1.4635701368617933E-5</v>
      </c>
      <c r="DZ234">
        <v>32.65</v>
      </c>
      <c r="EA234" s="14">
        <f t="shared" si="719"/>
        <v>-1.4189010411723255E-2</v>
      </c>
      <c r="EB234" s="14">
        <f t="shared" si="720"/>
        <v>2.0132801646399092E-4</v>
      </c>
      <c r="EC234" s="89">
        <f t="shared" si="721"/>
        <v>1.786437213042431E-2</v>
      </c>
      <c r="ED234" s="89">
        <f t="shared" si="722"/>
        <v>3.1913579161428081E-4</v>
      </c>
      <c r="EF234">
        <v>14.99</v>
      </c>
      <c r="EG234" s="14">
        <f t="shared" si="723"/>
        <v>3.5390325046089313E-2</v>
      </c>
      <c r="EH234" s="14">
        <f t="shared" si="724"/>
        <v>1.2524751068678567E-3</v>
      </c>
      <c r="EI234" s="89">
        <f t="shared" si="725"/>
        <v>-3.2381370767263593E-2</v>
      </c>
      <c r="EJ234" s="89">
        <f t="shared" si="726"/>
        <v>1.0485531727669932E-3</v>
      </c>
      <c r="EL234">
        <v>96.1</v>
      </c>
      <c r="EM234" s="14">
        <f t="shared" si="727"/>
        <v>-2.2919064100631434E-3</v>
      </c>
      <c r="EN234" s="14">
        <f t="shared" si="728"/>
        <v>5.2528349924885261E-6</v>
      </c>
      <c r="EO234" s="89">
        <f t="shared" si="729"/>
        <v>4.9358610278058719E-3</v>
      </c>
      <c r="EP234" s="89">
        <f t="shared" si="730"/>
        <v>2.4362724085812839E-5</v>
      </c>
      <c r="ER234">
        <v>12.63</v>
      </c>
      <c r="ES234" s="14">
        <f t="shared" si="731"/>
        <v>1.1023733682048072E-2</v>
      </c>
      <c r="ET234" s="14">
        <f t="shared" si="732"/>
        <v>1.2152270429272114E-4</v>
      </c>
      <c r="EU234" s="89">
        <f t="shared" si="733"/>
        <v>-8.7203074616203219E-3</v>
      </c>
      <c r="EV234" s="89">
        <f t="shared" si="734"/>
        <v>7.6043762225191063E-5</v>
      </c>
      <c r="EX234">
        <v>128.75</v>
      </c>
      <c r="EY234" s="14">
        <f t="shared" si="735"/>
        <v>-5.8422756242284025E-3</v>
      </c>
      <c r="EZ234" s="14">
        <f t="shared" si="736"/>
        <v>3.4132184469453369E-5</v>
      </c>
      <c r="FA234" s="89">
        <f t="shared" si="737"/>
        <v>8.0387339146554236E-3</v>
      </c>
      <c r="FB234" s="89">
        <f t="shared" si="738"/>
        <v>6.462124295063131E-5</v>
      </c>
      <c r="FD234">
        <v>50.88</v>
      </c>
      <c r="FE234" s="14">
        <f t="shared" si="739"/>
        <v>-3.1496089028963314E-3</v>
      </c>
      <c r="FF234" s="14">
        <f t="shared" si="740"/>
        <v>9.9200362412038329E-6</v>
      </c>
      <c r="FG234" s="89">
        <f t="shared" si="741"/>
        <v>7.9310838035068689E-3</v>
      </c>
      <c r="FH234" s="89">
        <f t="shared" si="742"/>
        <v>6.2902090298248982E-5</v>
      </c>
      <c r="FJ234">
        <v>144.9</v>
      </c>
      <c r="FK234" s="14">
        <f t="shared" si="743"/>
        <v>-1.319921906672949E-2</v>
      </c>
      <c r="FL234" s="14">
        <f t="shared" si="744"/>
        <v>1.7421938397151532E-4</v>
      </c>
      <c r="FM234" s="89">
        <f t="shared" si="745"/>
        <v>1.4652327073639282E-2</v>
      </c>
      <c r="FN234" s="89">
        <f t="shared" si="746"/>
        <v>2.1469068867290269E-4</v>
      </c>
      <c r="FP234">
        <v>10.98</v>
      </c>
      <c r="FQ234" s="14">
        <f t="shared" si="747"/>
        <v>-9.11161794245659E-4</v>
      </c>
      <c r="FR234" s="14">
        <f t="shared" si="748"/>
        <v>8.3021581529296868E-7</v>
      </c>
      <c r="FS234" s="89">
        <f t="shared" si="749"/>
        <v>2.4957668519274582E-3</v>
      </c>
      <c r="FT234" s="89">
        <f t="shared" si="750"/>
        <v>6.2288521791798954E-6</v>
      </c>
      <c r="FV234">
        <v>571</v>
      </c>
      <c r="FW234" s="14">
        <f t="shared" si="751"/>
        <v>-1.1980411088114273E-2</v>
      </c>
      <c r="FX234" s="14">
        <f t="shared" si="752"/>
        <v>1.435302498402114E-4</v>
      </c>
      <c r="FY234" s="89">
        <f t="shared" si="753"/>
        <v>1.5190818120639176E-2</v>
      </c>
      <c r="FZ234" s="89">
        <f t="shared" si="754"/>
        <v>2.3076095517433955E-4</v>
      </c>
      <c r="GB234">
        <v>65.84</v>
      </c>
      <c r="GC234" s="14">
        <f t="shared" si="755"/>
        <v>-9.154778616001398E-3</v>
      </c>
      <c r="GD234" s="14">
        <f t="shared" si="756"/>
        <v>8.380997150799647E-5</v>
      </c>
      <c r="GE234" s="89">
        <f t="shared" si="757"/>
        <v>1.3127434162506734E-2</v>
      </c>
      <c r="GF234" s="89">
        <f t="shared" si="758"/>
        <v>1.7232952769094889E-4</v>
      </c>
      <c r="GH234">
        <v>468.4</v>
      </c>
      <c r="GI234" s="14">
        <f t="shared" si="759"/>
        <v>-1.8313557177684122E-2</v>
      </c>
      <c r="GJ234" s="14">
        <f t="shared" si="760"/>
        <v>3.3538637650030561E-4</v>
      </c>
      <c r="GK234" s="89">
        <f t="shared" si="761"/>
        <v>2.2643627463811097E-2</v>
      </c>
      <c r="GL234" s="89">
        <f t="shared" si="762"/>
        <v>5.127338647198602E-4</v>
      </c>
      <c r="GN234">
        <v>30.39</v>
      </c>
      <c r="GO234" s="14">
        <f t="shared" si="763"/>
        <v>-1.9605213417342955E-2</v>
      </c>
      <c r="GP234" s="14">
        <f t="shared" si="764"/>
        <v>3.8436439313956425E-4</v>
      </c>
      <c r="GQ234" s="89">
        <f t="shared" si="765"/>
        <v>2.1986411690172292E-2</v>
      </c>
      <c r="GR234" s="89">
        <f t="shared" si="766"/>
        <v>4.8340229900974482E-4</v>
      </c>
      <c r="GT234">
        <v>63</v>
      </c>
      <c r="GU234" s="14">
        <f t="shared" si="767"/>
        <v>-1.085232482903987E-2</v>
      </c>
      <c r="GV234" s="14">
        <f t="shared" si="768"/>
        <v>1.1777295419499524E-4</v>
      </c>
      <c r="GW234" s="89">
        <f t="shared" si="769"/>
        <v>1.3505743365182024E-2</v>
      </c>
      <c r="GX234" s="89">
        <f t="shared" si="770"/>
        <v>1.8240510384615828E-4</v>
      </c>
      <c r="GZ234">
        <v>208.3</v>
      </c>
      <c r="HA234" s="14">
        <f t="shared" si="771"/>
        <v>-3.848008596173329E-3</v>
      </c>
      <c r="HB234" s="14">
        <f t="shared" si="772"/>
        <v>1.4807170156223834E-5</v>
      </c>
      <c r="HC234" s="89">
        <f t="shared" si="773"/>
        <v>6.7772560021581701E-3</v>
      </c>
      <c r="HD234" s="89">
        <f t="shared" si="774"/>
        <v>4.5931198918788943E-5</v>
      </c>
      <c r="HF234">
        <v>306.89999999999998</v>
      </c>
      <c r="HG234" s="14">
        <f t="shared" si="775"/>
        <v>-2.1573500329519883E-2</v>
      </c>
      <c r="HH234" s="14">
        <f t="shared" si="776"/>
        <v>4.6541591646779451E-4</v>
      </c>
      <c r="HI234" s="89">
        <f t="shared" si="777"/>
        <v>2.6315063824276064E-2</v>
      </c>
      <c r="HJ234" s="89">
        <f t="shared" si="778"/>
        <v>6.9248258407572281E-4</v>
      </c>
      <c r="HL234">
        <v>103.55</v>
      </c>
      <c r="HM234" s="14">
        <f t="shared" si="779"/>
        <v>-1.3122910071989017E-2</v>
      </c>
      <c r="HN234" s="14">
        <f t="shared" si="780"/>
        <v>1.7221076875751078E-4</v>
      </c>
      <c r="HO234" s="89">
        <f t="shared" si="781"/>
        <v>1.5783024655188816E-2</v>
      </c>
      <c r="HP234" s="89">
        <f t="shared" si="782"/>
        <v>2.4910386726629803E-4</v>
      </c>
      <c r="HR234">
        <v>5.7240000000000002</v>
      </c>
      <c r="HS234" s="14">
        <f t="shared" si="783"/>
        <v>-5.9576135559648961E-3</v>
      </c>
      <c r="HT234" s="14">
        <f t="shared" si="784"/>
        <v>3.5493159282216696E-5</v>
      </c>
      <c r="HU234" s="14">
        <f t="shared" si="785"/>
        <v>7.6091146737410006E-3</v>
      </c>
      <c r="HV234" s="14">
        <f t="shared" si="786"/>
        <v>5.7898626118140618E-5</v>
      </c>
      <c r="HX234">
        <v>13.62</v>
      </c>
      <c r="HY234" s="14">
        <f t="shared" si="787"/>
        <v>-7.3448405799160976E-4</v>
      </c>
      <c r="HZ234" s="14">
        <f t="shared" si="788"/>
        <v>5.3946683144382233E-7</v>
      </c>
      <c r="IA234" s="89">
        <f t="shared" si="789"/>
        <v>-1.0103044047591865E-4</v>
      </c>
      <c r="IB234" s="89">
        <f t="shared" si="790"/>
        <v>1.0207149902758143E-8</v>
      </c>
      <c r="ID234">
        <v>141.30000000000001</v>
      </c>
      <c r="IE234" s="14">
        <f t="shared" si="791"/>
        <v>-7.4587452876761695E-3</v>
      </c>
      <c r="IF234" s="14">
        <f t="shared" si="792"/>
        <v>5.5632881266431464E-5</v>
      </c>
      <c r="IG234" s="89">
        <f t="shared" si="793"/>
        <v>1.0020100407276078E-2</v>
      </c>
      <c r="IH234" s="89">
        <f t="shared" si="794"/>
        <v>1.0040241217189422E-4</v>
      </c>
      <c r="IQ234">
        <v>52.34</v>
      </c>
      <c r="IR234" s="14">
        <f t="shared" si="795"/>
        <v>-1.5296370095334642E-3</v>
      </c>
      <c r="IS234" s="14">
        <f t="shared" si="796"/>
        <v>2.3397893809344794E-6</v>
      </c>
      <c r="IT234" s="89">
        <f t="shared" si="797"/>
        <v>2.750810873837984E-3</v>
      </c>
      <c r="IU234" s="89">
        <f t="shared" si="798"/>
        <v>7.5669604636252932E-6</v>
      </c>
      <c r="IW234">
        <v>74.319999999999993</v>
      </c>
      <c r="IX234" s="14">
        <f t="shared" si="799"/>
        <v>-1.7507243041485312E-3</v>
      </c>
      <c r="IY234" s="14">
        <f t="shared" si="800"/>
        <v>3.0650355891363589E-6</v>
      </c>
      <c r="IZ234" s="89">
        <f t="shared" si="801"/>
        <v>2.9962345075005463E-3</v>
      </c>
      <c r="JA234" s="89">
        <f t="shared" si="802"/>
        <v>8.9774212239370414E-6</v>
      </c>
      <c r="JC234">
        <v>120.4</v>
      </c>
      <c r="JD234" s="14">
        <f t="shared" si="803"/>
        <v>-1.5906572299534863E-2</v>
      </c>
      <c r="JE234" s="14">
        <f t="shared" si="804"/>
        <v>2.530190423203298E-4</v>
      </c>
      <c r="JF234" s="89">
        <f t="shared" si="805"/>
        <v>1.9868679560177214E-2</v>
      </c>
      <c r="JG234" s="89">
        <f t="shared" si="806"/>
        <v>3.947644274650038E-4</v>
      </c>
      <c r="JI234">
        <v>36.479999999999997</v>
      </c>
      <c r="JJ234" s="14">
        <f t="shared" si="807"/>
        <v>-5.7732119113194725E-3</v>
      </c>
      <c r="JK234" s="14">
        <f t="shared" si="808"/>
        <v>3.3329975773001034E-5</v>
      </c>
      <c r="JL234" s="89">
        <f t="shared" si="809"/>
        <v>8.6816970055015111E-3</v>
      </c>
      <c r="JM234" s="89">
        <f t="shared" si="810"/>
        <v>7.5371862895333902E-5</v>
      </c>
      <c r="JO234">
        <v>77.540000000000006</v>
      </c>
      <c r="JP234" s="14">
        <f t="shared" si="811"/>
        <v>-7.8980147719397206E-3</v>
      </c>
      <c r="JQ234" s="14">
        <f t="shared" si="812"/>
        <v>6.2378637337778031E-5</v>
      </c>
      <c r="JR234" s="89">
        <f t="shared" si="842"/>
        <v>9.9670513162935237E-3</v>
      </c>
      <c r="JS234" s="89">
        <f t="shared" si="813"/>
        <v>9.9342111941628464E-5</v>
      </c>
      <c r="JU234">
        <v>68.98</v>
      </c>
      <c r="JV234" s="14">
        <f t="shared" si="814"/>
        <v>-1.8730427590465514E-2</v>
      </c>
      <c r="JW234" s="14">
        <f t="shared" si="815"/>
        <v>3.5082891772167179E-4</v>
      </c>
      <c r="JX234" s="89">
        <f t="shared" si="816"/>
        <v>2.2591879213357965E-2</v>
      </c>
      <c r="JY234" s="89">
        <f t="shared" si="817"/>
        <v>5.1039300639095573E-4</v>
      </c>
      <c r="KA234">
        <v>40.729999999999997</v>
      </c>
      <c r="KB234" s="14">
        <f t="shared" si="818"/>
        <v>-3.6895872626525215E-3</v>
      </c>
      <c r="KC234" s="14">
        <f t="shared" si="819"/>
        <v>1.3613054168727727E-5</v>
      </c>
      <c r="KD234" s="89">
        <f t="shared" si="820"/>
        <v>5.7727203559211487E-3</v>
      </c>
      <c r="KE234" s="89">
        <f t="shared" si="821"/>
        <v>3.3324300307666397E-5</v>
      </c>
      <c r="KG234">
        <v>19.36</v>
      </c>
      <c r="KH234" s="14">
        <f t="shared" si="822"/>
        <v>-5.1786754784513035E-3</v>
      </c>
      <c r="KI234" s="14">
        <f t="shared" si="823"/>
        <v>2.6818679711112837E-5</v>
      </c>
      <c r="KJ234" s="89">
        <f t="shared" si="824"/>
        <v>6.5022791120316449E-3</v>
      </c>
      <c r="KK234" s="89">
        <f t="shared" si="825"/>
        <v>4.2279633650763038E-5</v>
      </c>
      <c r="KM234">
        <v>36.590000000000003</v>
      </c>
      <c r="KN234" s="14">
        <f t="shared" si="826"/>
        <v>-1.3674280812549101E-3</v>
      </c>
      <c r="KO234" s="14">
        <f t="shared" si="827"/>
        <v>1.8698595574044849E-6</v>
      </c>
      <c r="KP234" s="89">
        <f t="shared" si="828"/>
        <v>2.7446796454884161E-3</v>
      </c>
      <c r="KQ234" s="89">
        <f t="shared" si="829"/>
        <v>7.5332663563584176E-6</v>
      </c>
      <c r="KS234">
        <v>91.62</v>
      </c>
      <c r="KT234" s="14">
        <f t="shared" si="830"/>
        <v>-8.9903028513485337E-3</v>
      </c>
      <c r="KU234" s="14">
        <f t="shared" si="831"/>
        <v>8.0825545358965574E-5</v>
      </c>
      <c r="KV234" s="89">
        <f t="shared" si="832"/>
        <v>1.0990122951721177E-2</v>
      </c>
      <c r="KW234" s="89">
        <f t="shared" si="833"/>
        <v>1.2078280249394861E-4</v>
      </c>
      <c r="LF234" s="14">
        <v>16.184999999999999</v>
      </c>
      <c r="LG234" s="14">
        <f t="shared" si="834"/>
        <v>-1.8080293015441621E-2</v>
      </c>
      <c r="LH234" s="14">
        <f t="shared" si="835"/>
        <v>3.2689699552422704E-4</v>
      </c>
      <c r="LI234" s="89">
        <f t="shared" si="836"/>
        <v>1.7997429996475328E-2</v>
      </c>
      <c r="LJ234" s="89">
        <f t="shared" si="837"/>
        <v>3.2390748647802991E-4</v>
      </c>
      <c r="LL234">
        <v>12.38</v>
      </c>
      <c r="LM234" s="14">
        <f t="shared" si="838"/>
        <v>1.284126794832444E-2</v>
      </c>
      <c r="LN234" s="14">
        <f t="shared" si="839"/>
        <v>1.6489816252066456E-4</v>
      </c>
      <c r="LO234" s="89">
        <f t="shared" si="840"/>
        <v>-1.079301947996629E-2</v>
      </c>
      <c r="LP234" s="89">
        <f t="shared" si="841"/>
        <v>1.164892694949318E-4</v>
      </c>
    </row>
    <row r="235" spans="19:328" x14ac:dyDescent="0.35">
      <c r="S235" t="s">
        <v>839</v>
      </c>
      <c r="T235" s="82">
        <v>6105.86</v>
      </c>
      <c r="U235" s="6">
        <f t="shared" si="648"/>
        <v>2.5630994968908458E-3</v>
      </c>
      <c r="V235" s="14">
        <f t="shared" si="649"/>
        <v>6.5694790309621074E-6</v>
      </c>
      <c r="Z235">
        <v>44.22</v>
      </c>
      <c r="AA235" s="14">
        <f t="shared" si="650"/>
        <v>1.8075016217897093E-3</v>
      </c>
      <c r="AB235" s="14">
        <f t="shared" si="651"/>
        <v>3.2670621127724295E-6</v>
      </c>
      <c r="AC235" s="14">
        <f t="shared" si="652"/>
        <v>-7.5559787510113652E-4</v>
      </c>
      <c r="AD235" s="14">
        <f t="shared" si="653"/>
        <v>4.181375028252728E-4</v>
      </c>
      <c r="AE235" s="14">
        <f t="shared" si="654"/>
        <v>1.7483897126895503E-7</v>
      </c>
      <c r="AG235">
        <v>8.6140000000000008</v>
      </c>
      <c r="AH235" s="14">
        <f t="shared" si="655"/>
        <v>-2.1592014618154919E-2</v>
      </c>
      <c r="AI235" s="14">
        <f t="shared" si="656"/>
        <v>4.6621509527061575E-4</v>
      </c>
      <c r="AJ235" s="14">
        <f t="shared" si="657"/>
        <v>2.1543532918042424E-2</v>
      </c>
      <c r="AK235" s="14">
        <f t="shared" si="658"/>
        <v>4.6412381059077754E-4</v>
      </c>
      <c r="AM235">
        <v>113.3</v>
      </c>
      <c r="AN235" s="14">
        <f t="shared" si="659"/>
        <v>3.0843822645916E-3</v>
      </c>
      <c r="AO235" s="14">
        <f t="shared" si="660"/>
        <v>9.5134139541272073E-6</v>
      </c>
      <c r="AP235" s="14">
        <f t="shared" si="661"/>
        <v>-3.0192311522598964E-3</v>
      </c>
      <c r="AQ235" s="14">
        <f t="shared" si="662"/>
        <v>9.1157567507766209E-6</v>
      </c>
      <c r="AS235">
        <v>108.18</v>
      </c>
      <c r="AT235" s="14">
        <f t="shared" si="663"/>
        <v>-7.2363243685165841E-3</v>
      </c>
      <c r="AU235" s="14">
        <f t="shared" si="664"/>
        <v>5.2364390366386943E-5</v>
      </c>
      <c r="AV235" s="14">
        <f t="shared" si="665"/>
        <v>7.0295339384421869E-3</v>
      </c>
      <c r="AW235" s="14">
        <f t="shared" si="666"/>
        <v>4.9414347391710523E-5</v>
      </c>
      <c r="AY235" s="14">
        <v>38.49</v>
      </c>
      <c r="AZ235" s="14">
        <f t="shared" si="667"/>
        <v>-1.8203099552441208E-3</v>
      </c>
      <c r="BA235" s="14">
        <f t="shared" si="668"/>
        <v>3.3135283331608531E-6</v>
      </c>
      <c r="BB235" s="14">
        <f t="shared" si="669"/>
        <v>1.6137710837683332E-3</v>
      </c>
      <c r="BC235" s="14">
        <f t="shared" si="670"/>
        <v>2.6042571108068207E-6</v>
      </c>
      <c r="BE235">
        <v>26.8</v>
      </c>
      <c r="BF235" s="14">
        <f t="shared" si="671"/>
        <v>-7.3027194684784158E-3</v>
      </c>
      <c r="BG235" s="14">
        <f t="shared" si="672"/>
        <v>5.3329711635293679E-5</v>
      </c>
      <c r="BH235" s="14">
        <f t="shared" si="673"/>
        <v>3.2014154158292417E-3</v>
      </c>
      <c r="BI235" s="14">
        <f t="shared" si="674"/>
        <v>1.0249060664709116E-5</v>
      </c>
      <c r="BK235">
        <v>106.7</v>
      </c>
      <c r="BL235" s="14">
        <f t="shared" si="675"/>
        <v>1.1646998653108677E-2</v>
      </c>
      <c r="BM235" s="14">
        <f t="shared" si="676"/>
        <v>1.3565257762551534E-4</v>
      </c>
      <c r="BN235" s="14">
        <f t="shared" si="677"/>
        <v>-1.3948390573012625E-2</v>
      </c>
      <c r="BO235" s="14">
        <f t="shared" si="678"/>
        <v>1.9455759957730747E-4</v>
      </c>
      <c r="BQ235">
        <v>76.09</v>
      </c>
      <c r="BR235" s="14">
        <f t="shared" si="679"/>
        <v>1.9392811823389613E-2</v>
      </c>
      <c r="BS235" s="14">
        <f t="shared" si="680"/>
        <v>3.7608115041739995E-4</v>
      </c>
      <c r="BT235" s="14">
        <f t="shared" si="681"/>
        <v>-2.0129913238761031E-2</v>
      </c>
      <c r="BU235" s="14">
        <f t="shared" si="682"/>
        <v>4.0521340700004665E-4</v>
      </c>
      <c r="BX235">
        <v>23.15</v>
      </c>
      <c r="BY235" s="14">
        <f t="shared" si="683"/>
        <v>-3.8952656913301361E-3</v>
      </c>
      <c r="BZ235" s="14">
        <f t="shared" si="684"/>
        <v>1.5173094806053643E-5</v>
      </c>
      <c r="CA235" s="14">
        <f t="shared" si="685"/>
        <v>3.4987226590944835E-3</v>
      </c>
      <c r="CB235" s="14">
        <f t="shared" si="686"/>
        <v>1.2241060245261174E-5</v>
      </c>
      <c r="CD235">
        <v>52.71</v>
      </c>
      <c r="CE235" s="14">
        <f t="shared" si="687"/>
        <v>-1.3753798471491132E-2</v>
      </c>
      <c r="CF235" s="14">
        <f t="shared" si="688"/>
        <v>1.8916697239439178E-4</v>
      </c>
      <c r="CG235" s="14">
        <f t="shared" si="689"/>
        <v>1.384522441442042E-2</v>
      </c>
      <c r="CH235" s="14">
        <f t="shared" si="690"/>
        <v>1.9169023908566324E-4</v>
      </c>
      <c r="CJ235">
        <v>37.229999999999997</v>
      </c>
      <c r="CK235" s="14">
        <f t="shared" si="691"/>
        <v>-1.3439055913275063E-3</v>
      </c>
      <c r="CL235" s="14">
        <f t="shared" si="692"/>
        <v>1.8060822384013345E-6</v>
      </c>
      <c r="CM235" s="14">
        <f t="shared" si="693"/>
        <v>1.0864846234905343E-3</v>
      </c>
      <c r="CN235" s="14">
        <f t="shared" si="694"/>
        <v>1.1804488370813683E-6</v>
      </c>
      <c r="CP235">
        <v>22.23</v>
      </c>
      <c r="CQ235" s="14">
        <f t="shared" si="695"/>
        <v>1.1628037995118993E-2</v>
      </c>
      <c r="CR235" s="14">
        <f t="shared" si="696"/>
        <v>1.3521126761593092E-4</v>
      </c>
      <c r="CS235" s="14">
        <f t="shared" si="697"/>
        <v>-1.2072945379074202E-2</v>
      </c>
      <c r="CT235" s="14">
        <f t="shared" si="698"/>
        <v>1.4575601012610913E-4</v>
      </c>
      <c r="CV235">
        <v>108.4</v>
      </c>
      <c r="CW235" s="14">
        <f t="shared" si="699"/>
        <v>3.2224254039217921E-2</v>
      </c>
      <c r="CX235" s="14">
        <f t="shared" si="700"/>
        <v>1.0384025483840525E-3</v>
      </c>
      <c r="CY235" s="89">
        <f t="shared" si="701"/>
        <v>-3.2418633445302283E-2</v>
      </c>
      <c r="CZ235" s="89">
        <f t="shared" si="702"/>
        <v>1.0509677944608717E-3</v>
      </c>
      <c r="DB235">
        <v>16.5</v>
      </c>
      <c r="DC235" s="14">
        <f t="shared" si="703"/>
        <v>3.6297680505787311E-3</v>
      </c>
      <c r="DD235" s="14">
        <f t="shared" si="704"/>
        <v>1.3175216101002122E-5</v>
      </c>
      <c r="DE235" s="89">
        <f t="shared" si="705"/>
        <v>-3.8418141032790657E-3</v>
      </c>
      <c r="DF235" s="89">
        <f t="shared" si="706"/>
        <v>1.4759535604153931E-5</v>
      </c>
      <c r="DH235">
        <v>12.385999999999999</v>
      </c>
      <c r="DI235" s="14">
        <f t="shared" si="707"/>
        <v>-2.0225775102205752E-2</v>
      </c>
      <c r="DJ235" s="14">
        <f t="shared" si="708"/>
        <v>4.0908197848500612E-4</v>
      </c>
      <c r="DK235" s="89">
        <f t="shared" si="709"/>
        <v>2.0028860042800488E-2</v>
      </c>
      <c r="DL235" s="89">
        <f t="shared" si="710"/>
        <v>4.0115523461408997E-4</v>
      </c>
      <c r="DN235">
        <v>66.7</v>
      </c>
      <c r="DO235" s="14">
        <f t="shared" si="711"/>
        <v>2.0919092331648934E-2</v>
      </c>
      <c r="DP235" s="14">
        <f t="shared" si="712"/>
        <v>4.3760842398005324E-4</v>
      </c>
      <c r="DQ235" s="89">
        <f t="shared" si="713"/>
        <v>-2.0565932251727828E-2</v>
      </c>
      <c r="DR235" s="89">
        <f t="shared" si="714"/>
        <v>4.2295756938265887E-4</v>
      </c>
      <c r="DT235">
        <v>128.75</v>
      </c>
      <c r="DU235" s="14">
        <f t="shared" si="715"/>
        <v>5.4221666537009197E-3</v>
      </c>
      <c r="DV235" s="14">
        <f t="shared" si="716"/>
        <v>2.9399891220506229E-5</v>
      </c>
      <c r="DW235" s="89">
        <f t="shared" si="717"/>
        <v>-6.3038078322666044E-3</v>
      </c>
      <c r="DX235" s="89">
        <f t="shared" si="718"/>
        <v>3.9737993186145789E-5</v>
      </c>
      <c r="DZ235">
        <v>32.83</v>
      </c>
      <c r="EA235" s="14">
        <f t="shared" si="719"/>
        <v>-5.4978757910612132E-3</v>
      </c>
      <c r="EB235" s="14">
        <f t="shared" si="720"/>
        <v>3.0226638213936962E-5</v>
      </c>
      <c r="EC235" s="89">
        <f t="shared" si="721"/>
        <v>5.7849543483452399E-3</v>
      </c>
      <c r="ED235" s="89">
        <f t="shared" si="722"/>
        <v>3.3465696812438498E-5</v>
      </c>
      <c r="EF235">
        <v>15.12</v>
      </c>
      <c r="EG235" s="14">
        <f t="shared" si="723"/>
        <v>-8.6350586368804973E-3</v>
      </c>
      <c r="EH235" s="14">
        <f t="shared" si="724"/>
        <v>7.4564237662364465E-5</v>
      </c>
      <c r="EI235" s="89">
        <f t="shared" si="725"/>
        <v>9.0693091489885656E-3</v>
      </c>
      <c r="EJ235" s="89">
        <f t="shared" si="726"/>
        <v>8.2252368439927694E-5</v>
      </c>
      <c r="EL235">
        <v>96.16</v>
      </c>
      <c r="EM235" s="14">
        <f t="shared" si="727"/>
        <v>-6.241548106506405E-4</v>
      </c>
      <c r="EN235" s="14">
        <f t="shared" si="728"/>
        <v>3.8956922765833689E-7</v>
      </c>
      <c r="EO235" s="89">
        <f t="shared" si="729"/>
        <v>2.8442257317482747E-4</v>
      </c>
      <c r="EP235" s="89">
        <f t="shared" si="730"/>
        <v>8.0896200131390093E-8</v>
      </c>
      <c r="ER235">
        <v>12.66</v>
      </c>
      <c r="ES235" s="14">
        <f t="shared" si="731"/>
        <v>-2.3724803536303565E-3</v>
      </c>
      <c r="ET235" s="14">
        <f t="shared" si="732"/>
        <v>5.6286630283620212E-6</v>
      </c>
      <c r="EU235" s="89">
        <f t="shared" si="733"/>
        <v>2.1079517031903049E-3</v>
      </c>
      <c r="EV235" s="89">
        <f t="shared" si="734"/>
        <v>4.4434603829829067E-6</v>
      </c>
      <c r="EX235">
        <v>127.45</v>
      </c>
      <c r="EY235" s="14">
        <f t="shared" si="735"/>
        <v>1.0148408721721165E-2</v>
      </c>
      <c r="EZ235" s="14">
        <f t="shared" si="736"/>
        <v>1.029901995831062E-4</v>
      </c>
      <c r="FA235" s="89">
        <f t="shared" si="737"/>
        <v>-1.0389314167467353E-2</v>
      </c>
      <c r="FB235" s="89">
        <f t="shared" si="738"/>
        <v>1.0793784887033785E-4</v>
      </c>
      <c r="FD235">
        <v>51.84</v>
      </c>
      <c r="FE235" s="14">
        <f t="shared" si="739"/>
        <v>-1.8692133012152522E-2</v>
      </c>
      <c r="FF235" s="14">
        <f t="shared" si="740"/>
        <v>3.493958365440021E-4</v>
      </c>
      <c r="FG235" s="89">
        <f t="shared" si="741"/>
        <v>1.5926992573461154E-2</v>
      </c>
      <c r="FH235" s="89">
        <f t="shared" si="742"/>
        <v>2.5366909243508675E-4</v>
      </c>
      <c r="FJ235">
        <v>143.80000000000001</v>
      </c>
      <c r="FK235" s="14">
        <f t="shared" si="743"/>
        <v>7.6204040396904418E-3</v>
      </c>
      <c r="FL235" s="14">
        <f t="shared" si="744"/>
        <v>5.8070557728130408E-5</v>
      </c>
      <c r="FM235" s="89">
        <f t="shared" si="745"/>
        <v>-8.0633983217959157E-3</v>
      </c>
      <c r="FN235" s="89">
        <f t="shared" si="746"/>
        <v>6.5018392495941191E-5</v>
      </c>
      <c r="FP235">
        <v>11</v>
      </c>
      <c r="FQ235" s="14">
        <f t="shared" si="747"/>
        <v>-1.8198367169859828E-3</v>
      </c>
      <c r="FR235" s="14">
        <f t="shared" si="748"/>
        <v>3.3118056764903199E-6</v>
      </c>
      <c r="FS235" s="89">
        <f t="shared" si="749"/>
        <v>2.0803084089272752E-3</v>
      </c>
      <c r="FT235" s="89">
        <f t="shared" si="750"/>
        <v>4.3276830762535315E-6</v>
      </c>
      <c r="FV235">
        <v>570.6</v>
      </c>
      <c r="FW235" s="14">
        <f t="shared" si="751"/>
        <v>7.0077087661066391E-4</v>
      </c>
      <c r="FX235" s="14">
        <f t="shared" si="752"/>
        <v>4.9107982150567837E-7</v>
      </c>
      <c r="FY235" s="89">
        <f t="shared" si="753"/>
        <v>-7.9934747926705644E-4</v>
      </c>
      <c r="FZ235" s="89">
        <f t="shared" si="754"/>
        <v>6.3895639261059719E-7</v>
      </c>
      <c r="GB235">
        <v>65.44</v>
      </c>
      <c r="GC235" s="14">
        <f t="shared" si="755"/>
        <v>6.0938640743228127E-3</v>
      </c>
      <c r="GD235" s="14">
        <f t="shared" si="756"/>
        <v>3.713517935632223E-5</v>
      </c>
      <c r="GE235" s="89">
        <f t="shared" si="757"/>
        <v>-5.6282722561918613E-3</v>
      </c>
      <c r="GF235" s="89">
        <f t="shared" si="758"/>
        <v>3.1677448589819027E-5</v>
      </c>
      <c r="GH235">
        <v>461.7</v>
      </c>
      <c r="GI235" s="14">
        <f t="shared" si="759"/>
        <v>1.4407302210618915E-2</v>
      </c>
      <c r="GJ235" s="14">
        <f t="shared" si="760"/>
        <v>2.0757035698810468E-4</v>
      </c>
      <c r="GK235" s="89">
        <f t="shared" si="761"/>
        <v>-1.5241487028796911E-2</v>
      </c>
      <c r="GL235" s="89">
        <f t="shared" si="762"/>
        <v>2.3230292684898448E-4</v>
      </c>
      <c r="GN235">
        <v>30.53</v>
      </c>
      <c r="GO235" s="14">
        <f t="shared" si="763"/>
        <v>-4.5961998180848035E-3</v>
      </c>
      <c r="GP235" s="14">
        <f t="shared" si="764"/>
        <v>2.112505276776278E-5</v>
      </c>
      <c r="GQ235" s="89">
        <f t="shared" si="765"/>
        <v>4.680748833210297E-3</v>
      </c>
      <c r="GR235" s="89">
        <f t="shared" si="766"/>
        <v>2.1909409639599558E-5</v>
      </c>
      <c r="GT235">
        <v>62.78</v>
      </c>
      <c r="GU235" s="14">
        <f t="shared" si="767"/>
        <v>3.4981749777251154E-3</v>
      </c>
      <c r="GV235" s="14">
        <f t="shared" si="768"/>
        <v>1.2237228174782112E-5</v>
      </c>
      <c r="GW235" s="89">
        <f t="shared" si="769"/>
        <v>-4.0963744620405342E-3</v>
      </c>
      <c r="GX235" s="89">
        <f t="shared" si="770"/>
        <v>1.6780283733257875E-5</v>
      </c>
      <c r="GZ235">
        <v>207.7</v>
      </c>
      <c r="HA235" s="14">
        <f t="shared" si="771"/>
        <v>2.8846173848598609E-3</v>
      </c>
      <c r="HB235" s="14">
        <f t="shared" si="772"/>
        <v>8.3210174570357428E-6</v>
      </c>
      <c r="HC235" s="89">
        <f t="shared" si="773"/>
        <v>-2.7990172452091798E-3</v>
      </c>
      <c r="HD235" s="89">
        <f t="shared" si="774"/>
        <v>7.8344975389783852E-6</v>
      </c>
      <c r="HF235">
        <v>304.60000000000002</v>
      </c>
      <c r="HG235" s="14">
        <f t="shared" si="775"/>
        <v>7.5225211646289883E-3</v>
      </c>
      <c r="HH235" s="14">
        <f t="shared" si="776"/>
        <v>5.6588324672291067E-5</v>
      </c>
      <c r="HI235" s="89">
        <f t="shared" si="777"/>
        <v>-7.7150754256979023E-3</v>
      </c>
      <c r="HJ235" s="89">
        <f t="shared" si="778"/>
        <v>5.9522388824207671E-5</v>
      </c>
      <c r="HL235">
        <v>102.95</v>
      </c>
      <c r="HM235" s="14">
        <f t="shared" si="779"/>
        <v>5.8111543677946739E-3</v>
      </c>
      <c r="HN235" s="14">
        <f t="shared" si="780"/>
        <v>3.3769515086339115E-5</v>
      </c>
      <c r="HO235" s="89">
        <f t="shared" si="781"/>
        <v>-7.0090460971614426E-3</v>
      </c>
      <c r="HP235" s="89">
        <f t="shared" si="782"/>
        <v>4.9126727192134054E-5</v>
      </c>
      <c r="HR235">
        <v>5.8440000000000003</v>
      </c>
      <c r="HS235" s="14">
        <f t="shared" si="783"/>
        <v>-2.0747632194248543E-2</v>
      </c>
      <c r="HT235" s="14">
        <f t="shared" si="784"/>
        <v>4.304642416678186E-4</v>
      </c>
      <c r="HU235" s="14">
        <f t="shared" si="785"/>
        <v>1.8063305173288725E-2</v>
      </c>
      <c r="HV235" s="14">
        <f t="shared" si="786"/>
        <v>3.2628299378335921E-4</v>
      </c>
      <c r="HX235">
        <v>13.73</v>
      </c>
      <c r="HY235" s="14">
        <f t="shared" si="787"/>
        <v>-8.0439190585134129E-3</v>
      </c>
      <c r="HZ235" s="14">
        <f t="shared" si="788"/>
        <v>6.4704633819915317E-5</v>
      </c>
      <c r="IA235" s="89">
        <f t="shared" si="789"/>
        <v>5.7867496492750503E-3</v>
      </c>
      <c r="IB235" s="89">
        <f t="shared" si="790"/>
        <v>3.3486471503384917E-5</v>
      </c>
      <c r="ID235">
        <v>141.30000000000001</v>
      </c>
      <c r="IE235" s="14">
        <f t="shared" si="791"/>
        <v>0</v>
      </c>
      <c r="IF235" s="14">
        <f t="shared" si="792"/>
        <v>0</v>
      </c>
      <c r="IG235" s="89">
        <f t="shared" si="793"/>
        <v>1.6684687207324473E-4</v>
      </c>
      <c r="IH235" s="89">
        <f t="shared" si="794"/>
        <v>2.7837878720625693E-8</v>
      </c>
      <c r="IQ235">
        <v>51.48</v>
      </c>
      <c r="IR235" s="14">
        <f t="shared" si="795"/>
        <v>1.6567514374073965E-2</v>
      </c>
      <c r="IS235" s="14">
        <f t="shared" si="796"/>
        <v>2.7448253253514743E-4</v>
      </c>
      <c r="IT235" s="89">
        <f t="shared" si="797"/>
        <v>-1.8058046862239045E-2</v>
      </c>
      <c r="IU235" s="89">
        <f t="shared" si="798"/>
        <v>3.2609305647882141E-4</v>
      </c>
      <c r="IW235">
        <v>74.5</v>
      </c>
      <c r="IX235" s="14">
        <f t="shared" si="799"/>
        <v>-2.4190308799307996E-3</v>
      </c>
      <c r="IY235" s="14">
        <f t="shared" si="800"/>
        <v>5.8517103980587791E-6</v>
      </c>
      <c r="IZ235" s="89">
        <f t="shared" si="801"/>
        <v>3.1270195945497367E-4</v>
      </c>
      <c r="JA235" s="89">
        <f t="shared" si="802"/>
        <v>9.7782515446979998E-8</v>
      </c>
      <c r="JC235">
        <v>120.7</v>
      </c>
      <c r="JD235" s="14">
        <f t="shared" si="803"/>
        <v>-2.4885952287651311E-3</v>
      </c>
      <c r="JE235" s="14">
        <f t="shared" si="804"/>
        <v>6.1931062126325754E-6</v>
      </c>
      <c r="JF235" s="89">
        <f t="shared" si="805"/>
        <v>2.46817904841119E-3</v>
      </c>
      <c r="JG235" s="89">
        <f t="shared" si="806"/>
        <v>6.0919078150159676E-6</v>
      </c>
      <c r="JI235">
        <v>37.15</v>
      </c>
      <c r="JJ235" s="14">
        <f t="shared" si="807"/>
        <v>-1.8199605957637567E-2</v>
      </c>
      <c r="JK235" s="14">
        <f t="shared" si="808"/>
        <v>3.3122565701327683E-4</v>
      </c>
      <c r="JL235" s="89">
        <f t="shared" si="809"/>
        <v>1.7191031900566856E-2</v>
      </c>
      <c r="JM235" s="89">
        <f t="shared" si="810"/>
        <v>2.9553157780630728E-4</v>
      </c>
      <c r="JO235">
        <v>76.56</v>
      </c>
      <c r="JP235" s="14">
        <f t="shared" si="811"/>
        <v>1.2719185098084302E-2</v>
      </c>
      <c r="JQ235" s="14">
        <f t="shared" si="812"/>
        <v>1.6177766955932977E-4</v>
      </c>
      <c r="JR235" s="89">
        <f t="shared" si="842"/>
        <v>-1.2931950240564673E-2</v>
      </c>
      <c r="JS235" s="89">
        <f t="shared" si="813"/>
        <v>1.6723533702444072E-4</v>
      </c>
      <c r="JU235">
        <v>69.3</v>
      </c>
      <c r="JV235" s="14">
        <f t="shared" si="814"/>
        <v>-4.6282986871626023E-3</v>
      </c>
      <c r="JW235" s="14">
        <f t="shared" si="815"/>
        <v>2.1421148737591068E-5</v>
      </c>
      <c r="JX235" s="89">
        <f t="shared" si="816"/>
        <v>4.1417741587894E-3</v>
      </c>
      <c r="JY235" s="89">
        <f t="shared" si="817"/>
        <v>1.7154293182415644E-5</v>
      </c>
      <c r="KA235">
        <v>40</v>
      </c>
      <c r="KB235" s="14">
        <f t="shared" si="818"/>
        <v>1.8085467546384789E-2</v>
      </c>
      <c r="KC235" s="14">
        <f t="shared" si="819"/>
        <v>3.2708413637133745E-4</v>
      </c>
      <c r="KD235" s="89">
        <f t="shared" si="820"/>
        <v>-1.8301345824367453E-2</v>
      </c>
      <c r="KE235" s="89">
        <f t="shared" si="821"/>
        <v>3.34939258983092E-4</v>
      </c>
      <c r="KG235">
        <v>18.899999999999999</v>
      </c>
      <c r="KH235" s="14">
        <f t="shared" si="822"/>
        <v>2.4047159782834251E-2</v>
      </c>
      <c r="KI235" s="14">
        <f t="shared" si="823"/>
        <v>5.7826589362116102E-4</v>
      </c>
      <c r="KJ235" s="89">
        <f t="shared" si="824"/>
        <v>-2.5316144489973661E-2</v>
      </c>
      <c r="KK235" s="89">
        <f t="shared" si="825"/>
        <v>6.4090717183722373E-4</v>
      </c>
      <c r="KM235">
        <v>36.97</v>
      </c>
      <c r="KN235" s="14">
        <f t="shared" si="826"/>
        <v>-1.0331793917425034E-2</v>
      </c>
      <c r="KO235" s="14">
        <f t="shared" si="827"/>
        <v>1.0674596555214094E-4</v>
      </c>
      <c r="KP235" s="89">
        <f t="shared" si="828"/>
        <v>7.8301175919574389E-3</v>
      </c>
      <c r="KQ235" s="89">
        <f t="shared" si="829"/>
        <v>6.1310741503881362E-5</v>
      </c>
      <c r="KS235">
        <v>91.34</v>
      </c>
      <c r="KT235" s="14">
        <f t="shared" si="830"/>
        <v>3.0607807017431531E-3</v>
      </c>
      <c r="KU235" s="14">
        <f t="shared" si="831"/>
        <v>9.3683785041633087E-6</v>
      </c>
      <c r="KV235" s="89">
        <f t="shared" si="832"/>
        <v>-3.0140910603170057E-3</v>
      </c>
      <c r="KW235" s="89">
        <f t="shared" si="833"/>
        <v>9.0847449198828917E-6</v>
      </c>
      <c r="LF235" s="14">
        <v>16.440000000000001</v>
      </c>
      <c r="LG235" s="14">
        <f t="shared" si="834"/>
        <v>-1.5632502249826319E-2</v>
      </c>
      <c r="LH235" s="14">
        <f t="shared" si="835"/>
        <v>2.4437512659082492E-4</v>
      </c>
      <c r="LI235" s="89">
        <f t="shared" si="836"/>
        <v>1.5528717653725493E-2</v>
      </c>
      <c r="LJ235" s="89">
        <f t="shared" si="837"/>
        <v>2.4114107196912578E-4</v>
      </c>
      <c r="LL235">
        <v>12.24</v>
      </c>
      <c r="LM235" s="14">
        <f t="shared" si="838"/>
        <v>1.1372990172269981E-2</v>
      </c>
      <c r="LN235" s="14">
        <f t="shared" si="839"/>
        <v>1.2934490545854957E-4</v>
      </c>
      <c r="LO235" s="89">
        <f t="shared" si="840"/>
        <v>-1.145908001642679E-2</v>
      </c>
      <c r="LP235" s="89">
        <f t="shared" si="841"/>
        <v>1.3131051482287182E-4</v>
      </c>
    </row>
    <row r="236" spans="19:328" x14ac:dyDescent="0.35">
      <c r="S236" t="s">
        <v>840</v>
      </c>
      <c r="T236" s="82">
        <v>6156.03</v>
      </c>
      <c r="U236" s="6">
        <f t="shared" si="648"/>
        <v>-8.1831234765540155E-3</v>
      </c>
      <c r="V236" s="14">
        <f t="shared" si="649"/>
        <v>6.6963509832529481E-5</v>
      </c>
      <c r="Z236">
        <v>43.96</v>
      </c>
      <c r="AA236" s="14">
        <f t="shared" si="650"/>
        <v>5.89704589387948E-3</v>
      </c>
      <c r="AB236" s="14">
        <f t="shared" si="651"/>
        <v>3.4775150274520839E-5</v>
      </c>
      <c r="AC236" s="14">
        <f t="shared" si="652"/>
        <v>1.4080169370433496E-2</v>
      </c>
      <c r="AD236" s="14">
        <f t="shared" si="653"/>
        <v>-1.4679837583261413E-2</v>
      </c>
      <c r="AE236" s="14">
        <f t="shared" si="654"/>
        <v>2.1549763147093426E-4</v>
      </c>
      <c r="AG236">
        <v>8.9719999999999995</v>
      </c>
      <c r="AH236" s="14">
        <f t="shared" si="655"/>
        <v>-4.071983002604293E-2</v>
      </c>
      <c r="AI236" s="14">
        <f t="shared" si="656"/>
        <v>1.6581045573498274E-3</v>
      </c>
      <c r="AJ236" s="14">
        <f t="shared" si="657"/>
        <v>4.0455349244164197E-2</v>
      </c>
      <c r="AK236" s="14">
        <f t="shared" si="658"/>
        <v>1.6366352824672967E-3</v>
      </c>
      <c r="AM236">
        <v>113.5</v>
      </c>
      <c r="AN236" s="14">
        <f t="shared" si="659"/>
        <v>-1.7636688874968153E-3</v>
      </c>
      <c r="AO236" s="14">
        <f t="shared" si="660"/>
        <v>3.1105279447242541E-6</v>
      </c>
      <c r="AP236" s="14">
        <f t="shared" si="661"/>
        <v>6.4700851639451513E-3</v>
      </c>
      <c r="AQ236" s="14">
        <f t="shared" si="662"/>
        <v>4.1862002028703154E-5</v>
      </c>
      <c r="AS236">
        <v>108.9</v>
      </c>
      <c r="AT236" s="14">
        <f t="shared" si="663"/>
        <v>-6.633523495633906E-3</v>
      </c>
      <c r="AU236" s="14">
        <f t="shared" si="664"/>
        <v>4.4003633967127078E-5</v>
      </c>
      <c r="AV236" s="14">
        <f t="shared" si="665"/>
        <v>1.3427828896891342E-2</v>
      </c>
      <c r="AW236" s="14">
        <f t="shared" si="666"/>
        <v>1.8030658888419014E-4</v>
      </c>
      <c r="AY236" s="14">
        <v>38.880000000000003</v>
      </c>
      <c r="AZ236" s="14">
        <f t="shared" si="667"/>
        <v>-1.0081512296583564E-2</v>
      </c>
      <c r="BA236" s="14">
        <f t="shared" si="668"/>
        <v>1.0163689018616561E-4</v>
      </c>
      <c r="BB236" s="14">
        <f t="shared" si="669"/>
        <v>1.3402801089227472E-2</v>
      </c>
      <c r="BC236" s="14">
        <f t="shared" si="670"/>
        <v>1.7963507703739709E-4</v>
      </c>
      <c r="BE236">
        <v>27.04</v>
      </c>
      <c r="BF236" s="14">
        <f t="shared" si="671"/>
        <v>-8.9153636579522803E-3</v>
      </c>
      <c r="BG236" s="14">
        <f t="shared" si="672"/>
        <v>7.9483709153536266E-5</v>
      </c>
      <c r="BH236" s="14">
        <f t="shared" si="673"/>
        <v>1.5238631441620765E-2</v>
      </c>
      <c r="BI236" s="14">
        <f t="shared" si="674"/>
        <v>2.3221588821355294E-4</v>
      </c>
      <c r="BK236">
        <v>108.65</v>
      </c>
      <c r="BL236" s="14">
        <f t="shared" si="675"/>
        <v>-1.8110548394730992E-2</v>
      </c>
      <c r="BM236" s="14">
        <f t="shared" si="676"/>
        <v>3.2799196315789331E-4</v>
      </c>
      <c r="BN236" s="14">
        <f t="shared" si="677"/>
        <v>2.4498948191025782E-2</v>
      </c>
      <c r="BO236" s="14">
        <f t="shared" si="678"/>
        <v>6.001984624665654E-4</v>
      </c>
      <c r="BQ236">
        <v>78.14</v>
      </c>
      <c r="BR236" s="14">
        <f t="shared" si="679"/>
        <v>-2.6585239438493155E-2</v>
      </c>
      <c r="BS236" s="14">
        <f t="shared" si="680"/>
        <v>7.0677495600201189E-4</v>
      </c>
      <c r="BT236" s="14">
        <f t="shared" si="681"/>
        <v>3.4847806493601266E-2</v>
      </c>
      <c r="BU236" s="14">
        <f t="shared" si="682"/>
        <v>1.2143696174154786E-3</v>
      </c>
      <c r="BX236">
        <v>23.59</v>
      </c>
      <c r="BY236" s="14">
        <f t="shared" si="683"/>
        <v>-1.8828112887340671E-2</v>
      </c>
      <c r="BZ236" s="14">
        <f t="shared" si="684"/>
        <v>3.5449783489844384E-4</v>
      </c>
      <c r="CA236" s="14">
        <f t="shared" si="685"/>
        <v>2.2480096407187126E-2</v>
      </c>
      <c r="CB236" s="14">
        <f t="shared" si="686"/>
        <v>5.0535473447642755E-4</v>
      </c>
      <c r="CD236">
        <v>54.47</v>
      </c>
      <c r="CE236" s="14">
        <f t="shared" si="687"/>
        <v>-3.2844900528467551E-2</v>
      </c>
      <c r="CF236" s="14">
        <f t="shared" si="688"/>
        <v>1.078787490724928E-3</v>
      </c>
      <c r="CG236" s="14">
        <f t="shared" si="689"/>
        <v>3.9085128802493152E-2</v>
      </c>
      <c r="CH236" s="14">
        <f t="shared" si="690"/>
        <v>1.5276472935074799E-3</v>
      </c>
      <c r="CJ236">
        <v>37.5</v>
      </c>
      <c r="CK236" s="14">
        <f t="shared" si="691"/>
        <v>-7.2260450917396944E-3</v>
      </c>
      <c r="CL236" s="14">
        <f t="shared" si="692"/>
        <v>5.2215727667855327E-5</v>
      </c>
      <c r="CM236" s="14">
        <f t="shared" si="693"/>
        <v>1.2673534625789977E-2</v>
      </c>
      <c r="CN236" s="14">
        <f t="shared" si="694"/>
        <v>1.606184799110975E-4</v>
      </c>
      <c r="CP236">
        <v>22.67</v>
      </c>
      <c r="CQ236" s="14">
        <f t="shared" si="695"/>
        <v>-1.9599736543332476E-2</v>
      </c>
      <c r="CR236" s="14">
        <f t="shared" si="696"/>
        <v>3.8414967256804246E-4</v>
      </c>
      <c r="CS236" s="14">
        <f t="shared" si="697"/>
        <v>2.4751150371302877E-2</v>
      </c>
      <c r="CT236" s="14">
        <f t="shared" si="698"/>
        <v>6.126194447028465E-4</v>
      </c>
      <c r="CV236">
        <v>109.9</v>
      </c>
      <c r="CW236" s="14">
        <f t="shared" si="699"/>
        <v>-1.3742772404029793E-2</v>
      </c>
      <c r="CX236" s="14">
        <f t="shared" si="700"/>
        <v>1.888637933489628E-4</v>
      </c>
      <c r="CY236" s="89">
        <f t="shared" si="701"/>
        <v>1.5236029475105392E-2</v>
      </c>
      <c r="CZ236" s="89">
        <f t="shared" si="702"/>
        <v>2.3213659416628031E-4</v>
      </c>
      <c r="DB236">
        <v>16.52</v>
      </c>
      <c r="DC236" s="14">
        <f t="shared" si="703"/>
        <v>-1.2113871862970932E-3</v>
      </c>
      <c r="DD236" s="14">
        <f t="shared" si="704"/>
        <v>1.4674589151247884E-6</v>
      </c>
      <c r="DE236" s="89">
        <f t="shared" si="705"/>
        <v>3.7071872325426872E-3</v>
      </c>
      <c r="DF236" s="89">
        <f t="shared" si="706"/>
        <v>1.3743237177127507E-5</v>
      </c>
      <c r="DH236">
        <v>12.948</v>
      </c>
      <c r="DI236" s="14">
        <f t="shared" si="707"/>
        <v>-4.4374533548128814E-2</v>
      </c>
      <c r="DJ236" s="14">
        <f t="shared" si="708"/>
        <v>1.9690992276140094E-3</v>
      </c>
      <c r="DK236" s="89">
        <f t="shared" si="709"/>
        <v>5.0225247383806813E-2</v>
      </c>
      <c r="DL236" s="89">
        <f t="shared" si="710"/>
        <v>2.5225754747645931E-3</v>
      </c>
      <c r="DN236">
        <v>67.13</v>
      </c>
      <c r="DO236" s="14">
        <f t="shared" si="711"/>
        <v>-6.4260850290819883E-3</v>
      </c>
      <c r="DP236" s="14">
        <f t="shared" si="712"/>
        <v>4.129456880099166E-5</v>
      </c>
      <c r="DQ236" s="89">
        <f t="shared" si="713"/>
        <v>9.7890224044277375E-3</v>
      </c>
      <c r="DR236" s="89">
        <f t="shared" si="714"/>
        <v>9.5824959634388198E-5</v>
      </c>
      <c r="DT236">
        <v>128.44999999999999</v>
      </c>
      <c r="DU236" s="14">
        <f t="shared" si="715"/>
        <v>2.3328159879530725E-3</v>
      </c>
      <c r="DV236" s="14">
        <f t="shared" si="716"/>
        <v>5.4420304336494696E-6</v>
      </c>
      <c r="DW236" s="89">
        <f t="shared" si="717"/>
        <v>3.5684006771828486E-3</v>
      </c>
      <c r="DX236" s="89">
        <f t="shared" si="718"/>
        <v>1.2733483392919012E-5</v>
      </c>
      <c r="DZ236">
        <v>33.03</v>
      </c>
      <c r="EA236" s="14">
        <f t="shared" si="719"/>
        <v>-6.0735078891971115E-3</v>
      </c>
      <c r="EB236" s="14">
        <f t="shared" si="720"/>
        <v>3.6887498080139552E-5</v>
      </c>
      <c r="EC236" s="89">
        <f t="shared" si="721"/>
        <v>1.1679342839187723E-2</v>
      </c>
      <c r="ED236" s="89">
        <f t="shared" si="722"/>
        <v>1.3640704915528554E-4</v>
      </c>
      <c r="EF236">
        <v>15.15</v>
      </c>
      <c r="EG236" s="14">
        <f t="shared" si="723"/>
        <v>-1.9821612039913222E-3</v>
      </c>
      <c r="EH236" s="14">
        <f t="shared" si="724"/>
        <v>3.928963038608328E-6</v>
      </c>
      <c r="EI236" s="89">
        <f t="shared" si="725"/>
        <v>6.4580521180863694E-3</v>
      </c>
      <c r="EJ236" s="89">
        <f t="shared" si="726"/>
        <v>4.170643715991984E-5</v>
      </c>
      <c r="EL236">
        <v>97.12</v>
      </c>
      <c r="EM236" s="14">
        <f t="shared" si="727"/>
        <v>-9.9338565242907371E-3</v>
      </c>
      <c r="EN236" s="14">
        <f t="shared" si="728"/>
        <v>9.8681505445193647E-5</v>
      </c>
      <c r="EO236" s="89">
        <f t="shared" si="729"/>
        <v>1.427776575920927E-2</v>
      </c>
      <c r="EP236" s="89">
        <f t="shared" si="730"/>
        <v>2.0385459507484864E-4</v>
      </c>
      <c r="ER236">
        <v>12.56</v>
      </c>
      <c r="ES236" s="14">
        <f t="shared" si="731"/>
        <v>7.9302556759775645E-3</v>
      </c>
      <c r="ET236" s="14">
        <f t="shared" si="732"/>
        <v>6.288895508637438E-5</v>
      </c>
      <c r="EU236" s="89">
        <f t="shared" si="733"/>
        <v>-4.1637380015000659E-3</v>
      </c>
      <c r="EV236" s="89">
        <f t="shared" si="734"/>
        <v>1.7336714145135763E-5</v>
      </c>
      <c r="EX236">
        <v>129</v>
      </c>
      <c r="EY236" s="14">
        <f t="shared" si="735"/>
        <v>-1.208827353954762E-2</v>
      </c>
      <c r="EZ236" s="14">
        <f t="shared" si="736"/>
        <v>1.4612635716692714E-4</v>
      </c>
      <c r="FA236" s="89">
        <f t="shared" si="737"/>
        <v>1.5673419027425542E-2</v>
      </c>
      <c r="FB236" s="89">
        <f t="shared" si="738"/>
        <v>2.4565606400926503E-4</v>
      </c>
      <c r="FD236">
        <v>52.7</v>
      </c>
      <c r="FE236" s="14">
        <f t="shared" si="739"/>
        <v>-1.6453403503297423E-2</v>
      </c>
      <c r="FF236" s="14">
        <f t="shared" si="740"/>
        <v>2.707144868423199E-4</v>
      </c>
      <c r="FG236" s="89">
        <f t="shared" si="741"/>
        <v>2.5534560043641019E-2</v>
      </c>
      <c r="FH236" s="89">
        <f t="shared" si="742"/>
        <v>6.5201375662230843E-4</v>
      </c>
      <c r="FJ236">
        <v>146.69999999999999</v>
      </c>
      <c r="FK236" s="14">
        <f t="shared" si="743"/>
        <v>-1.9966239861989539E-2</v>
      </c>
      <c r="FL236" s="14">
        <f t="shared" si="744"/>
        <v>3.9865073422650003E-4</v>
      </c>
      <c r="FM236" s="89">
        <f t="shared" si="745"/>
        <v>2.2499651532540008E-2</v>
      </c>
      <c r="FN236" s="89">
        <f t="shared" si="746"/>
        <v>5.0623431908572989E-4</v>
      </c>
      <c r="FP236">
        <v>10.9</v>
      </c>
      <c r="FQ236" s="14">
        <f t="shared" si="747"/>
        <v>9.1324835632724723E-3</v>
      </c>
      <c r="FR236" s="14">
        <f t="shared" si="748"/>
        <v>8.3402256033441869E-5</v>
      </c>
      <c r="FS236" s="89">
        <f t="shared" si="749"/>
        <v>-6.7934539503093049E-3</v>
      </c>
      <c r="FT236" s="89">
        <f t="shared" si="750"/>
        <v>4.6151016574973096E-5</v>
      </c>
      <c r="FV236">
        <v>565.79999999999995</v>
      </c>
      <c r="FW236" s="14">
        <f t="shared" si="751"/>
        <v>8.4477799119328373E-3</v>
      </c>
      <c r="FX236" s="14">
        <f t="shared" si="752"/>
        <v>7.1364985440455978E-5</v>
      </c>
      <c r="FY236" s="89">
        <f t="shared" si="753"/>
        <v>-3.352080527448429E-3</v>
      </c>
      <c r="FZ236" s="89">
        <f t="shared" si="754"/>
        <v>1.1236443862498938E-5</v>
      </c>
      <c r="GB236">
        <v>65</v>
      </c>
      <c r="GC236" s="14">
        <f t="shared" si="755"/>
        <v>6.7464223988543751E-3</v>
      </c>
      <c r="GD236" s="14">
        <f t="shared" si="756"/>
        <v>4.5514215183764021E-5</v>
      </c>
      <c r="GE236" s="89">
        <f t="shared" si="757"/>
        <v>-7.7561843159489573E-4</v>
      </c>
      <c r="GF236" s="89">
        <f t="shared" si="758"/>
        <v>6.0158395142972597E-7</v>
      </c>
      <c r="GH236">
        <v>464</v>
      </c>
      <c r="GI236" s="14">
        <f t="shared" si="759"/>
        <v>-4.9692227133120489E-3</v>
      </c>
      <c r="GJ236" s="14">
        <f t="shared" si="760"/>
        <v>2.4693174374496361E-5</v>
      </c>
      <c r="GK236" s="89">
        <f t="shared" si="761"/>
        <v>1.2241625668660753E-2</v>
      </c>
      <c r="GL236" s="89">
        <f t="shared" si="762"/>
        <v>1.4985739901161383E-4</v>
      </c>
      <c r="GN236">
        <v>30.5</v>
      </c>
      <c r="GO236" s="14">
        <f t="shared" si="763"/>
        <v>9.8312313342065823E-4</v>
      </c>
      <c r="GP236" s="14">
        <f t="shared" si="764"/>
        <v>9.6653109546685345E-7</v>
      </c>
      <c r="GQ236" s="89">
        <f t="shared" si="765"/>
        <v>2.7065903084313595E-3</v>
      </c>
      <c r="GR236" s="89">
        <f t="shared" si="766"/>
        <v>7.3256310976945613E-6</v>
      </c>
      <c r="GT236">
        <v>63.36</v>
      </c>
      <c r="GU236" s="14">
        <f t="shared" si="767"/>
        <v>-9.1961960923628485E-3</v>
      </c>
      <c r="GV236" s="14">
        <f t="shared" si="768"/>
        <v>8.457002256918972E-5</v>
      </c>
      <c r="GW236" s="89">
        <f t="shared" si="769"/>
        <v>1.370222294009809E-2</v>
      </c>
      <c r="GX236" s="89">
        <f t="shared" si="770"/>
        <v>1.8775091350015034E-4</v>
      </c>
      <c r="GZ236">
        <v>208</v>
      </c>
      <c r="HA236" s="14">
        <f t="shared" si="771"/>
        <v>-1.4433488192514582E-3</v>
      </c>
      <c r="HB236" s="14">
        <f t="shared" si="772"/>
        <v>2.0832558140345785E-6</v>
      </c>
      <c r="HC236" s="89">
        <f t="shared" si="773"/>
        <v>5.9927633321058436E-3</v>
      </c>
      <c r="HD236" s="89">
        <f t="shared" si="774"/>
        <v>3.5913212354632332E-5</v>
      </c>
      <c r="HF236">
        <v>307.64999999999998</v>
      </c>
      <c r="HG236" s="14">
        <f t="shared" si="775"/>
        <v>-9.9633327254377065E-3</v>
      </c>
      <c r="HH236" s="14">
        <f t="shared" si="776"/>
        <v>9.9267998997777958E-5</v>
      </c>
      <c r="HI236" s="89">
        <f t="shared" si="777"/>
        <v>1.751610820982798E-2</v>
      </c>
      <c r="HJ236" s="89">
        <f t="shared" si="778"/>
        <v>3.0681404681840319E-4</v>
      </c>
      <c r="HL236">
        <v>103.1</v>
      </c>
      <c r="HM236" s="14">
        <f t="shared" si="779"/>
        <v>-1.4559575491157439E-3</v>
      </c>
      <c r="HN236" s="14">
        <f t="shared" si="780"/>
        <v>2.1198123848271239E-6</v>
      </c>
      <c r="HO236" s="89">
        <f t="shared" si="781"/>
        <v>6.3141699764877853E-3</v>
      </c>
      <c r="HP236" s="89">
        <f t="shared" si="782"/>
        <v>3.9868742491979756E-5</v>
      </c>
      <c r="HR236">
        <v>6.0279999999999996</v>
      </c>
      <c r="HS236" s="14">
        <f t="shared" si="783"/>
        <v>-3.0999786875795812E-2</v>
      </c>
      <c r="HT236" s="14">
        <f t="shared" si="784"/>
        <v>9.6098678634476224E-4</v>
      </c>
      <c r="HU236" s="14">
        <f t="shared" si="785"/>
        <v>3.5121624668090344E-2</v>
      </c>
      <c r="HV236" s="14">
        <f t="shared" si="786"/>
        <v>1.2335285193262123E-3</v>
      </c>
      <c r="HX236">
        <v>13.88</v>
      </c>
      <c r="HY236" s="14">
        <f t="shared" si="787"/>
        <v>-1.0865735298778784E-2</v>
      </c>
      <c r="HZ236" s="14">
        <f t="shared" si="788"/>
        <v>1.1806420358312727E-4</v>
      </c>
      <c r="IA236" s="89">
        <f t="shared" si="789"/>
        <v>1.0840208224215539E-2</v>
      </c>
      <c r="IB236" s="89">
        <f t="shared" si="790"/>
        <v>1.1751011434435021E-4</v>
      </c>
      <c r="ID236">
        <v>140.85</v>
      </c>
      <c r="IE236" s="14">
        <f t="shared" si="791"/>
        <v>3.189795368100302E-3</v>
      </c>
      <c r="IF236" s="14">
        <f t="shared" si="792"/>
        <v>1.0174794490354141E-5</v>
      </c>
      <c r="IG236" s="89">
        <f t="shared" si="793"/>
        <v>7.3583004820617975E-4</v>
      </c>
      <c r="IH236" s="89">
        <f t="shared" si="794"/>
        <v>5.4144585984310878E-7</v>
      </c>
      <c r="IQ236">
        <v>51.84</v>
      </c>
      <c r="IR236" s="14">
        <f t="shared" si="795"/>
        <v>-6.9686693160934277E-3</v>
      </c>
      <c r="IS236" s="14">
        <f t="shared" si="796"/>
        <v>4.8562352037062045E-5</v>
      </c>
      <c r="IT236" s="89">
        <f t="shared" si="797"/>
        <v>9.734836994424725E-3</v>
      </c>
      <c r="IU236" s="89">
        <f t="shared" si="798"/>
        <v>9.476705130802022E-5</v>
      </c>
      <c r="IW236">
        <v>74.63</v>
      </c>
      <c r="IX236" s="14">
        <f t="shared" si="799"/>
        <v>-1.7434457577821766E-3</v>
      </c>
      <c r="IY236" s="14">
        <f t="shared" si="800"/>
        <v>3.039603110328668E-6</v>
      </c>
      <c r="IZ236" s="89">
        <f t="shared" si="801"/>
        <v>4.8986652138380228E-3</v>
      </c>
      <c r="JA236" s="89">
        <f t="shared" si="802"/>
        <v>2.3996920877266723E-5</v>
      </c>
      <c r="JC236">
        <v>121.5</v>
      </c>
      <c r="JD236" s="14">
        <f t="shared" si="803"/>
        <v>-6.6061346771172777E-3</v>
      </c>
      <c r="JE236" s="14">
        <f t="shared" si="804"/>
        <v>4.3641015372211395E-5</v>
      </c>
      <c r="JF236" s="89">
        <f t="shared" si="805"/>
        <v>1.2837283375433103E-2</v>
      </c>
      <c r="JG236" s="89">
        <f t="shared" si="806"/>
        <v>1.6479584446117113E-4</v>
      </c>
      <c r="JI236">
        <v>37.1</v>
      </c>
      <c r="JJ236" s="14">
        <f t="shared" si="807"/>
        <v>1.3468015503785733E-3</v>
      </c>
      <c r="JK236" s="14">
        <f t="shared" si="808"/>
        <v>1.8138744161021289E-6</v>
      </c>
      <c r="JL236" s="89">
        <f t="shared" si="809"/>
        <v>3.793426723647025E-3</v>
      </c>
      <c r="JM236" s="89">
        <f t="shared" si="810"/>
        <v>1.4390086307679404E-5</v>
      </c>
      <c r="JO236">
        <v>76.91</v>
      </c>
      <c r="JP236" s="14">
        <f t="shared" si="811"/>
        <v>-4.5611599242634943E-3</v>
      </c>
      <c r="JQ236" s="14">
        <f t="shared" si="812"/>
        <v>2.0804179854707366E-5</v>
      </c>
      <c r="JR236" s="89">
        <f t="shared" si="842"/>
        <v>7.9302522389569034E-3</v>
      </c>
      <c r="JS236" s="89">
        <f t="shared" si="813"/>
        <v>6.2888900573480981E-5</v>
      </c>
      <c r="JU236">
        <v>70.16</v>
      </c>
      <c r="JV236" s="14">
        <f t="shared" si="814"/>
        <v>-1.2333441868070012E-2</v>
      </c>
      <c r="JW236" s="14">
        <f t="shared" si="815"/>
        <v>1.5211378831306231E-4</v>
      </c>
      <c r="JX236" s="89">
        <f t="shared" si="816"/>
        <v>1.8672151491676132E-2</v>
      </c>
      <c r="JY236" s="89">
        <f t="shared" si="817"/>
        <v>3.486492413281032E-4</v>
      </c>
      <c r="KA236">
        <v>40.4</v>
      </c>
      <c r="KB236" s="14">
        <f t="shared" si="818"/>
        <v>-9.950330853168092E-3</v>
      </c>
      <c r="KC236" s="14">
        <f t="shared" si="819"/>
        <v>9.9009084087508847E-5</v>
      </c>
      <c r="KD236" s="89">
        <f t="shared" si="820"/>
        <v>1.3343324928886253E-2</v>
      </c>
      <c r="KE236" s="89">
        <f t="shared" si="821"/>
        <v>1.7804432015783731E-4</v>
      </c>
      <c r="KG236">
        <v>18.68</v>
      </c>
      <c r="KH236" s="14">
        <f t="shared" si="822"/>
        <v>1.1708489264900002E-2</v>
      </c>
      <c r="KI236" s="14">
        <f t="shared" si="823"/>
        <v>1.3708872086627859E-4</v>
      </c>
      <c r="KJ236" s="89">
        <f t="shared" si="824"/>
        <v>-8.9077592658184483E-3</v>
      </c>
      <c r="KK236" s="89">
        <f t="shared" si="825"/>
        <v>7.9348175137774427E-5</v>
      </c>
      <c r="KM236">
        <v>38.04</v>
      </c>
      <c r="KN236" s="14">
        <f t="shared" si="826"/>
        <v>-2.8531464728649061E-2</v>
      </c>
      <c r="KO236" s="14">
        <f t="shared" si="827"/>
        <v>8.1404447956214541E-4</v>
      </c>
      <c r="KP236" s="89">
        <f t="shared" si="828"/>
        <v>3.2118734198835507E-2</v>
      </c>
      <c r="KQ236" s="89">
        <f t="shared" si="829"/>
        <v>1.0316130865354455E-3</v>
      </c>
      <c r="KS236">
        <v>91.46</v>
      </c>
      <c r="KT236" s="14">
        <f t="shared" si="830"/>
        <v>-1.3129104730561338E-3</v>
      </c>
      <c r="KU236" s="14">
        <f t="shared" si="831"/>
        <v>1.7237339102604809E-6</v>
      </c>
      <c r="KV236" s="89">
        <f t="shared" si="832"/>
        <v>4.4255260183748927E-3</v>
      </c>
      <c r="KW236" s="89">
        <f t="shared" si="833"/>
        <v>1.958528053931313E-5</v>
      </c>
      <c r="LF236" s="14">
        <v>16.164999999999999</v>
      </c>
      <c r="LG236" s="14">
        <f t="shared" si="834"/>
        <v>1.6868978450637572E-2</v>
      </c>
      <c r="LH236" s="14">
        <f t="shared" si="835"/>
        <v>2.8456243396807478E-4</v>
      </c>
      <c r="LI236" s="89">
        <f t="shared" si="836"/>
        <v>-1.6939921407823168E-2</v>
      </c>
      <c r="LJ236" s="89">
        <f t="shared" si="837"/>
        <v>2.8696093730322565E-4</v>
      </c>
      <c r="LL236">
        <v>12.25</v>
      </c>
      <c r="LM236" s="14">
        <f t="shared" si="838"/>
        <v>-8.1665990655597793E-4</v>
      </c>
      <c r="LN236" s="14">
        <f t="shared" si="839"/>
        <v>6.6693340297601855E-7</v>
      </c>
      <c r="LO236" s="89">
        <f t="shared" si="840"/>
        <v>4.080946935605935E-3</v>
      </c>
      <c r="LP236" s="89">
        <f t="shared" si="841"/>
        <v>1.665412789123147E-5</v>
      </c>
    </row>
    <row r="237" spans="19:328" x14ac:dyDescent="0.35">
      <c r="S237" t="s">
        <v>841</v>
      </c>
      <c r="T237" s="82">
        <v>6128</v>
      </c>
      <c r="U237" s="6">
        <f t="shared" si="648"/>
        <v>4.5636568208151703E-3</v>
      </c>
      <c r="V237" s="14">
        <f t="shared" si="649"/>
        <v>2.0826963578172829E-5</v>
      </c>
      <c r="Z237">
        <v>43.82</v>
      </c>
      <c r="AA237" s="14">
        <f t="shared" si="650"/>
        <v>3.1897953681000808E-3</v>
      </c>
      <c r="AB237" s="14">
        <f t="shared" si="651"/>
        <v>1.017479449035273E-5</v>
      </c>
      <c r="AC237" s="14">
        <f t="shared" si="652"/>
        <v>-1.3738614527150895E-3</v>
      </c>
      <c r="AD237" s="14">
        <f t="shared" si="653"/>
        <v>1.0852146791429794E-3</v>
      </c>
      <c r="AE237" s="14">
        <f t="shared" si="654"/>
        <v>1.1776908998273997E-6</v>
      </c>
      <c r="AG237">
        <v>8.6859999999999999</v>
      </c>
      <c r="AH237" s="14">
        <f t="shared" si="655"/>
        <v>3.2396082545331772E-2</v>
      </c>
      <c r="AI237" s="14">
        <f t="shared" si="656"/>
        <v>1.0495061642839499E-3</v>
      </c>
      <c r="AJ237" s="14">
        <f t="shared" si="657"/>
        <v>-3.2404353043233386E-2</v>
      </c>
      <c r="AK237" s="14">
        <f t="shared" si="658"/>
        <v>1.0500420961505087E-3</v>
      </c>
      <c r="AM237">
        <v>112.4</v>
      </c>
      <c r="AN237" s="14">
        <f t="shared" si="659"/>
        <v>9.7388994618666062E-3</v>
      </c>
      <c r="AO237" s="14">
        <f t="shared" si="660"/>
        <v>9.484616272834567E-5</v>
      </c>
      <c r="AP237" s="14">
        <f t="shared" si="661"/>
        <v>-9.851429333365417E-3</v>
      </c>
      <c r="AQ237" s="14">
        <f t="shared" si="662"/>
        <v>9.705065991029259E-5</v>
      </c>
      <c r="AS237">
        <v>108.48</v>
      </c>
      <c r="AT237" s="14">
        <f t="shared" si="663"/>
        <v>3.86420574682934E-3</v>
      </c>
      <c r="AU237" s="14">
        <f t="shared" si="664"/>
        <v>1.4932086053828897E-5</v>
      </c>
      <c r="AV237" s="14">
        <f t="shared" si="665"/>
        <v>-4.3390182681258228E-3</v>
      </c>
      <c r="AW237" s="14">
        <f t="shared" si="666"/>
        <v>1.8827079531129615E-5</v>
      </c>
      <c r="AY237" s="14">
        <v>39.049999999999997</v>
      </c>
      <c r="AZ237" s="14">
        <f t="shared" si="667"/>
        <v>-4.3628966934564977E-3</v>
      </c>
      <c r="BA237" s="14">
        <f t="shared" si="668"/>
        <v>1.9034867557773641E-5</v>
      </c>
      <c r="BB237" s="14">
        <f t="shared" si="669"/>
        <v>4.0213024291125034E-3</v>
      </c>
      <c r="BC237" s="14">
        <f t="shared" si="670"/>
        <v>1.6170873226386121E-5</v>
      </c>
      <c r="BE237">
        <v>27.32</v>
      </c>
      <c r="BF237" s="14">
        <f t="shared" si="671"/>
        <v>-1.0301783527826057E-2</v>
      </c>
      <c r="BG237" s="14">
        <f t="shared" si="672"/>
        <v>1.0612674385418828E-4</v>
      </c>
      <c r="BH237" s="14">
        <f t="shared" si="673"/>
        <v>5.8013968728275883E-3</v>
      </c>
      <c r="BI237" s="14">
        <f t="shared" si="674"/>
        <v>3.3656205676053721E-5</v>
      </c>
      <c r="BK237">
        <v>110.4</v>
      </c>
      <c r="BL237" s="14">
        <f t="shared" si="675"/>
        <v>-1.5978427140556278E-2</v>
      </c>
      <c r="BM237" s="14">
        <f t="shared" si="676"/>
        <v>2.553101338860655E-4</v>
      </c>
      <c r="BN237" s="14">
        <f t="shared" si="677"/>
        <v>1.3344364992423662E-2</v>
      </c>
      <c r="BO237" s="14">
        <f t="shared" si="678"/>
        <v>1.7807207705102215E-4</v>
      </c>
      <c r="BQ237">
        <v>79.92</v>
      </c>
      <c r="BR237" s="14">
        <f t="shared" si="679"/>
        <v>-2.252404471337352E-2</v>
      </c>
      <c r="BS237" s="14">
        <f t="shared" si="680"/>
        <v>5.0733259025004956E-4</v>
      </c>
      <c r="BT237" s="14">
        <f t="shared" si="681"/>
        <v>2.1442410096075552E-2</v>
      </c>
      <c r="BU237" s="14">
        <f t="shared" si="682"/>
        <v>4.5977695072828279E-4</v>
      </c>
      <c r="BX237">
        <v>23.7</v>
      </c>
      <c r="BY237" s="14">
        <f t="shared" si="683"/>
        <v>-4.6521547215018274E-3</v>
      </c>
      <c r="BZ237" s="14">
        <f t="shared" si="684"/>
        <v>2.1642543552791746E-5</v>
      </c>
      <c r="CA237" s="14">
        <f t="shared" si="685"/>
        <v>4.1006224448680208E-3</v>
      </c>
      <c r="CB237" s="14">
        <f t="shared" si="686"/>
        <v>1.6815104435355384E-5</v>
      </c>
      <c r="CD237">
        <v>54.63</v>
      </c>
      <c r="CE237" s="14">
        <f t="shared" si="687"/>
        <v>-2.9330910120432636E-3</v>
      </c>
      <c r="CF237" s="14">
        <f t="shared" si="688"/>
        <v>8.6030228849289767E-6</v>
      </c>
      <c r="CG237" s="14">
        <f t="shared" si="689"/>
        <v>2.7891231110665242E-3</v>
      </c>
      <c r="CH237" s="14">
        <f t="shared" si="690"/>
        <v>7.7792077286854064E-6</v>
      </c>
      <c r="CJ237">
        <v>37.5</v>
      </c>
      <c r="CK237" s="14">
        <f t="shared" si="691"/>
        <v>0</v>
      </c>
      <c r="CL237" s="14">
        <f t="shared" si="692"/>
        <v>0</v>
      </c>
      <c r="CM237" s="14">
        <f t="shared" si="693"/>
        <v>-4.758213554031259E-4</v>
      </c>
      <c r="CN237" s="14">
        <f t="shared" si="694"/>
        <v>2.2640596225766784E-7</v>
      </c>
      <c r="CP237">
        <v>22.65</v>
      </c>
      <c r="CQ237" s="14">
        <f t="shared" si="695"/>
        <v>8.8261259039478152E-4</v>
      </c>
      <c r="CR237" s="14">
        <f t="shared" si="696"/>
        <v>7.7900498472338641E-7</v>
      </c>
      <c r="CS237" s="14">
        <f t="shared" si="697"/>
        <v>-1.5417632514750069E-3</v>
      </c>
      <c r="CT237" s="14">
        <f t="shared" si="698"/>
        <v>2.3770339235987852E-6</v>
      </c>
      <c r="CV237">
        <v>111.6</v>
      </c>
      <c r="CW237" s="14">
        <f t="shared" si="699"/>
        <v>-1.5350188537634833E-2</v>
      </c>
      <c r="CX237" s="14">
        <f t="shared" si="700"/>
        <v>2.3562828814093582E-4</v>
      </c>
      <c r="CY237" s="89">
        <f t="shared" si="701"/>
        <v>1.5091201551718923E-2</v>
      </c>
      <c r="CZ237" s="89">
        <f t="shared" si="702"/>
        <v>2.2774436427460361E-4</v>
      </c>
      <c r="DB237">
        <v>16.43</v>
      </c>
      <c r="DC237" s="14">
        <f t="shared" si="703"/>
        <v>5.462836043655315E-3</v>
      </c>
      <c r="DD237" s="14">
        <f t="shared" si="704"/>
        <v>2.9842577639859654E-5</v>
      </c>
      <c r="DE237" s="89">
        <f t="shared" si="705"/>
        <v>-5.7785462357463806E-3</v>
      </c>
      <c r="DF237" s="89">
        <f t="shared" si="706"/>
        <v>3.3391596598658665E-5</v>
      </c>
      <c r="DH237">
        <v>12.946</v>
      </c>
      <c r="DI237" s="14">
        <f t="shared" si="707"/>
        <v>1.5447594067948274E-4</v>
      </c>
      <c r="DJ237" s="14">
        <f t="shared" si="708"/>
        <v>2.3862816248811072E-8</v>
      </c>
      <c r="DK237" s="89">
        <f t="shared" si="709"/>
        <v>-5.8291163377488552E-4</v>
      </c>
      <c r="DL237" s="89">
        <f t="shared" si="710"/>
        <v>3.3978597279010625E-7</v>
      </c>
      <c r="DN237">
        <v>66.92</v>
      </c>
      <c r="DO237" s="14">
        <f t="shared" si="711"/>
        <v>3.1331618320369014E-3</v>
      </c>
      <c r="DP237" s="14">
        <f t="shared" si="712"/>
        <v>9.8167030657328317E-6</v>
      </c>
      <c r="DQ237" s="89">
        <f t="shared" si="713"/>
        <v>-2.8952246863916424E-3</v>
      </c>
      <c r="DR237" s="89">
        <f t="shared" si="714"/>
        <v>8.3823259846915842E-6</v>
      </c>
      <c r="DT237">
        <v>128.80000000000001</v>
      </c>
      <c r="DU237" s="14">
        <f t="shared" si="715"/>
        <v>-2.7210901143608361E-3</v>
      </c>
      <c r="DV237" s="14">
        <f t="shared" si="716"/>
        <v>7.4043314104722681E-6</v>
      </c>
      <c r="DW237" s="89">
        <f t="shared" si="717"/>
        <v>1.5797816226303786E-3</v>
      </c>
      <c r="DX237" s="89">
        <f t="shared" si="718"/>
        <v>2.4957099752006718E-6</v>
      </c>
      <c r="DZ237">
        <v>32.979999999999997</v>
      </c>
      <c r="EA237" s="14">
        <f t="shared" si="719"/>
        <v>1.5149222712456589E-3</v>
      </c>
      <c r="EB237" s="14">
        <f t="shared" si="720"/>
        <v>2.2949894879161057E-6</v>
      </c>
      <c r="EC237" s="89">
        <f t="shared" si="721"/>
        <v>-1.4314610112273476E-3</v>
      </c>
      <c r="ED237" s="89">
        <f t="shared" si="722"/>
        <v>2.0490806266640207E-6</v>
      </c>
      <c r="EF237">
        <v>15.31</v>
      </c>
      <c r="EG237" s="14">
        <f t="shared" si="723"/>
        <v>-1.05056777142143E-2</v>
      </c>
      <c r="EH237" s="14">
        <f t="shared" si="724"/>
        <v>1.1036926423493901E-4</v>
      </c>
      <c r="EI237" s="89">
        <f t="shared" si="725"/>
        <v>1.0785202603561946E-2</v>
      </c>
      <c r="EJ237" s="89">
        <f t="shared" si="726"/>
        <v>1.1632059519987937E-4</v>
      </c>
      <c r="EL237">
        <v>96.44</v>
      </c>
      <c r="EM237" s="14">
        <f t="shared" si="727"/>
        <v>7.0262739982179826E-3</v>
      </c>
      <c r="EN237" s="14">
        <f t="shared" si="728"/>
        <v>4.9368526298034117E-5</v>
      </c>
      <c r="EO237" s="89">
        <f t="shared" si="729"/>
        <v>-7.5453095065257303E-3</v>
      </c>
      <c r="EP237" s="89">
        <f t="shared" si="730"/>
        <v>5.6931695549267556E-5</v>
      </c>
      <c r="ER237">
        <v>12.4</v>
      </c>
      <c r="ES237" s="14">
        <f t="shared" si="731"/>
        <v>1.2820688429061469E-2</v>
      </c>
      <c r="ET237" s="14">
        <f t="shared" si="732"/>
        <v>1.6437005179507065E-4</v>
      </c>
      <c r="EU237" s="89">
        <f t="shared" si="733"/>
        <v>-1.3239537130511589E-2</v>
      </c>
      <c r="EV237" s="89">
        <f t="shared" si="734"/>
        <v>1.7528534343019502E-4</v>
      </c>
      <c r="EX237">
        <v>126.5</v>
      </c>
      <c r="EY237" s="14">
        <f t="shared" si="735"/>
        <v>1.9570096194097296E-2</v>
      </c>
      <c r="EZ237" s="14">
        <f t="shared" si="736"/>
        <v>3.8298866504622145E-4</v>
      </c>
      <c r="FA237" s="89">
        <f t="shared" si="737"/>
        <v>-1.9957473877484182E-2</v>
      </c>
      <c r="FB237" s="89">
        <f t="shared" si="738"/>
        <v>3.9830076357046351E-4</v>
      </c>
      <c r="FD237">
        <v>53.3</v>
      </c>
      <c r="FE237" s="14">
        <f t="shared" si="739"/>
        <v>-1.1320875624482085E-2</v>
      </c>
      <c r="FF237" s="14">
        <f t="shared" si="740"/>
        <v>1.2816222490499263E-4</v>
      </c>
      <c r="FG237" s="89">
        <f t="shared" si="741"/>
        <v>8.1022248545437846E-3</v>
      </c>
      <c r="FH237" s="89">
        <f t="shared" si="742"/>
        <v>6.5646047593587045E-5</v>
      </c>
      <c r="FJ237">
        <v>146.30000000000001</v>
      </c>
      <c r="FK237" s="14">
        <f t="shared" si="743"/>
        <v>2.7303771228573272E-3</v>
      </c>
      <c r="FL237" s="14">
        <f t="shared" si="744"/>
        <v>7.454959233022656E-6</v>
      </c>
      <c r="FM237" s="89">
        <f t="shared" si="745"/>
        <v>-3.2873167882250306E-3</v>
      </c>
      <c r="FN237" s="89">
        <f t="shared" si="746"/>
        <v>1.0806451666146131E-5</v>
      </c>
      <c r="FP237">
        <v>10.88</v>
      </c>
      <c r="FQ237" s="14">
        <f t="shared" si="747"/>
        <v>1.8365478073013304E-3</v>
      </c>
      <c r="FR237" s="14">
        <f t="shared" si="748"/>
        <v>3.3729078485033248E-6</v>
      </c>
      <c r="FS237" s="89">
        <f t="shared" si="749"/>
        <v>-1.6556492927796837E-3</v>
      </c>
      <c r="FT237" s="89">
        <f t="shared" si="750"/>
        <v>2.7411745806818668E-6</v>
      </c>
      <c r="FV237">
        <v>560.20000000000005</v>
      </c>
      <c r="FW237" s="14">
        <f t="shared" si="751"/>
        <v>9.9467960414584555E-3</v>
      </c>
      <c r="FX237" s="14">
        <f t="shared" si="752"/>
        <v>9.8938751490373599E-5</v>
      </c>
      <c r="FY237" s="89">
        <f t="shared" si="753"/>
        <v>-1.0244224473313893E-2</v>
      </c>
      <c r="FZ237" s="89">
        <f t="shared" si="754"/>
        <v>1.0494413505964331E-4</v>
      </c>
      <c r="GB237">
        <v>63.88</v>
      </c>
      <c r="GC237" s="14">
        <f t="shared" si="755"/>
        <v>1.7380946548825393E-2</v>
      </c>
      <c r="GD237" s="14">
        <f t="shared" si="756"/>
        <v>3.0209730293312534E-4</v>
      </c>
      <c r="GE237" s="89">
        <f t="shared" si="757"/>
        <v>-1.7126110090766405E-2</v>
      </c>
      <c r="GF237" s="89">
        <f t="shared" si="758"/>
        <v>2.9330364684105085E-4</v>
      </c>
      <c r="GH237">
        <v>458.9</v>
      </c>
      <c r="GI237" s="14">
        <f t="shared" si="759"/>
        <v>1.1052230825467513E-2</v>
      </c>
      <c r="GJ237" s="14">
        <f t="shared" si="760"/>
        <v>1.2215180621941431E-4</v>
      </c>
      <c r="GK237" s="89">
        <f t="shared" si="761"/>
        <v>-1.2196759147017136E-2</v>
      </c>
      <c r="GL237" s="89">
        <f t="shared" si="762"/>
        <v>1.4876093369034618E-4</v>
      </c>
      <c r="GN237">
        <v>30.66</v>
      </c>
      <c r="GO237" s="14">
        <f t="shared" si="763"/>
        <v>-5.2321898303021273E-3</v>
      </c>
      <c r="GP237" s="14">
        <f t="shared" si="764"/>
        <v>2.7375810420317004E-5</v>
      </c>
      <c r="GQ237" s="89">
        <f t="shared" si="765"/>
        <v>5.1787227787818231E-3</v>
      </c>
      <c r="GR237" s="89">
        <f t="shared" si="766"/>
        <v>2.6819169619473728E-5</v>
      </c>
      <c r="GT237">
        <v>63.12</v>
      </c>
      <c r="GU237" s="14">
        <f t="shared" si="767"/>
        <v>3.7950709685515343E-3</v>
      </c>
      <c r="GV237" s="14">
        <f t="shared" si="768"/>
        <v>1.440256365634268E-5</v>
      </c>
      <c r="GW237" s="89">
        <f t="shared" si="769"/>
        <v>-4.5886749221879805E-3</v>
      </c>
      <c r="GX237" s="89">
        <f t="shared" si="770"/>
        <v>2.1055937541516868E-5</v>
      </c>
      <c r="GZ237">
        <v>205.5</v>
      </c>
      <c r="HA237" s="14">
        <f t="shared" si="771"/>
        <v>1.2092045765028772E-2</v>
      </c>
      <c r="HB237" s="14">
        <f t="shared" si="772"/>
        <v>1.4621757078355025E-4</v>
      </c>
      <c r="HC237" s="89">
        <f t="shared" si="773"/>
        <v>-1.217733328239016E-2</v>
      </c>
      <c r="HD237" s="89">
        <f t="shared" si="774"/>
        <v>1.4828744587040712E-4</v>
      </c>
      <c r="HF237">
        <v>305.95</v>
      </c>
      <c r="HG237" s="14">
        <f t="shared" si="775"/>
        <v>5.5410832779496993E-3</v>
      </c>
      <c r="HH237" s="14">
        <f t="shared" si="776"/>
        <v>3.0703603893173783E-5</v>
      </c>
      <c r="HI237" s="89">
        <f t="shared" si="777"/>
        <v>-6.0301510457031358E-3</v>
      </c>
      <c r="HJ237" s="89">
        <f t="shared" si="778"/>
        <v>3.6362721633994621E-5</v>
      </c>
      <c r="HL237">
        <v>103.25</v>
      </c>
      <c r="HM237" s="14">
        <f t="shared" si="779"/>
        <v>-1.4538408182279998E-3</v>
      </c>
      <c r="HN237" s="14">
        <f t="shared" si="780"/>
        <v>2.1136531247458599E-6</v>
      </c>
      <c r="HO237" s="89">
        <f t="shared" si="781"/>
        <v>2.4103997770809696E-5</v>
      </c>
      <c r="HP237" s="89">
        <f t="shared" si="782"/>
        <v>5.8100270853519883E-10</v>
      </c>
      <c r="HR237">
        <v>6.0419999999999998</v>
      </c>
      <c r="HS237" s="14">
        <f t="shared" si="783"/>
        <v>-2.3198022002312805E-3</v>
      </c>
      <c r="HT237" s="14">
        <f t="shared" si="784"/>
        <v>5.3814822481978898E-6</v>
      </c>
      <c r="HU237" s="14">
        <f t="shared" si="785"/>
        <v>-6.2508439174409217E-4</v>
      </c>
      <c r="HV237" s="14">
        <f t="shared" si="786"/>
        <v>3.9073049680208171E-7</v>
      </c>
      <c r="HX237">
        <v>13.76</v>
      </c>
      <c r="HY237" s="14">
        <f t="shared" si="787"/>
        <v>8.6831225734608566E-3</v>
      </c>
      <c r="HZ237" s="14">
        <f t="shared" si="788"/>
        <v>7.539661762574549E-5</v>
      </c>
      <c r="IA237" s="89">
        <f t="shared" si="789"/>
        <v>-1.1025725671911495E-2</v>
      </c>
      <c r="IB237" s="89">
        <f t="shared" si="790"/>
        <v>1.2156662659224819E-4</v>
      </c>
      <c r="ID237">
        <v>138.44999999999999</v>
      </c>
      <c r="IE237" s="14">
        <f t="shared" si="791"/>
        <v>1.7186244705410861E-2</v>
      </c>
      <c r="IF237" s="14">
        <f t="shared" si="792"/>
        <v>2.9536700707426288E-4</v>
      </c>
      <c r="IG237" s="89">
        <f t="shared" si="793"/>
        <v>-1.7163294690363561E-2</v>
      </c>
      <c r="IH237" s="89">
        <f t="shared" si="794"/>
        <v>2.94578684628262E-4</v>
      </c>
      <c r="IQ237">
        <v>51.16</v>
      </c>
      <c r="IR237" s="14">
        <f t="shared" si="795"/>
        <v>1.3204075333377431E-2</v>
      </c>
      <c r="IS237" s="14">
        <f t="shared" si="796"/>
        <v>1.7434760540950632E-4</v>
      </c>
      <c r="IT237" s="89">
        <f t="shared" si="797"/>
        <v>-1.4857566550835139E-2</v>
      </c>
      <c r="IU237" s="89">
        <f t="shared" si="798"/>
        <v>2.2074728381249516E-4</v>
      </c>
      <c r="IW237">
        <v>74.37</v>
      </c>
      <c r="IX237" s="14">
        <f t="shared" si="799"/>
        <v>3.4899364280871234E-3</v>
      </c>
      <c r="IY237" s="14">
        <f t="shared" si="800"/>
        <v>1.217965627208951E-5</v>
      </c>
      <c r="IZ237" s="89">
        <f t="shared" si="801"/>
        <v>-5.7976925583767477E-3</v>
      </c>
      <c r="JA237" s="89">
        <f t="shared" si="802"/>
        <v>3.3613239001457119E-5</v>
      </c>
      <c r="JC237">
        <v>120.95</v>
      </c>
      <c r="JD237" s="14">
        <f t="shared" si="803"/>
        <v>4.5370257245668042E-3</v>
      </c>
      <c r="JE237" s="14">
        <f t="shared" si="804"/>
        <v>2.0584602425380934E-5</v>
      </c>
      <c r="JF237" s="89">
        <f t="shared" si="805"/>
        <v>-4.7967697948052158E-3</v>
      </c>
      <c r="JG237" s="89">
        <f t="shared" si="806"/>
        <v>2.3009000464355672E-5</v>
      </c>
      <c r="JI237">
        <v>37.299999999999997</v>
      </c>
      <c r="JJ237" s="14">
        <f t="shared" si="807"/>
        <v>-5.3763570363802938E-3</v>
      </c>
      <c r="JK237" s="14">
        <f t="shared" si="808"/>
        <v>2.8905214982635896E-5</v>
      </c>
      <c r="JL237" s="89">
        <f t="shared" si="809"/>
        <v>4.132389135403554E-3</v>
      </c>
      <c r="JM237" s="89">
        <f t="shared" si="810"/>
        <v>1.7076639966401331E-5</v>
      </c>
      <c r="JO237">
        <v>75.489999999999995</v>
      </c>
      <c r="JP237" s="14">
        <f t="shared" si="811"/>
        <v>1.863570991742898E-2</v>
      </c>
      <c r="JQ237" s="14">
        <f t="shared" si="812"/>
        <v>3.4728968412656088E-4</v>
      </c>
      <c r="JR237" s="89">
        <f t="shared" si="842"/>
        <v>-1.8985598868704368E-2</v>
      </c>
      <c r="JS237" s="89">
        <f t="shared" si="813"/>
        <v>3.6045296440334861E-4</v>
      </c>
      <c r="JU237">
        <v>69.62</v>
      </c>
      <c r="JV237" s="14">
        <f t="shared" si="814"/>
        <v>7.7264656806346182E-3</v>
      </c>
      <c r="JW237" s="14">
        <f t="shared" si="815"/>
        <v>5.9698271914024571E-5</v>
      </c>
      <c r="JX237" s="89">
        <f t="shared" si="816"/>
        <v>-8.474279809174012E-3</v>
      </c>
      <c r="JY237" s="89">
        <f t="shared" si="817"/>
        <v>7.1813418284174331E-5</v>
      </c>
      <c r="KA237">
        <v>40.31</v>
      </c>
      <c r="KB237" s="14">
        <f t="shared" si="818"/>
        <v>2.2302078380298639E-3</v>
      </c>
      <c r="KC237" s="14">
        <f t="shared" si="819"/>
        <v>4.97382700080984E-6</v>
      </c>
      <c r="KD237" s="89">
        <f t="shared" si="820"/>
        <v>-2.5842441327709499E-3</v>
      </c>
      <c r="KE237" s="89">
        <f t="shared" si="821"/>
        <v>6.6783177377610789E-6</v>
      </c>
      <c r="KG237">
        <v>18</v>
      </c>
      <c r="KH237" s="14">
        <f t="shared" si="822"/>
        <v>3.7081674904531785E-2</v>
      </c>
      <c r="KI237" s="14">
        <f t="shared" si="823"/>
        <v>1.3750506137253824E-3</v>
      </c>
      <c r="KJ237" s="89">
        <f t="shared" si="824"/>
        <v>-3.8506459999570058E-2</v>
      </c>
      <c r="KK237" s="89">
        <f t="shared" si="825"/>
        <v>1.4827474616984889E-3</v>
      </c>
      <c r="KM237">
        <v>38.159999999999997</v>
      </c>
      <c r="KN237" s="14">
        <f t="shared" si="826"/>
        <v>-3.1496089028961085E-3</v>
      </c>
      <c r="KO237" s="14">
        <f t="shared" si="827"/>
        <v>9.9200362412024286E-6</v>
      </c>
      <c r="KP237" s="89">
        <f t="shared" si="828"/>
        <v>4.1483021391199243E-4</v>
      </c>
      <c r="KQ237" s="89">
        <f t="shared" si="829"/>
        <v>1.720841063742694E-7</v>
      </c>
      <c r="KS237">
        <v>90.14</v>
      </c>
      <c r="KT237" s="14">
        <f t="shared" si="830"/>
        <v>1.4537700967406772E-2</v>
      </c>
      <c r="KU237" s="14">
        <f t="shared" si="831"/>
        <v>2.1134474941773978E-4</v>
      </c>
      <c r="KV237" s="89">
        <f t="shared" si="832"/>
        <v>-1.4608383790533353E-2</v>
      </c>
      <c r="KW237" s="89">
        <f t="shared" si="833"/>
        <v>2.1340487697151761E-4</v>
      </c>
      <c r="LF237" s="14">
        <v>16.254999999999999</v>
      </c>
      <c r="LG237" s="14">
        <f t="shared" si="834"/>
        <v>-5.5521425784722453E-3</v>
      </c>
      <c r="LH237" s="14">
        <f t="shared" si="835"/>
        <v>3.0826287211684434E-5</v>
      </c>
      <c r="LI237" s="89">
        <f t="shared" si="836"/>
        <v>5.4471007099453194E-3</v>
      </c>
      <c r="LJ237" s="89">
        <f t="shared" si="837"/>
        <v>2.9670906144286801E-5</v>
      </c>
      <c r="LL237">
        <v>12.19</v>
      </c>
      <c r="LM237" s="14">
        <f t="shared" si="838"/>
        <v>4.9099934975557853E-3</v>
      </c>
      <c r="LN237" s="14">
        <f t="shared" si="839"/>
        <v>2.4108036146040093E-5</v>
      </c>
      <c r="LO237" s="89">
        <f t="shared" si="840"/>
        <v>-5.1243454077623566E-3</v>
      </c>
      <c r="LP237" s="89">
        <f t="shared" si="841"/>
        <v>2.6258915858055155E-5</v>
      </c>
    </row>
    <row r="238" spans="19:328" x14ac:dyDescent="0.35">
      <c r="S238" t="s">
        <v>842</v>
      </c>
      <c r="T238" s="82">
        <v>6093.27</v>
      </c>
      <c r="U238" s="6">
        <f t="shared" si="648"/>
        <v>5.6835490074978109E-3</v>
      </c>
      <c r="V238" s="14">
        <f t="shared" si="649"/>
        <v>3.2302729320629351E-5</v>
      </c>
      <c r="Z238">
        <v>43.58</v>
      </c>
      <c r="AA238" s="14">
        <f t="shared" si="650"/>
        <v>5.4920046508467203E-3</v>
      </c>
      <c r="AB238" s="14">
        <f t="shared" si="651"/>
        <v>3.0162115084922007E-5</v>
      </c>
      <c r="AC238" s="14">
        <f t="shared" si="652"/>
        <v>-1.9154435665109069E-4</v>
      </c>
      <c r="AD238" s="14">
        <f t="shared" si="653"/>
        <v>-6.9777047565963354E-5</v>
      </c>
      <c r="AE238" s="14">
        <f t="shared" si="654"/>
        <v>4.8688363670227124E-9</v>
      </c>
      <c r="AG238">
        <v>8.5259999999999998</v>
      </c>
      <c r="AH238" s="14">
        <f t="shared" si="655"/>
        <v>1.859221576961146E-2</v>
      </c>
      <c r="AI238" s="14">
        <f t="shared" si="656"/>
        <v>3.4567048722378905E-4</v>
      </c>
      <c r="AJ238" s="14">
        <f t="shared" si="657"/>
        <v>-1.8577976434560755E-2</v>
      </c>
      <c r="AK238" s="14">
        <f t="shared" si="658"/>
        <v>3.4514120840309473E-4</v>
      </c>
      <c r="AM238">
        <v>109.9</v>
      </c>
      <c r="AN238" s="14">
        <f t="shared" si="659"/>
        <v>2.2493076050015048E-2</v>
      </c>
      <c r="AO238" s="14">
        <f t="shared" si="660"/>
        <v>5.0593847019176057E-4</v>
      </c>
      <c r="AP238" s="14">
        <f t="shared" si="661"/>
        <v>-1.4432279098910263E-2</v>
      </c>
      <c r="AQ238" s="14">
        <f t="shared" si="662"/>
        <v>2.0829067998884203E-4</v>
      </c>
      <c r="AS238">
        <v>105.08</v>
      </c>
      <c r="AT238" s="14">
        <f t="shared" si="663"/>
        <v>3.1843859374746347E-2</v>
      </c>
      <c r="AU238" s="14">
        <f t="shared" si="664"/>
        <v>1.0140313798786208E-3</v>
      </c>
      <c r="AV238" s="14">
        <f t="shared" si="665"/>
        <v>-1.9989653336997891E-2</v>
      </c>
      <c r="AW238" s="14">
        <f t="shared" si="666"/>
        <v>3.9958624053335089E-4</v>
      </c>
      <c r="AY238" s="14">
        <v>39.01</v>
      </c>
      <c r="AZ238" s="14">
        <f t="shared" si="667"/>
        <v>1.0248527671297056E-3</v>
      </c>
      <c r="BA238" s="14">
        <f t="shared" si="668"/>
        <v>1.0503231942934145E-6</v>
      </c>
      <c r="BB238" s="14">
        <f t="shared" si="669"/>
        <v>4.8461022310850709E-3</v>
      </c>
      <c r="BC238" s="14">
        <f t="shared" si="670"/>
        <v>2.3484706834127701E-5</v>
      </c>
      <c r="BE238">
        <v>27.715</v>
      </c>
      <c r="BF238" s="14">
        <f t="shared" si="671"/>
        <v>-1.4354748169178687E-2</v>
      </c>
      <c r="BG238" s="14">
        <f t="shared" si="672"/>
        <v>2.0605879500053888E-4</v>
      </c>
      <c r="BH238" s="14">
        <f t="shared" si="673"/>
        <v>2.8212164740480009E-2</v>
      </c>
      <c r="BI238" s="14">
        <f t="shared" si="674"/>
        <v>7.959262393439834E-4</v>
      </c>
      <c r="BK238">
        <v>109.85</v>
      </c>
      <c r="BL238" s="14">
        <f t="shared" si="675"/>
        <v>4.9943350123758659E-3</v>
      </c>
      <c r="BM238" s="14">
        <f t="shared" si="676"/>
        <v>2.4943382215843439E-5</v>
      </c>
      <c r="BN238" s="14">
        <f t="shared" si="677"/>
        <v>7.6744362707642866E-3</v>
      </c>
      <c r="BO238" s="14">
        <f t="shared" si="678"/>
        <v>5.8896972074022452E-5</v>
      </c>
      <c r="BQ238">
        <v>79.62</v>
      </c>
      <c r="BR238" s="14">
        <f t="shared" si="679"/>
        <v>3.760816768126919E-3</v>
      </c>
      <c r="BS238" s="14">
        <f t="shared" si="680"/>
        <v>1.4143742763424603E-5</v>
      </c>
      <c r="BT238" s="14">
        <f t="shared" si="681"/>
        <v>1.1006078940532099E-2</v>
      </c>
      <c r="BU238" s="14">
        <f t="shared" si="682"/>
        <v>1.2113377364522417E-4</v>
      </c>
      <c r="BX238">
        <v>23.48</v>
      </c>
      <c r="BY238" s="14">
        <f t="shared" si="683"/>
        <v>9.326053181189644E-3</v>
      </c>
      <c r="BZ238" s="14">
        <f t="shared" si="684"/>
        <v>8.6975267938377472E-5</v>
      </c>
      <c r="CA238" s="14">
        <f t="shared" si="685"/>
        <v>-2.7480788491542783E-3</v>
      </c>
      <c r="CB238" s="14">
        <f t="shared" si="686"/>
        <v>7.5519373611691025E-6</v>
      </c>
      <c r="CD238">
        <v>54.68</v>
      </c>
      <c r="CE238" s="14">
        <f t="shared" si="687"/>
        <v>-9.1482944812250235E-4</v>
      </c>
      <c r="CF238" s="14">
        <f t="shared" si="688"/>
        <v>8.3691291915212219E-7</v>
      </c>
      <c r="CG238" s="14">
        <f t="shared" si="689"/>
        <v>1.1598980442007956E-2</v>
      </c>
      <c r="CH238" s="14">
        <f t="shared" si="690"/>
        <v>1.3453634729408307E-4</v>
      </c>
      <c r="CJ238">
        <v>36.53</v>
      </c>
      <c r="CK238" s="14">
        <f t="shared" si="691"/>
        <v>2.6207092169173923E-2</v>
      </c>
      <c r="CL238" s="14">
        <f t="shared" si="692"/>
        <v>6.8681167996357715E-4</v>
      </c>
      <c r="CM238" s="14">
        <f t="shared" si="693"/>
        <v>-1.6636493771159937E-2</v>
      </c>
      <c r="CN238" s="14">
        <f t="shared" si="694"/>
        <v>2.7677292499784335E-4</v>
      </c>
      <c r="CP238">
        <v>22.71</v>
      </c>
      <c r="CQ238" s="14">
        <f t="shared" si="695"/>
        <v>-2.6455041884241655E-3</v>
      </c>
      <c r="CR238" s="14">
        <f t="shared" si="696"/>
        <v>6.9986924109698025E-6</v>
      </c>
      <c r="CS238" s="14">
        <f t="shared" si="697"/>
        <v>1.1841546163820429E-2</v>
      </c>
      <c r="CT238" s="14">
        <f t="shared" si="698"/>
        <v>1.4022221554989031E-4</v>
      </c>
      <c r="CV238">
        <v>111.1</v>
      </c>
      <c r="CW238" s="14">
        <f t="shared" si="699"/>
        <v>4.4903533016262967E-3</v>
      </c>
      <c r="CX238" s="14">
        <f t="shared" si="700"/>
        <v>2.0163272773426185E-5</v>
      </c>
      <c r="CY238" s="89">
        <f t="shared" si="701"/>
        <v>-1.7773910457235527E-3</v>
      </c>
      <c r="CZ238" s="89">
        <f t="shared" si="702"/>
        <v>3.1591189294182639E-6</v>
      </c>
      <c r="DB238">
        <v>16.34</v>
      </c>
      <c r="DC238" s="14">
        <f t="shared" si="703"/>
        <v>5.4928426173198276E-3</v>
      </c>
      <c r="DD238" s="14">
        <f t="shared" si="704"/>
        <v>3.0171320018644935E-5</v>
      </c>
      <c r="DE238" s="89">
        <f t="shared" si="705"/>
        <v>-1.0400014835549717E-3</v>
      </c>
      <c r="DF238" s="89">
        <f t="shared" si="706"/>
        <v>1.0816030857965422E-6</v>
      </c>
      <c r="DH238">
        <v>12.885999999999999</v>
      </c>
      <c r="DI238" s="14">
        <f t="shared" si="707"/>
        <v>4.6454094068678117E-3</v>
      </c>
      <c r="DJ238" s="14">
        <f t="shared" si="708"/>
        <v>2.1579828557415953E-5</v>
      </c>
      <c r="DK238" s="89">
        <f t="shared" si="709"/>
        <v>5.576106090822595E-3</v>
      </c>
      <c r="DL238" s="89">
        <f t="shared" si="710"/>
        <v>3.109295913610884E-5</v>
      </c>
      <c r="DN238">
        <v>66.25</v>
      </c>
      <c r="DO238" s="14">
        <f t="shared" si="711"/>
        <v>1.0062411252291754E-2</v>
      </c>
      <c r="DP238" s="14">
        <f t="shared" si="712"/>
        <v>1.0125212021024769E-4</v>
      </c>
      <c r="DQ238" s="89">
        <f t="shared" si="713"/>
        <v>-4.5242181141751823E-3</v>
      </c>
      <c r="DR238" s="89">
        <f t="shared" si="714"/>
        <v>2.0468549544630845E-5</v>
      </c>
      <c r="DT238">
        <v>128.85</v>
      </c>
      <c r="DU238" s="14">
        <f t="shared" si="715"/>
        <v>-3.8812342812064531E-4</v>
      </c>
      <c r="DV238" s="14">
        <f t="shared" si="716"/>
        <v>1.5063979545612174E-7</v>
      </c>
      <c r="DW238" s="89">
        <f t="shared" si="717"/>
        <v>1.1191513631144703E-2</v>
      </c>
      <c r="DX238" s="89">
        <f t="shared" si="718"/>
        <v>1.2524997735609768E-4</v>
      </c>
      <c r="DZ238">
        <v>33.01</v>
      </c>
      <c r="EA238" s="14">
        <f t="shared" si="719"/>
        <v>-9.0922873364883351E-4</v>
      </c>
      <c r="EB238" s="14">
        <f t="shared" si="720"/>
        <v>8.2669689009266139E-7</v>
      </c>
      <c r="EC238" s="89">
        <f t="shared" si="721"/>
        <v>1.035908746293931E-2</v>
      </c>
      <c r="ED238" s="89">
        <f t="shared" si="722"/>
        <v>1.0731069306482638E-4</v>
      </c>
      <c r="EF238">
        <v>15.6</v>
      </c>
      <c r="EG238" s="14">
        <f t="shared" si="723"/>
        <v>-1.8764704585898909E-2</v>
      </c>
      <c r="EH238" s="14">
        <f t="shared" si="724"/>
        <v>3.5211413819605556E-4</v>
      </c>
      <c r="EI238" s="89">
        <f t="shared" si="725"/>
        <v>2.6161609486256079E-2</v>
      </c>
      <c r="EJ238" s="89">
        <f t="shared" si="726"/>
        <v>6.8442981091136406E-4</v>
      </c>
      <c r="EL238">
        <v>96.36</v>
      </c>
      <c r="EM238" s="14">
        <f t="shared" si="727"/>
        <v>8.2987556629961451E-4</v>
      </c>
      <c r="EN238" s="14">
        <f t="shared" si="728"/>
        <v>6.8869345554110587E-7</v>
      </c>
      <c r="EO238" s="89">
        <f t="shared" si="729"/>
        <v>6.8990409643633057E-3</v>
      </c>
      <c r="EP238" s="89">
        <f t="shared" si="730"/>
        <v>4.7596766227962972E-5</v>
      </c>
      <c r="ER238">
        <v>12.25</v>
      </c>
      <c r="ES238" s="14">
        <f t="shared" si="731"/>
        <v>1.2170535620255114E-2</v>
      </c>
      <c r="ET238" s="14">
        <f t="shared" si="732"/>
        <v>1.4812193728389855E-4</v>
      </c>
      <c r="EU238" s="89">
        <f t="shared" si="733"/>
        <v>-5.4906606147874792E-3</v>
      </c>
      <c r="EV238" s="89">
        <f t="shared" si="734"/>
        <v>3.0147353986778418E-5</v>
      </c>
      <c r="EX238">
        <v>124.25</v>
      </c>
      <c r="EY238" s="14">
        <f t="shared" si="735"/>
        <v>1.7946643190836824E-2</v>
      </c>
      <c r="EZ238" s="14">
        <f t="shared" si="736"/>
        <v>3.2208200181920972E-4</v>
      </c>
      <c r="FA238" s="89">
        <f t="shared" si="737"/>
        <v>-1.159629665148167E-2</v>
      </c>
      <c r="FB238" s="89">
        <f t="shared" si="738"/>
        <v>1.3447409602916499E-4</v>
      </c>
      <c r="FD238">
        <v>53.48</v>
      </c>
      <c r="FE238" s="14">
        <f t="shared" si="739"/>
        <v>-3.3714210619435248E-3</v>
      </c>
      <c r="FF238" s="14">
        <f t="shared" si="740"/>
        <v>1.1366479976916405E-5</v>
      </c>
      <c r="FG238" s="89">
        <f t="shared" si="741"/>
        <v>2.1014249527420294E-2</v>
      </c>
      <c r="FH238" s="89">
        <f t="shared" si="742"/>
        <v>4.4159868320068404E-4</v>
      </c>
      <c r="FJ238">
        <v>144.9</v>
      </c>
      <c r="FK238" s="14">
        <f t="shared" si="743"/>
        <v>9.6154586994419734E-3</v>
      </c>
      <c r="FL238" s="14">
        <f t="shared" si="744"/>
        <v>9.2457046000674325E-5</v>
      </c>
      <c r="FM238" s="89">
        <f t="shared" si="745"/>
        <v>-4.9309097302274348E-3</v>
      </c>
      <c r="FN238" s="89">
        <f t="shared" si="746"/>
        <v>2.4313870767651593E-5</v>
      </c>
      <c r="FP238">
        <v>10.895</v>
      </c>
      <c r="FQ238" s="14">
        <f t="shared" si="747"/>
        <v>-1.3777269687864811E-3</v>
      </c>
      <c r="FR238" s="14">
        <f t="shared" si="748"/>
        <v>1.8981316005215855E-6</v>
      </c>
      <c r="FS238" s="89">
        <f t="shared" si="749"/>
        <v>5.2189923461130249E-3</v>
      </c>
      <c r="FT238" s="89">
        <f t="shared" si="750"/>
        <v>2.7237881108786336E-5</v>
      </c>
      <c r="FV238">
        <v>559</v>
      </c>
      <c r="FW238" s="14">
        <f t="shared" si="751"/>
        <v>2.1443896709091369E-3</v>
      </c>
      <c r="FX238" s="14">
        <f t="shared" si="752"/>
        <v>4.5984070607017961E-6</v>
      </c>
      <c r="FY238" s="89">
        <f t="shared" si="753"/>
        <v>6.7053677934293173E-3</v>
      </c>
      <c r="FZ238" s="89">
        <f t="shared" si="754"/>
        <v>4.4961957245159155E-5</v>
      </c>
      <c r="GB238">
        <v>64.239999999999995</v>
      </c>
      <c r="GC238" s="14">
        <f t="shared" si="755"/>
        <v>-5.6197462916944595E-3</v>
      </c>
      <c r="GD238" s="14">
        <f t="shared" si="756"/>
        <v>3.1581548383013629E-5</v>
      </c>
      <c r="GE238" s="89">
        <f t="shared" si="757"/>
        <v>1.5569331171040732E-2</v>
      </c>
      <c r="GF238" s="89">
        <f t="shared" si="758"/>
        <v>2.4240407311354058E-4</v>
      </c>
      <c r="GH238">
        <v>460.4</v>
      </c>
      <c r="GI238" s="14">
        <f t="shared" si="759"/>
        <v>-3.2633554469397356E-3</v>
      </c>
      <c r="GJ238" s="14">
        <f t="shared" si="760"/>
        <v>1.0649488773071241E-5</v>
      </c>
      <c r="GK238" s="89">
        <f t="shared" si="761"/>
        <v>1.6394631016411046E-2</v>
      </c>
      <c r="GL238" s="89">
        <f t="shared" si="762"/>
        <v>2.6878392616426711E-4</v>
      </c>
      <c r="GN238">
        <v>30.5</v>
      </c>
      <c r="GO238" s="14">
        <f t="shared" si="763"/>
        <v>5.2321898303021065E-3</v>
      </c>
      <c r="GP238" s="14">
        <f t="shared" si="764"/>
        <v>2.7375810420316787E-5</v>
      </c>
      <c r="GQ238" s="89">
        <f t="shared" si="765"/>
        <v>1.0630834006062663E-3</v>
      </c>
      <c r="GR238" s="89">
        <f t="shared" si="766"/>
        <v>1.1301463166445833E-6</v>
      </c>
      <c r="GT238">
        <v>63.4</v>
      </c>
      <c r="GU238" s="14">
        <f t="shared" si="767"/>
        <v>-4.4261849055614987E-3</v>
      </c>
      <c r="GV238" s="14">
        <f t="shared" si="768"/>
        <v>1.9591112818220453E-5</v>
      </c>
      <c r="GW238" s="89">
        <f t="shared" si="769"/>
        <v>1.2621188263338915E-2</v>
      </c>
      <c r="GX238" s="89">
        <f t="shared" si="770"/>
        <v>1.5929439317864398E-4</v>
      </c>
      <c r="GZ238">
        <v>203.8</v>
      </c>
      <c r="HA238" s="14">
        <f t="shared" si="771"/>
        <v>8.3069131476647996E-3</v>
      </c>
      <c r="HB238" s="14">
        <f t="shared" si="772"/>
        <v>6.9004806042846311E-5</v>
      </c>
      <c r="HC238" s="89">
        <f t="shared" si="773"/>
        <v>-5.3136693595970657E-4</v>
      </c>
      <c r="HD238" s="89">
        <f t="shared" si="774"/>
        <v>2.8235082063120688E-7</v>
      </c>
      <c r="HF238">
        <v>303.89999999999998</v>
      </c>
      <c r="HG238" s="14">
        <f t="shared" si="775"/>
        <v>6.7229899858021634E-3</v>
      </c>
      <c r="HH238" s="14">
        <f t="shared" si="776"/>
        <v>4.5198594349196171E-5</v>
      </c>
      <c r="HI238" s="89">
        <f t="shared" si="777"/>
        <v>6.4275661679360436E-3</v>
      </c>
      <c r="HJ238" s="89">
        <f t="shared" si="778"/>
        <v>4.1313606843196037E-5</v>
      </c>
      <c r="HL238">
        <v>103.9</v>
      </c>
      <c r="HM238" s="14">
        <f t="shared" si="779"/>
        <v>-6.2756662640396045E-3</v>
      </c>
      <c r="HN238" s="14">
        <f t="shared" si="780"/>
        <v>3.9383987057604805E-5</v>
      </c>
      <c r="HO238" s="89">
        <f t="shared" si="781"/>
        <v>1.5510805677641636E-2</v>
      </c>
      <c r="HP238" s="89">
        <f t="shared" si="782"/>
        <v>2.4058509276956002E-4</v>
      </c>
      <c r="HR238">
        <v>6.0720000000000001</v>
      </c>
      <c r="HS238" s="14">
        <f t="shared" si="783"/>
        <v>-4.9529571288486427E-3</v>
      </c>
      <c r="HT238" s="14">
        <f t="shared" si="784"/>
        <v>2.453178432021259E-5</v>
      </c>
      <c r="HU238" s="14">
        <f t="shared" si="785"/>
        <v>1.3993813100629672E-2</v>
      </c>
      <c r="HV238" s="14">
        <f t="shared" si="786"/>
        <v>1.9582680509535463E-4</v>
      </c>
      <c r="HX238">
        <v>13.69</v>
      </c>
      <c r="HY238" s="14">
        <f t="shared" si="787"/>
        <v>5.1001932048401252E-3</v>
      </c>
      <c r="HZ238" s="14">
        <f t="shared" si="788"/>
        <v>2.6011970726697388E-5</v>
      </c>
      <c r="IA238" s="89">
        <f t="shared" si="789"/>
        <v>-3.512845846359817E-3</v>
      </c>
      <c r="IB238" s="89">
        <f t="shared" si="790"/>
        <v>1.2340085940287419E-5</v>
      </c>
      <c r="ID238">
        <v>137</v>
      </c>
      <c r="IE238" s="14">
        <f t="shared" si="791"/>
        <v>1.0528323788845833E-2</v>
      </c>
      <c r="IF238" s="14">
        <f t="shared" si="792"/>
        <v>1.1084560180277709E-4</v>
      </c>
      <c r="IG238" s="89">
        <f t="shared" si="793"/>
        <v>-3.8861170820392189E-3</v>
      </c>
      <c r="IH238" s="89">
        <f t="shared" si="794"/>
        <v>1.5101905975317013E-5</v>
      </c>
      <c r="IQ238">
        <v>51.22</v>
      </c>
      <c r="IR238" s="14">
        <f t="shared" si="795"/>
        <v>-1.1721040607373238E-3</v>
      </c>
      <c r="IS238" s="14">
        <f t="shared" si="796"/>
        <v>1.373827929196924E-6</v>
      </c>
      <c r="IT238" s="89">
        <f t="shared" si="797"/>
        <v>7.0147158273520301E-3</v>
      </c>
      <c r="IU238" s="89">
        <f t="shared" si="798"/>
        <v>4.9206238138503074E-5</v>
      </c>
      <c r="IW238">
        <v>74.069999999999993</v>
      </c>
      <c r="IX238" s="14">
        <f t="shared" si="799"/>
        <v>4.0420426900111628E-3</v>
      </c>
      <c r="IY238" s="14">
        <f t="shared" si="800"/>
        <v>1.6338109107872678E-5</v>
      </c>
      <c r="IZ238" s="89">
        <f t="shared" si="801"/>
        <v>2.9158546068758307E-3</v>
      </c>
      <c r="JA238" s="89">
        <f t="shared" si="802"/>
        <v>8.5022080884390047E-6</v>
      </c>
      <c r="JC238">
        <v>120.5</v>
      </c>
      <c r="JD238" s="14">
        <f t="shared" si="803"/>
        <v>3.7274841253265617E-3</v>
      </c>
      <c r="JE238" s="14">
        <f t="shared" si="804"/>
        <v>1.3894137904561523E-5</v>
      </c>
      <c r="JF238" s="89">
        <f t="shared" si="805"/>
        <v>7.0218568489873699E-3</v>
      </c>
      <c r="JG238" s="89">
        <f t="shared" si="806"/>
        <v>4.9306473607670834E-5</v>
      </c>
      <c r="JI238">
        <v>37.299999999999997</v>
      </c>
      <c r="JJ238" s="14">
        <f t="shared" si="807"/>
        <v>0</v>
      </c>
      <c r="JK238" s="14">
        <f t="shared" si="808"/>
        <v>0</v>
      </c>
      <c r="JL238" s="89">
        <f t="shared" si="809"/>
        <v>9.5841509938854545E-3</v>
      </c>
      <c r="JM238" s="89">
        <f t="shared" si="810"/>
        <v>9.1855950273595551E-5</v>
      </c>
      <c r="JO238">
        <v>74.61</v>
      </c>
      <c r="JP238" s="14">
        <f t="shared" si="811"/>
        <v>1.1725650668110474E-2</v>
      </c>
      <c r="JQ238" s="14">
        <f t="shared" si="812"/>
        <v>1.3749088359055959E-4</v>
      </c>
      <c r="JR238" s="89">
        <f t="shared" si="842"/>
        <v>-5.7678432059590744E-3</v>
      </c>
      <c r="JS238" s="89">
        <f t="shared" si="813"/>
        <v>3.326801524852825E-5</v>
      </c>
      <c r="JU238">
        <v>69.459999999999994</v>
      </c>
      <c r="JV238" s="14">
        <f t="shared" si="814"/>
        <v>2.3008350673649606E-3</v>
      </c>
      <c r="JW238" s="14">
        <f t="shared" si="815"/>
        <v>5.2938420072163225E-6</v>
      </c>
      <c r="JX238" s="89">
        <f t="shared" si="816"/>
        <v>8.9706747152172306E-3</v>
      </c>
      <c r="JY238" s="89">
        <f t="shared" si="817"/>
        <v>8.0473004846237737E-5</v>
      </c>
      <c r="KA238">
        <v>40.1</v>
      </c>
      <c r="KB238" s="14">
        <f t="shared" si="818"/>
        <v>5.2232428165509106E-3</v>
      </c>
      <c r="KC238" s="14">
        <f t="shared" si="819"/>
        <v>2.7282265520650691E-5</v>
      </c>
      <c r="KD238" s="89">
        <f t="shared" si="820"/>
        <v>7.7799087756879985E-4</v>
      </c>
      <c r="KE238" s="89">
        <f t="shared" si="821"/>
        <v>6.0526980558027136E-7</v>
      </c>
      <c r="KG238">
        <v>17.79</v>
      </c>
      <c r="KH238" s="14">
        <f t="shared" si="822"/>
        <v>1.1735256218420932E-2</v>
      </c>
      <c r="KI238" s="14">
        <f t="shared" si="823"/>
        <v>1.3771623851198715E-4</v>
      </c>
      <c r="KJ238" s="89">
        <f t="shared" si="824"/>
        <v>-5.9932220966064983E-3</v>
      </c>
      <c r="KK238" s="89">
        <f t="shared" si="825"/>
        <v>3.5918711099252389E-5</v>
      </c>
      <c r="KM238">
        <v>38.07</v>
      </c>
      <c r="KN238" s="14">
        <f t="shared" si="826"/>
        <v>2.3612761856796854E-3</v>
      </c>
      <c r="KO238" s="14">
        <f t="shared" si="827"/>
        <v>5.5756252250580039E-6</v>
      </c>
      <c r="KP238" s="89">
        <f t="shared" si="828"/>
        <v>5.6266559020799016E-3</v>
      </c>
      <c r="KQ238" s="89">
        <f t="shared" si="829"/>
        <v>3.1659256640410593E-5</v>
      </c>
      <c r="KS238">
        <v>92.38</v>
      </c>
      <c r="KT238" s="14">
        <f t="shared" si="830"/>
        <v>-2.4546487739957112E-2</v>
      </c>
      <c r="KU238" s="14">
        <f t="shared" si="831"/>
        <v>6.0253006036786478E-4</v>
      </c>
      <c r="KV238" s="89">
        <f t="shared" si="832"/>
        <v>2.9874939320988211E-2</v>
      </c>
      <c r="KW238" s="89">
        <f t="shared" si="833"/>
        <v>8.9251199943272757E-4</v>
      </c>
      <c r="LF238" s="14">
        <v>16.23</v>
      </c>
      <c r="LG238" s="14">
        <f t="shared" si="834"/>
        <v>1.5391722293686535E-3</v>
      </c>
      <c r="LH238" s="14">
        <f t="shared" si="835"/>
        <v>2.3690511516596708E-6</v>
      </c>
      <c r="LI238" s="89">
        <f t="shared" si="836"/>
        <v>-1.5863795552110986E-3</v>
      </c>
      <c r="LJ238" s="89">
        <f t="shared" si="837"/>
        <v>2.5166000931917632E-6</v>
      </c>
      <c r="LL238">
        <v>12.18</v>
      </c>
      <c r="LM238" s="14">
        <f t="shared" si="838"/>
        <v>8.2068121142913535E-4</v>
      </c>
      <c r="LN238" s="14">
        <f t="shared" si="839"/>
        <v>6.7351765079279315E-7</v>
      </c>
      <c r="LO238" s="89">
        <f t="shared" si="840"/>
        <v>4.865023047385948E-3</v>
      </c>
      <c r="LP238" s="89">
        <f t="shared" si="841"/>
        <v>2.3668449251596455E-5</v>
      </c>
    </row>
    <row r="239" spans="19:328" x14ac:dyDescent="0.35">
      <c r="S239" t="s">
        <v>843</v>
      </c>
      <c r="T239" s="82">
        <v>6088.66</v>
      </c>
      <c r="U239" s="6">
        <f t="shared" si="648"/>
        <v>7.568587604861967E-4</v>
      </c>
      <c r="V239" s="14">
        <f t="shared" si="649"/>
        <v>5.7283518332470202E-7</v>
      </c>
      <c r="Z239">
        <v>43.54</v>
      </c>
      <c r="AA239" s="14">
        <f t="shared" si="650"/>
        <v>9.1827371007252199E-4</v>
      </c>
      <c r="AB239" s="14">
        <f t="shared" si="651"/>
        <v>8.4322660661035414E-7</v>
      </c>
      <c r="AC239" s="14">
        <f t="shared" si="652"/>
        <v>1.6141494958632529E-4</v>
      </c>
      <c r="AD239" s="14">
        <f t="shared" si="653"/>
        <v>-5.4294759583046223E-4</v>
      </c>
      <c r="AE239" s="14">
        <f t="shared" si="654"/>
        <v>2.9479209181807895E-7</v>
      </c>
      <c r="AG239">
        <v>8.4</v>
      </c>
      <c r="AH239" s="14">
        <f t="shared" si="655"/>
        <v>1.4888612493750559E-2</v>
      </c>
      <c r="AI239" s="14">
        <f t="shared" si="656"/>
        <v>2.2167078198906523E-4</v>
      </c>
      <c r="AJ239" s="14">
        <f t="shared" si="657"/>
        <v>-1.4973399632664785E-2</v>
      </c>
      <c r="AK239" s="14">
        <f t="shared" si="658"/>
        <v>2.2420269655948593E-4</v>
      </c>
      <c r="AM239">
        <v>110.15</v>
      </c>
      <c r="AN239" s="14">
        <f t="shared" si="659"/>
        <v>-2.2722118387764507E-3</v>
      </c>
      <c r="AO239" s="14">
        <f t="shared" si="660"/>
        <v>5.1629466402758591E-6</v>
      </c>
      <c r="AP239" s="14">
        <f t="shared" si="661"/>
        <v>5.2788734237023873E-3</v>
      </c>
      <c r="AQ239" s="14">
        <f t="shared" si="662"/>
        <v>2.7866504623471363E-5</v>
      </c>
      <c r="AS239">
        <v>105.98</v>
      </c>
      <c r="AT239" s="14">
        <f t="shared" si="663"/>
        <v>-8.5284322472770138E-3</v>
      </c>
      <c r="AU239" s="14">
        <f t="shared" si="664"/>
        <v>7.273415659639446E-5</v>
      </c>
      <c r="AV239" s="14">
        <f t="shared" si="665"/>
        <v>1.2758750230382025E-2</v>
      </c>
      <c r="AW239" s="14">
        <f t="shared" si="666"/>
        <v>1.6278570744127338E-4</v>
      </c>
      <c r="AY239" s="14">
        <v>39.03</v>
      </c>
      <c r="AZ239" s="14">
        <f t="shared" si="667"/>
        <v>-5.1255767395849098E-4</v>
      </c>
      <c r="BA239" s="14">
        <f t="shared" si="668"/>
        <v>2.6271536913373872E-7</v>
      </c>
      <c r="BB239" s="14">
        <f t="shared" si="669"/>
        <v>2.5418621884080155E-3</v>
      </c>
      <c r="BC239" s="14">
        <f t="shared" si="670"/>
        <v>6.4610633848583857E-6</v>
      </c>
      <c r="BE239">
        <v>27.274999999999999</v>
      </c>
      <c r="BF239" s="14">
        <f t="shared" si="671"/>
        <v>1.6003251152633517E-2</v>
      </c>
      <c r="BG239" s="14">
        <f t="shared" si="672"/>
        <v>2.5610404745426599E-4</v>
      </c>
      <c r="BH239" s="14">
        <f t="shared" si="673"/>
        <v>-1.3497738713539426E-2</v>
      </c>
      <c r="BI239" s="14">
        <f t="shared" si="674"/>
        <v>1.8218895037898096E-4</v>
      </c>
      <c r="BK239">
        <v>110.5</v>
      </c>
      <c r="BL239" s="14">
        <f t="shared" si="675"/>
        <v>-5.8997221271883827E-3</v>
      </c>
      <c r="BM239" s="14">
        <f t="shared" si="676"/>
        <v>3.4806721178036213E-5</v>
      </c>
      <c r="BN239" s="14">
        <f t="shared" si="677"/>
        <v>9.1056891781710336E-3</v>
      </c>
      <c r="BO239" s="14">
        <f t="shared" si="678"/>
        <v>8.291357540946107E-5</v>
      </c>
      <c r="BQ239">
        <v>79.92</v>
      </c>
      <c r="BR239" s="14">
        <f t="shared" si="679"/>
        <v>-3.7608167681269355E-3</v>
      </c>
      <c r="BS239" s="14">
        <f t="shared" si="680"/>
        <v>1.4143742763424729E-5</v>
      </c>
      <c r="BT239" s="14">
        <f t="shared" si="681"/>
        <v>8.727465972405828E-3</v>
      </c>
      <c r="BU239" s="14">
        <f t="shared" si="682"/>
        <v>7.6168662299501598E-5</v>
      </c>
      <c r="BX239">
        <v>23.32</v>
      </c>
      <c r="BY239" s="14">
        <f t="shared" si="683"/>
        <v>6.8376334776039686E-3</v>
      </c>
      <c r="BZ239" s="14">
        <f t="shared" si="684"/>
        <v>4.6753231574050542E-5</v>
      </c>
      <c r="CA239" s="14">
        <f t="shared" si="685"/>
        <v>-4.6683280115472538E-3</v>
      </c>
      <c r="CB239" s="14">
        <f t="shared" si="686"/>
        <v>2.1793286423396736E-5</v>
      </c>
      <c r="CD239">
        <v>54.58</v>
      </c>
      <c r="CE239" s="14">
        <f t="shared" si="687"/>
        <v>1.8304965755563663E-3</v>
      </c>
      <c r="CF239" s="14">
        <f t="shared" si="688"/>
        <v>3.3507177131235835E-6</v>
      </c>
      <c r="CG239" s="14">
        <f t="shared" si="689"/>
        <v>2.1578768183970996E-3</v>
      </c>
      <c r="CH239" s="14">
        <f t="shared" si="690"/>
        <v>4.6564323633755894E-6</v>
      </c>
      <c r="CJ239">
        <v>36.9</v>
      </c>
      <c r="CK239" s="14">
        <f t="shared" si="691"/>
        <v>-1.0077710239290279E-2</v>
      </c>
      <c r="CL239" s="14">
        <f t="shared" si="692"/>
        <v>1.0156024366709613E-4</v>
      </c>
      <c r="CM239" s="14">
        <f t="shared" si="693"/>
        <v>1.3435909882026222E-2</v>
      </c>
      <c r="CN239" s="14">
        <f t="shared" si="694"/>
        <v>1.8052367435792988E-4</v>
      </c>
      <c r="CP239">
        <v>22.73</v>
      </c>
      <c r="CQ239" s="14">
        <f t="shared" si="695"/>
        <v>-8.802817469847037E-4</v>
      </c>
      <c r="CR239" s="14">
        <f t="shared" si="696"/>
        <v>7.7489595407444194E-7</v>
      </c>
      <c r="CS239" s="14">
        <f t="shared" si="697"/>
        <v>3.9821739684800829E-3</v>
      </c>
      <c r="CT239" s="14">
        <f t="shared" si="698"/>
        <v>1.5857709515240411E-5</v>
      </c>
      <c r="CV239">
        <v>110.15</v>
      </c>
      <c r="CW239" s="14">
        <f t="shared" si="699"/>
        <v>8.5876233972320675E-3</v>
      </c>
      <c r="CX239" s="14">
        <f t="shared" si="700"/>
        <v>7.3747275612687631E-5</v>
      </c>
      <c r="CY239" s="89">
        <f t="shared" si="701"/>
        <v>-7.7124236700494573E-3</v>
      </c>
      <c r="CZ239" s="89">
        <f t="shared" si="702"/>
        <v>5.9481478866339142E-5</v>
      </c>
      <c r="DB239">
        <v>16.45</v>
      </c>
      <c r="DC239" s="14">
        <f t="shared" si="703"/>
        <v>-6.7093877795240354E-3</v>
      </c>
      <c r="DD239" s="14">
        <f t="shared" si="704"/>
        <v>4.5015884376026467E-5</v>
      </c>
      <c r="DE239" s="89">
        <f t="shared" si="705"/>
        <v>8.2135025960204267E-3</v>
      </c>
      <c r="DF239" s="89">
        <f t="shared" si="706"/>
        <v>6.7461624894834293E-5</v>
      </c>
      <c r="DH239">
        <v>12.798</v>
      </c>
      <c r="DI239" s="14">
        <f t="shared" si="707"/>
        <v>6.8525419991820029E-3</v>
      </c>
      <c r="DJ239" s="14">
        <f t="shared" si="708"/>
        <v>4.6957331850553281E-5</v>
      </c>
      <c r="DK239" s="89">
        <f t="shared" si="709"/>
        <v>-3.2166306416038918E-3</v>
      </c>
      <c r="DL239" s="89">
        <f t="shared" si="710"/>
        <v>1.0346712684505065E-5</v>
      </c>
      <c r="DN239">
        <v>65.78</v>
      </c>
      <c r="DO239" s="14">
        <f t="shared" si="711"/>
        <v>7.1196241054206025E-3</v>
      </c>
      <c r="DP239" s="14">
        <f t="shared" si="712"/>
        <v>5.0689047402486113E-5</v>
      </c>
      <c r="DQ239" s="89">
        <f t="shared" si="713"/>
        <v>-4.8589471908406928E-3</v>
      </c>
      <c r="DR239" s="89">
        <f t="shared" si="714"/>
        <v>2.3609367803378659E-5</v>
      </c>
      <c r="DT239">
        <v>127.7</v>
      </c>
      <c r="DU239" s="14">
        <f t="shared" si="715"/>
        <v>8.9651740598803726E-3</v>
      </c>
      <c r="DV239" s="14">
        <f t="shared" si="716"/>
        <v>8.0374345923951918E-5</v>
      </c>
      <c r="DW239" s="89">
        <f t="shared" si="717"/>
        <v>-5.5480202599515194E-3</v>
      </c>
      <c r="DX239" s="89">
        <f t="shared" si="718"/>
        <v>3.0780528804832523E-5</v>
      </c>
      <c r="DZ239">
        <v>32.83</v>
      </c>
      <c r="EA239" s="14">
        <f t="shared" si="719"/>
        <v>5.4678143516003232E-3</v>
      </c>
      <c r="EB239" s="14">
        <f t="shared" si="720"/>
        <v>2.9896993783566462E-5</v>
      </c>
      <c r="EC239" s="89">
        <f t="shared" si="721"/>
        <v>-1.8098493922027743E-3</v>
      </c>
      <c r="ED239" s="89">
        <f t="shared" si="722"/>
        <v>3.2755548224567513E-6</v>
      </c>
      <c r="EF239">
        <v>15.37</v>
      </c>
      <c r="EG239" s="14">
        <f t="shared" si="723"/>
        <v>1.4853356704986956E-2</v>
      </c>
      <c r="EH239" s="14">
        <f t="shared" si="724"/>
        <v>2.2062220540558096E-4</v>
      </c>
      <c r="EI239" s="89">
        <f t="shared" si="725"/>
        <v>-1.1857621953447936E-2</v>
      </c>
      <c r="EJ239" s="89">
        <f t="shared" si="726"/>
        <v>1.4060319839089044E-4</v>
      </c>
      <c r="EL239">
        <v>96.44</v>
      </c>
      <c r="EM239" s="14">
        <f t="shared" si="727"/>
        <v>-8.2987556629967045E-4</v>
      </c>
      <c r="EN239" s="14">
        <f t="shared" si="728"/>
        <v>6.8869345554119873E-7</v>
      </c>
      <c r="EO239" s="89">
        <f t="shared" si="729"/>
        <v>3.458510779026802E-3</v>
      </c>
      <c r="EP239" s="89">
        <f t="shared" si="730"/>
        <v>1.1961296808644576E-5</v>
      </c>
      <c r="ER239">
        <v>12.46</v>
      </c>
      <c r="ES239" s="14">
        <f t="shared" si="731"/>
        <v>-1.6997576368571136E-2</v>
      </c>
      <c r="ET239" s="14">
        <f t="shared" si="732"/>
        <v>2.8891760240540792E-4</v>
      </c>
      <c r="EU239" s="89">
        <f t="shared" si="733"/>
        <v>1.9287817713159856E-2</v>
      </c>
      <c r="EV239" s="89">
        <f t="shared" si="734"/>
        <v>3.720199121360831E-4</v>
      </c>
      <c r="EX239">
        <v>122.95</v>
      </c>
      <c r="EY239" s="14">
        <f t="shared" si="735"/>
        <v>1.0517896314536502E-2</v>
      </c>
      <c r="EZ239" s="14">
        <f t="shared" si="736"/>
        <v>1.1062614288334052E-4</v>
      </c>
      <c r="FA239" s="89">
        <f t="shared" si="737"/>
        <v>-8.333952394436064E-3</v>
      </c>
      <c r="FB239" s="89">
        <f t="shared" si="738"/>
        <v>6.9454762512726601E-5</v>
      </c>
      <c r="FD239">
        <v>55.22</v>
      </c>
      <c r="FE239" s="14">
        <f t="shared" si="739"/>
        <v>-3.2017454268266028E-2</v>
      </c>
      <c r="FF239" s="14">
        <f t="shared" si="740"/>
        <v>1.0251173778205065E-3</v>
      </c>
      <c r="FG239" s="89">
        <f t="shared" si="741"/>
        <v>3.6760181920090229E-2</v>
      </c>
      <c r="FH239" s="89">
        <f t="shared" si="742"/>
        <v>1.3513109747981286E-3</v>
      </c>
      <c r="FJ239">
        <v>144.6</v>
      </c>
      <c r="FK239" s="14">
        <f t="shared" si="743"/>
        <v>2.0725396019723751E-3</v>
      </c>
      <c r="FL239" s="14">
        <f t="shared" si="744"/>
        <v>4.2954204017438112E-6</v>
      </c>
      <c r="FM239" s="89">
        <f t="shared" si="745"/>
        <v>-6.2916691928590696E-4</v>
      </c>
      <c r="FN239" s="89">
        <f t="shared" si="746"/>
        <v>3.9585101232371895E-7</v>
      </c>
      <c r="FP239">
        <v>10.83</v>
      </c>
      <c r="FQ239" s="14">
        <f t="shared" si="747"/>
        <v>5.9839073836840083E-3</v>
      </c>
      <c r="FR239" s="14">
        <f t="shared" si="748"/>
        <v>3.5807147576507991E-5</v>
      </c>
      <c r="FS239" s="89">
        <f t="shared" si="749"/>
        <v>-4.4061009400353695E-3</v>
      </c>
      <c r="FT239" s="89">
        <f t="shared" si="750"/>
        <v>1.9413725493780566E-5</v>
      </c>
      <c r="FV239">
        <v>560.20000000000005</v>
      </c>
      <c r="FW239" s="14">
        <f t="shared" si="751"/>
        <v>-2.1443896709091199E-3</v>
      </c>
      <c r="FX239" s="14">
        <f t="shared" si="752"/>
        <v>4.5984070607017241E-6</v>
      </c>
      <c r="FY239" s="89">
        <f t="shared" si="753"/>
        <v>5.3378070986406572E-3</v>
      </c>
      <c r="FZ239" s="89">
        <f t="shared" si="754"/>
        <v>2.849218462229859E-5</v>
      </c>
      <c r="GB239">
        <v>63.64</v>
      </c>
      <c r="GC239" s="14">
        <f t="shared" si="755"/>
        <v>9.3838661689199885E-3</v>
      </c>
      <c r="GD239" s="14">
        <f t="shared" si="756"/>
        <v>8.8056944276201107E-5</v>
      </c>
      <c r="GE239" s="89">
        <f t="shared" si="757"/>
        <v>-5.4292172471971795E-3</v>
      </c>
      <c r="GF239" s="89">
        <f t="shared" si="758"/>
        <v>2.947639991726332E-5</v>
      </c>
      <c r="GH239">
        <v>456.5</v>
      </c>
      <c r="GI239" s="14">
        <f t="shared" si="759"/>
        <v>8.5069768127044622E-3</v>
      </c>
      <c r="GJ239" s="14">
        <f t="shared" si="760"/>
        <v>7.236865449189137E-5</v>
      </c>
      <c r="GK239" s="89">
        <f t="shared" si="761"/>
        <v>-4.2034218143357643E-3</v>
      </c>
      <c r="GL239" s="89">
        <f t="shared" si="762"/>
        <v>1.7668754949233768E-5</v>
      </c>
      <c r="GN239">
        <v>30.76</v>
      </c>
      <c r="GO239" s="14">
        <f t="shared" si="763"/>
        <v>-8.4884610240773088E-3</v>
      </c>
      <c r="GP239" s="14">
        <f t="shared" si="764"/>
        <v>7.2053970557279601E-5</v>
      </c>
      <c r="GQ239" s="89">
        <f t="shared" si="765"/>
        <v>1.0857867409264015E-2</v>
      </c>
      <c r="GR239" s="89">
        <f t="shared" si="766"/>
        <v>1.1789328467715767E-4</v>
      </c>
      <c r="GT239">
        <v>63.78</v>
      </c>
      <c r="GU239" s="14">
        <f t="shared" si="767"/>
        <v>-5.9758001387313795E-3</v>
      </c>
      <c r="GV239" s="14">
        <f t="shared" si="768"/>
        <v>3.5710187298061977E-5</v>
      </c>
      <c r="GW239" s="89">
        <f t="shared" si="769"/>
        <v>8.6125236073853768E-3</v>
      </c>
      <c r="GX239" s="89">
        <f t="shared" si="770"/>
        <v>7.4175562887770425E-5</v>
      </c>
      <c r="GZ239">
        <v>203.7</v>
      </c>
      <c r="HA239" s="14">
        <f t="shared" si="771"/>
        <v>4.907975558645245E-4</v>
      </c>
      <c r="HB239" s="14">
        <f t="shared" si="772"/>
        <v>2.4088224084259105E-7</v>
      </c>
      <c r="HC239" s="89">
        <f t="shared" si="773"/>
        <v>2.4238494626439054E-3</v>
      </c>
      <c r="HD239" s="89">
        <f t="shared" si="774"/>
        <v>5.8750462175591492E-6</v>
      </c>
      <c r="HF239">
        <v>305.7</v>
      </c>
      <c r="HG239" s="14">
        <f t="shared" si="775"/>
        <v>-5.9055289740415221E-3</v>
      </c>
      <c r="HH239" s="14">
        <f t="shared" si="776"/>
        <v>3.4875272463243909E-5</v>
      </c>
      <c r="HI239" s="89">
        <f t="shared" si="777"/>
        <v>1.0621758795405029E-2</v>
      </c>
      <c r="HJ239" s="89">
        <f t="shared" si="778"/>
        <v>1.1282175990776408E-4</v>
      </c>
      <c r="HL239">
        <v>105.65</v>
      </c>
      <c r="HM239" s="14">
        <f t="shared" si="779"/>
        <v>-1.6702845956883944E-2</v>
      </c>
      <c r="HN239" s="14">
        <f t="shared" si="780"/>
        <v>2.7898506305939434E-4</v>
      </c>
      <c r="HO239" s="89">
        <f t="shared" si="781"/>
        <v>1.9343152040022293E-2</v>
      </c>
      <c r="HP239" s="89">
        <f t="shared" si="782"/>
        <v>3.7415753084341861E-4</v>
      </c>
      <c r="HR239">
        <v>6.0659999999999998</v>
      </c>
      <c r="HS239" s="14">
        <f t="shared" si="783"/>
        <v>9.88630826939435E-4</v>
      </c>
      <c r="HT239" s="14">
        <f t="shared" si="784"/>
        <v>9.7739091197495114E-7</v>
      </c>
      <c r="HU239" s="14">
        <f t="shared" si="785"/>
        <v>6.4060846828007572E-4</v>
      </c>
      <c r="HV239" s="14">
        <f t="shared" si="786"/>
        <v>4.1037920963214475E-7</v>
      </c>
      <c r="HX239">
        <v>13.7</v>
      </c>
      <c r="HY239" s="14">
        <f t="shared" si="787"/>
        <v>-7.3019353372167641E-4</v>
      </c>
      <c r="HZ239" s="14">
        <f t="shared" si="788"/>
        <v>5.3318259668894897E-7</v>
      </c>
      <c r="IA239" s="89">
        <f t="shared" si="789"/>
        <v>-1.1262029219786596E-4</v>
      </c>
      <c r="IB239" s="89">
        <f t="shared" si="790"/>
        <v>1.2683330214732708E-8</v>
      </c>
      <c r="ID239">
        <v>136.1</v>
      </c>
      <c r="IE239" s="14">
        <f t="shared" si="791"/>
        <v>6.5910161707045528E-3</v>
      </c>
      <c r="IF239" s="14">
        <f t="shared" si="792"/>
        <v>4.344149416248891E-5</v>
      </c>
      <c r="IG239" s="89">
        <f t="shared" si="793"/>
        <v>-4.0419553847385126E-3</v>
      </c>
      <c r="IH239" s="89">
        <f t="shared" si="794"/>
        <v>1.6337403332216658E-5</v>
      </c>
      <c r="IQ239">
        <v>51.52</v>
      </c>
      <c r="IR239" s="14">
        <f t="shared" si="795"/>
        <v>-5.84000102471912E-3</v>
      </c>
      <c r="IS239" s="14">
        <f t="shared" si="796"/>
        <v>3.4105611968720375E-5</v>
      </c>
      <c r="IT239" s="89">
        <f t="shared" si="797"/>
        <v>7.047251937349207E-3</v>
      </c>
      <c r="IU239" s="89">
        <f t="shared" si="798"/>
        <v>4.9663759868472149E-5</v>
      </c>
      <c r="IW239">
        <v>75.569999999999993</v>
      </c>
      <c r="IX239" s="14">
        <f t="shared" si="799"/>
        <v>-2.0048787007430725E-2</v>
      </c>
      <c r="IY239" s="14">
        <f t="shared" si="800"/>
        <v>4.0195386046932305E-4</v>
      </c>
      <c r="IZ239" s="89">
        <f t="shared" si="801"/>
        <v>2.1277087569296659E-2</v>
      </c>
      <c r="JA239" s="89">
        <f t="shared" si="802"/>
        <v>4.527144554315184E-4</v>
      </c>
      <c r="JC239">
        <v>119.5</v>
      </c>
      <c r="JD239" s="14">
        <f t="shared" si="803"/>
        <v>8.3333815591442404E-3</v>
      </c>
      <c r="JE239" s="14">
        <f t="shared" si="804"/>
        <v>6.9445248210285289E-5</v>
      </c>
      <c r="JF239" s="89">
        <f t="shared" si="805"/>
        <v>-4.3917221177728763E-3</v>
      </c>
      <c r="JG239" s="89">
        <f t="shared" si="806"/>
        <v>1.9287223159735479E-5</v>
      </c>
      <c r="JI239">
        <v>37.81</v>
      </c>
      <c r="JJ239" s="14">
        <f t="shared" si="807"/>
        <v>-1.3580291253071808E-2</v>
      </c>
      <c r="JK239" s="14">
        <f t="shared" si="808"/>
        <v>1.8442431051825866E-4</v>
      </c>
      <c r="JL239" s="89">
        <f t="shared" si="809"/>
        <v>1.6468664647025275E-2</v>
      </c>
      <c r="JM239" s="89">
        <f t="shared" si="810"/>
        <v>2.712169152561801E-4</v>
      </c>
      <c r="JO239">
        <v>73.86</v>
      </c>
      <c r="JP239" s="14">
        <f t="shared" si="811"/>
        <v>1.0103137059005791E-2</v>
      </c>
      <c r="JQ239" s="14">
        <f t="shared" si="812"/>
        <v>1.020733784330562E-4</v>
      </c>
      <c r="JR239" s="89">
        <f t="shared" si="842"/>
        <v>-8.0458161691097426E-3</v>
      </c>
      <c r="JS239" s="89">
        <f t="shared" si="813"/>
        <v>6.473515782710777E-5</v>
      </c>
      <c r="JU239">
        <v>69.680000000000007</v>
      </c>
      <c r="JV239" s="14">
        <f t="shared" si="814"/>
        <v>-3.1622852283195281E-3</v>
      </c>
      <c r="JW239" s="14">
        <f t="shared" si="815"/>
        <v>1.000004786524789E-5</v>
      </c>
      <c r="JX239" s="89">
        <f t="shared" si="816"/>
        <v>7.0014126560495769E-3</v>
      </c>
      <c r="JY239" s="89">
        <f t="shared" si="817"/>
        <v>4.901977918029119E-5</v>
      </c>
      <c r="KA239">
        <v>39.58</v>
      </c>
      <c r="KB239" s="14">
        <f t="shared" si="818"/>
        <v>1.3052394138103909E-2</v>
      </c>
      <c r="KC239" s="14">
        <f t="shared" si="819"/>
        <v>1.7036499273640927E-4</v>
      </c>
      <c r="KD239" s="89">
        <f t="shared" si="820"/>
        <v>-1.0981065060484598E-2</v>
      </c>
      <c r="KE239" s="89">
        <f t="shared" si="821"/>
        <v>1.2058378986259561E-4</v>
      </c>
      <c r="KG239">
        <v>17.170000000000002</v>
      </c>
      <c r="KH239" s="14">
        <f t="shared" si="822"/>
        <v>3.5472826768359417E-2</v>
      </c>
      <c r="KI239" s="14">
        <f t="shared" si="823"/>
        <v>1.2583214389380365E-3</v>
      </c>
      <c r="KJ239" s="89">
        <f t="shared" si="824"/>
        <v>-3.4162534488402105E-2</v>
      </c>
      <c r="KK239" s="89">
        <f t="shared" si="825"/>
        <v>1.1670787626712632E-3</v>
      </c>
      <c r="KM239">
        <v>37.85</v>
      </c>
      <c r="KN239" s="14">
        <f t="shared" si="826"/>
        <v>5.7955905109481386E-3</v>
      </c>
      <c r="KO239" s="14">
        <f t="shared" si="827"/>
        <v>3.3588869370592108E-5</v>
      </c>
      <c r="KP239" s="89">
        <f t="shared" si="828"/>
        <v>-4.4382548662638618E-3</v>
      </c>
      <c r="KQ239" s="89">
        <f t="shared" si="829"/>
        <v>1.9698106257914851E-5</v>
      </c>
      <c r="KS239">
        <v>92.24</v>
      </c>
      <c r="KT239" s="14">
        <f t="shared" si="830"/>
        <v>1.5166290416557843E-3</v>
      </c>
      <c r="KU239" s="14">
        <f t="shared" si="831"/>
        <v>2.3001636499937426E-6</v>
      </c>
      <c r="KV239" s="89">
        <f t="shared" si="832"/>
        <v>4.7316292976070967E-4</v>
      </c>
      <c r="KW239" s="89">
        <f t="shared" si="833"/>
        <v>2.2388315809973827E-7</v>
      </c>
      <c r="LF239" s="14">
        <v>15.695</v>
      </c>
      <c r="LG239" s="14">
        <f t="shared" si="834"/>
        <v>3.3519191232583068E-2</v>
      </c>
      <c r="LH239" s="14">
        <f t="shared" si="835"/>
        <v>1.1235361808864736E-3</v>
      </c>
      <c r="LI239" s="89">
        <f t="shared" si="836"/>
        <v>-3.3602161671037141E-2</v>
      </c>
      <c r="LJ239" s="89">
        <f t="shared" si="837"/>
        <v>1.1291052689665175E-3</v>
      </c>
      <c r="LL239">
        <v>12.265000000000001</v>
      </c>
      <c r="LM239" s="14">
        <f t="shared" si="838"/>
        <v>-6.9544154287017714E-3</v>
      </c>
      <c r="LN239" s="14">
        <f t="shared" si="839"/>
        <v>4.836389395496524E-5</v>
      </c>
      <c r="LO239" s="89">
        <f t="shared" si="840"/>
        <v>8.9917053767337891E-3</v>
      </c>
      <c r="LP239" s="89">
        <f t="shared" si="841"/>
        <v>8.0850765581983334E-5</v>
      </c>
    </row>
    <row r="240" spans="19:328" x14ac:dyDescent="0.35">
      <c r="S240" t="s">
        <v>844</v>
      </c>
      <c r="T240" s="82">
        <v>6107.59</v>
      </c>
      <c r="U240" s="6">
        <f t="shared" si="648"/>
        <v>-3.1042353512309097E-3</v>
      </c>
      <c r="V240" s="14">
        <f t="shared" si="649"/>
        <v>9.6362771158316894E-6</v>
      </c>
      <c r="Z240">
        <v>43.46</v>
      </c>
      <c r="AA240" s="14">
        <f t="shared" si="650"/>
        <v>1.839080978117736E-3</v>
      </c>
      <c r="AB240" s="14">
        <f t="shared" si="651"/>
        <v>3.3822188440744887E-6</v>
      </c>
      <c r="AC240" s="14">
        <f t="shared" si="652"/>
        <v>4.9433163293486453E-3</v>
      </c>
      <c r="AD240" s="14">
        <f t="shared" si="653"/>
        <v>-5.4190596719186799E-3</v>
      </c>
      <c r="AE240" s="14">
        <f t="shared" si="654"/>
        <v>2.936620772781539E-5</v>
      </c>
      <c r="AG240">
        <v>8.7059999999999995</v>
      </c>
      <c r="AH240" s="14">
        <f t="shared" si="655"/>
        <v>-3.5780737280837797E-2</v>
      </c>
      <c r="AI240" s="14">
        <f t="shared" si="656"/>
        <v>1.2802611603603359E-3</v>
      </c>
      <c r="AJ240" s="14">
        <f t="shared" si="657"/>
        <v>3.5618342150278058E-2</v>
      </c>
      <c r="AK240" s="14">
        <f t="shared" si="658"/>
        <v>1.2686662975342745E-3</v>
      </c>
      <c r="AM240">
        <v>110.3</v>
      </c>
      <c r="AN240" s="14">
        <f t="shared" si="659"/>
        <v>-1.3608530111045678E-3</v>
      </c>
      <c r="AO240" s="14">
        <f t="shared" si="660"/>
        <v>1.8519209178323689E-6</v>
      </c>
      <c r="AP240" s="14">
        <f t="shared" si="661"/>
        <v>4.930620235064305E-3</v>
      </c>
      <c r="AQ240" s="14">
        <f t="shared" si="662"/>
        <v>2.4311015902425581E-5</v>
      </c>
      <c r="AS240">
        <v>106.8</v>
      </c>
      <c r="AT240" s="14">
        <f t="shared" si="663"/>
        <v>-7.7075294614783376E-3</v>
      </c>
      <c r="AU240" s="14">
        <f t="shared" si="664"/>
        <v>5.9406010399556555E-5</v>
      </c>
      <c r="AV240" s="14">
        <f t="shared" si="665"/>
        <v>1.2787261645805643E-2</v>
      </c>
      <c r="AW240" s="14">
        <f t="shared" si="666"/>
        <v>1.6351406039829205E-4</v>
      </c>
      <c r="AY240" s="14">
        <v>39.29</v>
      </c>
      <c r="AZ240" s="14">
        <f t="shared" si="667"/>
        <v>-6.6394523778447751E-3</v>
      </c>
      <c r="BA240" s="14">
        <f t="shared" si="668"/>
        <v>4.4082327877668635E-5</v>
      </c>
      <c r="BB240" s="14">
        <f t="shared" si="669"/>
        <v>9.0967737327377063E-3</v>
      </c>
      <c r="BC240" s="14">
        <f t="shared" si="670"/>
        <v>8.2751292344626705E-5</v>
      </c>
      <c r="BE240">
        <v>27.52</v>
      </c>
      <c r="BF240" s="14">
        <f t="shared" si="671"/>
        <v>-8.9424813460084827E-3</v>
      </c>
      <c r="BG240" s="14">
        <f t="shared" si="672"/>
        <v>7.9967972623709683E-5</v>
      </c>
      <c r="BH240" s="14">
        <f t="shared" si="673"/>
        <v>1.271276426857498E-2</v>
      </c>
      <c r="BI240" s="14">
        <f t="shared" si="674"/>
        <v>1.6161437534835673E-4</v>
      </c>
      <c r="BK240">
        <v>111.5</v>
      </c>
      <c r="BL240" s="14">
        <f t="shared" si="675"/>
        <v>-9.009069942365968E-3</v>
      </c>
      <c r="BM240" s="14">
        <f t="shared" si="676"/>
        <v>8.1163341226441941E-5</v>
      </c>
      <c r="BN240" s="14">
        <f t="shared" si="677"/>
        <v>1.3269333730206587E-2</v>
      </c>
      <c r="BO240" s="14">
        <f t="shared" si="678"/>
        <v>1.7607521764359828E-4</v>
      </c>
      <c r="BQ240">
        <v>80.36</v>
      </c>
      <c r="BR240" s="14">
        <f t="shared" si="679"/>
        <v>-5.4904056064355566E-3</v>
      </c>
      <c r="BS240" s="14">
        <f t="shared" si="680"/>
        <v>3.0144553723178991E-5</v>
      </c>
      <c r="BT240" s="14">
        <f t="shared" si="681"/>
        <v>1.1548947621395148E-2</v>
      </c>
      <c r="BU240" s="14">
        <f t="shared" si="682"/>
        <v>1.3337819116172864E-4</v>
      </c>
      <c r="BX240">
        <v>23.34</v>
      </c>
      <c r="BY240" s="14">
        <f t="shared" si="683"/>
        <v>-8.5726537611823103E-4</v>
      </c>
      <c r="BZ240" s="14">
        <f t="shared" si="684"/>
        <v>7.3490392509113216E-7</v>
      </c>
      <c r="CA240" s="14">
        <f t="shared" si="685"/>
        <v>3.5177619399991119E-3</v>
      </c>
      <c r="CB240" s="14">
        <f t="shared" si="686"/>
        <v>1.2374649066506316E-5</v>
      </c>
      <c r="CD240">
        <v>54.53</v>
      </c>
      <c r="CE240" s="14">
        <f t="shared" si="687"/>
        <v>9.1650634222225095E-4</v>
      </c>
      <c r="CF240" s="14">
        <f t="shared" si="688"/>
        <v>8.3998387533360981E-7</v>
      </c>
      <c r="CG240" s="14">
        <f t="shared" si="689"/>
        <v>3.8178759832427846E-3</v>
      </c>
      <c r="CH240" s="14">
        <f t="shared" si="690"/>
        <v>1.4576177023422058E-5</v>
      </c>
      <c r="CJ240">
        <v>37.1</v>
      </c>
      <c r="CK240" s="14">
        <f t="shared" si="691"/>
        <v>-5.4054185669080469E-3</v>
      </c>
      <c r="CL240" s="14">
        <f t="shared" si="692"/>
        <v>2.9218549883474245E-5</v>
      </c>
      <c r="CM240" s="14">
        <f t="shared" si="693"/>
        <v>9.455771568739408E-3</v>
      </c>
      <c r="CN240" s="14">
        <f t="shared" si="694"/>
        <v>8.9411615960180527E-5</v>
      </c>
      <c r="CP240">
        <v>22.86</v>
      </c>
      <c r="CQ240" s="14">
        <f t="shared" si="695"/>
        <v>-5.7030205022126877E-3</v>
      </c>
      <c r="CR240" s="14">
        <f t="shared" si="696"/>
        <v>3.2524442848658259E-5</v>
      </c>
      <c r="CS240" s="14">
        <f t="shared" si="697"/>
        <v>9.4838913902673128E-3</v>
      </c>
      <c r="CT240" s="14">
        <f t="shared" si="698"/>
        <v>8.9944195902386467E-5</v>
      </c>
      <c r="CV240">
        <v>110.25</v>
      </c>
      <c r="CW240" s="14">
        <f t="shared" si="699"/>
        <v>-9.0744107860319322E-4</v>
      </c>
      <c r="CX240" s="14">
        <f t="shared" si="700"/>
        <v>8.2344931113652675E-7</v>
      </c>
      <c r="CY240" s="89">
        <f t="shared" si="701"/>
        <v>1.987394807835757E-3</v>
      </c>
      <c r="CZ240" s="89">
        <f t="shared" si="702"/>
        <v>3.9497381222125253E-6</v>
      </c>
      <c r="DB240">
        <v>16.59</v>
      </c>
      <c r="DC240" s="14">
        <f t="shared" si="703"/>
        <v>-8.4746269909722321E-3</v>
      </c>
      <c r="DD240" s="14">
        <f t="shared" si="704"/>
        <v>7.1819302636115073E-5</v>
      </c>
      <c r="DE240" s="89">
        <f t="shared" si="705"/>
        <v>1.0307273652565724E-2</v>
      </c>
      <c r="DF240" s="89">
        <f t="shared" si="706"/>
        <v>1.0623989014887556E-4</v>
      </c>
      <c r="DH240">
        <v>12.986000000000001</v>
      </c>
      <c r="DI240" s="14">
        <f t="shared" si="707"/>
        <v>-1.4582945369026549E-2</v>
      </c>
      <c r="DJ240" s="14">
        <f t="shared" si="708"/>
        <v>2.1266229563601287E-4</v>
      </c>
      <c r="DK240" s="89">
        <f t="shared" si="709"/>
        <v>1.8952590700680089E-2</v>
      </c>
      <c r="DL240" s="89">
        <f t="shared" si="710"/>
        <v>3.5920069426750536E-4</v>
      </c>
      <c r="DN240">
        <v>66.75</v>
      </c>
      <c r="DO240" s="14">
        <f t="shared" si="711"/>
        <v>-1.4638456519447927E-2</v>
      </c>
      <c r="DP240" s="14">
        <f t="shared" si="712"/>
        <v>2.1428440927176751E-4</v>
      </c>
      <c r="DQ240" s="89">
        <f t="shared" si="713"/>
        <v>1.7264297351054777E-2</v>
      </c>
      <c r="DR240" s="89">
        <f t="shared" si="714"/>
        <v>2.9805596302563697E-4</v>
      </c>
      <c r="DT240">
        <v>127.5</v>
      </c>
      <c r="DU240" s="14">
        <f t="shared" si="715"/>
        <v>1.5673984400128977E-3</v>
      </c>
      <c r="DV240" s="14">
        <f t="shared" si="716"/>
        <v>2.4567378697548653E-6</v>
      </c>
      <c r="DW240" s="89">
        <f t="shared" si="717"/>
        <v>2.6726916424801902E-3</v>
      </c>
      <c r="DX240" s="89">
        <f t="shared" si="718"/>
        <v>7.1432806157834567E-6</v>
      </c>
      <c r="DZ240">
        <v>32.72</v>
      </c>
      <c r="EA240" s="14">
        <f t="shared" si="719"/>
        <v>3.3562197789550599E-3</v>
      </c>
      <c r="EB240" s="14">
        <f t="shared" si="720"/>
        <v>1.1264211204649152E-5</v>
      </c>
      <c r="EC240" s="89">
        <f t="shared" si="721"/>
        <v>9.4704804754342561E-4</v>
      </c>
      <c r="ED240" s="89">
        <f t="shared" si="722"/>
        <v>8.9690000435581457E-7</v>
      </c>
      <c r="EF240">
        <v>15.35</v>
      </c>
      <c r="EG240" s="14">
        <f t="shared" si="723"/>
        <v>1.3020835172982007E-3</v>
      </c>
      <c r="EH240" s="14">
        <f t="shared" si="724"/>
        <v>1.6954214860196536E-6</v>
      </c>
      <c r="EI240" s="89">
        <f t="shared" si="725"/>
        <v>2.184006863757814E-3</v>
      </c>
      <c r="EJ240" s="89">
        <f t="shared" si="726"/>
        <v>4.7698859809412427E-6</v>
      </c>
      <c r="EL240">
        <v>96.9</v>
      </c>
      <c r="EM240" s="14">
        <f t="shared" si="727"/>
        <v>-4.7584655837502945E-3</v>
      </c>
      <c r="EN240" s="14">
        <f t="shared" si="728"/>
        <v>2.2642994711736033E-5</v>
      </c>
      <c r="EO240" s="89">
        <f t="shared" si="729"/>
        <v>7.9553477789399765E-3</v>
      </c>
      <c r="EP240" s="89">
        <f t="shared" si="730"/>
        <v>6.3287558283885219E-5</v>
      </c>
      <c r="ER240">
        <v>12.62</v>
      </c>
      <c r="ES240" s="14">
        <f t="shared" si="731"/>
        <v>-1.2759343753759873E-2</v>
      </c>
      <c r="ET240" s="14">
        <f t="shared" si="732"/>
        <v>1.628008530266111E-4</v>
      </c>
      <c r="EU240" s="89">
        <f t="shared" si="733"/>
        <v>1.5538655392008402E-2</v>
      </c>
      <c r="EV240" s="89">
        <f t="shared" si="734"/>
        <v>2.4144981139159177E-4</v>
      </c>
      <c r="EX240">
        <v>123</v>
      </c>
      <c r="EY240" s="14">
        <f t="shared" si="735"/>
        <v>-4.0658671021588639E-4</v>
      </c>
      <c r="EZ240" s="14">
        <f t="shared" si="736"/>
        <v>1.6531275292417718E-7</v>
      </c>
      <c r="FA240" s="89">
        <f t="shared" si="737"/>
        <v>3.0547296751395558E-3</v>
      </c>
      <c r="FB240" s="89">
        <f t="shared" si="738"/>
        <v>9.3313733881782163E-6</v>
      </c>
      <c r="FD240">
        <v>57</v>
      </c>
      <c r="FE240" s="14">
        <f t="shared" si="739"/>
        <v>-3.1726061332541786E-2</v>
      </c>
      <c r="FF240" s="14">
        <f t="shared" si="740"/>
        <v>1.0065429676762031E-3</v>
      </c>
      <c r="FG240" s="89">
        <f t="shared" si="741"/>
        <v>3.7906051539872941E-2</v>
      </c>
      <c r="FH240" s="89">
        <f t="shared" si="742"/>
        <v>1.4368687433435037E-3</v>
      </c>
      <c r="FJ240">
        <v>145</v>
      </c>
      <c r="FK240" s="14">
        <f t="shared" si="743"/>
        <v>-2.7624326959101841E-3</v>
      </c>
      <c r="FL240" s="14">
        <f t="shared" si="744"/>
        <v>7.6310343994336074E-6</v>
      </c>
      <c r="FM240" s="89">
        <f t="shared" si="745"/>
        <v>4.5669204876734532E-3</v>
      </c>
      <c r="FN240" s="89">
        <f t="shared" si="746"/>
        <v>2.0856762740731531E-5</v>
      </c>
      <c r="FP240">
        <v>10.82</v>
      </c>
      <c r="FQ240" s="14">
        <f t="shared" si="747"/>
        <v>9.2378759456368119E-4</v>
      </c>
      <c r="FR240" s="14">
        <f t="shared" si="748"/>
        <v>8.5338351986975227E-7</v>
      </c>
      <c r="FS240" s="89">
        <f t="shared" si="749"/>
        <v>9.0620174426512645E-4</v>
      </c>
      <c r="FT240" s="89">
        <f t="shared" si="750"/>
        <v>8.2120160130915766E-7</v>
      </c>
      <c r="FV240">
        <v>560</v>
      </c>
      <c r="FW240" s="14">
        <f t="shared" si="751"/>
        <v>3.5707909681331973E-4</v>
      </c>
      <c r="FX240" s="14">
        <f t="shared" si="752"/>
        <v>1.2750548138101617E-7</v>
      </c>
      <c r="FY240" s="89">
        <f t="shared" si="753"/>
        <v>3.4665385016972019E-3</v>
      </c>
      <c r="FZ240" s="89">
        <f t="shared" si="754"/>
        <v>1.2016889183749082E-5</v>
      </c>
      <c r="GB240">
        <v>63.84</v>
      </c>
      <c r="GC240" s="14">
        <f t="shared" si="755"/>
        <v>-3.1377496719672492E-3</v>
      </c>
      <c r="GD240" s="14">
        <f t="shared" si="756"/>
        <v>9.8454730039305805E-6</v>
      </c>
      <c r="GE240" s="89">
        <f t="shared" si="757"/>
        <v>7.7603233718774919E-3</v>
      </c>
      <c r="GF240" s="89">
        <f t="shared" si="758"/>
        <v>6.0222618836108043E-5</v>
      </c>
      <c r="GH240">
        <v>454.7</v>
      </c>
      <c r="GI240" s="14">
        <f t="shared" si="759"/>
        <v>3.950839204058287E-3</v>
      </c>
      <c r="GJ240" s="14">
        <f t="shared" si="760"/>
        <v>1.5609130416323919E-5</v>
      </c>
      <c r="GK240" s="89">
        <f t="shared" si="761"/>
        <v>1.3362547922302122E-3</v>
      </c>
      <c r="GL240" s="89">
        <f t="shared" si="762"/>
        <v>1.7855768697582077E-6</v>
      </c>
      <c r="GN240">
        <v>30.72</v>
      </c>
      <c r="GO240" s="14">
        <f t="shared" si="763"/>
        <v>1.3012363579719556E-3</v>
      </c>
      <c r="GP240" s="14">
        <f t="shared" si="764"/>
        <v>1.6932160593081193E-6</v>
      </c>
      <c r="GQ240" s="89">
        <f t="shared" si="765"/>
        <v>1.5055698194156241E-3</v>
      </c>
      <c r="GR240" s="89">
        <f t="shared" si="766"/>
        <v>2.266740481135195E-6</v>
      </c>
      <c r="GT240">
        <v>64</v>
      </c>
      <c r="GU240" s="14">
        <f t="shared" si="767"/>
        <v>-3.4434217777602775E-3</v>
      </c>
      <c r="GV240" s="14">
        <f t="shared" si="768"/>
        <v>1.185715353955375E-5</v>
      </c>
      <c r="GW240" s="89">
        <f t="shared" si="769"/>
        <v>6.6994200624071656E-3</v>
      </c>
      <c r="GX240" s="89">
        <f t="shared" si="770"/>
        <v>4.4882229172583628E-5</v>
      </c>
      <c r="GZ240">
        <v>206.1</v>
      </c>
      <c r="HA240" s="14">
        <f t="shared" si="771"/>
        <v>-1.1713164663653203E-2</v>
      </c>
      <c r="HB240" s="14">
        <f t="shared" si="772"/>
        <v>1.3719822643785406E-4</v>
      </c>
      <c r="HC240" s="89">
        <f t="shared" si="773"/>
        <v>1.5169387945587545E-2</v>
      </c>
      <c r="HD240" s="89">
        <f t="shared" si="774"/>
        <v>2.3011033064373673E-4</v>
      </c>
      <c r="HF240">
        <v>305.85000000000002</v>
      </c>
      <c r="HG240" s="14">
        <f t="shared" si="775"/>
        <v>-4.9055679178510955E-4</v>
      </c>
      <c r="HH240" s="14">
        <f t="shared" si="776"/>
        <v>2.4064596596649932E-7</v>
      </c>
      <c r="HI240" s="89">
        <f t="shared" si="777"/>
        <v>6.1464956583383258E-3</v>
      </c>
      <c r="HJ240" s="89">
        <f t="shared" si="778"/>
        <v>3.7779408877971891E-5</v>
      </c>
      <c r="HL240">
        <v>107.4</v>
      </c>
      <c r="HM240" s="14">
        <f t="shared" si="779"/>
        <v>-1.6428438012698603E-2</v>
      </c>
      <c r="HN240" s="14">
        <f t="shared" si="780"/>
        <v>2.698935755370804E-4</v>
      </c>
      <c r="HO240" s="89">
        <f t="shared" si="781"/>
        <v>1.9803506338598134E-2</v>
      </c>
      <c r="HP240" s="89">
        <f t="shared" si="782"/>
        <v>3.9217886330289648E-4</v>
      </c>
      <c r="HR240">
        <v>6.1139999999999999</v>
      </c>
      <c r="HS240" s="14">
        <f t="shared" si="783"/>
        <v>-7.8818142022533677E-3</v>
      </c>
      <c r="HT240" s="14">
        <f t="shared" si="784"/>
        <v>6.2122995118842891E-5</v>
      </c>
      <c r="HU240" s="14">
        <f t="shared" si="785"/>
        <v>1.0336817518922927E-2</v>
      </c>
      <c r="HV240" s="14">
        <f t="shared" si="786"/>
        <v>1.0684979641951194E-4</v>
      </c>
      <c r="HX240">
        <v>13.77</v>
      </c>
      <c r="HY240" s="14">
        <f t="shared" si="787"/>
        <v>-5.0964799064843148E-3</v>
      </c>
      <c r="HZ240" s="14">
        <f t="shared" si="788"/>
        <v>2.5974107437198372E-5</v>
      </c>
      <c r="IA240" s="89">
        <f t="shared" si="789"/>
        <v>4.5244220788812992E-3</v>
      </c>
      <c r="IB240" s="89">
        <f t="shared" si="790"/>
        <v>2.0470395147868577E-5</v>
      </c>
      <c r="ID240">
        <v>136.5</v>
      </c>
      <c r="IE240" s="14">
        <f t="shared" si="791"/>
        <v>-2.9347049675940251E-3</v>
      </c>
      <c r="IF240" s="14">
        <f t="shared" si="792"/>
        <v>8.6124932468210472E-6</v>
      </c>
      <c r="IG240" s="89">
        <f t="shared" si="793"/>
        <v>5.9398029156901557E-3</v>
      </c>
      <c r="IH240" s="89">
        <f t="shared" si="794"/>
        <v>3.5281258677241279E-5</v>
      </c>
      <c r="IQ240">
        <v>51.56</v>
      </c>
      <c r="IR240" s="14">
        <f t="shared" si="795"/>
        <v>-7.7609627488840315E-4</v>
      </c>
      <c r="IS240" s="14">
        <f t="shared" si="796"/>
        <v>6.0232542789565587E-7</v>
      </c>
      <c r="IT240" s="89">
        <f t="shared" si="797"/>
        <v>2.4997951349363893E-3</v>
      </c>
      <c r="IU240" s="89">
        <f t="shared" si="798"/>
        <v>6.2489757166516405E-6</v>
      </c>
      <c r="IW240">
        <v>76.33</v>
      </c>
      <c r="IX240" s="14">
        <f t="shared" si="799"/>
        <v>-1.0006666777750556E-2</v>
      </c>
      <c r="IY240" s="14">
        <f t="shared" si="800"/>
        <v>1.0013338000093669E-4</v>
      </c>
      <c r="IZ240" s="89">
        <f t="shared" si="801"/>
        <v>1.1873329393088616E-2</v>
      </c>
      <c r="JA240" s="89">
        <f t="shared" si="802"/>
        <v>1.4097595087678207E-4</v>
      </c>
      <c r="JC240">
        <v>120.15</v>
      </c>
      <c r="JD240" s="14">
        <f t="shared" si="803"/>
        <v>-5.4245908109126122E-3</v>
      </c>
      <c r="JE240" s="14">
        <f t="shared" si="804"/>
        <v>2.9426185465837552E-5</v>
      </c>
      <c r="JF240" s="89">
        <f t="shared" si="805"/>
        <v>1.0124726941610263E-2</v>
      </c>
      <c r="JG240" s="89">
        <f t="shared" si="806"/>
        <v>1.025100956421687E-4</v>
      </c>
      <c r="JI240">
        <v>38.549999999999997</v>
      </c>
      <c r="JJ240" s="14">
        <f t="shared" si="807"/>
        <v>-1.9382482106496825E-2</v>
      </c>
      <c r="JK240" s="14">
        <f t="shared" si="808"/>
        <v>3.7568061260866961E-4</v>
      </c>
      <c r="JL240" s="89">
        <f t="shared" si="809"/>
        <v>2.301686443196186E-2</v>
      </c>
      <c r="JM240" s="89">
        <f t="shared" si="810"/>
        <v>5.2977604827931092E-4</v>
      </c>
      <c r="JO240">
        <v>74.5</v>
      </c>
      <c r="JP240" s="14">
        <f t="shared" si="811"/>
        <v>-8.6277159610966894E-3</v>
      </c>
      <c r="JQ240" s="14">
        <f t="shared" si="812"/>
        <v>7.4437482705362571E-5</v>
      </c>
      <c r="JR240" s="89">
        <f t="shared" si="842"/>
        <v>1.11196089043078E-2</v>
      </c>
      <c r="JS240" s="89">
        <f t="shared" si="813"/>
        <v>1.2364570218476132E-4</v>
      </c>
      <c r="JU240">
        <v>70.44</v>
      </c>
      <c r="JV240" s="14">
        <f t="shared" si="814"/>
        <v>-1.0847951083757931E-2</v>
      </c>
      <c r="JW240" s="14">
        <f t="shared" si="815"/>
        <v>1.1767804271560486E-4</v>
      </c>
      <c r="JX240" s="89">
        <f t="shared" si="816"/>
        <v>1.5515156137480965E-2</v>
      </c>
      <c r="JY240" s="89">
        <f t="shared" si="817"/>
        <v>2.4072006997041324E-4</v>
      </c>
      <c r="KA240">
        <v>39.19</v>
      </c>
      <c r="KB240" s="14">
        <f t="shared" si="818"/>
        <v>9.9023279628795268E-3</v>
      </c>
      <c r="KC240" s="14">
        <f t="shared" si="819"/>
        <v>9.8056099084425802E-5</v>
      </c>
      <c r="KD240" s="89">
        <f t="shared" si="820"/>
        <v>-7.3931492255093264E-3</v>
      </c>
      <c r="KE240" s="89">
        <f t="shared" si="821"/>
        <v>5.465865547064915E-5</v>
      </c>
      <c r="KG240">
        <v>16.45</v>
      </c>
      <c r="KH240" s="14">
        <f t="shared" si="822"/>
        <v>4.2838197698003358E-2</v>
      </c>
      <c r="KI240" s="14">
        <f t="shared" si="823"/>
        <v>1.8351111820132202E-3</v>
      </c>
      <c r="KJ240" s="89">
        <f t="shared" si="824"/>
        <v>-4.1034143648507507E-2</v>
      </c>
      <c r="KK240" s="89">
        <f t="shared" si="825"/>
        <v>1.6838009449663489E-3</v>
      </c>
      <c r="KM240">
        <v>37.85</v>
      </c>
      <c r="KN240" s="14">
        <f t="shared" si="826"/>
        <v>0</v>
      </c>
      <c r="KO240" s="14">
        <f t="shared" si="827"/>
        <v>0</v>
      </c>
      <c r="KP240" s="89">
        <f t="shared" si="828"/>
        <v>2.0960824286027375E-3</v>
      </c>
      <c r="KQ240" s="89">
        <f t="shared" si="829"/>
        <v>4.39356154749715E-6</v>
      </c>
      <c r="KS240">
        <v>92.18</v>
      </c>
      <c r="KT240" s="14">
        <f t="shared" si="830"/>
        <v>6.5068866844125207E-4</v>
      </c>
      <c r="KU240" s="14">
        <f t="shared" si="831"/>
        <v>4.2339574323784967E-7</v>
      </c>
      <c r="KV240" s="89">
        <f t="shared" si="832"/>
        <v>1.7110795000452768E-3</v>
      </c>
      <c r="KW240" s="89">
        <f t="shared" si="833"/>
        <v>2.9277930554751944E-6</v>
      </c>
      <c r="LF240" s="14">
        <v>15.645</v>
      </c>
      <c r="LG240" s="14">
        <f t="shared" si="834"/>
        <v>3.1908131730714632E-3</v>
      </c>
      <c r="LH240" s="14">
        <f t="shared" si="835"/>
        <v>1.018128870544638E-5</v>
      </c>
      <c r="LI240" s="89">
        <f t="shared" si="836"/>
        <v>-3.2697990703682558E-3</v>
      </c>
      <c r="LJ240" s="89">
        <f t="shared" si="837"/>
        <v>1.069158596058111E-5</v>
      </c>
      <c r="LL240">
        <v>12.315</v>
      </c>
      <c r="LM240" s="14">
        <f t="shared" si="838"/>
        <v>-4.0683538620485257E-3</v>
      </c>
      <c r="LN240" s="14">
        <f t="shared" si="839"/>
        <v>1.6551503146845156E-5</v>
      </c>
      <c r="LO240" s="89">
        <f t="shared" si="840"/>
        <v>6.5121312749160604E-3</v>
      </c>
      <c r="LP240" s="89">
        <f t="shared" si="841"/>
        <v>4.2407853741739876E-5</v>
      </c>
    </row>
    <row r="241" spans="19:328" x14ac:dyDescent="0.35">
      <c r="S241" t="s">
        <v>845</v>
      </c>
      <c r="T241" s="82">
        <v>6064.24</v>
      </c>
      <c r="U241" s="6">
        <f t="shared" si="648"/>
        <v>7.1230346282369307E-3</v>
      </c>
      <c r="V241" s="14">
        <f t="shared" si="649"/>
        <v>5.073762231506243E-5</v>
      </c>
      <c r="Z241">
        <v>42.92</v>
      </c>
      <c r="AA241" s="14">
        <f t="shared" si="650"/>
        <v>1.250305706578576E-2</v>
      </c>
      <c r="AB241" s="14">
        <f t="shared" si="651"/>
        <v>1.5632643599029522E-4</v>
      </c>
      <c r="AC241" s="14">
        <f t="shared" si="652"/>
        <v>5.3800224375488296E-3</v>
      </c>
      <c r="AD241" s="14">
        <f t="shared" si="653"/>
        <v>-5.6062203926198484E-3</v>
      </c>
      <c r="AE241" s="14">
        <f t="shared" si="654"/>
        <v>3.1429707090626644E-5</v>
      </c>
      <c r="AG241">
        <v>8.9600000000000009</v>
      </c>
      <c r="AH241" s="14">
        <f t="shared" si="655"/>
        <v>-2.8757783856733461E-2</v>
      </c>
      <c r="AI241" s="14">
        <f t="shared" si="656"/>
        <v>8.2701013235059965E-4</v>
      </c>
      <c r="AJ241" s="14">
        <f t="shared" si="657"/>
        <v>2.8800956852761024E-2</v>
      </c>
      <c r="AK241" s="14">
        <f t="shared" si="658"/>
        <v>8.2949511563460223E-4</v>
      </c>
      <c r="AM241">
        <v>108.7</v>
      </c>
      <c r="AN241" s="14">
        <f t="shared" si="659"/>
        <v>1.4612132132292887E-2</v>
      </c>
      <c r="AO241" s="14">
        <f t="shared" si="660"/>
        <v>2.1351440545158625E-4</v>
      </c>
      <c r="AP241" s="14">
        <f t="shared" si="661"/>
        <v>-1.2202636530709209E-2</v>
      </c>
      <c r="AQ241" s="14">
        <f t="shared" si="662"/>
        <v>1.4890433830059887E-4</v>
      </c>
      <c r="AS241">
        <v>106.46</v>
      </c>
      <c r="AT241" s="14">
        <f t="shared" si="663"/>
        <v>3.1885987814831186E-3</v>
      </c>
      <c r="AU241" s="14">
        <f t="shared" si="664"/>
        <v>1.0167162189275629E-5</v>
      </c>
      <c r="AV241" s="14">
        <f t="shared" si="665"/>
        <v>1.409268252426845E-4</v>
      </c>
      <c r="AW241" s="14">
        <f t="shared" si="666"/>
        <v>1.9860370072982138E-8</v>
      </c>
      <c r="AY241" s="14">
        <v>39.340000000000003</v>
      </c>
      <c r="AZ241" s="14">
        <f t="shared" si="667"/>
        <v>-1.2717793905447146E-3</v>
      </c>
      <c r="BA241" s="14">
        <f t="shared" si="668"/>
        <v>1.6174228182142857E-6</v>
      </c>
      <c r="BB241" s="14">
        <f t="shared" si="669"/>
        <v>2.8471777820703141E-3</v>
      </c>
      <c r="BC241" s="14">
        <f t="shared" si="670"/>
        <v>8.1064213227148332E-6</v>
      </c>
      <c r="BE241">
        <v>27.37</v>
      </c>
      <c r="BF241" s="14">
        <f t="shared" si="671"/>
        <v>5.4654900125551556E-3</v>
      </c>
      <c r="BG241" s="14">
        <f t="shared" si="672"/>
        <v>2.9871581077340154E-5</v>
      </c>
      <c r="BH241" s="14">
        <f t="shared" si="673"/>
        <v>-4.3012497204795103E-3</v>
      </c>
      <c r="BI241" s="14">
        <f t="shared" si="674"/>
        <v>1.8500749157925066E-5</v>
      </c>
      <c r="BK241">
        <v>109.6</v>
      </c>
      <c r="BL241" s="14">
        <f t="shared" si="675"/>
        <v>1.7187216386258392E-2</v>
      </c>
      <c r="BM241" s="14">
        <f t="shared" si="676"/>
        <v>2.9540040710806896E-4</v>
      </c>
      <c r="BN241" s="14">
        <f t="shared" si="677"/>
        <v>-1.5099316894820334E-2</v>
      </c>
      <c r="BO241" s="14">
        <f t="shared" si="678"/>
        <v>2.2798937069020678E-4</v>
      </c>
      <c r="BQ241">
        <v>78.8</v>
      </c>
      <c r="BR241" s="14">
        <f t="shared" si="679"/>
        <v>1.9603543082900358E-2</v>
      </c>
      <c r="BS241" s="14">
        <f t="shared" si="680"/>
        <v>3.8429890140313045E-4</v>
      </c>
      <c r="BT241" s="14">
        <f t="shared" si="681"/>
        <v>-1.5794831570585054E-2</v>
      </c>
      <c r="BU241" s="14">
        <f t="shared" si="682"/>
        <v>2.4947670434315031E-4</v>
      </c>
      <c r="BX241">
        <v>23.02</v>
      </c>
      <c r="BY241" s="14">
        <f t="shared" si="683"/>
        <v>1.3805223564673313E-2</v>
      </c>
      <c r="BZ241" s="14">
        <f t="shared" si="684"/>
        <v>1.9058419767061134E-4</v>
      </c>
      <c r="CA241" s="14">
        <f t="shared" si="685"/>
        <v>-1.2156819674818936E-2</v>
      </c>
      <c r="CB241" s="14">
        <f t="shared" si="686"/>
        <v>1.4778826460606478E-4</v>
      </c>
      <c r="CD241">
        <v>54.31</v>
      </c>
      <c r="CE241" s="14">
        <f t="shared" si="687"/>
        <v>4.0426368912163104E-3</v>
      </c>
      <c r="CF241" s="14">
        <f t="shared" si="688"/>
        <v>1.6342913034223077E-5</v>
      </c>
      <c r="CG241" s="14">
        <f t="shared" si="689"/>
        <v>-8.4539597097169203E-4</v>
      </c>
      <c r="CH241" s="14">
        <f t="shared" si="690"/>
        <v>7.1469434773516991E-7</v>
      </c>
      <c r="CJ241">
        <v>36.82</v>
      </c>
      <c r="CK241" s="14">
        <f t="shared" si="691"/>
        <v>7.5757938084577226E-3</v>
      </c>
      <c r="CL241" s="14">
        <f t="shared" si="692"/>
        <v>5.7392651828266366E-5</v>
      </c>
      <c r="CM241" s="14">
        <f t="shared" si="693"/>
        <v>-4.9516135266663248E-3</v>
      </c>
      <c r="CN241" s="14">
        <f t="shared" si="694"/>
        <v>2.451847651746492E-5</v>
      </c>
      <c r="CP241">
        <v>22.63</v>
      </c>
      <c r="CQ241" s="14">
        <f t="shared" si="695"/>
        <v>1.0112198721218523E-2</v>
      </c>
      <c r="CR241" s="14">
        <f t="shared" si="696"/>
        <v>1.0225656297741354E-4</v>
      </c>
      <c r="CS241" s="14">
        <f t="shared" si="697"/>
        <v>-7.7303542758029135E-3</v>
      </c>
      <c r="CT241" s="14">
        <f t="shared" si="698"/>
        <v>5.9758377229424387E-5</v>
      </c>
      <c r="CV241">
        <v>108.3</v>
      </c>
      <c r="CW241" s="14">
        <f t="shared" si="699"/>
        <v>1.7845360320010387E-2</v>
      </c>
      <c r="CX241" s="14">
        <f t="shared" si="700"/>
        <v>3.1845688495100121E-4</v>
      </c>
      <c r="CY241" s="89">
        <f t="shared" si="701"/>
        <v>-1.7187299467848142E-2</v>
      </c>
      <c r="CZ241" s="89">
        <f t="shared" si="702"/>
        <v>2.95403262997493E-4</v>
      </c>
      <c r="DB241">
        <v>16.68</v>
      </c>
      <c r="DC241" s="14">
        <f t="shared" si="703"/>
        <v>-5.4102927282475427E-3</v>
      </c>
      <c r="DD241" s="14">
        <f t="shared" si="704"/>
        <v>2.9271267405328239E-5</v>
      </c>
      <c r="DE241" s="89">
        <f t="shared" si="705"/>
        <v>6.5660039260671925E-3</v>
      </c>
      <c r="DF241" s="89">
        <f t="shared" si="706"/>
        <v>4.3112407557129785E-5</v>
      </c>
      <c r="DH241">
        <v>12.923999999999999</v>
      </c>
      <c r="DI241" s="14">
        <f t="shared" si="707"/>
        <v>4.7858061240432133E-3</v>
      </c>
      <c r="DJ241" s="14">
        <f t="shared" si="708"/>
        <v>2.2903940256929523E-5</v>
      </c>
      <c r="DK241" s="89">
        <f t="shared" si="709"/>
        <v>-1.928009812324329E-3</v>
      </c>
      <c r="DL241" s="89">
        <f t="shared" si="710"/>
        <v>3.717221836418894E-6</v>
      </c>
      <c r="DN241">
        <v>65.989999999999995</v>
      </c>
      <c r="DO241" s="14">
        <f t="shared" si="711"/>
        <v>1.1451081885028669E-2</v>
      </c>
      <c r="DP241" s="14">
        <f t="shared" si="712"/>
        <v>1.3112727633763171E-4</v>
      </c>
      <c r="DQ241" s="89">
        <f t="shared" si="713"/>
        <v>-9.5776564104568286E-3</v>
      </c>
      <c r="DR241" s="89">
        <f t="shared" si="714"/>
        <v>9.1731502316764782E-5</v>
      </c>
      <c r="DT241">
        <v>126.4</v>
      </c>
      <c r="DU241" s="14">
        <f t="shared" si="715"/>
        <v>8.6648828857237258E-3</v>
      </c>
      <c r="DV241" s="14">
        <f t="shared" si="716"/>
        <v>7.5080195423307927E-5</v>
      </c>
      <c r="DW241" s="89">
        <f t="shared" si="717"/>
        <v>-6.1204419842995055E-3</v>
      </c>
      <c r="DX241" s="89">
        <f t="shared" si="718"/>
        <v>3.7459810083176071E-5</v>
      </c>
      <c r="DZ241">
        <v>32.880000000000003</v>
      </c>
      <c r="EA241" s="14">
        <f t="shared" si="719"/>
        <v>-4.8780584534329667E-3</v>
      </c>
      <c r="EB241" s="14">
        <f t="shared" si="720"/>
        <v>2.3795454275108827E-5</v>
      </c>
      <c r="EC241" s="89">
        <f t="shared" si="721"/>
        <v>7.851688370746561E-3</v>
      </c>
      <c r="ED241" s="89">
        <f t="shared" si="722"/>
        <v>6.1649010271316789E-5</v>
      </c>
      <c r="EF241">
        <v>15.05</v>
      </c>
      <c r="EG241" s="14">
        <f t="shared" si="723"/>
        <v>1.9737482838321337E-2</v>
      </c>
      <c r="EH241" s="14">
        <f t="shared" si="724"/>
        <v>3.895682287930293E-4</v>
      </c>
      <c r="EI241" s="89">
        <f t="shared" si="725"/>
        <v>-1.7261763660042007E-2</v>
      </c>
      <c r="EJ241" s="89">
        <f t="shared" si="726"/>
        <v>2.9796848465514682E-4</v>
      </c>
      <c r="EL241">
        <v>96.56</v>
      </c>
      <c r="EM241" s="14">
        <f t="shared" si="727"/>
        <v>3.5149421074445919E-3</v>
      </c>
      <c r="EN241" s="14">
        <f t="shared" si="728"/>
        <v>1.2354818018687029E-5</v>
      </c>
      <c r="EO241" s="89">
        <f t="shared" si="729"/>
        <v>-1.4889252038606054E-3</v>
      </c>
      <c r="EP241" s="89">
        <f t="shared" si="730"/>
        <v>2.2168982626913451E-6</v>
      </c>
      <c r="ER241">
        <v>12.4</v>
      </c>
      <c r="ES241" s="14">
        <f t="shared" si="731"/>
        <v>1.758638450207577E-2</v>
      </c>
      <c r="ET241" s="14">
        <f t="shared" si="732"/>
        <v>3.0928091985485081E-4</v>
      </c>
      <c r="EU241" s="89">
        <f t="shared" si="733"/>
        <v>-1.5814795649296519E-2</v>
      </c>
      <c r="EV241" s="89">
        <f t="shared" si="734"/>
        <v>2.5010776142900812E-4</v>
      </c>
      <c r="EX241">
        <v>122.05</v>
      </c>
      <c r="EY241" s="14">
        <f t="shared" si="735"/>
        <v>7.7535585334483738E-3</v>
      </c>
      <c r="EZ241" s="14">
        <f t="shared" si="736"/>
        <v>6.0117669931610099E-5</v>
      </c>
      <c r="FA241" s="89">
        <f t="shared" si="737"/>
        <v>-6.0618914790956102E-3</v>
      </c>
      <c r="FB241" s="89">
        <f t="shared" si="738"/>
        <v>3.6746528304331966E-5</v>
      </c>
      <c r="FD241">
        <v>55.72</v>
      </c>
      <c r="FE241" s="14">
        <f t="shared" si="739"/>
        <v>2.2712118922945203E-2</v>
      </c>
      <c r="FF241" s="14">
        <f t="shared" si="740"/>
        <v>5.1584034597000551E-4</v>
      </c>
      <c r="FG241" s="89">
        <f t="shared" si="741"/>
        <v>-1.9493588948759241E-2</v>
      </c>
      <c r="FH241" s="89">
        <f t="shared" si="742"/>
        <v>3.8000001010318838E-4</v>
      </c>
      <c r="FJ241">
        <v>144.9</v>
      </c>
      <c r="FK241" s="14">
        <f t="shared" si="743"/>
        <v>6.8989309393764674E-4</v>
      </c>
      <c r="FL241" s="14">
        <f t="shared" si="744"/>
        <v>4.7595248106285866E-7</v>
      </c>
      <c r="FM241" s="89">
        <f t="shared" si="745"/>
        <v>3.7052185530895123E-4</v>
      </c>
      <c r="FN241" s="89">
        <f t="shared" si="746"/>
        <v>1.3728644526158739E-7</v>
      </c>
      <c r="FP241">
        <v>10.795</v>
      </c>
      <c r="FQ241" s="14">
        <f t="shared" si="747"/>
        <v>2.313209451564718E-3</v>
      </c>
      <c r="FR241" s="14">
        <f t="shared" si="748"/>
        <v>5.3509379668083436E-6</v>
      </c>
      <c r="FS241" s="89">
        <f t="shared" si="749"/>
        <v>-1.0028395884496351E-3</v>
      </c>
      <c r="FT241" s="89">
        <f t="shared" si="750"/>
        <v>1.0056872401618335E-6</v>
      </c>
      <c r="FV241">
        <v>550.4</v>
      </c>
      <c r="FW241" s="14">
        <f t="shared" si="751"/>
        <v>1.7291497110061043E-2</v>
      </c>
      <c r="FX241" s="14">
        <f t="shared" si="752"/>
        <v>2.9899587230724942E-4</v>
      </c>
      <c r="FY241" s="89">
        <f t="shared" si="753"/>
        <v>-1.4766398517373351E-2</v>
      </c>
      <c r="FZ241" s="89">
        <f t="shared" si="754"/>
        <v>2.1804652517388588E-4</v>
      </c>
      <c r="GB241">
        <v>62.54</v>
      </c>
      <c r="GC241" s="14">
        <f t="shared" si="755"/>
        <v>2.0573601111858138E-2</v>
      </c>
      <c r="GD241" s="14">
        <f t="shared" si="756"/>
        <v>4.2327306270985039E-4</v>
      </c>
      <c r="GE241" s="89">
        <f t="shared" si="757"/>
        <v>-1.7327277465743189E-2</v>
      </c>
      <c r="GF241" s="89">
        <f t="shared" si="758"/>
        <v>3.002345443748517E-4</v>
      </c>
      <c r="GH241">
        <v>449.3</v>
      </c>
      <c r="GI241" s="14">
        <f t="shared" si="759"/>
        <v>1.1947044754850577E-2</v>
      </c>
      <c r="GJ241" s="14">
        <f t="shared" si="760"/>
        <v>1.4273187837440267E-4</v>
      </c>
      <c r="GK241" s="89">
        <f t="shared" si="761"/>
        <v>-8.6865196821917512E-3</v>
      </c>
      <c r="GL241" s="89">
        <f t="shared" si="762"/>
        <v>7.5455624189104688E-5</v>
      </c>
      <c r="GN241">
        <v>30.77</v>
      </c>
      <c r="GO241" s="14">
        <f t="shared" si="763"/>
        <v>-1.6262810544790309E-3</v>
      </c>
      <c r="GP241" s="14">
        <f t="shared" si="764"/>
        <v>2.6447900681574287E-6</v>
      </c>
      <c r="GQ241" s="89">
        <f t="shared" si="765"/>
        <v>3.5318308221551917E-3</v>
      </c>
      <c r="GR241" s="89">
        <f t="shared" si="766"/>
        <v>1.2473828956325418E-5</v>
      </c>
      <c r="GT241">
        <v>63.58</v>
      </c>
      <c r="GU241" s="14">
        <f t="shared" si="767"/>
        <v>6.5841278770152108E-3</v>
      </c>
      <c r="GV241" s="14">
        <f t="shared" si="768"/>
        <v>4.3350739900888825E-5</v>
      </c>
      <c r="GW241" s="89">
        <f t="shared" si="769"/>
        <v>-4.6041370510781724E-3</v>
      </c>
      <c r="GX241" s="89">
        <f t="shared" si="770"/>
        <v>2.119807798511081E-5</v>
      </c>
      <c r="GZ241">
        <v>202.4</v>
      </c>
      <c r="HA241" s="14">
        <f t="shared" si="771"/>
        <v>1.8115550483102819E-2</v>
      </c>
      <c r="HB241" s="14">
        <f t="shared" si="772"/>
        <v>3.2817316930584681E-4</v>
      </c>
      <c r="HC241" s="89">
        <f t="shared" si="773"/>
        <v>-1.5775237833645428E-2</v>
      </c>
      <c r="HD241" s="89">
        <f t="shared" si="774"/>
        <v>2.4885812870807807E-4</v>
      </c>
      <c r="HF241">
        <v>296</v>
      </c>
      <c r="HG241" s="14">
        <f t="shared" si="775"/>
        <v>3.2735331364513537E-2</v>
      </c>
      <c r="HH241" s="14">
        <f t="shared" si="776"/>
        <v>1.0716019195445036E-3</v>
      </c>
      <c r="HI241" s="89">
        <f t="shared" si="777"/>
        <v>-2.9015650391407334E-2</v>
      </c>
      <c r="HJ241" s="89">
        <f t="shared" si="778"/>
        <v>8.4190796763637654E-4</v>
      </c>
      <c r="HL241">
        <v>106.7</v>
      </c>
      <c r="HM241" s="14">
        <f t="shared" si="779"/>
        <v>6.5390237670566479E-3</v>
      </c>
      <c r="HN241" s="14">
        <f t="shared" si="780"/>
        <v>4.2758831826131718E-5</v>
      </c>
      <c r="HO241" s="89">
        <f t="shared" si="781"/>
        <v>-4.6779231949377019E-3</v>
      </c>
      <c r="HP241" s="89">
        <f t="shared" si="782"/>
        <v>2.1882965417736156E-5</v>
      </c>
      <c r="HR241">
        <v>6.0439999999999996</v>
      </c>
      <c r="HS241" s="14">
        <f t="shared" si="783"/>
        <v>1.1515179058149612E-2</v>
      </c>
      <c r="HT241" s="14">
        <f t="shared" si="784"/>
        <v>1.325993487412474E-4</v>
      </c>
      <c r="HU241" s="14">
        <f t="shared" si="785"/>
        <v>-1.0761651440625224E-2</v>
      </c>
      <c r="HV241" s="14">
        <f t="shared" si="786"/>
        <v>1.1581314172951096E-4</v>
      </c>
      <c r="HX241">
        <v>13.63</v>
      </c>
      <c r="HY241" s="14">
        <f t="shared" si="787"/>
        <v>1.0219067032122102E-2</v>
      </c>
      <c r="HZ241" s="14">
        <f t="shared" si="788"/>
        <v>1.0442933100700482E-4</v>
      </c>
      <c r="IA241" s="89">
        <f t="shared" si="789"/>
        <v>-1.1349013965530909E-2</v>
      </c>
      <c r="IB241" s="89">
        <f t="shared" si="790"/>
        <v>1.288001179898156E-4</v>
      </c>
      <c r="ID241">
        <v>134.30000000000001</v>
      </c>
      <c r="IE241" s="14">
        <f t="shared" si="791"/>
        <v>1.6248511095822465E-2</v>
      </c>
      <c r="IF241" s="14">
        <f t="shared" si="792"/>
        <v>2.6401411283106575E-4</v>
      </c>
      <c r="IG241" s="89">
        <f t="shared" si="793"/>
        <v>-1.418307160839519E-2</v>
      </c>
      <c r="IH241" s="89">
        <f t="shared" si="794"/>
        <v>2.0115952024886573E-4</v>
      </c>
      <c r="IQ241">
        <v>50.78</v>
      </c>
      <c r="IR241" s="14">
        <f t="shared" si="795"/>
        <v>1.5243601794454179E-2</v>
      </c>
      <c r="IS241" s="14">
        <f t="shared" si="796"/>
        <v>2.3236739566788664E-4</v>
      </c>
      <c r="IT241" s="89">
        <f t="shared" si="797"/>
        <v>-1.4584037008523291E-2</v>
      </c>
      <c r="IU241" s="89">
        <f t="shared" si="798"/>
        <v>2.1269413546597698E-4</v>
      </c>
      <c r="IW241">
        <v>77.989999999999995</v>
      </c>
      <c r="IX241" s="14">
        <f t="shared" si="799"/>
        <v>-2.1514567532027625E-2</v>
      </c>
      <c r="IY241" s="14">
        <f t="shared" si="800"/>
        <v>4.6287661609017728E-4</v>
      </c>
      <c r="IZ241" s="89">
        <f t="shared" si="801"/>
        <v>2.2065893691640807E-2</v>
      </c>
      <c r="JA241" s="89">
        <f t="shared" si="802"/>
        <v>4.8690366441079354E-4</v>
      </c>
      <c r="JC241">
        <v>121</v>
      </c>
      <c r="JD241" s="14">
        <f t="shared" si="803"/>
        <v>-7.0495834142630673E-3</v>
      </c>
      <c r="JE241" s="14">
        <f t="shared" si="804"/>
        <v>4.9696626314652925E-5</v>
      </c>
      <c r="JF241" s="89">
        <f t="shared" si="805"/>
        <v>1.0186888491858431E-2</v>
      </c>
      <c r="JG241" s="89">
        <f t="shared" si="806"/>
        <v>1.0377269714555773E-4</v>
      </c>
      <c r="JI241">
        <v>38.26</v>
      </c>
      <c r="JJ241" s="14">
        <f t="shared" si="807"/>
        <v>7.5511359972315808E-3</v>
      </c>
      <c r="JK241" s="14">
        <f t="shared" si="808"/>
        <v>5.7019654848686579E-5</v>
      </c>
      <c r="JL241" s="89">
        <f t="shared" si="809"/>
        <v>-5.4538950769869622E-3</v>
      </c>
      <c r="JM241" s="89">
        <f t="shared" si="810"/>
        <v>2.9744971510782624E-5</v>
      </c>
      <c r="JO241">
        <v>74.67</v>
      </c>
      <c r="JP241" s="14">
        <f t="shared" si="811"/>
        <v>-2.2792796620965251E-3</v>
      </c>
      <c r="JQ241" s="14">
        <f t="shared" si="812"/>
        <v>5.1951157780468501E-6</v>
      </c>
      <c r="JR241" s="89">
        <f t="shared" si="842"/>
        <v>3.8757427136725166E-3</v>
      </c>
      <c r="JS241" s="89">
        <f t="shared" si="813"/>
        <v>1.5021381582585603E-5</v>
      </c>
      <c r="JU241">
        <v>69.94</v>
      </c>
      <c r="JV241" s="14">
        <f t="shared" si="814"/>
        <v>7.1235519927756383E-3</v>
      </c>
      <c r="JW241" s="14">
        <f t="shared" si="815"/>
        <v>5.0744992993777767E-5</v>
      </c>
      <c r="JX241" s="89">
        <f t="shared" si="816"/>
        <v>-4.1625897893511118E-3</v>
      </c>
      <c r="JY241" s="89">
        <f t="shared" si="817"/>
        <v>1.7327153754410132E-5</v>
      </c>
      <c r="KA241">
        <v>39.6</v>
      </c>
      <c r="KB241" s="14">
        <f t="shared" si="818"/>
        <v>-1.0407506048894866E-2</v>
      </c>
      <c r="KC241" s="14">
        <f t="shared" si="819"/>
        <v>1.0831618215778323E-4</v>
      </c>
      <c r="KD241" s="89">
        <f t="shared" si="820"/>
        <v>1.2014501430496054E-2</v>
      </c>
      <c r="KE241" s="89">
        <f t="shared" si="821"/>
        <v>1.4434824462339173E-4</v>
      </c>
      <c r="KG241">
        <v>16.77</v>
      </c>
      <c r="KH241" s="14">
        <f t="shared" si="822"/>
        <v>-1.9266098623736638E-2</v>
      </c>
      <c r="KI241" s="14">
        <f t="shared" si="823"/>
        <v>3.7118255617954677E-4</v>
      </c>
      <c r="KJ241" s="89">
        <f t="shared" si="824"/>
        <v>2.0052763164591168E-2</v>
      </c>
      <c r="KK241" s="89">
        <f t="shared" si="825"/>
        <v>4.0211331053518443E-4</v>
      </c>
      <c r="KM241">
        <v>37.869999999999997</v>
      </c>
      <c r="KN241" s="14">
        <f t="shared" si="826"/>
        <v>-5.2826203024558722E-4</v>
      </c>
      <c r="KO241" s="14">
        <f t="shared" si="827"/>
        <v>2.7906077259918968E-7</v>
      </c>
      <c r="KP241" s="89">
        <f t="shared" si="828"/>
        <v>1.1021666114147712E-3</v>
      </c>
      <c r="KQ241" s="89">
        <f t="shared" si="829"/>
        <v>1.2147712393175192E-6</v>
      </c>
      <c r="KS241">
        <v>93.08</v>
      </c>
      <c r="KT241" s="14">
        <f t="shared" si="830"/>
        <v>-9.7161511417286975E-3</v>
      </c>
      <c r="KU241" s="14">
        <f t="shared" si="831"/>
        <v>9.4403593008915868E-5</v>
      </c>
      <c r="KV241" s="89">
        <f t="shared" si="832"/>
        <v>1.1311467341450946E-2</v>
      </c>
      <c r="KW241" s="89">
        <f t="shared" si="833"/>
        <v>1.2794929341671134E-4</v>
      </c>
      <c r="LF241" s="14">
        <v>15.58</v>
      </c>
      <c r="LG241" s="14">
        <f t="shared" si="834"/>
        <v>4.1633366782432004E-3</v>
      </c>
      <c r="LH241" s="14">
        <f t="shared" si="835"/>
        <v>1.7333372296405125E-5</v>
      </c>
      <c r="LI241" s="89">
        <f t="shared" si="836"/>
        <v>-4.2505326691929619E-3</v>
      </c>
      <c r="LJ241" s="89">
        <f t="shared" si="837"/>
        <v>1.8067027971876644E-5</v>
      </c>
      <c r="LL241">
        <v>12.54</v>
      </c>
      <c r="LM241" s="14">
        <f t="shared" si="838"/>
        <v>-1.8105503632273354E-2</v>
      </c>
      <c r="LN241" s="14">
        <f t="shared" si="839"/>
        <v>3.2780926177826359E-4</v>
      </c>
      <c r="LO241" s="89">
        <f t="shared" si="840"/>
        <v>1.9711719071672667E-2</v>
      </c>
      <c r="LP241" s="89">
        <f t="shared" si="841"/>
        <v>3.8855186876054392E-4</v>
      </c>
    </row>
    <row r="242" spans="19:328" x14ac:dyDescent="0.35">
      <c r="S242" t="s">
        <v>846</v>
      </c>
      <c r="T242" s="82">
        <v>6005.35</v>
      </c>
      <c r="U242" s="6">
        <f t="shared" si="648"/>
        <v>9.7584867971463596E-3</v>
      </c>
      <c r="V242" s="14">
        <f t="shared" si="649"/>
        <v>9.522806457007981E-5</v>
      </c>
      <c r="Z242">
        <v>42.8</v>
      </c>
      <c r="AA242" s="14">
        <f t="shared" si="650"/>
        <v>2.7998151747466479E-3</v>
      </c>
      <c r="AB242" s="14">
        <f t="shared" si="651"/>
        <v>7.8389650127416031E-6</v>
      </c>
      <c r="AC242" s="14">
        <f t="shared" si="652"/>
        <v>-6.9586716223997112E-3</v>
      </c>
      <c r="AD242" s="14">
        <f t="shared" si="653"/>
        <v>6.7967787002500835E-3</v>
      </c>
      <c r="AE242" s="14">
        <f t="shared" si="654"/>
        <v>4.6196200700173213E-5</v>
      </c>
      <c r="AG242">
        <v>8.93</v>
      </c>
      <c r="AH242" s="14">
        <f t="shared" si="655"/>
        <v>3.353832098431458E-3</v>
      </c>
      <c r="AI242" s="14">
        <f t="shared" si="656"/>
        <v>1.1248189744469157E-5</v>
      </c>
      <c r="AJ242" s="14">
        <f t="shared" si="657"/>
        <v>-3.2576865138088163E-3</v>
      </c>
      <c r="AK242" s="14">
        <f t="shared" si="658"/>
        <v>1.0612521422251839E-5</v>
      </c>
      <c r="AM242">
        <v>107.95</v>
      </c>
      <c r="AN242" s="14">
        <f t="shared" si="659"/>
        <v>6.9236371663474131E-3</v>
      </c>
      <c r="AO242" s="14">
        <f t="shared" si="660"/>
        <v>4.7936751611227239E-5</v>
      </c>
      <c r="AP242" s="14">
        <f t="shared" si="661"/>
        <v>-8.4652664269313886E-3</v>
      </c>
      <c r="AQ242" s="14">
        <f t="shared" si="662"/>
        <v>7.1660735678931716E-5</v>
      </c>
      <c r="AS242">
        <v>106.36</v>
      </c>
      <c r="AT242" s="14">
        <f t="shared" si="663"/>
        <v>9.3976136979226127E-4</v>
      </c>
      <c r="AU242" s="14">
        <f t="shared" si="664"/>
        <v>8.8315143215382719E-7</v>
      </c>
      <c r="AV242" s="14">
        <f t="shared" si="665"/>
        <v>-3.5702925198879492E-3</v>
      </c>
      <c r="AW242" s="14">
        <f t="shared" si="666"/>
        <v>1.2746988677567842E-5</v>
      </c>
      <c r="AY242" s="14">
        <v>39.43</v>
      </c>
      <c r="AZ242" s="14">
        <f t="shared" si="667"/>
        <v>-2.2851349286227311E-3</v>
      </c>
      <c r="BA242" s="14">
        <f t="shared" si="668"/>
        <v>5.2218416420116143E-6</v>
      </c>
      <c r="BB242" s="14">
        <f t="shared" si="669"/>
        <v>8.5728159884764757E-4</v>
      </c>
      <c r="BC242" s="14">
        <f t="shared" si="670"/>
        <v>7.3493173972277892E-7</v>
      </c>
      <c r="BE242">
        <v>26.95</v>
      </c>
      <c r="BF242" s="14">
        <f t="shared" si="671"/>
        <v>1.5464225697581553E-2</v>
      </c>
      <c r="BG242" s="14">
        <f t="shared" si="672"/>
        <v>2.3914227642574167E-4</v>
      </c>
      <c r="BH242" s="14">
        <f t="shared" si="673"/>
        <v>-2.3174458960340358E-2</v>
      </c>
      <c r="BI242" s="14">
        <f t="shared" si="674"/>
        <v>5.3705554810449955E-4</v>
      </c>
      <c r="BK242">
        <v>108.35</v>
      </c>
      <c r="BL242" s="14">
        <f t="shared" si="675"/>
        <v>1.1470646531547087E-2</v>
      </c>
      <c r="BM242" s="14">
        <f t="shared" si="676"/>
        <v>1.3157573185169322E-4</v>
      </c>
      <c r="BN242" s="14">
        <f t="shared" si="677"/>
        <v>-1.6780396362622199E-2</v>
      </c>
      <c r="BO242" s="14">
        <f t="shared" si="678"/>
        <v>2.8158170208670435E-4</v>
      </c>
      <c r="BQ242">
        <v>78.62</v>
      </c>
      <c r="BR242" s="14">
        <f t="shared" si="679"/>
        <v>2.2868768701190928E-3</v>
      </c>
      <c r="BS242" s="14">
        <f t="shared" si="680"/>
        <v>5.2298058190856981E-6</v>
      </c>
      <c r="BT242" s="14">
        <f t="shared" si="681"/>
        <v>-6.1396138179987732E-3</v>
      </c>
      <c r="BU242" s="14">
        <f t="shared" si="682"/>
        <v>3.7694857834161475E-5</v>
      </c>
      <c r="BX242">
        <v>22.8</v>
      </c>
      <c r="BY242" s="14">
        <f t="shared" si="683"/>
        <v>9.602867333341418E-3</v>
      </c>
      <c r="BZ242" s="14">
        <f t="shared" si="684"/>
        <v>9.221506102175572E-5</v>
      </c>
      <c r="CA242" s="14">
        <f t="shared" si="685"/>
        <v>-1.1400987903832554E-2</v>
      </c>
      <c r="CB242" s="14">
        <f t="shared" si="686"/>
        <v>1.2998252518333619E-4</v>
      </c>
      <c r="CD242">
        <v>52.96</v>
      </c>
      <c r="CE242" s="14">
        <f t="shared" si="687"/>
        <v>2.5171460418001196E-2</v>
      </c>
      <c r="CF242" s="14">
        <f t="shared" si="688"/>
        <v>6.3360241957500097E-4</v>
      </c>
      <c r="CG242" s="14">
        <f t="shared" si="689"/>
        <v>-2.7208715891278851E-2</v>
      </c>
      <c r="CH242" s="14">
        <f t="shared" si="690"/>
        <v>7.4031422045233027E-4</v>
      </c>
      <c r="CJ242">
        <v>36.409999999999997</v>
      </c>
      <c r="CK242" s="14">
        <f t="shared" si="691"/>
        <v>1.1197713617589818E-2</v>
      </c>
      <c r="CL242" s="14">
        <f t="shared" si="692"/>
        <v>1.2538879026155643E-4</v>
      </c>
      <c r="CM242" s="14">
        <f t="shared" si="693"/>
        <v>-1.34301431013252E-2</v>
      </c>
      <c r="CN242" s="14">
        <f t="shared" si="694"/>
        <v>1.8036874372207286E-4</v>
      </c>
      <c r="CP242">
        <v>22.63</v>
      </c>
      <c r="CQ242" s="14">
        <f t="shared" si="695"/>
        <v>0</v>
      </c>
      <c r="CR242" s="14">
        <f t="shared" si="696"/>
        <v>0</v>
      </c>
      <c r="CS242" s="14">
        <f t="shared" si="697"/>
        <v>-2.3823228872483118E-3</v>
      </c>
      <c r="CT242" s="14">
        <f t="shared" si="698"/>
        <v>5.6754623391071327E-6</v>
      </c>
      <c r="CV242">
        <v>108.6</v>
      </c>
      <c r="CW242" s="14">
        <f t="shared" si="699"/>
        <v>-2.7662534928900736E-3</v>
      </c>
      <c r="CX242" s="14">
        <f t="shared" si="700"/>
        <v>7.6521583869265319E-6</v>
      </c>
      <c r="CY242" s="89">
        <f t="shared" si="701"/>
        <v>1.9876236567544256E-3</v>
      </c>
      <c r="CZ242" s="89">
        <f t="shared" si="702"/>
        <v>3.9506478008898349E-6</v>
      </c>
      <c r="DB242">
        <v>16.82</v>
      </c>
      <c r="DC242" s="14">
        <f t="shared" si="703"/>
        <v>-8.3582576142013591E-3</v>
      </c>
      <c r="DD242" s="14">
        <f t="shared" si="704"/>
        <v>6.9860470345354988E-5</v>
      </c>
      <c r="DE242" s="89">
        <f t="shared" si="705"/>
        <v>7.208770193509133E-3</v>
      </c>
      <c r="DF242" s="89">
        <f t="shared" si="706"/>
        <v>5.1966367702825704E-5</v>
      </c>
      <c r="DH242">
        <v>12.69</v>
      </c>
      <c r="DI242" s="14">
        <f t="shared" si="707"/>
        <v>1.8271766235955448E-2</v>
      </c>
      <c r="DJ242" s="14">
        <f t="shared" si="708"/>
        <v>3.3385744138140149E-4</v>
      </c>
      <c r="DK242" s="89">
        <f t="shared" si="709"/>
        <v>-2.0562337026652465E-2</v>
      </c>
      <c r="DL242" s="89">
        <f t="shared" si="710"/>
        <v>4.2280970399764291E-4</v>
      </c>
      <c r="DN242">
        <v>64.319999999999993</v>
      </c>
      <c r="DO242" s="14">
        <f t="shared" si="711"/>
        <v>2.5632590524619452E-2</v>
      </c>
      <c r="DP242" s="14">
        <f t="shared" si="712"/>
        <v>6.5702969700281088E-4</v>
      </c>
      <c r="DQ242" s="89">
        <f t="shared" si="713"/>
        <v>-2.6321398725787926E-2</v>
      </c>
      <c r="DR242" s="89">
        <f t="shared" si="714"/>
        <v>6.9281603088191027E-4</v>
      </c>
      <c r="DT242">
        <v>129.9</v>
      </c>
      <c r="DU242" s="14">
        <f t="shared" si="715"/>
        <v>-2.7313441963796797E-2</v>
      </c>
      <c r="DV242" s="14">
        <f t="shared" si="716"/>
        <v>7.4602411190969578E-4</v>
      </c>
      <c r="DW242" s="89">
        <f t="shared" si="717"/>
        <v>2.4083612851519026E-2</v>
      </c>
      <c r="DX242" s="89">
        <f t="shared" si="718"/>
        <v>5.800204079818524E-4</v>
      </c>
      <c r="DZ242">
        <v>32.74</v>
      </c>
      <c r="EA242" s="14">
        <f t="shared" si="719"/>
        <v>4.2669982449902635E-3</v>
      </c>
      <c r="EB242" s="14">
        <f t="shared" si="720"/>
        <v>1.8207274022749987E-5</v>
      </c>
      <c r="EC242" s="89">
        <f t="shared" si="721"/>
        <v>-5.8212437831691843E-3</v>
      </c>
      <c r="ED242" s="89">
        <f t="shared" si="722"/>
        <v>3.3886879183085878E-5</v>
      </c>
      <c r="EF242">
        <v>14.86</v>
      </c>
      <c r="EG242" s="14">
        <f t="shared" si="723"/>
        <v>1.2704951905271676E-2</v>
      </c>
      <c r="EH242" s="14">
        <f t="shared" si="724"/>
        <v>1.614158029152664E-4</v>
      </c>
      <c r="EI242" s="89">
        <f t="shared" si="725"/>
        <v>-1.3669894984278265E-2</v>
      </c>
      <c r="EJ242" s="89">
        <f t="shared" si="726"/>
        <v>1.8686602888119607E-4</v>
      </c>
      <c r="EL242">
        <v>95.86</v>
      </c>
      <c r="EM242" s="14">
        <f t="shared" si="727"/>
        <v>7.2757830577908538E-3</v>
      </c>
      <c r="EN242" s="14">
        <f t="shared" si="728"/>
        <v>5.2937019104036426E-5</v>
      </c>
      <c r="EO242" s="89">
        <f t="shared" si="729"/>
        <v>-9.2369661121258825E-3</v>
      </c>
      <c r="EP242" s="89">
        <f t="shared" si="730"/>
        <v>8.5321542956561945E-5</v>
      </c>
      <c r="ER242">
        <v>12.17</v>
      </c>
      <c r="ES242" s="14">
        <f t="shared" si="731"/>
        <v>1.8722565611555362E-2</v>
      </c>
      <c r="ET242" s="14">
        <f t="shared" si="732"/>
        <v>3.505344630789954E-4</v>
      </c>
      <c r="EU242" s="89">
        <f t="shared" si="733"/>
        <v>-2.0382620242124189E-2</v>
      </c>
      <c r="EV242" s="89">
        <f t="shared" si="734"/>
        <v>4.1545120793465073E-4</v>
      </c>
      <c r="EX242">
        <v>122.2</v>
      </c>
      <c r="EY242" s="14">
        <f t="shared" si="735"/>
        <v>-1.2282498985259321E-3</v>
      </c>
      <c r="EZ242" s="14">
        <f t="shared" si="736"/>
        <v>1.5085978132289626E-6</v>
      </c>
      <c r="FA242" s="89">
        <f t="shared" si="737"/>
        <v>-3.3721325477218018E-4</v>
      </c>
      <c r="FB242" s="89">
        <f t="shared" si="738"/>
        <v>1.1371277919404731E-7</v>
      </c>
      <c r="FD242">
        <v>53.64</v>
      </c>
      <c r="FE242" s="14">
        <f t="shared" si="739"/>
        <v>3.8044090498127167E-2</v>
      </c>
      <c r="FF242" s="14">
        <f t="shared" si="740"/>
        <v>1.4473528218296899E-3</v>
      </c>
      <c r="FG242" s="89">
        <f t="shared" si="741"/>
        <v>-4.4910353541233766E-2</v>
      </c>
      <c r="FH242" s="89">
        <f t="shared" si="742"/>
        <v>2.0169398551986083E-3</v>
      </c>
      <c r="FJ242">
        <v>144.80000000000001</v>
      </c>
      <c r="FK242" s="14">
        <f t="shared" si="743"/>
        <v>6.9036937502063253E-4</v>
      </c>
      <c r="FL242" s="14">
        <f t="shared" si="744"/>
        <v>4.7660987396637877E-7</v>
      </c>
      <c r="FM242" s="89">
        <f t="shared" si="745"/>
        <v>-2.1637789636101512E-3</v>
      </c>
      <c r="FN242" s="89">
        <f t="shared" si="746"/>
        <v>4.6819394033618202E-6</v>
      </c>
      <c r="FP242">
        <v>10.855</v>
      </c>
      <c r="FQ242" s="14">
        <f t="shared" si="747"/>
        <v>-5.5427393634844826E-3</v>
      </c>
      <c r="FR242" s="14">
        <f t="shared" si="748"/>
        <v>3.0721959651520365E-5</v>
      </c>
      <c r="FS242" s="89">
        <f t="shared" si="749"/>
        <v>5.0836257799953795E-3</v>
      </c>
      <c r="FT242" s="89">
        <f t="shared" si="750"/>
        <v>2.5843251071033629E-5</v>
      </c>
      <c r="FV242">
        <v>543</v>
      </c>
      <c r="FW242" s="14">
        <f t="shared" si="751"/>
        <v>1.353596668519841E-2</v>
      </c>
      <c r="FX242" s="14">
        <f t="shared" si="752"/>
        <v>1.8322239410280123E-4</v>
      </c>
      <c r="FY242" s="89">
        <f t="shared" si="753"/>
        <v>-1.5432772954233617E-2</v>
      </c>
      <c r="FZ242" s="89">
        <f t="shared" si="754"/>
        <v>2.3817048105692458E-4</v>
      </c>
      <c r="GB242">
        <v>63.2</v>
      </c>
      <c r="GC242" s="14">
        <f t="shared" si="755"/>
        <v>-1.0497949123116568E-2</v>
      </c>
      <c r="GD242" s="14">
        <f t="shared" si="756"/>
        <v>1.1020693579154393E-4</v>
      </c>
      <c r="GE242" s="89">
        <f t="shared" si="757"/>
        <v>9.0576668924330188E-3</v>
      </c>
      <c r="GF242" s="89">
        <f t="shared" si="758"/>
        <v>8.2041329534277222E-5</v>
      </c>
      <c r="GH242">
        <v>443</v>
      </c>
      <c r="GI242" s="14">
        <f t="shared" si="759"/>
        <v>1.4121046030978659E-2</v>
      </c>
      <c r="GJ242" s="14">
        <f t="shared" si="760"/>
        <v>1.9940394100901815E-4</v>
      </c>
      <c r="GK242" s="89">
        <f t="shared" si="761"/>
        <v>-1.7761686775554918E-2</v>
      </c>
      <c r="GL242" s="89">
        <f t="shared" si="762"/>
        <v>3.1547751711292246E-4</v>
      </c>
      <c r="GN242">
        <v>30.58</v>
      </c>
      <c r="GO242" s="14">
        <f t="shared" si="763"/>
        <v>6.1939888330343586E-3</v>
      </c>
      <c r="GP242" s="14">
        <f t="shared" si="764"/>
        <v>3.8365497663754332E-5</v>
      </c>
      <c r="GQ242" s="89">
        <f t="shared" si="765"/>
        <v>-7.3575278364051118E-3</v>
      </c>
      <c r="GR242" s="89">
        <f t="shared" si="766"/>
        <v>5.4133215863476086E-5</v>
      </c>
      <c r="GT242">
        <v>63.48</v>
      </c>
      <c r="GU242" s="14">
        <f t="shared" si="767"/>
        <v>1.5740598244483003E-3</v>
      </c>
      <c r="GV242" s="14">
        <f t="shared" si="768"/>
        <v>2.477664330942214E-6</v>
      </c>
      <c r="GW242" s="89">
        <f t="shared" si="769"/>
        <v>-3.9393142817625206E-3</v>
      </c>
      <c r="GX242" s="89">
        <f t="shared" si="770"/>
        <v>1.5518197010498165E-5</v>
      </c>
      <c r="GZ242">
        <v>199.85</v>
      </c>
      <c r="HA242" s="14">
        <f t="shared" si="771"/>
        <v>1.2678852255978005E-2</v>
      </c>
      <c r="HB242" s="14">
        <f t="shared" si="772"/>
        <v>1.6075329452891856E-4</v>
      </c>
      <c r="HC242" s="89">
        <f t="shared" si="773"/>
        <v>-1.4138600005229452E-2</v>
      </c>
      <c r="HD242" s="89">
        <f t="shared" si="774"/>
        <v>1.9990001010787426E-4</v>
      </c>
      <c r="HF242">
        <v>290.25</v>
      </c>
      <c r="HG242" s="14">
        <f t="shared" si="775"/>
        <v>1.9616833746059503E-2</v>
      </c>
      <c r="HH242" s="14">
        <f t="shared" si="776"/>
        <v>3.8482016622053887E-4</v>
      </c>
      <c r="HI242" s="89">
        <f t="shared" si="777"/>
        <v>-2.2490778398908041E-2</v>
      </c>
      <c r="HJ242" s="89">
        <f t="shared" si="778"/>
        <v>5.0583511298878852E-4</v>
      </c>
      <c r="HL242">
        <v>104.65</v>
      </c>
      <c r="HM242" s="14">
        <f t="shared" si="779"/>
        <v>1.9399709415698838E-2</v>
      </c>
      <c r="HN242" s="14">
        <f t="shared" si="780"/>
        <v>3.7634872541355413E-4</v>
      </c>
      <c r="HO242" s="89">
        <f t="shared" si="781"/>
        <v>-2.2694190965146063E-2</v>
      </c>
      <c r="HP242" s="89">
        <f t="shared" si="782"/>
        <v>5.1502630356251716E-4</v>
      </c>
      <c r="HR242">
        <v>6.032</v>
      </c>
      <c r="HS242" s="14">
        <f t="shared" si="783"/>
        <v>1.9874137048381956E-3</v>
      </c>
      <c r="HT242" s="14">
        <f t="shared" si="784"/>
        <v>3.9498132341786827E-6</v>
      </c>
      <c r="HU242" s="14">
        <f t="shared" si="785"/>
        <v>-7.0279974036790427E-3</v>
      </c>
      <c r="HV242" s="14">
        <f t="shared" si="786"/>
        <v>4.9392747506119365E-5</v>
      </c>
      <c r="HX242">
        <v>13.59</v>
      </c>
      <c r="HY242" s="14">
        <f t="shared" si="787"/>
        <v>2.939017545389065E-3</v>
      </c>
      <c r="HZ242" s="14">
        <f t="shared" si="788"/>
        <v>8.637824132104764E-6</v>
      </c>
      <c r="IA242" s="89">
        <f t="shared" si="789"/>
        <v>-5.9687692088038436E-3</v>
      </c>
      <c r="IB242" s="89">
        <f t="shared" si="790"/>
        <v>3.5626205867964861E-5</v>
      </c>
      <c r="ID242">
        <v>133.55000000000001</v>
      </c>
      <c r="IE242" s="14">
        <f t="shared" si="791"/>
        <v>5.6001639732220863E-3</v>
      </c>
      <c r="IF242" s="14">
        <f t="shared" si="792"/>
        <v>3.1361836526974582E-5</v>
      </c>
      <c r="IG242" s="89">
        <f t="shared" si="793"/>
        <v>-6.7345854789404034E-3</v>
      </c>
      <c r="IH242" s="89">
        <f t="shared" si="794"/>
        <v>4.535464157315494E-5</v>
      </c>
      <c r="IQ242">
        <v>51.1</v>
      </c>
      <c r="IR242" s="14">
        <f t="shared" si="795"/>
        <v>-6.2819209331263955E-3</v>
      </c>
      <c r="IS242" s="14">
        <f t="shared" si="796"/>
        <v>3.94625306100516E-5</v>
      </c>
      <c r="IT242" s="89">
        <f t="shared" si="797"/>
        <v>3.3177423508332169E-3</v>
      </c>
      <c r="IU242" s="89">
        <f t="shared" si="798"/>
        <v>1.100741430651232E-5</v>
      </c>
      <c r="IW242">
        <v>76.91</v>
      </c>
      <c r="IX242" s="14">
        <f t="shared" si="799"/>
        <v>1.3944706273444312E-2</v>
      </c>
      <c r="IY242" s="14">
        <f t="shared" si="800"/>
        <v>1.9445483305263715E-4</v>
      </c>
      <c r="IZ242" s="89">
        <f t="shared" si="801"/>
        <v>-1.7872554190059314E-2</v>
      </c>
      <c r="JA242" s="89">
        <f t="shared" si="802"/>
        <v>3.1942819327660676E-4</v>
      </c>
      <c r="JC242">
        <v>119.55</v>
      </c>
      <c r="JD242" s="14">
        <f t="shared" si="803"/>
        <v>1.2055851692407357E-2</v>
      </c>
      <c r="JE242" s="14">
        <f t="shared" si="804"/>
        <v>1.4534356002932132E-4</v>
      </c>
      <c r="JF242" s="89">
        <f t="shared" si="805"/>
        <v>-1.4240525115531311E-2</v>
      </c>
      <c r="JG242" s="89">
        <f t="shared" si="806"/>
        <v>2.0279255556607804E-4</v>
      </c>
      <c r="JI242">
        <v>37.119999999999997</v>
      </c>
      <c r="JJ242" s="14">
        <f t="shared" si="807"/>
        <v>3.024905609410709E-2</v>
      </c>
      <c r="JK242" s="14">
        <f t="shared" si="808"/>
        <v>9.1500539458443727E-4</v>
      </c>
      <c r="JL242" s="89">
        <f t="shared" si="809"/>
        <v>-3.3386311567384745E-2</v>
      </c>
      <c r="JM242" s="89">
        <f t="shared" si="810"/>
        <v>1.1146458000744885E-3</v>
      </c>
      <c r="JO242">
        <v>75.12</v>
      </c>
      <c r="JP242" s="14">
        <f t="shared" si="811"/>
        <v>-6.0084298523971772E-3</v>
      </c>
      <c r="JQ242" s="14">
        <f t="shared" si="812"/>
        <v>3.6101229291177562E-5</v>
      </c>
      <c r="JR242" s="89">
        <f t="shared" si="842"/>
        <v>4.5556454355895025E-3</v>
      </c>
      <c r="JS242" s="89">
        <f t="shared" si="813"/>
        <v>2.0753905334807467E-5</v>
      </c>
      <c r="JU242">
        <v>69.180000000000007</v>
      </c>
      <c r="JV242" s="14">
        <f t="shared" si="814"/>
        <v>1.0925928126206885E-2</v>
      </c>
      <c r="JW242" s="14">
        <f t="shared" si="815"/>
        <v>1.193759054190387E-4</v>
      </c>
      <c r="JX242" s="89">
        <f t="shared" si="816"/>
        <v>-1.3775311032235706E-2</v>
      </c>
      <c r="JY242" s="89">
        <f t="shared" si="817"/>
        <v>1.8975919403483473E-4</v>
      </c>
      <c r="KA242">
        <v>39.049999999999997</v>
      </c>
      <c r="KB242" s="14">
        <f t="shared" si="818"/>
        <v>1.3986241974740091E-2</v>
      </c>
      <c r="KC242" s="14">
        <f t="shared" si="819"/>
        <v>1.956149645759816E-4</v>
      </c>
      <c r="KD242" s="89">
        <f t="shared" si="820"/>
        <v>-1.5451491935064062E-2</v>
      </c>
      <c r="KE242" s="89">
        <f t="shared" si="821"/>
        <v>2.3874860301934976E-4</v>
      </c>
      <c r="KG242">
        <v>16.78</v>
      </c>
      <c r="KH242" s="14">
        <f t="shared" si="822"/>
        <v>-5.9612520394269084E-4</v>
      </c>
      <c r="KI242" s="14">
        <f t="shared" si="823"/>
        <v>3.5536525877571472E-7</v>
      </c>
      <c r="KJ242" s="89">
        <f t="shared" si="824"/>
        <v>-2.081772263423971E-3</v>
      </c>
      <c r="KK242" s="89">
        <f t="shared" si="825"/>
        <v>4.3337757567613628E-6</v>
      </c>
      <c r="KM242">
        <v>37.159999999999997</v>
      </c>
      <c r="KN242" s="14">
        <f t="shared" si="826"/>
        <v>1.8926327968065631E-2</v>
      </c>
      <c r="KO242" s="14">
        <f t="shared" si="827"/>
        <v>3.5820589035478329E-4</v>
      </c>
      <c r="KP242" s="89">
        <f t="shared" si="828"/>
        <v>-2.3535963707669923E-2</v>
      </c>
      <c r="KQ242" s="89">
        <f t="shared" si="829"/>
        <v>5.5394158764875568E-4</v>
      </c>
      <c r="KS242">
        <v>92.16</v>
      </c>
      <c r="KT242" s="14">
        <f t="shared" si="830"/>
        <v>9.933141486509825E-3</v>
      </c>
      <c r="KU242" s="14">
        <f t="shared" si="831"/>
        <v>9.8667299791022609E-5</v>
      </c>
      <c r="KV242" s="89">
        <f t="shared" si="832"/>
        <v>-1.0947858464398441E-2</v>
      </c>
      <c r="KW242" s="89">
        <f t="shared" si="833"/>
        <v>1.1985560495650059E-4</v>
      </c>
      <c r="LF242" s="14">
        <v>15.904999999999999</v>
      </c>
      <c r="LG242" s="14">
        <f t="shared" si="834"/>
        <v>-2.0645484758505153E-2</v>
      </c>
      <c r="LH242" s="14">
        <f t="shared" si="835"/>
        <v>4.2623604091366859E-4</v>
      </c>
      <c r="LI242" s="89">
        <f t="shared" si="836"/>
        <v>2.0530330568348087E-2</v>
      </c>
      <c r="LJ242" s="89">
        <f t="shared" si="837"/>
        <v>4.2149447324564787E-4</v>
      </c>
      <c r="LL242">
        <v>12.324999999999999</v>
      </c>
      <c r="LM242" s="14">
        <f t="shared" si="838"/>
        <v>1.7293815276020762E-2</v>
      </c>
      <c r="LN242" s="14">
        <f t="shared" si="839"/>
        <v>2.9907604680112906E-4</v>
      </c>
      <c r="LO242" s="89">
        <f t="shared" si="840"/>
        <v>-1.8539787094463314E-2</v>
      </c>
      <c r="LP242" s="89">
        <f t="shared" si="841"/>
        <v>3.4372370550802845E-4</v>
      </c>
    </row>
    <row r="243" spans="19:328" x14ac:dyDescent="0.35">
      <c r="S243" t="s">
        <v>847</v>
      </c>
      <c r="T243" s="82">
        <v>5977.8</v>
      </c>
      <c r="U243" s="6">
        <f t="shared" si="648"/>
        <v>4.5981312994253197E-3</v>
      </c>
      <c r="V243" s="14">
        <f t="shared" si="649"/>
        <v>2.1142811446754779E-5</v>
      </c>
      <c r="Z243">
        <v>42.86</v>
      </c>
      <c r="AA243" s="14">
        <f t="shared" si="650"/>
        <v>-1.4008874576798506E-3</v>
      </c>
      <c r="AB243" s="14">
        <f t="shared" si="651"/>
        <v>1.962485669084715E-6</v>
      </c>
      <c r="AC243" s="14">
        <f t="shared" si="652"/>
        <v>-5.9990187571051703E-3</v>
      </c>
      <c r="AD243" s="14">
        <f t="shared" si="653"/>
        <v>5.711213160811148E-3</v>
      </c>
      <c r="AE243" s="14">
        <f t="shared" si="654"/>
        <v>3.2617955768222463E-5</v>
      </c>
      <c r="AG243">
        <v>9.0220000000000002</v>
      </c>
      <c r="AH243" s="14">
        <f t="shared" si="655"/>
        <v>-1.0249644097796584E-2</v>
      </c>
      <c r="AI243" s="14">
        <f t="shared" si="656"/>
        <v>1.0505520413149635E-4</v>
      </c>
      <c r="AJ243" s="14">
        <f t="shared" si="657"/>
        <v>1.0242066536915033E-2</v>
      </c>
      <c r="AK243" s="14">
        <f t="shared" si="658"/>
        <v>1.0489992694659469E-4</v>
      </c>
      <c r="AM243">
        <v>106.7</v>
      </c>
      <c r="AN243" s="14">
        <f t="shared" si="659"/>
        <v>1.1646998653108677E-2</v>
      </c>
      <c r="AO243" s="14">
        <f t="shared" si="660"/>
        <v>1.3565257762551534E-4</v>
      </c>
      <c r="AP243" s="14">
        <f t="shared" si="661"/>
        <v>-2.460728122854676E-2</v>
      </c>
      <c r="AQ243" s="14">
        <f t="shared" si="662"/>
        <v>6.0551828946078974E-4</v>
      </c>
      <c r="AS243">
        <v>104.94</v>
      </c>
      <c r="AT243" s="14">
        <f t="shared" si="663"/>
        <v>1.3440808116253485E-2</v>
      </c>
      <c r="AU243" s="14">
        <f t="shared" si="664"/>
        <v>1.8065532281794555E-4</v>
      </c>
      <c r="AV243" s="14">
        <f t="shared" si="665"/>
        <v>-3.3295756164594639E-2</v>
      </c>
      <c r="AW243" s="14">
        <f t="shared" si="666"/>
        <v>1.1086073785721419E-3</v>
      </c>
      <c r="AY243" s="14">
        <v>39.68</v>
      </c>
      <c r="AZ243" s="14">
        <f t="shared" si="667"/>
        <v>-6.3203345271362777E-3</v>
      </c>
      <c r="BA243" s="14">
        <f t="shared" si="668"/>
        <v>3.9946628534910954E-5</v>
      </c>
      <c r="BB243" s="14">
        <f t="shared" si="669"/>
        <v>-3.7868421394258809E-3</v>
      </c>
      <c r="BC243" s="14">
        <f t="shared" si="670"/>
        <v>1.4340173388931583E-5</v>
      </c>
      <c r="BE243">
        <v>25.93</v>
      </c>
      <c r="BF243" s="14">
        <f t="shared" si="671"/>
        <v>3.8582697804433214E-2</v>
      </c>
      <c r="BG243" s="14">
        <f t="shared" si="672"/>
        <v>1.4886245698682156E-3</v>
      </c>
      <c r="BH243" s="14">
        <f t="shared" si="673"/>
        <v>-7.1939940566887156E-2</v>
      </c>
      <c r="BI243" s="14">
        <f t="shared" si="674"/>
        <v>5.1753550487672563E-3</v>
      </c>
      <c r="BK243">
        <v>107.3</v>
      </c>
      <c r="BL243" s="14">
        <f t="shared" si="675"/>
        <v>9.7380783457152922E-3</v>
      </c>
      <c r="BM243" s="14">
        <f t="shared" si="676"/>
        <v>9.4830169867289084E-5</v>
      </c>
      <c r="BN243" s="14">
        <f t="shared" si="677"/>
        <v>-3.6426852101714126E-2</v>
      </c>
      <c r="BO243" s="14">
        <f t="shared" si="678"/>
        <v>1.3269155540401548E-3</v>
      </c>
      <c r="BQ243">
        <v>76.72</v>
      </c>
      <c r="BR243" s="14">
        <f t="shared" si="679"/>
        <v>2.4463689418531536E-2</v>
      </c>
      <c r="BS243" s="14">
        <f t="shared" si="680"/>
        <v>5.9847209996637184E-4</v>
      </c>
      <c r="BT243" s="14">
        <f t="shared" si="681"/>
        <v>-5.0457823287133802E-2</v>
      </c>
      <c r="BU243" s="14">
        <f t="shared" si="682"/>
        <v>2.5459919308756223E-3</v>
      </c>
      <c r="BX243">
        <v>22.41</v>
      </c>
      <c r="BY243" s="14">
        <f t="shared" si="683"/>
        <v>1.725324814755945E-2</v>
      </c>
      <c r="BZ243" s="14">
        <f t="shared" si="684"/>
        <v>2.9767457164126356E-4</v>
      </c>
      <c r="CA243" s="14">
        <f t="shared" si="685"/>
        <v>-2.9011739328120196E-2</v>
      </c>
      <c r="CB243" s="14">
        <f t="shared" si="686"/>
        <v>8.4168101884279608E-4</v>
      </c>
      <c r="CD243">
        <v>51.89</v>
      </c>
      <c r="CE243" s="14">
        <f t="shared" si="687"/>
        <v>2.0410818249104415E-2</v>
      </c>
      <c r="CF243" s="14">
        <f t="shared" si="688"/>
        <v>4.1660150159797383E-4</v>
      </c>
      <c r="CG243" s="14">
        <f t="shared" si="689"/>
        <v>-3.7575639081755097E-2</v>
      </c>
      <c r="CH243" s="14">
        <f t="shared" si="690"/>
        <v>1.411928652402321E-3</v>
      </c>
      <c r="CJ243">
        <v>36.200000000000003</v>
      </c>
      <c r="CK243" s="14">
        <f t="shared" si="691"/>
        <v>5.7843433556166403E-3</v>
      </c>
      <c r="CL243" s="14">
        <f t="shared" si="692"/>
        <v>3.3458628055666377E-5</v>
      </c>
      <c r="CM243" s="14">
        <f t="shared" si="693"/>
        <v>-2.2052255172264456E-2</v>
      </c>
      <c r="CN243" s="14">
        <f t="shared" si="694"/>
        <v>4.8630195818266447E-4</v>
      </c>
      <c r="CP243">
        <v>22.73</v>
      </c>
      <c r="CQ243" s="14">
        <f t="shared" si="695"/>
        <v>-4.4091782190058826E-3</v>
      </c>
      <c r="CR243" s="14">
        <f t="shared" si="696"/>
        <v>1.9440852566955887E-5</v>
      </c>
      <c r="CS243" s="14">
        <f t="shared" si="697"/>
        <v>-1.1741470652199704E-2</v>
      </c>
      <c r="CT243" s="14">
        <f t="shared" si="698"/>
        <v>1.3786213307646696E-4</v>
      </c>
      <c r="CV243">
        <v>109.65</v>
      </c>
      <c r="CW243" s="14">
        <f t="shared" si="699"/>
        <v>-9.6220673640622072E-3</v>
      </c>
      <c r="CX243" s="14">
        <f t="shared" si="700"/>
        <v>9.2584180358551031E-5</v>
      </c>
      <c r="CY243" s="89">
        <f t="shared" si="701"/>
        <v>4.6914369046527427E-3</v>
      </c>
      <c r="CZ243" s="89">
        <f t="shared" si="702"/>
        <v>2.2009580230337707E-5</v>
      </c>
      <c r="DB243">
        <v>16.59</v>
      </c>
      <c r="DC243" s="14">
        <f t="shared" si="703"/>
        <v>1.3768550342448893E-2</v>
      </c>
      <c r="DD243" s="14">
        <f t="shared" si="704"/>
        <v>1.8957297853254952E-4</v>
      </c>
      <c r="DE243" s="89">
        <f t="shared" si="705"/>
        <v>-2.1580004864891197E-2</v>
      </c>
      <c r="DF243" s="89">
        <f t="shared" si="706"/>
        <v>4.6569660996872774E-4</v>
      </c>
      <c r="DH243">
        <v>12.504</v>
      </c>
      <c r="DI243" s="14">
        <f t="shared" si="707"/>
        <v>1.4765688607120832E-2</v>
      </c>
      <c r="DJ243" s="14">
        <f t="shared" si="708"/>
        <v>2.1802556004245794E-4</v>
      </c>
      <c r="DK243" s="89">
        <f t="shared" si="709"/>
        <v>-3.1934913232066806E-2</v>
      </c>
      <c r="DL243" s="89">
        <f t="shared" si="710"/>
        <v>1.0198386831396355E-3</v>
      </c>
      <c r="DN243">
        <v>64.88</v>
      </c>
      <c r="DO243" s="14">
        <f t="shared" si="711"/>
        <v>-8.6687849364466118E-3</v>
      </c>
      <c r="DP243" s="14">
        <f t="shared" si="712"/>
        <v>7.5147832274363689E-5</v>
      </c>
      <c r="DQ243" s="89">
        <f t="shared" si="713"/>
        <v>5.7518466326249816E-4</v>
      </c>
      <c r="DR243" s="89">
        <f t="shared" si="714"/>
        <v>3.3083739685239339E-7</v>
      </c>
      <c r="DT243">
        <v>132</v>
      </c>
      <c r="DU243" s="14">
        <f t="shared" si="715"/>
        <v>-1.6036998909816962E-2</v>
      </c>
      <c r="DV243" s="14">
        <f t="shared" si="716"/>
        <v>2.5718533403347042E-4</v>
      </c>
      <c r="DW243" s="89">
        <f t="shared" si="717"/>
        <v>-3.8803279993915134E-3</v>
      </c>
      <c r="DX243" s="89">
        <f t="shared" si="718"/>
        <v>1.5056945382861745E-5</v>
      </c>
      <c r="DZ243">
        <v>33.299999999999997</v>
      </c>
      <c r="EA243" s="14">
        <f t="shared" si="719"/>
        <v>-1.6959825043409163E-2</v>
      </c>
      <c r="EB243" s="14">
        <f t="shared" si="720"/>
        <v>2.8763566550304862E-4</v>
      </c>
      <c r="EC243" s="89">
        <f t="shared" si="721"/>
        <v>2.3201312132363951E-3</v>
      </c>
      <c r="ED243" s="89">
        <f t="shared" si="722"/>
        <v>5.3830088466337865E-6</v>
      </c>
      <c r="EF243">
        <v>14.93</v>
      </c>
      <c r="EG243" s="14">
        <f t="shared" si="723"/>
        <v>-4.6995722614859717E-3</v>
      </c>
      <c r="EH243" s="14">
        <f t="shared" si="724"/>
        <v>2.2085979440928372E-5</v>
      </c>
      <c r="EI243" s="89">
        <f t="shared" si="725"/>
        <v>-6.2087998054613661E-3</v>
      </c>
      <c r="EJ243" s="89">
        <f t="shared" si="726"/>
        <v>3.8549195024297099E-5</v>
      </c>
      <c r="EL243">
        <v>97.86</v>
      </c>
      <c r="EM243" s="14">
        <f t="shared" si="727"/>
        <v>-2.0649092129492303E-2</v>
      </c>
      <c r="EN243" s="14">
        <f t="shared" si="728"/>
        <v>4.2638500577226097E-4</v>
      </c>
      <c r="EO243" s="89">
        <f t="shared" si="729"/>
        <v>7.1649996241255464E-3</v>
      </c>
      <c r="EP243" s="89">
        <f t="shared" si="730"/>
        <v>5.1337219613719218E-5</v>
      </c>
      <c r="ER243">
        <v>12.43</v>
      </c>
      <c r="ES243" s="14">
        <f t="shared" si="731"/>
        <v>-2.1138998523183974E-2</v>
      </c>
      <c r="ET243" s="14">
        <f t="shared" si="732"/>
        <v>4.4685725856317423E-4</v>
      </c>
      <c r="EU243" s="89">
        <f t="shared" si="733"/>
        <v>9.5615789387188052E-3</v>
      </c>
      <c r="EV243" s="89">
        <f t="shared" si="734"/>
        <v>9.142379180135103E-5</v>
      </c>
      <c r="EX243">
        <v>122.3</v>
      </c>
      <c r="EY243" s="14">
        <f t="shared" si="735"/>
        <v>-8.179959556316983E-4</v>
      </c>
      <c r="EZ243" s="14">
        <f t="shared" si="736"/>
        <v>6.6911738342981536E-7</v>
      </c>
      <c r="FA243" s="89">
        <f t="shared" si="737"/>
        <v>-1.0160493092803508E-2</v>
      </c>
      <c r="FB243" s="89">
        <f t="shared" si="738"/>
        <v>1.0323561988890778E-4</v>
      </c>
      <c r="FD243">
        <v>50.98</v>
      </c>
      <c r="FE243" s="14">
        <f t="shared" si="739"/>
        <v>5.0861659465508496E-2</v>
      </c>
      <c r="FF243" s="14">
        <f t="shared" si="740"/>
        <v>2.5869084035853502E-3</v>
      </c>
      <c r="FG243" s="89">
        <f t="shared" si="741"/>
        <v>-8.6872725377069471E-2</v>
      </c>
      <c r="FH243" s="89">
        <f t="shared" si="742"/>
        <v>7.5468704144397297E-3</v>
      </c>
      <c r="FJ243">
        <v>147.5</v>
      </c>
      <c r="FK243" s="14">
        <f t="shared" si="743"/>
        <v>-1.8474695828258458E-2</v>
      </c>
      <c r="FL243" s="14">
        <f t="shared" si="744"/>
        <v>3.4131438594667046E-4</v>
      </c>
      <c r="FM243" s="89">
        <f t="shared" si="745"/>
        <v>9.6785958748931786E-3</v>
      </c>
      <c r="FN243" s="89">
        <f t="shared" si="746"/>
        <v>9.3675218109499252E-5</v>
      </c>
      <c r="FP243">
        <v>10.895</v>
      </c>
      <c r="FQ243" s="14">
        <f t="shared" si="747"/>
        <v>-3.6781650663279702E-3</v>
      </c>
      <c r="FR243" s="14">
        <f t="shared" si="748"/>
        <v>1.3528898255155441E-5</v>
      </c>
      <c r="FS243" s="89">
        <f t="shared" si="749"/>
        <v>-1.8947119966735179E-3</v>
      </c>
      <c r="FT243" s="89">
        <f t="shared" si="750"/>
        <v>3.589933550338549E-6</v>
      </c>
      <c r="FV243">
        <v>550.20000000000005</v>
      </c>
      <c r="FW243" s="14">
        <f t="shared" si="751"/>
        <v>-1.3172528556538781E-2</v>
      </c>
      <c r="FX243" s="14">
        <f t="shared" si="752"/>
        <v>1.7351550857282966E-4</v>
      </c>
      <c r="FY243" s="89">
        <f t="shared" si="753"/>
        <v>-1.5034736044685047E-3</v>
      </c>
      <c r="FZ243" s="89">
        <f t="shared" si="754"/>
        <v>2.2604328793335179E-6</v>
      </c>
      <c r="GB243">
        <v>62.74</v>
      </c>
      <c r="GC243" s="14">
        <f t="shared" si="755"/>
        <v>7.3050983902797672E-3</v>
      </c>
      <c r="GD243" s="14">
        <f t="shared" si="756"/>
        <v>5.3364462491668043E-5</v>
      </c>
      <c r="GE243" s="89">
        <f t="shared" si="757"/>
        <v>-2.22895559121387E-2</v>
      </c>
      <c r="GF243" s="89">
        <f t="shared" si="758"/>
        <v>4.9682430276035724E-4</v>
      </c>
      <c r="GH243">
        <v>441.3</v>
      </c>
      <c r="GI243" s="14">
        <f t="shared" si="759"/>
        <v>3.8448537696341213E-3</v>
      </c>
      <c r="GJ243" s="14">
        <f t="shared" si="760"/>
        <v>1.4782900509869713E-5</v>
      </c>
      <c r="GK243" s="89">
        <f t="shared" si="761"/>
        <v>-2.7429693364989571E-2</v>
      </c>
      <c r="GL243" s="89">
        <f t="shared" si="762"/>
        <v>7.5238807809735291E-4</v>
      </c>
      <c r="GN243">
        <v>30.63</v>
      </c>
      <c r="GO243" s="14">
        <f t="shared" si="763"/>
        <v>-1.6337203437676914E-3</v>
      </c>
      <c r="GP243" s="14">
        <f t="shared" si="764"/>
        <v>2.6690421616404235E-6</v>
      </c>
      <c r="GQ243" s="89">
        <f t="shared" si="765"/>
        <v>-8.3994094449142982E-3</v>
      </c>
      <c r="GR243" s="89">
        <f t="shared" si="766"/>
        <v>7.0550079023315513E-5</v>
      </c>
      <c r="GT243">
        <v>63.76</v>
      </c>
      <c r="GU243" s="14">
        <f t="shared" si="767"/>
        <v>-4.4011388237513395E-3</v>
      </c>
      <c r="GV243" s="14">
        <f t="shared" si="768"/>
        <v>1.9370022945931324E-5</v>
      </c>
      <c r="GW243" s="89">
        <f t="shared" si="769"/>
        <v>-1.0521767236157515E-2</v>
      </c>
      <c r="GX243" s="89">
        <f t="shared" si="770"/>
        <v>1.1070758577187775E-4</v>
      </c>
      <c r="GZ243">
        <v>200.8</v>
      </c>
      <c r="HA243" s="14">
        <f t="shared" si="771"/>
        <v>-4.7423026602416533E-3</v>
      </c>
      <c r="HB243" s="14">
        <f t="shared" si="772"/>
        <v>2.2489434521335062E-5</v>
      </c>
      <c r="HC243" s="89">
        <f t="shared" si="773"/>
        <v>-7.6995258336201057E-3</v>
      </c>
      <c r="HD243" s="89">
        <f t="shared" si="774"/>
        <v>5.9282698062583384E-5</v>
      </c>
      <c r="HF243">
        <v>288.10000000000002</v>
      </c>
      <c r="HG243" s="14">
        <f t="shared" si="775"/>
        <v>7.4349784875179905E-3</v>
      </c>
      <c r="HH243" s="14">
        <f t="shared" si="776"/>
        <v>5.5278905109855305E-5</v>
      </c>
      <c r="HI243" s="89">
        <f t="shared" si="777"/>
        <v>-2.9364338430231486E-2</v>
      </c>
      <c r="HJ243" s="89">
        <f t="shared" si="778"/>
        <v>8.6226437144516972E-4</v>
      </c>
      <c r="HL243">
        <v>103.7</v>
      </c>
      <c r="HM243" s="14">
        <f t="shared" si="779"/>
        <v>9.1193336565270327E-3</v>
      </c>
      <c r="HN243" s="14">
        <f t="shared" si="780"/>
        <v>8.31622463390667E-5</v>
      </c>
      <c r="HO243" s="89">
        <f t="shared" si="781"/>
        <v>-2.7313320267458738E-2</v>
      </c>
      <c r="HP243" s="89">
        <f t="shared" si="782"/>
        <v>7.4601746403277225E-4</v>
      </c>
      <c r="HR243">
        <v>5.9740000000000002</v>
      </c>
      <c r="HS243" s="14">
        <f t="shared" si="783"/>
        <v>9.6619109117368901E-3</v>
      </c>
      <c r="HT243" s="14">
        <f t="shared" si="784"/>
        <v>9.3352522466340384E-5</v>
      </c>
      <c r="HU243" s="14">
        <f t="shared" si="785"/>
        <v>-3.1447333282406134E-2</v>
      </c>
      <c r="HV243" s="14">
        <f t="shared" si="786"/>
        <v>9.889347705747285E-4</v>
      </c>
      <c r="HX243">
        <v>13.67</v>
      </c>
      <c r="HY243" s="14">
        <f t="shared" si="787"/>
        <v>-5.8694225728058436E-3</v>
      </c>
      <c r="HZ243" s="14">
        <f t="shared" si="788"/>
        <v>3.4450121338162768E-5</v>
      </c>
      <c r="IA243" s="89">
        <f t="shared" si="789"/>
        <v>-2.6507178620629821E-3</v>
      </c>
      <c r="IB243" s="89">
        <f t="shared" si="790"/>
        <v>7.026305184259747E-6</v>
      </c>
      <c r="ID243">
        <v>134.35</v>
      </c>
      <c r="IE243" s="14">
        <f t="shared" si="791"/>
        <v>-5.9723955055302202E-3</v>
      </c>
      <c r="IF243" s="14">
        <f t="shared" si="792"/>
        <v>3.5669508074477577E-5</v>
      </c>
      <c r="IG243" s="89">
        <f t="shared" si="793"/>
        <v>-4.4095452791432146E-3</v>
      </c>
      <c r="IH243" s="89">
        <f t="shared" si="794"/>
        <v>1.9444089568814211E-5</v>
      </c>
      <c r="IQ243">
        <v>51.16</v>
      </c>
      <c r="IR243" s="14">
        <f t="shared" si="795"/>
        <v>-1.1734795009830834E-3</v>
      </c>
      <c r="IS243" s="14">
        <f t="shared" si="796"/>
        <v>1.3770541392275066E-6</v>
      </c>
      <c r="IT243" s="89">
        <f t="shared" si="797"/>
        <v>-1.2263227960352278E-2</v>
      </c>
      <c r="IU243" s="89">
        <f t="shared" si="798"/>
        <v>1.5038676000756591E-4</v>
      </c>
      <c r="IW243">
        <v>75.14</v>
      </c>
      <c r="IX243" s="14">
        <f t="shared" si="799"/>
        <v>2.3282866923139547E-2</v>
      </c>
      <c r="IY243" s="14">
        <f t="shared" si="800"/>
        <v>5.4209189216062562E-4</v>
      </c>
      <c r="IZ243" s="89">
        <f t="shared" si="801"/>
        <v>-4.0155417347908604E-2</v>
      </c>
      <c r="JA243" s="89">
        <f t="shared" si="802"/>
        <v>1.6124575423847193E-3</v>
      </c>
      <c r="JC243">
        <v>117.65</v>
      </c>
      <c r="JD243" s="14">
        <f t="shared" si="803"/>
        <v>1.6020578730962239E-2</v>
      </c>
      <c r="JE243" s="14">
        <f t="shared" si="804"/>
        <v>2.5665894287495969E-4</v>
      </c>
      <c r="JF243" s="89">
        <f t="shared" si="805"/>
        <v>-3.3585638643689956E-2</v>
      </c>
      <c r="JG243" s="89">
        <f t="shared" si="806"/>
        <v>1.1279951231045202E-3</v>
      </c>
      <c r="JI243">
        <v>36.770000000000003</v>
      </c>
      <c r="JJ243" s="14">
        <f t="shared" si="807"/>
        <v>9.4736126048190154E-3</v>
      </c>
      <c r="JK243" s="14">
        <f t="shared" si="808"/>
        <v>8.9749335786185733E-5</v>
      </c>
      <c r="JL243" s="89">
        <f t="shared" si="809"/>
        <v>-2.7738433437469699E-2</v>
      </c>
      <c r="JM243" s="89">
        <f t="shared" si="810"/>
        <v>7.694206895649371E-4</v>
      </c>
      <c r="JO243">
        <v>74.900000000000006</v>
      </c>
      <c r="JP243" s="14">
        <f t="shared" si="811"/>
        <v>2.932944376833709E-3</v>
      </c>
      <c r="JQ243" s="14">
        <f t="shared" si="812"/>
        <v>8.6021627176004733E-6</v>
      </c>
      <c r="JR243" s="89">
        <f t="shared" si="842"/>
        <v>-1.3197978704054928E-2</v>
      </c>
      <c r="JS243" s="89">
        <f t="shared" si="813"/>
        <v>1.7418664187268741E-4</v>
      </c>
      <c r="JU243">
        <v>68.680000000000007</v>
      </c>
      <c r="JV243" s="14">
        <f t="shared" si="814"/>
        <v>7.2537674797478182E-3</v>
      </c>
      <c r="JW243" s="14">
        <f t="shared" si="815"/>
        <v>5.2617142650247017E-5</v>
      </c>
      <c r="JX243" s="89">
        <f t="shared" si="816"/>
        <v>-2.6894904318884968E-2</v>
      </c>
      <c r="JY243" s="89">
        <f t="shared" si="817"/>
        <v>7.233358783219773E-4</v>
      </c>
      <c r="KA243">
        <v>38.58</v>
      </c>
      <c r="KB243" s="14">
        <f t="shared" si="818"/>
        <v>1.2108868808111942E-2</v>
      </c>
      <c r="KC243" s="14">
        <f t="shared" si="819"/>
        <v>1.4662470381206631E-4</v>
      </c>
      <c r="KD243" s="89">
        <f t="shared" si="820"/>
        <v>-2.2452831965662688E-2</v>
      </c>
      <c r="KE243" s="89">
        <f t="shared" si="821"/>
        <v>5.0412966327828426E-4</v>
      </c>
      <c r="KG243">
        <v>16.95</v>
      </c>
      <c r="KH243" s="14">
        <f t="shared" si="822"/>
        <v>-1.0080132787399021E-2</v>
      </c>
      <c r="KI243" s="14">
        <f t="shared" si="823"/>
        <v>1.0160907701159676E-4</v>
      </c>
      <c r="KJ243" s="89">
        <f t="shared" si="824"/>
        <v>-2.6102633581260633E-3</v>
      </c>
      <c r="KK243" s="89">
        <f t="shared" si="825"/>
        <v>6.813474798775553E-6</v>
      </c>
      <c r="KM243">
        <v>36.36</v>
      </c>
      <c r="KN243" s="14">
        <f t="shared" si="826"/>
        <v>2.1763644636359655E-2</v>
      </c>
      <c r="KO243" s="14">
        <f t="shared" si="827"/>
        <v>4.7365622785774638E-4</v>
      </c>
      <c r="KP243" s="89">
        <f t="shared" si="828"/>
        <v>-4.1353583942986077E-2</v>
      </c>
      <c r="KQ243" s="89">
        <f t="shared" si="829"/>
        <v>1.7101189049295959E-3</v>
      </c>
      <c r="KS243">
        <v>92.28</v>
      </c>
      <c r="KT243" s="14">
        <f t="shared" si="830"/>
        <v>-1.3012363579718968E-3</v>
      </c>
      <c r="KU243" s="14">
        <f t="shared" si="831"/>
        <v>1.6932160593079664E-6</v>
      </c>
      <c r="KV243" s="89">
        <f t="shared" si="832"/>
        <v>-7.2564120723677102E-3</v>
      </c>
      <c r="KW243" s="89">
        <f t="shared" si="833"/>
        <v>5.2655516164003849E-5</v>
      </c>
      <c r="LF243" s="14">
        <v>15.59</v>
      </c>
      <c r="LG243" s="14">
        <f t="shared" si="834"/>
        <v>2.0003842131422145E-2</v>
      </c>
      <c r="LH243" s="14">
        <f t="shared" si="835"/>
        <v>4.0015370001885965E-4</v>
      </c>
      <c r="LI243" s="89">
        <f t="shared" si="836"/>
        <v>-2.0199794827116868E-2</v>
      </c>
      <c r="LJ243" s="89">
        <f t="shared" si="837"/>
        <v>4.0803171105761741E-4</v>
      </c>
      <c r="LL243">
        <v>12.375</v>
      </c>
      <c r="LM243" s="14">
        <f t="shared" si="838"/>
        <v>-4.0485885260002205E-3</v>
      </c>
      <c r="LN243" s="14">
        <f t="shared" si="839"/>
        <v>1.6391069052860638E-5</v>
      </c>
      <c r="LO243" s="89">
        <f t="shared" si="840"/>
        <v>-5.4401340589856134E-3</v>
      </c>
      <c r="LP243" s="89">
        <f t="shared" si="841"/>
        <v>2.9595058579735284E-5</v>
      </c>
    </row>
    <row r="244" spans="19:328" x14ac:dyDescent="0.35">
      <c r="S244" t="s">
        <v>848</v>
      </c>
      <c r="T244" s="82">
        <v>5961.3</v>
      </c>
      <c r="U244" s="6">
        <f t="shared" si="648"/>
        <v>2.7640291989852162E-3</v>
      </c>
      <c r="V244" s="14">
        <f t="shared" si="649"/>
        <v>7.6398574128428558E-6</v>
      </c>
      <c r="Z244">
        <v>42.62</v>
      </c>
      <c r="AA244" s="14">
        <f t="shared" si="650"/>
        <v>5.6153633749598921E-3</v>
      </c>
      <c r="AB244" s="14">
        <f t="shared" si="651"/>
        <v>3.1532305832840947E-5</v>
      </c>
      <c r="AC244" s="14">
        <f t="shared" si="652"/>
        <v>2.8513341759746759E-3</v>
      </c>
      <c r="AD244" s="14">
        <f t="shared" si="653"/>
        <v>-3.1838918635194368E-3</v>
      </c>
      <c r="AE244" s="14">
        <f t="shared" si="654"/>
        <v>1.0137167398585272E-5</v>
      </c>
      <c r="AG244">
        <v>8.9120000000000008</v>
      </c>
      <c r="AH244" s="14">
        <f t="shared" si="655"/>
        <v>1.226735580127601E-2</v>
      </c>
      <c r="AI244" s="14">
        <f t="shared" si="656"/>
        <v>1.5048801835510018E-4</v>
      </c>
      <c r="AJ244" s="14">
        <f t="shared" si="657"/>
        <v>-1.2311798814376407E-2</v>
      </c>
      <c r="AK244" s="14">
        <f t="shared" si="658"/>
        <v>1.5158039004568031E-4</v>
      </c>
      <c r="AM244">
        <v>106.9</v>
      </c>
      <c r="AN244" s="14">
        <f t="shared" si="659"/>
        <v>-1.8726597232918884E-3</v>
      </c>
      <c r="AO244" s="14">
        <f t="shared" si="660"/>
        <v>3.5068544392396521E-6</v>
      </c>
      <c r="AP244" s="14">
        <f t="shared" si="661"/>
        <v>-8.4289716495308427E-3</v>
      </c>
      <c r="AQ244" s="14">
        <f t="shared" si="662"/>
        <v>7.1047563068594693E-5</v>
      </c>
      <c r="AS244">
        <v>106.3</v>
      </c>
      <c r="AT244" s="14">
        <f t="shared" si="663"/>
        <v>-1.2876527089336483E-2</v>
      </c>
      <c r="AU244" s="14">
        <f t="shared" si="664"/>
        <v>1.6580494988241629E-4</v>
      </c>
      <c r="AV244" s="14">
        <f t="shared" si="665"/>
        <v>-2.9679903558356303E-3</v>
      </c>
      <c r="AW244" s="14">
        <f t="shared" si="666"/>
        <v>8.8089667523333104E-6</v>
      </c>
      <c r="AY244" s="14">
        <v>39.96</v>
      </c>
      <c r="AZ244" s="14">
        <f t="shared" si="667"/>
        <v>-7.0316713636807901E-3</v>
      </c>
      <c r="BA244" s="14">
        <f t="shared" si="668"/>
        <v>4.9444402166808464E-5</v>
      </c>
      <c r="BB244" s="14">
        <f t="shared" si="669"/>
        <v>-1.0546633707405051E-3</v>
      </c>
      <c r="BC244" s="14">
        <f t="shared" si="670"/>
        <v>1.112314825581724E-6</v>
      </c>
      <c r="BE244">
        <v>25.63</v>
      </c>
      <c r="BF244" s="14">
        <f t="shared" si="671"/>
        <v>1.163705917459339E-2</v>
      </c>
      <c r="BG244" s="14">
        <f t="shared" si="672"/>
        <v>1.3542114623298819E-4</v>
      </c>
      <c r="BH244" s="14">
        <f t="shared" si="673"/>
        <v>-3.9022805056486948E-2</v>
      </c>
      <c r="BI244" s="14">
        <f t="shared" si="674"/>
        <v>1.5227793144765834E-3</v>
      </c>
      <c r="BK244">
        <v>106.7</v>
      </c>
      <c r="BL244" s="14">
        <f t="shared" si="675"/>
        <v>5.6074913289450249E-3</v>
      </c>
      <c r="BM244" s="14">
        <f t="shared" si="676"/>
        <v>3.144395900419364E-5</v>
      </c>
      <c r="BN244" s="14">
        <f t="shared" si="677"/>
        <v>-2.7318500535879163E-2</v>
      </c>
      <c r="BO244" s="14">
        <f t="shared" si="678"/>
        <v>7.4630047152883007E-4</v>
      </c>
      <c r="BQ244">
        <v>74.98</v>
      </c>
      <c r="BR244" s="14">
        <f t="shared" si="679"/>
        <v>2.2941019267416683E-2</v>
      </c>
      <c r="BS244" s="14">
        <f t="shared" si="680"/>
        <v>5.2629036502798343E-4</v>
      </c>
      <c r="BT244" s="14">
        <f t="shared" si="681"/>
        <v>-4.3779882201022961E-2</v>
      </c>
      <c r="BU244" s="14">
        <f t="shared" si="682"/>
        <v>1.916678085535447E-3</v>
      </c>
      <c r="BX244">
        <v>22.23</v>
      </c>
      <c r="BY244" s="14">
        <f t="shared" si="683"/>
        <v>8.0645598367304946E-3</v>
      </c>
      <c r="BZ244" s="14">
        <f t="shared" si="684"/>
        <v>6.5037125360206584E-5</v>
      </c>
      <c r="CA244" s="14">
        <f t="shared" si="685"/>
        <v>-1.75039376708419E-2</v>
      </c>
      <c r="CB244" s="14">
        <f t="shared" si="686"/>
        <v>3.0638783398471818E-4</v>
      </c>
      <c r="CD244">
        <v>51.83</v>
      </c>
      <c r="CE244" s="14">
        <f t="shared" si="687"/>
        <v>1.1569611780330846E-3</v>
      </c>
      <c r="CF244" s="14">
        <f t="shared" si="688"/>
        <v>1.3385591674757028E-6</v>
      </c>
      <c r="CG244" s="14">
        <f t="shared" si="689"/>
        <v>-1.4799569826255668E-2</v>
      </c>
      <c r="CH244" s="14">
        <f t="shared" si="690"/>
        <v>2.1902726704221723E-4</v>
      </c>
      <c r="CJ244">
        <v>36.340000000000003</v>
      </c>
      <c r="CK244" s="14">
        <f t="shared" si="691"/>
        <v>-3.8599441362997698E-3</v>
      </c>
      <c r="CL244" s="14">
        <f t="shared" si="692"/>
        <v>1.4899168735354976E-5</v>
      </c>
      <c r="CM244" s="14">
        <f t="shared" si="693"/>
        <v>-9.1400296008950291E-3</v>
      </c>
      <c r="CN244" s="14">
        <f t="shared" si="694"/>
        <v>8.3540141105237347E-5</v>
      </c>
      <c r="CP244">
        <v>22.73</v>
      </c>
      <c r="CQ244" s="14">
        <f t="shared" si="695"/>
        <v>0</v>
      </c>
      <c r="CR244" s="14">
        <f t="shared" si="696"/>
        <v>0</v>
      </c>
      <c r="CS244" s="14">
        <f t="shared" si="697"/>
        <v>-1.2944913884258407E-2</v>
      </c>
      <c r="CT244" s="14">
        <f t="shared" si="698"/>
        <v>1.6757079547086607E-4</v>
      </c>
      <c r="CV244">
        <v>107.5</v>
      </c>
      <c r="CW244" s="14">
        <f t="shared" si="699"/>
        <v>1.980262729617973E-2</v>
      </c>
      <c r="CX244" s="14">
        <f t="shared" si="700"/>
        <v>3.921440478314025E-4</v>
      </c>
      <c r="CY244" s="89">
        <f t="shared" si="701"/>
        <v>-2.3766530669132618E-2</v>
      </c>
      <c r="CZ244" s="89">
        <f t="shared" si="702"/>
        <v>5.6484798004682131E-4</v>
      </c>
      <c r="DB244">
        <v>16.32</v>
      </c>
      <c r="DC244" s="14">
        <f t="shared" si="703"/>
        <v>1.6408754666392224E-2</v>
      </c>
      <c r="DD244" s="14">
        <f t="shared" si="704"/>
        <v>2.692472297018486E-4</v>
      </c>
      <c r="DE244" s="89">
        <f t="shared" si="705"/>
        <v>-2.2669076462542622E-2</v>
      </c>
      <c r="DF244" s="89">
        <f t="shared" si="706"/>
        <v>5.1388702766460388E-4</v>
      </c>
      <c r="DH244">
        <v>12.488</v>
      </c>
      <c r="DI244" s="14">
        <f t="shared" si="707"/>
        <v>1.2804099060446127E-3</v>
      </c>
      <c r="DJ244" s="14">
        <f t="shared" si="708"/>
        <v>1.6394495274971739E-6</v>
      </c>
      <c r="DK244" s="89">
        <f t="shared" si="709"/>
        <v>-1.4985377422994751E-2</v>
      </c>
      <c r="DL244" s="89">
        <f t="shared" si="710"/>
        <v>2.2456153650960082E-4</v>
      </c>
      <c r="DN244">
        <v>64.790000000000006</v>
      </c>
      <c r="DO244" s="14">
        <f t="shared" si="711"/>
        <v>1.3881393452914814E-3</v>
      </c>
      <c r="DP244" s="14">
        <f t="shared" si="712"/>
        <v>1.9269308419462625E-6</v>
      </c>
      <c r="DQ244" s="89">
        <f t="shared" si="713"/>
        <v>-7.7576519520455058E-3</v>
      </c>
      <c r="DR244" s="89">
        <f t="shared" si="714"/>
        <v>6.0181163809075447E-5</v>
      </c>
      <c r="DT244">
        <v>130.55000000000001</v>
      </c>
      <c r="DU244" s="14">
        <f t="shared" si="715"/>
        <v>1.104562744123282E-2</v>
      </c>
      <c r="DV244" s="14">
        <f t="shared" si="716"/>
        <v>1.2200588557051549E-4</v>
      </c>
      <c r="DW244" s="89">
        <f t="shared" si="717"/>
        <v>-2.7077536791723013E-2</v>
      </c>
      <c r="DX244" s="89">
        <f t="shared" si="718"/>
        <v>7.3319299870711334E-4</v>
      </c>
      <c r="DZ244">
        <v>33.24</v>
      </c>
      <c r="EA244" s="14">
        <f t="shared" si="719"/>
        <v>1.8034269991505051E-3</v>
      </c>
      <c r="EB244" s="14">
        <f t="shared" si="720"/>
        <v>3.2523489412649957E-6</v>
      </c>
      <c r="EC244" s="89">
        <f t="shared" si="721"/>
        <v>-1.3396383015415405E-2</v>
      </c>
      <c r="ED244" s="89">
        <f t="shared" si="722"/>
        <v>1.7946307789571032E-4</v>
      </c>
      <c r="EF244">
        <v>14.81</v>
      </c>
      <c r="EG244" s="14">
        <f t="shared" si="723"/>
        <v>8.0699832713914503E-3</v>
      </c>
      <c r="EH244" s="14">
        <f t="shared" si="724"/>
        <v>6.5124630000537858E-5</v>
      </c>
      <c r="EI244" s="89">
        <f t="shared" si="725"/>
        <v>-1.6663186578243477E-2</v>
      </c>
      <c r="EJ244" s="89">
        <f t="shared" si="726"/>
        <v>2.7766178694135356E-4</v>
      </c>
      <c r="EL244">
        <v>97.46</v>
      </c>
      <c r="EM244" s="14">
        <f t="shared" si="727"/>
        <v>4.095848445617359E-3</v>
      </c>
      <c r="EN244" s="14">
        <f t="shared" si="728"/>
        <v>1.6775974489466136E-5</v>
      </c>
      <c r="EO244" s="89">
        <f t="shared" si="729"/>
        <v>-1.4897015370805511E-2</v>
      </c>
      <c r="EP244" s="89">
        <f t="shared" si="730"/>
        <v>2.2192106695801566E-4</v>
      </c>
      <c r="ER244">
        <v>12.45</v>
      </c>
      <c r="ES244" s="14">
        <f t="shared" si="731"/>
        <v>-1.6077173880968524E-3</v>
      </c>
      <c r="ET244" s="14">
        <f t="shared" si="732"/>
        <v>2.5847551999889652E-6</v>
      </c>
      <c r="EU244" s="89">
        <f t="shared" si="733"/>
        <v>-7.6606020306638168E-3</v>
      </c>
      <c r="EV244" s="89">
        <f t="shared" si="734"/>
        <v>5.8684823472210596E-5</v>
      </c>
      <c r="EX244">
        <v>121.35</v>
      </c>
      <c r="EY244" s="14">
        <f t="shared" si="735"/>
        <v>7.798110520516292E-3</v>
      </c>
      <c r="EZ244" s="14">
        <f t="shared" si="736"/>
        <v>6.0810527690186871E-5</v>
      </c>
      <c r="FA244" s="89">
        <f t="shared" si="737"/>
        <v>-1.6584926704709239E-2</v>
      </c>
      <c r="FB244" s="89">
        <f t="shared" si="738"/>
        <v>2.7505979380057765E-4</v>
      </c>
      <c r="FD244">
        <v>51.38</v>
      </c>
      <c r="FE244" s="14">
        <f t="shared" si="739"/>
        <v>-7.8155927337682351E-3</v>
      </c>
      <c r="FF244" s="14">
        <f t="shared" si="740"/>
        <v>6.1083489780130838E-5</v>
      </c>
      <c r="FG244" s="89">
        <f t="shared" si="741"/>
        <v>-2.1409570929985196E-2</v>
      </c>
      <c r="FH244" s="89">
        <f t="shared" si="742"/>
        <v>4.5836972740606716E-4</v>
      </c>
      <c r="FJ244">
        <v>146.4</v>
      </c>
      <c r="FK244" s="14">
        <f t="shared" si="743"/>
        <v>7.4855742526633122E-3</v>
      </c>
      <c r="FL244" s="14">
        <f t="shared" si="744"/>
        <v>5.6033821892135903E-5</v>
      </c>
      <c r="FM244" s="89">
        <f t="shared" si="745"/>
        <v>-1.4576702611929566E-2</v>
      </c>
      <c r="FN244" s="89">
        <f t="shared" si="746"/>
        <v>2.1248025903663424E-4</v>
      </c>
      <c r="FP244">
        <v>10.965</v>
      </c>
      <c r="FQ244" s="14">
        <f t="shared" si="747"/>
        <v>-6.404413473268292E-3</v>
      </c>
      <c r="FR244" s="14">
        <f t="shared" si="748"/>
        <v>4.101651193658043E-5</v>
      </c>
      <c r="FS244" s="89">
        <f t="shared" si="749"/>
        <v>2.0221946297443935E-3</v>
      </c>
      <c r="FT244" s="89">
        <f t="shared" si="750"/>
        <v>4.0892711205670651E-6</v>
      </c>
      <c r="FV244">
        <v>543.6</v>
      </c>
      <c r="FW244" s="14">
        <f t="shared" si="751"/>
        <v>1.2068166213485471E-2</v>
      </c>
      <c r="FX244" s="14">
        <f t="shared" si="752"/>
        <v>1.4564063575631223E-4</v>
      </c>
      <c r="FY244" s="89">
        <f t="shared" si="753"/>
        <v>-2.3768736544676948E-2</v>
      </c>
      <c r="FZ244" s="89">
        <f t="shared" si="754"/>
        <v>5.649528369302615E-4</v>
      </c>
      <c r="GB244">
        <v>61.64</v>
      </c>
      <c r="GC244" s="14">
        <f t="shared" si="755"/>
        <v>1.7688192310617155E-2</v>
      </c>
      <c r="GD244" s="14">
        <f t="shared" si="756"/>
        <v>3.1287214721737589E-4</v>
      </c>
      <c r="GE244" s="89">
        <f t="shared" si="757"/>
        <v>-2.9519104757289905E-2</v>
      </c>
      <c r="GF244" s="89">
        <f t="shared" si="758"/>
        <v>8.7137754567185547E-4</v>
      </c>
      <c r="GH244">
        <v>441</v>
      </c>
      <c r="GI244" s="14">
        <f t="shared" si="759"/>
        <v>6.8004082865546665E-4</v>
      </c>
      <c r="GJ244" s="14">
        <f t="shared" si="760"/>
        <v>4.6245552863841377E-7</v>
      </c>
      <c r="GK244" s="89">
        <f t="shared" si="761"/>
        <v>-1.9621191996160497E-2</v>
      </c>
      <c r="GL244" s="89">
        <f t="shared" si="762"/>
        <v>3.8499117535019275E-4</v>
      </c>
      <c r="GN244">
        <v>30.4</v>
      </c>
      <c r="GO244" s="14">
        <f t="shared" si="763"/>
        <v>7.5373124325079028E-3</v>
      </c>
      <c r="GP244" s="14">
        <f t="shared" si="764"/>
        <v>5.6811078705238197E-5</v>
      </c>
      <c r="GQ244" s="89">
        <f t="shared" si="765"/>
        <v>-1.5505299549996091E-2</v>
      </c>
      <c r="GR244" s="89">
        <f t="shared" si="766"/>
        <v>2.4041431413510898E-4</v>
      </c>
      <c r="GT244">
        <v>63.8</v>
      </c>
      <c r="GU244" s="14">
        <f t="shared" si="767"/>
        <v>-6.2715586878457814E-4</v>
      </c>
      <c r="GV244" s="14">
        <f t="shared" si="768"/>
        <v>3.9332448375093901E-7</v>
      </c>
      <c r="GW244" s="89">
        <f t="shared" si="769"/>
        <v>-1.1371901413630378E-2</v>
      </c>
      <c r="GX244" s="89">
        <f t="shared" si="770"/>
        <v>1.293201417613286E-4</v>
      </c>
      <c r="GZ244">
        <v>201.5</v>
      </c>
      <c r="HA244" s="14">
        <f t="shared" si="771"/>
        <v>-3.4799935691635082E-3</v>
      </c>
      <c r="HB244" s="14">
        <f t="shared" si="772"/>
        <v>1.2110355241419373E-5</v>
      </c>
      <c r="HC244" s="89">
        <f t="shared" si="773"/>
        <v>-6.4048326781290226E-3</v>
      </c>
      <c r="HD244" s="89">
        <f t="shared" si="774"/>
        <v>4.102188163482939E-5</v>
      </c>
      <c r="HF244">
        <v>288.14999999999998</v>
      </c>
      <c r="HG244" s="14">
        <f t="shared" si="775"/>
        <v>-1.7353579219236723E-4</v>
      </c>
      <c r="HH244" s="14">
        <f t="shared" si="776"/>
        <v>3.0114671171832465E-8</v>
      </c>
      <c r="HI244" s="89">
        <f t="shared" si="777"/>
        <v>-1.7319074791397451E-2</v>
      </c>
      <c r="HJ244" s="89">
        <f t="shared" si="778"/>
        <v>2.9995035163001867E-4</v>
      </c>
      <c r="HL244">
        <v>103.9</v>
      </c>
      <c r="HM244" s="14">
        <f t="shared" si="779"/>
        <v>-1.9267828697000567E-3</v>
      </c>
      <c r="HN244" s="14">
        <f t="shared" si="780"/>
        <v>3.7124922269695855E-6</v>
      </c>
      <c r="HO244" s="89">
        <f t="shared" si="781"/>
        <v>-1.2798091757723168E-2</v>
      </c>
      <c r="HP244" s="89">
        <f t="shared" si="782"/>
        <v>1.6379115263910168E-4</v>
      </c>
      <c r="HR244">
        <v>5.8819999999999997</v>
      </c>
      <c r="HS244" s="14">
        <f t="shared" si="783"/>
        <v>1.5519879662114822E-2</v>
      </c>
      <c r="HT244" s="14">
        <f t="shared" si="784"/>
        <v>2.4086666472652527E-4</v>
      </c>
      <c r="HU244" s="14">
        <f t="shared" si="785"/>
        <v>-3.3406533566405994E-2</v>
      </c>
      <c r="HV244" s="14">
        <f t="shared" si="786"/>
        <v>1.1159964849234104E-3</v>
      </c>
      <c r="HX244">
        <v>13.57</v>
      </c>
      <c r="HY244" s="14">
        <f t="shared" si="787"/>
        <v>7.3421768890803134E-3</v>
      </c>
      <c r="HZ244" s="14">
        <f t="shared" si="788"/>
        <v>5.390756147054507E-5</v>
      </c>
      <c r="IA244" s="89">
        <f t="shared" si="789"/>
        <v>-1.4583967915524295E-2</v>
      </c>
      <c r="IB244" s="89">
        <f t="shared" si="790"/>
        <v>2.1269212016104206E-4</v>
      </c>
      <c r="ID244">
        <v>134.4</v>
      </c>
      <c r="IE244" s="14">
        <f t="shared" si="791"/>
        <v>-3.7209302754907461E-4</v>
      </c>
      <c r="IF244" s="14">
        <f t="shared" si="792"/>
        <v>1.384532211506364E-7</v>
      </c>
      <c r="IG244" s="89">
        <f t="shared" si="793"/>
        <v>-7.8567104672637653E-3</v>
      </c>
      <c r="IH244" s="89">
        <f t="shared" si="794"/>
        <v>6.1727899366412019E-5</v>
      </c>
      <c r="IQ244">
        <v>51.42</v>
      </c>
      <c r="IR244" s="14">
        <f t="shared" si="795"/>
        <v>-5.0692251271015395E-3</v>
      </c>
      <c r="IS244" s="14">
        <f t="shared" si="796"/>
        <v>2.5697043389237619E-5</v>
      </c>
      <c r="IT244" s="89">
        <f t="shared" si="797"/>
        <v>-5.929121108004998E-3</v>
      </c>
      <c r="IU244" s="89">
        <f t="shared" si="798"/>
        <v>3.5154477113390418E-5</v>
      </c>
      <c r="IW244">
        <v>73.84</v>
      </c>
      <c r="IX244" s="14">
        <f t="shared" si="799"/>
        <v>1.7452449951225989E-2</v>
      </c>
      <c r="IY244" s="14">
        <f t="shared" si="800"/>
        <v>3.0458800930004804E-4</v>
      </c>
      <c r="IZ244" s="89">
        <f t="shared" si="801"/>
        <v>-3.1311032971797569E-2</v>
      </c>
      <c r="JA244" s="89">
        <f t="shared" si="802"/>
        <v>9.8038078576099456E-4</v>
      </c>
      <c r="JC244">
        <v>117.8</v>
      </c>
      <c r="JD244" s="14">
        <f t="shared" si="803"/>
        <v>-1.2741560441147705E-3</v>
      </c>
      <c r="JE244" s="14">
        <f t="shared" si="804"/>
        <v>1.6234736247542009E-6</v>
      </c>
      <c r="JF244" s="89">
        <f t="shared" si="805"/>
        <v>-1.2709826318593957E-2</v>
      </c>
      <c r="JG244" s="89">
        <f t="shared" si="806"/>
        <v>1.6153968504882362E-4</v>
      </c>
      <c r="JI244">
        <v>36.450000000000003</v>
      </c>
      <c r="JJ244" s="14">
        <f t="shared" si="807"/>
        <v>8.7408368585135607E-3</v>
      </c>
      <c r="JK244" s="14">
        <f t="shared" si="808"/>
        <v>7.6402228987149207E-5</v>
      </c>
      <c r="JL244" s="89">
        <f t="shared" si="809"/>
        <v>-2.3483445506736145E-2</v>
      </c>
      <c r="JM244" s="89">
        <f t="shared" si="810"/>
        <v>5.5147221286784597E-4</v>
      </c>
      <c r="JO244">
        <v>75.099999999999994</v>
      </c>
      <c r="JP244" s="14">
        <f t="shared" si="811"/>
        <v>-2.6666682469151169E-3</v>
      </c>
      <c r="JQ244" s="14">
        <f t="shared" si="812"/>
        <v>7.1111195391053432E-6</v>
      </c>
      <c r="JR244" s="89">
        <f t="shared" si="842"/>
        <v>-5.5465743167720898E-3</v>
      </c>
      <c r="JS244" s="89">
        <f t="shared" si="813"/>
        <v>3.0764486651475776E-5</v>
      </c>
      <c r="JU244">
        <v>69.12</v>
      </c>
      <c r="JV244" s="14">
        <f t="shared" si="814"/>
        <v>-6.3860884665253581E-3</v>
      </c>
      <c r="JW244" s="14">
        <f t="shared" si="815"/>
        <v>4.0782125902288198E-5</v>
      </c>
      <c r="JX244" s="89">
        <f t="shared" si="816"/>
        <v>-9.3453564363302558E-3</v>
      </c>
      <c r="JY244" s="89">
        <f t="shared" si="817"/>
        <v>8.7335686922059344E-5</v>
      </c>
      <c r="KA244">
        <v>38.700000000000003</v>
      </c>
      <c r="KB244" s="14">
        <f t="shared" si="818"/>
        <v>-3.1055925581532414E-3</v>
      </c>
      <c r="KC244" s="14">
        <f t="shared" si="819"/>
        <v>9.6447051372567946E-6</v>
      </c>
      <c r="KD244" s="89">
        <f t="shared" si="820"/>
        <v>-5.1711039201669216E-3</v>
      </c>
      <c r="KE244" s="89">
        <f t="shared" si="821"/>
        <v>2.6740315753165705E-5</v>
      </c>
      <c r="KG244">
        <v>16.89</v>
      </c>
      <c r="KH244" s="14">
        <f t="shared" si="822"/>
        <v>3.5461030067504905E-3</v>
      </c>
      <c r="KI244" s="14">
        <f t="shared" si="823"/>
        <v>1.2574846534484869E-5</v>
      </c>
      <c r="KJ244" s="89">
        <f t="shared" si="824"/>
        <v>-1.3905248617044608E-2</v>
      </c>
      <c r="KK244" s="89">
        <f t="shared" si="825"/>
        <v>1.93355939101821E-4</v>
      </c>
      <c r="KM244">
        <v>36.299999999999997</v>
      </c>
      <c r="KN244" s="14">
        <f t="shared" si="826"/>
        <v>1.6515280384731608E-3</v>
      </c>
      <c r="KO244" s="14">
        <f t="shared" si="827"/>
        <v>2.727544861863006E-6</v>
      </c>
      <c r="KP244" s="89">
        <f t="shared" si="828"/>
        <v>-1.7753542718979588E-2</v>
      </c>
      <c r="KQ244" s="89">
        <f t="shared" si="829"/>
        <v>3.1518827907463313E-4</v>
      </c>
      <c r="KS244">
        <v>91.2</v>
      </c>
      <c r="KT244" s="14">
        <f t="shared" si="830"/>
        <v>1.1772536225267194E-2</v>
      </c>
      <c r="KU244" s="14">
        <f t="shared" si="831"/>
        <v>1.3859260917522834E-4</v>
      </c>
      <c r="KV244" s="89">
        <f t="shared" si="832"/>
        <v>-1.8573933438905399E-2</v>
      </c>
      <c r="KW244" s="89">
        <f t="shared" si="833"/>
        <v>3.4499100339288813E-4</v>
      </c>
      <c r="LF244" s="14">
        <v>15.255000000000001</v>
      </c>
      <c r="LG244" s="14">
        <f t="shared" si="834"/>
        <v>2.1722364901052189E-2</v>
      </c>
      <c r="LH244" s="14">
        <f t="shared" si="835"/>
        <v>4.7186113689446404E-4</v>
      </c>
      <c r="LI244" s="89">
        <f t="shared" si="836"/>
        <v>-2.1899504954135389E-2</v>
      </c>
      <c r="LJ244" s="89">
        <f t="shared" si="837"/>
        <v>4.7958831723620045E-4</v>
      </c>
      <c r="LL244">
        <v>12.404999999999999</v>
      </c>
      <c r="LM244" s="14">
        <f t="shared" si="838"/>
        <v>-2.4213086890102274E-3</v>
      </c>
      <c r="LN244" s="14">
        <f t="shared" si="839"/>
        <v>5.862735767476426E-6</v>
      </c>
      <c r="LO244" s="89">
        <f t="shared" si="840"/>
        <v>-5.1482209198808679E-3</v>
      </c>
      <c r="LP244" s="89">
        <f t="shared" si="841"/>
        <v>2.6504178639899008E-5</v>
      </c>
    </row>
    <row r="245" spans="19:328" x14ac:dyDescent="0.35">
      <c r="S245" t="s">
        <v>849</v>
      </c>
      <c r="T245" s="82">
        <v>5964.94</v>
      </c>
      <c r="U245" s="6">
        <f t="shared" si="648"/>
        <v>-6.1041872593962118E-4</v>
      </c>
      <c r="V245" s="14">
        <f t="shared" si="649"/>
        <v>3.7261102097775035E-7</v>
      </c>
      <c r="Z245">
        <v>42.6</v>
      </c>
      <c r="AA245" s="14">
        <f t="shared" si="650"/>
        <v>4.6937339514619358E-4</v>
      </c>
      <c r="AB245" s="14">
        <f t="shared" si="651"/>
        <v>2.2031138407106478E-7</v>
      </c>
      <c r="AC245" s="14">
        <f t="shared" si="652"/>
        <v>1.0797921210858148E-3</v>
      </c>
      <c r="AD245" s="14">
        <f t="shared" si="653"/>
        <v>-1.4946863379987417E-3</v>
      </c>
      <c r="AE245" s="14">
        <f t="shared" si="654"/>
        <v>2.2340872490000887E-6</v>
      </c>
      <c r="AG245">
        <v>8.7219999999999995</v>
      </c>
      <c r="AH245" s="14">
        <f t="shared" si="655"/>
        <v>2.1550113764353545E-2</v>
      </c>
      <c r="AI245" s="14">
        <f t="shared" si="656"/>
        <v>4.6440740325658011E-4</v>
      </c>
      <c r="AJ245" s="14">
        <f t="shared" si="657"/>
        <v>-2.166238318074493E-2</v>
      </c>
      <c r="AK245" s="14">
        <f t="shared" si="658"/>
        <v>4.6925884506942081E-4</v>
      </c>
      <c r="AM245">
        <v>106.55</v>
      </c>
      <c r="AN245" s="14">
        <f t="shared" si="659"/>
        <v>3.2794594863734591E-3</v>
      </c>
      <c r="AO245" s="14">
        <f t="shared" si="660"/>
        <v>1.0754854522764873E-5</v>
      </c>
      <c r="AP245" s="14">
        <f t="shared" si="661"/>
        <v>-2.0712125837141437E-3</v>
      </c>
      <c r="AQ245" s="14">
        <f t="shared" si="662"/>
        <v>4.2899215669358188E-6</v>
      </c>
      <c r="AS245">
        <v>106.2</v>
      </c>
      <c r="AT245" s="14">
        <f t="shared" si="663"/>
        <v>9.4117654006368448E-4</v>
      </c>
      <c r="AU245" s="14">
        <f t="shared" si="664"/>
        <v>8.8581327956624825E-7</v>
      </c>
      <c r="AV245" s="14">
        <f t="shared" si="665"/>
        <v>5.763307998642058E-4</v>
      </c>
      <c r="AW245" s="14">
        <f t="shared" si="666"/>
        <v>3.3215719087211524E-7</v>
      </c>
      <c r="AY245" s="14">
        <v>39.68</v>
      </c>
      <c r="AZ245" s="14">
        <f t="shared" si="667"/>
        <v>7.0316713636807467E-3</v>
      </c>
      <c r="BA245" s="14">
        <f t="shared" si="668"/>
        <v>4.9444402166807854E-5</v>
      </c>
      <c r="BB245" s="14">
        <f t="shared" si="669"/>
        <v>-6.3693426291782313E-3</v>
      </c>
      <c r="BC245" s="14">
        <f t="shared" si="670"/>
        <v>4.0568525527867061E-5</v>
      </c>
      <c r="BE245">
        <v>25.12</v>
      </c>
      <c r="BF245" s="14">
        <f t="shared" si="671"/>
        <v>2.0099198775981795E-2</v>
      </c>
      <c r="BG245" s="14">
        <f t="shared" si="672"/>
        <v>4.0397779143642808E-4</v>
      </c>
      <c r="BH245" s="14">
        <f t="shared" si="673"/>
        <v>-2.1633038191145534E-2</v>
      </c>
      <c r="BI245" s="14">
        <f t="shared" si="674"/>
        <v>4.6798834137956125E-4</v>
      </c>
      <c r="BK245">
        <v>106.8</v>
      </c>
      <c r="BL245" s="14">
        <f t="shared" si="675"/>
        <v>-9.367682183867291E-4</v>
      </c>
      <c r="BM245" s="14">
        <f t="shared" si="676"/>
        <v>8.7753469497944657E-7</v>
      </c>
      <c r="BN245" s="14">
        <f t="shared" si="677"/>
        <v>7.7558246606146918E-4</v>
      </c>
      <c r="BO245" s="14">
        <f t="shared" si="678"/>
        <v>6.0152816166198998E-7</v>
      </c>
      <c r="BQ245">
        <v>73.42</v>
      </c>
      <c r="BR245" s="14">
        <f t="shared" si="679"/>
        <v>2.1025033239077683E-2</v>
      </c>
      <c r="BS245" s="14">
        <f t="shared" si="680"/>
        <v>4.420520227043214E-4</v>
      </c>
      <c r="BT245" s="14">
        <f t="shared" si="681"/>
        <v>-1.9545609034993937E-2</v>
      </c>
      <c r="BU245" s="14">
        <f t="shared" si="682"/>
        <v>3.8203083254883662E-4</v>
      </c>
      <c r="BX245">
        <v>22.14</v>
      </c>
      <c r="BY245" s="14">
        <f t="shared" si="683"/>
        <v>4.056800695614469E-3</v>
      </c>
      <c r="BZ245" s="14">
        <f t="shared" si="684"/>
        <v>1.6457631883938039E-5</v>
      </c>
      <c r="CA245" s="14">
        <f t="shared" si="685"/>
        <v>-3.4562333505990445E-3</v>
      </c>
      <c r="CB245" s="14">
        <f t="shared" si="686"/>
        <v>1.1945548973793097E-5</v>
      </c>
      <c r="CD245">
        <v>51.54</v>
      </c>
      <c r="CE245" s="14">
        <f t="shared" si="687"/>
        <v>5.6109269773962338E-3</v>
      </c>
      <c r="CF245" s="14">
        <f t="shared" si="688"/>
        <v>3.1482501545672839E-5</v>
      </c>
      <c r="CG245" s="14">
        <f t="shared" si="689"/>
        <v>-4.0051143722753327E-3</v>
      </c>
      <c r="CH245" s="14">
        <f t="shared" si="690"/>
        <v>1.6040941135006433E-5</v>
      </c>
      <c r="CJ245">
        <v>36.229999999999997</v>
      </c>
      <c r="CK245" s="14">
        <f t="shared" si="691"/>
        <v>3.031558061039546E-3</v>
      </c>
      <c r="CL245" s="14">
        <f t="shared" si="692"/>
        <v>9.1903442774538524E-6</v>
      </c>
      <c r="CM245" s="14">
        <f t="shared" si="693"/>
        <v>-1.8839183507404328E-3</v>
      </c>
      <c r="CN245" s="14">
        <f t="shared" si="694"/>
        <v>3.5491483522565524E-6</v>
      </c>
      <c r="CP245">
        <v>22.73</v>
      </c>
      <c r="CQ245" s="14">
        <f t="shared" si="695"/>
        <v>0</v>
      </c>
      <c r="CR245" s="14">
        <f t="shared" si="696"/>
        <v>0</v>
      </c>
      <c r="CS245" s="14">
        <f t="shared" si="697"/>
        <v>9.3340887087373537E-4</v>
      </c>
      <c r="CT245" s="14">
        <f t="shared" si="698"/>
        <v>8.7125212022578159E-7</v>
      </c>
      <c r="CV245">
        <v>108.2</v>
      </c>
      <c r="CW245" s="14">
        <f t="shared" si="699"/>
        <v>-6.4905188446636288E-3</v>
      </c>
      <c r="CX245" s="14">
        <f t="shared" si="700"/>
        <v>4.2126834872933688E-5</v>
      </c>
      <c r="CY245" s="89">
        <f t="shared" si="701"/>
        <v>6.71178691495267E-3</v>
      </c>
      <c r="CZ245" s="89">
        <f t="shared" si="702"/>
        <v>4.5048083591729878E-5</v>
      </c>
      <c r="DB245">
        <v>16.149999999999999</v>
      </c>
      <c r="DC245" s="14">
        <f t="shared" si="703"/>
        <v>1.0471299867295437E-2</v>
      </c>
      <c r="DD245" s="14">
        <f t="shared" si="704"/>
        <v>1.0964812091082143E-4</v>
      </c>
      <c r="DE245" s="89">
        <f t="shared" si="705"/>
        <v>-1.0016431325136748E-2</v>
      </c>
      <c r="DF245" s="89">
        <f t="shared" si="706"/>
        <v>1.0032889649118072E-4</v>
      </c>
      <c r="DH245">
        <v>12.358000000000001</v>
      </c>
      <c r="DI245" s="14">
        <f t="shared" si="707"/>
        <v>1.0464556574343026E-2</v>
      </c>
      <c r="DJ245" s="14">
        <f t="shared" si="708"/>
        <v>1.0950694429762586E-4</v>
      </c>
      <c r="DK245" s="89">
        <f t="shared" si="709"/>
        <v>-9.1720029464428428E-3</v>
      </c>
      <c r="DL245" s="89">
        <f t="shared" si="710"/>
        <v>8.4125638049556195E-5</v>
      </c>
      <c r="DN245">
        <v>65.400000000000006</v>
      </c>
      <c r="DO245" s="14">
        <f t="shared" si="711"/>
        <v>-9.3709880012870748E-3</v>
      </c>
      <c r="DP245" s="14">
        <f t="shared" si="712"/>
        <v>8.7815416120266322E-5</v>
      </c>
      <c r="DQ245" s="89">
        <f t="shared" si="713"/>
        <v>1.0465425218921203E-2</v>
      </c>
      <c r="DR245" s="89">
        <f t="shared" si="714"/>
        <v>1.0952512501283191E-4</v>
      </c>
      <c r="DT245">
        <v>131.25</v>
      </c>
      <c r="DU245" s="14">
        <f t="shared" si="715"/>
        <v>-5.3476063265952417E-3</v>
      </c>
      <c r="DV245" s="14">
        <f t="shared" si="716"/>
        <v>2.8596893424241454E-5</v>
      </c>
      <c r="DW245" s="89">
        <f t="shared" si="717"/>
        <v>6.1365131502145679E-3</v>
      </c>
      <c r="DX245" s="89">
        <f t="shared" si="718"/>
        <v>3.7656793642756318E-5</v>
      </c>
      <c r="DZ245">
        <v>33.5</v>
      </c>
      <c r="EA245" s="14">
        <f t="shared" si="719"/>
        <v>-7.7914688437732103E-3</v>
      </c>
      <c r="EB245" s="14">
        <f t="shared" si="720"/>
        <v>6.0706986743488646E-5</v>
      </c>
      <c r="EC245" s="89">
        <f t="shared" si="721"/>
        <v>9.3885023007011029E-3</v>
      </c>
      <c r="ED245" s="89">
        <f t="shared" si="722"/>
        <v>8.8143975450269901E-5</v>
      </c>
      <c r="EF245">
        <v>14.57</v>
      </c>
      <c r="EG245" s="14">
        <f t="shared" si="723"/>
        <v>1.6338008072593918E-2</v>
      </c>
      <c r="EH245" s="14">
        <f t="shared" si="724"/>
        <v>2.6693050778014402E-4</v>
      </c>
      <c r="EI245" s="89">
        <f t="shared" si="725"/>
        <v>-1.490834317105425E-2</v>
      </c>
      <c r="EJ245" s="89">
        <f t="shared" si="726"/>
        <v>2.2225869610591989E-4</v>
      </c>
      <c r="EL245">
        <v>97.52</v>
      </c>
      <c r="EM245" s="14">
        <f t="shared" si="727"/>
        <v>-6.1544775765598329E-4</v>
      </c>
      <c r="EN245" s="14">
        <f t="shared" si="728"/>
        <v>3.7877594240377791E-7</v>
      </c>
      <c r="EO245" s="89">
        <f t="shared" si="729"/>
        <v>1.4292481586276413E-3</v>
      </c>
      <c r="EP245" s="89">
        <f t="shared" si="730"/>
        <v>2.0427502989405035E-6</v>
      </c>
      <c r="ER245">
        <v>12.4</v>
      </c>
      <c r="ES245" s="14">
        <f t="shared" si="731"/>
        <v>4.0241502997253268E-3</v>
      </c>
      <c r="ET245" s="14">
        <f t="shared" si="732"/>
        <v>1.6193785634779436E-5</v>
      </c>
      <c r="EU245" s="89">
        <f t="shared" si="733"/>
        <v>-3.2958737727637436E-3</v>
      </c>
      <c r="EV245" s="89">
        <f t="shared" si="734"/>
        <v>1.0862783925991912E-5</v>
      </c>
      <c r="EX245">
        <v>120.75</v>
      </c>
      <c r="EY245" s="14">
        <f t="shared" si="735"/>
        <v>4.956639639928196E-3</v>
      </c>
      <c r="EZ245" s="14">
        <f t="shared" si="736"/>
        <v>2.4568276520107518E-5</v>
      </c>
      <c r="FA245" s="89">
        <f t="shared" si="737"/>
        <v>-4.2552281610525695E-3</v>
      </c>
      <c r="FB245" s="89">
        <f t="shared" si="738"/>
        <v>1.8106966702614831E-5</v>
      </c>
      <c r="FD245">
        <v>51.84</v>
      </c>
      <c r="FE245" s="14">
        <f t="shared" si="739"/>
        <v>-8.9130603622818039E-3</v>
      </c>
      <c r="FF245" s="14">
        <f t="shared" si="740"/>
        <v>7.9442645021679043E-5</v>
      </c>
      <c r="FG245" s="89">
        <f t="shared" si="741"/>
        <v>9.0655408154971581E-3</v>
      </c>
      <c r="FH245" s="89">
        <f t="shared" si="742"/>
        <v>8.2184030277444883E-5</v>
      </c>
      <c r="FJ245">
        <v>146.4</v>
      </c>
      <c r="FK245" s="14">
        <f t="shared" si="743"/>
        <v>0</v>
      </c>
      <c r="FL245" s="14">
        <f t="shared" si="744"/>
        <v>0</v>
      </c>
      <c r="FM245" s="89">
        <f t="shared" si="745"/>
        <v>2.9006383771315841E-4</v>
      </c>
      <c r="FN245" s="89">
        <f t="shared" si="746"/>
        <v>8.4137029948885503E-8</v>
      </c>
      <c r="FP245">
        <v>10.89</v>
      </c>
      <c r="FQ245" s="14">
        <f t="shared" si="747"/>
        <v>6.863444924982429E-3</v>
      </c>
      <c r="FR245" s="14">
        <f t="shared" si="748"/>
        <v>4.7106876238267064E-5</v>
      </c>
      <c r="FS245" s="89">
        <f t="shared" si="749"/>
        <v>-6.0910458327620275E-3</v>
      </c>
      <c r="FT245" s="89">
        <f t="shared" si="750"/>
        <v>3.7100839336807665E-5</v>
      </c>
      <c r="FV245">
        <v>541.6</v>
      </c>
      <c r="FW245" s="14">
        <f t="shared" si="751"/>
        <v>3.6859606789233345E-3</v>
      </c>
      <c r="FX245" s="14">
        <f t="shared" si="752"/>
        <v>1.3586306126568969E-5</v>
      </c>
      <c r="FY245" s="89">
        <f t="shared" si="753"/>
        <v>-2.5052406232879488E-3</v>
      </c>
      <c r="FZ245" s="89">
        <f t="shared" si="754"/>
        <v>6.2762305805721899E-6</v>
      </c>
      <c r="GB245">
        <v>60.96</v>
      </c>
      <c r="GC245" s="14">
        <f t="shared" si="755"/>
        <v>1.1093099073524074E-2</v>
      </c>
      <c r="GD245" s="14">
        <f t="shared" si="756"/>
        <v>1.2305684705502068E-4</v>
      </c>
      <c r="GE245" s="89">
        <f t="shared" si="757"/>
        <v>-9.2716302240218752E-3</v>
      </c>
      <c r="GF245" s="89">
        <f t="shared" si="758"/>
        <v>8.5963127010995922E-5</v>
      </c>
      <c r="GH245">
        <v>447.2</v>
      </c>
      <c r="GI245" s="14">
        <f t="shared" si="759"/>
        <v>-1.3961046394043419E-2</v>
      </c>
      <c r="GJ245" s="14">
        <f t="shared" si="760"/>
        <v>1.9491081641663275E-4</v>
      </c>
      <c r="GK245" s="89">
        <f t="shared" si="761"/>
        <v>1.5123430621194546E-2</v>
      </c>
      <c r="GL245" s="89">
        <f t="shared" si="762"/>
        <v>2.2871815375408484E-4</v>
      </c>
      <c r="GN245">
        <v>30.51</v>
      </c>
      <c r="GO245" s="14">
        <f t="shared" si="763"/>
        <v>-3.6118903164023245E-3</v>
      </c>
      <c r="GP245" s="14">
        <f t="shared" si="764"/>
        <v>1.3045751657720884E-5</v>
      </c>
      <c r="GQ245" s="89">
        <f t="shared" si="765"/>
        <v>4.5843541853248654E-3</v>
      </c>
      <c r="GR245" s="89">
        <f t="shared" si="766"/>
        <v>2.101630329650561E-5</v>
      </c>
      <c r="GT245">
        <v>63.34</v>
      </c>
      <c r="GU245" s="14">
        <f t="shared" si="767"/>
        <v>7.2361492402503707E-3</v>
      </c>
      <c r="GV245" s="14">
        <f t="shared" si="768"/>
        <v>5.2361855827176016E-5</v>
      </c>
      <c r="GW245" s="89">
        <f t="shared" si="769"/>
        <v>-6.5772303685287126E-3</v>
      </c>
      <c r="GX245" s="89">
        <f t="shared" si="770"/>
        <v>4.3259959320696347E-5</v>
      </c>
      <c r="GZ245">
        <v>201.9</v>
      </c>
      <c r="HA245" s="14">
        <f t="shared" si="771"/>
        <v>-1.9831439320541324E-3</v>
      </c>
      <c r="HB245" s="14">
        <f t="shared" si="772"/>
        <v>3.9328598552431254E-6</v>
      </c>
      <c r="HC245" s="89">
        <f t="shared" si="773"/>
        <v>3.1681355605305134E-3</v>
      </c>
      <c r="HD245" s="89">
        <f t="shared" si="774"/>
        <v>1.0037082929897991E-5</v>
      </c>
      <c r="HF245">
        <v>292.35000000000002</v>
      </c>
      <c r="HG245" s="14">
        <f t="shared" si="775"/>
        <v>-1.4470536739004268E-2</v>
      </c>
      <c r="HH245" s="14">
        <f t="shared" si="776"/>
        <v>2.0939643351487229E-4</v>
      </c>
      <c r="HI245" s="89">
        <f t="shared" si="777"/>
        <v>1.6185577393042674E-2</v>
      </c>
      <c r="HJ245" s="89">
        <f t="shared" si="778"/>
        <v>2.619729155461741E-4</v>
      </c>
      <c r="HL245">
        <v>103.1</v>
      </c>
      <c r="HM245" s="14">
        <f t="shared" si="779"/>
        <v>7.7295070822676112E-3</v>
      </c>
      <c r="HN245" s="14">
        <f t="shared" si="780"/>
        <v>5.9745279734825159E-5</v>
      </c>
      <c r="HO245" s="89">
        <f t="shared" si="781"/>
        <v>-7.4358427547049598E-3</v>
      </c>
      <c r="HP245" s="89">
        <f t="shared" si="782"/>
        <v>5.5291757472698243E-5</v>
      </c>
      <c r="HR245">
        <v>5.85</v>
      </c>
      <c r="HS245" s="14">
        <f t="shared" si="783"/>
        <v>5.4551788880382278E-3</v>
      </c>
      <c r="HT245" s="14">
        <f t="shared" si="784"/>
        <v>2.9758976700497994E-5</v>
      </c>
      <c r="HU245" s="14">
        <f t="shared" si="785"/>
        <v>-6.4632176403471133E-3</v>
      </c>
      <c r="HV245" s="14">
        <f t="shared" si="786"/>
        <v>4.1773182266494108E-5</v>
      </c>
      <c r="HX245">
        <v>13.64</v>
      </c>
      <c r="HY245" s="14">
        <f t="shared" si="787"/>
        <v>-5.1451785685382627E-3</v>
      </c>
      <c r="HZ245" s="14">
        <f t="shared" si="788"/>
        <v>2.6472862502145446E-5</v>
      </c>
      <c r="IA245" s="89">
        <f t="shared" si="789"/>
        <v>3.4376396734120012E-3</v>
      </c>
      <c r="IB245" s="89">
        <f t="shared" si="790"/>
        <v>1.181736652421617E-5</v>
      </c>
      <c r="ID245">
        <v>134.80000000000001</v>
      </c>
      <c r="IE245" s="14">
        <f t="shared" si="791"/>
        <v>-2.9717703891574817E-3</v>
      </c>
      <c r="IF245" s="14">
        <f t="shared" si="792"/>
        <v>8.8314192458732106E-6</v>
      </c>
      <c r="IG245" s="89">
        <f t="shared" si="793"/>
        <v>4.0643656894622637E-3</v>
      </c>
      <c r="IH245" s="89">
        <f t="shared" si="794"/>
        <v>1.6519068457678063E-5</v>
      </c>
      <c r="IQ245">
        <v>51.18</v>
      </c>
      <c r="IR245" s="14">
        <f t="shared" si="795"/>
        <v>4.6783711061007208E-3</v>
      </c>
      <c r="IS245" s="14">
        <f t="shared" si="796"/>
        <v>2.1887156206398083E-5</v>
      </c>
      <c r="IT245" s="89">
        <f t="shared" si="797"/>
        <v>-5.1205222006259141E-3</v>
      </c>
      <c r="IU245" s="89">
        <f t="shared" si="798"/>
        <v>2.6219747607102853E-5</v>
      </c>
      <c r="IW245">
        <v>73.73</v>
      </c>
      <c r="IX245" s="14">
        <f t="shared" si="799"/>
        <v>1.4908181930374128E-3</v>
      </c>
      <c r="IY245" s="14">
        <f t="shared" si="800"/>
        <v>2.2225388846913364E-6</v>
      </c>
      <c r="IZ245" s="89">
        <f t="shared" si="801"/>
        <v>-2.3012819588311834E-3</v>
      </c>
      <c r="JA245" s="89">
        <f t="shared" si="802"/>
        <v>5.2958986540418883E-6</v>
      </c>
      <c r="JC245">
        <v>118.05</v>
      </c>
      <c r="JD245" s="14">
        <f t="shared" si="803"/>
        <v>-2.1199923140355469E-3</v>
      </c>
      <c r="JE245" s="14">
        <f t="shared" si="804"/>
        <v>4.4943674115697933E-6</v>
      </c>
      <c r="JF245" s="89">
        <f t="shared" si="805"/>
        <v>3.6392721525638785E-3</v>
      </c>
      <c r="JG245" s="89">
        <f t="shared" si="806"/>
        <v>1.3244301800426925E-5</v>
      </c>
      <c r="JI245">
        <v>36.119999999999997</v>
      </c>
      <c r="JJ245" s="14">
        <f t="shared" si="807"/>
        <v>9.0947299058826252E-3</v>
      </c>
      <c r="JK245" s="14">
        <f t="shared" si="808"/>
        <v>8.2714112060955778E-5</v>
      </c>
      <c r="JL245" s="89">
        <f t="shared" si="809"/>
        <v>-8.5889173007617243E-3</v>
      </c>
      <c r="JM245" s="89">
        <f t="shared" si="810"/>
        <v>7.376950039932406E-5</v>
      </c>
      <c r="JO245">
        <v>75.63</v>
      </c>
      <c r="JP245" s="14">
        <f t="shared" si="811"/>
        <v>-7.0324710978491535E-3</v>
      </c>
      <c r="JQ245" s="14">
        <f t="shared" si="812"/>
        <v>4.9455649742083677E-5</v>
      </c>
      <c r="JR245" s="89">
        <f t="shared" si="842"/>
        <v>7.7018805426999062E-3</v>
      </c>
      <c r="JS245" s="89">
        <f t="shared" si="813"/>
        <v>5.9318963894019401E-5</v>
      </c>
      <c r="JU245">
        <v>68.56</v>
      </c>
      <c r="JV245" s="14">
        <f t="shared" si="814"/>
        <v>8.1348502062758149E-3</v>
      </c>
      <c r="JW245" s="14">
        <f t="shared" si="815"/>
        <v>6.6175787878545672E-5</v>
      </c>
      <c r="JX245" s="89">
        <f t="shared" si="816"/>
        <v>-6.9403898843441465E-3</v>
      </c>
      <c r="JY245" s="89">
        <f t="shared" si="817"/>
        <v>4.8169011746706553E-5</v>
      </c>
      <c r="KA245">
        <v>38.119999999999997</v>
      </c>
      <c r="KB245" s="14">
        <f t="shared" si="818"/>
        <v>1.5100521249734879E-2</v>
      </c>
      <c r="KC245" s="14">
        <f t="shared" si="819"/>
        <v>2.2802574201369463E-4</v>
      </c>
      <c r="KD245" s="89">
        <f t="shared" si="820"/>
        <v>-1.4427571449710009E-2</v>
      </c>
      <c r="KE245" s="89">
        <f t="shared" si="821"/>
        <v>2.0815481793648737E-4</v>
      </c>
      <c r="KG245">
        <v>16.600000000000001</v>
      </c>
      <c r="KH245" s="14">
        <f t="shared" si="822"/>
        <v>1.7319035457211196E-2</v>
      </c>
      <c r="KI245" s="14">
        <f t="shared" si="823"/>
        <v>2.9994898916813864E-4</v>
      </c>
      <c r="KJ245" s="89">
        <f t="shared" si="824"/>
        <v>-1.7585691363039599E-2</v>
      </c>
      <c r="KK245" s="89">
        <f t="shared" si="825"/>
        <v>3.0925654071608556E-4</v>
      </c>
      <c r="KM245">
        <v>35.81</v>
      </c>
      <c r="KN245" s="14">
        <f t="shared" si="826"/>
        <v>1.3590557260463654E-2</v>
      </c>
      <c r="KO245" s="14">
        <f t="shared" si="827"/>
        <v>1.8470324664994134E-4</v>
      </c>
      <c r="KP245" s="89">
        <f t="shared" si="828"/>
        <v>-1.4592588971708936E-2</v>
      </c>
      <c r="KQ245" s="89">
        <f t="shared" si="829"/>
        <v>2.1294365289724126E-4</v>
      </c>
      <c r="KS245">
        <v>91.78</v>
      </c>
      <c r="KT245" s="14">
        <f t="shared" si="830"/>
        <v>-6.3395118864016803E-3</v>
      </c>
      <c r="KU245" s="14">
        <f t="shared" si="831"/>
        <v>4.018941095782819E-5</v>
      </c>
      <c r="KV245" s="89">
        <f t="shared" si="832"/>
        <v>7.1413074892996628E-3</v>
      </c>
      <c r="KW245" s="89">
        <f t="shared" si="833"/>
        <v>5.0998272656727452E-5</v>
      </c>
      <c r="LF245" s="14">
        <v>15.865</v>
      </c>
      <c r="LG245" s="14">
        <f t="shared" si="834"/>
        <v>-3.9208106866525837E-2</v>
      </c>
      <c r="LH245" s="14">
        <f t="shared" si="835"/>
        <v>1.5372756440569105E-3</v>
      </c>
      <c r="LI245" s="89">
        <f t="shared" si="836"/>
        <v>3.9112410827717901E-2</v>
      </c>
      <c r="LJ245" s="89">
        <f t="shared" si="837"/>
        <v>1.5297806807561846E-3</v>
      </c>
      <c r="LL245">
        <v>12.295</v>
      </c>
      <c r="LM245" s="14">
        <f t="shared" si="838"/>
        <v>8.9069414756083112E-3</v>
      </c>
      <c r="LN245" s="14">
        <f t="shared" si="839"/>
        <v>7.9333606449911564E-5</v>
      </c>
      <c r="LO245" s="89">
        <f t="shared" si="840"/>
        <v>-8.1678680152887304E-3</v>
      </c>
      <c r="LP245" s="89">
        <f t="shared" si="841"/>
        <v>6.6714067915176668E-5</v>
      </c>
    </row>
    <row r="246" spans="19:328" x14ac:dyDescent="0.35">
      <c r="S246" t="s">
        <v>850</v>
      </c>
      <c r="T246" s="82">
        <v>5937.05</v>
      </c>
      <c r="U246" s="6">
        <f t="shared" si="648"/>
        <v>4.6866198087746362E-3</v>
      </c>
      <c r="V246" s="14">
        <f t="shared" si="649"/>
        <v>2.1964405231998807E-5</v>
      </c>
      <c r="Z246">
        <v>42.36</v>
      </c>
      <c r="AA246" s="14">
        <f t="shared" si="650"/>
        <v>5.6497325421191276E-3</v>
      </c>
      <c r="AB246" s="14">
        <f t="shared" si="651"/>
        <v>3.1919477797479862E-5</v>
      </c>
      <c r="AC246" s="14">
        <f t="shared" si="652"/>
        <v>9.6311273334449138E-4</v>
      </c>
      <c r="AD246" s="14">
        <f t="shared" si="653"/>
        <v>-1.2487592100103905E-3</v>
      </c>
      <c r="AE246" s="14">
        <f t="shared" si="654"/>
        <v>1.5593995645857745E-6</v>
      </c>
      <c r="AG246">
        <v>8.5419999999999998</v>
      </c>
      <c r="AH246" s="14">
        <f t="shared" si="655"/>
        <v>2.0853397001299925E-2</v>
      </c>
      <c r="AI246" s="14">
        <f t="shared" si="656"/>
        <v>4.3486416649382467E-4</v>
      </c>
      <c r="AJ246" s="14">
        <f t="shared" si="657"/>
        <v>-2.0859195943143553E-2</v>
      </c>
      <c r="AK246" s="14">
        <f t="shared" si="658"/>
        <v>4.3510605539445648E-4</v>
      </c>
      <c r="AM246">
        <v>105.85</v>
      </c>
      <c r="AN246" s="14">
        <f t="shared" si="659"/>
        <v>6.5913609637520774E-3</v>
      </c>
      <c r="AO246" s="14">
        <f t="shared" si="660"/>
        <v>4.3446039354474714E-5</v>
      </c>
      <c r="AP246" s="14">
        <f t="shared" si="661"/>
        <v>-1.7108593123146075E-2</v>
      </c>
      <c r="AQ246" s="14">
        <f t="shared" si="662"/>
        <v>2.9270395865336118E-4</v>
      </c>
      <c r="AS246">
        <v>105.64</v>
      </c>
      <c r="AT246" s="14">
        <f t="shared" si="663"/>
        <v>5.2870213789069928E-3</v>
      </c>
      <c r="AU246" s="14">
        <f t="shared" si="664"/>
        <v>2.79525950610196E-5</v>
      </c>
      <c r="AV246" s="14">
        <f t="shared" si="665"/>
        <v>-2.1456760873395746E-2</v>
      </c>
      <c r="AW246" s="14">
        <f t="shared" si="666"/>
        <v>4.603925871780866E-4</v>
      </c>
      <c r="AY246" s="14">
        <v>39.69</v>
      </c>
      <c r="AZ246" s="14">
        <f t="shared" si="667"/>
        <v>-2.5198437830195597E-4</v>
      </c>
      <c r="BA246" s="14">
        <f t="shared" si="668"/>
        <v>6.3496126908223265E-8</v>
      </c>
      <c r="BB246" s="14">
        <f t="shared" si="669"/>
        <v>-7.9982286074962647E-3</v>
      </c>
      <c r="BC246" s="14">
        <f t="shared" si="670"/>
        <v>6.3971660857771638E-5</v>
      </c>
      <c r="BE246">
        <v>24.734999999999999</v>
      </c>
      <c r="BF246" s="14">
        <f t="shared" si="671"/>
        <v>1.5445096920326175E-2</v>
      </c>
      <c r="BG246" s="14">
        <f t="shared" si="672"/>
        <v>2.3855101887826908E-4</v>
      </c>
      <c r="BH246" s="14">
        <f t="shared" si="673"/>
        <v>-4.3315095653135335E-2</v>
      </c>
      <c r="BI246" s="14">
        <f t="shared" si="674"/>
        <v>1.8761975114402636E-3</v>
      </c>
      <c r="BK246">
        <v>106.2</v>
      </c>
      <c r="BL246" s="14">
        <f t="shared" si="675"/>
        <v>5.6338177182558439E-3</v>
      </c>
      <c r="BM246" s="14">
        <f t="shared" si="676"/>
        <v>3.1739902082533484E-5</v>
      </c>
      <c r="BN246" s="14">
        <f t="shared" si="677"/>
        <v>-2.7748493999339898E-2</v>
      </c>
      <c r="BO246" s="14">
        <f t="shared" si="678"/>
        <v>7.6997891923140231E-4</v>
      </c>
      <c r="BQ246">
        <v>73.55</v>
      </c>
      <c r="BR246" s="14">
        <f t="shared" si="679"/>
        <v>-1.7690689787582656E-3</v>
      </c>
      <c r="BS246" s="14">
        <f t="shared" si="680"/>
        <v>3.1296050516048127E-6</v>
      </c>
      <c r="BT246" s="14">
        <f t="shared" si="681"/>
        <v>-1.9487855740267526E-2</v>
      </c>
      <c r="BU246" s="14">
        <f t="shared" si="682"/>
        <v>3.7977652135347798E-4</v>
      </c>
      <c r="BX246">
        <v>22.04</v>
      </c>
      <c r="BY246" s="14">
        <f t="shared" si="683"/>
        <v>4.5269429957770502E-3</v>
      </c>
      <c r="BZ246" s="14">
        <f t="shared" si="684"/>
        <v>2.0493212887014893E-5</v>
      </c>
      <c r="CA246" s="14">
        <f t="shared" si="685"/>
        <v>-1.415438711746711E-2</v>
      </c>
      <c r="CB246" s="14">
        <f t="shared" si="686"/>
        <v>2.0034667467111887E-4</v>
      </c>
      <c r="CD246">
        <v>51.29</v>
      </c>
      <c r="CE246" s="14">
        <f t="shared" si="687"/>
        <v>4.8624038230419171E-3</v>
      </c>
      <c r="CF246" s="14">
        <f t="shared" si="688"/>
        <v>2.3642970938332652E-5</v>
      </c>
      <c r="CG246" s="14">
        <f t="shared" si="689"/>
        <v>-1.8790642913003742E-2</v>
      </c>
      <c r="CH246" s="14">
        <f t="shared" si="690"/>
        <v>3.5308826108401773E-4</v>
      </c>
      <c r="CJ246">
        <v>36.08</v>
      </c>
      <c r="CK246" s="14">
        <f t="shared" si="691"/>
        <v>4.1488097125629494E-3</v>
      </c>
      <c r="CL246" s="14">
        <f t="shared" si="692"/>
        <v>1.7212622031056662E-5</v>
      </c>
      <c r="CM246" s="14">
        <f t="shared" si="693"/>
        <v>-1.7413793775182596E-2</v>
      </c>
      <c r="CN246" s="14">
        <f t="shared" si="694"/>
        <v>3.0324021364458811E-4</v>
      </c>
      <c r="CP246">
        <v>22.56</v>
      </c>
      <c r="CQ246" s="14">
        <f t="shared" si="695"/>
        <v>7.5072112345938033E-3</v>
      </c>
      <c r="CR246" s="14">
        <f t="shared" si="696"/>
        <v>5.6358220520811414E-5</v>
      </c>
      <c r="CS246" s="14">
        <f t="shared" si="697"/>
        <v>-2.0712091143746687E-2</v>
      </c>
      <c r="CT246" s="14">
        <f t="shared" si="698"/>
        <v>4.2899071954686992E-4</v>
      </c>
      <c r="CV246">
        <v>107.45</v>
      </c>
      <c r="CW246" s="14">
        <f t="shared" si="699"/>
        <v>6.9557433238615907E-3</v>
      </c>
      <c r="CX246" s="14">
        <f t="shared" si="700"/>
        <v>4.8382365187445088E-5</v>
      </c>
      <c r="CY246" s="89">
        <f t="shared" si="701"/>
        <v>-1.0998042508959659E-2</v>
      </c>
      <c r="CZ246" s="89">
        <f t="shared" si="702"/>
        <v>1.2095693902888366E-4</v>
      </c>
      <c r="DB246">
        <v>16.18</v>
      </c>
      <c r="DC246" s="14">
        <f t="shared" si="703"/>
        <v>-1.8558619616801562E-3</v>
      </c>
      <c r="DD246" s="14">
        <f t="shared" si="704"/>
        <v>3.4442236208113175E-6</v>
      </c>
      <c r="DE246" s="89">
        <f t="shared" si="705"/>
        <v>-4.5302474652568567E-3</v>
      </c>
      <c r="DF246" s="89">
        <f t="shared" si="706"/>
        <v>2.0523142096466175E-5</v>
      </c>
      <c r="DH246">
        <v>12.29</v>
      </c>
      <c r="DI246" s="14">
        <f t="shared" si="707"/>
        <v>5.5177030608443631E-3</v>
      </c>
      <c r="DJ246" s="14">
        <f t="shared" si="708"/>
        <v>3.0445047067651254E-5</v>
      </c>
      <c r="DK246" s="89">
        <f t="shared" si="709"/>
        <v>-1.9503601207820083E-2</v>
      </c>
      <c r="DL246" s="89">
        <f t="shared" si="710"/>
        <v>3.8039046007368101E-4</v>
      </c>
      <c r="DN246">
        <v>65.290000000000006</v>
      </c>
      <c r="DO246" s="14">
        <f t="shared" si="711"/>
        <v>1.6833732646109065E-3</v>
      </c>
      <c r="DP246" s="14">
        <f t="shared" si="712"/>
        <v>2.8337455480067811E-6</v>
      </c>
      <c r="DQ246" s="89">
        <f t="shared" si="713"/>
        <v>-8.1926991182603801E-3</v>
      </c>
      <c r="DR246" s="89">
        <f t="shared" si="714"/>
        <v>6.7120318842344407E-5</v>
      </c>
      <c r="DT246">
        <v>129.05000000000001</v>
      </c>
      <c r="DU246" s="14">
        <f t="shared" si="715"/>
        <v>1.6903975307110183E-2</v>
      </c>
      <c r="DV246" s="14">
        <f t="shared" si="716"/>
        <v>2.8574438118339078E-4</v>
      </c>
      <c r="DW246" s="89">
        <f t="shared" si="717"/>
        <v>-3.325096889316817E-2</v>
      </c>
      <c r="DX246" s="89">
        <f t="shared" si="718"/>
        <v>1.1056269323344373E-3</v>
      </c>
      <c r="DZ246">
        <v>33.61</v>
      </c>
      <c r="EA246" s="14">
        <f t="shared" si="719"/>
        <v>-3.2782029059934873E-3</v>
      </c>
      <c r="EB246" s="14">
        <f t="shared" si="720"/>
        <v>1.0746614292864145E-5</v>
      </c>
      <c r="EC246" s="89">
        <f t="shared" si="721"/>
        <v>-8.5618254108833797E-3</v>
      </c>
      <c r="ED246" s="89">
        <f t="shared" si="722"/>
        <v>7.3304854366448358E-5</v>
      </c>
      <c r="EF246">
        <v>14.37</v>
      </c>
      <c r="EG246" s="14">
        <f t="shared" si="723"/>
        <v>1.3821920116179942E-2</v>
      </c>
      <c r="EH246" s="14">
        <f t="shared" si="724"/>
        <v>1.9104547569805973E-4</v>
      </c>
      <c r="EI246" s="89">
        <f t="shared" si="725"/>
        <v>-2.2602869828137966E-2</v>
      </c>
      <c r="EJ246" s="89">
        <f t="shared" si="726"/>
        <v>5.1088972446774962E-4</v>
      </c>
      <c r="EL246">
        <v>97.12</v>
      </c>
      <c r="EM246" s="14">
        <f t="shared" si="727"/>
        <v>4.1101578618277729E-3</v>
      </c>
      <c r="EN246" s="14">
        <f t="shared" si="728"/>
        <v>1.689339764914465E-5</v>
      </c>
      <c r="EO246" s="89">
        <f t="shared" si="729"/>
        <v>-1.5128894081111236E-2</v>
      </c>
      <c r="EP246" s="89">
        <f t="shared" si="730"/>
        <v>2.2888343611748261E-4</v>
      </c>
      <c r="ER246">
        <v>12.4</v>
      </c>
      <c r="ES246" s="14">
        <f t="shared" si="731"/>
        <v>0</v>
      </c>
      <c r="ET246" s="14">
        <f t="shared" si="732"/>
        <v>0</v>
      </c>
      <c r="EU246" s="89">
        <f t="shared" si="733"/>
        <v>-9.4555736969856551E-3</v>
      </c>
      <c r="EV246" s="89">
        <f t="shared" si="734"/>
        <v>8.9407873939126965E-5</v>
      </c>
      <c r="EX246">
        <v>120.9</v>
      </c>
      <c r="EY246" s="14">
        <f t="shared" si="735"/>
        <v>-1.2414650880649882E-3</v>
      </c>
      <c r="EZ246" s="14">
        <f t="shared" si="736"/>
        <v>1.541235564884209E-6</v>
      </c>
      <c r="FA246" s="89">
        <f t="shared" si="737"/>
        <v>-7.7230827192053646E-3</v>
      </c>
      <c r="FB246" s="89">
        <f t="shared" si="738"/>
        <v>5.9646006687688527E-5</v>
      </c>
      <c r="FD246">
        <v>50.26</v>
      </c>
      <c r="FE246" s="14">
        <f t="shared" si="739"/>
        <v>3.0952519928573199E-2</v>
      </c>
      <c r="FF246" s="14">
        <f t="shared" si="740"/>
        <v>9.5805848992872099E-4</v>
      </c>
      <c r="FG246" s="89">
        <f t="shared" si="741"/>
        <v>-6.0727979870674006E-2</v>
      </c>
      <c r="FH246" s="89">
        <f t="shared" si="742"/>
        <v>3.6878875391729874E-3</v>
      </c>
      <c r="FJ246">
        <v>148.1</v>
      </c>
      <c r="FK246" s="14">
        <f t="shared" si="743"/>
        <v>-1.1545119746541861E-2</v>
      </c>
      <c r="FL246" s="14">
        <f t="shared" si="744"/>
        <v>1.3328978996199079E-4</v>
      </c>
      <c r="FM246" s="89">
        <f t="shared" si="745"/>
        <v>4.3157283400553446E-3</v>
      </c>
      <c r="FN246" s="89">
        <f t="shared" si="746"/>
        <v>1.862551110515686E-5</v>
      </c>
      <c r="FP246">
        <v>10.994999999999999</v>
      </c>
      <c r="FQ246" s="14">
        <f t="shared" si="747"/>
        <v>-9.5956870618553267E-3</v>
      </c>
      <c r="FR246" s="14">
        <f t="shared" si="748"/>
        <v>9.2077210189057707E-5</v>
      </c>
      <c r="FS246" s="89">
        <f t="shared" si="749"/>
        <v>5.1169129242769149E-3</v>
      </c>
      <c r="FT246" s="89">
        <f t="shared" si="750"/>
        <v>2.6182797874632128E-5</v>
      </c>
      <c r="FV246">
        <v>542.79999999999995</v>
      </c>
      <c r="FW246" s="14">
        <f t="shared" si="751"/>
        <v>-2.2132063626486734E-3</v>
      </c>
      <c r="FX246" s="14">
        <f t="shared" si="752"/>
        <v>4.8982824036685707E-6</v>
      </c>
      <c r="FY246" s="89">
        <f t="shared" si="753"/>
        <v>-9.7286537783028808E-3</v>
      </c>
      <c r="FZ246" s="89">
        <f t="shared" si="754"/>
        <v>9.464670433808692E-5</v>
      </c>
      <c r="GB246">
        <v>60.94</v>
      </c>
      <c r="GC246" s="14">
        <f t="shared" si="755"/>
        <v>3.2813782082783327E-4</v>
      </c>
      <c r="GD246" s="14">
        <f t="shared" si="756"/>
        <v>1.0767442945763921E-7</v>
      </c>
      <c r="GE246" s="89">
        <f t="shared" si="757"/>
        <v>-1.2414784001218359E-2</v>
      </c>
      <c r="GF246" s="89">
        <f t="shared" si="758"/>
        <v>1.5412686179690731E-4</v>
      </c>
      <c r="GH246">
        <v>446.6</v>
      </c>
      <c r="GI246" s="14">
        <f t="shared" si="759"/>
        <v>1.3425824348318298E-3</v>
      </c>
      <c r="GJ246" s="14">
        <f t="shared" si="760"/>
        <v>1.8025275943189645E-6</v>
      </c>
      <c r="GK246" s="89">
        <f t="shared" si="761"/>
        <v>-2.066030909168708E-2</v>
      </c>
      <c r="GL246" s="89">
        <f t="shared" si="762"/>
        <v>4.2684837176404779E-4</v>
      </c>
      <c r="GN246">
        <v>30.57</v>
      </c>
      <c r="GO246" s="14">
        <f t="shared" si="763"/>
        <v>-1.9646371741648544E-3</v>
      </c>
      <c r="GP246" s="14">
        <f t="shared" si="764"/>
        <v>3.8597992261104644E-6</v>
      </c>
      <c r="GQ246" s="89">
        <f t="shared" si="765"/>
        <v>-6.1708207209316447E-3</v>
      </c>
      <c r="GR246" s="89">
        <f t="shared" si="766"/>
        <v>3.8079028369879341E-5</v>
      </c>
      <c r="GT246">
        <v>62.48</v>
      </c>
      <c r="GU246" s="14">
        <f t="shared" si="767"/>
        <v>1.3670535579063323E-2</v>
      </c>
      <c r="GV246" s="14">
        <f t="shared" si="768"/>
        <v>1.8688354301843617E-4</v>
      </c>
      <c r="GW246" s="89">
        <f t="shared" si="769"/>
        <v>-2.5906699592749757E-2</v>
      </c>
      <c r="GX246" s="89">
        <f t="shared" si="770"/>
        <v>6.7115708378898045E-4</v>
      </c>
      <c r="GZ246">
        <v>203.4</v>
      </c>
      <c r="HA246" s="14">
        <f t="shared" si="771"/>
        <v>-7.4019582956678133E-3</v>
      </c>
      <c r="HB246" s="14">
        <f t="shared" si="772"/>
        <v>5.4788986610805557E-5</v>
      </c>
      <c r="HC246" s="89">
        <f t="shared" si="773"/>
        <v>-2.6902256129390355E-3</v>
      </c>
      <c r="HD246" s="89">
        <f t="shared" si="774"/>
        <v>7.2373138485132092E-6</v>
      </c>
      <c r="HF246">
        <v>290.2</v>
      </c>
      <c r="HG246" s="14">
        <f t="shared" si="775"/>
        <v>7.3813741715921949E-3</v>
      </c>
      <c r="HH246" s="14">
        <f t="shared" si="776"/>
        <v>5.4484684661048364E-5</v>
      </c>
      <c r="HI246" s="89">
        <f t="shared" si="777"/>
        <v>-2.5233778717889729E-2</v>
      </c>
      <c r="HJ246" s="89">
        <f t="shared" si="778"/>
        <v>6.3674358838342461E-4</v>
      </c>
      <c r="HL246">
        <v>102.6</v>
      </c>
      <c r="HM246" s="14">
        <f t="shared" si="779"/>
        <v>4.861458286244999E-3</v>
      </c>
      <c r="HN246" s="14">
        <f t="shared" si="780"/>
        <v>2.3633776668900162E-5</v>
      </c>
      <c r="HO246" s="89">
        <f t="shared" si="781"/>
        <v>-1.9867657245198612E-2</v>
      </c>
      <c r="HP246" s="89">
        <f t="shared" si="782"/>
        <v>3.947238044126929E-4</v>
      </c>
      <c r="HR246">
        <v>5.9539999999999997</v>
      </c>
      <c r="HS246" s="14">
        <f t="shared" si="783"/>
        <v>-1.7621601349819559E-2</v>
      </c>
      <c r="HT246" s="14">
        <f t="shared" si="784"/>
        <v>3.1052083413196251E-4</v>
      </c>
      <c r="HU246" s="14">
        <f t="shared" si="785"/>
        <v>-5.8121946917763512E-4</v>
      </c>
      <c r="HV246" s="14">
        <f t="shared" si="786"/>
        <v>3.3781607135113193E-7</v>
      </c>
      <c r="HX246">
        <v>13.61</v>
      </c>
      <c r="HY246" s="14">
        <f t="shared" si="787"/>
        <v>2.2018357519414931E-3</v>
      </c>
      <c r="HZ246" s="14">
        <f t="shared" si="788"/>
        <v>4.8480806785277606E-6</v>
      </c>
      <c r="IA246" s="89">
        <f t="shared" si="789"/>
        <v>-9.5472933058706085E-3</v>
      </c>
      <c r="IB246" s="89">
        <f t="shared" si="790"/>
        <v>9.1150809468321738E-5</v>
      </c>
      <c r="ID246">
        <v>134.19999999999999</v>
      </c>
      <c r="IE246" s="14">
        <f t="shared" si="791"/>
        <v>4.4609739406254872E-3</v>
      </c>
      <c r="IF246" s="14">
        <f t="shared" si="792"/>
        <v>1.9900288498939689E-5</v>
      </c>
      <c r="IG246" s="89">
        <f t="shared" si="793"/>
        <v>-1.2864384052821309E-2</v>
      </c>
      <c r="IH246" s="89">
        <f t="shared" si="794"/>
        <v>1.6549237705848323E-4</v>
      </c>
      <c r="IQ246">
        <v>50.26</v>
      </c>
      <c r="IR246" s="14">
        <f t="shared" si="795"/>
        <v>1.8139298616196765E-2</v>
      </c>
      <c r="IS246" s="14">
        <f t="shared" si="796"/>
        <v>3.290341542875579E-4</v>
      </c>
      <c r="IT246" s="89">
        <f t="shared" si="797"/>
        <v>-2.9335381432093837E-2</v>
      </c>
      <c r="IU246" s="89">
        <f t="shared" si="798"/>
        <v>8.605646037664359E-4</v>
      </c>
      <c r="IW246">
        <v>71.680000000000007</v>
      </c>
      <c r="IX246" s="14">
        <f t="shared" si="799"/>
        <v>2.819800333488412E-2</v>
      </c>
      <c r="IY246" s="14">
        <f t="shared" si="800"/>
        <v>7.9512739207413593E-4</v>
      </c>
      <c r="IZ246" s="89">
        <f t="shared" si="801"/>
        <v>-4.2301001170910207E-2</v>
      </c>
      <c r="JA246" s="89">
        <f t="shared" si="802"/>
        <v>1.7893747000613468E-3</v>
      </c>
      <c r="JC246">
        <v>117.85</v>
      </c>
      <c r="JD246" s="14">
        <f t="shared" si="803"/>
        <v>1.6956341493818178E-3</v>
      </c>
      <c r="JE246" s="14">
        <f t="shared" si="804"/>
        <v>2.8751751685498008E-6</v>
      </c>
      <c r="JF246" s="89">
        <f t="shared" si="805"/>
        <v>-1.5970020584575601E-2</v>
      </c>
      <c r="JG246" s="89">
        <f t="shared" si="806"/>
        <v>2.5504155747176841E-4</v>
      </c>
      <c r="JI246">
        <v>36.049999999999997</v>
      </c>
      <c r="JJ246" s="14">
        <f t="shared" si="807"/>
        <v>1.9398648178266761E-3</v>
      </c>
      <c r="JK246" s="14">
        <f t="shared" si="808"/>
        <v>3.7630755114417233E-6</v>
      </c>
      <c r="JL246" s="89">
        <f t="shared" si="809"/>
        <v>-1.6968103907788502E-2</v>
      </c>
      <c r="JM246" s="89">
        <f t="shared" si="810"/>
        <v>2.8791655022550745E-4</v>
      </c>
      <c r="JO246">
        <v>75.680000000000007</v>
      </c>
      <c r="JP246" s="14">
        <f t="shared" si="811"/>
        <v>-6.608948756848214E-4</v>
      </c>
      <c r="JQ246" s="14">
        <f t="shared" si="812"/>
        <v>4.3678203670645555E-7</v>
      </c>
      <c r="JR246" s="89">
        <f t="shared" si="842"/>
        <v>-7.7187357864724722E-3</v>
      </c>
      <c r="JS246" s="89">
        <f t="shared" si="813"/>
        <v>5.9578882141370812E-5</v>
      </c>
      <c r="JU246">
        <v>67.7</v>
      </c>
      <c r="JV246" s="14">
        <f t="shared" si="814"/>
        <v>1.2623094371295085E-2</v>
      </c>
      <c r="JW246" s="14">
        <f t="shared" si="815"/>
        <v>1.5934251150662165E-4</v>
      </c>
      <c r="JX246" s="89">
        <f t="shared" si="816"/>
        <v>-2.8671592017242543E-2</v>
      </c>
      <c r="JY246" s="89">
        <f t="shared" si="817"/>
        <v>8.2206018880320636E-4</v>
      </c>
      <c r="KA246">
        <v>37.75</v>
      </c>
      <c r="KB246" s="14">
        <f t="shared" si="818"/>
        <v>9.7536030909676757E-3</v>
      </c>
      <c r="KC246" s="14">
        <f t="shared" si="819"/>
        <v>9.5132773256134196E-5</v>
      </c>
      <c r="KD246" s="89">
        <f t="shared" si="820"/>
        <v>-1.8197942591304504E-2</v>
      </c>
      <c r="KE246" s="89">
        <f t="shared" si="821"/>
        <v>3.3116511455641445E-4</v>
      </c>
      <c r="KG246">
        <v>16.399999999999999</v>
      </c>
      <c r="KH246" s="14">
        <f t="shared" si="822"/>
        <v>1.2121360532345041E-2</v>
      </c>
      <c r="KI246" s="14">
        <f t="shared" si="823"/>
        <v>1.4692738115509204E-4</v>
      </c>
      <c r="KJ246" s="89">
        <f t="shared" si="824"/>
        <v>-2.2669556683979835E-2</v>
      </c>
      <c r="KK246" s="89">
        <f t="shared" si="825"/>
        <v>5.1390880024817479E-4</v>
      </c>
      <c r="KM246">
        <v>35.520000000000003</v>
      </c>
      <c r="KN246" s="14">
        <f t="shared" si="826"/>
        <v>8.1312658863720039E-3</v>
      </c>
      <c r="KO246" s="14">
        <f t="shared" si="827"/>
        <v>6.6117484914877096E-5</v>
      </c>
      <c r="KP246" s="89">
        <f t="shared" si="828"/>
        <v>-2.4516130491739951E-2</v>
      </c>
      <c r="KQ246" s="89">
        <f t="shared" si="829"/>
        <v>6.0104065428802139E-4</v>
      </c>
      <c r="KS246">
        <v>89.94</v>
      </c>
      <c r="KT246" s="14">
        <f t="shared" si="830"/>
        <v>2.0251627624126134E-2</v>
      </c>
      <c r="KU246" s="14">
        <f t="shared" si="831"/>
        <v>4.1012842142626872E-4</v>
      </c>
      <c r="KV246" s="89">
        <f t="shared" si="832"/>
        <v>-2.7195446357129151E-2</v>
      </c>
      <c r="KW246" s="89">
        <f t="shared" si="833"/>
        <v>7.395923025634892E-4</v>
      </c>
      <c r="LF246" s="14">
        <v>16.2</v>
      </c>
      <c r="LG246" s="14">
        <f t="shared" si="834"/>
        <v>-2.0895817203179415E-2</v>
      </c>
      <c r="LH246" s="14">
        <f t="shared" si="835"/>
        <v>4.3663517658868876E-4</v>
      </c>
      <c r="LI246" s="89">
        <f t="shared" si="836"/>
        <v>2.0717151556765078E-2</v>
      </c>
      <c r="LJ246" s="89">
        <f t="shared" si="837"/>
        <v>4.2920036862597368E-4</v>
      </c>
      <c r="LL246">
        <v>12.33</v>
      </c>
      <c r="LM246" s="14">
        <f t="shared" si="838"/>
        <v>-2.842641508097057E-3</v>
      </c>
      <c r="LN246" s="14">
        <f t="shared" si="839"/>
        <v>8.0806107435563099E-6</v>
      </c>
      <c r="LO246" s="89">
        <f t="shared" si="840"/>
        <v>-4.8825232269140151E-3</v>
      </c>
      <c r="LP246" s="89">
        <f t="shared" si="841"/>
        <v>2.3839033061354845E-5</v>
      </c>
    </row>
    <row r="247" spans="19:328" x14ac:dyDescent="0.35">
      <c r="S247" t="s">
        <v>851</v>
      </c>
      <c r="T247" s="82">
        <v>5941.88</v>
      </c>
      <c r="U247" s="6">
        <f t="shared" si="648"/>
        <v>-8.1320460111710855E-4</v>
      </c>
      <c r="V247" s="14">
        <f t="shared" si="649"/>
        <v>6.6130172327803563E-7</v>
      </c>
      <c r="Z247">
        <v>42.66</v>
      </c>
      <c r="AA247" s="14">
        <f t="shared" si="650"/>
        <v>-7.057192309998751E-3</v>
      </c>
      <c r="AB247" s="14">
        <f t="shared" si="651"/>
        <v>4.9803963300305508E-5</v>
      </c>
      <c r="AC247" s="14">
        <f t="shared" si="652"/>
        <v>-6.2439877088816421E-3</v>
      </c>
      <c r="AD247" s="14">
        <f t="shared" si="653"/>
        <v>5.8241455166143851E-3</v>
      </c>
      <c r="AE247" s="14">
        <f t="shared" si="654"/>
        <v>3.3920670998699441E-5</v>
      </c>
      <c r="AG247">
        <v>8.34</v>
      </c>
      <c r="AH247" s="14">
        <f t="shared" si="655"/>
        <v>2.3931956048619345E-2</v>
      </c>
      <c r="AI247" s="14">
        <f t="shared" si="656"/>
        <v>5.7273852031304812E-4</v>
      </c>
      <c r="AJ247" s="14">
        <f t="shared" si="657"/>
        <v>-2.40483014611018E-2</v>
      </c>
      <c r="AK247" s="14">
        <f t="shared" si="658"/>
        <v>5.7832080316403095E-4</v>
      </c>
      <c r="AM247">
        <v>105.75</v>
      </c>
      <c r="AN247" s="14">
        <f t="shared" si="659"/>
        <v>9.4517965448681347E-4</v>
      </c>
      <c r="AO247" s="14">
        <f t="shared" si="660"/>
        <v>8.9336457925581214E-7</v>
      </c>
      <c r="AP247" s="14">
        <f t="shared" si="661"/>
        <v>-3.754971804488182E-3</v>
      </c>
      <c r="AQ247" s="14">
        <f t="shared" si="662"/>
        <v>1.4099813252501234E-5</v>
      </c>
      <c r="AS247">
        <v>106.7</v>
      </c>
      <c r="AT247" s="14">
        <f t="shared" si="663"/>
        <v>-9.9840708787762491E-3</v>
      </c>
      <c r="AU247" s="14">
        <f t="shared" si="664"/>
        <v>9.9681671312427939E-5</v>
      </c>
      <c r="AV247" s="14">
        <f t="shared" si="665"/>
        <v>5.4405850483073958E-3</v>
      </c>
      <c r="AW247" s="14">
        <f t="shared" si="666"/>
        <v>2.9599965667865989E-5</v>
      </c>
      <c r="AY247" s="14">
        <v>39.6</v>
      </c>
      <c r="AZ247" s="14">
        <f t="shared" si="667"/>
        <v>2.2701485345390775E-3</v>
      </c>
      <c r="BA247" s="14">
        <f t="shared" si="668"/>
        <v>5.1535743688699218E-6</v>
      </c>
      <c r="BB247" s="14">
        <f t="shared" si="669"/>
        <v>-4.6619330265510739E-3</v>
      </c>
      <c r="BC247" s="14">
        <f t="shared" si="670"/>
        <v>2.1733619544047656E-5</v>
      </c>
      <c r="BE247">
        <v>25.17</v>
      </c>
      <c r="BF247" s="14">
        <f t="shared" si="671"/>
        <v>-1.7433564467552627E-2</v>
      </c>
      <c r="BG247" s="14">
        <f t="shared" si="672"/>
        <v>3.0392917004431352E-4</v>
      </c>
      <c r="BH247" s="14">
        <f t="shared" si="673"/>
        <v>6.8749580407063658E-3</v>
      </c>
      <c r="BI247" s="14">
        <f t="shared" si="674"/>
        <v>4.7265048061473111E-5</v>
      </c>
      <c r="BK247">
        <v>105.8</v>
      </c>
      <c r="BL247" s="14">
        <f t="shared" si="675"/>
        <v>3.7735893836394877E-3</v>
      </c>
      <c r="BM247" s="14">
        <f t="shared" si="676"/>
        <v>1.4239976836316649E-5</v>
      </c>
      <c r="BN247" s="14">
        <f t="shared" si="677"/>
        <v>-1.1457707190164534E-2</v>
      </c>
      <c r="BO247" s="14">
        <f t="shared" si="678"/>
        <v>1.3127905405554808E-4</v>
      </c>
      <c r="BQ247">
        <v>74.87</v>
      </c>
      <c r="BR247" s="14">
        <f t="shared" si="679"/>
        <v>-1.7787829195147382E-2</v>
      </c>
      <c r="BS247" s="14">
        <f t="shared" si="680"/>
        <v>3.164068674757376E-4</v>
      </c>
      <c r="BT247" s="14">
        <f t="shared" si="681"/>
        <v>1.1476054642702363E-2</v>
      </c>
      <c r="BU247" s="14">
        <f t="shared" si="682"/>
        <v>1.3169983016229046E-4</v>
      </c>
      <c r="BX247">
        <v>21.93</v>
      </c>
      <c r="BY247" s="14">
        <f t="shared" si="683"/>
        <v>5.0034218549168414E-3</v>
      </c>
      <c r="BZ247" s="14">
        <f t="shared" si="684"/>
        <v>2.5034230258259485E-5</v>
      </c>
      <c r="CA247" s="14">
        <f t="shared" si="685"/>
        <v>-7.9077475114405181E-3</v>
      </c>
      <c r="CB247" s="14">
        <f t="shared" si="686"/>
        <v>6.2532470704693705E-5</v>
      </c>
      <c r="CD247">
        <v>50.6</v>
      </c>
      <c r="CE247" s="14">
        <f t="shared" si="687"/>
        <v>1.3544225107757253E-2</v>
      </c>
      <c r="CF247" s="14">
        <f t="shared" si="688"/>
        <v>1.8344603376960197E-4</v>
      </c>
      <c r="CG247" s="14">
        <f t="shared" si="689"/>
        <v>-1.7261557597738522E-2</v>
      </c>
      <c r="CH247" s="14">
        <f t="shared" si="690"/>
        <v>2.9796137070004452E-4</v>
      </c>
      <c r="CJ247">
        <v>36.049999999999997</v>
      </c>
      <c r="CK247" s="14">
        <f t="shared" si="691"/>
        <v>8.3183146346495847E-4</v>
      </c>
      <c r="CL247" s="14">
        <f t="shared" si="692"/>
        <v>6.9194358361025454E-7</v>
      </c>
      <c r="CM247" s="14">
        <f t="shared" si="693"/>
        <v>-4.6230505293762495E-3</v>
      </c>
      <c r="CN247" s="14">
        <f t="shared" si="694"/>
        <v>2.1372596197166022E-5</v>
      </c>
      <c r="CP247">
        <v>22.34</v>
      </c>
      <c r="CQ247" s="14">
        <f t="shared" si="695"/>
        <v>9.7996329888033404E-3</v>
      </c>
      <c r="CR247" s="14">
        <f t="shared" si="696"/>
        <v>9.6032806715242694E-5</v>
      </c>
      <c r="CS247" s="14">
        <f t="shared" si="697"/>
        <v>-1.3711074904434985E-2</v>
      </c>
      <c r="CT247" s="14">
        <f t="shared" si="698"/>
        <v>1.8799357503502685E-4</v>
      </c>
      <c r="CV247">
        <v>108.25</v>
      </c>
      <c r="CW247" s="14">
        <f t="shared" si="699"/>
        <v>-7.4177437940797699E-3</v>
      </c>
      <c r="CX247" s="14">
        <f t="shared" si="700"/>
        <v>5.5022922994608941E-5</v>
      </c>
      <c r="CY247" s="89">
        <f t="shared" si="701"/>
        <v>6.1779901316848414E-3</v>
      </c>
      <c r="CZ247" s="89">
        <f t="shared" si="702"/>
        <v>3.8167562067195286E-5</v>
      </c>
      <c r="DB247">
        <v>16.29</v>
      </c>
      <c r="DC247" s="14">
        <f t="shared" si="703"/>
        <v>-6.7755109836081136E-3</v>
      </c>
      <c r="DD247" s="14">
        <f t="shared" si="704"/>
        <v>4.5907549088994189E-5</v>
      </c>
      <c r="DE247" s="89">
        <f t="shared" si="705"/>
        <v>4.8861412654151214E-3</v>
      </c>
      <c r="DF247" s="89">
        <f t="shared" si="706"/>
        <v>2.3874376465592484E-5</v>
      </c>
      <c r="DH247">
        <v>12.092000000000001</v>
      </c>
      <c r="DI247" s="14">
        <f t="shared" si="707"/>
        <v>1.6241846660731692E-2</v>
      </c>
      <c r="DJ247" s="14">
        <f t="shared" si="708"/>
        <v>2.6379758295072125E-4</v>
      </c>
      <c r="DK247" s="89">
        <f t="shared" si="709"/>
        <v>-2.0184850196062167E-2</v>
      </c>
      <c r="DL247" s="89">
        <f t="shared" si="710"/>
        <v>4.074281774374709E-4</v>
      </c>
      <c r="DN247">
        <v>64.83</v>
      </c>
      <c r="DO247" s="14">
        <f t="shared" si="711"/>
        <v>7.07042601163796E-3</v>
      </c>
      <c r="DP247" s="14">
        <f t="shared" si="712"/>
        <v>4.9990923986046672E-5</v>
      </c>
      <c r="DQ247" s="89">
        <f t="shared" si="713"/>
        <v>-8.5816151232914386E-3</v>
      </c>
      <c r="DR247" s="89">
        <f t="shared" si="714"/>
        <v>7.3644118124304339E-5</v>
      </c>
      <c r="DT247">
        <v>130.05000000000001</v>
      </c>
      <c r="DU247" s="14">
        <f t="shared" si="715"/>
        <v>-7.7190657300377098E-3</v>
      </c>
      <c r="DV247" s="14">
        <f t="shared" si="716"/>
        <v>5.9583975744642604E-5</v>
      </c>
      <c r="DW247" s="89">
        <f t="shared" si="717"/>
        <v>2.6359125137894188E-3</v>
      </c>
      <c r="DX247" s="89">
        <f t="shared" si="718"/>
        <v>6.9480347803516531E-6</v>
      </c>
      <c r="DZ247">
        <v>34.1</v>
      </c>
      <c r="EA247" s="14">
        <f t="shared" si="719"/>
        <v>-1.4473742552456844E-2</v>
      </c>
      <c r="EB247" s="14">
        <f t="shared" si="720"/>
        <v>2.0948922347479996E-4</v>
      </c>
      <c r="EC247" s="89">
        <f t="shared" si="721"/>
        <v>1.1466218816076595E-2</v>
      </c>
      <c r="ED247" s="89">
        <f t="shared" si="722"/>
        <v>1.3147417393814895E-4</v>
      </c>
      <c r="EF247">
        <v>14.8</v>
      </c>
      <c r="EG247" s="14">
        <f t="shared" si="723"/>
        <v>-2.9484480679135915E-2</v>
      </c>
      <c r="EH247" s="14">
        <f t="shared" si="724"/>
        <v>8.69334600918339E-4</v>
      </c>
      <c r="EI247" s="89">
        <f t="shared" si="725"/>
        <v>2.741521406141046E-2</v>
      </c>
      <c r="EJ247" s="89">
        <f t="shared" si="726"/>
        <v>7.515939620329578E-4</v>
      </c>
      <c r="EL247">
        <v>98.04</v>
      </c>
      <c r="EM247" s="14">
        <f t="shared" si="727"/>
        <v>-9.4282313487237517E-3</v>
      </c>
      <c r="EN247" s="14">
        <f t="shared" si="728"/>
        <v>8.8891546365057295E-5</v>
      </c>
      <c r="EO247" s="89">
        <f t="shared" si="729"/>
        <v>6.1873066522717887E-3</v>
      </c>
      <c r="EP247" s="89">
        <f t="shared" si="730"/>
        <v>3.8282763609246727E-5</v>
      </c>
      <c r="ER247">
        <v>12.45</v>
      </c>
      <c r="ES247" s="14">
        <f t="shared" si="731"/>
        <v>-4.0241502997253797E-3</v>
      </c>
      <c r="ET247" s="14">
        <f t="shared" si="732"/>
        <v>1.6193785634779863E-5</v>
      </c>
      <c r="EU247" s="89">
        <f t="shared" si="733"/>
        <v>1.2626668186125727E-3</v>
      </c>
      <c r="EV247" s="89">
        <f t="shared" si="734"/>
        <v>1.5943274948251955E-6</v>
      </c>
      <c r="EX247">
        <v>121.6</v>
      </c>
      <c r="EY247" s="14">
        <f t="shared" si="735"/>
        <v>-5.7732119113195843E-3</v>
      </c>
      <c r="EZ247" s="14">
        <f t="shared" si="736"/>
        <v>3.3329975773002328E-5</v>
      </c>
      <c r="FA247" s="89">
        <f t="shared" si="737"/>
        <v>3.1623321236615284E-3</v>
      </c>
      <c r="FB247" s="89">
        <f t="shared" si="738"/>
        <v>1.0000344460341633E-5</v>
      </c>
      <c r="FD247">
        <v>50.26</v>
      </c>
      <c r="FE247" s="14">
        <f t="shared" si="739"/>
        <v>0</v>
      </c>
      <c r="FF247" s="14">
        <f t="shared" si="740"/>
        <v>0</v>
      </c>
      <c r="FG247" s="89">
        <f t="shared" si="741"/>
        <v>-1.0103103360263708E-2</v>
      </c>
      <c r="FH247" s="89">
        <f t="shared" si="742"/>
        <v>1.0207269750817183E-4</v>
      </c>
      <c r="FJ247">
        <v>147.9</v>
      </c>
      <c r="FK247" s="14">
        <f t="shared" si="743"/>
        <v>1.3513515569989558E-3</v>
      </c>
      <c r="FL247" s="14">
        <f t="shared" si="744"/>
        <v>1.8261510306035023E-6</v>
      </c>
      <c r="FM247" s="89">
        <f t="shared" si="745"/>
        <v>-3.6380237883225906E-3</v>
      </c>
      <c r="FN247" s="89">
        <f t="shared" si="746"/>
        <v>1.3235217084401053E-5</v>
      </c>
      <c r="FP247">
        <v>11</v>
      </c>
      <c r="FQ247" s="14">
        <f t="shared" si="747"/>
        <v>-4.5464879164606857E-4</v>
      </c>
      <c r="FR247" s="14">
        <f t="shared" si="748"/>
        <v>2.0670552374523027E-7</v>
      </c>
      <c r="FS247" s="89">
        <f t="shared" si="749"/>
        <v>-5.7240261175559438E-4</v>
      </c>
      <c r="FT247" s="89">
        <f t="shared" si="750"/>
        <v>3.2764474994462571E-7</v>
      </c>
      <c r="FV247">
        <v>554.79999999999995</v>
      </c>
      <c r="FW247" s="14">
        <f t="shared" si="751"/>
        <v>-2.1866760479962447E-2</v>
      </c>
      <c r="FX247" s="14">
        <f t="shared" si="752"/>
        <v>4.7815521388804754E-4</v>
      </c>
      <c r="FY247" s="89">
        <f t="shared" si="753"/>
        <v>1.8550688598780819E-2</v>
      </c>
      <c r="FZ247" s="89">
        <f t="shared" si="754"/>
        <v>3.4412804748893669E-4</v>
      </c>
      <c r="GB247">
        <v>59.78</v>
      </c>
      <c r="GC247" s="14">
        <f t="shared" si="755"/>
        <v>1.9218616701771205E-2</v>
      </c>
      <c r="GD247" s="14">
        <f t="shared" si="756"/>
        <v>3.6935522792959911E-4</v>
      </c>
      <c r="GE247" s="89">
        <f t="shared" si="757"/>
        <v>-2.2163123642534067E-2</v>
      </c>
      <c r="GF247" s="89">
        <f t="shared" si="758"/>
        <v>4.912040495942525E-4</v>
      </c>
      <c r="GH247">
        <v>455.3</v>
      </c>
      <c r="GI247" s="14">
        <f t="shared" si="759"/>
        <v>-1.9293202934678896E-2</v>
      </c>
      <c r="GJ247" s="14">
        <f t="shared" si="760"/>
        <v>3.7222767947870235E-4</v>
      </c>
      <c r="GK247" s="89">
        <f t="shared" si="761"/>
        <v>1.3437546798680158E-2</v>
      </c>
      <c r="GL247" s="89">
        <f t="shared" si="762"/>
        <v>1.8056766396671938E-4</v>
      </c>
      <c r="GN247">
        <v>30.52</v>
      </c>
      <c r="GO247" s="14">
        <f t="shared" si="763"/>
        <v>1.6369294864867995E-3</v>
      </c>
      <c r="GP247" s="14">
        <f t="shared" si="764"/>
        <v>2.6795381437299369E-6</v>
      </c>
      <c r="GQ247" s="89">
        <f t="shared" si="765"/>
        <v>-3.7855308757711315E-3</v>
      </c>
      <c r="GR247" s="89">
        <f t="shared" si="766"/>
        <v>1.433024401141655E-5</v>
      </c>
      <c r="GT247">
        <v>62.7</v>
      </c>
      <c r="GU247" s="14">
        <f t="shared" si="767"/>
        <v>-3.5149421074446084E-3</v>
      </c>
      <c r="GV247" s="14">
        <f t="shared" si="768"/>
        <v>1.2354818018687144E-5</v>
      </c>
      <c r="GW247" s="89">
        <f t="shared" si="769"/>
        <v>-2.44973112529506E-4</v>
      </c>
      <c r="GX247" s="89">
        <f t="shared" si="770"/>
        <v>6.0011825862394018E-8</v>
      </c>
      <c r="GZ247">
        <v>203.5</v>
      </c>
      <c r="HA247" s="14">
        <f t="shared" si="771"/>
        <v>-4.9152126819011744E-4</v>
      </c>
      <c r="HB247" s="14">
        <f t="shared" si="772"/>
        <v>2.4159315708322136E-7</v>
      </c>
      <c r="HC247" s="89">
        <f t="shared" si="773"/>
        <v>-2.1879033435493866E-3</v>
      </c>
      <c r="HD247" s="89">
        <f t="shared" si="774"/>
        <v>4.7869210407145849E-6</v>
      </c>
      <c r="HF247">
        <v>290.75</v>
      </c>
      <c r="HG247" s="14">
        <f t="shared" si="775"/>
        <v>-1.8934509486863435E-3</v>
      </c>
      <c r="HH247" s="14">
        <f t="shared" si="776"/>
        <v>3.5851564950812142E-6</v>
      </c>
      <c r="HI247" s="89">
        <f t="shared" si="777"/>
        <v>-3.096800228821076E-3</v>
      </c>
      <c r="HJ247" s="89">
        <f t="shared" si="778"/>
        <v>9.5901716572262697E-6</v>
      </c>
      <c r="HL247">
        <v>99</v>
      </c>
      <c r="HM247" s="14">
        <f t="shared" si="779"/>
        <v>3.5718082602079246E-2</v>
      </c>
      <c r="HN247" s="14">
        <f t="shared" si="780"/>
        <v>1.275781424768956E-3</v>
      </c>
      <c r="HO247" s="89">
        <f t="shared" si="781"/>
        <v>-4.0667312646699844E-2</v>
      </c>
      <c r="HP247" s="89">
        <f t="shared" si="782"/>
        <v>1.653830317904433E-3</v>
      </c>
      <c r="HR247">
        <v>5.7759999999999998</v>
      </c>
      <c r="HS247" s="14">
        <f t="shared" si="783"/>
        <v>3.0351861003059546E-2</v>
      </c>
      <c r="HT247" s="14">
        <f t="shared" si="784"/>
        <v>9.212354663490469E-4</v>
      </c>
      <c r="HU247" s="14">
        <f t="shared" si="785"/>
        <v>-3.7252137119855665E-2</v>
      </c>
      <c r="HV247" s="14">
        <f t="shared" si="786"/>
        <v>1.3877217199965283E-3</v>
      </c>
      <c r="HX247">
        <v>13.69</v>
      </c>
      <c r="HY247" s="14">
        <f t="shared" si="787"/>
        <v>-5.8608226369828353E-3</v>
      </c>
      <c r="HZ247" s="14">
        <f t="shared" si="788"/>
        <v>3.4349241982170432E-5</v>
      </c>
      <c r="IA247" s="89">
        <f t="shared" si="789"/>
        <v>2.2213049095283995E-3</v>
      </c>
      <c r="IB247" s="89">
        <f t="shared" si="790"/>
        <v>4.9341955010949717E-6</v>
      </c>
      <c r="ID247">
        <v>134.80000000000001</v>
      </c>
      <c r="IE247" s="14">
        <f t="shared" si="791"/>
        <v>-4.4609739406254508E-3</v>
      </c>
      <c r="IF247" s="14">
        <f t="shared" si="792"/>
        <v>1.9900288498939364E-5</v>
      </c>
      <c r="IG247" s="89">
        <f t="shared" si="793"/>
        <v>2.2995170704577135E-3</v>
      </c>
      <c r="IH247" s="89">
        <f t="shared" si="794"/>
        <v>5.2877787573264248E-6</v>
      </c>
      <c r="IQ247">
        <v>51.64</v>
      </c>
      <c r="IR247" s="14">
        <f t="shared" si="795"/>
        <v>-2.7087033862995737E-2</v>
      </c>
      <c r="IS247" s="14">
        <f t="shared" si="796"/>
        <v>7.3370740349507774E-4</v>
      </c>
      <c r="IT247" s="89">
        <f t="shared" si="797"/>
        <v>2.2959769572033516E-2</v>
      </c>
      <c r="IU247" s="89">
        <f t="shared" si="798"/>
        <v>5.2715101880087612E-4</v>
      </c>
      <c r="IW247">
        <v>70.5</v>
      </c>
      <c r="IX247" s="14">
        <f t="shared" si="799"/>
        <v>1.6599058848452107E-2</v>
      </c>
      <c r="IY247" s="14">
        <f t="shared" si="800"/>
        <v>2.7552875465437619E-4</v>
      </c>
      <c r="IZ247" s="89">
        <f t="shared" si="801"/>
        <v>-2.1964553647124054E-2</v>
      </c>
      <c r="JA247" s="89">
        <f t="shared" si="802"/>
        <v>4.8244161691739056E-4</v>
      </c>
      <c r="JC247">
        <v>117.8</v>
      </c>
      <c r="JD247" s="14">
        <f t="shared" si="803"/>
        <v>4.2435816465376545E-4</v>
      </c>
      <c r="JE247" s="14">
        <f t="shared" si="804"/>
        <v>1.8007985190831231E-7</v>
      </c>
      <c r="JF247" s="89">
        <f t="shared" si="805"/>
        <v>-4.3171870797777262E-3</v>
      </c>
      <c r="JG247" s="89">
        <f t="shared" si="806"/>
        <v>1.8638104281799731E-5</v>
      </c>
      <c r="JI247">
        <v>36.01</v>
      </c>
      <c r="JJ247" s="14">
        <f t="shared" si="807"/>
        <v>1.1101860701741963E-3</v>
      </c>
      <c r="JK247" s="14">
        <f t="shared" si="808"/>
        <v>1.2325131104088255E-6</v>
      </c>
      <c r="JL247" s="89">
        <f t="shared" si="809"/>
        <v>-5.9275185601554668E-3</v>
      </c>
      <c r="JM247" s="89">
        <f t="shared" si="810"/>
        <v>3.5135476280987538E-5</v>
      </c>
      <c r="JO247">
        <v>74.61</v>
      </c>
      <c r="JP247" s="14">
        <f t="shared" si="811"/>
        <v>1.4239378260199902E-2</v>
      </c>
      <c r="JQ247" s="14">
        <f t="shared" si="812"/>
        <v>2.0275989323705358E-4</v>
      </c>
      <c r="JR247" s="89">
        <f t="shared" si="842"/>
        <v>-1.6670856748936407E-2</v>
      </c>
      <c r="JS247" s="89">
        <f t="shared" si="813"/>
        <v>2.7791746474355855E-4</v>
      </c>
      <c r="JU247">
        <v>68.400000000000006</v>
      </c>
      <c r="JV247" s="14">
        <f t="shared" si="814"/>
        <v>-1.0286644710275537E-2</v>
      </c>
      <c r="JW247" s="14">
        <f t="shared" si="815"/>
        <v>1.058150593954397E-4</v>
      </c>
      <c r="JX247" s="89">
        <f t="shared" si="816"/>
        <v>5.572358947576652E-3</v>
      </c>
      <c r="JY247" s="89">
        <f t="shared" si="817"/>
        <v>3.1051184240637576E-5</v>
      </c>
      <c r="KA247">
        <v>37.79</v>
      </c>
      <c r="KB247" s="14">
        <f t="shared" si="818"/>
        <v>-1.0590416663638631E-3</v>
      </c>
      <c r="KC247" s="14">
        <f t="shared" si="819"/>
        <v>1.121569251094748E-6</v>
      </c>
      <c r="KD247" s="89">
        <f t="shared" si="820"/>
        <v>-1.3922838207348956E-3</v>
      </c>
      <c r="KE247" s="89">
        <f t="shared" si="821"/>
        <v>1.9384542374801589E-6</v>
      </c>
      <c r="KG247">
        <v>16.57</v>
      </c>
      <c r="KH247" s="14">
        <f t="shared" si="822"/>
        <v>-1.0312496608318953E-2</v>
      </c>
      <c r="KI247" s="14">
        <f t="shared" si="823"/>
        <v>1.0634758629658992E-4</v>
      </c>
      <c r="KJ247" s="89">
        <f t="shared" si="824"/>
        <v>6.5226046785699793E-3</v>
      </c>
      <c r="KK247" s="89">
        <f t="shared" si="825"/>
        <v>4.2544371792902981E-5</v>
      </c>
      <c r="KM247">
        <v>35.159999999999997</v>
      </c>
      <c r="KN247" s="14">
        <f t="shared" si="826"/>
        <v>1.0186845306993217E-2</v>
      </c>
      <c r="KO247" s="14">
        <f t="shared" si="827"/>
        <v>1.0377181730860974E-4</v>
      </c>
      <c r="KP247" s="89">
        <f t="shared" si="828"/>
        <v>-1.646020307511302E-2</v>
      </c>
      <c r="KQ247" s="89">
        <f t="shared" si="829"/>
        <v>2.7093828527396008E-4</v>
      </c>
      <c r="KS247">
        <v>89.38</v>
      </c>
      <c r="KT247" s="14">
        <f t="shared" si="830"/>
        <v>6.2458378372559614E-3</v>
      </c>
      <c r="KU247" s="14">
        <f t="shared" si="831"/>
        <v>3.9010490289298223E-5</v>
      </c>
      <c r="KV247" s="89">
        <f t="shared" si="832"/>
        <v>-8.0982775729564766E-3</v>
      </c>
      <c r="KW247" s="89">
        <f t="shared" si="833"/>
        <v>6.5582099648649843E-5</v>
      </c>
      <c r="LF247" s="14">
        <v>16.2</v>
      </c>
      <c r="LG247" s="14">
        <f t="shared" si="834"/>
        <v>0</v>
      </c>
      <c r="LH247" s="14">
        <f t="shared" si="835"/>
        <v>0</v>
      </c>
      <c r="LI247" s="89">
        <f t="shared" si="836"/>
        <v>-1.2412772349921079E-4</v>
      </c>
      <c r="LJ247" s="89">
        <f t="shared" si="837"/>
        <v>1.5407691741096527E-8</v>
      </c>
      <c r="LL247">
        <v>12.425000000000001</v>
      </c>
      <c r="LM247" s="14">
        <f t="shared" si="838"/>
        <v>-7.6752548064394997E-3</v>
      </c>
      <c r="LN247" s="14">
        <f t="shared" si="839"/>
        <v>5.8909536343772639E-5</v>
      </c>
      <c r="LO247" s="89">
        <f t="shared" si="840"/>
        <v>5.5138378526893676E-3</v>
      </c>
      <c r="LP247" s="89">
        <f t="shared" si="841"/>
        <v>3.0402407865750097E-5</v>
      </c>
    </row>
    <row r="248" spans="19:328" x14ac:dyDescent="0.35">
      <c r="S248" t="s">
        <v>852</v>
      </c>
      <c r="T248" s="82">
        <v>5891.5</v>
      </c>
      <c r="U248" s="6">
        <f t="shared" si="648"/>
        <v>8.5149474447669318E-3</v>
      </c>
      <c r="V248" s="14">
        <f t="shared" si="649"/>
        <v>7.2504329987142899E-5</v>
      </c>
      <c r="Z248">
        <v>42</v>
      </c>
      <c r="AA248" s="14">
        <f t="shared" si="650"/>
        <v>1.5592094759836061E-2</v>
      </c>
      <c r="AB248" s="14">
        <f t="shared" si="651"/>
        <v>2.4311341899970715E-4</v>
      </c>
      <c r="AC248" s="14">
        <f t="shared" si="652"/>
        <v>7.0771473150691294E-3</v>
      </c>
      <c r="AD248" s="14">
        <f t="shared" si="653"/>
        <v>-7.2693825974168153E-3</v>
      </c>
      <c r="AE248" s="14">
        <f t="shared" si="654"/>
        <v>5.2843923347626442E-5</v>
      </c>
      <c r="AG248">
        <v>8.3759999999999994</v>
      </c>
      <c r="AH248" s="14">
        <f t="shared" si="655"/>
        <v>-4.3072571975803324E-3</v>
      </c>
      <c r="AI248" s="14">
        <f t="shared" si="656"/>
        <v>1.8552464566107579E-5</v>
      </c>
      <c r="AJ248" s="14">
        <f t="shared" si="657"/>
        <v>4.3784076412201481E-3</v>
      </c>
      <c r="AK248" s="14">
        <f t="shared" si="658"/>
        <v>1.917045347269498E-5</v>
      </c>
      <c r="AM248">
        <v>105.6</v>
      </c>
      <c r="AN248" s="14">
        <f t="shared" si="659"/>
        <v>1.4194466542262925E-3</v>
      </c>
      <c r="AO248" s="14">
        <f t="shared" si="660"/>
        <v>2.0148288041942158E-6</v>
      </c>
      <c r="AP248" s="14">
        <f t="shared" si="661"/>
        <v>1.6996792770654378E-3</v>
      </c>
      <c r="AQ248" s="14">
        <f t="shared" si="662"/>
        <v>2.8889096448856892E-6</v>
      </c>
      <c r="AS248">
        <v>106.76</v>
      </c>
      <c r="AT248" s="14">
        <f t="shared" si="663"/>
        <v>-5.6216622861577151E-4</v>
      </c>
      <c r="AU248" s="14">
        <f t="shared" si="664"/>
        <v>3.1603086859607988E-7</v>
      </c>
      <c r="AV248" s="14">
        <f t="shared" si="665"/>
        <v>4.962130555696667E-3</v>
      </c>
      <c r="AW248" s="14">
        <f t="shared" si="666"/>
        <v>2.4622739651778514E-5</v>
      </c>
      <c r="AY248" s="14">
        <v>39.36</v>
      </c>
      <c r="AZ248" s="14">
        <f t="shared" si="667"/>
        <v>6.0790460763821925E-3</v>
      </c>
      <c r="BA248" s="14">
        <f t="shared" si="668"/>
        <v>3.6954801198777731E-5</v>
      </c>
      <c r="BB248" s="14">
        <f t="shared" si="669"/>
        <v>-3.9642573634852598E-3</v>
      </c>
      <c r="BC248" s="14">
        <f t="shared" si="670"/>
        <v>1.5715336443947102E-5</v>
      </c>
      <c r="BE248">
        <v>24.524999999999999</v>
      </c>
      <c r="BF248" s="14">
        <f t="shared" si="671"/>
        <v>2.5959803695797812E-2</v>
      </c>
      <c r="BG248" s="14">
        <f t="shared" si="672"/>
        <v>6.7391140792435772E-4</v>
      </c>
      <c r="BH248" s="14">
        <f t="shared" si="673"/>
        <v>-2.3201689300931198E-2</v>
      </c>
      <c r="BI248" s="14">
        <f t="shared" si="674"/>
        <v>5.3831838641694519E-4</v>
      </c>
      <c r="BK248">
        <v>104.25</v>
      </c>
      <c r="BL248" s="14">
        <f t="shared" si="675"/>
        <v>1.4758658745288131E-2</v>
      </c>
      <c r="BM248" s="14">
        <f t="shared" si="676"/>
        <v>2.1781800795986982E-4</v>
      </c>
      <c r="BN248" s="14">
        <f t="shared" si="677"/>
        <v>-1.1342125887168883E-2</v>
      </c>
      <c r="BO248" s="14">
        <f t="shared" si="678"/>
        <v>1.2864381964038652E-4</v>
      </c>
      <c r="BQ248">
        <v>74.98</v>
      </c>
      <c r="BR248" s="14">
        <f t="shared" si="679"/>
        <v>-1.4681350651721127E-3</v>
      </c>
      <c r="BS248" s="14">
        <f t="shared" si="680"/>
        <v>2.1554205695879236E-6</v>
      </c>
      <c r="BT248" s="14">
        <f t="shared" si="681"/>
        <v>6.6528588237485236E-3</v>
      </c>
      <c r="BU248" s="14">
        <f t="shared" si="682"/>
        <v>4.4260530528728587E-5</v>
      </c>
      <c r="BX248">
        <v>21.85</v>
      </c>
      <c r="BY248" s="14">
        <f t="shared" si="683"/>
        <v>3.6546408881976138E-3</v>
      </c>
      <c r="BZ248" s="14">
        <f t="shared" si="684"/>
        <v>1.3356400021685844E-5</v>
      </c>
      <c r="CA248" s="14">
        <f t="shared" si="685"/>
        <v>-1.3872339613700975E-3</v>
      </c>
      <c r="CB248" s="14">
        <f t="shared" si="686"/>
        <v>1.9244180635785732E-6</v>
      </c>
      <c r="CD248">
        <v>50.63</v>
      </c>
      <c r="CE248" s="14">
        <f t="shared" si="687"/>
        <v>-5.9270968839801683E-4</v>
      </c>
      <c r="CF248" s="14">
        <f t="shared" si="688"/>
        <v>3.513047747208742E-7</v>
      </c>
      <c r="CG248" s="14">
        <f t="shared" si="689"/>
        <v>4.730077162768527E-3</v>
      </c>
      <c r="CH248" s="14">
        <f t="shared" si="690"/>
        <v>2.2373629965744359E-5</v>
      </c>
      <c r="CJ248">
        <v>36.020000000000003</v>
      </c>
      <c r="CK248" s="14">
        <f t="shared" si="691"/>
        <v>8.3252398314783999E-4</v>
      </c>
      <c r="CL248" s="14">
        <f t="shared" si="692"/>
        <v>6.9309618251634493E-7</v>
      </c>
      <c r="CM248" s="14">
        <f t="shared" si="693"/>
        <v>2.6639136201404437E-3</v>
      </c>
      <c r="CN248" s="14">
        <f t="shared" si="694"/>
        <v>7.0964357755697646E-6</v>
      </c>
      <c r="CP248">
        <v>22.1</v>
      </c>
      <c r="CQ248" s="14">
        <f t="shared" si="695"/>
        <v>1.080118511734748E-2</v>
      </c>
      <c r="CR248" s="14">
        <f t="shared" si="696"/>
        <v>1.166655999392087E-4</v>
      </c>
      <c r="CS248" s="14">
        <f t="shared" si="697"/>
        <v>-7.5636862056723906E-3</v>
      </c>
      <c r="CT248" s="14">
        <f t="shared" si="698"/>
        <v>5.7209349017878808E-5</v>
      </c>
      <c r="CV248">
        <v>107</v>
      </c>
      <c r="CW248" s="14">
        <f t="shared" si="699"/>
        <v>1.1614532420693083E-2</v>
      </c>
      <c r="CX248" s="14">
        <f t="shared" si="700"/>
        <v>1.3489736335133072E-4</v>
      </c>
      <c r="CY248" s="89">
        <f t="shared" si="701"/>
        <v>-1.0698438901280227E-2</v>
      </c>
      <c r="CZ248" s="89">
        <f t="shared" si="702"/>
        <v>1.1445659492442606E-4</v>
      </c>
      <c r="DB248">
        <v>15.97</v>
      </c>
      <c r="DC248" s="14">
        <f t="shared" si="703"/>
        <v>1.9839460387032534E-2</v>
      </c>
      <c r="DD248" s="14">
        <f t="shared" si="704"/>
        <v>3.9360418844863309E-4</v>
      </c>
      <c r="DE248" s="89">
        <f t="shared" si="705"/>
        <v>-1.8269730672268402E-2</v>
      </c>
      <c r="DF248" s="89">
        <f t="shared" si="706"/>
        <v>3.3378305883722485E-4</v>
      </c>
      <c r="DH248">
        <v>12.154</v>
      </c>
      <c r="DI248" s="14">
        <f t="shared" si="707"/>
        <v>-5.114256795951861E-3</v>
      </c>
      <c r="DJ248" s="14">
        <f t="shared" si="708"/>
        <v>2.6155622574939796E-5</v>
      </c>
      <c r="DK248" s="89">
        <f t="shared" si="709"/>
        <v>8.8967106600876394E-3</v>
      </c>
      <c r="DL248" s="89">
        <f t="shared" si="710"/>
        <v>7.9151460569317048E-5</v>
      </c>
      <c r="DN248">
        <v>64.83</v>
      </c>
      <c r="DO248" s="14">
        <f t="shared" si="711"/>
        <v>0</v>
      </c>
      <c r="DP248" s="14">
        <f t="shared" si="712"/>
        <v>0</v>
      </c>
      <c r="DQ248" s="89">
        <f t="shared" si="713"/>
        <v>2.3336080280300861E-3</v>
      </c>
      <c r="DR248" s="89">
        <f t="shared" si="714"/>
        <v>5.4457264284864671E-6</v>
      </c>
      <c r="DT248">
        <v>128.69999999999999</v>
      </c>
      <c r="DU248" s="14">
        <f t="shared" si="715"/>
        <v>1.0434877292579714E-2</v>
      </c>
      <c r="DV248" s="14">
        <f t="shared" si="716"/>
        <v>1.0888666411119575E-4</v>
      </c>
      <c r="DW248" s="89">
        <f t="shared" si="717"/>
        <v>-6.8533653603507008E-3</v>
      </c>
      <c r="DX248" s="89">
        <f t="shared" si="718"/>
        <v>4.6968616762454891E-5</v>
      </c>
      <c r="DZ248">
        <v>33.75</v>
      </c>
      <c r="EA248" s="14">
        <f t="shared" si="719"/>
        <v>1.0316966970932269E-2</v>
      </c>
      <c r="EB248" s="14">
        <f t="shared" si="720"/>
        <v>1.0643980747930735E-4</v>
      </c>
      <c r="EC248" s="89">
        <f t="shared" si="721"/>
        <v>-6.5301211051367576E-3</v>
      </c>
      <c r="ED248" s="89">
        <f t="shared" si="722"/>
        <v>4.2642481647752507E-5</v>
      </c>
      <c r="EF248">
        <v>14.85</v>
      </c>
      <c r="EG248" s="14">
        <f t="shared" si="723"/>
        <v>-3.3726844786391187E-3</v>
      </c>
      <c r="EH248" s="14">
        <f t="shared" si="724"/>
        <v>1.1375000592453224E-5</v>
      </c>
      <c r="EI248" s="89">
        <f t="shared" si="725"/>
        <v>6.4663538299009199E-3</v>
      </c>
      <c r="EJ248" s="89">
        <f t="shared" si="726"/>
        <v>4.1813731853474295E-5</v>
      </c>
      <c r="EL248">
        <v>97.86</v>
      </c>
      <c r="EM248" s="14">
        <f t="shared" si="727"/>
        <v>1.8376727989344863E-3</v>
      </c>
      <c r="EN248" s="14">
        <f t="shared" si="728"/>
        <v>3.3770413159437091E-6</v>
      </c>
      <c r="EO248" s="89">
        <f t="shared" si="729"/>
        <v>9.0445359737702734E-4</v>
      </c>
      <c r="EP248" s="89">
        <f t="shared" si="730"/>
        <v>8.1803630980824587E-7</v>
      </c>
      <c r="ER248">
        <v>12.47</v>
      </c>
      <c r="ES248" s="14">
        <f t="shared" si="731"/>
        <v>-1.6051367812285446E-3</v>
      </c>
      <c r="ET248" s="14">
        <f t="shared" si="732"/>
        <v>2.5764640864527325E-6</v>
      </c>
      <c r="EU248" s="89">
        <f t="shared" si="733"/>
        <v>3.9930560162354002E-3</v>
      </c>
      <c r="EV248" s="89">
        <f t="shared" si="734"/>
        <v>1.5944496348793726E-5</v>
      </c>
      <c r="EX248">
        <v>120.4</v>
      </c>
      <c r="EY248" s="14">
        <f t="shared" si="735"/>
        <v>9.9174366573459242E-3</v>
      </c>
      <c r="EZ248" s="14">
        <f t="shared" si="736"/>
        <v>9.8355549852468694E-5</v>
      </c>
      <c r="FA248" s="89">
        <f t="shared" si="737"/>
        <v>-7.6407821718722686E-3</v>
      </c>
      <c r="FB248" s="89">
        <f t="shared" si="738"/>
        <v>5.8381552198001099E-5</v>
      </c>
      <c r="FD248">
        <v>51.18</v>
      </c>
      <c r="FE248" s="14">
        <f t="shared" si="739"/>
        <v>-1.8139298616196637E-2</v>
      </c>
      <c r="FF248" s="14">
        <f t="shared" si="740"/>
        <v>3.2903415428755324E-4</v>
      </c>
      <c r="FG248" s="89">
        <f t="shared" si="741"/>
        <v>2.3169078612476968E-2</v>
      </c>
      <c r="FH248" s="89">
        <f t="shared" si="742"/>
        <v>5.3680620375113762E-4</v>
      </c>
      <c r="FJ248">
        <v>147.5</v>
      </c>
      <c r="FK248" s="14">
        <f t="shared" si="743"/>
        <v>2.7081939368795564E-3</v>
      </c>
      <c r="FL248" s="14">
        <f t="shared" si="744"/>
        <v>7.3343143997511908E-6</v>
      </c>
      <c r="FM248" s="89">
        <f t="shared" si="745"/>
        <v>-1.1926987750525495E-3</v>
      </c>
      <c r="FN248" s="89">
        <f t="shared" si="746"/>
        <v>1.4225303680118521E-6</v>
      </c>
      <c r="FP248">
        <v>11</v>
      </c>
      <c r="FQ248" s="14">
        <f t="shared" si="747"/>
        <v>0</v>
      </c>
      <c r="FR248" s="14">
        <f t="shared" si="748"/>
        <v>0</v>
      </c>
      <c r="FS248" s="89">
        <f t="shared" si="749"/>
        <v>1.6281728092203552E-3</v>
      </c>
      <c r="FT248" s="89">
        <f t="shared" si="750"/>
        <v>2.6509466966845033E-6</v>
      </c>
      <c r="FV248">
        <v>533.79999999999995</v>
      </c>
      <c r="FW248" s="14">
        <f t="shared" si="751"/>
        <v>3.8586451470252664E-2</v>
      </c>
      <c r="FX248" s="14">
        <f t="shared" si="752"/>
        <v>1.488914237066164E-3</v>
      </c>
      <c r="FY248" s="89">
        <f t="shared" si="753"/>
        <v>-3.5267169470452768E-2</v>
      </c>
      <c r="FZ248" s="89">
        <f t="shared" si="754"/>
        <v>1.2437732424576357E-3</v>
      </c>
      <c r="GB248">
        <v>60.5</v>
      </c>
      <c r="GC248" s="14">
        <f t="shared" si="755"/>
        <v>-1.1972208181003974E-2</v>
      </c>
      <c r="GD248" s="14">
        <f t="shared" si="756"/>
        <v>1.4333376872929847E-4</v>
      </c>
      <c r="GE248" s="89">
        <f t="shared" si="757"/>
        <v>1.606025609288653E-2</v>
      </c>
      <c r="GF248" s="89">
        <f t="shared" si="758"/>
        <v>2.5793182576909891E-4</v>
      </c>
      <c r="GH248">
        <v>440.2</v>
      </c>
      <c r="GI248" s="14">
        <f t="shared" si="759"/>
        <v>3.3727373248375082E-2</v>
      </c>
      <c r="GJ248" s="14">
        <f t="shared" si="760"/>
        <v>1.1375357062352071E-3</v>
      </c>
      <c r="GK248" s="89">
        <f t="shared" si="761"/>
        <v>-2.9227384290090599E-2</v>
      </c>
      <c r="GL248" s="89">
        <f t="shared" si="762"/>
        <v>8.5423999244063479E-4</v>
      </c>
      <c r="GN248">
        <v>30.31</v>
      </c>
      <c r="GO248" s="14">
        <f t="shared" si="763"/>
        <v>6.9045153465444858E-3</v>
      </c>
      <c r="GP248" s="14">
        <f t="shared" si="764"/>
        <v>4.7672332170668318E-5</v>
      </c>
      <c r="GQ248" s="89">
        <f t="shared" si="765"/>
        <v>-4.4477507849864494E-3</v>
      </c>
      <c r="GR248" s="89">
        <f t="shared" si="766"/>
        <v>1.9782487045347576E-5</v>
      </c>
      <c r="GT248">
        <v>62.34</v>
      </c>
      <c r="GU248" s="14">
        <f t="shared" si="767"/>
        <v>5.7581732996839653E-3</v>
      </c>
      <c r="GV248" s="14">
        <f t="shared" si="768"/>
        <v>3.3156559749193325E-5</v>
      </c>
      <c r="GW248" s="89">
        <f t="shared" si="769"/>
        <v>-2.9977672880511057E-3</v>
      </c>
      <c r="GX248" s="89">
        <f t="shared" si="770"/>
        <v>8.9866087133092808E-6</v>
      </c>
      <c r="GZ248">
        <v>202.1</v>
      </c>
      <c r="HA248" s="14">
        <f t="shared" si="771"/>
        <v>6.9033804730744448E-3</v>
      </c>
      <c r="HB248" s="14">
        <f t="shared" si="772"/>
        <v>4.7656661956025543E-5</v>
      </c>
      <c r="HC248" s="89">
        <f t="shared" si="773"/>
        <v>-3.8805689890530556E-3</v>
      </c>
      <c r="HD248" s="89">
        <f t="shared" si="774"/>
        <v>1.5058815678800254E-5</v>
      </c>
      <c r="HF248">
        <v>283.95</v>
      </c>
      <c r="HG248" s="14">
        <f t="shared" si="775"/>
        <v>2.366562507533234E-2</v>
      </c>
      <c r="HH248" s="14">
        <f t="shared" si="776"/>
        <v>5.6006181020619883E-4</v>
      </c>
      <c r="HI248" s="89">
        <f t="shared" si="777"/>
        <v>-1.8761715081341508E-2</v>
      </c>
      <c r="HJ248" s="89">
        <f t="shared" si="778"/>
        <v>3.5200195279343742E-4</v>
      </c>
      <c r="HL248">
        <v>99.32</v>
      </c>
      <c r="HM248" s="14">
        <f t="shared" si="779"/>
        <v>-3.2271105053758675E-3</v>
      </c>
      <c r="HN248" s="14">
        <f t="shared" si="780"/>
        <v>1.0414242213907287E-5</v>
      </c>
      <c r="HO248" s="89">
        <f t="shared" si="781"/>
        <v>6.0141644625156029E-3</v>
      </c>
      <c r="HP248" s="89">
        <f t="shared" si="782"/>
        <v>3.6170174182185589E-5</v>
      </c>
      <c r="HR248">
        <v>5.7939999999999996</v>
      </c>
      <c r="HS248" s="14">
        <f t="shared" si="783"/>
        <v>-3.1114977566334919E-3</v>
      </c>
      <c r="HT248" s="14">
        <f t="shared" si="784"/>
        <v>9.6814182895352527E-6</v>
      </c>
      <c r="HU248" s="14">
        <f t="shared" si="785"/>
        <v>4.9056599446233853E-3</v>
      </c>
      <c r="HV248" s="14">
        <f t="shared" si="786"/>
        <v>2.4065499492282317E-5</v>
      </c>
      <c r="HX248">
        <v>13.69</v>
      </c>
      <c r="HY248" s="14">
        <f t="shared" si="787"/>
        <v>0</v>
      </c>
      <c r="HZ248" s="14">
        <f t="shared" si="788"/>
        <v>0</v>
      </c>
      <c r="IA248" s="89">
        <f t="shared" si="789"/>
        <v>-7.8873801089567887E-4</v>
      </c>
      <c r="IB248" s="89">
        <f t="shared" si="790"/>
        <v>6.2210764983167206E-7</v>
      </c>
      <c r="ID248">
        <v>134.30000000000001</v>
      </c>
      <c r="IE248" s="14">
        <f t="shared" si="791"/>
        <v>3.7160949490148538E-3</v>
      </c>
      <c r="IF248" s="14">
        <f t="shared" si="792"/>
        <v>1.3809361670093709E-5</v>
      </c>
      <c r="IG248" s="89">
        <f t="shared" si="793"/>
        <v>-1.0759537017601037E-3</v>
      </c>
      <c r="IH248" s="89">
        <f t="shared" si="794"/>
        <v>1.1576763683312703E-6</v>
      </c>
      <c r="IQ248">
        <v>51.78</v>
      </c>
      <c r="IR248" s="14">
        <f t="shared" si="795"/>
        <v>-2.7074083449497967E-3</v>
      </c>
      <c r="IS248" s="14">
        <f t="shared" si="796"/>
        <v>7.3300599463037974E-6</v>
      </c>
      <c r="IT248" s="89">
        <f t="shared" si="797"/>
        <v>4.0178050561869971E-3</v>
      </c>
      <c r="IU248" s="89">
        <f t="shared" si="798"/>
        <v>1.6142757469521797E-5</v>
      </c>
      <c r="IW248">
        <v>70.180000000000007</v>
      </c>
      <c r="IX248" s="14">
        <f t="shared" si="799"/>
        <v>4.5493396631537753E-3</v>
      </c>
      <c r="IY248" s="14">
        <f t="shared" si="800"/>
        <v>2.0696491370744105E-5</v>
      </c>
      <c r="IZ248" s="89">
        <f t="shared" si="801"/>
        <v>-3.1935444251349715E-3</v>
      </c>
      <c r="JA248" s="89">
        <f t="shared" si="802"/>
        <v>1.0198725995310655E-5</v>
      </c>
      <c r="JC248">
        <v>117.5</v>
      </c>
      <c r="JD248" s="14">
        <f t="shared" si="803"/>
        <v>2.5499376332727051E-3</v>
      </c>
      <c r="JE248" s="14">
        <f t="shared" si="804"/>
        <v>6.5021819335804045E-6</v>
      </c>
      <c r="JF248" s="89">
        <f t="shared" si="805"/>
        <v>1.5432059687707782E-3</v>
      </c>
      <c r="JG248" s="89">
        <f t="shared" si="806"/>
        <v>2.381484662049756E-6</v>
      </c>
      <c r="JI248">
        <v>35.799999999999997</v>
      </c>
      <c r="JJ248" s="14">
        <f t="shared" si="807"/>
        <v>5.8487842541292542E-3</v>
      </c>
      <c r="JK248" s="14">
        <f t="shared" si="808"/>
        <v>3.4208277251350298E-5</v>
      </c>
      <c r="JL248" s="89">
        <f t="shared" si="809"/>
        <v>-2.8114167797587439E-3</v>
      </c>
      <c r="JM248" s="89">
        <f t="shared" si="810"/>
        <v>7.9040643095090247E-6</v>
      </c>
      <c r="JO248">
        <v>73.27</v>
      </c>
      <c r="JP248" s="14">
        <f t="shared" si="811"/>
        <v>1.8123298311550615E-2</v>
      </c>
      <c r="JQ248" s="14">
        <f t="shared" si="812"/>
        <v>3.2845394168945334E-4</v>
      </c>
      <c r="JR248" s="89">
        <f t="shared" si="842"/>
        <v>-1.5979184005753457E-2</v>
      </c>
      <c r="JS248" s="89">
        <f t="shared" si="813"/>
        <v>2.5533432148972711E-4</v>
      </c>
      <c r="JU248">
        <v>67.260000000000005</v>
      </c>
      <c r="JV248" s="14">
        <f t="shared" si="814"/>
        <v>1.6807118316381191E-2</v>
      </c>
      <c r="JW248" s="14">
        <f t="shared" si="815"/>
        <v>2.8247922610083611E-4</v>
      </c>
      <c r="JX248" s="89">
        <f t="shared" si="816"/>
        <v>-1.2802605919132395E-2</v>
      </c>
      <c r="JY248" s="89">
        <f t="shared" si="817"/>
        <v>1.6390671832060383E-4</v>
      </c>
      <c r="KA248">
        <v>38.06</v>
      </c>
      <c r="KB248" s="14">
        <f t="shared" si="818"/>
        <v>-7.1193445066058776E-3</v>
      </c>
      <c r="KC248" s="14">
        <f t="shared" si="819"/>
        <v>5.0685066203739288E-5</v>
      </c>
      <c r="KD248" s="89">
        <f t="shared" si="820"/>
        <v>9.2781216088531453E-3</v>
      </c>
      <c r="KE248" s="89">
        <f t="shared" si="821"/>
        <v>8.6083540588667671E-5</v>
      </c>
      <c r="KG248">
        <v>16.41</v>
      </c>
      <c r="KH248" s="14">
        <f t="shared" si="822"/>
        <v>9.7029263364721303E-3</v>
      </c>
      <c r="KI248" s="14">
        <f t="shared" si="823"/>
        <v>9.4146779491004475E-5</v>
      </c>
      <c r="KJ248" s="89">
        <f t="shared" si="824"/>
        <v>-8.2940191771347233E-3</v>
      </c>
      <c r="KK248" s="89">
        <f t="shared" si="825"/>
        <v>6.8790754110678549E-5</v>
      </c>
      <c r="KM248">
        <v>35.56</v>
      </c>
      <c r="KN248" s="14">
        <f t="shared" si="826"/>
        <v>-1.1312337828727689E-2</v>
      </c>
      <c r="KO248" s="14">
        <f t="shared" si="827"/>
        <v>1.2796898715126349E-4</v>
      </c>
      <c r="KP248" s="89">
        <f t="shared" si="828"/>
        <v>1.2817217146257756E-2</v>
      </c>
      <c r="KQ248" s="89">
        <f t="shared" si="829"/>
        <v>1.6428105537432381E-4</v>
      </c>
      <c r="KS248">
        <v>87.62</v>
      </c>
      <c r="KT248" s="14">
        <f t="shared" si="830"/>
        <v>1.9887661119552837E-2</v>
      </c>
      <c r="KU248" s="14">
        <f t="shared" si="831"/>
        <v>3.955190648061736E-4</v>
      </c>
      <c r="KV248" s="89">
        <f t="shared" si="832"/>
        <v>-1.7823577475371537E-2</v>
      </c>
      <c r="KW248" s="89">
        <f t="shared" si="833"/>
        <v>3.1767991402057165E-4</v>
      </c>
      <c r="LF248" s="14">
        <v>16.239999999999998</v>
      </c>
      <c r="LG248" s="14">
        <f t="shared" si="834"/>
        <v>-2.4660924951934427E-3</v>
      </c>
      <c r="LH248" s="14">
        <f t="shared" si="835"/>
        <v>6.0816121948494202E-6</v>
      </c>
      <c r="LI248" s="89">
        <f t="shared" si="836"/>
        <v>2.3839178555837746E-3</v>
      </c>
      <c r="LJ248" s="89">
        <f t="shared" si="837"/>
        <v>5.6830643421711425E-6</v>
      </c>
      <c r="LL248">
        <v>12.465</v>
      </c>
      <c r="LM248" s="14">
        <f t="shared" si="838"/>
        <v>-3.2141449928287285E-3</v>
      </c>
      <c r="LN248" s="14">
        <f t="shared" si="839"/>
        <v>1.0330728034925986E-5</v>
      </c>
      <c r="LO248" s="89">
        <f t="shared" si="840"/>
        <v>5.3326192584553199E-3</v>
      </c>
      <c r="LP248" s="89">
        <f t="shared" si="841"/>
        <v>2.8436828155648567E-5</v>
      </c>
    </row>
    <row r="249" spans="19:328" x14ac:dyDescent="0.35">
      <c r="S249" t="s">
        <v>853</v>
      </c>
      <c r="T249" s="82">
        <v>5875.34</v>
      </c>
      <c r="U249" s="6">
        <f t="shared" si="648"/>
        <v>2.7467034751494364E-3</v>
      </c>
      <c r="V249" s="14">
        <f t="shared" si="649"/>
        <v>7.5443799803979902E-6</v>
      </c>
      <c r="Z249">
        <v>42.24</v>
      </c>
      <c r="AA249" s="14">
        <f t="shared" si="650"/>
        <v>-5.6980211146377786E-3</v>
      </c>
      <c r="AB249" s="14">
        <f t="shared" si="651"/>
        <v>3.2467444622857953E-5</v>
      </c>
      <c r="AC249" s="14">
        <f t="shared" si="652"/>
        <v>-8.4447245897872145E-3</v>
      </c>
      <c r="AD249" s="14">
        <f t="shared" si="653"/>
        <v>8.1117441545808609E-3</v>
      </c>
      <c r="AE249" s="14">
        <f t="shared" si="654"/>
        <v>6.5800393229376768E-5</v>
      </c>
      <c r="AG249">
        <v>8.3379999999999992</v>
      </c>
      <c r="AH249" s="14">
        <f t="shared" si="655"/>
        <v>4.5470941096305752E-3</v>
      </c>
      <c r="AI249" s="14">
        <f t="shared" si="656"/>
        <v>2.0676064841837073E-5</v>
      </c>
      <c r="AJ249" s="14">
        <f t="shared" si="657"/>
        <v>-4.5918853697800716E-3</v>
      </c>
      <c r="AK249" s="14">
        <f t="shared" si="658"/>
        <v>2.1085411249200264E-5</v>
      </c>
      <c r="AM249">
        <v>105.6</v>
      </c>
      <c r="AN249" s="14">
        <f t="shared" si="659"/>
        <v>0</v>
      </c>
      <c r="AO249" s="14">
        <f t="shared" si="660"/>
        <v>0</v>
      </c>
      <c r="AP249" s="14">
        <f t="shared" si="661"/>
        <v>1.4547347353927587E-3</v>
      </c>
      <c r="AQ249" s="14">
        <f t="shared" si="662"/>
        <v>2.1162531503582395E-6</v>
      </c>
      <c r="AS249">
        <v>104.8</v>
      </c>
      <c r="AT249" s="14">
        <f t="shared" si="663"/>
        <v>1.8529552649381779E-2</v>
      </c>
      <c r="AU249" s="14">
        <f t="shared" si="664"/>
        <v>3.433443213862113E-4</v>
      </c>
      <c r="AV249" s="14">
        <f t="shared" si="665"/>
        <v>-1.6640231832480833E-2</v>
      </c>
      <c r="AW249" s="14">
        <f t="shared" si="666"/>
        <v>2.7689731543870843E-4</v>
      </c>
      <c r="AY249" s="14">
        <v>38.89</v>
      </c>
      <c r="AZ249" s="14">
        <f t="shared" si="667"/>
        <v>1.2012924016396647E-2</v>
      </c>
      <c r="BA249" s="14">
        <f t="shared" si="668"/>
        <v>1.4431034342371935E-4</v>
      </c>
      <c r="BB249" s="14">
        <f t="shared" si="669"/>
        <v>-1.1163239773333902E-2</v>
      </c>
      <c r="BC249" s="14">
        <f t="shared" si="670"/>
        <v>1.2461792223694395E-4</v>
      </c>
      <c r="BE249">
        <v>25.02</v>
      </c>
      <c r="BF249" s="14">
        <f t="shared" si="671"/>
        <v>-1.998249958733829E-2</v>
      </c>
      <c r="BG249" s="14">
        <f t="shared" si="672"/>
        <v>3.9930028975797494E-4</v>
      </c>
      <c r="BH249" s="14">
        <f t="shared" si="673"/>
        <v>1.900228726053271E-2</v>
      </c>
      <c r="BI249" s="14">
        <f t="shared" si="674"/>
        <v>3.6108692113180369E-4</v>
      </c>
      <c r="BK249">
        <v>104.45</v>
      </c>
      <c r="BL249" s="14">
        <f t="shared" si="675"/>
        <v>-1.9166273236639771E-3</v>
      </c>
      <c r="BM249" s="14">
        <f t="shared" si="676"/>
        <v>3.6734602978153394E-6</v>
      </c>
      <c r="BN249" s="14">
        <f t="shared" si="677"/>
        <v>2.2169381355925562E-3</v>
      </c>
      <c r="BO249" s="14">
        <f t="shared" si="678"/>
        <v>4.914814697044599E-6</v>
      </c>
      <c r="BQ249">
        <v>73.819999999999993</v>
      </c>
      <c r="BR249" s="14">
        <f t="shared" si="679"/>
        <v>1.5591713705913508E-2</v>
      </c>
      <c r="BS249" s="14">
        <f t="shared" si="680"/>
        <v>2.4310153628717115E-4</v>
      </c>
      <c r="BT249" s="14">
        <f t="shared" si="681"/>
        <v>-1.3634336034796985E-2</v>
      </c>
      <c r="BU249" s="14">
        <f t="shared" si="682"/>
        <v>1.8589511910976358E-4</v>
      </c>
      <c r="BX249">
        <v>21.98</v>
      </c>
      <c r="BY249" s="14">
        <f t="shared" si="683"/>
        <v>-5.9320274338761133E-3</v>
      </c>
      <c r="BZ249" s="14">
        <f t="shared" si="684"/>
        <v>3.5188949476258829E-5</v>
      </c>
      <c r="CA249" s="14">
        <f t="shared" si="685"/>
        <v>6.7476035104119328E-3</v>
      </c>
      <c r="CB249" s="14">
        <f t="shared" si="686"/>
        <v>4.5530153133723441E-5</v>
      </c>
      <c r="CD249">
        <v>50.61</v>
      </c>
      <c r="CE249" s="14">
        <f t="shared" si="687"/>
        <v>3.9510075583117885E-4</v>
      </c>
      <c r="CF249" s="14">
        <f t="shared" si="688"/>
        <v>1.561046072583688E-7</v>
      </c>
      <c r="CG249" s="14">
        <f t="shared" si="689"/>
        <v>1.5372618107562604E-3</v>
      </c>
      <c r="CH249" s="14">
        <f t="shared" si="690"/>
        <v>2.3631738748096165E-6</v>
      </c>
      <c r="CJ249">
        <v>35.979999999999997</v>
      </c>
      <c r="CK249" s="14">
        <f t="shared" si="691"/>
        <v>1.1111112254231928E-3</v>
      </c>
      <c r="CL249" s="14">
        <f t="shared" si="692"/>
        <v>1.2345681552614293E-6</v>
      </c>
      <c r="CM249" s="14">
        <f t="shared" si="693"/>
        <v>3.3950428475484993E-4</v>
      </c>
      <c r="CN249" s="14">
        <f t="shared" si="694"/>
        <v>1.1526315936690222E-7</v>
      </c>
      <c r="CP249">
        <v>22.17</v>
      </c>
      <c r="CQ249" s="14">
        <f t="shared" si="695"/>
        <v>-3.1624151045129547E-3</v>
      </c>
      <c r="CR249" s="14">
        <f t="shared" si="696"/>
        <v>1.0000869293251683E-5</v>
      </c>
      <c r="CS249" s="14">
        <f t="shared" si="697"/>
        <v>4.3930328264285556E-3</v>
      </c>
      <c r="CT249" s="14">
        <f t="shared" si="698"/>
        <v>1.9298737414078863E-5</v>
      </c>
      <c r="CV249">
        <v>106</v>
      </c>
      <c r="CW249" s="14">
        <f t="shared" si="699"/>
        <v>9.3897403498391374E-3</v>
      </c>
      <c r="CX249" s="14">
        <f t="shared" si="700"/>
        <v>8.816722383739721E-5</v>
      </c>
      <c r="CY249" s="89">
        <f t="shared" si="701"/>
        <v>-9.0788454551847964E-3</v>
      </c>
      <c r="CZ249" s="89">
        <f t="shared" si="702"/>
        <v>8.2425434799129627E-5</v>
      </c>
      <c r="DB249">
        <v>16.149999999999999</v>
      </c>
      <c r="DC249" s="14">
        <f t="shared" si="703"/>
        <v>-1.1208087441744364E-2</v>
      </c>
      <c r="DD249" s="14">
        <f t="shared" si="704"/>
        <v>1.2562122410178771E-4</v>
      </c>
      <c r="DE249" s="89">
        <f t="shared" si="705"/>
        <v>1.1806763995879011E-2</v>
      </c>
      <c r="DF249" s="89">
        <f t="shared" si="706"/>
        <v>1.393996760543849E-4</v>
      </c>
      <c r="DH249">
        <v>12.186</v>
      </c>
      <c r="DI249" s="14">
        <f t="shared" si="707"/>
        <v>-2.6294181131391778E-3</v>
      </c>
      <c r="DJ249" s="14">
        <f t="shared" si="708"/>
        <v>6.9138396137043945E-6</v>
      </c>
      <c r="DK249" s="89">
        <f t="shared" si="709"/>
        <v>4.2431485940772201E-3</v>
      </c>
      <c r="DL249" s="89">
        <f t="shared" si="710"/>
        <v>1.8004309991419489E-5</v>
      </c>
      <c r="DN249">
        <v>65.28</v>
      </c>
      <c r="DO249" s="14">
        <f t="shared" si="711"/>
        <v>-6.9172514689473307E-3</v>
      </c>
      <c r="DP249" s="14">
        <f t="shared" si="712"/>
        <v>4.7848367884654008E-5</v>
      </c>
      <c r="DQ249" s="89">
        <f t="shared" si="713"/>
        <v>8.1715316294702321E-3</v>
      </c>
      <c r="DR249" s="89">
        <f t="shared" si="714"/>
        <v>6.6773929171432428E-5</v>
      </c>
      <c r="DT249">
        <v>129.1</v>
      </c>
      <c r="DU249" s="14">
        <f t="shared" si="715"/>
        <v>-3.1031832505158956E-3</v>
      </c>
      <c r="DV249" s="14">
        <f t="shared" si="716"/>
        <v>9.629746286282399E-6</v>
      </c>
      <c r="DW249" s="89">
        <f t="shared" si="717"/>
        <v>4.2523133905186666E-3</v>
      </c>
      <c r="DX249" s="89">
        <f t="shared" si="718"/>
        <v>1.8082169171184359E-5</v>
      </c>
      <c r="DZ249">
        <v>33.83</v>
      </c>
      <c r="EA249" s="14">
        <f t="shared" si="719"/>
        <v>-2.3675654740782748E-3</v>
      </c>
      <c r="EB249" s="14">
        <f t="shared" si="720"/>
        <v>5.6053662740474855E-6</v>
      </c>
      <c r="EC249" s="89">
        <f t="shared" si="721"/>
        <v>4.2470668981913415E-3</v>
      </c>
      <c r="ED249" s="89">
        <f t="shared" si="722"/>
        <v>1.8037577237712623E-5</v>
      </c>
      <c r="EF249">
        <v>14.86</v>
      </c>
      <c r="EG249" s="14">
        <f t="shared" si="723"/>
        <v>-6.7317404090443719E-4</v>
      </c>
      <c r="EH249" s="14">
        <f t="shared" si="724"/>
        <v>4.5316328934760886E-7</v>
      </c>
      <c r="EI249" s="89">
        <f t="shared" si="725"/>
        <v>2.3174819650138585E-3</v>
      </c>
      <c r="EJ249" s="89">
        <f t="shared" si="726"/>
        <v>5.3707226581644946E-6</v>
      </c>
      <c r="EL249">
        <v>98.08</v>
      </c>
      <c r="EM249" s="14">
        <f t="shared" si="727"/>
        <v>-2.2455863269237757E-3</v>
      </c>
      <c r="EN249" s="14">
        <f t="shared" si="728"/>
        <v>5.0426579516670144E-6</v>
      </c>
      <c r="EO249" s="89">
        <f t="shared" si="729"/>
        <v>3.3081250772482194E-3</v>
      </c>
      <c r="EP249" s="89">
        <f t="shared" si="730"/>
        <v>1.0943691526718538E-5</v>
      </c>
      <c r="ER249">
        <v>12.49</v>
      </c>
      <c r="ES249" s="14">
        <f t="shared" si="731"/>
        <v>-1.6025644455411917E-3</v>
      </c>
      <c r="ET249" s="14">
        <f t="shared" si="732"/>
        <v>2.5682128021127472E-6</v>
      </c>
      <c r="EU249" s="89">
        <f t="shared" si="733"/>
        <v>2.5449213659176919E-3</v>
      </c>
      <c r="EV249" s="89">
        <f t="shared" si="734"/>
        <v>6.4766247587043708E-6</v>
      </c>
      <c r="EX249">
        <v>120.6</v>
      </c>
      <c r="EY249" s="14">
        <f t="shared" si="735"/>
        <v>-1.6597514183642856E-3</v>
      </c>
      <c r="EZ249" s="14">
        <f t="shared" si="736"/>
        <v>2.7547747707622577E-6</v>
      </c>
      <c r="FA249" s="89">
        <f t="shared" si="737"/>
        <v>2.5643564165087613E-3</v>
      </c>
      <c r="FB249" s="89">
        <f t="shared" si="738"/>
        <v>6.5759238308896559E-6</v>
      </c>
      <c r="FD249">
        <v>52.02</v>
      </c>
      <c r="FE249" s="14">
        <f t="shared" si="739"/>
        <v>-1.6279429288862834E-2</v>
      </c>
      <c r="FF249" s="14">
        <f t="shared" si="740"/>
        <v>2.6501981797108509E-4</v>
      </c>
      <c r="FG249" s="89">
        <f t="shared" si="741"/>
        <v>1.7061041663015274E-2</v>
      </c>
      <c r="FH249" s="89">
        <f t="shared" si="742"/>
        <v>2.9107914262714298E-4</v>
      </c>
      <c r="FJ249">
        <v>147</v>
      </c>
      <c r="FK249" s="14">
        <f t="shared" si="743"/>
        <v>3.3955890011381075E-3</v>
      </c>
      <c r="FL249" s="14">
        <f t="shared" si="744"/>
        <v>1.1530024664650091E-5</v>
      </c>
      <c r="FM249" s="89">
        <f t="shared" si="745"/>
        <v>-2.9474545023739085E-3</v>
      </c>
      <c r="FN249" s="89">
        <f t="shared" si="746"/>
        <v>8.6874880435642241E-6</v>
      </c>
      <c r="FP249">
        <v>10.895</v>
      </c>
      <c r="FQ249" s="14">
        <f t="shared" si="747"/>
        <v>9.5913044017874195E-3</v>
      </c>
      <c r="FR249" s="14">
        <f t="shared" si="748"/>
        <v>9.1993120127746724E-5</v>
      </c>
      <c r="FS249" s="89">
        <f t="shared" si="749"/>
        <v>-8.7085174693882876E-3</v>
      </c>
      <c r="FT249" s="89">
        <f t="shared" si="750"/>
        <v>7.5838276514640979E-5</v>
      </c>
      <c r="FV249">
        <v>534</v>
      </c>
      <c r="FW249" s="14">
        <f t="shared" si="751"/>
        <v>-3.7460198977116581E-4</v>
      </c>
      <c r="FX249" s="14">
        <f t="shared" si="752"/>
        <v>1.4032665074051661E-7</v>
      </c>
      <c r="FY249" s="89">
        <f t="shared" si="753"/>
        <v>1.8311791200224089E-3</v>
      </c>
      <c r="FZ249" s="89">
        <f t="shared" si="754"/>
        <v>3.353216969606044E-6</v>
      </c>
      <c r="GB249">
        <v>59.06</v>
      </c>
      <c r="GC249" s="14">
        <f t="shared" si="755"/>
        <v>2.408948872101907E-2</v>
      </c>
      <c r="GD249" s="14">
        <f t="shared" si="756"/>
        <v>5.8030346684010499E-4</v>
      </c>
      <c r="GE249" s="89">
        <f t="shared" si="757"/>
        <v>-2.197564963120659E-2</v>
      </c>
      <c r="GF249" s="89">
        <f t="shared" si="758"/>
        <v>4.8292917671355037E-4</v>
      </c>
      <c r="GH249">
        <v>448.5</v>
      </c>
      <c r="GI249" s="14">
        <f t="shared" si="759"/>
        <v>-1.867951240648949E-2</v>
      </c>
      <c r="GJ249" s="14">
        <f t="shared" si="760"/>
        <v>3.4892418374419479E-4</v>
      </c>
      <c r="GK249" s="89">
        <f t="shared" si="761"/>
        <v>2.027242046292076E-2</v>
      </c>
      <c r="GL249" s="89">
        <f t="shared" si="762"/>
        <v>4.1097103142544839E-4</v>
      </c>
      <c r="GN249">
        <v>30.56</v>
      </c>
      <c r="GO249" s="14">
        <f t="shared" si="763"/>
        <v>-8.2142732286079496E-3</v>
      </c>
      <c r="GP249" s="14">
        <f t="shared" si="764"/>
        <v>6.7474284674225271E-5</v>
      </c>
      <c r="GQ249" s="89">
        <f t="shared" si="765"/>
        <v>9.3781997989210199E-3</v>
      </c>
      <c r="GR249" s="89">
        <f t="shared" si="766"/>
        <v>8.7950631468482264E-5</v>
      </c>
      <c r="GT249">
        <v>62</v>
      </c>
      <c r="GU249" s="14">
        <f t="shared" si="767"/>
        <v>5.4688892940995886E-3</v>
      </c>
      <c r="GV249" s="14">
        <f t="shared" si="768"/>
        <v>2.9908750111117096E-5</v>
      </c>
      <c r="GW249" s="89">
        <f t="shared" si="769"/>
        <v>-4.5388956955781752E-3</v>
      </c>
      <c r="GX249" s="89">
        <f t="shared" si="770"/>
        <v>2.0601574135338086E-5</v>
      </c>
      <c r="GZ249">
        <v>200.1</v>
      </c>
      <c r="HA249" s="14">
        <f t="shared" si="771"/>
        <v>9.9453828198874938E-3</v>
      </c>
      <c r="HB249" s="14">
        <f t="shared" si="772"/>
        <v>9.8910639434113325E-5</v>
      </c>
      <c r="HC249" s="89">
        <f t="shared" si="773"/>
        <v>-8.5233273970211649E-3</v>
      </c>
      <c r="HD249" s="89">
        <f t="shared" si="774"/>
        <v>7.2647109916811585E-5</v>
      </c>
      <c r="HF249">
        <v>284.8</v>
      </c>
      <c r="HG249" s="14">
        <f t="shared" si="775"/>
        <v>-2.9890132143792071E-3</v>
      </c>
      <c r="HH249" s="14">
        <f t="shared" si="776"/>
        <v>8.9341999957335204E-6</v>
      </c>
      <c r="HI249" s="89">
        <f t="shared" si="777"/>
        <v>5.1153920435178645E-3</v>
      </c>
      <c r="HJ249" s="89">
        <f t="shared" si="778"/>
        <v>2.6167235758885872E-5</v>
      </c>
      <c r="HL249">
        <v>99.98</v>
      </c>
      <c r="HM249" s="14">
        <f t="shared" si="779"/>
        <v>-6.6232053454585438E-3</v>
      </c>
      <c r="HN249" s="14">
        <f t="shared" si="780"/>
        <v>4.386684904811063E-5</v>
      </c>
      <c r="HO249" s="89">
        <f t="shared" si="781"/>
        <v>7.238496629382923E-3</v>
      </c>
      <c r="HP249" s="89">
        <f t="shared" si="782"/>
        <v>5.239583345358794E-5</v>
      </c>
      <c r="HR249">
        <v>5.782</v>
      </c>
      <c r="HS249" s="14">
        <f t="shared" si="783"/>
        <v>2.0732557530042015E-3</v>
      </c>
      <c r="HT249" s="14">
        <f t="shared" si="784"/>
        <v>4.2983894173650189E-6</v>
      </c>
      <c r="HU249" s="14">
        <f t="shared" si="785"/>
        <v>-2.7198334047890045E-3</v>
      </c>
      <c r="HV249" s="14">
        <f t="shared" si="786"/>
        <v>7.3974937498061484E-6</v>
      </c>
      <c r="HX249">
        <v>13.68</v>
      </c>
      <c r="HY249" s="14">
        <f t="shared" si="787"/>
        <v>7.3072710595313843E-4</v>
      </c>
      <c r="HZ249" s="14">
        <f t="shared" si="788"/>
        <v>5.3396210337464919E-7</v>
      </c>
      <c r="IA249" s="89">
        <f t="shared" si="789"/>
        <v>-2.3197481696132969E-3</v>
      </c>
      <c r="IB249" s="89">
        <f t="shared" si="790"/>
        <v>5.3812315704242409E-6</v>
      </c>
      <c r="ID249">
        <v>134.30000000000001</v>
      </c>
      <c r="IE249" s="14">
        <f t="shared" si="791"/>
        <v>0</v>
      </c>
      <c r="IF249" s="14">
        <f t="shared" si="792"/>
        <v>0</v>
      </c>
      <c r="IG249" s="89">
        <f t="shared" si="793"/>
        <v>1.2922161244404264E-3</v>
      </c>
      <c r="IH249" s="89">
        <f t="shared" si="794"/>
        <v>1.6698225122638355E-6</v>
      </c>
      <c r="IQ249">
        <v>51.9</v>
      </c>
      <c r="IR249" s="14">
        <f t="shared" si="795"/>
        <v>-2.3148158484513751E-3</v>
      </c>
      <c r="IS249" s="14">
        <f t="shared" si="796"/>
        <v>5.3583724122416599E-6</v>
      </c>
      <c r="IT249" s="89">
        <f t="shared" si="797"/>
        <v>2.0987291483390959E-3</v>
      </c>
      <c r="IU249" s="89">
        <f t="shared" si="798"/>
        <v>4.4046640380881471E-6</v>
      </c>
      <c r="IW249">
        <v>71.95</v>
      </c>
      <c r="IX249" s="14">
        <f t="shared" si="799"/>
        <v>-2.4908063178307675E-2</v>
      </c>
      <c r="IY249" s="14">
        <f t="shared" si="800"/>
        <v>6.2041161129456669E-4</v>
      </c>
      <c r="IZ249" s="89">
        <f t="shared" si="801"/>
        <v>2.4377029182262967E-2</v>
      </c>
      <c r="JA249" s="89">
        <f t="shared" si="802"/>
        <v>5.942395517529003E-4</v>
      </c>
      <c r="JC249">
        <v>115.7</v>
      </c>
      <c r="JD249" s="14">
        <f t="shared" si="803"/>
        <v>1.5437699384582731E-2</v>
      </c>
      <c r="JE249" s="14">
        <f t="shared" si="804"/>
        <v>2.3832256228874604E-4</v>
      </c>
      <c r="JF249" s="89">
        <f t="shared" si="805"/>
        <v>-1.3586412081785957E-2</v>
      </c>
      <c r="JG249" s="89">
        <f t="shared" si="806"/>
        <v>1.8459059325609943E-4</v>
      </c>
      <c r="JI249">
        <v>35.590000000000003</v>
      </c>
      <c r="JJ249" s="14">
        <f t="shared" si="807"/>
        <v>5.8831938845531574E-3</v>
      </c>
      <c r="JK249" s="14">
        <f t="shared" si="808"/>
        <v>3.4611970283243668E-5</v>
      </c>
      <c r="JL249" s="89">
        <f t="shared" si="809"/>
        <v>-5.0508313179657184E-3</v>
      </c>
      <c r="JM249" s="89">
        <f t="shared" si="810"/>
        <v>2.5510897002543316E-5</v>
      </c>
      <c r="JO249">
        <v>73.489999999999995</v>
      </c>
      <c r="JP249" s="14">
        <f t="shared" si="811"/>
        <v>-2.9980943689073025E-3</v>
      </c>
      <c r="JQ249" s="14">
        <f t="shared" si="812"/>
        <v>8.9885698448736765E-6</v>
      </c>
      <c r="JR249" s="89">
        <f t="shared" si="842"/>
        <v>3.8577287310079455E-3</v>
      </c>
      <c r="JS249" s="89">
        <f t="shared" si="813"/>
        <v>1.4882070962044174E-5</v>
      </c>
      <c r="JU249">
        <v>65.599999999999994</v>
      </c>
      <c r="JV249" s="14">
        <f t="shared" si="814"/>
        <v>2.4990010362080262E-2</v>
      </c>
      <c r="JW249" s="14">
        <f t="shared" si="815"/>
        <v>6.245006178968789E-4</v>
      </c>
      <c r="JX249" s="89">
        <f t="shared" si="816"/>
        <v>-2.3433076207145808E-2</v>
      </c>
      <c r="JY249" s="89">
        <f t="shared" si="817"/>
        <v>5.4910906052990302E-4</v>
      </c>
      <c r="KA249">
        <v>37.4</v>
      </c>
      <c r="KB249" s="14">
        <f t="shared" si="818"/>
        <v>1.7493157447517338E-2</v>
      </c>
      <c r="KC249" s="14">
        <f t="shared" si="819"/>
        <v>3.0601055748363131E-4</v>
      </c>
      <c r="KD249" s="89">
        <f t="shared" si="820"/>
        <v>-1.6628548025897746E-2</v>
      </c>
      <c r="KE249" s="89">
        <f t="shared" si="821"/>
        <v>2.7650860944958782E-4</v>
      </c>
      <c r="KG249">
        <v>16.7</v>
      </c>
      <c r="KH249" s="14">
        <f t="shared" si="822"/>
        <v>-1.7517814320709795E-2</v>
      </c>
      <c r="KI249" s="14">
        <f t="shared" si="823"/>
        <v>3.0687381857486516E-4</v>
      </c>
      <c r="KJ249" s="89">
        <f t="shared" si="824"/>
        <v>1.7467292404711458E-2</v>
      </c>
      <c r="KK249" s="89">
        <f t="shared" si="825"/>
        <v>3.0510630395169056E-4</v>
      </c>
      <c r="KM249">
        <v>35.619999999999997</v>
      </c>
      <c r="KN249" s="14">
        <f t="shared" si="826"/>
        <v>-1.6858672158115734E-3</v>
      </c>
      <c r="KO249" s="14">
        <f t="shared" si="827"/>
        <v>2.8421482693482664E-6</v>
      </c>
      <c r="KP249" s="89">
        <f t="shared" si="828"/>
        <v>1.0072066113080082E-3</v>
      </c>
      <c r="KQ249" s="89">
        <f t="shared" si="829"/>
        <v>1.0144651578625611E-6</v>
      </c>
      <c r="KS249">
        <v>87.5</v>
      </c>
      <c r="KT249" s="14">
        <f t="shared" si="830"/>
        <v>1.3704890221836645E-3</v>
      </c>
      <c r="KU249" s="14">
        <f t="shared" si="831"/>
        <v>1.878240159925937E-6</v>
      </c>
      <c r="KV249" s="89">
        <f t="shared" si="832"/>
        <v>-4.0586854187628189E-4</v>
      </c>
      <c r="KW249" s="89">
        <f t="shared" si="833"/>
        <v>1.6472927328477918E-7</v>
      </c>
      <c r="LF249" s="14">
        <v>16.489999999999998</v>
      </c>
      <c r="LG249" s="14">
        <f t="shared" si="834"/>
        <v>-1.5276801837975588E-2</v>
      </c>
      <c r="LH249" s="14">
        <f t="shared" si="835"/>
        <v>2.3338067439677431E-4</v>
      </c>
      <c r="LI249" s="89">
        <f t="shared" si="836"/>
        <v>1.5182849949547644E-2</v>
      </c>
      <c r="LJ249" s="89">
        <f t="shared" si="837"/>
        <v>2.3051893259047889E-4</v>
      </c>
      <c r="LL249">
        <v>12.305</v>
      </c>
      <c r="LM249" s="14">
        <f t="shared" si="838"/>
        <v>1.2919033132501935E-2</v>
      </c>
      <c r="LN249" s="14">
        <f t="shared" si="839"/>
        <v>1.6690141707868274E-4</v>
      </c>
      <c r="LO249" s="89">
        <f t="shared" si="840"/>
        <v>-1.2002028201965619E-2</v>
      </c>
      <c r="LP249" s="89">
        <f t="shared" si="841"/>
        <v>1.4404868096077808E-4</v>
      </c>
    </row>
    <row r="250" spans="19:328" x14ac:dyDescent="0.35">
      <c r="S250" t="s">
        <v>854</v>
      </c>
      <c r="T250" s="82">
        <v>5855.46</v>
      </c>
      <c r="U250" s="6">
        <f t="shared" si="648"/>
        <v>3.3893714037431383E-3</v>
      </c>
      <c r="V250" s="14">
        <f t="shared" si="649"/>
        <v>1.1487838512511731E-5</v>
      </c>
      <c r="Z250">
        <v>42.46</v>
      </c>
      <c r="AA250" s="14">
        <f t="shared" si="650"/>
        <v>-5.1948168771040228E-3</v>
      </c>
      <c r="AB250" s="14">
        <f t="shared" si="651"/>
        <v>2.6986122386644793E-5</v>
      </c>
      <c r="AC250" s="14">
        <f t="shared" si="652"/>
        <v>-8.584188280847161E-3</v>
      </c>
      <c r="AD250" s="14">
        <f t="shared" si="653"/>
        <v>8.2668889430984934E-3</v>
      </c>
      <c r="AE250" s="14">
        <f t="shared" si="654"/>
        <v>6.8341452797524127E-5</v>
      </c>
      <c r="AG250">
        <v>8.35</v>
      </c>
      <c r="AH250" s="14">
        <f t="shared" si="655"/>
        <v>-1.438159404159047E-3</v>
      </c>
      <c r="AI250" s="14">
        <f t="shared" si="656"/>
        <v>2.0683024717711053E-6</v>
      </c>
      <c r="AJ250" s="14">
        <f t="shared" si="657"/>
        <v>1.4062857693742841E-3</v>
      </c>
      <c r="AK250" s="14">
        <f t="shared" si="658"/>
        <v>1.9776396651446221E-6</v>
      </c>
      <c r="AM250">
        <v>105.75</v>
      </c>
      <c r="AN250" s="14">
        <f t="shared" si="659"/>
        <v>-1.4194466542262543E-3</v>
      </c>
      <c r="AO250" s="14">
        <f t="shared" si="660"/>
        <v>2.0148288041941074E-6</v>
      </c>
      <c r="AP250" s="14">
        <f t="shared" si="661"/>
        <v>9.2656586125522671E-3</v>
      </c>
      <c r="AQ250" s="14">
        <f t="shared" si="662"/>
        <v>8.5852429524364011E-5</v>
      </c>
      <c r="AS250">
        <v>104.84</v>
      </c>
      <c r="AT250" s="14">
        <f t="shared" si="663"/>
        <v>-3.81606568263887E-4</v>
      </c>
      <c r="AU250" s="14">
        <f t="shared" si="664"/>
        <v>1.4562357294214066E-7</v>
      </c>
      <c r="AV250" s="14">
        <f t="shared" si="665"/>
        <v>1.1912122826332241E-2</v>
      </c>
      <c r="AW250" s="14">
        <f t="shared" si="666"/>
        <v>1.4189867022962563E-4</v>
      </c>
      <c r="AY250" s="14">
        <v>38.54</v>
      </c>
      <c r="AZ250" s="14">
        <f t="shared" si="667"/>
        <v>9.0404851814357163E-3</v>
      </c>
      <c r="BA250" s="14">
        <f t="shared" si="668"/>
        <v>8.1730372315758781E-5</v>
      </c>
      <c r="BB250" s="14">
        <f t="shared" si="669"/>
        <v>-3.3326363292956514E-3</v>
      </c>
      <c r="BC250" s="14">
        <f t="shared" si="670"/>
        <v>1.1106464903341193E-5</v>
      </c>
      <c r="BE250">
        <v>24.86</v>
      </c>
      <c r="BF250" s="14">
        <f t="shared" si="671"/>
        <v>6.4154189562000375E-3</v>
      </c>
      <c r="BG250" s="14">
        <f t="shared" si="672"/>
        <v>4.115760038357078E-5</v>
      </c>
      <c r="BH250" s="14">
        <f t="shared" si="673"/>
        <v>6.9600263005742099E-3</v>
      </c>
      <c r="BI250" s="14">
        <f t="shared" si="674"/>
        <v>4.8441966104684722E-5</v>
      </c>
      <c r="BK250">
        <v>103.9</v>
      </c>
      <c r="BL250" s="14">
        <f t="shared" si="675"/>
        <v>5.2795898973931202E-3</v>
      </c>
      <c r="BM250" s="14">
        <f t="shared" si="676"/>
        <v>2.7874069484655498E-5</v>
      </c>
      <c r="BN250" s="14">
        <f t="shared" si="677"/>
        <v>6.9874161715795169E-3</v>
      </c>
      <c r="BO250" s="14">
        <f t="shared" si="678"/>
        <v>4.882398475485095E-5</v>
      </c>
      <c r="BQ250">
        <v>73.53</v>
      </c>
      <c r="BR250" s="14">
        <f t="shared" si="679"/>
        <v>3.9362113937214897E-3</v>
      </c>
      <c r="BS250" s="14">
        <f t="shared" si="680"/>
        <v>1.5493760136062871E-5</v>
      </c>
      <c r="BT250" s="14">
        <f t="shared" si="681"/>
        <v>1.0414592209560748E-2</v>
      </c>
      <c r="BU250" s="14">
        <f t="shared" si="682"/>
        <v>1.0846373089144342E-4</v>
      </c>
      <c r="BX250">
        <v>21.79</v>
      </c>
      <c r="BY250" s="14">
        <f t="shared" si="683"/>
        <v>8.6818000189467486E-3</v>
      </c>
      <c r="BZ250" s="14">
        <f t="shared" si="684"/>
        <v>7.537365156898377E-5</v>
      </c>
      <c r="CA250" s="14">
        <f t="shared" si="685"/>
        <v>-2.2910059083001248E-3</v>
      </c>
      <c r="CB250" s="14">
        <f t="shared" si="686"/>
        <v>5.2487080718660797E-6</v>
      </c>
      <c r="CD250">
        <v>50.45</v>
      </c>
      <c r="CE250" s="14">
        <f t="shared" si="687"/>
        <v>3.1664384263686385E-3</v>
      </c>
      <c r="CF250" s="14">
        <f t="shared" si="688"/>
        <v>1.0026332307983899E-5</v>
      </c>
      <c r="CG250" s="14">
        <f t="shared" si="689"/>
        <v>7.2334278612652767E-3</v>
      </c>
      <c r="CH250" s="14">
        <f t="shared" si="690"/>
        <v>5.2322478624128752E-5</v>
      </c>
      <c r="CJ250">
        <v>35.659999999999997</v>
      </c>
      <c r="CK250" s="14">
        <f t="shared" si="691"/>
        <v>8.9336160873926141E-3</v>
      </c>
      <c r="CL250" s="14">
        <f t="shared" si="692"/>
        <v>7.9809496396920118E-5</v>
      </c>
      <c r="CM250" s="14">
        <f t="shared" si="693"/>
        <v>3.7322056989694957E-4</v>
      </c>
      <c r="CN250" s="14">
        <f t="shared" si="694"/>
        <v>1.3929359379420383E-7</v>
      </c>
      <c r="CP250">
        <v>22</v>
      </c>
      <c r="CQ250" s="14">
        <f t="shared" si="695"/>
        <v>7.697570269904321E-3</v>
      </c>
      <c r="CR250" s="14">
        <f t="shared" si="696"/>
        <v>5.925258806011488E-5</v>
      </c>
      <c r="CS250" s="14">
        <f t="shared" si="697"/>
        <v>1.2397304992938446E-3</v>
      </c>
      <c r="CT250" s="14">
        <f t="shared" si="698"/>
        <v>1.5369317108793654E-6</v>
      </c>
      <c r="CV250">
        <v>105.2</v>
      </c>
      <c r="CW250" s="14">
        <f t="shared" si="699"/>
        <v>7.5757938084577226E-3</v>
      </c>
      <c r="CX250" s="14">
        <f t="shared" si="700"/>
        <v>5.7392651828266366E-5</v>
      </c>
      <c r="CY250" s="89">
        <f t="shared" si="701"/>
        <v>-4.9408580062177462E-3</v>
      </c>
      <c r="CZ250" s="89">
        <f t="shared" si="702"/>
        <v>2.4412077837606003E-5</v>
      </c>
      <c r="DB250">
        <v>15.61</v>
      </c>
      <c r="DC250" s="14">
        <f t="shared" si="703"/>
        <v>3.4008315141324887E-2</v>
      </c>
      <c r="DD250" s="14">
        <f t="shared" si="704"/>
        <v>1.1565654987516676E-3</v>
      </c>
      <c r="DE250" s="89">
        <f t="shared" si="705"/>
        <v>-2.9680668995357918E-2</v>
      </c>
      <c r="DF250" s="89">
        <f t="shared" si="706"/>
        <v>8.8094211201200081E-4</v>
      </c>
      <c r="DH250">
        <v>12.071999999999999</v>
      </c>
      <c r="DI250" s="14">
        <f t="shared" si="707"/>
        <v>9.3990303607550067E-3</v>
      </c>
      <c r="DJ250" s="14">
        <f t="shared" si="708"/>
        <v>8.8341771722394389E-5</v>
      </c>
      <c r="DK250" s="89">
        <f t="shared" si="709"/>
        <v>5.428780994376544E-4</v>
      </c>
      <c r="DL250" s="89">
        <f t="shared" si="710"/>
        <v>2.9471663084903977E-7</v>
      </c>
      <c r="DN250">
        <v>65.19</v>
      </c>
      <c r="DO250" s="14">
        <f t="shared" si="711"/>
        <v>1.3796277194035591E-3</v>
      </c>
      <c r="DP250" s="14">
        <f t="shared" si="712"/>
        <v>1.9033726441466656E-6</v>
      </c>
      <c r="DQ250" s="89">
        <f t="shared" si="713"/>
        <v>4.0194108958907133E-3</v>
      </c>
      <c r="DR250" s="89">
        <f t="shared" si="714"/>
        <v>1.6155663950004988E-5</v>
      </c>
      <c r="DT250">
        <v>128.44999999999999</v>
      </c>
      <c r="DU250" s="14">
        <f t="shared" si="715"/>
        <v>5.0475742967042913E-3</v>
      </c>
      <c r="DV250" s="14">
        <f t="shared" si="716"/>
        <v>2.5478006280749821E-5</v>
      </c>
      <c r="DW250" s="89">
        <f t="shared" si="717"/>
        <v>5.4422161765169596E-3</v>
      </c>
      <c r="DX250" s="89">
        <f t="shared" si="718"/>
        <v>2.9617716911942874E-5</v>
      </c>
      <c r="DZ250">
        <v>33.81</v>
      </c>
      <c r="EA250" s="14">
        <f t="shared" si="719"/>
        <v>5.9136607282236811E-4</v>
      </c>
      <c r="EB250" s="14">
        <f t="shared" si="720"/>
        <v>3.4971383208535038E-7</v>
      </c>
      <c r="EC250" s="89">
        <f t="shared" si="721"/>
        <v>8.6125844263275405E-3</v>
      </c>
      <c r="ED250" s="89">
        <f t="shared" si="722"/>
        <v>7.4176610500619692E-5</v>
      </c>
      <c r="EF250">
        <v>14.5</v>
      </c>
      <c r="EG250" s="14">
        <f t="shared" si="723"/>
        <v>2.4524389863084351E-2</v>
      </c>
      <c r="EH250" s="14">
        <f t="shared" si="724"/>
        <v>6.0144569815655453E-4</v>
      </c>
      <c r="EI250" s="89">
        <f t="shared" si="725"/>
        <v>-1.7314346808755716E-2</v>
      </c>
      <c r="EJ250" s="89">
        <f t="shared" si="726"/>
        <v>2.9978660541386928E-4</v>
      </c>
      <c r="EL250">
        <v>97.34</v>
      </c>
      <c r="EM250" s="14">
        <f t="shared" si="727"/>
        <v>7.5734677825929587E-3</v>
      </c>
      <c r="EN250" s="14">
        <f t="shared" si="728"/>
        <v>5.7357414253973504E-5</v>
      </c>
      <c r="EO250" s="89">
        <f t="shared" si="729"/>
        <v>-6.1095477694692556E-5</v>
      </c>
      <c r="EP250" s="89">
        <f t="shared" si="730"/>
        <v>3.732657394742676E-9</v>
      </c>
      <c r="ER250">
        <v>12.26</v>
      </c>
      <c r="ES250" s="14">
        <f t="shared" si="731"/>
        <v>1.8586393629421105E-2</v>
      </c>
      <c r="ET250" s="14">
        <f t="shared" si="732"/>
        <v>3.4545402814778546E-4</v>
      </c>
      <c r="EU250" s="89">
        <f t="shared" si="733"/>
        <v>-1.2092890661735536E-2</v>
      </c>
      <c r="EV250" s="89">
        <f t="shared" si="734"/>
        <v>1.4623800455669053E-4</v>
      </c>
      <c r="EX250">
        <v>119.5</v>
      </c>
      <c r="EY250" s="14">
        <f t="shared" si="735"/>
        <v>9.1629129215197447E-3</v>
      </c>
      <c r="EZ250" s="14">
        <f t="shared" si="736"/>
        <v>8.3958973207353503E-5</v>
      </c>
      <c r="FA250" s="89">
        <f t="shared" si="737"/>
        <v>-2.9894606303774492E-3</v>
      </c>
      <c r="FB250" s="89">
        <f t="shared" si="738"/>
        <v>8.9368748605767361E-6</v>
      </c>
      <c r="FD250">
        <v>51.68</v>
      </c>
      <c r="FE250" s="14">
        <f t="shared" si="739"/>
        <v>6.5574005461590396E-3</v>
      </c>
      <c r="FF250" s="14">
        <f t="shared" si="740"/>
        <v>4.2999501922766871E-5</v>
      </c>
      <c r="FG250" s="89">
        <f t="shared" si="741"/>
        <v>1.0537724338114299E-2</v>
      </c>
      <c r="FH250" s="89">
        <f t="shared" si="742"/>
        <v>1.1104363422608643E-4</v>
      </c>
      <c r="FJ250">
        <v>146.80000000000001</v>
      </c>
      <c r="FK250" s="14">
        <f t="shared" si="743"/>
        <v>1.361470598320949E-3</v>
      </c>
      <c r="FL250" s="14">
        <f t="shared" si="744"/>
        <v>1.8536021900924029E-6</v>
      </c>
      <c r="FM250" s="89">
        <f t="shared" si="745"/>
        <v>3.1854667440476721E-3</v>
      </c>
      <c r="FN250" s="89">
        <f t="shared" si="746"/>
        <v>1.0147198377433678E-5</v>
      </c>
      <c r="FP250">
        <v>10.975</v>
      </c>
      <c r="FQ250" s="14">
        <f t="shared" si="747"/>
        <v>-7.3159905646519091E-3</v>
      </c>
      <c r="FR250" s="14">
        <f t="shared" si="748"/>
        <v>5.352371794207576E-5</v>
      </c>
      <c r="FS250" s="89">
        <f t="shared" si="749"/>
        <v>1.106115556402092E-2</v>
      </c>
      <c r="FT250" s="89">
        <f t="shared" si="750"/>
        <v>1.2234916241147094E-4</v>
      </c>
      <c r="FV250">
        <v>530.4</v>
      </c>
      <c r="FW250" s="14">
        <f t="shared" si="751"/>
        <v>6.7644000885420628E-3</v>
      </c>
      <c r="FX250" s="14">
        <f t="shared" si="752"/>
        <v>4.5757108557867871E-5</v>
      </c>
      <c r="FY250" s="89">
        <f t="shared" si="753"/>
        <v>1.8452043925518535E-3</v>
      </c>
      <c r="FZ250" s="89">
        <f t="shared" si="754"/>
        <v>3.4047792502926544E-6</v>
      </c>
      <c r="GB250">
        <v>58.66</v>
      </c>
      <c r="GC250" s="14">
        <f t="shared" si="755"/>
        <v>6.795812766471742E-3</v>
      </c>
      <c r="GD250" s="14">
        <f t="shared" si="756"/>
        <v>4.6183071156940313E-5</v>
      </c>
      <c r="GE250" s="89">
        <f t="shared" si="757"/>
        <v>2.8992432575960791E-3</v>
      </c>
      <c r="GF250" s="89">
        <f t="shared" si="758"/>
        <v>8.4056114667163242E-6</v>
      </c>
      <c r="GH250">
        <v>447.2</v>
      </c>
      <c r="GI250" s="14">
        <f t="shared" si="759"/>
        <v>2.9027596579614102E-3</v>
      </c>
      <c r="GJ250" s="14">
        <f t="shared" si="760"/>
        <v>8.4260136318882431E-6</v>
      </c>
      <c r="GK250" s="89">
        <f t="shared" si="761"/>
        <v>9.8537146413105944E-3</v>
      </c>
      <c r="GL250" s="89">
        <f t="shared" si="762"/>
        <v>9.7095692232378777E-5</v>
      </c>
      <c r="GN250">
        <v>30.49</v>
      </c>
      <c r="GO250" s="14">
        <f t="shared" si="763"/>
        <v>2.2932032981563002E-3</v>
      </c>
      <c r="GP250" s="14">
        <f t="shared" si="764"/>
        <v>5.2587813666749327E-6</v>
      </c>
      <c r="GQ250" s="89">
        <f t="shared" si="765"/>
        <v>3.8353881864781271E-3</v>
      </c>
      <c r="GR250" s="89">
        <f t="shared" si="766"/>
        <v>1.4710202540975976E-5</v>
      </c>
      <c r="GT250">
        <v>62</v>
      </c>
      <c r="GU250" s="14">
        <f t="shared" si="767"/>
        <v>0</v>
      </c>
      <c r="GV250" s="14">
        <f t="shared" si="768"/>
        <v>0</v>
      </c>
      <c r="GW250" s="89">
        <f t="shared" si="769"/>
        <v>7.9590137446278776E-3</v>
      </c>
      <c r="GX250" s="89">
        <f t="shared" si="770"/>
        <v>6.334589978717547E-5</v>
      </c>
      <c r="GZ250">
        <v>199.2</v>
      </c>
      <c r="HA250" s="14">
        <f t="shared" si="771"/>
        <v>4.5078964391899222E-3</v>
      </c>
      <c r="HB250" s="14">
        <f t="shared" si="772"/>
        <v>2.0321130306461179E-5</v>
      </c>
      <c r="HC250" s="89">
        <f t="shared" si="773"/>
        <v>3.0612690678647816E-3</v>
      </c>
      <c r="HD250" s="89">
        <f t="shared" si="774"/>
        <v>9.3713683058657086E-6</v>
      </c>
      <c r="HF250">
        <v>284.14999999999998</v>
      </c>
      <c r="HG250" s="14">
        <f t="shared" si="775"/>
        <v>2.2849117946903389E-3</v>
      </c>
      <c r="HH250" s="14">
        <f t="shared" si="776"/>
        <v>5.2208219095150255E-6</v>
      </c>
      <c r="HI250" s="89">
        <f t="shared" si="777"/>
        <v>1.0507545550053208E-2</v>
      </c>
      <c r="HJ250" s="89">
        <f t="shared" si="778"/>
        <v>1.1040851348644297E-4</v>
      </c>
      <c r="HL250">
        <v>100.2</v>
      </c>
      <c r="HM250" s="14">
        <f t="shared" si="779"/>
        <v>-2.1980226653400695E-3</v>
      </c>
      <c r="HN250" s="14">
        <f t="shared" si="780"/>
        <v>4.8313036373486635E-6</v>
      </c>
      <c r="HO250" s="89">
        <f t="shared" si="781"/>
        <v>1.1153163194847181E-2</v>
      </c>
      <c r="HP250" s="89">
        <f t="shared" si="782"/>
        <v>1.2439304925089377E-4</v>
      </c>
      <c r="HR250">
        <v>5.7320000000000002</v>
      </c>
      <c r="HS250" s="14">
        <f t="shared" si="783"/>
        <v>8.6851336282288659E-3</v>
      </c>
      <c r="HT250" s="14">
        <f t="shared" si="784"/>
        <v>7.5431546140191898E-5</v>
      </c>
      <c r="HU250" s="14">
        <f t="shared" si="785"/>
        <v>4.1045035607123123E-5</v>
      </c>
      <c r="HV250" s="14">
        <f t="shared" si="786"/>
        <v>1.6846949479900051E-9</v>
      </c>
      <c r="HX250">
        <v>13.62</v>
      </c>
      <c r="HY250" s="14">
        <f t="shared" si="787"/>
        <v>4.3956114730381293E-3</v>
      </c>
      <c r="HZ250" s="14">
        <f t="shared" si="788"/>
        <v>1.9321400221904432E-5</v>
      </c>
      <c r="IA250" s="89">
        <f t="shared" si="789"/>
        <v>-2.9114422216768542E-3</v>
      </c>
      <c r="IB250" s="89">
        <f t="shared" si="790"/>
        <v>8.4764958101626556E-6</v>
      </c>
      <c r="ID250">
        <v>133.9</v>
      </c>
      <c r="IE250" s="14">
        <f t="shared" si="791"/>
        <v>2.9828508320651342E-3</v>
      </c>
      <c r="IF250" s="14">
        <f t="shared" si="792"/>
        <v>8.8973990863516644E-6</v>
      </c>
      <c r="IG250" s="89">
        <f t="shared" si="793"/>
        <v>3.4855719088937092E-3</v>
      </c>
      <c r="IH250" s="89">
        <f t="shared" si="794"/>
        <v>1.2149211532068935E-5</v>
      </c>
      <c r="IQ250">
        <v>51.66</v>
      </c>
      <c r="IR250" s="14">
        <f t="shared" si="795"/>
        <v>4.6350025041484834E-3</v>
      </c>
      <c r="IS250" s="14">
        <f t="shared" si="796"/>
        <v>2.1483248213462714E-5</v>
      </c>
      <c r="IT250" s="89">
        <f t="shared" si="797"/>
        <v>1.0108043090343334E-3</v>
      </c>
      <c r="IU250" s="89">
        <f t="shared" si="798"/>
        <v>1.0217253511623763E-6</v>
      </c>
      <c r="IW250">
        <v>71.69</v>
      </c>
      <c r="IX250" s="14">
        <f t="shared" si="799"/>
        <v>3.620165468596124E-3</v>
      </c>
      <c r="IY250" s="14">
        <f t="shared" si="800"/>
        <v>1.3105598020015793E-5</v>
      </c>
      <c r="IZ250" s="89">
        <f t="shared" si="801"/>
        <v>3.0944685626812427E-3</v>
      </c>
      <c r="JA250" s="89">
        <f t="shared" si="802"/>
        <v>9.5757356854225164E-6</v>
      </c>
      <c r="JC250">
        <v>117.4</v>
      </c>
      <c r="JD250" s="14">
        <f t="shared" si="803"/>
        <v>-1.4586273194365252E-2</v>
      </c>
      <c r="JE250" s="14">
        <f t="shared" si="804"/>
        <v>2.1275936570065829E-4</v>
      </c>
      <c r="JF250" s="89">
        <f t="shared" si="805"/>
        <v>2.5046578322436879E-2</v>
      </c>
      <c r="JG250" s="89">
        <f t="shared" si="806"/>
        <v>6.27331085661965E-4</v>
      </c>
      <c r="JI250">
        <v>35.369999999999997</v>
      </c>
      <c r="JJ250" s="14">
        <f t="shared" si="807"/>
        <v>6.2006963047122228E-3</v>
      </c>
      <c r="JK250" s="14">
        <f t="shared" si="808"/>
        <v>3.8448634663271815E-5</v>
      </c>
      <c r="JL250" s="89">
        <f t="shared" si="809"/>
        <v>3.0991699829216925E-3</v>
      </c>
      <c r="JM250" s="89">
        <f t="shared" si="810"/>
        <v>9.6048545830428432E-6</v>
      </c>
      <c r="JO250">
        <v>72.97</v>
      </c>
      <c r="JP250" s="14">
        <f t="shared" si="811"/>
        <v>7.100944763250969E-3</v>
      </c>
      <c r="JQ250" s="14">
        <f t="shared" si="812"/>
        <v>5.0423416530741357E-5</v>
      </c>
      <c r="JR250" s="89">
        <f t="shared" si="842"/>
        <v>-1.3087414692312819E-3</v>
      </c>
      <c r="JS250" s="89">
        <f t="shared" si="813"/>
        <v>1.7128042332856542E-6</v>
      </c>
      <c r="JU250">
        <v>64.5</v>
      </c>
      <c r="JV250" s="14">
        <f t="shared" si="814"/>
        <v>1.6910472148316539E-2</v>
      </c>
      <c r="JW250" s="14">
        <f t="shared" si="815"/>
        <v>2.8596406827898938E-4</v>
      </c>
      <c r="JX250" s="89">
        <f t="shared" si="816"/>
        <v>-5.954521328523036E-3</v>
      </c>
      <c r="JY250" s="89">
        <f t="shared" si="817"/>
        <v>3.5456324251835743E-5</v>
      </c>
      <c r="KA250">
        <v>37.200000000000003</v>
      </c>
      <c r="KB250" s="14">
        <f t="shared" si="818"/>
        <v>5.3619431413853731E-3</v>
      </c>
      <c r="KC250" s="14">
        <f t="shared" si="819"/>
        <v>2.8750434251449643E-5</v>
      </c>
      <c r="KD250" s="89">
        <f t="shared" si="820"/>
        <v>4.7243737357412566E-4</v>
      </c>
      <c r="KE250" s="89">
        <f t="shared" si="821"/>
        <v>2.2319707194961796E-7</v>
      </c>
      <c r="KG250">
        <v>16.95</v>
      </c>
      <c r="KH250" s="14">
        <f t="shared" si="822"/>
        <v>-1.4859114403749828E-2</v>
      </c>
      <c r="KI250" s="14">
        <f t="shared" si="823"/>
        <v>2.2079328086372561E-4</v>
      </c>
      <c r="KJ250" s="89">
        <f t="shared" si="824"/>
        <v>2.0412988687682578E-2</v>
      </c>
      <c r="KK250" s="89">
        <f t="shared" si="825"/>
        <v>4.1669010716345687E-4</v>
      </c>
      <c r="KM250">
        <v>35.4</v>
      </c>
      <c r="KN250" s="14">
        <f t="shared" si="826"/>
        <v>6.1954577217866909E-3</v>
      </c>
      <c r="KO250" s="14">
        <f t="shared" si="827"/>
        <v>3.8383696382446332E-5</v>
      </c>
      <c r="KP250" s="89">
        <f t="shared" si="828"/>
        <v>1.5109570763139173E-3</v>
      </c>
      <c r="KQ250" s="89">
        <f t="shared" si="829"/>
        <v>2.2829912864631008E-6</v>
      </c>
      <c r="KS250">
        <v>86.16</v>
      </c>
      <c r="KT250" s="14">
        <f t="shared" si="830"/>
        <v>1.5432760515435753E-2</v>
      </c>
      <c r="KU250" s="14">
        <f t="shared" si="831"/>
        <v>2.3817009712679281E-4</v>
      </c>
      <c r="KV250" s="89">
        <f t="shared" si="832"/>
        <v>-1.0246059440933247E-2</v>
      </c>
      <c r="KW250" s="89">
        <f t="shared" si="833"/>
        <v>1.0498173406713732E-4</v>
      </c>
      <c r="LF250" s="14">
        <v>17.265000000000001</v>
      </c>
      <c r="LG250" s="14">
        <f t="shared" si="834"/>
        <v>-4.5927194270448224E-2</v>
      </c>
      <c r="LH250" s="14">
        <f t="shared" si="835"/>
        <v>2.109307173555492E-3</v>
      </c>
      <c r="LI250" s="89">
        <f t="shared" si="836"/>
        <v>4.587846853904172E-2</v>
      </c>
      <c r="LJ250" s="89">
        <f t="shared" si="837"/>
        <v>2.104833875487841E-3</v>
      </c>
      <c r="LL250">
        <v>12.234999999999999</v>
      </c>
      <c r="LM250" s="14">
        <f t="shared" si="838"/>
        <v>5.7049869483843134E-3</v>
      </c>
      <c r="LN250" s="14">
        <f t="shared" si="839"/>
        <v>3.2546876081235358E-5</v>
      </c>
      <c r="LO250" s="89">
        <f t="shared" si="840"/>
        <v>-1.741845475155589E-4</v>
      </c>
      <c r="LP250" s="89">
        <f t="shared" si="841"/>
        <v>3.0340256593199998E-8</v>
      </c>
    </row>
    <row r="251" spans="19:328" x14ac:dyDescent="0.35">
      <c r="S251" t="s">
        <v>855</v>
      </c>
      <c r="T251" s="82">
        <v>5843.38</v>
      </c>
      <c r="U251" s="6">
        <f t="shared" si="648"/>
        <v>2.0651627500384378E-3</v>
      </c>
      <c r="V251" s="14">
        <f t="shared" si="649"/>
        <v>4.2648971841463228E-6</v>
      </c>
      <c r="Z251">
        <v>42.68</v>
      </c>
      <c r="AA251" s="14">
        <f t="shared" si="650"/>
        <v>-5.1679701584425612E-3</v>
      </c>
      <c r="AB251" s="14">
        <f t="shared" si="651"/>
        <v>2.6707915558552831E-5</v>
      </c>
      <c r="AC251" s="14">
        <f t="shared" si="652"/>
        <v>-7.2331329084809985E-3</v>
      </c>
      <c r="AD251" s="14">
        <f t="shared" si="653"/>
        <v>6.8835228795819372E-3</v>
      </c>
      <c r="AE251" s="14">
        <f t="shared" si="654"/>
        <v>4.7382887233728002E-5</v>
      </c>
      <c r="AG251">
        <v>8.3140000000000001</v>
      </c>
      <c r="AH251" s="14">
        <f t="shared" si="655"/>
        <v>4.3206980323184175E-3</v>
      </c>
      <c r="AI251" s="14">
        <f t="shared" si="656"/>
        <v>1.8668431486480245E-5</v>
      </c>
      <c r="AJ251" s="14">
        <f t="shared" si="657"/>
        <v>-4.379188261042645E-3</v>
      </c>
      <c r="AK251" s="14">
        <f t="shared" si="658"/>
        <v>1.9177289825653704E-5</v>
      </c>
      <c r="AM251">
        <v>105.1</v>
      </c>
      <c r="AN251" s="14">
        <f t="shared" si="659"/>
        <v>6.1655400434819539E-3</v>
      </c>
      <c r="AO251" s="14">
        <f t="shared" si="660"/>
        <v>3.8013884027779457E-5</v>
      </c>
      <c r="AP251" s="14">
        <f t="shared" si="661"/>
        <v>-3.8044850432419983E-3</v>
      </c>
      <c r="AQ251" s="14">
        <f t="shared" si="662"/>
        <v>1.447410644425207E-5</v>
      </c>
      <c r="AS251">
        <v>104.28</v>
      </c>
      <c r="AT251" s="14">
        <f t="shared" si="663"/>
        <v>5.3557893899047271E-3</v>
      </c>
      <c r="AU251" s="14">
        <f t="shared" si="664"/>
        <v>2.8684479989016048E-5</v>
      </c>
      <c r="AV251" s="14">
        <f t="shared" si="665"/>
        <v>-2.0993337932177268E-3</v>
      </c>
      <c r="AW251" s="14">
        <f t="shared" si="666"/>
        <v>4.4072023753459297E-6</v>
      </c>
      <c r="AY251" s="14">
        <v>37.65</v>
      </c>
      <c r="AZ251" s="14">
        <f t="shared" si="667"/>
        <v>2.3363708740317683E-2</v>
      </c>
      <c r="BA251" s="14">
        <f t="shared" si="668"/>
        <v>5.458628861023969E-4</v>
      </c>
      <c r="BB251" s="14">
        <f t="shared" si="669"/>
        <v>-2.1825130070881698E-2</v>
      </c>
      <c r="BC251" s="14">
        <f t="shared" si="670"/>
        <v>4.7633630261090454E-4</v>
      </c>
      <c r="BE251">
        <v>24.715</v>
      </c>
      <c r="BF251" s="14">
        <f t="shared" si="671"/>
        <v>5.8497393236424484E-3</v>
      </c>
      <c r="BG251" s="14">
        <f t="shared" si="672"/>
        <v>3.4219450154568812E-5</v>
      </c>
      <c r="BH251" s="14">
        <f t="shared" si="673"/>
        <v>-4.7942996517955725E-3</v>
      </c>
      <c r="BI251" s="14">
        <f t="shared" si="674"/>
        <v>2.2985309151207148E-5</v>
      </c>
      <c r="BK251">
        <v>104.2</v>
      </c>
      <c r="BL251" s="14">
        <f t="shared" si="675"/>
        <v>-2.8832312140848037E-3</v>
      </c>
      <c r="BM251" s="14">
        <f t="shared" si="676"/>
        <v>8.3130222338729305E-6</v>
      </c>
      <c r="BN251" s="14">
        <f t="shared" si="677"/>
        <v>4.8804358795648851E-3</v>
      </c>
      <c r="BO251" s="14">
        <f t="shared" si="678"/>
        <v>2.3818654374544275E-5</v>
      </c>
      <c r="BQ251">
        <v>73.66</v>
      </c>
      <c r="BR251" s="14">
        <f t="shared" si="679"/>
        <v>-1.7664248087883364E-3</v>
      </c>
      <c r="BS251" s="14">
        <f t="shared" si="680"/>
        <v>3.1202566051029107E-6</v>
      </c>
      <c r="BT251" s="14">
        <f t="shared" si="681"/>
        <v>5.4812073303675251E-3</v>
      </c>
      <c r="BU251" s="14">
        <f t="shared" si="682"/>
        <v>3.0043633798474691E-5</v>
      </c>
      <c r="BX251">
        <v>21.96</v>
      </c>
      <c r="BY251" s="14">
        <f t="shared" si="683"/>
        <v>-7.771467684801402E-3</v>
      </c>
      <c r="BZ251" s="14">
        <f t="shared" si="684"/>
        <v>6.0395709975912466E-5</v>
      </c>
      <c r="CA251" s="14">
        <f t="shared" si="685"/>
        <v>9.3776173500415283E-3</v>
      </c>
      <c r="CB251" s="14">
        <f t="shared" si="686"/>
        <v>8.7939707163799889E-5</v>
      </c>
      <c r="CD251">
        <v>50.99</v>
      </c>
      <c r="CE251" s="14">
        <f t="shared" si="687"/>
        <v>-1.0646788267446443E-2</v>
      </c>
      <c r="CF251" s="14">
        <f t="shared" si="688"/>
        <v>1.1335410041183522E-4</v>
      </c>
      <c r="CG251" s="14">
        <f t="shared" si="689"/>
        <v>1.3779854512913848E-2</v>
      </c>
      <c r="CH251" s="14">
        <f t="shared" si="690"/>
        <v>1.8988439039707215E-4</v>
      </c>
      <c r="CJ251">
        <v>35.1</v>
      </c>
      <c r="CK251" s="14">
        <f t="shared" si="691"/>
        <v>1.5828481963174094E-2</v>
      </c>
      <c r="CL251" s="14">
        <f t="shared" si="692"/>
        <v>2.5054084125852763E-4</v>
      </c>
      <c r="CM251" s="14">
        <f t="shared" si="693"/>
        <v>-1.3263843484221306E-2</v>
      </c>
      <c r="CN251" s="14">
        <f t="shared" si="694"/>
        <v>1.7592954397391999E-4</v>
      </c>
      <c r="CP251">
        <v>21.97</v>
      </c>
      <c r="CQ251" s="14">
        <f t="shared" si="695"/>
        <v>1.3645669617971738E-3</v>
      </c>
      <c r="CR251" s="14">
        <f t="shared" si="696"/>
        <v>1.8620429932283695E-6</v>
      </c>
      <c r="CS251" s="14">
        <f t="shared" si="697"/>
        <v>9.5886902057387528E-4</v>
      </c>
      <c r="CT251" s="14">
        <f t="shared" si="698"/>
        <v>9.194297986163029E-7</v>
      </c>
      <c r="CV251">
        <v>105.05</v>
      </c>
      <c r="CW251" s="14">
        <f t="shared" si="699"/>
        <v>1.4268730126000286E-3</v>
      </c>
      <c r="CX251" s="14">
        <f t="shared" si="700"/>
        <v>2.0359665940862815E-6</v>
      </c>
      <c r="CY251" s="89">
        <f t="shared" si="701"/>
        <v>-7.8642591938335449E-4</v>
      </c>
      <c r="CZ251" s="89">
        <f t="shared" si="702"/>
        <v>6.1846572667795433E-7</v>
      </c>
      <c r="DB251">
        <v>15.19</v>
      </c>
      <c r="DC251" s="14">
        <f t="shared" si="703"/>
        <v>2.7274417919659306E-2</v>
      </c>
      <c r="DD251" s="14">
        <f t="shared" si="704"/>
        <v>7.4389387285623263E-4</v>
      </c>
      <c r="DE251" s="89">
        <f t="shared" si="705"/>
        <v>-2.6146968346362494E-2</v>
      </c>
      <c r="DF251" s="89">
        <f t="shared" si="706"/>
        <v>6.8366395370568218E-4</v>
      </c>
      <c r="DH251">
        <v>12.268000000000001</v>
      </c>
      <c r="DI251" s="14">
        <f t="shared" si="707"/>
        <v>-1.6105524786457444E-2</v>
      </c>
      <c r="DJ251" s="14">
        <f t="shared" si="708"/>
        <v>2.5938792864719509E-4</v>
      </c>
      <c r="DK251" s="89">
        <f t="shared" si="709"/>
        <v>1.8900202364377963E-2</v>
      </c>
      <c r="DL251" s="89">
        <f t="shared" si="710"/>
        <v>3.5721764941443835E-4</v>
      </c>
      <c r="DN251">
        <v>65.42</v>
      </c>
      <c r="DO251" s="14">
        <f t="shared" si="711"/>
        <v>-3.5219391737899165E-3</v>
      </c>
      <c r="DP251" s="14">
        <f t="shared" si="712"/>
        <v>1.2404055543875999E-5</v>
      </c>
      <c r="DQ251" s="89">
        <f t="shared" si="713"/>
        <v>5.3639517863627801E-3</v>
      </c>
      <c r="DR251" s="89">
        <f t="shared" si="714"/>
        <v>2.8771978766424459E-5</v>
      </c>
      <c r="DT251">
        <v>128.5</v>
      </c>
      <c r="DU251" s="14">
        <f t="shared" si="715"/>
        <v>-3.8918077938201534E-4</v>
      </c>
      <c r="DV251" s="14">
        <f t="shared" si="716"/>
        <v>1.5146167904039289E-7</v>
      </c>
      <c r="DW251" s="89">
        <f t="shared" si="717"/>
        <v>2.8628294073291317E-3</v>
      </c>
      <c r="DX251" s="89">
        <f t="shared" si="718"/>
        <v>8.1957922154684666E-6</v>
      </c>
      <c r="DZ251">
        <v>33.39</v>
      </c>
      <c r="EA251" s="14">
        <f t="shared" si="719"/>
        <v>1.2500162764231468E-2</v>
      </c>
      <c r="EB251" s="14">
        <f t="shared" si="720"/>
        <v>1.5625406913227891E-4</v>
      </c>
      <c r="EC251" s="89">
        <f t="shared" si="721"/>
        <v>-9.5820443828791065E-3</v>
      </c>
      <c r="ED251" s="89">
        <f t="shared" si="722"/>
        <v>9.1815574555465041E-5</v>
      </c>
      <c r="EF251">
        <v>14.21</v>
      </c>
      <c r="EG251" s="14">
        <f t="shared" si="723"/>
        <v>2.0202707317519469E-2</v>
      </c>
      <c r="EH251" s="14">
        <f t="shared" si="724"/>
        <v>4.081493829573547E-4</v>
      </c>
      <c r="EI251" s="89">
        <f t="shared" si="725"/>
        <v>-1.7769170493525992E-2</v>
      </c>
      <c r="EJ251" s="89">
        <f t="shared" si="726"/>
        <v>3.1574342002799476E-4</v>
      </c>
      <c r="EL251">
        <v>97.32</v>
      </c>
      <c r="EM251" s="14">
        <f t="shared" si="727"/>
        <v>2.0548648998650434E-4</v>
      </c>
      <c r="EN251" s="14">
        <f t="shared" si="728"/>
        <v>4.2224697566973747E-8</v>
      </c>
      <c r="EO251" s="89">
        <f t="shared" si="729"/>
        <v>1.7716475333097391E-3</v>
      </c>
      <c r="EP251" s="89">
        <f t="shared" si="730"/>
        <v>3.1387349822824831E-6</v>
      </c>
      <c r="ER251">
        <v>12.28</v>
      </c>
      <c r="ES251" s="14">
        <f t="shared" si="731"/>
        <v>-1.6299922109310643E-3</v>
      </c>
      <c r="ET251" s="14">
        <f t="shared" si="732"/>
        <v>2.6568746076959395E-6</v>
      </c>
      <c r="EU251" s="89">
        <f t="shared" si="733"/>
        <v>3.3595092791604713E-3</v>
      </c>
      <c r="EV251" s="89">
        <f t="shared" si="734"/>
        <v>1.1286302596765309E-5</v>
      </c>
      <c r="EX251">
        <v>118.9</v>
      </c>
      <c r="EY251" s="14">
        <f t="shared" si="735"/>
        <v>5.0335676748291232E-3</v>
      </c>
      <c r="EZ251" s="14">
        <f t="shared" si="736"/>
        <v>2.5336803537084665E-5</v>
      </c>
      <c r="FA251" s="89">
        <f t="shared" si="737"/>
        <v>-3.3818328806345102E-3</v>
      </c>
      <c r="FB251" s="89">
        <f t="shared" si="738"/>
        <v>1.143679363254071E-5</v>
      </c>
      <c r="FD251">
        <v>51</v>
      </c>
      <c r="FE251" s="14">
        <f t="shared" si="739"/>
        <v>1.3245226750020723E-2</v>
      </c>
      <c r="FF251" s="14">
        <f t="shared" si="740"/>
        <v>1.7543603165946452E-4</v>
      </c>
      <c r="FG251" s="89">
        <f t="shared" si="741"/>
        <v>-1.015033585463538E-2</v>
      </c>
      <c r="FH251" s="89">
        <f t="shared" si="742"/>
        <v>1.0302931796189655E-4</v>
      </c>
      <c r="FJ251">
        <v>146.9</v>
      </c>
      <c r="FK251" s="14">
        <f t="shared" si="743"/>
        <v>-6.8096699941634685E-4</v>
      </c>
      <c r="FL251" s="14">
        <f t="shared" si="744"/>
        <v>4.6371605429410292E-7</v>
      </c>
      <c r="FM251" s="89">
        <f t="shared" si="745"/>
        <v>1.7103173813323832E-3</v>
      </c>
      <c r="FN251" s="89">
        <f t="shared" si="746"/>
        <v>2.9251855448876609E-6</v>
      </c>
      <c r="FP251">
        <v>10.815</v>
      </c>
      <c r="FQ251" s="14">
        <f t="shared" si="747"/>
        <v>1.4685899556212878E-2</v>
      </c>
      <c r="FR251" s="14">
        <f t="shared" si="748"/>
        <v>2.1567564577517362E-4</v>
      </c>
      <c r="FS251" s="89">
        <f t="shared" si="749"/>
        <v>-1.3397223475301947E-2</v>
      </c>
      <c r="FT251" s="89">
        <f t="shared" si="750"/>
        <v>1.7948559684718157E-4</v>
      </c>
      <c r="FV251">
        <v>528.79999999999995</v>
      </c>
      <c r="FW251" s="14">
        <f t="shared" si="751"/>
        <v>3.0211503341762511E-3</v>
      </c>
      <c r="FX251" s="14">
        <f t="shared" si="752"/>
        <v>9.1273493416932744E-6</v>
      </c>
      <c r="FY251" s="89">
        <f t="shared" si="753"/>
        <v>-5.5026408305173559E-4</v>
      </c>
      <c r="FZ251" s="89">
        <f t="shared" si="754"/>
        <v>3.0279056109676737E-7</v>
      </c>
      <c r="GB251">
        <v>58.22</v>
      </c>
      <c r="GC251" s="14">
        <f t="shared" si="755"/>
        <v>7.5291252318276936E-3</v>
      </c>
      <c r="GD251" s="14">
        <f t="shared" si="756"/>
        <v>5.6687726756544418E-5</v>
      </c>
      <c r="GE251" s="89">
        <f t="shared" si="757"/>
        <v>-4.3402591490276643E-3</v>
      </c>
      <c r="GF251" s="89">
        <f t="shared" si="758"/>
        <v>1.8837849480718345E-5</v>
      </c>
      <c r="GH251">
        <v>430.1</v>
      </c>
      <c r="GI251" s="14">
        <f t="shared" si="759"/>
        <v>3.8988182051198701E-2</v>
      </c>
      <c r="GJ251" s="14">
        <f t="shared" si="760"/>
        <v>1.5200783396574127E-3</v>
      </c>
      <c r="GK251" s="89">
        <f t="shared" si="761"/>
        <v>-3.5812264940530789E-2</v>
      </c>
      <c r="GL251" s="89">
        <f t="shared" si="762"/>
        <v>1.2825183201707706E-3</v>
      </c>
      <c r="GN251">
        <v>30.24</v>
      </c>
      <c r="GO251" s="14">
        <f t="shared" si="763"/>
        <v>8.2332096888312091E-3</v>
      </c>
      <c r="GP251" s="14">
        <f t="shared" si="764"/>
        <v>6.7785741780264101E-5</v>
      </c>
      <c r="GQ251" s="89">
        <f t="shared" si="765"/>
        <v>-6.3652868023174975E-3</v>
      </c>
      <c r="GR251" s="89">
        <f t="shared" si="766"/>
        <v>4.0516876075757312E-5</v>
      </c>
      <c r="GT251">
        <v>63.04</v>
      </c>
      <c r="GU251" s="14">
        <f t="shared" si="767"/>
        <v>-1.6635060504532097E-2</v>
      </c>
      <c r="GV251" s="14">
        <f t="shared" si="768"/>
        <v>2.7672523798944365E-4</v>
      </c>
      <c r="GW251" s="89">
        <f t="shared" si="769"/>
        <v>1.8561778831662001E-2</v>
      </c>
      <c r="GX251" s="89">
        <f t="shared" si="770"/>
        <v>3.4453963339553555E-4</v>
      </c>
      <c r="GZ251">
        <v>197.25</v>
      </c>
      <c r="HA251" s="14">
        <f t="shared" si="771"/>
        <v>9.8373854245141206E-3</v>
      </c>
      <c r="HB251" s="14">
        <f t="shared" si="772"/>
        <v>9.6774151990442861E-5</v>
      </c>
      <c r="HC251" s="89">
        <f t="shared" si="773"/>
        <v>-7.5436613333223716E-3</v>
      </c>
      <c r="HD251" s="89">
        <f t="shared" si="774"/>
        <v>5.6906826311863064E-5</v>
      </c>
      <c r="HF251">
        <v>280.64999999999998</v>
      </c>
      <c r="HG251" s="14">
        <f t="shared" si="775"/>
        <v>1.2393926354922093E-2</v>
      </c>
      <c r="HH251" s="14">
        <f t="shared" si="776"/>
        <v>1.5360941049123245E-4</v>
      </c>
      <c r="HI251" s="89">
        <f t="shared" si="777"/>
        <v>-8.7550829158090336E-3</v>
      </c>
      <c r="HJ251" s="89">
        <f t="shared" si="778"/>
        <v>7.6651476862691216E-5</v>
      </c>
      <c r="HL251">
        <v>99.62</v>
      </c>
      <c r="HM251" s="14">
        <f t="shared" si="779"/>
        <v>5.8052410056270397E-3</v>
      </c>
      <c r="HN251" s="14">
        <f t="shared" si="780"/>
        <v>3.3700823133413643E-5</v>
      </c>
      <c r="HO251" s="89">
        <f t="shared" si="781"/>
        <v>-4.0073476230952643E-3</v>
      </c>
      <c r="HP251" s="89">
        <f t="shared" si="782"/>
        <v>1.6058834972327263E-5</v>
      </c>
      <c r="HR251">
        <v>5.8040000000000003</v>
      </c>
      <c r="HS251" s="14">
        <f t="shared" si="783"/>
        <v>-1.2482825056016059E-2</v>
      </c>
      <c r="HT251" s="14">
        <f t="shared" si="784"/>
        <v>1.5582092137910234E-4</v>
      </c>
      <c r="HU251" s="14">
        <f t="shared" si="785"/>
        <v>1.3165317146644134E-2</v>
      </c>
      <c r="HV251" s="14">
        <f t="shared" si="786"/>
        <v>1.7332557557172204E-4</v>
      </c>
      <c r="HX251">
        <v>13.5</v>
      </c>
      <c r="HY251" s="14">
        <f t="shared" si="787"/>
        <v>8.8496152769823797E-3</v>
      </c>
      <c r="HZ251" s="14">
        <f t="shared" si="788"/>
        <v>7.8315690550599922E-5</v>
      </c>
      <c r="IA251" s="89">
        <f t="shared" si="789"/>
        <v>-1.0002853725280607E-2</v>
      </c>
      <c r="IB251" s="89">
        <f t="shared" si="790"/>
        <v>1.0005708264936011E-4</v>
      </c>
      <c r="ID251">
        <v>132.75</v>
      </c>
      <c r="IE251" s="14">
        <f t="shared" si="791"/>
        <v>8.6255925750787412E-3</v>
      </c>
      <c r="IF251" s="14">
        <f t="shared" si="792"/>
        <v>7.4400847271253515E-5</v>
      </c>
      <c r="IG251" s="89">
        <f t="shared" si="793"/>
        <v>-6.5993832299859854E-3</v>
      </c>
      <c r="IH251" s="89">
        <f t="shared" si="794"/>
        <v>4.3551859016220261E-5</v>
      </c>
      <c r="IQ251">
        <v>50.98</v>
      </c>
      <c r="IR251" s="14">
        <f t="shared" si="795"/>
        <v>1.3250388719724943E-2</v>
      </c>
      <c r="IS251" s="14">
        <f t="shared" si="796"/>
        <v>1.75572801223814E-4</v>
      </c>
      <c r="IT251" s="89">
        <f t="shared" si="797"/>
        <v>-1.2635250853720801E-2</v>
      </c>
      <c r="IU251" s="89">
        <f t="shared" si="798"/>
        <v>1.5964956413645225E-4</v>
      </c>
      <c r="IW251">
        <v>71.84</v>
      </c>
      <c r="IX251" s="14">
        <f t="shared" si="799"/>
        <v>-2.090156129163372E-3</v>
      </c>
      <c r="IY251" s="14">
        <f t="shared" si="800"/>
        <v>4.3687526442792102E-6</v>
      </c>
      <c r="IZ251" s="89">
        <f t="shared" si="801"/>
        <v>2.5865678293897449E-3</v>
      </c>
      <c r="JA251" s="89">
        <f t="shared" si="802"/>
        <v>6.6903331360339771E-6</v>
      </c>
      <c r="JC251">
        <v>116.05</v>
      </c>
      <c r="JD251" s="14">
        <f t="shared" si="803"/>
        <v>1.1565774673550097E-2</v>
      </c>
      <c r="JE251" s="14">
        <f t="shared" si="804"/>
        <v>1.3376714379933284E-4</v>
      </c>
      <c r="JF251" s="89">
        <f t="shared" si="805"/>
        <v>-8.493716797171192E-3</v>
      </c>
      <c r="JG251" s="89">
        <f t="shared" si="806"/>
        <v>7.2143225030548046E-5</v>
      </c>
      <c r="JI251">
        <v>35.86</v>
      </c>
      <c r="JJ251" s="14">
        <f t="shared" si="807"/>
        <v>-1.3758464959597603E-2</v>
      </c>
      <c r="JK251" s="14">
        <f t="shared" si="808"/>
        <v>1.8929535804447506E-4</v>
      </c>
      <c r="JL251" s="89">
        <f t="shared" si="809"/>
        <v>1.5791531205065008E-2</v>
      </c>
      <c r="JM251" s="89">
        <f t="shared" si="810"/>
        <v>2.4937245780054187E-4</v>
      </c>
      <c r="JO251">
        <v>72.27</v>
      </c>
      <c r="JP251" s="14">
        <f t="shared" si="811"/>
        <v>9.6392924826390388E-3</v>
      </c>
      <c r="JQ251" s="14">
        <f t="shared" si="812"/>
        <v>9.2915959565861489E-5</v>
      </c>
      <c r="JR251" s="89">
        <f t="shared" si="842"/>
        <v>-8.0802130588062855E-3</v>
      </c>
      <c r="JS251" s="89">
        <f t="shared" si="813"/>
        <v>6.5289843075703628E-5</v>
      </c>
      <c r="JU251">
        <v>67.84</v>
      </c>
      <c r="JV251" s="14">
        <f t="shared" si="814"/>
        <v>-5.0486767681920855E-2</v>
      </c>
      <c r="JW251" s="14">
        <f t="shared" si="815"/>
        <v>2.5489137109682481E-3</v>
      </c>
      <c r="JX251" s="89">
        <f t="shared" si="816"/>
        <v>5.3376495332924261E-2</v>
      </c>
      <c r="JY251" s="89">
        <f t="shared" si="817"/>
        <v>2.8490502540256856E-3</v>
      </c>
      <c r="KA251">
        <v>37.24</v>
      </c>
      <c r="KB251" s="14">
        <f t="shared" si="818"/>
        <v>-1.0746911297654092E-3</v>
      </c>
      <c r="KC251" s="14">
        <f t="shared" si="819"/>
        <v>1.1549610243964515E-6</v>
      </c>
      <c r="KD251" s="89">
        <f t="shared" si="820"/>
        <v>2.6440209307965461E-3</v>
      </c>
      <c r="KE251" s="89">
        <f t="shared" si="821"/>
        <v>6.9908466824902345E-6</v>
      </c>
      <c r="KG251">
        <v>16.57</v>
      </c>
      <c r="KH251" s="14">
        <f t="shared" si="822"/>
        <v>2.2674002387987606E-2</v>
      </c>
      <c r="KI251" s="14">
        <f t="shared" si="823"/>
        <v>5.1411038429046763E-4</v>
      </c>
      <c r="KJ251" s="89">
        <f t="shared" si="824"/>
        <v>-2.1929813211219337E-2</v>
      </c>
      <c r="KK251" s="89">
        <f t="shared" si="825"/>
        <v>4.8091670747897017E-4</v>
      </c>
      <c r="KM251">
        <v>35.9</v>
      </c>
      <c r="KN251" s="14">
        <f t="shared" si="826"/>
        <v>-1.4025475354504434E-2</v>
      </c>
      <c r="KO251" s="14">
        <f t="shared" si="827"/>
        <v>1.9671395891981126E-4</v>
      </c>
      <c r="KP251" s="89">
        <f t="shared" si="828"/>
        <v>1.4535829979904831E-2</v>
      </c>
      <c r="KQ251" s="89">
        <f t="shared" si="829"/>
        <v>2.1129035320470007E-4</v>
      </c>
      <c r="KS251">
        <v>88.24</v>
      </c>
      <c r="KT251" s="14">
        <f t="shared" si="830"/>
        <v>-2.3854342097113929E-2</v>
      </c>
      <c r="KU251" s="14">
        <f t="shared" si="831"/>
        <v>5.6902963688614178E-4</v>
      </c>
      <c r="KV251" s="89">
        <f t="shared" si="832"/>
        <v>2.5417659415236375E-2</v>
      </c>
      <c r="KW251" s="89">
        <f t="shared" si="833"/>
        <v>6.4605741014895431E-4</v>
      </c>
      <c r="LF251" s="14">
        <v>17.715</v>
      </c>
      <c r="LG251" s="14">
        <f t="shared" si="834"/>
        <v>-2.5730407475479652E-2</v>
      </c>
      <c r="LH251" s="14">
        <f t="shared" si="835"/>
        <v>6.6205386885421916E-4</v>
      </c>
      <c r="LI251" s="89">
        <f t="shared" si="836"/>
        <v>2.5642868718348276E-2</v>
      </c>
      <c r="LJ251" s="89">
        <f t="shared" si="837"/>
        <v>6.5755671610644455E-4</v>
      </c>
      <c r="LL251">
        <v>12.215</v>
      </c>
      <c r="LM251" s="14">
        <f t="shared" si="838"/>
        <v>1.635992184931191E-3</v>
      </c>
      <c r="LN251" s="14">
        <f t="shared" si="839"/>
        <v>2.6764704291559323E-6</v>
      </c>
      <c r="LO251" s="89">
        <f t="shared" si="840"/>
        <v>-6.4744424543412187E-5</v>
      </c>
      <c r="LP251" s="89">
        <f t="shared" si="841"/>
        <v>4.1918405094575944E-9</v>
      </c>
    </row>
    <row r="252" spans="19:328" x14ac:dyDescent="0.35">
      <c r="S252" t="s">
        <v>856</v>
      </c>
      <c r="T252" s="82">
        <v>5857.68</v>
      </c>
      <c r="U252" s="6">
        <f t="shared" si="648"/>
        <v>-2.4442242188815067E-3</v>
      </c>
      <c r="V252" s="14">
        <f t="shared" si="649"/>
        <v>5.9742320321669117E-6</v>
      </c>
      <c r="Z252">
        <v>43.53</v>
      </c>
      <c r="AA252" s="14">
        <f t="shared" si="650"/>
        <v>-1.9719929130653568E-2</v>
      </c>
      <c r="AB252" s="14">
        <f t="shared" si="651"/>
        <v>3.8887560491799922E-4</v>
      </c>
      <c r="AC252" s="14">
        <f t="shared" si="652"/>
        <v>-1.7275704911772063E-2</v>
      </c>
      <c r="AD252" s="14">
        <f t="shared" si="653"/>
        <v>1.6816065840831354E-2</v>
      </c>
      <c r="AE252" s="14">
        <f t="shared" si="654"/>
        <v>2.8278007036317514E-4</v>
      </c>
      <c r="AG252">
        <v>8.2620000000000005</v>
      </c>
      <c r="AH252" s="14">
        <f t="shared" si="655"/>
        <v>6.2741518558729146E-3</v>
      </c>
      <c r="AI252" s="14">
        <f t="shared" si="656"/>
        <v>3.9364981510553535E-5</v>
      </c>
      <c r="AJ252" s="14">
        <f t="shared" si="657"/>
        <v>-6.423280762672433E-3</v>
      </c>
      <c r="AK252" s="14">
        <f t="shared" si="658"/>
        <v>4.1258535756117751E-5</v>
      </c>
      <c r="AM252">
        <v>105.6</v>
      </c>
      <c r="AN252" s="14">
        <f t="shared" si="659"/>
        <v>-4.7460933892556805E-3</v>
      </c>
      <c r="AO252" s="14">
        <f t="shared" si="660"/>
        <v>2.2525402459536473E-5</v>
      </c>
      <c r="AP252" s="14">
        <f t="shared" si="661"/>
        <v>5.3548059166211954E-3</v>
      </c>
      <c r="AQ252" s="14">
        <f t="shared" si="662"/>
        <v>2.867394640468136E-5</v>
      </c>
      <c r="AS252">
        <v>103</v>
      </c>
      <c r="AT252" s="14">
        <f t="shared" si="663"/>
        <v>1.2350600835665327E-2</v>
      </c>
      <c r="AU252" s="14">
        <f t="shared" si="664"/>
        <v>1.5253734100193706E-4</v>
      </c>
      <c r="AV252" s="14">
        <f t="shared" si="665"/>
        <v>-1.1737458462441175E-2</v>
      </c>
      <c r="AW252" s="14">
        <f t="shared" si="666"/>
        <v>1.3776793115753195E-4</v>
      </c>
      <c r="AY252" s="14">
        <v>37.6</v>
      </c>
      <c r="AZ252" s="14">
        <f t="shared" si="667"/>
        <v>1.3289038500537342E-3</v>
      </c>
      <c r="BA252" s="14">
        <f t="shared" si="668"/>
        <v>1.7659854426876377E-6</v>
      </c>
      <c r="BB252" s="14">
        <f t="shared" si="669"/>
        <v>-1.1222814542246622E-3</v>
      </c>
      <c r="BC252" s="14">
        <f t="shared" si="670"/>
        <v>1.2595156624966224E-6</v>
      </c>
      <c r="BE252">
        <v>24.84</v>
      </c>
      <c r="BF252" s="14">
        <f t="shared" si="671"/>
        <v>-5.0449103063554199E-3</v>
      </c>
      <c r="BG252" s="14">
        <f t="shared" si="672"/>
        <v>2.5451119999171137E-5</v>
      </c>
      <c r="BH252" s="14">
        <f t="shared" si="673"/>
        <v>2.1644791877242098E-3</v>
      </c>
      <c r="BI252" s="14">
        <f t="shared" si="674"/>
        <v>4.6849701540912551E-6</v>
      </c>
      <c r="BK252">
        <v>104.25</v>
      </c>
      <c r="BL252" s="14">
        <f t="shared" si="675"/>
        <v>-4.7973135964421665E-4</v>
      </c>
      <c r="BM252" s="14">
        <f t="shared" si="676"/>
        <v>2.3014217742608873E-7</v>
      </c>
      <c r="BN252" s="14">
        <f t="shared" si="677"/>
        <v>-8.0395626744648465E-4</v>
      </c>
      <c r="BO252" s="14">
        <f t="shared" si="678"/>
        <v>6.463456799664835E-7</v>
      </c>
      <c r="BQ252">
        <v>74.28</v>
      </c>
      <c r="BR252" s="14">
        <f t="shared" si="679"/>
        <v>-8.3818254675858371E-3</v>
      </c>
      <c r="BS252" s="14">
        <f t="shared" si="680"/>
        <v>7.0254998169070533E-5</v>
      </c>
      <c r="BT252" s="14">
        <f t="shared" si="681"/>
        <v>8.6987195374260678E-3</v>
      </c>
      <c r="BU252" s="14">
        <f t="shared" si="682"/>
        <v>7.5667721590797984E-5</v>
      </c>
      <c r="BX252">
        <v>22</v>
      </c>
      <c r="BY252" s="14">
        <f t="shared" si="683"/>
        <v>-1.8198367169859828E-3</v>
      </c>
      <c r="BZ252" s="14">
        <f t="shared" si="684"/>
        <v>3.3118056764903199E-6</v>
      </c>
      <c r="CA252" s="14">
        <f t="shared" si="685"/>
        <v>1.8974365625297662E-3</v>
      </c>
      <c r="CB252" s="14">
        <f t="shared" si="686"/>
        <v>3.6002655088247754E-6</v>
      </c>
      <c r="CD252">
        <v>51.11</v>
      </c>
      <c r="CE252" s="14">
        <f t="shared" si="687"/>
        <v>-2.3506377131238135E-3</v>
      </c>
      <c r="CF252" s="14">
        <f t="shared" si="688"/>
        <v>5.5254976583599522E-6</v>
      </c>
      <c r="CG252" s="14">
        <f t="shared" si="689"/>
        <v>3.1621801711994696E-3</v>
      </c>
      <c r="CH252" s="14">
        <f t="shared" si="690"/>
        <v>9.999383435127108E-6</v>
      </c>
      <c r="CJ252">
        <v>35.450000000000003</v>
      </c>
      <c r="CK252" s="14">
        <f t="shared" si="691"/>
        <v>-9.9221225063163641E-3</v>
      </c>
      <c r="CL252" s="14">
        <f t="shared" si="692"/>
        <v>9.8448515030349725E-5</v>
      </c>
      <c r="CM252" s="14">
        <f t="shared" si="693"/>
        <v>1.0332831695967881E-2</v>
      </c>
      <c r="CN252" s="14">
        <f t="shared" si="694"/>
        <v>1.0676741085719849E-4</v>
      </c>
      <c r="CP252">
        <v>21.92</v>
      </c>
      <c r="CQ252" s="14">
        <f t="shared" si="695"/>
        <v>2.278424316703824E-3</v>
      </c>
      <c r="CR252" s="14">
        <f t="shared" si="696"/>
        <v>5.191217366947287E-6</v>
      </c>
      <c r="CS252" s="14">
        <f t="shared" si="697"/>
        <v>-2.0679189695665648E-3</v>
      </c>
      <c r="CT252" s="14">
        <f t="shared" si="698"/>
        <v>4.2762888646932434E-6</v>
      </c>
      <c r="CV252">
        <v>106.25</v>
      </c>
      <c r="CW252" s="14">
        <f t="shared" si="699"/>
        <v>-1.1358380513516864E-2</v>
      </c>
      <c r="CX252" s="14">
        <f t="shared" si="700"/>
        <v>1.2901280788983963E-4</v>
      </c>
      <c r="CY252" s="89">
        <f t="shared" si="701"/>
        <v>1.1361648524494556E-2</v>
      </c>
      <c r="CZ252" s="89">
        <f t="shared" si="702"/>
        <v>1.2908705719414932E-4</v>
      </c>
      <c r="DB252">
        <v>15.11</v>
      </c>
      <c r="DC252" s="14">
        <f t="shared" si="703"/>
        <v>5.2805403230333503E-3</v>
      </c>
      <c r="DD252" s="14">
        <f t="shared" si="704"/>
        <v>2.7884106103181159E-5</v>
      </c>
      <c r="DE252" s="89">
        <f t="shared" si="705"/>
        <v>-5.1754571867753596E-3</v>
      </c>
      <c r="DF252" s="89">
        <f t="shared" si="706"/>
        <v>2.6785357092144718E-5</v>
      </c>
      <c r="DH252">
        <v>12.273999999999999</v>
      </c>
      <c r="DI252" s="14">
        <f t="shared" si="707"/>
        <v>-4.8895771490002789E-4</v>
      </c>
      <c r="DJ252" s="14">
        <f t="shared" si="708"/>
        <v>2.3907964696025693E-7</v>
      </c>
      <c r="DK252" s="89">
        <f t="shared" si="709"/>
        <v>1.000310251413619E-3</v>
      </c>
      <c r="DL252" s="89">
        <f t="shared" si="710"/>
        <v>1.0006205990831777E-6</v>
      </c>
      <c r="DN252">
        <v>65.45</v>
      </c>
      <c r="DO252" s="14">
        <f t="shared" si="711"/>
        <v>-4.5847024567114347E-4</v>
      </c>
      <c r="DP252" s="14">
        <f t="shared" si="712"/>
        <v>2.1019496616575865E-7</v>
      </c>
      <c r="DQ252" s="89">
        <f t="shared" si="713"/>
        <v>1.1641201635541447E-3</v>
      </c>
      <c r="DR252" s="89">
        <f t="shared" si="714"/>
        <v>1.3551757551933285E-6</v>
      </c>
      <c r="DT252">
        <v>130.1</v>
      </c>
      <c r="DU252" s="14">
        <f t="shared" si="715"/>
        <v>-1.2374481183185055E-2</v>
      </c>
      <c r="DV252" s="14">
        <f t="shared" si="716"/>
        <v>1.5312778455300102E-4</v>
      </c>
      <c r="DW252" s="89">
        <f t="shared" si="717"/>
        <v>1.2287213882673233E-2</v>
      </c>
      <c r="DX252" s="89">
        <f t="shared" si="718"/>
        <v>1.5097562499855781E-4</v>
      </c>
      <c r="DZ252">
        <v>32.659999999999997</v>
      </c>
      <c r="EA252" s="14">
        <f t="shared" si="719"/>
        <v>2.2105366413244319E-2</v>
      </c>
      <c r="EB252" s="14">
        <f t="shared" si="720"/>
        <v>4.8864722426378998E-4</v>
      </c>
      <c r="EC252" s="89">
        <f t="shared" si="721"/>
        <v>-2.1195382107460577E-2</v>
      </c>
      <c r="ED252" s="89">
        <f t="shared" si="722"/>
        <v>4.4924422268126E-4</v>
      </c>
      <c r="EF252">
        <v>13.79</v>
      </c>
      <c r="EG252" s="14">
        <f t="shared" si="723"/>
        <v>3.0002250303798914E-2</v>
      </c>
      <c r="EH252" s="14">
        <f t="shared" si="724"/>
        <v>9.0013502329180201E-4</v>
      </c>
      <c r="EI252" s="89">
        <f t="shared" si="725"/>
        <v>-2.9094663384853597E-2</v>
      </c>
      <c r="EJ252" s="89">
        <f t="shared" si="726"/>
        <v>8.464994374779405E-4</v>
      </c>
      <c r="EL252">
        <v>94.96</v>
      </c>
      <c r="EM252" s="14">
        <f t="shared" si="727"/>
        <v>2.4548767613909329E-2</v>
      </c>
      <c r="EN252" s="14">
        <f t="shared" si="728"/>
        <v>6.0264199136172351E-4</v>
      </c>
      <c r="EO252" s="89">
        <f t="shared" si="729"/>
        <v>-2.4339975538245566E-2</v>
      </c>
      <c r="EP252" s="89">
        <f t="shared" si="730"/>
        <v>5.9243440920239254E-4</v>
      </c>
      <c r="ER252">
        <v>12.35</v>
      </c>
      <c r="ES252" s="14">
        <f t="shared" si="731"/>
        <v>-5.6841403549898074E-3</v>
      </c>
      <c r="ET252" s="14">
        <f t="shared" si="732"/>
        <v>3.2309451575223651E-5</v>
      </c>
      <c r="EU252" s="89">
        <f t="shared" si="733"/>
        <v>5.8917073868605639E-3</v>
      </c>
      <c r="EV252" s="89">
        <f t="shared" si="734"/>
        <v>3.4712215932387336E-5</v>
      </c>
      <c r="EX252">
        <v>121.05</v>
      </c>
      <c r="EY252" s="14">
        <f t="shared" si="735"/>
        <v>-1.7920879687331231E-2</v>
      </c>
      <c r="EZ252" s="14">
        <f t="shared" si="736"/>
        <v>3.2115792876780109E-4</v>
      </c>
      <c r="FA252" s="89">
        <f t="shared" si="737"/>
        <v>1.8128061904309219E-2</v>
      </c>
      <c r="FB252" s="89">
        <f t="shared" si="738"/>
        <v>3.2862662840646716E-4</v>
      </c>
      <c r="FD252">
        <v>50.46</v>
      </c>
      <c r="FE252" s="14">
        <f t="shared" si="739"/>
        <v>1.0644689511414007E-2</v>
      </c>
      <c r="FF252" s="14">
        <f t="shared" si="740"/>
        <v>1.1330941479440738E-4</v>
      </c>
      <c r="FG252" s="89">
        <f t="shared" si="741"/>
        <v>-1.2022451784639027E-2</v>
      </c>
      <c r="FH252" s="89">
        <f t="shared" si="742"/>
        <v>1.4453934691397013E-4</v>
      </c>
      <c r="FJ252">
        <v>148.19999999999999</v>
      </c>
      <c r="FK252" s="14">
        <f t="shared" si="743"/>
        <v>-8.810629682154807E-3</v>
      </c>
      <c r="FL252" s="14">
        <f t="shared" si="744"/>
        <v>7.7627195396067321E-5</v>
      </c>
      <c r="FM252" s="89">
        <f t="shared" si="745"/>
        <v>8.7162169557529392E-3</v>
      </c>
      <c r="FN252" s="89">
        <f t="shared" si="746"/>
        <v>7.597243801975504E-5</v>
      </c>
      <c r="FP252">
        <v>10.855</v>
      </c>
      <c r="FQ252" s="14">
        <f t="shared" si="747"/>
        <v>-3.6917439252331825E-3</v>
      </c>
      <c r="FR252" s="14">
        <f t="shared" si="748"/>
        <v>1.3628973209496105E-5</v>
      </c>
      <c r="FS252" s="89">
        <f t="shared" si="749"/>
        <v>4.1956457692622039E-3</v>
      </c>
      <c r="FT252" s="89">
        <f t="shared" si="750"/>
        <v>1.760344342112783E-5</v>
      </c>
      <c r="FV252">
        <v>530.4</v>
      </c>
      <c r="FW252" s="14">
        <f t="shared" si="751"/>
        <v>-3.0211503341762112E-3</v>
      </c>
      <c r="FX252" s="14">
        <f t="shared" si="752"/>
        <v>9.1273493416930322E-6</v>
      </c>
      <c r="FY252" s="89">
        <f t="shared" si="753"/>
        <v>3.5309009668338508E-3</v>
      </c>
      <c r="FZ252" s="89">
        <f t="shared" si="754"/>
        <v>1.2467261637588223E-5</v>
      </c>
      <c r="GB252">
        <v>56.26</v>
      </c>
      <c r="GC252" s="14">
        <f t="shared" si="755"/>
        <v>3.4245135255766355E-2</v>
      </c>
      <c r="GD252" s="14">
        <f t="shared" si="756"/>
        <v>1.1727292886857317E-3</v>
      </c>
      <c r="GE252" s="89">
        <f t="shared" si="757"/>
        <v>-3.313480093747033E-2</v>
      </c>
      <c r="GF252" s="89">
        <f t="shared" si="758"/>
        <v>1.0979150331657847E-3</v>
      </c>
      <c r="GH252">
        <v>439.2</v>
      </c>
      <c r="GI252" s="14">
        <f t="shared" si="759"/>
        <v>-2.0937150405630146E-2</v>
      </c>
      <c r="GJ252" s="14">
        <f t="shared" si="760"/>
        <v>4.3836426710797859E-4</v>
      </c>
      <c r="GK252" s="89">
        <f t="shared" si="761"/>
        <v>2.1052367995084819E-2</v>
      </c>
      <c r="GL252" s="89">
        <f t="shared" si="762"/>
        <v>4.4320219820047162E-4</v>
      </c>
      <c r="GN252">
        <v>30.29</v>
      </c>
      <c r="GO252" s="14">
        <f t="shared" si="763"/>
        <v>-1.652073727813752E-3</v>
      </c>
      <c r="GP252" s="14">
        <f t="shared" si="764"/>
        <v>2.7293476021324272E-6</v>
      </c>
      <c r="GQ252" s="89">
        <f t="shared" si="765"/>
        <v>2.1588412992871253E-3</v>
      </c>
      <c r="GR252" s="89">
        <f t="shared" si="766"/>
        <v>4.6605957555077233E-6</v>
      </c>
      <c r="GT252">
        <v>63.28</v>
      </c>
      <c r="GU252" s="14">
        <f t="shared" si="767"/>
        <v>-3.799877909774786E-3</v>
      </c>
      <c r="GV252" s="14">
        <f t="shared" si="768"/>
        <v>1.4439072129194397E-5</v>
      </c>
      <c r="GW252" s="89">
        <f t="shared" si="769"/>
        <v>3.7994595022986508E-3</v>
      </c>
      <c r="GX252" s="89">
        <f t="shared" si="770"/>
        <v>1.4435892509607511E-5</v>
      </c>
      <c r="GZ252">
        <v>199.45</v>
      </c>
      <c r="HA252" s="14">
        <f t="shared" si="771"/>
        <v>-1.1091618625431952E-2</v>
      </c>
      <c r="HB252" s="14">
        <f t="shared" si="772"/>
        <v>1.2302400373202899E-4</v>
      </c>
      <c r="HC252" s="89">
        <f t="shared" si="773"/>
        <v>1.1699998044298558E-2</v>
      </c>
      <c r="HD252" s="89">
        <f t="shared" si="774"/>
        <v>1.3688995423659006E-4</v>
      </c>
      <c r="HF252">
        <v>281.25</v>
      </c>
      <c r="HG252" s="14">
        <f t="shared" si="775"/>
        <v>-2.1356121304216724E-3</v>
      </c>
      <c r="HH252" s="14">
        <f t="shared" si="776"/>
        <v>4.560839171604194E-6</v>
      </c>
      <c r="HI252" s="89">
        <f t="shared" si="777"/>
        <v>2.8501515706337885E-3</v>
      </c>
      <c r="HJ252" s="89">
        <f t="shared" si="778"/>
        <v>8.1233639755862513E-6</v>
      </c>
      <c r="HL252">
        <v>99.54</v>
      </c>
      <c r="HM252" s="14">
        <f t="shared" si="779"/>
        <v>8.0337421472917317E-4</v>
      </c>
      <c r="HN252" s="14">
        <f t="shared" si="780"/>
        <v>6.4541012889171562E-7</v>
      </c>
      <c r="HO252" s="89">
        <f t="shared" si="781"/>
        <v>-1.2920057685559326E-3</v>
      </c>
      <c r="HP252" s="89">
        <f t="shared" si="782"/>
        <v>1.6692789059818061E-6</v>
      </c>
      <c r="HR252">
        <v>5.8319999999999999</v>
      </c>
      <c r="HS252" s="14">
        <f t="shared" si="783"/>
        <v>-4.8126596844155706E-3</v>
      </c>
      <c r="HT252" s="14">
        <f t="shared" si="784"/>
        <v>2.3161693237998978E-5</v>
      </c>
      <c r="HU252" s="14">
        <f t="shared" si="785"/>
        <v>2.925436135467785E-3</v>
      </c>
      <c r="HV252" s="14">
        <f t="shared" si="786"/>
        <v>8.5581765827006881E-6</v>
      </c>
      <c r="HX252">
        <v>13.64</v>
      </c>
      <c r="HY252" s="14">
        <f t="shared" si="787"/>
        <v>-1.0316966970932267E-2</v>
      </c>
      <c r="HZ252" s="14">
        <f t="shared" si="788"/>
        <v>1.0643980747930732E-4</v>
      </c>
      <c r="IA252" s="89">
        <f t="shared" si="789"/>
        <v>8.3211561831887052E-3</v>
      </c>
      <c r="IB252" s="89">
        <f t="shared" si="790"/>
        <v>6.9241640225019616E-5</v>
      </c>
      <c r="ID252">
        <v>134.69999999999999</v>
      </c>
      <c r="IE252" s="14">
        <f t="shared" si="791"/>
        <v>-1.458242329427005E-2</v>
      </c>
      <c r="IF252" s="14">
        <f t="shared" si="792"/>
        <v>2.1264706913326977E-4</v>
      </c>
      <c r="IG252" s="89">
        <f t="shared" si="793"/>
        <v>1.5189479228324568E-2</v>
      </c>
      <c r="IH252" s="89">
        <f t="shared" si="794"/>
        <v>2.3072027922770353E-4</v>
      </c>
      <c r="IQ252">
        <v>51.62</v>
      </c>
      <c r="IR252" s="14">
        <f t="shared" si="795"/>
        <v>-1.247579534249843E-2</v>
      </c>
      <c r="IS252" s="14">
        <f t="shared" si="796"/>
        <v>1.5564546942790553E-4</v>
      </c>
      <c r="IT252" s="89">
        <f t="shared" si="797"/>
        <v>1.1483785969057353E-2</v>
      </c>
      <c r="IU252" s="89">
        <f t="shared" si="798"/>
        <v>1.3187734018311854E-4</v>
      </c>
      <c r="IW252">
        <v>72.260000000000005</v>
      </c>
      <c r="IX252" s="14">
        <f t="shared" si="799"/>
        <v>-5.8293017255499763E-3</v>
      </c>
      <c r="IY252" s="14">
        <f t="shared" si="800"/>
        <v>3.3980758607499928E-5</v>
      </c>
      <c r="IZ252" s="89">
        <f t="shared" si="801"/>
        <v>4.3391786411310831E-3</v>
      </c>
      <c r="JA252" s="89">
        <f t="shared" si="802"/>
        <v>1.8828471279648194E-5</v>
      </c>
      <c r="JC252">
        <v>109.1</v>
      </c>
      <c r="JD252" s="14">
        <f t="shared" si="803"/>
        <v>6.1756239881420996E-2</v>
      </c>
      <c r="JE252" s="14">
        <f t="shared" si="804"/>
        <v>3.8138331642916133E-3</v>
      </c>
      <c r="JF252" s="89">
        <f t="shared" si="805"/>
        <v>-6.1044504518722092E-2</v>
      </c>
      <c r="JG252" s="89">
        <f t="shared" si="806"/>
        <v>3.726431531936282E-3</v>
      </c>
      <c r="JI252">
        <v>36.380000000000003</v>
      </c>
      <c r="JJ252" s="14">
        <f t="shared" si="807"/>
        <v>-1.4396704912989456E-2</v>
      </c>
      <c r="JK252" s="14">
        <f t="shared" si="808"/>
        <v>2.0726511235169475E-4</v>
      </c>
      <c r="JL252" s="89">
        <f t="shared" si="809"/>
        <v>1.4108247371065112E-2</v>
      </c>
      <c r="JM252" s="89">
        <f t="shared" si="810"/>
        <v>1.9904264388316564E-4</v>
      </c>
      <c r="JO252">
        <v>72.55</v>
      </c>
      <c r="JP252" s="14">
        <f t="shared" si="811"/>
        <v>-3.8668740353071302E-3</v>
      </c>
      <c r="JQ252" s="14">
        <f t="shared" si="812"/>
        <v>1.4952714804932449E-5</v>
      </c>
      <c r="JR252" s="89">
        <f t="shared" si="842"/>
        <v>4.0735978552164671E-3</v>
      </c>
      <c r="JS252" s="89">
        <f t="shared" si="813"/>
        <v>1.65941994860242E-5</v>
      </c>
      <c r="JU252">
        <v>67.92</v>
      </c>
      <c r="JV252" s="14">
        <f t="shared" si="814"/>
        <v>-1.1785505194442526E-3</v>
      </c>
      <c r="JW252" s="14">
        <f t="shared" si="815"/>
        <v>1.3889813268823176E-6</v>
      </c>
      <c r="JX252" s="89">
        <f t="shared" si="816"/>
        <v>1.4913627672306781E-3</v>
      </c>
      <c r="JY252" s="89">
        <f t="shared" si="817"/>
        <v>2.2241629034819457E-6</v>
      </c>
      <c r="KA252">
        <v>37.75</v>
      </c>
      <c r="KB252" s="14">
        <f t="shared" si="818"/>
        <v>-1.3602023286167287E-2</v>
      </c>
      <c r="KC252" s="14">
        <f t="shared" si="819"/>
        <v>1.8501503747743713E-4</v>
      </c>
      <c r="KD252" s="89">
        <f t="shared" si="820"/>
        <v>1.3808797818116758E-2</v>
      </c>
      <c r="KE252" s="89">
        <f t="shared" si="821"/>
        <v>1.9068289718162613E-4</v>
      </c>
      <c r="KG252">
        <v>16.57</v>
      </c>
      <c r="KH252" s="14">
        <f t="shared" si="822"/>
        <v>0</v>
      </c>
      <c r="KI252" s="14">
        <f t="shared" si="823"/>
        <v>0</v>
      </c>
      <c r="KJ252" s="89">
        <f t="shared" si="824"/>
        <v>-7.9236038030709298E-4</v>
      </c>
      <c r="KK252" s="89">
        <f t="shared" si="825"/>
        <v>6.2783497228040101E-7</v>
      </c>
      <c r="KM252">
        <v>36.130000000000003</v>
      </c>
      <c r="KN252" s="14">
        <f t="shared" si="826"/>
        <v>-6.3862496653158034E-3</v>
      </c>
      <c r="KO252" s="14">
        <f t="shared" si="827"/>
        <v>4.0784184787746209E-5</v>
      </c>
      <c r="KP252" s="89">
        <f t="shared" si="828"/>
        <v>4.5976797614201859E-3</v>
      </c>
      <c r="KQ252" s="89">
        <f t="shared" si="829"/>
        <v>2.1138659188572779E-5</v>
      </c>
      <c r="KS252">
        <v>89.58</v>
      </c>
      <c r="KT252" s="14">
        <f t="shared" si="830"/>
        <v>-1.5071705833907047E-2</v>
      </c>
      <c r="KU252" s="14">
        <f t="shared" si="831"/>
        <v>2.271563167438277E-4</v>
      </c>
      <c r="KV252" s="89">
        <f t="shared" si="832"/>
        <v>1.5477461153285226E-2</v>
      </c>
      <c r="KW252" s="89">
        <f t="shared" si="833"/>
        <v>2.3955180375145324E-4</v>
      </c>
      <c r="LF252" s="14">
        <v>17.704999999999998</v>
      </c>
      <c r="LG252" s="14">
        <f t="shared" si="834"/>
        <v>5.6465275356827626E-4</v>
      </c>
      <c r="LH252" s="14">
        <f t="shared" si="835"/>
        <v>3.1883273211223654E-7</v>
      </c>
      <c r="LI252" s="89">
        <f t="shared" si="836"/>
        <v>-6.6459110363713476E-4</v>
      </c>
      <c r="LJ252" s="89">
        <f t="shared" si="837"/>
        <v>4.4168133503362477E-7</v>
      </c>
      <c r="LL252">
        <v>12.175000000000001</v>
      </c>
      <c r="LM252" s="14">
        <f t="shared" si="838"/>
        <v>3.2800357410503072E-3</v>
      </c>
      <c r="LN252" s="14">
        <f t="shared" si="839"/>
        <v>1.0758634462567437E-5</v>
      </c>
      <c r="LO252" s="89">
        <f t="shared" si="840"/>
        <v>-2.973746453720145E-3</v>
      </c>
      <c r="LP252" s="89">
        <f t="shared" si="841"/>
        <v>8.8431679710131378E-6</v>
      </c>
    </row>
    <row r="253" spans="19:328" x14ac:dyDescent="0.35">
      <c r="S253" t="s">
        <v>857</v>
      </c>
      <c r="T253" s="82">
        <v>5949.04</v>
      </c>
      <c r="U253" s="6">
        <f t="shared" si="648"/>
        <v>-1.5476241241084323E-2</v>
      </c>
      <c r="V253" s="14">
        <f t="shared" si="649"/>
        <v>2.395140429522392E-4</v>
      </c>
      <c r="Z253">
        <v>44.16</v>
      </c>
      <c r="AA253" s="14">
        <f t="shared" si="650"/>
        <v>-1.4369046404633554E-2</v>
      </c>
      <c r="AB253" s="14">
        <f t="shared" si="651"/>
        <v>2.0646949457851245E-4</v>
      </c>
      <c r="AC253" s="14">
        <f t="shared" si="652"/>
        <v>1.1071948364507686E-3</v>
      </c>
      <c r="AD253" s="14">
        <f t="shared" si="653"/>
        <v>-1.8848151227332261E-3</v>
      </c>
      <c r="AE253" s="14">
        <f t="shared" si="654"/>
        <v>3.5525280468838663E-6</v>
      </c>
      <c r="AG253">
        <v>8.36</v>
      </c>
      <c r="AH253" s="14">
        <f t="shared" si="655"/>
        <v>-1.1791738122037303E-2</v>
      </c>
      <c r="AI253" s="14">
        <f t="shared" si="656"/>
        <v>1.3904508793870782E-4</v>
      </c>
      <c r="AJ253" s="14">
        <f t="shared" si="657"/>
        <v>1.1380665673091508E-2</v>
      </c>
      <c r="AK253" s="14">
        <f t="shared" si="658"/>
        <v>1.2951955116268337E-4</v>
      </c>
      <c r="AM253">
        <v>106.55</v>
      </c>
      <c r="AN253" s="14">
        <f t="shared" si="659"/>
        <v>-8.9559872724651237E-3</v>
      </c>
      <c r="AO253" s="14">
        <f t="shared" si="660"/>
        <v>8.0209708024557282E-5</v>
      </c>
      <c r="AP253" s="14">
        <f t="shared" si="661"/>
        <v>1.1457389262925352E-2</v>
      </c>
      <c r="AQ253" s="14">
        <f t="shared" si="662"/>
        <v>1.3127176872219714E-4</v>
      </c>
      <c r="AS253">
        <v>105.16</v>
      </c>
      <c r="AT253" s="14">
        <f t="shared" si="663"/>
        <v>-2.0754011632044694E-2</v>
      </c>
      <c r="AU253" s="14">
        <f t="shared" si="664"/>
        <v>4.3072899882304648E-4</v>
      </c>
      <c r="AV253" s="14">
        <f t="shared" si="665"/>
        <v>2.4222173023041364E-2</v>
      </c>
      <c r="AW253" s="14">
        <f t="shared" si="666"/>
        <v>5.8671366595815276E-4</v>
      </c>
      <c r="AY253" s="14">
        <v>37.78</v>
      </c>
      <c r="AZ253" s="14">
        <f t="shared" si="667"/>
        <v>-4.7758116775146004E-3</v>
      </c>
      <c r="BA253" s="14">
        <f t="shared" si="668"/>
        <v>2.2808377179084822E-5</v>
      </c>
      <c r="BB253" s="14">
        <f t="shared" si="669"/>
        <v>6.421068155084233E-3</v>
      </c>
      <c r="BC253" s="14">
        <f t="shared" si="670"/>
        <v>4.1230116252236837E-5</v>
      </c>
      <c r="BE253">
        <v>25.344999999999999</v>
      </c>
      <c r="BF253" s="14">
        <f t="shared" si="671"/>
        <v>-2.0126214859034632E-2</v>
      </c>
      <c r="BG253" s="14">
        <f t="shared" si="672"/>
        <v>4.0506452455202639E-4</v>
      </c>
      <c r="BH253" s="14">
        <f t="shared" si="673"/>
        <v>2.1496882648609762E-2</v>
      </c>
      <c r="BI253" s="14">
        <f t="shared" si="674"/>
        <v>4.6211596360809943E-4</v>
      </c>
      <c r="BK253">
        <v>105.55</v>
      </c>
      <c r="BL253" s="14">
        <f t="shared" si="675"/>
        <v>-1.2392913615418812E-2</v>
      </c>
      <c r="BM253" s="14">
        <f t="shared" si="676"/>
        <v>1.5358430787923297E-4</v>
      </c>
      <c r="BN253" s="14">
        <f t="shared" si="677"/>
        <v>1.4652888467450316E-2</v>
      </c>
      <c r="BO253" s="14">
        <f t="shared" si="678"/>
        <v>2.1470714043953846E-4</v>
      </c>
      <c r="BQ253">
        <v>75.87</v>
      </c>
      <c r="BR253" s="14">
        <f t="shared" si="679"/>
        <v>-2.1179612865478432E-2</v>
      </c>
      <c r="BS253" s="14">
        <f t="shared" si="680"/>
        <v>4.4857600113153953E-4</v>
      </c>
      <c r="BT253" s="14">
        <f t="shared" si="681"/>
        <v>2.5166535921620783E-2</v>
      </c>
      <c r="BU253" s="14">
        <f t="shared" si="682"/>
        <v>6.3335453029422924E-4</v>
      </c>
      <c r="BX253">
        <v>22.03</v>
      </c>
      <c r="BY253" s="14">
        <f t="shared" si="683"/>
        <v>-1.3627074559359016E-3</v>
      </c>
      <c r="BZ253" s="14">
        <f t="shared" si="684"/>
        <v>1.8569716104632971E-6</v>
      </c>
      <c r="CA253" s="14">
        <f t="shared" si="685"/>
        <v>3.0912803175071777E-3</v>
      </c>
      <c r="CB253" s="14">
        <f t="shared" si="686"/>
        <v>9.5560140014072771E-6</v>
      </c>
      <c r="CD253">
        <v>50.88</v>
      </c>
      <c r="CE253" s="14">
        <f t="shared" si="687"/>
        <v>4.5102537483213334E-3</v>
      </c>
      <c r="CF253" s="14">
        <f t="shared" si="688"/>
        <v>2.0342388874246636E-5</v>
      </c>
      <c r="CG253" s="14">
        <f t="shared" si="689"/>
        <v>-1.1912541699987673E-3</v>
      </c>
      <c r="CH253" s="14">
        <f t="shared" si="690"/>
        <v>1.4190864975394521E-6</v>
      </c>
      <c r="CJ253">
        <v>36.03</v>
      </c>
      <c r="CK253" s="14">
        <f t="shared" si="691"/>
        <v>-1.6228671781865298E-2</v>
      </c>
      <c r="CL253" s="14">
        <f t="shared" si="692"/>
        <v>2.6336978780351102E-4</v>
      </c>
      <c r="CM253" s="14">
        <f t="shared" si="693"/>
        <v>1.8965820770367542E-2</v>
      </c>
      <c r="CN253" s="14">
        <f t="shared" si="694"/>
        <v>3.5970235749370488E-4</v>
      </c>
      <c r="CP253">
        <v>22.13</v>
      </c>
      <c r="CQ253" s="14">
        <f t="shared" si="695"/>
        <v>-9.5346919831433563E-3</v>
      </c>
      <c r="CR253" s="14">
        <f t="shared" si="696"/>
        <v>9.0910351213418193E-5</v>
      </c>
      <c r="CS253" s="14">
        <f t="shared" si="697"/>
        <v>1.2027354848837525E-2</v>
      </c>
      <c r="CT253" s="14">
        <f t="shared" si="698"/>
        <v>1.4465726465985552E-4</v>
      </c>
      <c r="CV253">
        <v>109.9</v>
      </c>
      <c r="CW253" s="14">
        <f t="shared" si="699"/>
        <v>-3.3776053605049559E-2</v>
      </c>
      <c r="CX253" s="14">
        <f t="shared" si="700"/>
        <v>1.1408217971311814E-3</v>
      </c>
      <c r="CY253" s="89">
        <f t="shared" si="701"/>
        <v>3.4467533055130166E-2</v>
      </c>
      <c r="CZ253" s="89">
        <f t="shared" si="702"/>
        <v>1.1880108349064907E-3</v>
      </c>
      <c r="DB253">
        <v>15.35</v>
      </c>
      <c r="DC253" s="14">
        <f t="shared" si="703"/>
        <v>-1.5758697748557923E-2</v>
      </c>
      <c r="DD253" s="14">
        <f t="shared" si="704"/>
        <v>2.4833655473040456E-4</v>
      </c>
      <c r="DE253" s="89">
        <f t="shared" si="705"/>
        <v>1.6968029747557317E-2</v>
      </c>
      <c r="DF253" s="89">
        <f t="shared" si="706"/>
        <v>2.8791403351399004E-4</v>
      </c>
      <c r="DH253">
        <v>12.08</v>
      </c>
      <c r="DI253" s="14">
        <f t="shared" si="707"/>
        <v>1.5932011460236269E-2</v>
      </c>
      <c r="DJ253" s="14">
        <f t="shared" si="708"/>
        <v>2.5382898916909982E-4</v>
      </c>
      <c r="DK253" s="89">
        <f t="shared" si="709"/>
        <v>-1.29544599280422E-2</v>
      </c>
      <c r="DL253" s="89">
        <f t="shared" si="710"/>
        <v>1.6781803202725113E-4</v>
      </c>
      <c r="DN253">
        <v>66.62</v>
      </c>
      <c r="DO253" s="14">
        <f t="shared" si="711"/>
        <v>-1.7718340409624653E-2</v>
      </c>
      <c r="DP253" s="14">
        <f t="shared" si="712"/>
        <v>3.1393958687133788E-4</v>
      </c>
      <c r="DQ253" s="89">
        <f t="shared" si="713"/>
        <v>1.9651365530578203E-2</v>
      </c>
      <c r="DR253" s="89">
        <f t="shared" si="714"/>
        <v>3.8617616721639715E-4</v>
      </c>
      <c r="DT253">
        <v>135.9</v>
      </c>
      <c r="DU253" s="14">
        <f t="shared" si="715"/>
        <v>-4.361593563863847E-2</v>
      </c>
      <c r="DV253" s="14">
        <f t="shared" si="716"/>
        <v>1.9023498416338533E-3</v>
      </c>
      <c r="DW253" s="89">
        <f t="shared" si="717"/>
        <v>4.6294690773064764E-2</v>
      </c>
      <c r="DX253" s="89">
        <f t="shared" si="718"/>
        <v>2.1431983937736879E-3</v>
      </c>
      <c r="DZ253">
        <v>32.869999999999997</v>
      </c>
      <c r="EA253" s="14">
        <f t="shared" si="719"/>
        <v>-6.4093001338090616E-3</v>
      </c>
      <c r="EB253" s="14">
        <f t="shared" si="720"/>
        <v>4.1079128205244853E-5</v>
      </c>
      <c r="EC253" s="89">
        <f t="shared" si="721"/>
        <v>9.4882521294962496E-3</v>
      </c>
      <c r="ED253" s="89">
        <f t="shared" si="722"/>
        <v>9.0026928472890119E-5</v>
      </c>
      <c r="EF253">
        <v>13.97</v>
      </c>
      <c r="EG253" s="14">
        <f t="shared" si="723"/>
        <v>-1.2968481463660114E-2</v>
      </c>
      <c r="EH253" s="14">
        <f t="shared" si="724"/>
        <v>1.6818151147329598E-4</v>
      </c>
      <c r="EI253" s="89">
        <f t="shared" si="725"/>
        <v>1.5524233254028928E-2</v>
      </c>
      <c r="EJ253" s="89">
        <f t="shared" si="726"/>
        <v>2.410018181254976E-4</v>
      </c>
      <c r="EL253">
        <v>96.4</v>
      </c>
      <c r="EM253" s="14">
        <f t="shared" si="727"/>
        <v>-1.5050451315087504E-2</v>
      </c>
      <c r="EN253" s="14">
        <f t="shared" si="728"/>
        <v>2.2651608478781919E-4</v>
      </c>
      <c r="EO253" s="89">
        <f t="shared" si="729"/>
        <v>1.7169213743716737E-2</v>
      </c>
      <c r="EP253" s="89">
        <f t="shared" si="730"/>
        <v>2.9478190057743167E-4</v>
      </c>
      <c r="ER253">
        <v>12.59</v>
      </c>
      <c r="ES253" s="14">
        <f t="shared" si="731"/>
        <v>-1.9246784982269595E-2</v>
      </c>
      <c r="ET253" s="14">
        <f t="shared" si="732"/>
        <v>3.7043873215371841E-4</v>
      </c>
      <c r="EU253" s="89">
        <f t="shared" si="733"/>
        <v>2.1098196663096157E-2</v>
      </c>
      <c r="EV253" s="89">
        <f t="shared" si="734"/>
        <v>4.4513390243468184E-4</v>
      </c>
      <c r="EX253">
        <v>123.9</v>
      </c>
      <c r="EY253" s="14">
        <f t="shared" si="735"/>
        <v>-2.3271105251029284E-2</v>
      </c>
      <c r="EZ253" s="14">
        <f t="shared" si="736"/>
        <v>5.415443396044827E-4</v>
      </c>
      <c r="FA253" s="89">
        <f t="shared" si="737"/>
        <v>2.5038535812213287E-2</v>
      </c>
      <c r="FB253" s="89">
        <f t="shared" si="738"/>
        <v>6.2692827561948731E-4</v>
      </c>
      <c r="FD253">
        <v>51.12</v>
      </c>
      <c r="FE253" s="14">
        <f t="shared" si="739"/>
        <v>-1.2994866856367585E-2</v>
      </c>
      <c r="FF253" s="14">
        <f t="shared" si="740"/>
        <v>1.6886656461472077E-4</v>
      </c>
      <c r="FG253" s="89">
        <f t="shared" si="741"/>
        <v>1.6447977346512817E-2</v>
      </c>
      <c r="FH253" s="89">
        <f t="shared" si="742"/>
        <v>2.7053595879139884E-4</v>
      </c>
      <c r="FJ253">
        <v>146.69999999999999</v>
      </c>
      <c r="FK253" s="14">
        <f t="shared" si="743"/>
        <v>1.0173027713050568E-2</v>
      </c>
      <c r="FL253" s="14">
        <f t="shared" si="744"/>
        <v>1.0349049285049486E-4</v>
      </c>
      <c r="FM253" s="89">
        <f t="shared" si="745"/>
        <v>-9.0536739371551087E-3</v>
      </c>
      <c r="FN253" s="89">
        <f t="shared" si="746"/>
        <v>8.196901176032168E-5</v>
      </c>
      <c r="FP253">
        <v>10.7</v>
      </c>
      <c r="FQ253" s="14">
        <f t="shared" si="747"/>
        <v>1.4382061862394739E-2</v>
      </c>
      <c r="FR253" s="14">
        <f t="shared" si="748"/>
        <v>2.0684370341374922E-4</v>
      </c>
      <c r="FS253" s="89">
        <f t="shared" si="749"/>
        <v>-1.3030532370205064E-2</v>
      </c>
      <c r="FT253" s="89">
        <f t="shared" si="750"/>
        <v>1.6979477385096198E-4</v>
      </c>
      <c r="FV253">
        <v>547.6</v>
      </c>
      <c r="FW253" s="14">
        <f t="shared" si="751"/>
        <v>-3.1913654542641202E-2</v>
      </c>
      <c r="FX253" s="14">
        <f t="shared" si="752"/>
        <v>1.0184813462670434E-3</v>
      </c>
      <c r="FY253" s="89">
        <f t="shared" si="753"/>
        <v>3.4541610251206938E-2</v>
      </c>
      <c r="FZ253" s="89">
        <f t="shared" si="754"/>
        <v>1.1931228387462843E-3</v>
      </c>
      <c r="GB253">
        <v>58.56</v>
      </c>
      <c r="GC253" s="14">
        <f t="shared" si="755"/>
        <v>-4.0068066591345361E-2</v>
      </c>
      <c r="GD253" s="14">
        <f t="shared" si="756"/>
        <v>1.6054499603684862E-3</v>
      </c>
      <c r="GE253" s="89">
        <f t="shared" si="757"/>
        <v>4.3423404514976172E-2</v>
      </c>
      <c r="GF253" s="89">
        <f t="shared" si="758"/>
        <v>1.8855920596712529E-3</v>
      </c>
      <c r="GH253">
        <v>451.9</v>
      </c>
      <c r="GI253" s="14">
        <f t="shared" si="759"/>
        <v>-2.8506026221913117E-2</v>
      </c>
      <c r="GJ253" s="14">
        <f t="shared" si="760"/>
        <v>8.1259353096439823E-4</v>
      </c>
      <c r="GK253" s="89">
        <f t="shared" si="761"/>
        <v>3.1927078043643697E-2</v>
      </c>
      <c r="GL253" s="89">
        <f t="shared" si="762"/>
        <v>1.0193383124049154E-3</v>
      </c>
      <c r="GN253">
        <v>30.25</v>
      </c>
      <c r="GO253" s="14">
        <f t="shared" si="763"/>
        <v>1.3214405622955128E-3</v>
      </c>
      <c r="GP253" s="14">
        <f t="shared" si="764"/>
        <v>1.746205159679881E-6</v>
      </c>
      <c r="GQ253" s="89">
        <f t="shared" si="765"/>
        <v>6.5549871493255285E-4</v>
      </c>
      <c r="GR253" s="89">
        <f t="shared" si="766"/>
        <v>4.296785652782282E-7</v>
      </c>
      <c r="GT253">
        <v>64.099999999999994</v>
      </c>
      <c r="GU253" s="14">
        <f t="shared" si="767"/>
        <v>-1.2875040467225814E-2</v>
      </c>
      <c r="GV253" s="14">
        <f t="shared" si="768"/>
        <v>1.6576666703270232E-4</v>
      </c>
      <c r="GW253" s="89">
        <f t="shared" si="769"/>
        <v>1.4956105244682417E-2</v>
      </c>
      <c r="GX253" s="89">
        <f t="shared" si="770"/>
        <v>2.236850840900169E-4</v>
      </c>
      <c r="GZ253">
        <v>203.1</v>
      </c>
      <c r="HA253" s="14">
        <f t="shared" si="771"/>
        <v>-1.8134890234923443E-2</v>
      </c>
      <c r="HB253" s="14">
        <f t="shared" si="772"/>
        <v>3.2887424383272164E-4</v>
      </c>
      <c r="HC253" s="89">
        <f t="shared" si="773"/>
        <v>2.0563595390550964E-2</v>
      </c>
      <c r="HD253" s="89">
        <f t="shared" si="774"/>
        <v>4.2286145538628886E-4</v>
      </c>
      <c r="HF253">
        <v>291.7</v>
      </c>
      <c r="HG253" s="14">
        <f t="shared" si="775"/>
        <v>-3.6481923355045826E-2</v>
      </c>
      <c r="HH253" s="14">
        <f t="shared" si="776"/>
        <v>1.3309307316834381E-3</v>
      </c>
      <c r="HI253" s="89">
        <f t="shared" si="777"/>
        <v>4.0354977441385637E-2</v>
      </c>
      <c r="HJ253" s="89">
        <f t="shared" si="778"/>
        <v>1.6285242042947436E-3</v>
      </c>
      <c r="HL253">
        <v>100.55</v>
      </c>
      <c r="HM253" s="14">
        <f t="shared" si="779"/>
        <v>-1.009554278825284E-2</v>
      </c>
      <c r="HN253" s="14">
        <f t="shared" si="780"/>
        <v>1.0191998418944394E-4</v>
      </c>
      <c r="HO253" s="89">
        <f t="shared" si="781"/>
        <v>1.2076566408080708E-2</v>
      </c>
      <c r="HP253" s="89">
        <f t="shared" si="782"/>
        <v>1.4584345620878339E-4</v>
      </c>
      <c r="HR253">
        <v>5.7859999999999996</v>
      </c>
      <c r="HS253" s="14">
        <f t="shared" si="783"/>
        <v>7.9187881524137096E-3</v>
      </c>
      <c r="HT253" s="14">
        <f t="shared" si="784"/>
        <v>6.2707205802807733E-5</v>
      </c>
      <c r="HU253" s="14">
        <f t="shared" si="785"/>
        <v>-7.0304847769944601E-3</v>
      </c>
      <c r="HV253" s="14">
        <f t="shared" si="786"/>
        <v>4.9427716199550844E-5</v>
      </c>
      <c r="HX253">
        <v>13.84</v>
      </c>
      <c r="HY253" s="14">
        <f t="shared" si="787"/>
        <v>-1.4556297774207375E-2</v>
      </c>
      <c r="HZ253" s="14">
        <f t="shared" si="788"/>
        <v>2.1188580489139456E-4</v>
      </c>
      <c r="IA253" s="89">
        <f t="shared" si="789"/>
        <v>1.3470541849282579E-2</v>
      </c>
      <c r="IB253" s="89">
        <f t="shared" si="790"/>
        <v>1.8145549771327334E-4</v>
      </c>
      <c r="ID253">
        <v>136.25</v>
      </c>
      <c r="IE253" s="14">
        <f t="shared" si="791"/>
        <v>-1.1441350127035234E-2</v>
      </c>
      <c r="IF253" s="14">
        <f t="shared" si="792"/>
        <v>1.3090449272940916E-4</v>
      </c>
      <c r="IG253" s="89">
        <f t="shared" si="793"/>
        <v>1.3581220992625941E-2</v>
      </c>
      <c r="IH253" s="89">
        <f t="shared" si="794"/>
        <v>1.8444956365054355E-4</v>
      </c>
      <c r="IQ253">
        <v>53.24</v>
      </c>
      <c r="IR253" s="14">
        <f t="shared" si="795"/>
        <v>-3.0900799236443191E-2</v>
      </c>
      <c r="IS253" s="14">
        <f t="shared" si="796"/>
        <v>9.5485939345096805E-4</v>
      </c>
      <c r="IT253" s="89">
        <f t="shared" si="797"/>
        <v>3.1644655250519703E-2</v>
      </c>
      <c r="IU253" s="89">
        <f t="shared" si="798"/>
        <v>1.0013842059242441E-3</v>
      </c>
      <c r="IW253">
        <v>72.37</v>
      </c>
      <c r="IX253" s="14">
        <f t="shared" si="799"/>
        <v>-1.5211231585421829E-3</v>
      </c>
      <c r="IY253" s="14">
        <f t="shared" si="800"/>
        <v>2.3138156634533472E-6</v>
      </c>
      <c r="IZ253" s="89">
        <f t="shared" si="801"/>
        <v>2.1766385627012153E-3</v>
      </c>
      <c r="JA253" s="89">
        <f t="shared" si="802"/>
        <v>4.7377554326380122E-6</v>
      </c>
      <c r="JC253">
        <v>110.15</v>
      </c>
      <c r="JD253" s="14">
        <f t="shared" si="803"/>
        <v>-9.5781804093271038E-3</v>
      </c>
      <c r="JE253" s="14">
        <f t="shared" si="804"/>
        <v>9.1741539953617531E-5</v>
      </c>
      <c r="JF253" s="89">
        <f t="shared" si="805"/>
        <v>1.2839279050209505E-2</v>
      </c>
      <c r="JG253" s="89">
        <f t="shared" si="806"/>
        <v>1.648470865291487E-4</v>
      </c>
      <c r="JI253">
        <v>36.19</v>
      </c>
      <c r="JJ253" s="14">
        <f t="shared" si="807"/>
        <v>5.2363355143252906E-3</v>
      </c>
      <c r="JK253" s="14">
        <f t="shared" si="808"/>
        <v>2.7419209618584307E-5</v>
      </c>
      <c r="JL253" s="89">
        <f t="shared" si="809"/>
        <v>-3.0173359360027244E-3</v>
      </c>
      <c r="JM253" s="89">
        <f t="shared" si="810"/>
        <v>9.1043161506934368E-6</v>
      </c>
      <c r="JO253">
        <v>73.150000000000006</v>
      </c>
      <c r="JP253" s="14">
        <f t="shared" si="811"/>
        <v>-8.2361481359365541E-3</v>
      </c>
      <c r="JQ253" s="14">
        <f t="shared" si="812"/>
        <v>6.7834136117091178E-5</v>
      </c>
      <c r="JR253" s="89">
        <f t="shared" si="842"/>
        <v>9.9035391721716669E-3</v>
      </c>
      <c r="JS253" s="89">
        <f t="shared" si="813"/>
        <v>9.8080088134738666E-5</v>
      </c>
      <c r="JU253">
        <v>68.88</v>
      </c>
      <c r="JV253" s="14">
        <f t="shared" si="814"/>
        <v>-1.4035318116383368E-2</v>
      </c>
      <c r="JW253" s="14">
        <f t="shared" si="815"/>
        <v>1.9699015462807916E-4</v>
      </c>
      <c r="JX253" s="89">
        <f t="shared" si="816"/>
        <v>1.7131433688978671E-2</v>
      </c>
      <c r="JY253" s="89">
        <f t="shared" si="817"/>
        <v>2.9348602023987334E-4</v>
      </c>
      <c r="KA253">
        <v>38.83</v>
      </c>
      <c r="KB253" s="14">
        <f t="shared" si="818"/>
        <v>-2.820766804854221E-2</v>
      </c>
      <c r="KC253" s="14">
        <f t="shared" si="819"/>
        <v>7.956725367367491E-4</v>
      </c>
      <c r="KD253" s="89">
        <f t="shared" si="820"/>
        <v>2.9886126364110064E-2</v>
      </c>
      <c r="KE253" s="89">
        <f t="shared" si="821"/>
        <v>8.9318054905155458E-4</v>
      </c>
      <c r="KG253">
        <v>16.88</v>
      </c>
      <c r="KH253" s="14">
        <f t="shared" si="822"/>
        <v>-1.8535657729339464E-2</v>
      </c>
      <c r="KI253" s="14">
        <f t="shared" si="823"/>
        <v>3.4357060745922183E-4</v>
      </c>
      <c r="KJ253" s="89">
        <f t="shared" si="824"/>
        <v>1.9402910809995243E-2</v>
      </c>
      <c r="KK253" s="89">
        <f t="shared" si="825"/>
        <v>3.7647294790063026E-4</v>
      </c>
      <c r="KM253">
        <v>35.700000000000003</v>
      </c>
      <c r="KN253" s="14">
        <f t="shared" si="826"/>
        <v>1.1972856373955421E-2</v>
      </c>
      <c r="KO253" s="14">
        <f t="shared" si="827"/>
        <v>1.4334928975136496E-4</v>
      </c>
      <c r="KP253" s="89">
        <f t="shared" si="828"/>
        <v>-1.1278378414546573E-2</v>
      </c>
      <c r="KQ253" s="89">
        <f t="shared" si="829"/>
        <v>1.2720181966171008E-4</v>
      </c>
      <c r="KS253">
        <v>90.66</v>
      </c>
      <c r="KT253" s="14">
        <f t="shared" si="830"/>
        <v>-1.1984164733549159E-2</v>
      </c>
      <c r="KU253" s="14">
        <f t="shared" si="831"/>
        <v>1.4362020436084339E-4</v>
      </c>
      <c r="KV253" s="89">
        <f t="shared" si="832"/>
        <v>1.364019243507664E-2</v>
      </c>
      <c r="KW253" s="89">
        <f t="shared" si="833"/>
        <v>1.8605484966592202E-4</v>
      </c>
      <c r="LF253" s="14">
        <v>17.670000000000002</v>
      </c>
      <c r="LG253" s="14">
        <f t="shared" si="834"/>
        <v>1.9787992322617682E-3</v>
      </c>
      <c r="LH253" s="14">
        <f t="shared" si="835"/>
        <v>3.9156464015997632E-6</v>
      </c>
      <c r="LI253" s="89">
        <f t="shared" si="836"/>
        <v>-2.0653448926807897E-3</v>
      </c>
      <c r="LJ253" s="89">
        <f t="shared" si="837"/>
        <v>4.2656495257226227E-6</v>
      </c>
      <c r="LL253">
        <v>12.3</v>
      </c>
      <c r="LM253" s="14">
        <f t="shared" si="838"/>
        <v>-1.0214593409718295E-2</v>
      </c>
      <c r="LN253" s="14">
        <f t="shared" si="839"/>
        <v>1.0433791852586042E-4</v>
      </c>
      <c r="LO253" s="89">
        <f t="shared" si="840"/>
        <v>1.188715305245522E-2</v>
      </c>
      <c r="LP253" s="89">
        <f t="shared" si="841"/>
        <v>1.4130440769249546E-4</v>
      </c>
    </row>
    <row r="254" spans="19:328" x14ac:dyDescent="0.35">
      <c r="S254" t="s">
        <v>858</v>
      </c>
      <c r="T254" s="82">
        <v>6023.52</v>
      </c>
      <c r="U254" s="6">
        <f t="shared" si="648"/>
        <v>-1.2441944045677621E-2</v>
      </c>
      <c r="V254" s="14">
        <f t="shared" si="649"/>
        <v>1.5480197163577283E-4</v>
      </c>
      <c r="Z254">
        <v>43.36</v>
      </c>
      <c r="AA254" s="14">
        <f t="shared" si="650"/>
        <v>1.8282044837449073E-2</v>
      </c>
      <c r="AB254" s="14">
        <f t="shared" si="651"/>
        <v>3.3423316343849827E-4</v>
      </c>
      <c r="AC254" s="14">
        <f t="shared" si="652"/>
        <v>3.0723988883126694E-2</v>
      </c>
      <c r="AD254" s="14">
        <f t="shared" si="653"/>
        <v>-3.1427572317841226E-2</v>
      </c>
      <c r="AE254" s="14">
        <f t="shared" si="654"/>
        <v>9.8769230179314026E-4</v>
      </c>
      <c r="AG254">
        <v>8.4540000000000006</v>
      </c>
      <c r="AH254" s="14">
        <f t="shared" si="655"/>
        <v>-1.1181275047988033E-2</v>
      </c>
      <c r="AI254" s="14">
        <f t="shared" si="656"/>
        <v>1.250209116987598E-4</v>
      </c>
      <c r="AJ254" s="14">
        <f t="shared" si="657"/>
        <v>1.0831191972669912E-2</v>
      </c>
      <c r="AK254" s="14">
        <f t="shared" si="658"/>
        <v>1.1731471954882914E-4</v>
      </c>
      <c r="AM254">
        <v>108.9</v>
      </c>
      <c r="AN254" s="14">
        <f t="shared" si="659"/>
        <v>-2.1815671394288732E-2</v>
      </c>
      <c r="AO254" s="14">
        <f t="shared" si="660"/>
        <v>4.7592351838358769E-4</v>
      </c>
      <c r="AP254" s="14">
        <f t="shared" si="661"/>
        <v>2.7017592653493443E-2</v>
      </c>
      <c r="AQ254" s="14">
        <f t="shared" si="662"/>
        <v>7.2995031279010289E-4</v>
      </c>
      <c r="AS254">
        <v>107.5</v>
      </c>
      <c r="AT254" s="14">
        <f t="shared" si="663"/>
        <v>-2.2007847706037111E-2</v>
      </c>
      <c r="AU254" s="14">
        <f t="shared" si="664"/>
        <v>4.8434536065212292E-4</v>
      </c>
      <c r="AV254" s="14">
        <f t="shared" si="665"/>
        <v>2.954959539867677E-2</v>
      </c>
      <c r="AW254" s="14">
        <f t="shared" si="666"/>
        <v>8.731785882254993E-4</v>
      </c>
      <c r="AY254" s="14">
        <v>38</v>
      </c>
      <c r="AZ254" s="14">
        <f t="shared" si="667"/>
        <v>-5.8062976530222042E-3</v>
      </c>
      <c r="BA254" s="14">
        <f t="shared" si="668"/>
        <v>3.371309243549116E-5</v>
      </c>
      <c r="BB254" s="14">
        <f t="shared" si="669"/>
        <v>9.5042199979552544E-3</v>
      </c>
      <c r="BC254" s="14">
        <f t="shared" si="670"/>
        <v>9.0330197769532573E-5</v>
      </c>
      <c r="BE254">
        <v>25.93</v>
      </c>
      <c r="BF254" s="14">
        <f t="shared" si="671"/>
        <v>-2.2819127626260382E-2</v>
      </c>
      <c r="BG254" s="14">
        <f t="shared" si="672"/>
        <v>5.2071258562355973E-4</v>
      </c>
      <c r="BH254" s="14">
        <f t="shared" si="673"/>
        <v>3.0255330591467951E-2</v>
      </c>
      <c r="BI254" s="14">
        <f t="shared" si="674"/>
        <v>9.1538502919901647E-4</v>
      </c>
      <c r="BK254">
        <v>107.65</v>
      </c>
      <c r="BL254" s="14">
        <f t="shared" si="675"/>
        <v>-1.9700449516042461E-2</v>
      </c>
      <c r="BM254" s="14">
        <f t="shared" si="676"/>
        <v>3.8810771113413764E-4</v>
      </c>
      <c r="BN254" s="14">
        <f t="shared" si="677"/>
        <v>2.7016578054875295E-2</v>
      </c>
      <c r="BO254" s="14">
        <f t="shared" si="678"/>
        <v>7.2989548979516931E-4</v>
      </c>
      <c r="BQ254">
        <v>75.61</v>
      </c>
      <c r="BR254" s="14">
        <f t="shared" si="679"/>
        <v>3.4327997798050337E-3</v>
      </c>
      <c r="BS254" s="14">
        <f t="shared" si="680"/>
        <v>1.1784114328229488E-5</v>
      </c>
      <c r="BT254" s="14">
        <f t="shared" si="681"/>
        <v>5.7905786947313794E-3</v>
      </c>
      <c r="BU254" s="14">
        <f t="shared" si="682"/>
        <v>3.3530801619876963E-5</v>
      </c>
      <c r="BX254">
        <v>22.12</v>
      </c>
      <c r="BY254" s="14">
        <f t="shared" si="683"/>
        <v>-4.0770158398823319E-3</v>
      </c>
      <c r="BZ254" s="14">
        <f t="shared" si="684"/>
        <v>1.6622058158651436E-5</v>
      </c>
      <c r="CA254" s="14">
        <f t="shared" si="685"/>
        <v>8.1612231195104541E-3</v>
      </c>
      <c r="CB254" s="14">
        <f t="shared" si="686"/>
        <v>6.6605562806431942E-5</v>
      </c>
      <c r="CD254">
        <v>50.66</v>
      </c>
      <c r="CE254" s="14">
        <f t="shared" si="687"/>
        <v>4.3332744583377374E-3</v>
      </c>
      <c r="CF254" s="14">
        <f t="shared" si="688"/>
        <v>1.8777267531282213E-5</v>
      </c>
      <c r="CG254" s="14">
        <f t="shared" si="689"/>
        <v>2.5634046077257526E-3</v>
      </c>
      <c r="CH254" s="14">
        <f t="shared" si="690"/>
        <v>6.5710431829096198E-6</v>
      </c>
      <c r="CJ254">
        <v>36.97</v>
      </c>
      <c r="CK254" s="14">
        <f t="shared" si="691"/>
        <v>-2.5754848188538661E-2</v>
      </c>
      <c r="CL254" s="14">
        <f t="shared" si="692"/>
        <v>6.6331220521467316E-4</v>
      </c>
      <c r="CM254" s="14">
        <f t="shared" si="693"/>
        <v>3.181139828687634E-2</v>
      </c>
      <c r="CN254" s="14">
        <f t="shared" si="694"/>
        <v>1.011965060966279E-3</v>
      </c>
      <c r="CP254">
        <v>22.2</v>
      </c>
      <c r="CQ254" s="14">
        <f t="shared" si="695"/>
        <v>-3.1581348152754387E-3</v>
      </c>
      <c r="CR254" s="14">
        <f t="shared" si="696"/>
        <v>9.9738155114548298E-6</v>
      </c>
      <c r="CS254" s="14">
        <f t="shared" si="697"/>
        <v>8.9070161327255374E-3</v>
      </c>
      <c r="CT254" s="14">
        <f t="shared" si="698"/>
        <v>7.9334936388632984E-5</v>
      </c>
      <c r="CV254">
        <v>110.8</v>
      </c>
      <c r="CW254" s="14">
        <f t="shared" si="699"/>
        <v>-8.1559129036076483E-3</v>
      </c>
      <c r="CX254" s="14">
        <f t="shared" si="700"/>
        <v>6.6518915291233745E-5</v>
      </c>
      <c r="CY254" s="89">
        <f t="shared" si="701"/>
        <v>9.8293433226702143E-3</v>
      </c>
      <c r="CZ254" s="89">
        <f t="shared" si="702"/>
        <v>9.6615990154921524E-5</v>
      </c>
      <c r="DB254">
        <v>15.48</v>
      </c>
      <c r="DC254" s="14">
        <f t="shared" si="703"/>
        <v>-8.4333941283749863E-3</v>
      </c>
      <c r="DD254" s="14">
        <f t="shared" si="704"/>
        <v>7.1122136524509689E-5</v>
      </c>
      <c r="DE254" s="89">
        <f t="shared" si="705"/>
        <v>1.121828587421549E-2</v>
      </c>
      <c r="DF254" s="89">
        <f t="shared" si="706"/>
        <v>1.2584993795562279E-4</v>
      </c>
      <c r="DH254">
        <v>11.884</v>
      </c>
      <c r="DI254" s="14">
        <f t="shared" si="707"/>
        <v>1.6358234906307598E-2</v>
      </c>
      <c r="DJ254" s="14">
        <f t="shared" si="708"/>
        <v>2.6759184924994036E-4</v>
      </c>
      <c r="DK254" s="89">
        <f t="shared" si="709"/>
        <v>-9.8618716312174146E-3</v>
      </c>
      <c r="DL254" s="89">
        <f t="shared" si="710"/>
        <v>9.7256512070610827E-5</v>
      </c>
      <c r="DN254">
        <v>67.87</v>
      </c>
      <c r="DO254" s="14">
        <f t="shared" si="711"/>
        <v>-1.8589277950133383E-2</v>
      </c>
      <c r="DP254" s="14">
        <f t="shared" si="712"/>
        <v>3.4556125470731517E-4</v>
      </c>
      <c r="DQ254" s="89">
        <f t="shared" si="713"/>
        <v>2.2273541428197884E-2</v>
      </c>
      <c r="DR254" s="89">
        <f t="shared" si="714"/>
        <v>4.961106477536474E-4</v>
      </c>
      <c r="DT254">
        <v>139.9</v>
      </c>
      <c r="DU254" s="14">
        <f t="shared" si="715"/>
        <v>-2.9008560514337412E-2</v>
      </c>
      <c r="DV254" s="14">
        <f t="shared" si="716"/>
        <v>8.4149658311397568E-4</v>
      </c>
      <c r="DW254" s="89">
        <f t="shared" si="717"/>
        <v>3.5633920218071297E-2</v>
      </c>
      <c r="DX254" s="89">
        <f t="shared" si="718"/>
        <v>1.2697762701078703E-3</v>
      </c>
      <c r="DZ254">
        <v>33</v>
      </c>
      <c r="EA254" s="14">
        <f t="shared" si="719"/>
        <v>-3.9471737903522775E-3</v>
      </c>
      <c r="EB254" s="14">
        <f t="shared" si="720"/>
        <v>1.5580180931243966E-5</v>
      </c>
      <c r="EC254" s="89">
        <f t="shared" si="721"/>
        <v>1.0120843199582419E-2</v>
      </c>
      <c r="ED254" s="89">
        <f t="shared" si="722"/>
        <v>1.0243146707053369E-4</v>
      </c>
      <c r="EF254">
        <v>13.91</v>
      </c>
      <c r="EG254" s="14">
        <f t="shared" si="723"/>
        <v>4.3041673335190104E-3</v>
      </c>
      <c r="EH254" s="14">
        <f t="shared" si="724"/>
        <v>1.8525856434932148E-5</v>
      </c>
      <c r="EI254" s="89">
        <f t="shared" si="725"/>
        <v>6.0321216976014311E-4</v>
      </c>
      <c r="EJ254" s="89">
        <f t="shared" si="726"/>
        <v>3.6386492174673973E-7</v>
      </c>
      <c r="EL254">
        <v>96.32</v>
      </c>
      <c r="EM254" s="14">
        <f t="shared" si="727"/>
        <v>8.3022005598905584E-4</v>
      </c>
      <c r="EN254" s="14">
        <f t="shared" si="728"/>
        <v>6.8926534136647099E-7</v>
      </c>
      <c r="EO254" s="89">
        <f t="shared" si="729"/>
        <v>4.013718288440076E-3</v>
      </c>
      <c r="EP254" s="89">
        <f t="shared" si="730"/>
        <v>1.6109934498958333E-5</v>
      </c>
      <c r="ER254">
        <v>12.6</v>
      </c>
      <c r="ES254" s="14">
        <f t="shared" si="731"/>
        <v>-7.9396590117651199E-4</v>
      </c>
      <c r="ET254" s="14">
        <f t="shared" si="732"/>
        <v>6.3038185223103084E-7</v>
      </c>
      <c r="EU254" s="89">
        <f t="shared" si="733"/>
        <v>4.9908411331495602E-3</v>
      </c>
      <c r="EV254" s="89">
        <f t="shared" si="734"/>
        <v>2.4908495216337585E-5</v>
      </c>
      <c r="EX254">
        <v>124.3</v>
      </c>
      <c r="EY254" s="14">
        <f t="shared" si="735"/>
        <v>-3.2232098815685594E-3</v>
      </c>
      <c r="EZ254" s="14">
        <f t="shared" si="736"/>
        <v>1.0389081940641206E-5</v>
      </c>
      <c r="FA254" s="89">
        <f t="shared" si="737"/>
        <v>7.2168274637684719E-3</v>
      </c>
      <c r="FB254" s="89">
        <f t="shared" si="738"/>
        <v>5.2082598641802871E-5</v>
      </c>
      <c r="FD254">
        <v>51.6</v>
      </c>
      <c r="FE254" s="14">
        <f t="shared" si="739"/>
        <v>-9.345862418237769E-3</v>
      </c>
      <c r="FF254" s="14">
        <f t="shared" si="740"/>
        <v>8.7345144340629115E-5</v>
      </c>
      <c r="FG254" s="89">
        <f t="shared" si="741"/>
        <v>1.9691738592724661E-2</v>
      </c>
      <c r="FH254" s="89">
        <f t="shared" si="742"/>
        <v>3.8776456880420184E-4</v>
      </c>
      <c r="FJ254">
        <v>146.4</v>
      </c>
      <c r="FK254" s="14">
        <f t="shared" si="743"/>
        <v>2.047083621724823E-3</v>
      </c>
      <c r="FL254" s="14">
        <f t="shared" si="744"/>
        <v>4.1905513543340178E-6</v>
      </c>
      <c r="FM254" s="89">
        <f t="shared" si="745"/>
        <v>8.0409140172544788E-4</v>
      </c>
      <c r="FN254" s="89">
        <f t="shared" si="746"/>
        <v>6.4656298232879559E-7</v>
      </c>
      <c r="FP254">
        <v>10.785</v>
      </c>
      <c r="FQ254" s="14">
        <f t="shared" si="747"/>
        <v>-7.912538373259349E-3</v>
      </c>
      <c r="FR254" s="14">
        <f t="shared" si="748"/>
        <v>6.2608263508301707E-5</v>
      </c>
      <c r="FS254" s="89">
        <f t="shared" si="749"/>
        <v>1.0473476403517199E-2</v>
      </c>
      <c r="FT254" s="89">
        <f t="shared" si="750"/>
        <v>1.0969370797503157E-4</v>
      </c>
      <c r="FV254">
        <v>562.4</v>
      </c>
      <c r="FW254" s="14">
        <f t="shared" si="751"/>
        <v>-2.6668247082161294E-2</v>
      </c>
      <c r="FX254" s="14">
        <f t="shared" si="752"/>
        <v>7.1119540243520438E-4</v>
      </c>
      <c r="FY254" s="89">
        <f t="shared" si="753"/>
        <v>3.2318491303544701E-2</v>
      </c>
      <c r="FZ254" s="89">
        <f t="shared" si="754"/>
        <v>1.0444848801372945E-3</v>
      </c>
      <c r="GB254">
        <v>57.84</v>
      </c>
      <c r="GC254" s="14">
        <f t="shared" si="755"/>
        <v>1.2371291802546829E-2</v>
      </c>
      <c r="GD254" s="14">
        <f t="shared" si="756"/>
        <v>1.5304886086376236E-4</v>
      </c>
      <c r="GE254" s="89">
        <f t="shared" si="757"/>
        <v>-5.8127472183292341E-3</v>
      </c>
      <c r="GF254" s="89">
        <f t="shared" si="758"/>
        <v>3.378803022419425E-5</v>
      </c>
      <c r="GH254">
        <v>462.2</v>
      </c>
      <c r="GI254" s="14">
        <f t="shared" si="759"/>
        <v>-2.2536781423046364E-2</v>
      </c>
      <c r="GJ254" s="14">
        <f t="shared" si="760"/>
        <v>5.0790651691016769E-4</v>
      </c>
      <c r="GK254" s="89">
        <f t="shared" si="761"/>
        <v>3.0674649826478103E-2</v>
      </c>
      <c r="GL254" s="89">
        <f t="shared" si="762"/>
        <v>9.4093414197705309E-4</v>
      </c>
      <c r="GN254">
        <v>30.51</v>
      </c>
      <c r="GO254" s="14">
        <f t="shared" si="763"/>
        <v>-8.5583142517278651E-3</v>
      </c>
      <c r="GP254" s="14">
        <f t="shared" si="764"/>
        <v>7.3244742831328287E-5</v>
      </c>
      <c r="GQ254" s="89">
        <f t="shared" si="765"/>
        <v>1.2632917777195482E-2</v>
      </c>
      <c r="GR254" s="89">
        <f t="shared" si="766"/>
        <v>1.5959061156538165E-4</v>
      </c>
      <c r="GT254">
        <v>64.64</v>
      </c>
      <c r="GU254" s="14">
        <f t="shared" si="767"/>
        <v>-8.3890502862157303E-3</v>
      </c>
      <c r="GV254" s="14">
        <f t="shared" si="768"/>
        <v>7.0376164704656223E-5</v>
      </c>
      <c r="GW254" s="89">
        <f t="shared" si="769"/>
        <v>1.3440008201497242E-2</v>
      </c>
      <c r="GX254" s="89">
        <f t="shared" si="770"/>
        <v>1.8063382045631314E-4</v>
      </c>
      <c r="GZ254">
        <v>207</v>
      </c>
      <c r="HA254" s="14">
        <f t="shared" si="771"/>
        <v>-1.9020324679030112E-2</v>
      </c>
      <c r="HB254" s="14">
        <f t="shared" si="772"/>
        <v>3.6177275089572191E-4</v>
      </c>
      <c r="HC254" s="89">
        <f t="shared" si="773"/>
        <v>2.4046299393857558E-2</v>
      </c>
      <c r="HD254" s="89">
        <f t="shared" si="774"/>
        <v>5.7822451453903433E-4</v>
      </c>
      <c r="HF254">
        <v>302.3</v>
      </c>
      <c r="HG254" s="14">
        <f t="shared" si="775"/>
        <v>-3.5694024911736691E-2</v>
      </c>
      <c r="HH254" s="14">
        <f t="shared" si="776"/>
        <v>1.2740634143996795E-3</v>
      </c>
      <c r="HI254" s="89">
        <f t="shared" si="777"/>
        <v>4.4073697663630243E-2</v>
      </c>
      <c r="HJ254" s="89">
        <f t="shared" si="778"/>
        <v>1.9424908257450859E-3</v>
      </c>
      <c r="HL254">
        <v>101.3</v>
      </c>
      <c r="HM254" s="14">
        <f t="shared" si="779"/>
        <v>-7.4312950359766376E-3</v>
      </c>
      <c r="HN254" s="14">
        <f t="shared" si="780"/>
        <v>5.5224145911731013E-5</v>
      </c>
      <c r="HO254" s="89">
        <f t="shared" si="781"/>
        <v>1.2936061728111705E-2</v>
      </c>
      <c r="HP254" s="89">
        <f t="shared" si="782"/>
        <v>1.6734169303351639E-4</v>
      </c>
      <c r="HR254">
        <v>5.7759999999999998</v>
      </c>
      <c r="HS254" s="14">
        <f t="shared" si="783"/>
        <v>1.7298049634182026E-3</v>
      </c>
      <c r="HT254" s="14">
        <f t="shared" si="784"/>
        <v>2.9922252114662493E-6</v>
      </c>
      <c r="HU254" s="14">
        <f t="shared" si="785"/>
        <v>3.118664137189117E-3</v>
      </c>
      <c r="HV254" s="14">
        <f t="shared" si="786"/>
        <v>9.7260660005895403E-6</v>
      </c>
      <c r="HX254">
        <v>13.95</v>
      </c>
      <c r="HY254" s="14">
        <f t="shared" si="787"/>
        <v>-7.9165580778511359E-3</v>
      </c>
      <c r="HZ254" s="14">
        <f t="shared" si="788"/>
        <v>6.2671891799990066E-5</v>
      </c>
      <c r="IA254" s="89">
        <f t="shared" si="789"/>
        <v>8.129282828482208E-3</v>
      </c>
      <c r="IB254" s="89">
        <f t="shared" si="790"/>
        <v>6.6085239305455689E-5</v>
      </c>
      <c r="ID254">
        <v>136.25</v>
      </c>
      <c r="IE254" s="14">
        <f t="shared" si="791"/>
        <v>0</v>
      </c>
      <c r="IF254" s="14">
        <f t="shared" si="792"/>
        <v>0</v>
      </c>
      <c r="IG254" s="89">
        <f t="shared" si="793"/>
        <v>4.326915459406144E-3</v>
      </c>
      <c r="IH254" s="89">
        <f t="shared" si="794"/>
        <v>1.8722197392847881E-5</v>
      </c>
      <c r="IQ254">
        <v>54.98</v>
      </c>
      <c r="IR254" s="14">
        <f t="shared" si="795"/>
        <v>-3.2159489210188699E-2</v>
      </c>
      <c r="IS254" s="14">
        <f t="shared" si="796"/>
        <v>1.0342327462602434E-3</v>
      </c>
      <c r="IT254" s="89">
        <f t="shared" si="797"/>
        <v>3.5380105420981786E-2</v>
      </c>
      <c r="IU254" s="89">
        <f t="shared" si="798"/>
        <v>1.2517518595997847E-3</v>
      </c>
      <c r="IW254">
        <v>73.39</v>
      </c>
      <c r="IX254" s="14">
        <f t="shared" si="799"/>
        <v>-1.3995837678935084E-2</v>
      </c>
      <c r="IY254" s="14">
        <f t="shared" si="800"/>
        <v>1.9588347233509901E-4</v>
      </c>
      <c r="IZ254" s="89">
        <f t="shared" si="801"/>
        <v>1.7712784023112257E-2</v>
      </c>
      <c r="JA254" s="89">
        <f t="shared" si="802"/>
        <v>3.1374271784942085E-4</v>
      </c>
      <c r="JC254">
        <v>112.45</v>
      </c>
      <c r="JD254" s="14">
        <f t="shared" si="803"/>
        <v>-2.0665605156972539E-2</v>
      </c>
      <c r="JE254" s="14">
        <f t="shared" si="804"/>
        <v>4.2706723650388998E-4</v>
      </c>
      <c r="JF254" s="89">
        <f t="shared" si="805"/>
        <v>2.7564175654705248E-2</v>
      </c>
      <c r="JG254" s="89">
        <f t="shared" si="806"/>
        <v>7.5978377952344545E-4</v>
      </c>
      <c r="JI254">
        <v>36.51</v>
      </c>
      <c r="JJ254" s="14">
        <f t="shared" si="807"/>
        <v>-8.8033580918944424E-3</v>
      </c>
      <c r="JK254" s="14">
        <f t="shared" si="808"/>
        <v>7.7499113694123355E-5</v>
      </c>
      <c r="JL254" s="89">
        <f t="shared" si="809"/>
        <v>1.4600037157957931E-2</v>
      </c>
      <c r="JM254" s="89">
        <f t="shared" si="810"/>
        <v>2.1316108501375229E-4</v>
      </c>
      <c r="JO254">
        <v>74.5</v>
      </c>
      <c r="JP254" s="14">
        <f t="shared" si="811"/>
        <v>-1.8286997919380411E-2</v>
      </c>
      <c r="JQ254" s="14">
        <f t="shared" si="812"/>
        <v>3.3441429290342352E-4</v>
      </c>
      <c r="JR254" s="89">
        <f t="shared" si="842"/>
        <v>2.2038492047974596E-2</v>
      </c>
      <c r="JS254" s="89">
        <f t="shared" si="813"/>
        <v>4.8569513174863952E-4</v>
      </c>
      <c r="JU254">
        <v>70.099999999999994</v>
      </c>
      <c r="JV254" s="14">
        <f t="shared" si="814"/>
        <v>-1.7556933921068996E-2</v>
      </c>
      <c r="JW254" s="14">
        <f t="shared" si="815"/>
        <v>3.0824592870878312E-4</v>
      </c>
      <c r="JX254" s="89">
        <f t="shared" si="816"/>
        <v>2.4624310710027304E-2</v>
      </c>
      <c r="JY254" s="89">
        <f t="shared" si="817"/>
        <v>6.0635667794396535E-4</v>
      </c>
      <c r="KA254">
        <v>35.450000000000003</v>
      </c>
      <c r="KB254" s="14">
        <f t="shared" si="818"/>
        <v>9.1069890765439379E-2</v>
      </c>
      <c r="KC254" s="14">
        <f t="shared" si="819"/>
        <v>8.2937250040290601E-3</v>
      </c>
      <c r="KD254" s="89">
        <f t="shared" si="820"/>
        <v>-8.7291610745014625E-2</v>
      </c>
      <c r="KE254" s="89">
        <f t="shared" si="821"/>
        <v>7.6198253064591525E-3</v>
      </c>
      <c r="KG254">
        <v>17.27</v>
      </c>
      <c r="KH254" s="14">
        <f t="shared" si="822"/>
        <v>-2.2841402990776163E-2</v>
      </c>
      <c r="KI254" s="14">
        <f t="shared" si="823"/>
        <v>5.2172969058703826E-4</v>
      </c>
      <c r="KJ254" s="89">
        <f t="shared" si="824"/>
        <v>2.6076618813016497E-2</v>
      </c>
      <c r="KK254" s="89">
        <f t="shared" si="825"/>
        <v>6.7999004871936589E-4</v>
      </c>
      <c r="KM254">
        <v>35.369999999999997</v>
      </c>
      <c r="KN254" s="14">
        <f t="shared" si="826"/>
        <v>9.2866855682043892E-3</v>
      </c>
      <c r="KO254" s="14">
        <f t="shared" si="827"/>
        <v>8.6242528842695674E-5</v>
      </c>
      <c r="KP254" s="89">
        <f t="shared" si="828"/>
        <v>-5.0493556350203958E-3</v>
      </c>
      <c r="KQ254" s="89">
        <f t="shared" si="829"/>
        <v>2.5495992328912224E-5</v>
      </c>
      <c r="KS254">
        <v>89.64</v>
      </c>
      <c r="KT254" s="14">
        <f t="shared" si="830"/>
        <v>1.1314596579976873E-2</v>
      </c>
      <c r="KU254" s="14">
        <f t="shared" si="831"/>
        <v>1.2802009576762436E-4</v>
      </c>
      <c r="KV254" s="89">
        <f t="shared" si="832"/>
        <v>-7.8746604639900134E-3</v>
      </c>
      <c r="KW254" s="89">
        <f t="shared" si="833"/>
        <v>6.201027742312741E-5</v>
      </c>
      <c r="LF254" s="14">
        <v>17.824999999999999</v>
      </c>
      <c r="LG254" s="14">
        <f t="shared" si="834"/>
        <v>-8.7336799687544424E-3</v>
      </c>
      <c r="LH254" s="14">
        <f t="shared" si="835"/>
        <v>7.6277165796622594E-5</v>
      </c>
      <c r="LI254" s="89">
        <f t="shared" si="836"/>
        <v>8.6662432098033679E-3</v>
      </c>
      <c r="LJ254" s="89">
        <f t="shared" si="837"/>
        <v>7.5103771371462977E-5</v>
      </c>
      <c r="LL254">
        <v>12.355</v>
      </c>
      <c r="LM254" s="14">
        <f t="shared" si="838"/>
        <v>-4.4615770622015829E-3</v>
      </c>
      <c r="LN254" s="14">
        <f t="shared" si="839"/>
        <v>1.9905669881963305E-5</v>
      </c>
      <c r="LO254" s="89">
        <f t="shared" si="840"/>
        <v>8.0835528627573698E-3</v>
      </c>
      <c r="LP254" s="89">
        <f t="shared" si="841"/>
        <v>6.5343826884992865E-5</v>
      </c>
    </row>
    <row r="255" spans="19:328" x14ac:dyDescent="0.35">
      <c r="S255" t="s">
        <v>859</v>
      </c>
      <c r="T255" s="82">
        <v>6019.34</v>
      </c>
      <c r="U255" s="6">
        <f t="shared" si="648"/>
        <v>6.9418728904281624E-4</v>
      </c>
      <c r="V255" s="14">
        <f t="shared" si="649"/>
        <v>4.8189599226861454E-7</v>
      </c>
      <c r="Z255">
        <v>43.1</v>
      </c>
      <c r="AA255" s="14">
        <f t="shared" si="650"/>
        <v>6.0143600216885579E-3</v>
      </c>
      <c r="AB255" s="14">
        <f t="shared" si="651"/>
        <v>3.6172526470485593E-5</v>
      </c>
      <c r="AC255" s="14">
        <f t="shared" si="652"/>
        <v>5.3201727326457416E-3</v>
      </c>
      <c r="AD255" s="14">
        <f t="shared" si="653"/>
        <v>-5.7032345627930966E-3</v>
      </c>
      <c r="AE255" s="14">
        <f t="shared" si="654"/>
        <v>3.2526884478237761E-5</v>
      </c>
      <c r="AG255">
        <v>8.3840000000000003</v>
      </c>
      <c r="AH255" s="14">
        <f t="shared" si="655"/>
        <v>8.3145745659118902E-3</v>
      </c>
      <c r="AI255" s="14">
        <f t="shared" si="656"/>
        <v>6.9132150212108893E-5</v>
      </c>
      <c r="AJ255" s="14">
        <f t="shared" si="657"/>
        <v>-8.400621401402129E-3</v>
      </c>
      <c r="AK255" s="14">
        <f t="shared" si="658"/>
        <v>7.0570439929695466E-5</v>
      </c>
      <c r="AM255">
        <v>108.5</v>
      </c>
      <c r="AN255" s="14">
        <f t="shared" si="659"/>
        <v>3.679856958400618E-3</v>
      </c>
      <c r="AO255" s="14">
        <f t="shared" si="660"/>
        <v>1.3541347234289448E-5</v>
      </c>
      <c r="AP255" s="14">
        <f t="shared" si="661"/>
        <v>-3.0798569584006182E-3</v>
      </c>
      <c r="AQ255" s="14">
        <f t="shared" si="662"/>
        <v>9.4855188842087068E-6</v>
      </c>
      <c r="AS255">
        <v>106.26</v>
      </c>
      <c r="AT255" s="14">
        <f t="shared" si="663"/>
        <v>1.1601926544920364E-2</v>
      </c>
      <c r="AU255" s="14">
        <f t="shared" si="664"/>
        <v>1.3460469955372777E-4</v>
      </c>
      <c r="AV255" s="14">
        <f t="shared" si="665"/>
        <v>-1.1001926544920364E-2</v>
      </c>
      <c r="AW255" s="14">
        <f t="shared" si="666"/>
        <v>1.2104238769982335E-4</v>
      </c>
      <c r="AY255" s="14">
        <v>38</v>
      </c>
      <c r="AZ255" s="14">
        <f t="shared" si="667"/>
        <v>0</v>
      </c>
      <c r="BA255" s="14">
        <f t="shared" si="668"/>
        <v>0</v>
      </c>
      <c r="BB255" s="14">
        <f t="shared" si="669"/>
        <v>2.0000000000000001E-4</v>
      </c>
      <c r="BC255" s="14">
        <f t="shared" si="670"/>
        <v>4.0000000000000001E-8</v>
      </c>
      <c r="BE255">
        <v>25.94</v>
      </c>
      <c r="BF255" s="14">
        <f t="shared" si="671"/>
        <v>-3.8557933772485756E-4</v>
      </c>
      <c r="BG255" s="14">
        <f t="shared" si="672"/>
        <v>1.4867142568033978E-7</v>
      </c>
      <c r="BH255" s="14">
        <f t="shared" si="673"/>
        <v>-2.5144206622751421E-3</v>
      </c>
      <c r="BI255" s="14">
        <f t="shared" si="674"/>
        <v>6.3223112668761645E-6</v>
      </c>
      <c r="BK255">
        <v>107.9</v>
      </c>
      <c r="BL255" s="14">
        <f t="shared" si="675"/>
        <v>-2.3196484537169075E-3</v>
      </c>
      <c r="BM255" s="14">
        <f t="shared" si="676"/>
        <v>5.3807689488312398E-6</v>
      </c>
      <c r="BN255" s="14">
        <f t="shared" si="677"/>
        <v>1.0196484537169075E-3</v>
      </c>
      <c r="BO255" s="14">
        <f t="shared" si="678"/>
        <v>1.0396829691672805E-6</v>
      </c>
      <c r="BQ255">
        <v>76.61</v>
      </c>
      <c r="BR255" s="14">
        <f t="shared" si="679"/>
        <v>-1.3139066958551009E-2</v>
      </c>
      <c r="BS255" s="14">
        <f t="shared" si="680"/>
        <v>1.7263508054128686E-4</v>
      </c>
      <c r="BT255" s="14">
        <f t="shared" si="681"/>
        <v>1.3439066958551009E-2</v>
      </c>
      <c r="BU255" s="14">
        <f t="shared" si="682"/>
        <v>1.8060852071641746E-4</v>
      </c>
      <c r="BX255">
        <v>21.75</v>
      </c>
      <c r="BY255" s="14">
        <f t="shared" si="683"/>
        <v>1.6868419119441012E-2</v>
      </c>
      <c r="BZ255" s="14">
        <f t="shared" si="684"/>
        <v>2.8454356358912307E-4</v>
      </c>
      <c r="CA255" s="14">
        <f t="shared" si="685"/>
        <v>-1.6798419119441011E-2</v>
      </c>
      <c r="CB255" s="14">
        <f t="shared" si="686"/>
        <v>2.821868849124013E-4</v>
      </c>
      <c r="CD255">
        <v>50.58</v>
      </c>
      <c r="CE255" s="14">
        <f t="shared" si="687"/>
        <v>1.5804033317099943E-3</v>
      </c>
      <c r="CF255" s="14">
        <f t="shared" si="688"/>
        <v>2.4976746908800504E-6</v>
      </c>
      <c r="CG255" s="14">
        <f t="shared" si="689"/>
        <v>-7.8040333170999426E-4</v>
      </c>
      <c r="CH255" s="14">
        <f t="shared" si="690"/>
        <v>6.0902936014405934E-7</v>
      </c>
      <c r="CJ255">
        <v>38.03</v>
      </c>
      <c r="CK255" s="14">
        <f t="shared" si="691"/>
        <v>-2.8268548991627819E-2</v>
      </c>
      <c r="CL255" s="14">
        <f t="shared" si="692"/>
        <v>7.9911086209206214E-4</v>
      </c>
      <c r="CM255" s="14">
        <f t="shared" si="693"/>
        <v>2.866854899162782E-2</v>
      </c>
      <c r="CN255" s="14">
        <f t="shared" si="694"/>
        <v>8.2188570128536448E-4</v>
      </c>
      <c r="CP255">
        <v>22.14</v>
      </c>
      <c r="CQ255" s="14">
        <f t="shared" si="695"/>
        <v>2.7063615977428457E-3</v>
      </c>
      <c r="CR255" s="14">
        <f t="shared" si="696"/>
        <v>7.3243930977372087E-6</v>
      </c>
      <c r="CS255" s="14">
        <f t="shared" si="697"/>
        <v>-2.5063615977428456E-3</v>
      </c>
      <c r="CT255" s="14">
        <f t="shared" si="698"/>
        <v>6.2818484586400697E-6</v>
      </c>
      <c r="CV255">
        <v>110.75</v>
      </c>
      <c r="CW255" s="14">
        <f t="shared" si="699"/>
        <v>4.5136538793849747E-4</v>
      </c>
      <c r="CX255" s="14">
        <f t="shared" si="700"/>
        <v>2.0373071342887031E-7</v>
      </c>
      <c r="CY255" s="89">
        <f t="shared" si="701"/>
        <v>-4.5126538793849747E-4</v>
      </c>
      <c r="CZ255" s="89">
        <f t="shared" si="702"/>
        <v>2.0364045035128262E-7</v>
      </c>
      <c r="DB255">
        <v>15.37</v>
      </c>
      <c r="DC255" s="14">
        <f t="shared" si="703"/>
        <v>7.1313106110766156E-3</v>
      </c>
      <c r="DD255" s="14">
        <f t="shared" si="704"/>
        <v>5.085559103165393E-5</v>
      </c>
      <c r="DE255" s="89">
        <f t="shared" si="705"/>
        <v>-7.0313106110766153E-3</v>
      </c>
      <c r="DF255" s="89">
        <f t="shared" si="706"/>
        <v>4.9439328909438604E-5</v>
      </c>
      <c r="DH255">
        <v>11.792</v>
      </c>
      <c r="DI255" s="14">
        <f t="shared" si="707"/>
        <v>7.7716221533803568E-3</v>
      </c>
      <c r="DJ255" s="14">
        <f t="shared" si="708"/>
        <v>6.0398110894912333E-5</v>
      </c>
      <c r="DK255" s="89">
        <f t="shared" si="709"/>
        <v>-7.2716221533803572E-3</v>
      </c>
      <c r="DL255" s="89">
        <f t="shared" si="710"/>
        <v>5.287648874153198E-5</v>
      </c>
      <c r="DN255">
        <v>67.819999999999993</v>
      </c>
      <c r="DO255" s="14">
        <f t="shared" si="711"/>
        <v>7.3697401817456704E-4</v>
      </c>
      <c r="DP255" s="14">
        <f t="shared" si="712"/>
        <v>5.431307034643671E-7</v>
      </c>
      <c r="DQ255" s="89">
        <f t="shared" si="713"/>
        <v>-3.6974018174567051E-5</v>
      </c>
      <c r="DR255" s="89">
        <f t="shared" si="714"/>
        <v>1.3670780199732145E-9</v>
      </c>
      <c r="DT255">
        <v>139.6</v>
      </c>
      <c r="DU255" s="14">
        <f t="shared" si="715"/>
        <v>2.1466913431635553E-3</v>
      </c>
      <c r="DV255" s="14">
        <f t="shared" si="716"/>
        <v>4.6082837228133494E-6</v>
      </c>
      <c r="DW255" s="89">
        <f t="shared" si="717"/>
        <v>-2.2466913431635552E-3</v>
      </c>
      <c r="DX255" s="89">
        <f t="shared" si="718"/>
        <v>5.0476219914460598E-6</v>
      </c>
      <c r="DZ255">
        <v>32.83</v>
      </c>
      <c r="EA255" s="14">
        <f t="shared" si="719"/>
        <v>5.1648299529788895E-3</v>
      </c>
      <c r="EB255" s="14">
        <f t="shared" si="720"/>
        <v>2.6675468443187917E-5</v>
      </c>
      <c r="EC255" s="89">
        <f t="shared" si="721"/>
        <v>-4.2648299529788897E-3</v>
      </c>
      <c r="ED255" s="89">
        <f t="shared" si="722"/>
        <v>1.8188774527825918E-5</v>
      </c>
      <c r="EF255">
        <v>14.11</v>
      </c>
      <c r="EG255" s="14">
        <f t="shared" si="723"/>
        <v>-1.4275759929371015E-2</v>
      </c>
      <c r="EH255" s="14">
        <f t="shared" si="724"/>
        <v>2.0379732156103512E-4</v>
      </c>
      <c r="EI255" s="89">
        <f t="shared" si="725"/>
        <v>1.5175759929371015E-2</v>
      </c>
      <c r="EJ255" s="89">
        <f t="shared" si="726"/>
        <v>2.3030368943390293E-4</v>
      </c>
      <c r="EL255">
        <v>96.96</v>
      </c>
      <c r="EM255" s="14">
        <f t="shared" si="727"/>
        <v>-6.6225407604933824E-3</v>
      </c>
      <c r="EN255" s="14">
        <f t="shared" si="728"/>
        <v>4.3858046124396267E-5</v>
      </c>
      <c r="EO255" s="89">
        <f t="shared" si="729"/>
        <v>6.822540760493382E-3</v>
      </c>
      <c r="EP255" s="89">
        <f t="shared" si="730"/>
        <v>4.6547062428593612E-5</v>
      </c>
      <c r="ER255">
        <v>12.63</v>
      </c>
      <c r="ES255" s="14">
        <f t="shared" si="731"/>
        <v>-2.3781224049675468E-3</v>
      </c>
      <c r="ET255" s="14">
        <f t="shared" si="732"/>
        <v>5.6554661730086282E-6</v>
      </c>
      <c r="EU255" s="89">
        <f t="shared" si="733"/>
        <v>2.5781224049675469E-3</v>
      </c>
      <c r="EV255" s="89">
        <f t="shared" si="734"/>
        <v>6.6467151349956477E-6</v>
      </c>
      <c r="EX255">
        <v>124.3</v>
      </c>
      <c r="EY255" s="14">
        <f t="shared" si="735"/>
        <v>0</v>
      </c>
      <c r="EZ255" s="14">
        <f t="shared" si="736"/>
        <v>0</v>
      </c>
      <c r="FA255" s="89">
        <f t="shared" si="737"/>
        <v>2.0000000000000001E-4</v>
      </c>
      <c r="FB255" s="89">
        <f t="shared" si="738"/>
        <v>4.0000000000000001E-8</v>
      </c>
      <c r="FD255">
        <v>52.78</v>
      </c>
      <c r="FE255" s="14">
        <f t="shared" si="739"/>
        <v>-2.2610658587660985E-2</v>
      </c>
      <c r="FF255" s="14">
        <f t="shared" si="740"/>
        <v>5.1124188176776748E-4</v>
      </c>
      <c r="FG255" s="89">
        <f t="shared" si="741"/>
        <v>2.1210658587660986E-2</v>
      </c>
      <c r="FH255" s="89">
        <f t="shared" si="742"/>
        <v>4.4989203772231672E-4</v>
      </c>
      <c r="FJ255">
        <v>147.9</v>
      </c>
      <c r="FK255" s="14">
        <f t="shared" si="743"/>
        <v>-1.0193768189542944E-2</v>
      </c>
      <c r="FL255" s="14">
        <f t="shared" si="744"/>
        <v>1.0391290990213763E-4</v>
      </c>
      <c r="FM255" s="89">
        <f t="shared" si="745"/>
        <v>1.0093768189542945E-2</v>
      </c>
      <c r="FN255" s="89">
        <f t="shared" si="746"/>
        <v>1.0188415626422906E-4</v>
      </c>
      <c r="FP255">
        <v>10.85</v>
      </c>
      <c r="FQ255" s="14">
        <f t="shared" si="747"/>
        <v>-6.0088001453488622E-3</v>
      </c>
      <c r="FR255" s="14">
        <f t="shared" si="748"/>
        <v>3.6105679186744505E-5</v>
      </c>
      <c r="FS255" s="89">
        <f t="shared" si="749"/>
        <v>6.5088001453488618E-3</v>
      </c>
      <c r="FT255" s="89">
        <f t="shared" si="750"/>
        <v>4.2364479332093362E-5</v>
      </c>
      <c r="FV255">
        <v>560.20000000000005</v>
      </c>
      <c r="FW255" s="14">
        <f t="shared" si="751"/>
        <v>3.9194776704468302E-3</v>
      </c>
      <c r="FX255" s="14">
        <f t="shared" si="752"/>
        <v>1.536230520913131E-5</v>
      </c>
      <c r="FY255" s="89">
        <f t="shared" si="753"/>
        <v>-3.4194776704468302E-3</v>
      </c>
      <c r="FZ255" s="89">
        <f t="shared" si="754"/>
        <v>1.169282753868448E-5</v>
      </c>
      <c r="GB255">
        <v>60.54</v>
      </c>
      <c r="GC255" s="14">
        <f t="shared" si="755"/>
        <v>-4.5623725743063274E-2</v>
      </c>
      <c r="GD255" s="14">
        <f t="shared" si="756"/>
        <v>2.0815243506782546E-3</v>
      </c>
      <c r="GE255" s="89">
        <f t="shared" si="757"/>
        <v>4.6723725743063271E-2</v>
      </c>
      <c r="GF255" s="89">
        <f t="shared" si="758"/>
        <v>2.1831065473129933E-3</v>
      </c>
      <c r="GH255">
        <v>468</v>
      </c>
      <c r="GI255" s="14">
        <f t="shared" si="759"/>
        <v>-1.2470598077366453E-2</v>
      </c>
      <c r="GJ255" s="14">
        <f t="shared" si="760"/>
        <v>1.5551581640721587E-4</v>
      </c>
      <c r="GK255" s="89">
        <f t="shared" si="761"/>
        <v>1.2570598077366452E-2</v>
      </c>
      <c r="GL255" s="89">
        <f t="shared" si="762"/>
        <v>1.5801993602268915E-4</v>
      </c>
      <c r="GN255">
        <v>30.9</v>
      </c>
      <c r="GO255" s="14">
        <f t="shared" si="763"/>
        <v>-1.2701685175121408E-2</v>
      </c>
      <c r="GP255" s="14">
        <f t="shared" si="764"/>
        <v>1.6133280628789895E-4</v>
      </c>
      <c r="GQ255" s="89">
        <f t="shared" si="765"/>
        <v>1.3201685175121408E-2</v>
      </c>
      <c r="GR255" s="89">
        <f t="shared" si="766"/>
        <v>1.7428449146302037E-4</v>
      </c>
      <c r="GT255">
        <v>64.900000000000006</v>
      </c>
      <c r="GU255" s="14">
        <f t="shared" si="767"/>
        <v>-4.0142094972043987E-3</v>
      </c>
      <c r="GV255" s="14">
        <f t="shared" si="768"/>
        <v>1.6113877887445992E-5</v>
      </c>
      <c r="GW255" s="89">
        <f t="shared" si="769"/>
        <v>4.0042094972043991E-3</v>
      </c>
      <c r="GX255" s="89">
        <f t="shared" si="770"/>
        <v>1.6033693697501907E-5</v>
      </c>
      <c r="GZ255">
        <v>206.7</v>
      </c>
      <c r="HA255" s="14">
        <f t="shared" si="771"/>
        <v>1.4503265776464615E-3</v>
      </c>
      <c r="HB255" s="14">
        <f t="shared" si="772"/>
        <v>2.1034471818276977E-6</v>
      </c>
      <c r="HC255" s="89">
        <f t="shared" si="773"/>
        <v>-8.5032657764646158E-4</v>
      </c>
      <c r="HD255" s="89">
        <f t="shared" si="774"/>
        <v>7.2305528865194381E-7</v>
      </c>
      <c r="HF255">
        <v>301.85000000000002</v>
      </c>
      <c r="HG255" s="14">
        <f t="shared" si="775"/>
        <v>1.4896965429771916E-3</v>
      </c>
      <c r="HH255" s="14">
        <f t="shared" si="776"/>
        <v>2.2191957901581957E-6</v>
      </c>
      <c r="HI255" s="89">
        <f t="shared" si="777"/>
        <v>-7.8969654297719163E-4</v>
      </c>
      <c r="HJ255" s="89">
        <f t="shared" si="778"/>
        <v>6.2362062999012744E-7</v>
      </c>
      <c r="HL255">
        <v>101.95</v>
      </c>
      <c r="HM255" s="14">
        <f t="shared" si="779"/>
        <v>-6.3960857658265568E-3</v>
      </c>
      <c r="HN255" s="14">
        <f t="shared" si="780"/>
        <v>4.0909913123809093E-5</v>
      </c>
      <c r="HO255" s="89">
        <f t="shared" si="781"/>
        <v>5.8960857658265572E-3</v>
      </c>
      <c r="HP255" s="89">
        <f t="shared" si="782"/>
        <v>3.4763827357982539E-5</v>
      </c>
      <c r="HR255">
        <v>5.75</v>
      </c>
      <c r="HS255" s="14">
        <f t="shared" si="783"/>
        <v>4.5115467812661047E-3</v>
      </c>
      <c r="HT255" s="14">
        <f t="shared" si="784"/>
        <v>2.035405435955255E-5</v>
      </c>
      <c r="HU255" s="14">
        <f t="shared" si="785"/>
        <v>-6.4115467812661045E-3</v>
      </c>
      <c r="HV255" s="14">
        <f t="shared" si="786"/>
        <v>4.1107932128363744E-5</v>
      </c>
      <c r="HX255">
        <v>13.95</v>
      </c>
      <c r="HY255" s="14">
        <f t="shared" si="787"/>
        <v>0</v>
      </c>
      <c r="HZ255" s="14">
        <f t="shared" si="788"/>
        <v>0</v>
      </c>
      <c r="IA255" s="89">
        <f t="shared" si="789"/>
        <v>-2E-3</v>
      </c>
      <c r="IB255" s="89">
        <f t="shared" si="790"/>
        <v>3.9999999999999998E-6</v>
      </c>
      <c r="ID255">
        <v>136</v>
      </c>
      <c r="IE255" s="14">
        <f t="shared" si="791"/>
        <v>1.836547807301552E-3</v>
      </c>
      <c r="IF255" s="14">
        <f t="shared" si="792"/>
        <v>3.3729078485041388E-6</v>
      </c>
      <c r="IG255" s="89">
        <f t="shared" si="793"/>
        <v>-1.2365478073015522E-3</v>
      </c>
      <c r="IH255" s="89">
        <f t="shared" si="794"/>
        <v>1.5290504797422765E-6</v>
      </c>
      <c r="IQ255">
        <v>55.3</v>
      </c>
      <c r="IR255" s="14">
        <f t="shared" si="795"/>
        <v>-5.8034257911894604E-3</v>
      </c>
      <c r="IS255" s="14">
        <f t="shared" si="796"/>
        <v>3.3679750913843015E-5</v>
      </c>
      <c r="IT255" s="89">
        <f t="shared" si="797"/>
        <v>4.8034257911894604E-3</v>
      </c>
      <c r="IU255" s="89">
        <f t="shared" si="798"/>
        <v>2.3072899331464092E-5</v>
      </c>
      <c r="IW255">
        <v>74.2</v>
      </c>
      <c r="IX255" s="14">
        <f t="shared" si="799"/>
        <v>-1.0976463616363419E-2</v>
      </c>
      <c r="IY255" s="14">
        <f t="shared" si="800"/>
        <v>1.2048275352134991E-4</v>
      </c>
      <c r="IZ255" s="89">
        <f t="shared" si="801"/>
        <v>9.4764636163634196E-3</v>
      </c>
      <c r="JA255" s="89">
        <f t="shared" si="802"/>
        <v>8.9803362672259663E-5</v>
      </c>
      <c r="JC255">
        <v>112.3</v>
      </c>
      <c r="JD255" s="14">
        <f t="shared" si="803"/>
        <v>1.3348166609271615E-3</v>
      </c>
      <c r="JE255" s="14">
        <f t="shared" si="804"/>
        <v>1.7817355182887367E-6</v>
      </c>
      <c r="JF255" s="89">
        <f t="shared" si="805"/>
        <v>-6.3481666092716149E-4</v>
      </c>
      <c r="JG255" s="89">
        <f t="shared" si="806"/>
        <v>4.0299219299071069E-7</v>
      </c>
      <c r="JI255">
        <v>37.06</v>
      </c>
      <c r="JJ255" s="14">
        <f t="shared" si="807"/>
        <v>-1.4952025189668355E-2</v>
      </c>
      <c r="JK255" s="14">
        <f t="shared" si="808"/>
        <v>2.2356305727247699E-4</v>
      </c>
      <c r="JL255" s="89">
        <f t="shared" si="809"/>
        <v>1.4652025189668355E-2</v>
      </c>
      <c r="JM255" s="89">
        <f t="shared" si="810"/>
        <v>2.1468184215867598E-4</v>
      </c>
      <c r="JO255">
        <v>73.69</v>
      </c>
      <c r="JP255" s="14">
        <f t="shared" si="811"/>
        <v>1.0932020606605962E-2</v>
      </c>
      <c r="JQ255" s="14">
        <f t="shared" si="812"/>
        <v>1.1950907454325739E-4</v>
      </c>
      <c r="JR255" s="89">
        <f t="shared" si="842"/>
        <v>-1.0732020606605962E-2</v>
      </c>
      <c r="JS255" s="89">
        <f t="shared" si="813"/>
        <v>1.1517626630061499E-4</v>
      </c>
      <c r="JU255">
        <v>70.239999999999995</v>
      </c>
      <c r="JV255" s="14">
        <f t="shared" si="814"/>
        <v>-1.995155286316825E-3</v>
      </c>
      <c r="JW255" s="14">
        <f t="shared" si="815"/>
        <v>3.9806446165179722E-6</v>
      </c>
      <c r="JX255" s="89">
        <f t="shared" si="816"/>
        <v>2.295155286316825E-3</v>
      </c>
      <c r="JY255" s="89">
        <f t="shared" si="817"/>
        <v>5.2677377883080666E-6</v>
      </c>
      <c r="KA255">
        <v>34.909999999999997</v>
      </c>
      <c r="KB255" s="14">
        <f t="shared" si="818"/>
        <v>1.5349931861192071E-2</v>
      </c>
      <c r="KC255" s="14">
        <f t="shared" si="819"/>
        <v>2.356204081432395E-4</v>
      </c>
      <c r="KD255" s="89">
        <f t="shared" si="820"/>
        <v>-1.5149931861192071E-2</v>
      </c>
      <c r="KE255" s="89">
        <f t="shared" si="821"/>
        <v>2.2952043539876266E-4</v>
      </c>
      <c r="KG255">
        <v>17.28</v>
      </c>
      <c r="KH255" s="14">
        <f t="shared" si="822"/>
        <v>-5.788712173224567E-4</v>
      </c>
      <c r="KI255" s="14">
        <f t="shared" si="823"/>
        <v>3.3509188624438291E-7</v>
      </c>
      <c r="KJ255" s="89">
        <f t="shared" si="824"/>
        <v>-2.2112878267754334E-4</v>
      </c>
      <c r="KK255" s="89">
        <f t="shared" si="825"/>
        <v>4.8897938528452195E-8</v>
      </c>
      <c r="KM255">
        <v>35.24</v>
      </c>
      <c r="KN255" s="14">
        <f t="shared" si="826"/>
        <v>3.6822021494104704E-3</v>
      </c>
      <c r="KO255" s="14">
        <f t="shared" si="827"/>
        <v>1.3558612669123088E-5</v>
      </c>
      <c r="KP255" s="89">
        <f t="shared" si="828"/>
        <v>-5.4822021494104704E-3</v>
      </c>
      <c r="KQ255" s="89">
        <f t="shared" si="829"/>
        <v>3.0054540407000782E-5</v>
      </c>
      <c r="KS255">
        <v>89.72</v>
      </c>
      <c r="KT255" s="14">
        <f t="shared" si="830"/>
        <v>-8.9206071928125475E-4</v>
      </c>
      <c r="KU255" s="14">
        <f t="shared" si="831"/>
        <v>7.957723268845896E-7</v>
      </c>
      <c r="KV255" s="89">
        <f t="shared" si="832"/>
        <v>1.2920607192812548E-3</v>
      </c>
      <c r="KW255" s="89">
        <f t="shared" si="833"/>
        <v>1.6694209023095936E-6</v>
      </c>
      <c r="LF255" s="14">
        <v>17.664999999999999</v>
      </c>
      <c r="LG255" s="14">
        <f t="shared" si="834"/>
        <v>9.0166854892510234E-3</v>
      </c>
      <c r="LH255" s="14">
        <f t="shared" si="835"/>
        <v>8.1300617212069971E-5</v>
      </c>
      <c r="LI255" s="89">
        <f t="shared" si="836"/>
        <v>-9.1166854892510227E-3</v>
      </c>
      <c r="LJ255" s="89">
        <f t="shared" si="837"/>
        <v>8.3113954309920165E-5</v>
      </c>
      <c r="LL255">
        <v>12.455</v>
      </c>
      <c r="LM255" s="14">
        <f t="shared" si="838"/>
        <v>-8.061309273570353E-3</v>
      </c>
      <c r="LN255" s="14">
        <f t="shared" si="839"/>
        <v>6.4984707204151373E-5</v>
      </c>
      <c r="LO255" s="89">
        <f t="shared" si="840"/>
        <v>8.3613092735703529E-3</v>
      </c>
      <c r="LP255" s="89">
        <f t="shared" si="841"/>
        <v>6.9911492768293579E-5</v>
      </c>
    </row>
    <row r="256" spans="19:328" x14ac:dyDescent="0.35">
      <c r="S256" t="s">
        <v>860</v>
      </c>
      <c r="T256" s="82">
        <v>6096.2</v>
      </c>
      <c r="U256" s="6">
        <f t="shared" si="648"/>
        <v>-1.2688007486183515E-2</v>
      </c>
      <c r="V256" s="14">
        <f t="shared" si="649"/>
        <v>1.6098553396944892E-4</v>
      </c>
      <c r="Z256">
        <v>43.6</v>
      </c>
      <c r="AA256" s="14">
        <f t="shared" si="650"/>
        <v>-1.1534153245286519E-2</v>
      </c>
      <c r="AB256" s="14">
        <f t="shared" si="651"/>
        <v>1.3303669108575354E-4</v>
      </c>
      <c r="AC256" s="14">
        <f t="shared" si="652"/>
        <v>1.1538542408969961E-3</v>
      </c>
      <c r="AD256" s="14">
        <f t="shared" si="653"/>
        <v>-1.8634416235598725E-3</v>
      </c>
      <c r="AE256" s="14">
        <f t="shared" si="654"/>
        <v>3.4724146844154539E-6</v>
      </c>
      <c r="AG256">
        <v>8.2739999999999991</v>
      </c>
      <c r="AH256" s="14">
        <f t="shared" si="655"/>
        <v>1.3207059539466716E-2</v>
      </c>
      <c r="AI256" s="14">
        <f t="shared" si="656"/>
        <v>1.7442642167901878E-4</v>
      </c>
      <c r="AJ256" s="14">
        <f t="shared" si="657"/>
        <v>-1.3562088489939004E-2</v>
      </c>
      <c r="AK256" s="14">
        <f t="shared" si="658"/>
        <v>1.8393024420893601E-4</v>
      </c>
      <c r="AM256">
        <v>110</v>
      </c>
      <c r="AN256" s="14">
        <f t="shared" si="659"/>
        <v>-1.373019281190202E-2</v>
      </c>
      <c r="AO256" s="14">
        <f t="shared" si="660"/>
        <v>1.885181946520059E-4</v>
      </c>
      <c r="AP256" s="14">
        <f t="shared" si="661"/>
        <v>1.433019281190202E-2</v>
      </c>
      <c r="AQ256" s="14">
        <f t="shared" si="662"/>
        <v>2.0535442602628832E-4</v>
      </c>
      <c r="AS256">
        <v>108.98</v>
      </c>
      <c r="AT256" s="14">
        <f t="shared" si="663"/>
        <v>-2.5275458132155103E-2</v>
      </c>
      <c r="AU256" s="14">
        <f t="shared" si="664"/>
        <v>6.3884878379032552E-4</v>
      </c>
      <c r="AV256" s="14">
        <f t="shared" si="665"/>
        <v>2.5875458132155103E-2</v>
      </c>
      <c r="AW256" s="14">
        <f t="shared" si="666"/>
        <v>6.6953933354891172E-4</v>
      </c>
      <c r="AY256" s="14">
        <v>38.200000000000003</v>
      </c>
      <c r="AZ256" s="14">
        <f t="shared" si="667"/>
        <v>-5.2493558861437901E-3</v>
      </c>
      <c r="BA256" s="14">
        <f t="shared" si="668"/>
        <v>2.7555737219392456E-5</v>
      </c>
      <c r="BB256" s="14">
        <f t="shared" si="669"/>
        <v>5.4493558861437898E-3</v>
      </c>
      <c r="BC256" s="14">
        <f t="shared" si="670"/>
        <v>2.9695479573849968E-5</v>
      </c>
      <c r="BE256">
        <v>26.204999999999998</v>
      </c>
      <c r="BF256" s="14">
        <f t="shared" si="671"/>
        <v>-1.016405336583168E-2</v>
      </c>
      <c r="BG256" s="14">
        <f t="shared" si="672"/>
        <v>1.0330798082347431E-4</v>
      </c>
      <c r="BH256" s="14">
        <f t="shared" si="673"/>
        <v>7.2640533658316804E-3</v>
      </c>
      <c r="BI256" s="14">
        <f t="shared" si="674"/>
        <v>5.2766471301650568E-5</v>
      </c>
      <c r="BK256">
        <v>108.25</v>
      </c>
      <c r="BL256" s="14">
        <f t="shared" si="675"/>
        <v>-3.2384946185102068E-3</v>
      </c>
      <c r="BM256" s="14">
        <f t="shared" si="676"/>
        <v>1.048784739411957E-5</v>
      </c>
      <c r="BN256" s="14">
        <f t="shared" si="677"/>
        <v>1.9384946185102068E-3</v>
      </c>
      <c r="BO256" s="14">
        <f t="shared" si="678"/>
        <v>3.7577613859930325E-6</v>
      </c>
      <c r="BQ256">
        <v>77.06</v>
      </c>
      <c r="BR256" s="14">
        <f t="shared" si="679"/>
        <v>-5.8567226692819822E-3</v>
      </c>
      <c r="BS256" s="14">
        <f t="shared" si="680"/>
        <v>3.4301200424881467E-5</v>
      </c>
      <c r="BT256" s="14">
        <f t="shared" si="681"/>
        <v>6.1567226692819822E-3</v>
      </c>
      <c r="BU256" s="14">
        <f t="shared" si="682"/>
        <v>3.7905234026450654E-5</v>
      </c>
      <c r="BX256">
        <v>21.93</v>
      </c>
      <c r="BY256" s="14">
        <f t="shared" si="683"/>
        <v>-8.2418048951037551E-3</v>
      </c>
      <c r="BZ256" s="14">
        <f t="shared" si="684"/>
        <v>6.7927347928956223E-5</v>
      </c>
      <c r="CA256" s="14">
        <f t="shared" si="685"/>
        <v>8.3118048951037558E-3</v>
      </c>
      <c r="CB256" s="14">
        <f t="shared" si="686"/>
        <v>6.9086100614270762E-5</v>
      </c>
      <c r="CD256">
        <v>51.3</v>
      </c>
      <c r="CE256" s="14">
        <f t="shared" si="687"/>
        <v>-1.4134510934904693E-2</v>
      </c>
      <c r="CF256" s="14">
        <f t="shared" si="688"/>
        <v>1.9978439936894034E-4</v>
      </c>
      <c r="CG256" s="14">
        <f t="shared" si="689"/>
        <v>1.4934510934904693E-2</v>
      </c>
      <c r="CH256" s="14">
        <f t="shared" si="690"/>
        <v>2.2303961686478786E-4</v>
      </c>
      <c r="CJ256">
        <v>39</v>
      </c>
      <c r="CK256" s="14">
        <f t="shared" si="691"/>
        <v>-2.5186324189478072E-2</v>
      </c>
      <c r="CL256" s="14">
        <f t="shared" si="692"/>
        <v>6.3435092617748821E-4</v>
      </c>
      <c r="CM256" s="14">
        <f t="shared" si="693"/>
        <v>2.5586324189478073E-2</v>
      </c>
      <c r="CN256" s="14">
        <f t="shared" si="694"/>
        <v>6.5465998552907071E-4</v>
      </c>
      <c r="CP256">
        <v>22.3</v>
      </c>
      <c r="CQ256" s="14">
        <f t="shared" si="695"/>
        <v>-7.2007511855822093E-3</v>
      </c>
      <c r="CR256" s="14">
        <f t="shared" si="696"/>
        <v>5.1850817636663595E-5</v>
      </c>
      <c r="CS256" s="14">
        <f t="shared" si="697"/>
        <v>7.400751185582209E-3</v>
      </c>
      <c r="CT256" s="14">
        <f t="shared" si="698"/>
        <v>5.4771118110896471E-5</v>
      </c>
      <c r="CV256">
        <v>111.95</v>
      </c>
      <c r="CW256" s="14">
        <f t="shared" si="699"/>
        <v>-1.0776934119518853E-2</v>
      </c>
      <c r="CX256" s="14">
        <f t="shared" si="700"/>
        <v>1.161423090164496E-4</v>
      </c>
      <c r="CY256" s="89">
        <f t="shared" si="701"/>
        <v>1.0777034119518853E-2</v>
      </c>
      <c r="CZ256" s="89">
        <f t="shared" si="702"/>
        <v>1.1614446441327349E-4</v>
      </c>
      <c r="DB256">
        <v>15.62</v>
      </c>
      <c r="DC256" s="14">
        <f t="shared" si="703"/>
        <v>-1.6134586861035381E-2</v>
      </c>
      <c r="DD256" s="14">
        <f t="shared" si="704"/>
        <v>2.6032489317629555E-4</v>
      </c>
      <c r="DE256" s="89">
        <f t="shared" si="705"/>
        <v>1.6234586861035381E-2</v>
      </c>
      <c r="DF256" s="89">
        <f t="shared" si="706"/>
        <v>2.635618105485026E-4</v>
      </c>
      <c r="DH256">
        <v>11.891999999999999</v>
      </c>
      <c r="DI256" s="14">
        <f t="shared" si="707"/>
        <v>-8.4445696888704198E-3</v>
      </c>
      <c r="DJ256" s="14">
        <f t="shared" si="708"/>
        <v>7.1310757230189054E-5</v>
      </c>
      <c r="DK256" s="89">
        <f t="shared" si="709"/>
        <v>8.9445696888704202E-3</v>
      </c>
      <c r="DL256" s="89">
        <f t="shared" si="710"/>
        <v>8.0005326919059481E-5</v>
      </c>
      <c r="DN256">
        <v>68.5</v>
      </c>
      <c r="DO256" s="14">
        <f t="shared" si="711"/>
        <v>-9.9766085706871864E-3</v>
      </c>
      <c r="DP256" s="14">
        <f t="shared" si="712"/>
        <v>9.9532718572709021E-5</v>
      </c>
      <c r="DQ256" s="89">
        <f t="shared" si="713"/>
        <v>1.0676608570687186E-2</v>
      </c>
      <c r="DR256" s="89">
        <f t="shared" si="714"/>
        <v>1.1398997057167107E-4</v>
      </c>
      <c r="DT256">
        <v>139.55000000000001</v>
      </c>
      <c r="DU256" s="14">
        <f t="shared" si="715"/>
        <v>3.5823034594081947E-4</v>
      </c>
      <c r="DV256" s="14">
        <f t="shared" si="716"/>
        <v>1.2832898075287919E-7</v>
      </c>
      <c r="DW256" s="89">
        <f t="shared" si="717"/>
        <v>-4.5823034594081946E-4</v>
      </c>
      <c r="DX256" s="89">
        <f t="shared" si="718"/>
        <v>2.0997504994104306E-7</v>
      </c>
      <c r="DZ256">
        <v>34.57</v>
      </c>
      <c r="EA256" s="14">
        <f t="shared" si="719"/>
        <v>-5.1643522420031875E-2</v>
      </c>
      <c r="EB256" s="14">
        <f t="shared" si="720"/>
        <v>2.6670534079483348E-3</v>
      </c>
      <c r="EC256" s="89">
        <f t="shared" si="721"/>
        <v>5.2543522420031873E-2</v>
      </c>
      <c r="ED256" s="89">
        <f t="shared" si="722"/>
        <v>2.7608217483043921E-3</v>
      </c>
      <c r="EF256">
        <v>14.13</v>
      </c>
      <c r="EG256" s="14">
        <f t="shared" si="723"/>
        <v>-1.4164308317135845E-3</v>
      </c>
      <c r="EH256" s="14">
        <f t="shared" si="724"/>
        <v>2.0062763010288369E-6</v>
      </c>
      <c r="EI256" s="89">
        <f t="shared" si="725"/>
        <v>2.3164308317135847E-3</v>
      </c>
      <c r="EJ256" s="89">
        <f t="shared" si="726"/>
        <v>5.3658517981132894E-6</v>
      </c>
      <c r="EL256">
        <v>98.58</v>
      </c>
      <c r="EM256" s="14">
        <f t="shared" si="727"/>
        <v>-1.6569878956227455E-2</v>
      </c>
      <c r="EN256" s="14">
        <f t="shared" si="728"/>
        <v>2.7456088862402942E-4</v>
      </c>
      <c r="EO256" s="89">
        <f t="shared" si="729"/>
        <v>1.6769878956227453E-2</v>
      </c>
      <c r="EP256" s="89">
        <f t="shared" si="730"/>
        <v>2.8122884020652036E-4</v>
      </c>
      <c r="ER256">
        <v>12.98</v>
      </c>
      <c r="ES256" s="14">
        <f t="shared" si="731"/>
        <v>-2.7334774913544163E-2</v>
      </c>
      <c r="ET256" s="14">
        <f t="shared" si="732"/>
        <v>7.4718991957412333E-4</v>
      </c>
      <c r="EU256" s="89">
        <f t="shared" si="733"/>
        <v>2.7534774913544162E-2</v>
      </c>
      <c r="EV256" s="89">
        <f t="shared" si="734"/>
        <v>7.5816382953954086E-4</v>
      </c>
      <c r="EX256">
        <v>125.25</v>
      </c>
      <c r="EY256" s="14">
        <f t="shared" si="735"/>
        <v>-7.6137414483087298E-3</v>
      </c>
      <c r="EZ256" s="14">
        <f t="shared" si="736"/>
        <v>5.7969058841694314E-5</v>
      </c>
      <c r="FA256" s="89">
        <f t="shared" si="737"/>
        <v>7.8137414483087295E-3</v>
      </c>
      <c r="FB256" s="89">
        <f t="shared" si="738"/>
        <v>6.1054555421017801E-5</v>
      </c>
      <c r="FD256">
        <v>53.14</v>
      </c>
      <c r="FE256" s="14">
        <f t="shared" si="739"/>
        <v>-6.7976092564894768E-3</v>
      </c>
      <c r="FF256" s="14">
        <f t="shared" si="740"/>
        <v>4.6207491603911415E-5</v>
      </c>
      <c r="FG256" s="89">
        <f t="shared" si="741"/>
        <v>5.3976092564894766E-3</v>
      </c>
      <c r="FH256" s="89">
        <f t="shared" si="742"/>
        <v>2.9134185685740881E-5</v>
      </c>
      <c r="FJ256">
        <v>148</v>
      </c>
      <c r="FK256" s="14">
        <f t="shared" si="743"/>
        <v>-6.759040473608859E-4</v>
      </c>
      <c r="FL256" s="14">
        <f t="shared" si="744"/>
        <v>4.5684628123882668E-7</v>
      </c>
      <c r="FM256" s="89">
        <f t="shared" si="745"/>
        <v>5.7590404736088585E-4</v>
      </c>
      <c r="FN256" s="89">
        <f t="shared" si="746"/>
        <v>3.3166547176664945E-7</v>
      </c>
      <c r="FP256">
        <v>10.855</v>
      </c>
      <c r="FQ256" s="14">
        <f t="shared" si="747"/>
        <v>-4.6072334378666316E-4</v>
      </c>
      <c r="FR256" s="14">
        <f t="shared" si="748"/>
        <v>2.1226599950996381E-7</v>
      </c>
      <c r="FS256" s="89">
        <f t="shared" si="749"/>
        <v>9.6072334378666312E-4</v>
      </c>
      <c r="FT256" s="89">
        <f t="shared" si="750"/>
        <v>9.229893432966269E-7</v>
      </c>
      <c r="FV256">
        <v>571.4</v>
      </c>
      <c r="FW256" s="14">
        <f t="shared" si="751"/>
        <v>-1.9795626970664445E-2</v>
      </c>
      <c r="FX256" s="14">
        <f t="shared" si="752"/>
        <v>3.9186684716169761E-4</v>
      </c>
      <c r="FY256" s="89">
        <f t="shared" si="753"/>
        <v>2.0295626970664445E-2</v>
      </c>
      <c r="FZ256" s="89">
        <f t="shared" si="754"/>
        <v>4.1191247413236207E-4</v>
      </c>
      <c r="GB256">
        <v>60.94</v>
      </c>
      <c r="GC256" s="14">
        <f t="shared" si="755"/>
        <v>-6.5854699639904188E-3</v>
      </c>
      <c r="GD256" s="14">
        <f t="shared" si="756"/>
        <v>4.3368414646619966E-5</v>
      </c>
      <c r="GE256" s="89">
        <f t="shared" si="757"/>
        <v>7.6854699639904191E-3</v>
      </c>
      <c r="GF256" s="89">
        <f t="shared" si="758"/>
        <v>5.9066448567398896E-5</v>
      </c>
      <c r="GH256">
        <v>482.4</v>
      </c>
      <c r="GI256" s="14">
        <f t="shared" si="759"/>
        <v>-3.0305349495328922E-2</v>
      </c>
      <c r="GJ256" s="14">
        <f t="shared" si="760"/>
        <v>9.1841420803403303E-4</v>
      </c>
      <c r="GK256" s="89">
        <f t="shared" si="761"/>
        <v>3.0405349495328922E-2</v>
      </c>
      <c r="GL256" s="89">
        <f t="shared" si="762"/>
        <v>9.2448527793309869E-4</v>
      </c>
      <c r="GN256">
        <v>30.98</v>
      </c>
      <c r="GO256" s="14">
        <f t="shared" si="763"/>
        <v>-2.585651085022823E-3</v>
      </c>
      <c r="GP256" s="14">
        <f t="shared" si="764"/>
        <v>6.6855915334797015E-6</v>
      </c>
      <c r="GQ256" s="89">
        <f t="shared" si="765"/>
        <v>3.085651085022823E-3</v>
      </c>
      <c r="GR256" s="89">
        <f t="shared" si="766"/>
        <v>9.5212426185025241E-6</v>
      </c>
      <c r="GT256">
        <v>65.08</v>
      </c>
      <c r="GU256" s="14">
        <f t="shared" si="767"/>
        <v>-2.769658640792612E-3</v>
      </c>
      <c r="GV256" s="14">
        <f t="shared" si="768"/>
        <v>7.6710089865171798E-6</v>
      </c>
      <c r="GW256" s="89">
        <f t="shared" si="769"/>
        <v>2.759658640792612E-3</v>
      </c>
      <c r="GX256" s="89">
        <f t="shared" si="770"/>
        <v>7.6157158137013266E-6</v>
      </c>
      <c r="GZ256">
        <v>210</v>
      </c>
      <c r="HA256" s="14">
        <f t="shared" si="771"/>
        <v>-1.5839064029746181E-2</v>
      </c>
      <c r="HB256" s="14">
        <f t="shared" si="772"/>
        <v>2.5087594933839935E-4</v>
      </c>
      <c r="HC256" s="89">
        <f t="shared" si="773"/>
        <v>1.6439064029746181E-2</v>
      </c>
      <c r="HD256" s="89">
        <f t="shared" si="774"/>
        <v>2.7024282617409476E-4</v>
      </c>
      <c r="HF256">
        <v>310.10000000000002</v>
      </c>
      <c r="HG256" s="14">
        <f t="shared" si="775"/>
        <v>-2.6964620863968097E-2</v>
      </c>
      <c r="HH256" s="14">
        <f t="shared" si="776"/>
        <v>7.2709077833754362E-4</v>
      </c>
      <c r="HI256" s="89">
        <f t="shared" si="777"/>
        <v>2.7664620863968096E-2</v>
      </c>
      <c r="HJ256" s="89">
        <f t="shared" si="778"/>
        <v>7.6533124754709888E-4</v>
      </c>
      <c r="HL256">
        <v>104.25</v>
      </c>
      <c r="HM256" s="14">
        <f t="shared" si="779"/>
        <v>-2.2309363658446667E-2</v>
      </c>
      <c r="HN256" s="14">
        <f t="shared" si="780"/>
        <v>4.9770770684482086E-4</v>
      </c>
      <c r="HO256" s="89">
        <f t="shared" si="781"/>
        <v>2.1809363658446667E-2</v>
      </c>
      <c r="HP256" s="89">
        <f t="shared" si="782"/>
        <v>4.7564834318637419E-4</v>
      </c>
      <c r="HR256">
        <v>5.7919999999999998</v>
      </c>
      <c r="HS256" s="14">
        <f t="shared" si="783"/>
        <v>-7.2778002741560885E-3</v>
      </c>
      <c r="HT256" s="14">
        <f t="shared" si="784"/>
        <v>5.2966376830506436E-5</v>
      </c>
      <c r="HU256" s="14">
        <f t="shared" si="785"/>
        <v>5.3778002741560887E-3</v>
      </c>
      <c r="HV256" s="14">
        <f t="shared" si="786"/>
        <v>2.8920735788713304E-5</v>
      </c>
      <c r="HX256">
        <v>14.06</v>
      </c>
      <c r="HY256" s="14">
        <f t="shared" si="787"/>
        <v>-7.8543781151442713E-3</v>
      </c>
      <c r="HZ256" s="14">
        <f t="shared" si="788"/>
        <v>6.1691255575657279E-5</v>
      </c>
      <c r="IA256" s="89">
        <f t="shared" si="789"/>
        <v>5.8543781151442712E-3</v>
      </c>
      <c r="IB256" s="89">
        <f t="shared" si="790"/>
        <v>3.4273743115080188E-5</v>
      </c>
      <c r="ID256">
        <v>135.6</v>
      </c>
      <c r="IE256" s="14">
        <f t="shared" si="791"/>
        <v>2.9455102297569658E-3</v>
      </c>
      <c r="IF256" s="14">
        <f t="shared" si="792"/>
        <v>8.6760305136029338E-6</v>
      </c>
      <c r="IG256" s="89">
        <f t="shared" si="793"/>
        <v>-2.3455102297569659E-3</v>
      </c>
      <c r="IH256" s="89">
        <f t="shared" si="794"/>
        <v>5.5014182378945747E-6</v>
      </c>
      <c r="IQ256">
        <v>55.3</v>
      </c>
      <c r="IR256" s="14">
        <f t="shared" si="795"/>
        <v>0</v>
      </c>
      <c r="IS256" s="14">
        <f t="shared" si="796"/>
        <v>0</v>
      </c>
      <c r="IT256" s="89">
        <f t="shared" si="797"/>
        <v>-1E-3</v>
      </c>
      <c r="IU256" s="89">
        <f t="shared" si="798"/>
        <v>9.9999999999999995E-7</v>
      </c>
      <c r="IW256">
        <v>74.7</v>
      </c>
      <c r="IX256" s="14">
        <f t="shared" si="799"/>
        <v>-6.7159419654368299E-3</v>
      </c>
      <c r="IY256" s="14">
        <f t="shared" si="800"/>
        <v>4.5103876483115509E-5</v>
      </c>
      <c r="IZ256" s="89">
        <f t="shared" si="801"/>
        <v>5.2159419654368294E-3</v>
      </c>
      <c r="JA256" s="89">
        <f t="shared" si="802"/>
        <v>2.7206050586805015E-5</v>
      </c>
      <c r="JC256">
        <v>112.9</v>
      </c>
      <c r="JD256" s="14">
        <f t="shared" si="803"/>
        <v>-5.3286094112188764E-3</v>
      </c>
      <c r="JE256" s="14">
        <f t="shared" si="804"/>
        <v>2.8394078257330381E-5</v>
      </c>
      <c r="JF256" s="89">
        <f t="shared" si="805"/>
        <v>6.0286094112188765E-3</v>
      </c>
      <c r="JG256" s="89">
        <f t="shared" si="806"/>
        <v>3.6344131433036807E-5</v>
      </c>
      <c r="JI256">
        <v>36.35</v>
      </c>
      <c r="JJ256" s="14">
        <f t="shared" si="807"/>
        <v>1.9344016877685354E-2</v>
      </c>
      <c r="JK256" s="14">
        <f t="shared" si="808"/>
        <v>3.7419098896417579E-4</v>
      </c>
      <c r="JL256" s="89">
        <f t="shared" si="809"/>
        <v>-1.9644016877685355E-2</v>
      </c>
      <c r="JM256" s="89">
        <f t="shared" si="810"/>
        <v>3.8588739909078707E-4</v>
      </c>
      <c r="JO256">
        <v>74.58</v>
      </c>
      <c r="JP256" s="14">
        <f t="shared" si="811"/>
        <v>-1.2005269971766793E-2</v>
      </c>
      <c r="JQ256" s="14">
        <f t="shared" si="812"/>
        <v>1.4412650709500545E-4</v>
      </c>
      <c r="JR256" s="89">
        <f t="shared" si="842"/>
        <v>1.2205269971766793E-2</v>
      </c>
      <c r="JS256" s="89">
        <f t="shared" si="813"/>
        <v>1.4896861508371218E-4</v>
      </c>
      <c r="JU256">
        <v>70.7</v>
      </c>
      <c r="JV256" s="14">
        <f t="shared" si="814"/>
        <v>-6.5276235756659218E-3</v>
      </c>
      <c r="JW256" s="14">
        <f t="shared" si="815"/>
        <v>4.2609869545589556E-5</v>
      </c>
      <c r="JX256" s="89">
        <f t="shared" si="816"/>
        <v>6.8276235756659217E-3</v>
      </c>
      <c r="JY256" s="89">
        <f t="shared" si="817"/>
        <v>4.661644369098911E-5</v>
      </c>
      <c r="KA256">
        <v>35.07</v>
      </c>
      <c r="KB256" s="14">
        <f t="shared" si="818"/>
        <v>-4.5727430351421598E-3</v>
      </c>
      <c r="KC256" s="14">
        <f t="shared" si="819"/>
        <v>2.0909978865441133E-5</v>
      </c>
      <c r="KD256" s="89">
        <f t="shared" si="820"/>
        <v>4.7727430351421594E-3</v>
      </c>
      <c r="KE256" s="89">
        <f t="shared" si="821"/>
        <v>2.2779076079497994E-5</v>
      </c>
      <c r="KG256">
        <v>17.32</v>
      </c>
      <c r="KH256" s="14">
        <f t="shared" si="822"/>
        <v>-2.3121397583795024E-3</v>
      </c>
      <c r="KI256" s="14">
        <f t="shared" si="823"/>
        <v>5.3459902622792233E-6</v>
      </c>
      <c r="KJ256" s="89">
        <f t="shared" si="824"/>
        <v>1.5121397583795024E-3</v>
      </c>
      <c r="KK256" s="89">
        <f t="shared" si="825"/>
        <v>2.28656664887202E-6</v>
      </c>
      <c r="KM256">
        <v>35.6</v>
      </c>
      <c r="KN256" s="14">
        <f t="shared" si="826"/>
        <v>-1.0163836790005994E-2</v>
      </c>
      <c r="KO256" s="14">
        <f t="shared" si="827"/>
        <v>1.0330357829387935E-4</v>
      </c>
      <c r="KP256" s="89">
        <f t="shared" si="828"/>
        <v>8.3638367900059941E-3</v>
      </c>
      <c r="KQ256" s="89">
        <f t="shared" si="829"/>
        <v>6.9953765849857774E-5</v>
      </c>
      <c r="KS256">
        <v>91.5</v>
      </c>
      <c r="KT256" s="14">
        <f t="shared" si="830"/>
        <v>-1.9645262629468124E-2</v>
      </c>
      <c r="KU256" s="14">
        <f t="shared" si="831"/>
        <v>3.8593634378077682E-4</v>
      </c>
      <c r="KV256" s="89">
        <f t="shared" si="832"/>
        <v>2.0045262629468125E-2</v>
      </c>
      <c r="KW256" s="89">
        <f t="shared" si="833"/>
        <v>4.0181255388435134E-4</v>
      </c>
      <c r="LF256" s="14">
        <v>17.71</v>
      </c>
      <c r="LG256" s="14">
        <f t="shared" si="834"/>
        <v>-2.5441709836337124E-3</v>
      </c>
      <c r="LH256" s="14">
        <f t="shared" si="835"/>
        <v>6.4728059939637313E-6</v>
      </c>
      <c r="LI256" s="89">
        <f t="shared" si="836"/>
        <v>2.4441709836337125E-3</v>
      </c>
      <c r="LJ256" s="89">
        <f t="shared" si="837"/>
        <v>5.9739717972369896E-6</v>
      </c>
      <c r="LL256">
        <v>12.505000000000001</v>
      </c>
      <c r="LM256" s="14">
        <f t="shared" si="838"/>
        <v>-4.0064156154386334E-3</v>
      </c>
      <c r="LN256" s="14">
        <f t="shared" si="839"/>
        <v>1.6051366083630525E-5</v>
      </c>
      <c r="LO256" s="89">
        <f t="shared" si="840"/>
        <v>4.3064156154386333E-3</v>
      </c>
      <c r="LP256" s="89">
        <f t="shared" si="841"/>
        <v>1.8545215452893702E-5</v>
      </c>
    </row>
    <row r="257" spans="2:328" x14ac:dyDescent="0.35">
      <c r="S257" t="s">
        <v>861</v>
      </c>
      <c r="T257" s="82">
        <v>6119.97</v>
      </c>
      <c r="U257" s="6">
        <f t="shared" si="648"/>
        <v>-3.8915683063243194E-3</v>
      </c>
      <c r="V257" s="14">
        <f t="shared" si="649"/>
        <v>1.5144303882787932E-5</v>
      </c>
      <c r="Z257">
        <v>43.67</v>
      </c>
      <c r="AA257" s="14">
        <f t="shared" si="650"/>
        <v>-1.6042171424809435E-3</v>
      </c>
      <c r="AB257" s="14">
        <f t="shared" si="651"/>
        <v>2.5735126402297239E-6</v>
      </c>
      <c r="AC257" s="14">
        <f t="shared" si="652"/>
        <v>2.2873511638433759E-3</v>
      </c>
      <c r="AD257" s="14">
        <f t="shared" si="653"/>
        <v>-2.7823054305176897E-3</v>
      </c>
      <c r="AE257" s="14">
        <f t="shared" si="654"/>
        <v>7.7412235086882276E-6</v>
      </c>
      <c r="AG257">
        <v>8.5679999999999996</v>
      </c>
      <c r="AH257" s="14">
        <f t="shared" si="655"/>
        <v>-3.4916265106227987E-2</v>
      </c>
      <c r="AI257" s="14">
        <f t="shared" si="656"/>
        <v>1.2191455689683941E-3</v>
      </c>
      <c r="AJ257" s="14">
        <f t="shared" si="657"/>
        <v>3.4738044583270865E-2</v>
      </c>
      <c r="AK257" s="14">
        <f t="shared" si="658"/>
        <v>1.2067317414693143E-3</v>
      </c>
      <c r="AM257">
        <v>109.75</v>
      </c>
      <c r="AN257" s="14">
        <f t="shared" si="659"/>
        <v>2.2753138371356054E-3</v>
      </c>
      <c r="AO257" s="14">
        <f t="shared" si="660"/>
        <v>5.1770530574607523E-6</v>
      </c>
      <c r="AP257" s="14">
        <f t="shared" si="661"/>
        <v>-1.6753138371356055E-3</v>
      </c>
      <c r="AQ257" s="14">
        <f t="shared" si="662"/>
        <v>2.8066764528980263E-6</v>
      </c>
      <c r="AS257">
        <v>110.06</v>
      </c>
      <c r="AT257" s="14">
        <f t="shared" si="663"/>
        <v>-9.8612924766603941E-3</v>
      </c>
      <c r="AU257" s="14">
        <f t="shared" si="664"/>
        <v>9.7245089310238887E-5</v>
      </c>
      <c r="AV257" s="14">
        <f t="shared" si="665"/>
        <v>1.0461292476660394E-2</v>
      </c>
      <c r="AW257" s="14">
        <f t="shared" si="666"/>
        <v>1.0943864028223136E-4</v>
      </c>
      <c r="AY257" s="14">
        <v>38.08</v>
      </c>
      <c r="AZ257" s="14">
        <f t="shared" si="667"/>
        <v>3.1463056893651442E-3</v>
      </c>
      <c r="BA257" s="14">
        <f t="shared" si="668"/>
        <v>9.8992394909314753E-6</v>
      </c>
      <c r="BB257" s="14">
        <f t="shared" si="669"/>
        <v>-2.9463056893651442E-3</v>
      </c>
      <c r="BC257" s="14">
        <f t="shared" si="670"/>
        <v>8.6807172151854181E-6</v>
      </c>
      <c r="BE257">
        <v>26.555</v>
      </c>
      <c r="BF257" s="14">
        <f t="shared" si="671"/>
        <v>-1.3267821620232982E-2</v>
      </c>
      <c r="BG257" s="14">
        <f t="shared" si="672"/>
        <v>1.7603509054632175E-4</v>
      </c>
      <c r="BH257" s="14">
        <f t="shared" si="673"/>
        <v>1.0367821620232982E-2</v>
      </c>
      <c r="BI257" s="14">
        <f t="shared" si="674"/>
        <v>1.0749172514897046E-4</v>
      </c>
      <c r="BK257">
        <v>108.15</v>
      </c>
      <c r="BL257" s="14">
        <f t="shared" si="675"/>
        <v>9.2421448353137967E-4</v>
      </c>
      <c r="BM257" s="14">
        <f t="shared" si="676"/>
        <v>8.541724115691749E-7</v>
      </c>
      <c r="BN257" s="14">
        <f t="shared" si="677"/>
        <v>-2.2242144835313794E-3</v>
      </c>
      <c r="BO257" s="14">
        <f t="shared" si="678"/>
        <v>4.9471300687507607E-6</v>
      </c>
      <c r="BQ257">
        <v>76.87</v>
      </c>
      <c r="BR257" s="14">
        <f t="shared" si="679"/>
        <v>2.4686558369708188E-3</v>
      </c>
      <c r="BS257" s="14">
        <f t="shared" si="680"/>
        <v>6.0942616414100939E-6</v>
      </c>
      <c r="BT257" s="14">
        <f t="shared" si="681"/>
        <v>-2.1686558369708188E-3</v>
      </c>
      <c r="BU257" s="14">
        <f t="shared" si="682"/>
        <v>4.7030681392276025E-6</v>
      </c>
      <c r="BX257">
        <v>22.1</v>
      </c>
      <c r="BY257" s="14">
        <f t="shared" si="683"/>
        <v>-7.7220460939103897E-3</v>
      </c>
      <c r="BZ257" s="14">
        <f t="shared" si="684"/>
        <v>5.9629995876476703E-5</v>
      </c>
      <c r="CA257" s="14">
        <f t="shared" si="685"/>
        <v>7.7920460939103894E-3</v>
      </c>
      <c r="CB257" s="14">
        <f t="shared" si="686"/>
        <v>6.0715982329624156E-5</v>
      </c>
      <c r="CD257">
        <v>52</v>
      </c>
      <c r="CE257" s="14">
        <f t="shared" si="687"/>
        <v>-1.3552966404703569E-2</v>
      </c>
      <c r="CF257" s="14">
        <f t="shared" si="688"/>
        <v>1.8368289836702357E-4</v>
      </c>
      <c r="CG257" s="14">
        <f t="shared" si="689"/>
        <v>1.4352966404703569E-2</v>
      </c>
      <c r="CH257" s="14">
        <f t="shared" si="690"/>
        <v>2.0600764461454931E-4</v>
      </c>
      <c r="CJ257">
        <v>37.36</v>
      </c>
      <c r="CK257" s="14">
        <f t="shared" si="691"/>
        <v>4.2961032769004662E-2</v>
      </c>
      <c r="CL257" s="14">
        <f t="shared" si="692"/>
        <v>1.8456503365794923E-3</v>
      </c>
      <c r="CM257" s="14">
        <f t="shared" si="693"/>
        <v>-4.2561032769004664E-2</v>
      </c>
      <c r="CN257" s="14">
        <f t="shared" si="694"/>
        <v>1.8114415103642888E-3</v>
      </c>
      <c r="CP257">
        <v>22.25</v>
      </c>
      <c r="CQ257" s="14">
        <f t="shared" si="695"/>
        <v>2.2446698538239494E-3</v>
      </c>
      <c r="CR257" s="14">
        <f t="shared" si="696"/>
        <v>5.0385427526660307E-6</v>
      </c>
      <c r="CS257" s="14">
        <f t="shared" si="697"/>
        <v>-2.0446698538239493E-3</v>
      </c>
      <c r="CT257" s="14">
        <f t="shared" si="698"/>
        <v>4.1806748111364501E-6</v>
      </c>
      <c r="CV257">
        <v>112.65</v>
      </c>
      <c r="CW257" s="14">
        <f t="shared" si="699"/>
        <v>-6.2333238334896695E-3</v>
      </c>
      <c r="CX257" s="14">
        <f t="shared" si="700"/>
        <v>3.8854326013150345E-5</v>
      </c>
      <c r="CY257" s="89">
        <f t="shared" si="701"/>
        <v>6.2334238334896697E-3</v>
      </c>
      <c r="CZ257" s="89">
        <f t="shared" si="702"/>
        <v>3.8855572687917047E-5</v>
      </c>
      <c r="DB257">
        <v>15.61</v>
      </c>
      <c r="DC257" s="14">
        <f t="shared" si="703"/>
        <v>6.4040988419924462E-4</v>
      </c>
      <c r="DD257" s="14">
        <f t="shared" si="704"/>
        <v>4.101248197800899E-7</v>
      </c>
      <c r="DE257" s="89">
        <f t="shared" si="705"/>
        <v>-5.4040988419924458E-4</v>
      </c>
      <c r="DF257" s="89">
        <f t="shared" si="706"/>
        <v>2.9204284294024093E-7</v>
      </c>
      <c r="DH257">
        <v>11.98</v>
      </c>
      <c r="DI257" s="14">
        <f t="shared" si="707"/>
        <v>-7.3726875514521688E-3</v>
      </c>
      <c r="DJ257" s="14">
        <f t="shared" si="708"/>
        <v>5.4356521731337779E-5</v>
      </c>
      <c r="DK257" s="89">
        <f t="shared" si="709"/>
        <v>7.8726875514521684E-3</v>
      </c>
      <c r="DL257" s="89">
        <f t="shared" si="710"/>
        <v>6.1979209282789934E-5</v>
      </c>
      <c r="DN257">
        <v>69.05</v>
      </c>
      <c r="DO257" s="14">
        <f t="shared" si="711"/>
        <v>-7.9971345871215228E-3</v>
      </c>
      <c r="DP257" s="14">
        <f t="shared" si="712"/>
        <v>6.3954161604535327E-5</v>
      </c>
      <c r="DQ257" s="89">
        <f t="shared" si="713"/>
        <v>8.697134587121522E-3</v>
      </c>
      <c r="DR257" s="89">
        <f t="shared" si="714"/>
        <v>7.5640150026505448E-5</v>
      </c>
      <c r="DT257">
        <v>138.30000000000001</v>
      </c>
      <c r="DU257" s="14">
        <f t="shared" si="715"/>
        <v>8.9977213116185645E-3</v>
      </c>
      <c r="DV257" s="14">
        <f t="shared" si="716"/>
        <v>8.0958988801554897E-5</v>
      </c>
      <c r="DW257" s="89">
        <f t="shared" si="717"/>
        <v>-9.0977213116185639E-3</v>
      </c>
      <c r="DX257" s="89">
        <f t="shared" si="718"/>
        <v>8.2768533063878606E-5</v>
      </c>
      <c r="DZ257">
        <v>34.58</v>
      </c>
      <c r="EA257" s="14">
        <f t="shared" si="719"/>
        <v>-2.8922632161117618E-4</v>
      </c>
      <c r="EB257" s="14">
        <f t="shared" si="720"/>
        <v>8.3651865112731523E-8</v>
      </c>
      <c r="EC257" s="89">
        <f t="shared" si="721"/>
        <v>1.1892263216111761E-3</v>
      </c>
      <c r="ED257" s="89">
        <f t="shared" si="722"/>
        <v>1.4142592440128483E-6</v>
      </c>
      <c r="EF257">
        <v>14.2</v>
      </c>
      <c r="EG257" s="14">
        <f t="shared" si="723"/>
        <v>-4.9417679107788565E-3</v>
      </c>
      <c r="EH257" s="14">
        <f t="shared" si="724"/>
        <v>2.4421070084003625E-5</v>
      </c>
      <c r="EI257" s="89">
        <f t="shared" si="725"/>
        <v>5.8417679107788563E-3</v>
      </c>
      <c r="EJ257" s="89">
        <f t="shared" si="726"/>
        <v>3.4126252323405562E-5</v>
      </c>
      <c r="EL257">
        <v>96.58</v>
      </c>
      <c r="EM257" s="14">
        <f t="shared" si="727"/>
        <v>2.0496720831835957E-2</v>
      </c>
      <c r="EN257" s="14">
        <f t="shared" si="728"/>
        <v>4.2011556485821807E-4</v>
      </c>
      <c r="EO257" s="89">
        <f t="shared" si="729"/>
        <v>-2.0296720831835958E-2</v>
      </c>
      <c r="EP257" s="89">
        <f t="shared" si="730"/>
        <v>4.1195687652548376E-4</v>
      </c>
      <c r="ER257">
        <v>13.03</v>
      </c>
      <c r="ES257" s="14">
        <f t="shared" si="731"/>
        <v>-3.844679860809721E-3</v>
      </c>
      <c r="ET257" s="14">
        <f t="shared" si="732"/>
        <v>1.4781563232115855E-5</v>
      </c>
      <c r="EU257" s="89">
        <f t="shared" si="733"/>
        <v>4.0446798608097211E-3</v>
      </c>
      <c r="EV257" s="89">
        <f t="shared" si="734"/>
        <v>1.6359435176439745E-5</v>
      </c>
      <c r="EX257">
        <v>125.4</v>
      </c>
      <c r="EY257" s="14">
        <f t="shared" si="735"/>
        <v>-1.1968882338461752E-3</v>
      </c>
      <c r="EZ257" s="14">
        <f t="shared" si="736"/>
        <v>1.4325414443194166E-6</v>
      </c>
      <c r="FA257" s="89">
        <f t="shared" si="737"/>
        <v>1.3968882338461753E-3</v>
      </c>
      <c r="FB257" s="89">
        <f t="shared" si="738"/>
        <v>1.951296737857887E-6</v>
      </c>
      <c r="FD257">
        <v>53.04</v>
      </c>
      <c r="FE257" s="14">
        <f t="shared" si="739"/>
        <v>1.8835944540603715E-3</v>
      </c>
      <c r="FF257" s="14">
        <f t="shared" si="740"/>
        <v>3.5479280673669891E-6</v>
      </c>
      <c r="FG257" s="89">
        <f t="shared" si="741"/>
        <v>-3.2835944540603717E-3</v>
      </c>
      <c r="FH257" s="89">
        <f t="shared" si="742"/>
        <v>1.078199253873603E-5</v>
      </c>
      <c r="FJ257">
        <v>149.4</v>
      </c>
      <c r="FK257" s="14">
        <f t="shared" si="743"/>
        <v>-9.4149989346018741E-3</v>
      </c>
      <c r="FL257" s="14">
        <f t="shared" si="744"/>
        <v>8.8642204938554431E-5</v>
      </c>
      <c r="FM257" s="89">
        <f t="shared" si="745"/>
        <v>9.3149989346018747E-3</v>
      </c>
      <c r="FN257" s="89">
        <f t="shared" si="746"/>
        <v>8.6769205151634066E-5</v>
      </c>
      <c r="FP257">
        <v>10.84</v>
      </c>
      <c r="FQ257" s="14">
        <f t="shared" si="747"/>
        <v>1.3828073187550239E-3</v>
      </c>
      <c r="FR257" s="14">
        <f t="shared" si="748"/>
        <v>1.9121560808024583E-6</v>
      </c>
      <c r="FS257" s="89">
        <f t="shared" si="749"/>
        <v>-8.8280731875502389E-4</v>
      </c>
      <c r="FT257" s="89">
        <f t="shared" si="750"/>
        <v>7.7934876204743433E-7</v>
      </c>
      <c r="FV257">
        <v>568.6</v>
      </c>
      <c r="FW257" s="14">
        <f t="shared" si="751"/>
        <v>4.9122905797732274E-3</v>
      </c>
      <c r="FX257" s="14">
        <f t="shared" si="752"/>
        <v>2.413059874012879E-5</v>
      </c>
      <c r="FY257" s="89">
        <f t="shared" si="753"/>
        <v>-4.412290579773227E-3</v>
      </c>
      <c r="FZ257" s="89">
        <f t="shared" si="754"/>
        <v>1.9468308160355558E-5</v>
      </c>
      <c r="GB257">
        <v>61.48</v>
      </c>
      <c r="GC257" s="14">
        <f t="shared" si="755"/>
        <v>-8.8221451128321395E-3</v>
      </c>
      <c r="GD257" s="14">
        <f t="shared" si="756"/>
        <v>7.7830244391868008E-5</v>
      </c>
      <c r="GE257" s="89">
        <f t="shared" si="757"/>
        <v>9.9221451128321397E-3</v>
      </c>
      <c r="GF257" s="89">
        <f t="shared" si="758"/>
        <v>9.844896364009871E-5</v>
      </c>
      <c r="GH257">
        <v>481.7</v>
      </c>
      <c r="GI257" s="14">
        <f t="shared" si="759"/>
        <v>1.452131776800639E-3</v>
      </c>
      <c r="GJ257" s="14">
        <f t="shared" si="760"/>
        <v>2.1086866971941808E-6</v>
      </c>
      <c r="GK257" s="89">
        <f t="shared" si="761"/>
        <v>-1.3521317768006389E-3</v>
      </c>
      <c r="GL257" s="89">
        <f t="shared" si="762"/>
        <v>1.8282603418340528E-6</v>
      </c>
      <c r="GN257">
        <v>32.04</v>
      </c>
      <c r="GO257" s="14">
        <f t="shared" si="763"/>
        <v>-3.364328721143587E-2</v>
      </c>
      <c r="GP257" s="14">
        <f t="shared" si="764"/>
        <v>1.1318707743911644E-3</v>
      </c>
      <c r="GQ257" s="89">
        <f t="shared" si="765"/>
        <v>3.414328721143587E-2</v>
      </c>
      <c r="GR257" s="89">
        <f t="shared" si="766"/>
        <v>1.1657640616026003E-3</v>
      </c>
      <c r="GT257">
        <v>64.86</v>
      </c>
      <c r="GU257" s="14">
        <f t="shared" si="767"/>
        <v>3.3861814716651777E-3</v>
      </c>
      <c r="GV257" s="14">
        <f t="shared" si="768"/>
        <v>1.1466224959048548E-5</v>
      </c>
      <c r="GW257" s="89">
        <f t="shared" si="769"/>
        <v>-3.3961814716651777E-3</v>
      </c>
      <c r="GX257" s="89">
        <f t="shared" si="770"/>
        <v>1.1534048588481852E-5</v>
      </c>
      <c r="GZ257">
        <v>209.1</v>
      </c>
      <c r="HA257" s="14">
        <f t="shared" si="771"/>
        <v>4.2949242828808709E-3</v>
      </c>
      <c r="HB257" s="14">
        <f t="shared" si="772"/>
        <v>1.8446374595679765E-5</v>
      </c>
      <c r="HC257" s="89">
        <f t="shared" si="773"/>
        <v>-3.6949242828808711E-3</v>
      </c>
      <c r="HD257" s="89">
        <f t="shared" si="774"/>
        <v>1.3652465456222719E-5</v>
      </c>
      <c r="HF257">
        <v>309.5</v>
      </c>
      <c r="HG257" s="14">
        <f t="shared" si="775"/>
        <v>1.9367339817524985E-3</v>
      </c>
      <c r="HH257" s="14">
        <f t="shared" si="776"/>
        <v>3.7509385160748869E-6</v>
      </c>
      <c r="HI257" s="89">
        <f t="shared" si="777"/>
        <v>-1.2367339817524986E-3</v>
      </c>
      <c r="HJ257" s="89">
        <f t="shared" si="778"/>
        <v>1.5295109416213894E-6</v>
      </c>
      <c r="HL257">
        <v>103.6</v>
      </c>
      <c r="HM257" s="14">
        <f t="shared" si="779"/>
        <v>6.2545308535281053E-3</v>
      </c>
      <c r="HN257" s="14">
        <f t="shared" si="780"/>
        <v>3.9119156197735006E-5</v>
      </c>
      <c r="HO257" s="89">
        <f t="shared" si="781"/>
        <v>-6.7545308535281057E-3</v>
      </c>
      <c r="HP257" s="89">
        <f t="shared" si="782"/>
        <v>4.5623687051263118E-5</v>
      </c>
      <c r="HR257">
        <v>5.8520000000000003</v>
      </c>
      <c r="HS257" s="14">
        <f t="shared" si="783"/>
        <v>-1.030582807446272E-2</v>
      </c>
      <c r="HT257" s="14">
        <f t="shared" si="784"/>
        <v>1.0621009230038398E-4</v>
      </c>
      <c r="HU257" s="14">
        <f t="shared" si="785"/>
        <v>8.4058280744627196E-3</v>
      </c>
      <c r="HV257" s="14">
        <f t="shared" si="786"/>
        <v>7.0657945617425629E-5</v>
      </c>
      <c r="HX257">
        <v>14.28</v>
      </c>
      <c r="HY257" s="14">
        <f t="shared" si="787"/>
        <v>-1.5526070528919427E-2</v>
      </c>
      <c r="HZ257" s="14">
        <f t="shared" si="788"/>
        <v>2.4105886606898036E-4</v>
      </c>
      <c r="IA257" s="89">
        <f t="shared" si="789"/>
        <v>1.3526070528919427E-2</v>
      </c>
      <c r="IB257" s="89">
        <f t="shared" si="790"/>
        <v>1.8295458395330266E-4</v>
      </c>
      <c r="ID257">
        <v>138.44999999999999</v>
      </c>
      <c r="IE257" s="14">
        <f t="shared" si="791"/>
        <v>-2.0799874110675572E-2</v>
      </c>
      <c r="IF257" s="14">
        <f t="shared" si="792"/>
        <v>4.3263476301995195E-4</v>
      </c>
      <c r="IG257" s="89">
        <f t="shared" si="793"/>
        <v>2.1399874110675572E-2</v>
      </c>
      <c r="IH257" s="89">
        <f t="shared" si="794"/>
        <v>4.5795461195276261E-4</v>
      </c>
      <c r="IQ257">
        <v>55.34</v>
      </c>
      <c r="IR257" s="14">
        <f t="shared" si="795"/>
        <v>-7.2306583049089855E-4</v>
      </c>
      <c r="IS257" s="14">
        <f t="shared" si="796"/>
        <v>5.2282419522349281E-7</v>
      </c>
      <c r="IT257" s="89">
        <f t="shared" si="797"/>
        <v>-2.7693416950910147E-4</v>
      </c>
      <c r="IU257" s="89">
        <f t="shared" si="798"/>
        <v>7.6692534241695744E-8</v>
      </c>
      <c r="IW257">
        <v>74.64</v>
      </c>
      <c r="IX257" s="14">
        <f t="shared" si="799"/>
        <v>8.0353559968317299E-4</v>
      </c>
      <c r="IY257" s="14">
        <f t="shared" si="800"/>
        <v>6.4566945995819647E-7</v>
      </c>
      <c r="IZ257" s="89">
        <f t="shared" si="801"/>
        <v>-2.3035355996831731E-3</v>
      </c>
      <c r="JA257" s="89">
        <f t="shared" si="802"/>
        <v>5.3062762590077163E-6</v>
      </c>
      <c r="JC257">
        <v>113.2</v>
      </c>
      <c r="JD257" s="14">
        <f t="shared" si="803"/>
        <v>-2.6536946134662451E-3</v>
      </c>
      <c r="JE257" s="14">
        <f t="shared" si="804"/>
        <v>7.0420951015397639E-6</v>
      </c>
      <c r="JF257" s="89">
        <f t="shared" si="805"/>
        <v>3.3536946134662452E-3</v>
      </c>
      <c r="JG257" s="89">
        <f t="shared" si="806"/>
        <v>1.1247267560392508E-5</v>
      </c>
      <c r="JI257">
        <v>36.24</v>
      </c>
      <c r="JJ257" s="14">
        <f t="shared" si="807"/>
        <v>3.0307228047497799E-3</v>
      </c>
      <c r="JK257" s="14">
        <f t="shared" si="808"/>
        <v>9.1852807192303718E-6</v>
      </c>
      <c r="JL257" s="89">
        <f t="shared" si="809"/>
        <v>-3.3307228047497798E-3</v>
      </c>
      <c r="JM257" s="89">
        <f t="shared" si="810"/>
        <v>1.109371440208024E-5</v>
      </c>
      <c r="JO257">
        <v>74.94</v>
      </c>
      <c r="JP257" s="14">
        <f t="shared" si="811"/>
        <v>-4.8154186148665745E-3</v>
      </c>
      <c r="JQ257" s="14">
        <f t="shared" si="812"/>
        <v>2.318825643640352E-5</v>
      </c>
      <c r="JR257" s="89">
        <f t="shared" si="842"/>
        <v>5.0154186148665741E-3</v>
      </c>
      <c r="JS257" s="89">
        <f t="shared" si="813"/>
        <v>2.5154423882350146E-5</v>
      </c>
      <c r="JU257">
        <v>71</v>
      </c>
      <c r="JV257" s="14">
        <f t="shared" si="814"/>
        <v>-4.234304138788344E-3</v>
      </c>
      <c r="JW257" s="14">
        <f t="shared" si="815"/>
        <v>1.79293315397601E-5</v>
      </c>
      <c r="JX257" s="89">
        <f t="shared" si="816"/>
        <v>4.534304138788344E-3</v>
      </c>
      <c r="JY257" s="89">
        <f t="shared" si="817"/>
        <v>2.0559914023033107E-5</v>
      </c>
      <c r="KA257">
        <v>35.159999999999997</v>
      </c>
      <c r="KB257" s="14">
        <f t="shared" si="818"/>
        <v>-2.5630086648893834E-3</v>
      </c>
      <c r="KC257" s="14">
        <f t="shared" si="819"/>
        <v>6.5690134162980595E-6</v>
      </c>
      <c r="KD257" s="89">
        <f t="shared" si="820"/>
        <v>2.7630086648893835E-3</v>
      </c>
      <c r="KE257" s="89">
        <f t="shared" si="821"/>
        <v>7.6342168822538131E-6</v>
      </c>
      <c r="KG257">
        <v>17.3</v>
      </c>
      <c r="KH257" s="14">
        <f t="shared" si="822"/>
        <v>1.1554016305558895E-3</v>
      </c>
      <c r="KI257" s="14">
        <f t="shared" si="823"/>
        <v>1.3349529278912082E-6</v>
      </c>
      <c r="KJ257" s="89">
        <f t="shared" si="824"/>
        <v>-1.9554016305558895E-3</v>
      </c>
      <c r="KK257" s="89">
        <f t="shared" si="825"/>
        <v>3.8235955367806315E-6</v>
      </c>
      <c r="KM257">
        <v>36</v>
      </c>
      <c r="KN257" s="14">
        <f t="shared" si="826"/>
        <v>-1.1173300598125189E-2</v>
      </c>
      <c r="KO257" s="14">
        <f t="shared" si="827"/>
        <v>1.248426462560647E-4</v>
      </c>
      <c r="KP257" s="89">
        <f t="shared" si="828"/>
        <v>9.3733005981251893E-3</v>
      </c>
      <c r="KQ257" s="89">
        <f t="shared" si="829"/>
        <v>8.7858764102814033E-5</v>
      </c>
      <c r="KS257">
        <v>92.78</v>
      </c>
      <c r="KT257" s="14">
        <f t="shared" si="830"/>
        <v>-1.3892127042121958E-2</v>
      </c>
      <c r="KU257" s="14">
        <f t="shared" si="831"/>
        <v>1.9299119375445616E-4</v>
      </c>
      <c r="KV257" s="89">
        <f t="shared" si="832"/>
        <v>1.4292127042121957E-2</v>
      </c>
      <c r="KW257" s="89">
        <f t="shared" si="833"/>
        <v>2.0426489538815371E-4</v>
      </c>
      <c r="LF257" s="14">
        <v>17.425000000000001</v>
      </c>
      <c r="LG257" s="14">
        <f t="shared" si="834"/>
        <v>1.6223495148154594E-2</v>
      </c>
      <c r="LH257" s="14">
        <f t="shared" si="835"/>
        <v>2.6320179482219565E-4</v>
      </c>
      <c r="LI257" s="89">
        <f t="shared" si="836"/>
        <v>-1.6323495148154593E-2</v>
      </c>
      <c r="LJ257" s="89">
        <f t="shared" si="837"/>
        <v>2.6645649385182655E-4</v>
      </c>
      <c r="LL257">
        <v>12.5</v>
      </c>
      <c r="LM257" s="14">
        <f t="shared" si="838"/>
        <v>3.9992002132689132E-4</v>
      </c>
      <c r="LN257" s="14">
        <f t="shared" si="839"/>
        <v>1.5993602345810121E-7</v>
      </c>
      <c r="LO257" s="89">
        <f t="shared" si="840"/>
        <v>-9.9920021326891349E-5</v>
      </c>
      <c r="LP257" s="89">
        <f t="shared" si="841"/>
        <v>9.9840106619664227E-9</v>
      </c>
    </row>
    <row r="258" spans="2:328" x14ac:dyDescent="0.35">
      <c r="S258" t="s">
        <v>862</v>
      </c>
      <c r="T258" s="82">
        <v>6102.4</v>
      </c>
      <c r="U258" s="6">
        <f t="shared" si="648"/>
        <v>2.8750581274728723E-3</v>
      </c>
      <c r="V258" s="14">
        <f t="shared" si="649"/>
        <v>8.2659592363478198E-6</v>
      </c>
      <c r="Z258">
        <v>43.66</v>
      </c>
      <c r="AA258" s="14">
        <f t="shared" si="650"/>
        <v>2.2901637567181813E-4</v>
      </c>
      <c r="AB258" s="14">
        <f t="shared" si="651"/>
        <v>5.244850032585533E-8</v>
      </c>
      <c r="AC258" s="14">
        <f t="shared" si="652"/>
        <v>-2.6460417518010542E-3</v>
      </c>
      <c r="AD258" s="14">
        <f t="shared" si="653"/>
        <v>2.3161931701113918E-3</v>
      </c>
      <c r="AE258" s="14">
        <f t="shared" si="654"/>
        <v>5.3647508012706588E-6</v>
      </c>
      <c r="AG258">
        <v>9.2200000000000006</v>
      </c>
      <c r="AH258" s="14">
        <f t="shared" si="655"/>
        <v>-7.3340704423054875E-2</v>
      </c>
      <c r="AI258" s="14">
        <f t="shared" si="656"/>
        <v>5.3788589252699009E-3</v>
      </c>
      <c r="AJ258" s="14">
        <f t="shared" si="657"/>
        <v>7.3298493091417075E-2</v>
      </c>
      <c r="AK258" s="14">
        <f t="shared" si="658"/>
        <v>5.3726690894725163E-3</v>
      </c>
      <c r="AM258">
        <v>109.1</v>
      </c>
      <c r="AN258" s="14">
        <f t="shared" si="659"/>
        <v>5.9401591162556939E-3</v>
      </c>
      <c r="AO258" s="14">
        <f t="shared" si="660"/>
        <v>3.5285490326435628E-5</v>
      </c>
      <c r="AP258" s="14">
        <f t="shared" si="661"/>
        <v>-5.340159116255694E-3</v>
      </c>
      <c r="AQ258" s="14">
        <f t="shared" si="662"/>
        <v>2.8517299386928793E-5</v>
      </c>
      <c r="AS258">
        <v>108.96</v>
      </c>
      <c r="AT258" s="14">
        <f t="shared" si="663"/>
        <v>1.0044829230410664E-2</v>
      </c>
      <c r="AU258" s="14">
        <f t="shared" si="664"/>
        <v>1.008985942681125E-4</v>
      </c>
      <c r="AV258" s="14">
        <f t="shared" si="665"/>
        <v>-9.4448292304106646E-3</v>
      </c>
      <c r="AW258" s="14">
        <f t="shared" si="666"/>
        <v>8.9204799191619711E-5</v>
      </c>
      <c r="AY258" s="14">
        <v>38.049999999999997</v>
      </c>
      <c r="AZ258" s="14">
        <f t="shared" si="667"/>
        <v>7.8812561546973906E-4</v>
      </c>
      <c r="BA258" s="14">
        <f t="shared" si="668"/>
        <v>6.21141985759555E-7</v>
      </c>
      <c r="BB258" s="14">
        <f t="shared" si="669"/>
        <v>-5.8812561546973908E-4</v>
      </c>
      <c r="BC258" s="14">
        <f t="shared" si="670"/>
        <v>3.458917395716594E-7</v>
      </c>
      <c r="BE258">
        <v>26.524999999999999</v>
      </c>
      <c r="BF258" s="14">
        <f t="shared" si="671"/>
        <v>1.1303693743157819E-3</v>
      </c>
      <c r="BG258" s="14">
        <f t="shared" si="672"/>
        <v>1.2777349223910524E-6</v>
      </c>
      <c r="BH258" s="14">
        <f t="shared" si="673"/>
        <v>-4.0303693743157822E-3</v>
      </c>
      <c r="BI258" s="14">
        <f t="shared" si="674"/>
        <v>1.624387729342259E-5</v>
      </c>
      <c r="BK258">
        <v>108.5</v>
      </c>
      <c r="BL258" s="14">
        <f t="shared" si="675"/>
        <v>-3.2310205814464203E-3</v>
      </c>
      <c r="BM258" s="14">
        <f t="shared" si="676"/>
        <v>1.0439493997730364E-5</v>
      </c>
      <c r="BN258" s="14">
        <f t="shared" si="677"/>
        <v>1.9310205814464204E-3</v>
      </c>
      <c r="BO258" s="14">
        <f t="shared" si="678"/>
        <v>3.7288404859696714E-6</v>
      </c>
      <c r="BQ258">
        <v>76.39</v>
      </c>
      <c r="BR258" s="14">
        <f t="shared" si="679"/>
        <v>6.2638858077723762E-3</v>
      </c>
      <c r="BS258" s="14">
        <f t="shared" si="680"/>
        <v>3.9236265412812193E-5</v>
      </c>
      <c r="BT258" s="14">
        <f t="shared" si="681"/>
        <v>-5.9638858077723763E-3</v>
      </c>
      <c r="BU258" s="14">
        <f t="shared" si="682"/>
        <v>3.5567933928148772E-5</v>
      </c>
      <c r="BX258">
        <v>22.07</v>
      </c>
      <c r="BY258" s="14">
        <f t="shared" si="683"/>
        <v>1.3583882550620725E-3</v>
      </c>
      <c r="BZ258" s="14">
        <f t="shared" si="684"/>
        <v>1.8452186514905819E-6</v>
      </c>
      <c r="CA258" s="14">
        <f t="shared" si="685"/>
        <v>-1.2883882550620725E-3</v>
      </c>
      <c r="CB258" s="14">
        <f t="shared" si="686"/>
        <v>1.6599442957818919E-6</v>
      </c>
      <c r="CD258">
        <v>51.99</v>
      </c>
      <c r="CE258" s="14">
        <f t="shared" si="687"/>
        <v>1.9232618580302034E-4</v>
      </c>
      <c r="CF258" s="14">
        <f t="shared" si="688"/>
        <v>3.69893617455379E-8</v>
      </c>
      <c r="CG258" s="14">
        <f t="shared" si="689"/>
        <v>6.0767381419697967E-4</v>
      </c>
      <c r="CH258" s="14">
        <f t="shared" si="690"/>
        <v>3.6926746446070539E-7</v>
      </c>
      <c r="CJ258">
        <v>36.93</v>
      </c>
      <c r="CK258" s="14">
        <f t="shared" si="691"/>
        <v>1.1576384496169947E-2</v>
      </c>
      <c r="CL258" s="14">
        <f t="shared" si="692"/>
        <v>1.3401267800316392E-4</v>
      </c>
      <c r="CM258" s="14">
        <f t="shared" si="693"/>
        <v>-1.1176384496169948E-2</v>
      </c>
      <c r="CN258" s="14">
        <f t="shared" si="694"/>
        <v>1.2491157040622799E-4</v>
      </c>
      <c r="CP258">
        <v>22.32</v>
      </c>
      <c r="CQ258" s="14">
        <f t="shared" si="695"/>
        <v>-3.1411289008609297E-3</v>
      </c>
      <c r="CR258" s="14">
        <f t="shared" si="696"/>
        <v>9.8666907718237916E-6</v>
      </c>
      <c r="CS258" s="14">
        <f t="shared" si="697"/>
        <v>3.3411289008609298E-3</v>
      </c>
      <c r="CT258" s="14">
        <f t="shared" si="698"/>
        <v>1.1163142332168165E-5</v>
      </c>
      <c r="CV258">
        <v>111.65</v>
      </c>
      <c r="CW258" s="14">
        <f t="shared" si="699"/>
        <v>8.9166885920866686E-3</v>
      </c>
      <c r="CX258" s="14">
        <f t="shared" si="700"/>
        <v>7.9507335448248534E-5</v>
      </c>
      <c r="CY258" s="89">
        <f t="shared" si="701"/>
        <v>-8.9165885920866692E-3</v>
      </c>
      <c r="CZ258" s="89">
        <f t="shared" si="702"/>
        <v>7.9505552120530127E-5</v>
      </c>
      <c r="DB258">
        <v>15.78</v>
      </c>
      <c r="DC258" s="14">
        <f t="shared" si="703"/>
        <v>-1.083158089038745E-2</v>
      </c>
      <c r="DD258" s="14">
        <f t="shared" si="704"/>
        <v>1.1732314458500658E-4</v>
      </c>
      <c r="DE258" s="89">
        <f t="shared" si="705"/>
        <v>1.0931580890387449E-2</v>
      </c>
      <c r="DF258" s="89">
        <f t="shared" si="706"/>
        <v>1.1949946076308406E-4</v>
      </c>
      <c r="DH258">
        <v>12.004</v>
      </c>
      <c r="DI258" s="14">
        <f t="shared" si="707"/>
        <v>-2.0013348908173158E-3</v>
      </c>
      <c r="DJ258" s="14">
        <f t="shared" si="708"/>
        <v>4.0053413452027568E-6</v>
      </c>
      <c r="DK258" s="89">
        <f t="shared" si="709"/>
        <v>2.5013348908173158E-3</v>
      </c>
      <c r="DL258" s="89">
        <f t="shared" si="710"/>
        <v>6.2566762360200733E-6</v>
      </c>
      <c r="DN258">
        <v>68.89</v>
      </c>
      <c r="DO258" s="14">
        <f t="shared" si="711"/>
        <v>2.3198502501966109E-3</v>
      </c>
      <c r="DP258" s="14">
        <f t="shared" si="712"/>
        <v>5.3817051833372779E-6</v>
      </c>
      <c r="DQ258" s="89">
        <f t="shared" si="713"/>
        <v>-1.6198502501966108E-3</v>
      </c>
      <c r="DR258" s="89">
        <f t="shared" si="714"/>
        <v>2.6239148330620226E-6</v>
      </c>
      <c r="DT258">
        <v>138</v>
      </c>
      <c r="DU258" s="14">
        <f t="shared" si="715"/>
        <v>2.1715535135079325E-3</v>
      </c>
      <c r="DV258" s="14">
        <f t="shared" si="716"/>
        <v>4.7156446620286465E-6</v>
      </c>
      <c r="DW258" s="89">
        <f t="shared" si="717"/>
        <v>-2.2715535135079323E-3</v>
      </c>
      <c r="DX258" s="89">
        <f t="shared" si="718"/>
        <v>5.1599553647302322E-6</v>
      </c>
      <c r="DZ258">
        <v>34.69</v>
      </c>
      <c r="EA258" s="14">
        <f t="shared" si="719"/>
        <v>-3.1759807265138652E-3</v>
      </c>
      <c r="EB258" s="14">
        <f t="shared" si="720"/>
        <v>1.008685357518754E-5</v>
      </c>
      <c r="EC258" s="89">
        <f t="shared" si="721"/>
        <v>4.0759807265138654E-3</v>
      </c>
      <c r="ED258" s="89">
        <f t="shared" si="722"/>
        <v>1.6613618882912499E-5</v>
      </c>
      <c r="EF258">
        <v>14.21</v>
      </c>
      <c r="EG258" s="14">
        <f t="shared" si="723"/>
        <v>-7.0397750179438051E-4</v>
      </c>
      <c r="EH258" s="14">
        <f t="shared" si="724"/>
        <v>4.9558432303265699E-7</v>
      </c>
      <c r="EI258" s="89">
        <f t="shared" si="725"/>
        <v>1.6039775017943805E-3</v>
      </c>
      <c r="EJ258" s="89">
        <f t="shared" si="726"/>
        <v>2.572743826262542E-6</v>
      </c>
      <c r="EL258">
        <v>96.38</v>
      </c>
      <c r="EM258" s="14">
        <f t="shared" si="727"/>
        <v>2.0729692332091729E-3</v>
      </c>
      <c r="EN258" s="14">
        <f t="shared" si="728"/>
        <v>4.2972014418318268E-6</v>
      </c>
      <c r="EO258" s="89">
        <f t="shared" si="729"/>
        <v>-1.8729692332091728E-3</v>
      </c>
      <c r="EP258" s="89">
        <f t="shared" si="730"/>
        <v>3.508013748548157E-6</v>
      </c>
      <c r="ER258">
        <v>12.97</v>
      </c>
      <c r="ES258" s="14">
        <f t="shared" si="731"/>
        <v>4.6153928084011831E-3</v>
      </c>
      <c r="ET258" s="14">
        <f t="shared" si="732"/>
        <v>2.1301850775841359E-5</v>
      </c>
      <c r="EU258" s="89">
        <f t="shared" si="733"/>
        <v>-4.4153928084011834E-3</v>
      </c>
      <c r="EV258" s="89">
        <f t="shared" si="734"/>
        <v>1.9495693652480888E-5</v>
      </c>
      <c r="EX258">
        <v>124.3</v>
      </c>
      <c r="EY258" s="14">
        <f t="shared" si="735"/>
        <v>8.8106296821549059E-3</v>
      </c>
      <c r="EZ258" s="14">
        <f t="shared" si="736"/>
        <v>7.7627195396069056E-5</v>
      </c>
      <c r="FA258" s="89">
        <f t="shared" si="737"/>
        <v>-8.6106296821549053E-3</v>
      </c>
      <c r="FB258" s="89">
        <f t="shared" si="738"/>
        <v>7.4142943523207083E-5</v>
      </c>
      <c r="FD258">
        <v>54.9</v>
      </c>
      <c r="FE258" s="14">
        <f t="shared" si="739"/>
        <v>-3.4467002637877824E-2</v>
      </c>
      <c r="FF258" s="14">
        <f t="shared" si="740"/>
        <v>1.1879742708394768E-3</v>
      </c>
      <c r="FG258" s="89">
        <f t="shared" si="741"/>
        <v>3.3067002637877825E-2</v>
      </c>
      <c r="FH258" s="89">
        <f t="shared" si="742"/>
        <v>1.0934266634534191E-3</v>
      </c>
      <c r="FJ258">
        <v>148.1</v>
      </c>
      <c r="FK258" s="14">
        <f t="shared" si="743"/>
        <v>8.7395514249638331E-3</v>
      </c>
      <c r="FL258" s="14">
        <f t="shared" si="744"/>
        <v>7.6379759109587372E-5</v>
      </c>
      <c r="FM258" s="89">
        <f t="shared" si="745"/>
        <v>-8.8395514249638325E-3</v>
      </c>
      <c r="FN258" s="89">
        <f t="shared" si="746"/>
        <v>7.8137669394580118E-5</v>
      </c>
      <c r="FP258">
        <v>10.904999999999999</v>
      </c>
      <c r="FQ258" s="14">
        <f t="shared" si="747"/>
        <v>-5.9784036420922025E-3</v>
      </c>
      <c r="FR258" s="14">
        <f t="shared" si="748"/>
        <v>3.5741310107781314E-5</v>
      </c>
      <c r="FS258" s="89">
        <f t="shared" si="749"/>
        <v>6.478403642092203E-3</v>
      </c>
      <c r="FT258" s="89">
        <f t="shared" si="750"/>
        <v>4.1969713749873519E-5</v>
      </c>
      <c r="FV258">
        <v>568</v>
      </c>
      <c r="FW258" s="14">
        <f t="shared" si="751"/>
        <v>1.0557804957480018E-3</v>
      </c>
      <c r="FX258" s="14">
        <f t="shared" si="752"/>
        <v>1.1146724552018965E-6</v>
      </c>
      <c r="FY258" s="89">
        <f t="shared" si="753"/>
        <v>-5.5578049574800175E-4</v>
      </c>
      <c r="FZ258" s="89">
        <f t="shared" si="754"/>
        <v>3.0889195945389459E-7</v>
      </c>
      <c r="GB258">
        <v>65.44</v>
      </c>
      <c r="GC258" s="14">
        <f t="shared" si="755"/>
        <v>-6.2421773624096552E-2</v>
      </c>
      <c r="GD258" s="14">
        <f t="shared" si="756"/>
        <v>3.8964778223779559E-3</v>
      </c>
      <c r="GE258" s="89">
        <f t="shared" si="757"/>
        <v>6.3521773624096556E-2</v>
      </c>
      <c r="GF258" s="89">
        <f t="shared" si="758"/>
        <v>4.0350157243509693E-3</v>
      </c>
      <c r="GH258">
        <v>478.2</v>
      </c>
      <c r="GI258" s="14">
        <f t="shared" si="759"/>
        <v>7.2924586119508181E-3</v>
      </c>
      <c r="GJ258" s="14">
        <f t="shared" si="760"/>
        <v>5.3179952607015649E-5</v>
      </c>
      <c r="GK258" s="89">
        <f t="shared" si="761"/>
        <v>-7.1924586119508178E-3</v>
      </c>
      <c r="GL258" s="89">
        <f t="shared" si="762"/>
        <v>5.1731460884625484E-5</v>
      </c>
      <c r="GN258">
        <v>31.77</v>
      </c>
      <c r="GO258" s="14">
        <f t="shared" si="763"/>
        <v>8.4626739187337284E-3</v>
      </c>
      <c r="GP258" s="14">
        <f t="shared" si="764"/>
        <v>7.1616849854816078E-5</v>
      </c>
      <c r="GQ258" s="89">
        <f t="shared" si="765"/>
        <v>-7.962673918733728E-3</v>
      </c>
      <c r="GR258" s="89">
        <f t="shared" si="766"/>
        <v>6.3404175936082344E-5</v>
      </c>
      <c r="GT258">
        <v>64.66</v>
      </c>
      <c r="GU258" s="14">
        <f t="shared" si="767"/>
        <v>3.088328581884969E-3</v>
      </c>
      <c r="GV258" s="14">
        <f t="shared" si="768"/>
        <v>9.5377734296876235E-6</v>
      </c>
      <c r="GW258" s="89">
        <f t="shared" si="769"/>
        <v>-3.098328581884969E-3</v>
      </c>
      <c r="GX258" s="89">
        <f t="shared" si="770"/>
        <v>9.5996400013253234E-6</v>
      </c>
      <c r="GZ258">
        <v>208.7</v>
      </c>
      <c r="HA258" s="14">
        <f t="shared" si="771"/>
        <v>1.9147923514328852E-3</v>
      </c>
      <c r="HB258" s="14">
        <f t="shared" si="772"/>
        <v>3.6664297491058778E-6</v>
      </c>
      <c r="HC258" s="89">
        <f t="shared" si="773"/>
        <v>-1.3147923514328854E-3</v>
      </c>
      <c r="HD258" s="89">
        <f t="shared" si="774"/>
        <v>1.728678927386416E-6</v>
      </c>
      <c r="HF258">
        <v>308.25</v>
      </c>
      <c r="HG258" s="14">
        <f t="shared" si="775"/>
        <v>4.0469500801970718E-3</v>
      </c>
      <c r="HH258" s="14">
        <f t="shared" si="776"/>
        <v>1.6377804951607085E-5</v>
      </c>
      <c r="HI258" s="89">
        <f t="shared" si="777"/>
        <v>-3.3469500801970717E-3</v>
      </c>
      <c r="HJ258" s="89">
        <f t="shared" si="778"/>
        <v>1.1202074839331185E-5</v>
      </c>
      <c r="HL258">
        <v>104.35</v>
      </c>
      <c r="HM258" s="14">
        <f t="shared" si="779"/>
        <v>-7.213303697827125E-3</v>
      </c>
      <c r="HN258" s="14">
        <f t="shared" si="780"/>
        <v>5.2031750237086476E-5</v>
      </c>
      <c r="HO258" s="89">
        <f t="shared" si="781"/>
        <v>6.7133036978271245E-3</v>
      </c>
      <c r="HP258" s="89">
        <f t="shared" si="782"/>
        <v>4.5068446539259341E-5</v>
      </c>
      <c r="HR258">
        <v>5.93</v>
      </c>
      <c r="HS258" s="14">
        <f t="shared" si="783"/>
        <v>-1.3240729851756155E-2</v>
      </c>
      <c r="HT258" s="14">
        <f t="shared" si="784"/>
        <v>1.7531692700718658E-4</v>
      </c>
      <c r="HU258" s="14">
        <f t="shared" si="785"/>
        <v>1.1340729851756154E-2</v>
      </c>
      <c r="HV258" s="14">
        <f t="shared" si="786"/>
        <v>1.2861215357051317E-4</v>
      </c>
      <c r="HX258">
        <v>14.29</v>
      </c>
      <c r="HY258" s="14">
        <f t="shared" si="787"/>
        <v>-7.0003503033764787E-4</v>
      </c>
      <c r="HZ258" s="14">
        <f t="shared" si="788"/>
        <v>4.9004904369983153E-7</v>
      </c>
      <c r="IA258" s="89">
        <f t="shared" si="789"/>
        <v>-1.2999649696623522E-3</v>
      </c>
      <c r="IB258" s="89">
        <f t="shared" si="790"/>
        <v>1.6899089223492402E-6</v>
      </c>
      <c r="ID258">
        <v>138.44999999999999</v>
      </c>
      <c r="IE258" s="14">
        <f t="shared" si="791"/>
        <v>0</v>
      </c>
      <c r="IF258" s="14">
        <f t="shared" si="792"/>
        <v>0</v>
      </c>
      <c r="IG258" s="89">
        <f t="shared" si="793"/>
        <v>5.9999999999999995E-4</v>
      </c>
      <c r="IH258" s="89">
        <f t="shared" si="794"/>
        <v>3.5999999999999994E-7</v>
      </c>
      <c r="IQ258">
        <v>55.62</v>
      </c>
      <c r="IR258" s="14">
        <f t="shared" si="795"/>
        <v>-5.0468744470388294E-3</v>
      </c>
      <c r="IS258" s="14">
        <f t="shared" si="796"/>
        <v>2.5470941684173491E-5</v>
      </c>
      <c r="IT258" s="89">
        <f t="shared" si="797"/>
        <v>4.0468744470388293E-3</v>
      </c>
      <c r="IU258" s="89">
        <f t="shared" si="798"/>
        <v>1.6377192790095831E-5</v>
      </c>
      <c r="IW258">
        <v>74.52</v>
      </c>
      <c r="IX258" s="14">
        <f t="shared" si="799"/>
        <v>1.6090108057006858E-3</v>
      </c>
      <c r="IY258" s="14">
        <f t="shared" si="800"/>
        <v>2.5889157728615701E-6</v>
      </c>
      <c r="IZ258" s="89">
        <f t="shared" si="801"/>
        <v>-3.1090108057006856E-3</v>
      </c>
      <c r="JA258" s="89">
        <f t="shared" si="802"/>
        <v>9.6659481899636265E-6</v>
      </c>
      <c r="JC258">
        <v>112</v>
      </c>
      <c r="JD258" s="14">
        <f t="shared" si="803"/>
        <v>1.0657294473987979E-2</v>
      </c>
      <c r="JE258" s="14">
        <f t="shared" si="804"/>
        <v>1.135779255052947E-4</v>
      </c>
      <c r="JF258" s="89">
        <f t="shared" si="805"/>
        <v>-9.9572944739879793E-3</v>
      </c>
      <c r="JG258" s="89">
        <f t="shared" si="806"/>
        <v>9.9147713241711546E-5</v>
      </c>
      <c r="JI258">
        <v>36.549999999999997</v>
      </c>
      <c r="JJ258" s="14">
        <f t="shared" si="807"/>
        <v>-8.5177050210088322E-3</v>
      </c>
      <c r="JK258" s="14">
        <f t="shared" si="808"/>
        <v>7.2551298824919078E-5</v>
      </c>
      <c r="JL258" s="89">
        <f t="shared" si="809"/>
        <v>8.2177050210088323E-3</v>
      </c>
      <c r="JM258" s="89">
        <f t="shared" si="810"/>
        <v>6.753067581231377E-5</v>
      </c>
      <c r="JO258">
        <v>74.34</v>
      </c>
      <c r="JP258" s="14">
        <f t="shared" si="811"/>
        <v>8.0386284964350917E-3</v>
      </c>
      <c r="JQ258" s="14">
        <f t="shared" si="812"/>
        <v>6.4619548103698305E-5</v>
      </c>
      <c r="JR258" s="89">
        <f t="shared" si="842"/>
        <v>-7.8386284964350912E-3</v>
      </c>
      <c r="JS258" s="89">
        <f t="shared" si="813"/>
        <v>6.1444096705124258E-5</v>
      </c>
      <c r="JU258">
        <v>71.180000000000007</v>
      </c>
      <c r="JV258" s="14">
        <f t="shared" si="814"/>
        <v>-2.5320030407312553E-3</v>
      </c>
      <c r="JW258" s="14">
        <f t="shared" si="815"/>
        <v>6.4110393982723229E-6</v>
      </c>
      <c r="JX258" s="89">
        <f t="shared" si="816"/>
        <v>2.8320030407312552E-3</v>
      </c>
      <c r="JY258" s="89">
        <f t="shared" si="817"/>
        <v>8.0202412227110762E-6</v>
      </c>
      <c r="KA258">
        <v>34.97</v>
      </c>
      <c r="KB258" s="14">
        <f t="shared" si="818"/>
        <v>5.4185217416916299E-3</v>
      </c>
      <c r="KC258" s="14">
        <f t="shared" si="819"/>
        <v>2.9360377865184895E-5</v>
      </c>
      <c r="KD258" s="89">
        <f t="shared" si="820"/>
        <v>-5.2185217416916303E-3</v>
      </c>
      <c r="KE258" s="89">
        <f t="shared" si="821"/>
        <v>2.7232969168508247E-5</v>
      </c>
      <c r="KG258">
        <v>17.43</v>
      </c>
      <c r="KH258" s="14">
        <f t="shared" si="822"/>
        <v>-7.4863580281962867E-3</v>
      </c>
      <c r="KI258" s="14">
        <f t="shared" si="823"/>
        <v>5.6045556526338993E-5</v>
      </c>
      <c r="KJ258" s="89">
        <f t="shared" si="824"/>
        <v>6.6863580281962863E-3</v>
      </c>
      <c r="KK258" s="89">
        <f t="shared" si="825"/>
        <v>4.4707383681224932E-5</v>
      </c>
      <c r="KM258">
        <v>35.97</v>
      </c>
      <c r="KN258" s="14">
        <f t="shared" si="826"/>
        <v>8.3368074857740867E-4</v>
      </c>
      <c r="KO258" s="14">
        <f t="shared" si="827"/>
        <v>6.9502359054858844E-7</v>
      </c>
      <c r="KP258" s="89">
        <f t="shared" si="828"/>
        <v>-2.6336807485774086E-3</v>
      </c>
      <c r="KQ258" s="89">
        <f t="shared" si="829"/>
        <v>6.9362742854272593E-6</v>
      </c>
      <c r="KS258">
        <v>94.18</v>
      </c>
      <c r="KT258" s="14">
        <f t="shared" si="830"/>
        <v>-1.4976745491810921E-2</v>
      </c>
      <c r="KU258" s="14">
        <f t="shared" si="831"/>
        <v>2.2430290552647876E-4</v>
      </c>
      <c r="KV258" s="89">
        <f t="shared" si="832"/>
        <v>1.5376745491810921E-2</v>
      </c>
      <c r="KW258" s="89">
        <f t="shared" si="833"/>
        <v>2.3644430191992747E-4</v>
      </c>
      <c r="LF258" s="14">
        <v>16.984999999999999</v>
      </c>
      <c r="LG258" s="14">
        <f t="shared" si="834"/>
        <v>2.5575355034040376E-2</v>
      </c>
      <c r="LH258" s="14">
        <f t="shared" si="835"/>
        <v>6.5409878511721439E-4</v>
      </c>
      <c r="LI258" s="89">
        <f t="shared" si="836"/>
        <v>-2.5675355034040375E-2</v>
      </c>
      <c r="LJ258" s="89">
        <f t="shared" si="837"/>
        <v>6.5922385612402238E-4</v>
      </c>
      <c r="LL258">
        <v>12.68</v>
      </c>
      <c r="LM258" s="14">
        <f t="shared" si="838"/>
        <v>-1.4297304700824449E-2</v>
      </c>
      <c r="LN258" s="14">
        <f t="shared" si="839"/>
        <v>2.0441292170821689E-4</v>
      </c>
      <c r="LO258" s="89">
        <f t="shared" si="840"/>
        <v>1.4597304700824449E-2</v>
      </c>
      <c r="LP258" s="89">
        <f t="shared" si="841"/>
        <v>2.1308130452871155E-4</v>
      </c>
    </row>
    <row r="259" spans="2:328" x14ac:dyDescent="0.35">
      <c r="S259" t="s">
        <v>863</v>
      </c>
      <c r="T259" s="82">
        <v>6096.45</v>
      </c>
      <c r="U259" s="6">
        <f t="shared" si="648"/>
        <v>9.7550186646057835E-4</v>
      </c>
      <c r="V259" s="14">
        <f t="shared" si="649"/>
        <v>9.5160389146807205E-7</v>
      </c>
      <c r="Z259">
        <v>43.97</v>
      </c>
      <c r="AA259" s="14">
        <f t="shared" si="650"/>
        <v>-7.0752320709210224E-3</v>
      </c>
      <c r="AB259" s="14">
        <f t="shared" si="651"/>
        <v>5.005890885738938E-5</v>
      </c>
      <c r="AC259" s="14">
        <f t="shared" si="652"/>
        <v>-8.0507339373816003E-3</v>
      </c>
      <c r="AD259" s="14">
        <f t="shared" si="653"/>
        <v>7.6745361829232391E-3</v>
      </c>
      <c r="AE259" s="14">
        <f t="shared" si="654"/>
        <v>5.8898505622998004E-5</v>
      </c>
      <c r="AG259">
        <v>9.2100000000000009</v>
      </c>
      <c r="AH259" s="14">
        <f t="shared" si="655"/>
        <v>1.0851873012869833E-3</v>
      </c>
      <c r="AI259" s="14">
        <f t="shared" si="656"/>
        <v>1.1776314788745257E-6</v>
      </c>
      <c r="AJ259" s="14">
        <f t="shared" si="657"/>
        <v>-1.1655797137711257E-3</v>
      </c>
      <c r="AK259" s="14">
        <f t="shared" si="658"/>
        <v>1.3585760691547793E-6</v>
      </c>
      <c r="AM259">
        <v>109.2</v>
      </c>
      <c r="AN259" s="14">
        <f t="shared" si="659"/>
        <v>-9.1617047177964075E-4</v>
      </c>
      <c r="AO259" s="14">
        <f t="shared" si="660"/>
        <v>8.3936833336092949E-7</v>
      </c>
      <c r="AP259" s="14">
        <f t="shared" si="661"/>
        <v>1.5161704717796408E-3</v>
      </c>
      <c r="AQ259" s="14">
        <f t="shared" si="662"/>
        <v>2.2987728994964985E-6</v>
      </c>
      <c r="AS259">
        <v>108</v>
      </c>
      <c r="AT259" s="14">
        <f t="shared" si="663"/>
        <v>8.8496152769823797E-3</v>
      </c>
      <c r="AU259" s="14">
        <f t="shared" si="664"/>
        <v>7.8315690550599922E-5</v>
      </c>
      <c r="AV259" s="14">
        <f t="shared" si="665"/>
        <v>-8.2496152769823798E-3</v>
      </c>
      <c r="AW259" s="14">
        <f t="shared" si="666"/>
        <v>6.8056152218221074E-5</v>
      </c>
      <c r="AY259" s="14">
        <v>37.97</v>
      </c>
      <c r="AZ259" s="14">
        <f t="shared" si="667"/>
        <v>2.1047100639837728E-3</v>
      </c>
      <c r="BA259" s="14">
        <f t="shared" si="668"/>
        <v>4.4298044534345773E-6</v>
      </c>
      <c r="BB259" s="14">
        <f t="shared" si="669"/>
        <v>-1.9047100639837727E-3</v>
      </c>
      <c r="BC259" s="14">
        <f t="shared" si="670"/>
        <v>3.6279204278410674E-6</v>
      </c>
      <c r="BE259">
        <v>26.3</v>
      </c>
      <c r="BF259" s="14">
        <f t="shared" si="671"/>
        <v>8.5187453163279546E-3</v>
      </c>
      <c r="BG259" s="14">
        <f t="shared" si="672"/>
        <v>7.2569021764459459E-5</v>
      </c>
      <c r="BH259" s="14">
        <f t="shared" si="673"/>
        <v>-1.1418745316327954E-2</v>
      </c>
      <c r="BI259" s="14">
        <f t="shared" si="674"/>
        <v>1.3038774459916161E-4</v>
      </c>
      <c r="BK259">
        <v>107.85</v>
      </c>
      <c r="BL259" s="14">
        <f t="shared" si="675"/>
        <v>6.0088001453489637E-3</v>
      </c>
      <c r="BM259" s="14">
        <f t="shared" si="676"/>
        <v>3.6105679186745725E-5</v>
      </c>
      <c r="BN259" s="14">
        <f t="shared" si="677"/>
        <v>-7.3088001453489636E-3</v>
      </c>
      <c r="BO259" s="14">
        <f t="shared" si="678"/>
        <v>5.3418559564653032E-5</v>
      </c>
      <c r="BQ259">
        <v>75.95</v>
      </c>
      <c r="BR259" s="14">
        <f t="shared" si="679"/>
        <v>5.7765685114864887E-3</v>
      </c>
      <c r="BS259" s="14">
        <f t="shared" si="680"/>
        <v>3.3368743767897229E-5</v>
      </c>
      <c r="BT259" s="14">
        <f t="shared" si="681"/>
        <v>-5.4765685114864888E-3</v>
      </c>
      <c r="BU259" s="14">
        <f t="shared" si="682"/>
        <v>2.9992802661005336E-5</v>
      </c>
      <c r="BX259">
        <v>21.93</v>
      </c>
      <c r="BY259" s="14">
        <f t="shared" si="683"/>
        <v>6.3636578388481775E-3</v>
      </c>
      <c r="BZ259" s="14">
        <f t="shared" si="684"/>
        <v>4.0496141089933858E-5</v>
      </c>
      <c r="CA259" s="14">
        <f t="shared" si="685"/>
        <v>-6.2936578388481778E-3</v>
      </c>
      <c r="CB259" s="14">
        <f t="shared" si="686"/>
        <v>3.9610128992495113E-5</v>
      </c>
      <c r="CD259">
        <v>52.46</v>
      </c>
      <c r="CE259" s="14">
        <f t="shared" si="687"/>
        <v>-8.9995820431031468E-3</v>
      </c>
      <c r="CF259" s="14">
        <f t="shared" si="688"/>
        <v>8.099247695054461E-5</v>
      </c>
      <c r="CG259" s="14">
        <f t="shared" si="689"/>
        <v>9.7995820431031472E-3</v>
      </c>
      <c r="CH259" s="14">
        <f t="shared" si="690"/>
        <v>9.6031808219509658E-5</v>
      </c>
      <c r="CJ259">
        <v>37.43</v>
      </c>
      <c r="CK259" s="14">
        <f t="shared" si="691"/>
        <v>-1.34482930518658E-2</v>
      </c>
      <c r="CL259" s="14">
        <f t="shared" si="692"/>
        <v>1.8085658600886195E-4</v>
      </c>
      <c r="CM259" s="14">
        <f t="shared" si="693"/>
        <v>1.3848293051865799E-2</v>
      </c>
      <c r="CN259" s="14">
        <f t="shared" si="694"/>
        <v>1.9177522045035457E-4</v>
      </c>
      <c r="CP259">
        <v>22.45</v>
      </c>
      <c r="CQ259" s="14">
        <f t="shared" si="695"/>
        <v>-5.8074766751530296E-3</v>
      </c>
      <c r="CR259" s="14">
        <f t="shared" si="696"/>
        <v>3.3726785332446489E-5</v>
      </c>
      <c r="CS259" s="14">
        <f t="shared" si="697"/>
        <v>6.0074766751530293E-3</v>
      </c>
      <c r="CT259" s="14">
        <f t="shared" si="698"/>
        <v>3.6089776002507694E-5</v>
      </c>
      <c r="CV259">
        <v>112.5</v>
      </c>
      <c r="CW259" s="14">
        <f t="shared" si="699"/>
        <v>-7.5842433583079216E-3</v>
      </c>
      <c r="CX259" s="14">
        <f t="shared" si="700"/>
        <v>5.752074731803782E-5</v>
      </c>
      <c r="CY259" s="89">
        <f t="shared" si="701"/>
        <v>7.5843433583079219E-3</v>
      </c>
      <c r="CZ259" s="89">
        <f t="shared" si="702"/>
        <v>5.7522264176709489E-5</v>
      </c>
      <c r="DB259">
        <v>15.72</v>
      </c>
      <c r="DC259" s="14">
        <f t="shared" si="703"/>
        <v>3.8095284166676487E-3</v>
      </c>
      <c r="DD259" s="14">
        <f t="shared" si="704"/>
        <v>1.4512506757398322E-5</v>
      </c>
      <c r="DE259" s="89">
        <f t="shared" si="705"/>
        <v>-3.7095284166676489E-3</v>
      </c>
      <c r="DF259" s="89">
        <f t="shared" si="706"/>
        <v>1.3760601074064794E-5</v>
      </c>
      <c r="DH259">
        <v>12.054</v>
      </c>
      <c r="DI259" s="14">
        <f t="shared" si="707"/>
        <v>-4.1566274827317265E-3</v>
      </c>
      <c r="DJ259" s="14">
        <f t="shared" si="708"/>
        <v>1.7277552030200689E-5</v>
      </c>
      <c r="DK259" s="89">
        <f t="shared" si="709"/>
        <v>4.6566274827317261E-3</v>
      </c>
      <c r="DL259" s="89">
        <f t="shared" si="710"/>
        <v>2.1684179512932413E-5</v>
      </c>
      <c r="DN259">
        <v>68.84</v>
      </c>
      <c r="DO259" s="14">
        <f t="shared" si="711"/>
        <v>7.2605826176576078E-4</v>
      </c>
      <c r="DP259" s="14">
        <f t="shared" si="712"/>
        <v>5.2716059947831804E-7</v>
      </c>
      <c r="DQ259" s="89">
        <f t="shared" si="713"/>
        <v>-2.6058261765760787E-5</v>
      </c>
      <c r="DR259" s="89">
        <f t="shared" si="714"/>
        <v>6.7903300625291055E-10</v>
      </c>
      <c r="DT259">
        <v>139.35</v>
      </c>
      <c r="DU259" s="14">
        <f t="shared" si="715"/>
        <v>-9.7350687707524666E-3</v>
      </c>
      <c r="DV259" s="14">
        <f t="shared" si="716"/>
        <v>9.4771563971279946E-5</v>
      </c>
      <c r="DW259" s="89">
        <f t="shared" si="717"/>
        <v>9.6350687707524672E-3</v>
      </c>
      <c r="DX259" s="89">
        <f t="shared" si="718"/>
        <v>9.2834550217129453E-5</v>
      </c>
      <c r="DZ259">
        <v>34.590000000000003</v>
      </c>
      <c r="EA259" s="14">
        <f t="shared" si="719"/>
        <v>2.8868380325808934E-3</v>
      </c>
      <c r="EB259" s="14">
        <f t="shared" si="720"/>
        <v>8.3338338263555228E-6</v>
      </c>
      <c r="EC259" s="89">
        <f t="shared" si="721"/>
        <v>-1.9868380325808932E-3</v>
      </c>
      <c r="ED259" s="89">
        <f t="shared" si="722"/>
        <v>3.9475253677099145E-6</v>
      </c>
      <c r="EF259">
        <v>14.11</v>
      </c>
      <c r="EG259" s="14">
        <f t="shared" si="723"/>
        <v>7.06217624428676E-3</v>
      </c>
      <c r="EH259" s="14">
        <f t="shared" si="724"/>
        <v>4.9874333305368247E-5</v>
      </c>
      <c r="EI259" s="89">
        <f t="shared" si="725"/>
        <v>-6.1621762442867602E-3</v>
      </c>
      <c r="EJ259" s="89">
        <f t="shared" si="726"/>
        <v>3.797241606565208E-5</v>
      </c>
      <c r="EL259">
        <v>96.96</v>
      </c>
      <c r="EM259" s="14">
        <f t="shared" si="727"/>
        <v>-5.9998111088176613E-3</v>
      </c>
      <c r="EN259" s="14">
        <f t="shared" si="728"/>
        <v>3.5997733341491815E-5</v>
      </c>
      <c r="EO259" s="89">
        <f t="shared" si="729"/>
        <v>6.199811108817661E-3</v>
      </c>
      <c r="EP259" s="89">
        <f t="shared" si="730"/>
        <v>3.8437657785018875E-5</v>
      </c>
      <c r="ER259">
        <v>13.03</v>
      </c>
      <c r="ES259" s="14">
        <f t="shared" si="731"/>
        <v>-4.6153928084011692E-3</v>
      </c>
      <c r="ET259" s="14">
        <f t="shared" si="732"/>
        <v>2.1301850775841231E-5</v>
      </c>
      <c r="EU259" s="89">
        <f t="shared" si="733"/>
        <v>4.8153928084011689E-3</v>
      </c>
      <c r="EV259" s="89">
        <f t="shared" si="734"/>
        <v>2.3188007899201698E-5</v>
      </c>
      <c r="EX259">
        <v>124.25</v>
      </c>
      <c r="EY259" s="14">
        <f t="shared" si="735"/>
        <v>4.0233353992725709E-4</v>
      </c>
      <c r="EZ259" s="14">
        <f t="shared" si="736"/>
        <v>1.6187227735039776E-7</v>
      </c>
      <c r="FA259" s="89">
        <f t="shared" si="737"/>
        <v>-2.0233353992725708E-4</v>
      </c>
      <c r="FB259" s="89">
        <f t="shared" si="738"/>
        <v>4.0938861379494933E-8</v>
      </c>
      <c r="FD259">
        <v>52.7</v>
      </c>
      <c r="FE259" s="14">
        <f t="shared" si="739"/>
        <v>4.0897892968168308E-2</v>
      </c>
      <c r="FF259" s="14">
        <f t="shared" si="740"/>
        <v>1.6726376492357507E-3</v>
      </c>
      <c r="FG259" s="89">
        <f t="shared" si="741"/>
        <v>-4.2297892968168306E-2</v>
      </c>
      <c r="FH259" s="89">
        <f t="shared" si="742"/>
        <v>1.7891117495466217E-3</v>
      </c>
      <c r="FJ259">
        <v>146.9</v>
      </c>
      <c r="FK259" s="14">
        <f t="shared" si="743"/>
        <v>8.1356380939213383E-3</v>
      </c>
      <c r="FL259" s="14">
        <f t="shared" si="744"/>
        <v>6.6188607195264023E-5</v>
      </c>
      <c r="FM259" s="89">
        <f t="shared" si="745"/>
        <v>-8.2356380939213377E-3</v>
      </c>
      <c r="FN259" s="89">
        <f t="shared" si="746"/>
        <v>6.7825734814048281E-5</v>
      </c>
      <c r="FP259">
        <v>10.955</v>
      </c>
      <c r="FQ259" s="14">
        <f t="shared" si="747"/>
        <v>-4.5745733938375721E-3</v>
      </c>
      <c r="FR259" s="14">
        <f t="shared" si="748"/>
        <v>2.0926721735606601E-5</v>
      </c>
      <c r="FS259" s="89">
        <f t="shared" si="749"/>
        <v>5.0745733938375726E-3</v>
      </c>
      <c r="FT259" s="89">
        <f t="shared" si="750"/>
        <v>2.575129512944418E-5</v>
      </c>
      <c r="FV259">
        <v>560.79999999999995</v>
      </c>
      <c r="FW259" s="14">
        <f t="shared" si="751"/>
        <v>1.275708300077116E-2</v>
      </c>
      <c r="FX259" s="14">
        <f t="shared" si="752"/>
        <v>1.6274316668856451E-4</v>
      </c>
      <c r="FY259" s="89">
        <f t="shared" si="753"/>
        <v>-1.2257083000771159E-2</v>
      </c>
      <c r="FZ259" s="89">
        <f t="shared" si="754"/>
        <v>1.5023608368779334E-4</v>
      </c>
      <c r="GB259">
        <v>67.599999999999994</v>
      </c>
      <c r="GC259" s="14">
        <f t="shared" si="755"/>
        <v>-3.2474290754426753E-2</v>
      </c>
      <c r="GD259" s="14">
        <f t="shared" si="756"/>
        <v>1.0545795600030469E-3</v>
      </c>
      <c r="GE259" s="89">
        <f t="shared" si="757"/>
        <v>3.357429075442675E-2</v>
      </c>
      <c r="GF259" s="89">
        <f t="shared" si="758"/>
        <v>1.1272329996627856E-3</v>
      </c>
      <c r="GH259">
        <v>470.9</v>
      </c>
      <c r="GI259" s="14">
        <f t="shared" si="759"/>
        <v>1.5383297774715523E-2</v>
      </c>
      <c r="GJ259" s="14">
        <f t="shared" si="760"/>
        <v>2.3664585042556757E-4</v>
      </c>
      <c r="GK259" s="89">
        <f t="shared" si="761"/>
        <v>-1.5283297774715524E-2</v>
      </c>
      <c r="GL259" s="89">
        <f t="shared" si="762"/>
        <v>2.3357919087062449E-4</v>
      </c>
      <c r="GN259">
        <v>31.52</v>
      </c>
      <c r="GO259" s="14">
        <f t="shared" si="763"/>
        <v>7.9001832917463804E-3</v>
      </c>
      <c r="GP259" s="14">
        <f t="shared" si="764"/>
        <v>6.2412896043188674E-5</v>
      </c>
      <c r="GQ259" s="89">
        <f t="shared" si="765"/>
        <v>-7.4001832917463799E-3</v>
      </c>
      <c r="GR259" s="89">
        <f t="shared" si="766"/>
        <v>5.4762712751442287E-5</v>
      </c>
      <c r="GT259">
        <v>64.239999999999995</v>
      </c>
      <c r="GU259" s="14">
        <f t="shared" si="767"/>
        <v>6.5167026587809275E-3</v>
      </c>
      <c r="GV259" s="14">
        <f t="shared" si="768"/>
        <v>4.2467413542962412E-5</v>
      </c>
      <c r="GW259" s="89">
        <f t="shared" si="769"/>
        <v>-6.5267026587809271E-3</v>
      </c>
      <c r="GX259" s="89">
        <f t="shared" si="770"/>
        <v>4.2597847596138023E-5</v>
      </c>
      <c r="GZ259">
        <v>207.8</v>
      </c>
      <c r="HA259" s="14">
        <f t="shared" si="771"/>
        <v>4.3217354180279752E-3</v>
      </c>
      <c r="HB259" s="14">
        <f t="shared" si="772"/>
        <v>1.8677397023437439E-5</v>
      </c>
      <c r="HC259" s="89">
        <f t="shared" si="773"/>
        <v>-3.7217354180279754E-3</v>
      </c>
      <c r="HD259" s="89">
        <f t="shared" si="774"/>
        <v>1.3851314521803868E-5</v>
      </c>
      <c r="HF259">
        <v>302.60000000000002</v>
      </c>
      <c r="HG259" s="14">
        <f t="shared" si="775"/>
        <v>1.849934069019812E-2</v>
      </c>
      <c r="HH259" s="14">
        <f t="shared" si="776"/>
        <v>3.4222560597201989E-4</v>
      </c>
      <c r="HI259" s="89">
        <f t="shared" si="777"/>
        <v>-1.7799340690198121E-2</v>
      </c>
      <c r="HJ259" s="89">
        <f t="shared" si="778"/>
        <v>3.1681652900574251E-4</v>
      </c>
      <c r="HL259">
        <v>103.9</v>
      </c>
      <c r="HM259" s="14">
        <f t="shared" si="779"/>
        <v>4.3217354180279752E-3</v>
      </c>
      <c r="HN259" s="14">
        <f t="shared" si="780"/>
        <v>1.8677397023437439E-5</v>
      </c>
      <c r="HO259" s="89">
        <f t="shared" si="781"/>
        <v>-4.8217354180279757E-3</v>
      </c>
      <c r="HP259" s="89">
        <f t="shared" si="782"/>
        <v>2.3249132441465418E-5</v>
      </c>
      <c r="HR259">
        <v>5.9480000000000004</v>
      </c>
      <c r="HS259" s="14">
        <f t="shared" si="783"/>
        <v>-3.030815588274712E-3</v>
      </c>
      <c r="HT259" s="14">
        <f t="shared" si="784"/>
        <v>9.1858431301289893E-6</v>
      </c>
      <c r="HU259" s="14">
        <f t="shared" si="785"/>
        <v>1.130815588274712E-3</v>
      </c>
      <c r="HV259" s="14">
        <f t="shared" si="786"/>
        <v>1.2787438946850829E-6</v>
      </c>
      <c r="HX259">
        <v>14.38</v>
      </c>
      <c r="HY259" s="14">
        <f t="shared" si="787"/>
        <v>-6.2783603511246625E-3</v>
      </c>
      <c r="HZ259" s="14">
        <f t="shared" si="788"/>
        <v>3.9417808698574197E-5</v>
      </c>
      <c r="IA259" s="89">
        <f t="shared" si="789"/>
        <v>4.2783603511246625E-3</v>
      </c>
      <c r="IB259" s="89">
        <f t="shared" si="790"/>
        <v>1.8304367294075545E-5</v>
      </c>
      <c r="ID259">
        <v>138.30000000000001</v>
      </c>
      <c r="IE259" s="14">
        <f t="shared" si="791"/>
        <v>1.0840109462580886E-3</v>
      </c>
      <c r="IF259" s="14">
        <f t="shared" si="792"/>
        <v>1.1750797316073568E-6</v>
      </c>
      <c r="IG259" s="89">
        <f t="shared" si="793"/>
        <v>-4.840109462580887E-4</v>
      </c>
      <c r="IH259" s="89">
        <f t="shared" si="794"/>
        <v>2.3426659609765044E-7</v>
      </c>
      <c r="IQ259">
        <v>55.64</v>
      </c>
      <c r="IR259" s="14">
        <f t="shared" si="795"/>
        <v>-3.5951824942343793E-4</v>
      </c>
      <c r="IS259" s="14">
        <f t="shared" si="796"/>
        <v>1.2925337166849333E-7</v>
      </c>
      <c r="IT259" s="89">
        <f t="shared" si="797"/>
        <v>-6.4048175057656209E-4</v>
      </c>
      <c r="IU259" s="89">
        <f t="shared" si="798"/>
        <v>4.1021687282161752E-7</v>
      </c>
      <c r="IW259">
        <v>73.09</v>
      </c>
      <c r="IX259" s="14">
        <f t="shared" si="799"/>
        <v>1.9375987241087266E-2</v>
      </c>
      <c r="IY259" s="14">
        <f t="shared" si="800"/>
        <v>3.7542888156677653E-4</v>
      </c>
      <c r="IZ259" s="89">
        <f t="shared" si="801"/>
        <v>-2.0875987241087267E-2</v>
      </c>
      <c r="JA259" s="89">
        <f t="shared" si="802"/>
        <v>4.3580684329003834E-4</v>
      </c>
      <c r="JC259">
        <v>111.85</v>
      </c>
      <c r="JD259" s="14">
        <f t="shared" si="803"/>
        <v>1.3401833589560036E-3</v>
      </c>
      <c r="JE259" s="14">
        <f t="shared" si="804"/>
        <v>1.7960914356225963E-6</v>
      </c>
      <c r="JF259" s="89">
        <f t="shared" si="805"/>
        <v>-6.401833589560036E-4</v>
      </c>
      <c r="JG259" s="89">
        <f t="shared" si="806"/>
        <v>4.0983473308419134E-7</v>
      </c>
      <c r="JI259">
        <v>36.909999999999997</v>
      </c>
      <c r="JJ259" s="14">
        <f t="shared" si="807"/>
        <v>-9.8013308461196418E-3</v>
      </c>
      <c r="JK259" s="14">
        <f t="shared" si="808"/>
        <v>9.6066086355096371E-5</v>
      </c>
      <c r="JL259" s="89">
        <f t="shared" si="809"/>
        <v>9.5013308461196419E-3</v>
      </c>
      <c r="JM259" s="89">
        <f t="shared" si="810"/>
        <v>9.0275287847424592E-5</v>
      </c>
      <c r="JO259">
        <v>74.62</v>
      </c>
      <c r="JP259" s="14">
        <f t="shared" si="811"/>
        <v>-3.7594029239057013E-3</v>
      </c>
      <c r="JQ259" s="14">
        <f t="shared" si="812"/>
        <v>1.4133110344270737E-5</v>
      </c>
      <c r="JR259" s="89">
        <f t="shared" si="842"/>
        <v>3.959402923905701E-3</v>
      </c>
      <c r="JS259" s="89">
        <f t="shared" si="813"/>
        <v>1.5676871513833015E-5</v>
      </c>
      <c r="JU259">
        <v>70.900000000000006</v>
      </c>
      <c r="JV259" s="14">
        <f t="shared" si="814"/>
        <v>3.9414465439648397E-3</v>
      </c>
      <c r="JW259" s="14">
        <f t="shared" si="815"/>
        <v>1.5535000858932377E-5</v>
      </c>
      <c r="JX259" s="89">
        <f t="shared" si="816"/>
        <v>-3.6414465439648398E-3</v>
      </c>
      <c r="JY259" s="89">
        <f t="shared" si="817"/>
        <v>1.3260132932553476E-5</v>
      </c>
      <c r="KA259">
        <v>34.65</v>
      </c>
      <c r="KB259" s="14">
        <f t="shared" si="818"/>
        <v>9.1928254393722625E-3</v>
      </c>
      <c r="KC259" s="14">
        <f t="shared" si="819"/>
        <v>8.4508039558769832E-5</v>
      </c>
      <c r="KD259" s="89">
        <f t="shared" si="820"/>
        <v>-8.992825439372262E-3</v>
      </c>
      <c r="KE259" s="89">
        <f t="shared" si="821"/>
        <v>8.0870909383020916E-5</v>
      </c>
      <c r="KG259">
        <v>17.420000000000002</v>
      </c>
      <c r="KH259" s="14">
        <f t="shared" si="822"/>
        <v>5.7388810757263726E-4</v>
      </c>
      <c r="KI259" s="14">
        <f t="shared" si="823"/>
        <v>3.2934756001330287E-7</v>
      </c>
      <c r="KJ259" s="89">
        <f t="shared" si="824"/>
        <v>-1.3738881075726372E-3</v>
      </c>
      <c r="KK259" s="89">
        <f t="shared" si="825"/>
        <v>1.8875685321295223E-6</v>
      </c>
      <c r="KM259">
        <v>36.28</v>
      </c>
      <c r="KN259" s="14">
        <f t="shared" si="826"/>
        <v>-8.5813675394033478E-3</v>
      </c>
      <c r="KO259" s="14">
        <f t="shared" si="827"/>
        <v>7.363986884632547E-5</v>
      </c>
      <c r="KP259" s="89">
        <f t="shared" si="828"/>
        <v>6.7813675394033483E-3</v>
      </c>
      <c r="KQ259" s="89">
        <f t="shared" si="829"/>
        <v>4.5986945704473421E-5</v>
      </c>
      <c r="KS259">
        <v>94.72</v>
      </c>
      <c r="KT259" s="14">
        <f t="shared" si="830"/>
        <v>-5.7173263202868916E-3</v>
      </c>
      <c r="KU259" s="14">
        <f t="shared" si="831"/>
        <v>3.2687820252645246E-5</v>
      </c>
      <c r="KV259" s="89">
        <f t="shared" si="832"/>
        <v>6.1173263202868918E-3</v>
      </c>
      <c r="KW259" s="89">
        <f t="shared" si="833"/>
        <v>3.7421681308874761E-5</v>
      </c>
      <c r="LF259" s="14">
        <v>17.035</v>
      </c>
      <c r="LG259" s="14">
        <f t="shared" si="834"/>
        <v>-2.9394495003827394E-3</v>
      </c>
      <c r="LH259" s="14">
        <f t="shared" si="835"/>
        <v>8.6403633653003362E-6</v>
      </c>
      <c r="LI259" s="89">
        <f t="shared" si="836"/>
        <v>2.8394495003827395E-3</v>
      </c>
      <c r="LJ259" s="89">
        <f t="shared" si="837"/>
        <v>8.0624734652237887E-6</v>
      </c>
      <c r="LL259">
        <v>12.615</v>
      </c>
      <c r="LM259" s="14">
        <f t="shared" si="838"/>
        <v>5.1393669160588245E-3</v>
      </c>
      <c r="LN259" s="14">
        <f t="shared" si="839"/>
        <v>2.6413092297879994E-5</v>
      </c>
      <c r="LO259" s="89">
        <f t="shared" si="840"/>
        <v>-4.8393669160588246E-3</v>
      </c>
      <c r="LP259" s="89">
        <f t="shared" si="841"/>
        <v>2.34194721482447E-5</v>
      </c>
    </row>
    <row r="260" spans="2:328" x14ac:dyDescent="0.35">
      <c r="S260" t="s">
        <v>864</v>
      </c>
      <c r="T260" s="82">
        <v>6046.24</v>
      </c>
      <c r="U260" s="6">
        <f t="shared" si="648"/>
        <v>8.2700433215316289E-3</v>
      </c>
      <c r="V260" s="14">
        <f t="shared" si="649"/>
        <v>6.8393616540009903E-5</v>
      </c>
      <c r="Z260">
        <v>43.54</v>
      </c>
      <c r="AA260" s="14">
        <f t="shared" si="650"/>
        <v>9.8275273863173522E-3</v>
      </c>
      <c r="AB260" s="14">
        <f t="shared" si="651"/>
        <v>9.6580294528817568E-5</v>
      </c>
      <c r="AC260" s="14">
        <f t="shared" si="652"/>
        <v>1.5574840647857233E-3</v>
      </c>
      <c r="AD260" s="14">
        <f t="shared" si="653"/>
        <v>-1.7556950077403516E-3</v>
      </c>
      <c r="AE260" s="14">
        <f t="shared" si="654"/>
        <v>3.0824649602043934E-6</v>
      </c>
      <c r="AG260">
        <v>9.2639999999999993</v>
      </c>
      <c r="AH260" s="14">
        <f t="shared" si="655"/>
        <v>-5.8460705634237496E-3</v>
      </c>
      <c r="AI260" s="14">
        <f t="shared" si="656"/>
        <v>3.4176541032529676E-5</v>
      </c>
      <c r="AJ260" s="14">
        <f t="shared" si="657"/>
        <v>5.9122984341865355E-3</v>
      </c>
      <c r="AK260" s="14">
        <f t="shared" si="658"/>
        <v>3.4955272774884562E-5</v>
      </c>
      <c r="AM260">
        <v>107.65</v>
      </c>
      <c r="AN260" s="14">
        <f t="shared" si="659"/>
        <v>1.4295839500432648E-2</v>
      </c>
      <c r="AO260" s="14">
        <f t="shared" si="660"/>
        <v>2.0437102702213037E-4</v>
      </c>
      <c r="AP260" s="14">
        <f t="shared" si="661"/>
        <v>-1.3695839500432648E-2</v>
      </c>
      <c r="AQ260" s="14">
        <f t="shared" si="662"/>
        <v>1.875760196216112E-4</v>
      </c>
      <c r="AS260">
        <v>107.5</v>
      </c>
      <c r="AT260" s="14">
        <f t="shared" si="663"/>
        <v>4.6403795565023009E-3</v>
      </c>
      <c r="AU260" s="14">
        <f t="shared" si="664"/>
        <v>2.153312242840449E-5</v>
      </c>
      <c r="AV260" s="14">
        <f t="shared" si="665"/>
        <v>-4.040379556502301E-3</v>
      </c>
      <c r="AW260" s="14">
        <f t="shared" si="666"/>
        <v>1.6324666960601732E-5</v>
      </c>
      <c r="AY260" s="14">
        <v>37.700000000000003</v>
      </c>
      <c r="AZ260" s="14">
        <f t="shared" si="667"/>
        <v>7.1362797897457303E-3</v>
      </c>
      <c r="BA260" s="14">
        <f t="shared" si="668"/>
        <v>5.0926489237533366E-5</v>
      </c>
      <c r="BB260" s="14">
        <f t="shared" si="669"/>
        <v>-6.9362797897457307E-3</v>
      </c>
      <c r="BC260" s="14">
        <f t="shared" si="670"/>
        <v>4.811197732163508E-5</v>
      </c>
      <c r="BE260">
        <v>26.184999999999999</v>
      </c>
      <c r="BF260" s="14">
        <f t="shared" si="671"/>
        <v>4.382211452267977E-3</v>
      </c>
      <c r="BG260" s="14">
        <f t="shared" si="672"/>
        <v>1.9203777212388613E-5</v>
      </c>
      <c r="BH260" s="14">
        <f t="shared" si="673"/>
        <v>-7.2822114522679768E-3</v>
      </c>
      <c r="BI260" s="14">
        <f t="shared" si="674"/>
        <v>5.3030603635542876E-5</v>
      </c>
      <c r="BK260">
        <v>107.25</v>
      </c>
      <c r="BL260" s="14">
        <f t="shared" si="675"/>
        <v>5.5788150270389336E-3</v>
      </c>
      <c r="BM260" s="14">
        <f t="shared" si="676"/>
        <v>3.1123177105915416E-5</v>
      </c>
      <c r="BN260" s="14">
        <f t="shared" si="677"/>
        <v>-6.8788150270389335E-3</v>
      </c>
      <c r="BO260" s="14">
        <f t="shared" si="678"/>
        <v>4.7318096176216645E-5</v>
      </c>
      <c r="BQ260">
        <v>75.98</v>
      </c>
      <c r="BR260" s="14">
        <f t="shared" si="679"/>
        <v>-3.9491871769762959E-4</v>
      </c>
      <c r="BS260" s="14">
        <f t="shared" si="680"/>
        <v>1.5596079358794004E-7</v>
      </c>
      <c r="BT260" s="14">
        <f t="shared" si="681"/>
        <v>6.9491871769762951E-4</v>
      </c>
      <c r="BU260" s="14">
        <f t="shared" si="682"/>
        <v>4.8291202420651771E-7</v>
      </c>
      <c r="BX260">
        <v>21.75</v>
      </c>
      <c r="BY260" s="14">
        <f t="shared" si="683"/>
        <v>8.2418048951037881E-3</v>
      </c>
      <c r="BZ260" s="14">
        <f t="shared" si="684"/>
        <v>6.7927347928956766E-5</v>
      </c>
      <c r="CA260" s="14">
        <f t="shared" si="685"/>
        <v>-8.1718048951037875E-3</v>
      </c>
      <c r="CB260" s="14">
        <f t="shared" si="686"/>
        <v>6.6778395243642221E-5</v>
      </c>
      <c r="CD260">
        <v>51.97</v>
      </c>
      <c r="CE260" s="14">
        <f t="shared" si="687"/>
        <v>9.3843454183771061E-3</v>
      </c>
      <c r="CF260" s="14">
        <f t="shared" si="688"/>
        <v>8.8065938931415383E-5</v>
      </c>
      <c r="CG260" s="14">
        <f t="shared" si="689"/>
        <v>-8.5843454183771057E-3</v>
      </c>
      <c r="CH260" s="14">
        <f t="shared" si="690"/>
        <v>7.3690986262012008E-5</v>
      </c>
      <c r="CJ260">
        <v>37.42</v>
      </c>
      <c r="CK260" s="14">
        <f t="shared" si="691"/>
        <v>2.6720107039400004E-4</v>
      </c>
      <c r="CL260" s="14">
        <f t="shared" si="692"/>
        <v>7.1396412019699364E-8</v>
      </c>
      <c r="CM260" s="14">
        <f t="shared" si="693"/>
        <v>1.3279892960599998E-4</v>
      </c>
      <c r="CN260" s="14">
        <f t="shared" si="694"/>
        <v>1.7635555704499339E-8</v>
      </c>
      <c r="CP260">
        <v>22.37</v>
      </c>
      <c r="CQ260" s="14">
        <f t="shared" si="695"/>
        <v>3.5698386862250387E-3</v>
      </c>
      <c r="CR260" s="14">
        <f t="shared" si="696"/>
        <v>1.274374824566891E-5</v>
      </c>
      <c r="CS260" s="14">
        <f t="shared" si="697"/>
        <v>-3.3698386862250386E-3</v>
      </c>
      <c r="CT260" s="14">
        <f t="shared" si="698"/>
        <v>1.1355812771178894E-5</v>
      </c>
      <c r="CV260">
        <v>112</v>
      </c>
      <c r="CW260" s="14">
        <f t="shared" si="699"/>
        <v>4.4543503493803746E-3</v>
      </c>
      <c r="CX260" s="14">
        <f t="shared" si="700"/>
        <v>1.9841237035025067E-5</v>
      </c>
      <c r="CY260" s="89">
        <f t="shared" si="701"/>
        <v>-4.4542503493803743E-3</v>
      </c>
      <c r="CZ260" s="89">
        <f t="shared" si="702"/>
        <v>1.9840346174955187E-5</v>
      </c>
      <c r="DB260">
        <v>15.55</v>
      </c>
      <c r="DC260" s="14">
        <f t="shared" si="703"/>
        <v>1.0873148375817369E-2</v>
      </c>
      <c r="DD260" s="14">
        <f t="shared" si="704"/>
        <v>1.182253556025399E-4</v>
      </c>
      <c r="DE260" s="89">
        <f t="shared" si="705"/>
        <v>-1.077314837581737E-2</v>
      </c>
      <c r="DF260" s="89">
        <f t="shared" si="706"/>
        <v>1.1606072592737643E-4</v>
      </c>
      <c r="DH260">
        <v>11.976000000000001</v>
      </c>
      <c r="DI260" s="14">
        <f t="shared" si="707"/>
        <v>6.4919079435251641E-3</v>
      </c>
      <c r="DJ260" s="14">
        <f t="shared" si="708"/>
        <v>4.2144868747205123E-5</v>
      </c>
      <c r="DK260" s="89">
        <f t="shared" si="709"/>
        <v>-5.9919079435251637E-3</v>
      </c>
      <c r="DL260" s="89">
        <f t="shared" si="710"/>
        <v>3.5902960803679953E-5</v>
      </c>
      <c r="DN260">
        <v>68.400000000000006</v>
      </c>
      <c r="DO260" s="14">
        <f t="shared" si="711"/>
        <v>6.4121467148337647E-3</v>
      </c>
      <c r="DP260" s="14">
        <f t="shared" si="712"/>
        <v>4.1115625492553438E-5</v>
      </c>
      <c r="DQ260" s="89">
        <f t="shared" si="713"/>
        <v>-5.7121467148337646E-3</v>
      </c>
      <c r="DR260" s="89">
        <f t="shared" si="714"/>
        <v>3.2628620091786167E-5</v>
      </c>
      <c r="DT260">
        <v>136.6</v>
      </c>
      <c r="DU260" s="14">
        <f t="shared" si="715"/>
        <v>1.9931806791267492E-2</v>
      </c>
      <c r="DV260" s="14">
        <f t="shared" si="716"/>
        <v>3.9727692196441693E-4</v>
      </c>
      <c r="DW260" s="89">
        <f t="shared" si="717"/>
        <v>-2.0031806791267492E-2</v>
      </c>
      <c r="DX260" s="89">
        <f t="shared" si="718"/>
        <v>4.012732833226704E-4</v>
      </c>
      <c r="DZ260">
        <v>34.479999999999997</v>
      </c>
      <c r="EA260" s="14">
        <f t="shared" si="719"/>
        <v>3.1851771535850826E-3</v>
      </c>
      <c r="EB260" s="14">
        <f t="shared" si="720"/>
        <v>1.0145353499720368E-5</v>
      </c>
      <c r="EC260" s="89">
        <f t="shared" si="721"/>
        <v>-2.2851771535850824E-3</v>
      </c>
      <c r="ED260" s="89">
        <f t="shared" si="722"/>
        <v>5.2220346232672195E-6</v>
      </c>
      <c r="EF260">
        <v>14.04</v>
      </c>
      <c r="EG260" s="14">
        <f t="shared" si="723"/>
        <v>4.9733672670576306E-3</v>
      </c>
      <c r="EH260" s="14">
        <f t="shared" si="724"/>
        <v>2.4734381973040285E-5</v>
      </c>
      <c r="EI260" s="89">
        <f t="shared" si="725"/>
        <v>-4.0733672670576308E-3</v>
      </c>
      <c r="EJ260" s="89">
        <f t="shared" si="726"/>
        <v>1.6592320892336554E-5</v>
      </c>
      <c r="EL260">
        <v>96.5</v>
      </c>
      <c r="EM260" s="14">
        <f t="shared" si="727"/>
        <v>4.7555139760640337E-3</v>
      </c>
      <c r="EN260" s="14">
        <f t="shared" si="728"/>
        <v>2.2614913176540353E-5</v>
      </c>
      <c r="EO260" s="89">
        <f t="shared" si="729"/>
        <v>-4.555513976064034E-3</v>
      </c>
      <c r="EP260" s="89">
        <f t="shared" si="730"/>
        <v>2.0752707586114746E-5</v>
      </c>
      <c r="ER260">
        <v>13.06</v>
      </c>
      <c r="ES260" s="14">
        <f t="shared" si="731"/>
        <v>-2.2997327115313201E-3</v>
      </c>
      <c r="ET260" s="14">
        <f t="shared" si="732"/>
        <v>5.2887705444871981E-6</v>
      </c>
      <c r="EU260" s="89">
        <f t="shared" si="733"/>
        <v>2.4997327115313201E-3</v>
      </c>
      <c r="EV260" s="89">
        <f t="shared" si="734"/>
        <v>6.2486636290997264E-6</v>
      </c>
      <c r="EX260">
        <v>124.35</v>
      </c>
      <c r="EY260" s="14">
        <f t="shared" si="735"/>
        <v>-8.045052726755286E-4</v>
      </c>
      <c r="EZ260" s="14">
        <f t="shared" si="736"/>
        <v>6.4722873376272666E-7</v>
      </c>
      <c r="FA260" s="89">
        <f t="shared" si="737"/>
        <v>1.0045052726755286E-3</v>
      </c>
      <c r="FB260" s="89">
        <f t="shared" si="738"/>
        <v>1.009030842832938E-6</v>
      </c>
      <c r="FD260">
        <v>50.7</v>
      </c>
      <c r="FE260" s="14">
        <f t="shared" si="739"/>
        <v>3.8689544950179143E-2</v>
      </c>
      <c r="FF260" s="14">
        <f t="shared" si="740"/>
        <v>1.4968808884519324E-3</v>
      </c>
      <c r="FG260" s="89">
        <f t="shared" si="741"/>
        <v>-4.0089544950179141E-2</v>
      </c>
      <c r="FH260" s="89">
        <f t="shared" si="742"/>
        <v>1.6071716143124339E-3</v>
      </c>
      <c r="FJ260">
        <v>147.30000000000001</v>
      </c>
      <c r="FK260" s="14">
        <f t="shared" si="743"/>
        <v>-2.7192402887530457E-3</v>
      </c>
      <c r="FL260" s="14">
        <f t="shared" si="744"/>
        <v>7.3942677479777476E-6</v>
      </c>
      <c r="FM260" s="89">
        <f t="shared" si="745"/>
        <v>2.6192402887530459E-3</v>
      </c>
      <c r="FN260" s="89">
        <f t="shared" si="746"/>
        <v>6.8604196902271391E-6</v>
      </c>
      <c r="FP260">
        <v>10.824999999999999</v>
      </c>
      <c r="FQ260" s="14">
        <f t="shared" si="747"/>
        <v>1.1937699158876353E-2</v>
      </c>
      <c r="FR260" s="14">
        <f t="shared" si="748"/>
        <v>1.4250866120783717E-4</v>
      </c>
      <c r="FS260" s="89">
        <f t="shared" si="749"/>
        <v>-1.1437699158876352E-2</v>
      </c>
      <c r="FT260" s="89">
        <f t="shared" si="750"/>
        <v>1.3082096204896081E-4</v>
      </c>
      <c r="FV260">
        <v>554</v>
      </c>
      <c r="FW260" s="14">
        <f t="shared" si="751"/>
        <v>1.2199648973096479E-2</v>
      </c>
      <c r="FX260" s="14">
        <f t="shared" si="752"/>
        <v>1.4883143506677396E-4</v>
      </c>
      <c r="FY260" s="89">
        <f t="shared" si="753"/>
        <v>-1.1699648973096478E-2</v>
      </c>
      <c r="FZ260" s="89">
        <f t="shared" si="754"/>
        <v>1.3688178609367748E-4</v>
      </c>
      <c r="GB260">
        <v>66.8</v>
      </c>
      <c r="GC260" s="14">
        <f t="shared" si="755"/>
        <v>1.1904902506318239E-2</v>
      </c>
      <c r="GD260" s="14">
        <f t="shared" si="756"/>
        <v>1.417267036849423E-4</v>
      </c>
      <c r="GE260" s="89">
        <f t="shared" si="757"/>
        <v>-1.0804902506318239E-2</v>
      </c>
      <c r="GF260" s="89">
        <f t="shared" si="758"/>
        <v>1.1674591817104216E-4</v>
      </c>
      <c r="GH260">
        <v>457.2</v>
      </c>
      <c r="GI260" s="14">
        <f t="shared" si="759"/>
        <v>2.9524825328853373E-2</v>
      </c>
      <c r="GJ260" s="14">
        <f t="shared" si="760"/>
        <v>8.7171531069930169E-4</v>
      </c>
      <c r="GK260" s="89">
        <f t="shared" si="761"/>
        <v>-2.9424825328853373E-2</v>
      </c>
      <c r="GL260" s="89">
        <f t="shared" si="762"/>
        <v>8.6582034563353102E-4</v>
      </c>
      <c r="GN260">
        <v>31.47</v>
      </c>
      <c r="GO260" s="14">
        <f t="shared" si="763"/>
        <v>1.5875539133629686E-3</v>
      </c>
      <c r="GP260" s="14">
        <f t="shared" si="764"/>
        <v>2.5203274278340762E-6</v>
      </c>
      <c r="GQ260" s="89">
        <f t="shared" si="765"/>
        <v>-1.0875539133629686E-3</v>
      </c>
      <c r="GR260" s="89">
        <f t="shared" si="766"/>
        <v>1.1827735144711074E-6</v>
      </c>
      <c r="GT260">
        <v>63.34</v>
      </c>
      <c r="GU260" s="14">
        <f t="shared" si="767"/>
        <v>1.4109028528012466E-2</v>
      </c>
      <c r="GV260" s="14">
        <f t="shared" si="768"/>
        <v>1.9906468600426963E-4</v>
      </c>
      <c r="GW260" s="89">
        <f t="shared" si="769"/>
        <v>-1.4119028528012466E-2</v>
      </c>
      <c r="GX260" s="89">
        <f t="shared" si="770"/>
        <v>1.9934696657482984E-4</v>
      </c>
      <c r="GZ260">
        <v>206.6</v>
      </c>
      <c r="HA260" s="14">
        <f t="shared" si="771"/>
        <v>5.791521979588825E-3</v>
      </c>
      <c r="HB260" s="14">
        <f t="shared" si="772"/>
        <v>3.3541726840060459E-5</v>
      </c>
      <c r="HC260" s="89">
        <f t="shared" si="773"/>
        <v>-5.1915219795888251E-3</v>
      </c>
      <c r="HD260" s="89">
        <f t="shared" si="774"/>
        <v>2.6951900464553873E-5</v>
      </c>
      <c r="HF260">
        <v>299.35000000000002</v>
      </c>
      <c r="HG260" s="14">
        <f t="shared" si="775"/>
        <v>1.0798343982894525E-2</v>
      </c>
      <c r="HH260" s="14">
        <f t="shared" si="776"/>
        <v>1.1660423277291438E-4</v>
      </c>
      <c r="HI260" s="89">
        <f t="shared" si="777"/>
        <v>-1.0098343982894525E-2</v>
      </c>
      <c r="HJ260" s="89">
        <f t="shared" si="778"/>
        <v>1.0197655119686207E-4</v>
      </c>
      <c r="HL260">
        <v>102.75</v>
      </c>
      <c r="HM260" s="14">
        <f t="shared" si="779"/>
        <v>1.113004472883786E-2</v>
      </c>
      <c r="HN260" s="14">
        <f t="shared" si="780"/>
        <v>1.2387789566593144E-4</v>
      </c>
      <c r="HO260" s="89">
        <f t="shared" si="781"/>
        <v>-1.1630044728837861E-2</v>
      </c>
      <c r="HP260" s="89">
        <f t="shared" si="782"/>
        <v>1.3525794039476931E-4</v>
      </c>
      <c r="HR260">
        <v>5.91</v>
      </c>
      <c r="HS260" s="14">
        <f t="shared" si="783"/>
        <v>6.4091971799019537E-3</v>
      </c>
      <c r="HT260" s="14">
        <f t="shared" si="784"/>
        <v>4.1077808490863159E-5</v>
      </c>
      <c r="HU260" s="14">
        <f t="shared" si="785"/>
        <v>-8.3091971799019535E-3</v>
      </c>
      <c r="HV260" s="14">
        <f t="shared" si="786"/>
        <v>6.9042757774490584E-5</v>
      </c>
      <c r="HX260">
        <v>14.31</v>
      </c>
      <c r="HY260" s="14">
        <f t="shared" si="787"/>
        <v>4.8797587245412114E-3</v>
      </c>
      <c r="HZ260" s="14">
        <f t="shared" si="788"/>
        <v>2.3812045209736069E-5</v>
      </c>
      <c r="IA260" s="89">
        <f t="shared" si="789"/>
        <v>-6.8797587245412115E-3</v>
      </c>
      <c r="IB260" s="89">
        <f t="shared" si="790"/>
        <v>4.7331080107900915E-5</v>
      </c>
      <c r="ID260">
        <v>138.4</v>
      </c>
      <c r="IE260" s="14">
        <f t="shared" si="791"/>
        <v>-7.2280451285664426E-4</v>
      </c>
      <c r="IF260" s="14">
        <f t="shared" si="792"/>
        <v>5.2244636380593079E-7</v>
      </c>
      <c r="IG260" s="89">
        <f t="shared" si="793"/>
        <v>1.3228045128566442E-3</v>
      </c>
      <c r="IH260" s="89">
        <f t="shared" si="794"/>
        <v>1.7498117792339037E-6</v>
      </c>
      <c r="IQ260">
        <v>55.5</v>
      </c>
      <c r="IR260" s="14">
        <f t="shared" si="795"/>
        <v>2.519346302853308E-3</v>
      </c>
      <c r="IS260" s="14">
        <f t="shared" si="796"/>
        <v>6.3471057937006317E-6</v>
      </c>
      <c r="IT260" s="89">
        <f t="shared" si="797"/>
        <v>-3.519346302853308E-3</v>
      </c>
      <c r="IU260" s="89">
        <f t="shared" si="798"/>
        <v>1.2385798399407248E-5</v>
      </c>
      <c r="IW260">
        <v>72.03</v>
      </c>
      <c r="IX260" s="14">
        <f t="shared" si="799"/>
        <v>1.4608859591028847E-2</v>
      </c>
      <c r="IY260" s="14">
        <f t="shared" si="800"/>
        <v>2.1341877855039553E-4</v>
      </c>
      <c r="IZ260" s="89">
        <f t="shared" si="801"/>
        <v>-1.6108859591028847E-2</v>
      </c>
      <c r="JA260" s="89">
        <f t="shared" si="802"/>
        <v>2.5949535732348205E-4</v>
      </c>
      <c r="JC260">
        <v>109.9</v>
      </c>
      <c r="JD260" s="14">
        <f t="shared" si="803"/>
        <v>1.7587826526562728E-2</v>
      </c>
      <c r="JE260" s="14">
        <f t="shared" si="804"/>
        <v>3.0933164192846355E-4</v>
      </c>
      <c r="JF260" s="89">
        <f t="shared" si="805"/>
        <v>-1.6887826526562729E-2</v>
      </c>
      <c r="JG260" s="89">
        <f t="shared" si="806"/>
        <v>2.8519868479127578E-4</v>
      </c>
      <c r="JI260">
        <v>36.619999999999997</v>
      </c>
      <c r="JJ260" s="14">
        <f t="shared" si="807"/>
        <v>7.8879777955425529E-3</v>
      </c>
      <c r="JK260" s="14">
        <f t="shared" si="808"/>
        <v>6.2220193702972347E-5</v>
      </c>
      <c r="JL260" s="89">
        <f t="shared" si="809"/>
        <v>-8.1879777955425528E-3</v>
      </c>
      <c r="JM260" s="89">
        <f t="shared" si="810"/>
        <v>6.7042980380297885E-5</v>
      </c>
      <c r="JO260">
        <v>74.7</v>
      </c>
      <c r="JP260" s="14">
        <f t="shared" si="811"/>
        <v>-1.0715243457597825E-3</v>
      </c>
      <c r="JQ260" s="14">
        <f t="shared" si="812"/>
        <v>1.1481644235559298E-6</v>
      </c>
      <c r="JR260" s="89">
        <f t="shared" si="842"/>
        <v>1.2715243457597826E-3</v>
      </c>
      <c r="JS260" s="89">
        <f t="shared" si="813"/>
        <v>1.6167741618598432E-6</v>
      </c>
      <c r="JU260">
        <v>69.400000000000006</v>
      </c>
      <c r="JV260" s="14">
        <f t="shared" si="814"/>
        <v>2.1383566025323042E-2</v>
      </c>
      <c r="JW260" s="14">
        <f t="shared" si="815"/>
        <v>4.5725689595934986E-4</v>
      </c>
      <c r="JX260" s="89">
        <f t="shared" si="816"/>
        <v>-2.108356602532304E-2</v>
      </c>
      <c r="JY260" s="89">
        <f t="shared" si="817"/>
        <v>4.4451675634415598E-4</v>
      </c>
      <c r="KA260">
        <v>34.619999999999997</v>
      </c>
      <c r="KB260" s="14">
        <f t="shared" si="818"/>
        <v>8.6617588784903697E-4</v>
      </c>
      <c r="KC260" s="14">
        <f t="shared" si="819"/>
        <v>7.5026066869106748E-7</v>
      </c>
      <c r="KD260" s="89">
        <f t="shared" si="820"/>
        <v>-6.6617588784903699E-4</v>
      </c>
      <c r="KE260" s="89">
        <f t="shared" si="821"/>
        <v>4.437903135514527E-7</v>
      </c>
      <c r="KG260">
        <v>17.309999999999999</v>
      </c>
      <c r="KH260" s="14">
        <f t="shared" si="822"/>
        <v>6.3346022362389459E-3</v>
      </c>
      <c r="KI260" s="14">
        <f t="shared" si="823"/>
        <v>4.0127185491363457E-5</v>
      </c>
      <c r="KJ260" s="89">
        <f t="shared" si="824"/>
        <v>-7.1346022362389462E-3</v>
      </c>
      <c r="KK260" s="89">
        <f t="shared" si="825"/>
        <v>5.0902549069345771E-5</v>
      </c>
      <c r="KM260">
        <v>36.08</v>
      </c>
      <c r="KN260" s="14">
        <f t="shared" si="826"/>
        <v>5.5279300525130108E-3</v>
      </c>
      <c r="KO260" s="14">
        <f t="shared" si="827"/>
        <v>3.0558010665476499E-5</v>
      </c>
      <c r="KP260" s="89">
        <f t="shared" si="828"/>
        <v>-7.3279300525130112E-3</v>
      </c>
      <c r="KQ260" s="89">
        <f t="shared" si="829"/>
        <v>5.3698558854523341E-5</v>
      </c>
      <c r="KS260">
        <v>93.74</v>
      </c>
      <c r="KT260" s="14">
        <f t="shared" si="830"/>
        <v>1.0400178641135481E-2</v>
      </c>
      <c r="KU260" s="14">
        <f t="shared" si="831"/>
        <v>1.0816371576753066E-4</v>
      </c>
      <c r="KV260" s="89">
        <f t="shared" si="832"/>
        <v>-1.0000178641135482E-2</v>
      </c>
      <c r="KW260" s="89">
        <f t="shared" si="833"/>
        <v>1.0000357285462228E-4</v>
      </c>
      <c r="LF260" s="14">
        <v>17.175000000000001</v>
      </c>
      <c r="LG260" s="14">
        <f t="shared" si="834"/>
        <v>-8.1847869954831988E-3</v>
      </c>
      <c r="LH260" s="14">
        <f t="shared" si="835"/>
        <v>6.6990738161430886E-5</v>
      </c>
      <c r="LI260" s="89">
        <f t="shared" si="836"/>
        <v>8.0847869954831994E-3</v>
      </c>
      <c r="LJ260" s="89">
        <f t="shared" si="837"/>
        <v>6.5363780762334265E-5</v>
      </c>
      <c r="LL260">
        <v>12.63</v>
      </c>
      <c r="LM260" s="14">
        <f t="shared" si="838"/>
        <v>-1.1883542693786767E-3</v>
      </c>
      <c r="LN260" s="14">
        <f t="shared" si="839"/>
        <v>1.4121858695505285E-6</v>
      </c>
      <c r="LO260" s="89">
        <f t="shared" si="840"/>
        <v>1.4883542693786766E-3</v>
      </c>
      <c r="LP260" s="89">
        <f t="shared" si="841"/>
        <v>2.2151984311777341E-6</v>
      </c>
    </row>
    <row r="261" spans="2:328" x14ac:dyDescent="0.35">
      <c r="S261" t="s">
        <v>865</v>
      </c>
      <c r="T261" s="82">
        <v>6034.1</v>
      </c>
      <c r="U261" s="6">
        <f t="shared" si="648"/>
        <v>2.0098778820360143E-3</v>
      </c>
      <c r="V261" s="14">
        <f t="shared" si="649"/>
        <v>4.0396091006975746E-6</v>
      </c>
      <c r="Z261">
        <v>43.66</v>
      </c>
      <c r="AA261" s="14">
        <f t="shared" si="650"/>
        <v>-2.7522953153963519E-3</v>
      </c>
      <c r="AB261" s="14">
        <f t="shared" si="651"/>
        <v>7.5751295031527045E-6</v>
      </c>
      <c r="AC261" s="14">
        <f t="shared" si="652"/>
        <v>-4.7621731974323662E-3</v>
      </c>
      <c r="AD261" s="14">
        <f t="shared" si="653"/>
        <v>4.4112142177540449E-3</v>
      </c>
      <c r="AE261" s="14">
        <f t="shared" si="654"/>
        <v>1.945881087491543E-5</v>
      </c>
      <c r="AG261">
        <v>9.2680000000000007</v>
      </c>
      <c r="AH261" s="14">
        <f t="shared" si="655"/>
        <v>-4.3168573949051473E-4</v>
      </c>
      <c r="AI261" s="14">
        <f t="shared" si="656"/>
        <v>1.8635257767947255E-7</v>
      </c>
      <c r="AJ261" s="14">
        <f t="shared" si="657"/>
        <v>3.7208428491943858E-4</v>
      </c>
      <c r="AK261" s="14">
        <f t="shared" si="658"/>
        <v>1.3844671508400994E-7</v>
      </c>
      <c r="AM261">
        <v>107.9</v>
      </c>
      <c r="AN261" s="14">
        <f t="shared" si="659"/>
        <v>-2.3196484537169075E-3</v>
      </c>
      <c r="AO261" s="14">
        <f t="shared" si="660"/>
        <v>5.3807689488312398E-6</v>
      </c>
      <c r="AP261" s="14">
        <f t="shared" si="661"/>
        <v>2.9196484537169073E-3</v>
      </c>
      <c r="AQ261" s="14">
        <f t="shared" si="662"/>
        <v>8.524347093291527E-6</v>
      </c>
      <c r="AS261">
        <v>107.74</v>
      </c>
      <c r="AT261" s="14">
        <f t="shared" si="663"/>
        <v>-2.2300696846701746E-3</v>
      </c>
      <c r="AU261" s="14">
        <f t="shared" si="664"/>
        <v>4.973210798484932E-6</v>
      </c>
      <c r="AV261" s="14">
        <f t="shared" si="665"/>
        <v>2.8300696846701744E-3</v>
      </c>
      <c r="AW261" s="14">
        <f t="shared" si="666"/>
        <v>8.0092944200891411E-6</v>
      </c>
      <c r="AY261" s="14">
        <v>37.56</v>
      </c>
      <c r="AZ261" s="14">
        <f t="shared" si="667"/>
        <v>3.7204401139029871E-3</v>
      </c>
      <c r="BA261" s="14">
        <f t="shared" si="668"/>
        <v>1.3841674641138471E-5</v>
      </c>
      <c r="BB261" s="14">
        <f t="shared" si="669"/>
        <v>-3.520440113902987E-3</v>
      </c>
      <c r="BC261" s="14">
        <f t="shared" si="670"/>
        <v>1.2393498595577277E-5</v>
      </c>
      <c r="BE261">
        <v>25.574999999999999</v>
      </c>
      <c r="BF261" s="14">
        <f t="shared" si="671"/>
        <v>2.3571415893760893E-2</v>
      </c>
      <c r="BG261" s="14">
        <f t="shared" si="672"/>
        <v>5.5561164723664364E-4</v>
      </c>
      <c r="BH261" s="14">
        <f t="shared" si="673"/>
        <v>-2.6471415893760893E-2</v>
      </c>
      <c r="BI261" s="14">
        <f t="shared" si="674"/>
        <v>7.0073585942045686E-4</v>
      </c>
      <c r="BK261">
        <v>106.5</v>
      </c>
      <c r="BL261" s="14">
        <f t="shared" si="675"/>
        <v>7.0175726586465398E-3</v>
      </c>
      <c r="BM261" s="14">
        <f t="shared" si="676"/>
        <v>4.9246326019383462E-5</v>
      </c>
      <c r="BN261" s="14">
        <f t="shared" si="677"/>
        <v>-8.3175726586465389E-3</v>
      </c>
      <c r="BO261" s="14">
        <f t="shared" si="678"/>
        <v>6.918201493186445E-5</v>
      </c>
      <c r="BQ261">
        <v>74.87</v>
      </c>
      <c r="BR261" s="14">
        <f t="shared" si="679"/>
        <v>1.4716871516885758E-2</v>
      </c>
      <c r="BS261" s="14">
        <f t="shared" si="680"/>
        <v>2.1658630724452331E-4</v>
      </c>
      <c r="BT261" s="14">
        <f t="shared" si="681"/>
        <v>-1.4416871516885758E-2</v>
      </c>
      <c r="BU261" s="14">
        <f t="shared" si="682"/>
        <v>2.0784618433439186E-4</v>
      </c>
      <c r="BX261">
        <v>21.73</v>
      </c>
      <c r="BY261" s="14">
        <f t="shared" si="683"/>
        <v>9.1996326635479715E-4</v>
      </c>
      <c r="BZ261" s="14">
        <f t="shared" si="684"/>
        <v>8.463324114421874E-7</v>
      </c>
      <c r="CA261" s="14">
        <f t="shared" si="685"/>
        <v>-8.4996326635479718E-4</v>
      </c>
      <c r="CB261" s="14">
        <f t="shared" si="686"/>
        <v>7.2243755415251593E-7</v>
      </c>
      <c r="CD261">
        <v>52</v>
      </c>
      <c r="CE261" s="14">
        <f t="shared" si="687"/>
        <v>-5.7708956107693104E-4</v>
      </c>
      <c r="CF261" s="14">
        <f t="shared" si="688"/>
        <v>3.3303236150396491E-7</v>
      </c>
      <c r="CG261" s="14">
        <f t="shared" si="689"/>
        <v>1.3770895610769312E-3</v>
      </c>
      <c r="CH261" s="14">
        <f t="shared" si="690"/>
        <v>1.8963756592270551E-6</v>
      </c>
      <c r="CJ261">
        <v>37.5</v>
      </c>
      <c r="CK261" s="14">
        <f t="shared" si="691"/>
        <v>-2.135612130421561E-3</v>
      </c>
      <c r="CL261" s="14">
        <f t="shared" si="692"/>
        <v>4.560839171603718E-6</v>
      </c>
      <c r="CM261" s="14">
        <f t="shared" si="693"/>
        <v>2.5356121304215612E-3</v>
      </c>
      <c r="CN261" s="14">
        <f t="shared" si="694"/>
        <v>6.4293288759409683E-6</v>
      </c>
      <c r="CP261">
        <v>22.5</v>
      </c>
      <c r="CQ261" s="14">
        <f t="shared" si="695"/>
        <v>-5.7945337083362006E-3</v>
      </c>
      <c r="CR261" s="14">
        <f t="shared" si="696"/>
        <v>3.3576620897044484E-5</v>
      </c>
      <c r="CS261" s="14">
        <f t="shared" si="697"/>
        <v>5.9945337083362003E-3</v>
      </c>
      <c r="CT261" s="14">
        <f t="shared" si="698"/>
        <v>3.5934434380378955E-5</v>
      </c>
      <c r="CV261">
        <v>111.15</v>
      </c>
      <c r="CW261" s="14">
        <f t="shared" si="699"/>
        <v>7.6182308848889192E-3</v>
      </c>
      <c r="CX261" s="14">
        <f t="shared" si="700"/>
        <v>5.8037441815475406E-5</v>
      </c>
      <c r="CY261" s="89">
        <f t="shared" si="701"/>
        <v>-7.618130884888919E-3</v>
      </c>
      <c r="CZ261" s="89">
        <f t="shared" si="702"/>
        <v>5.8035918179298424E-5</v>
      </c>
      <c r="DB261">
        <v>15.49</v>
      </c>
      <c r="DC261" s="14">
        <f t="shared" si="703"/>
        <v>3.8659841964659757E-3</v>
      </c>
      <c r="DD261" s="14">
        <f t="shared" si="704"/>
        <v>1.4945833807324675E-5</v>
      </c>
      <c r="DE261" s="89">
        <f t="shared" si="705"/>
        <v>-3.7659841964659759E-3</v>
      </c>
      <c r="DF261" s="89">
        <f t="shared" si="706"/>
        <v>1.4182636968031482E-5</v>
      </c>
      <c r="DH261">
        <v>12.023999999999999</v>
      </c>
      <c r="DI261" s="14">
        <f t="shared" si="707"/>
        <v>-4.0000053333460166E-3</v>
      </c>
      <c r="DJ261" s="14">
        <f t="shared" si="708"/>
        <v>1.6000042666796578E-5</v>
      </c>
      <c r="DK261" s="89">
        <f t="shared" si="709"/>
        <v>4.5000053333460171E-3</v>
      </c>
      <c r="DL261" s="89">
        <f t="shared" si="710"/>
        <v>2.0250048000142599E-5</v>
      </c>
      <c r="DN261">
        <v>68.349999999999994</v>
      </c>
      <c r="DO261" s="14">
        <f t="shared" si="711"/>
        <v>7.3126145854636253E-4</v>
      </c>
      <c r="DP261" s="14">
        <f t="shared" si="712"/>
        <v>5.3474332075535344E-7</v>
      </c>
      <c r="DQ261" s="89">
        <f t="shared" si="713"/>
        <v>-3.126145854636254E-5</v>
      </c>
      <c r="DR261" s="89">
        <f t="shared" si="714"/>
        <v>9.7727879044594356E-10</v>
      </c>
      <c r="DT261">
        <v>136.25</v>
      </c>
      <c r="DU261" s="14">
        <f t="shared" si="715"/>
        <v>2.5655135933361109E-3</v>
      </c>
      <c r="DV261" s="14">
        <f t="shared" si="716"/>
        <v>6.5818599975923641E-6</v>
      </c>
      <c r="DW261" s="89">
        <f t="shared" si="717"/>
        <v>-2.6655135933361107E-3</v>
      </c>
      <c r="DX261" s="89">
        <f t="shared" si="718"/>
        <v>7.1049627162595847E-6</v>
      </c>
      <c r="DZ261">
        <v>34.69</v>
      </c>
      <c r="EA261" s="14">
        <f t="shared" si="719"/>
        <v>-6.0720151861659898E-3</v>
      </c>
      <c r="EB261" s="14">
        <f t="shared" si="720"/>
        <v>3.68693684210304E-5</v>
      </c>
      <c r="EC261" s="89">
        <f t="shared" si="721"/>
        <v>6.9720151861659896E-3</v>
      </c>
      <c r="ED261" s="89">
        <f t="shared" si="722"/>
        <v>4.8608995756129176E-5</v>
      </c>
      <c r="EF261">
        <v>14.04</v>
      </c>
      <c r="EG261" s="14">
        <f t="shared" si="723"/>
        <v>0</v>
      </c>
      <c r="EH261" s="14">
        <f t="shared" si="724"/>
        <v>0</v>
      </c>
      <c r="EI261" s="89">
        <f t="shared" si="725"/>
        <v>8.9999999999999998E-4</v>
      </c>
      <c r="EJ261" s="89">
        <f t="shared" si="726"/>
        <v>8.0999999999999997E-7</v>
      </c>
      <c r="EL261">
        <v>96.74</v>
      </c>
      <c r="EM261" s="14">
        <f t="shared" si="727"/>
        <v>-2.4839590498968657E-3</v>
      </c>
      <c r="EN261" s="14">
        <f t="shared" si="728"/>
        <v>6.1700525615645396E-6</v>
      </c>
      <c r="EO261" s="89">
        <f t="shared" si="729"/>
        <v>2.6839590498968658E-3</v>
      </c>
      <c r="EP261" s="89">
        <f t="shared" si="730"/>
        <v>7.2036361815232866E-6</v>
      </c>
      <c r="ER261">
        <v>13.12</v>
      </c>
      <c r="ES261" s="14">
        <f t="shared" si="731"/>
        <v>-4.5836596676579284E-3</v>
      </c>
      <c r="ET261" s="14">
        <f t="shared" si="732"/>
        <v>2.1009935948913992E-5</v>
      </c>
      <c r="EU261" s="89">
        <f t="shared" si="733"/>
        <v>4.7836596676579281E-3</v>
      </c>
      <c r="EV261" s="89">
        <f t="shared" si="734"/>
        <v>2.2883399815977158E-5</v>
      </c>
      <c r="EX261">
        <v>124.45</v>
      </c>
      <c r="EY261" s="14">
        <f t="shared" si="735"/>
        <v>-8.0385856418737462E-4</v>
      </c>
      <c r="EZ261" s="14">
        <f t="shared" si="736"/>
        <v>6.4618859121738747E-7</v>
      </c>
      <c r="FA261" s="89">
        <f t="shared" si="737"/>
        <v>1.0038585641873746E-3</v>
      </c>
      <c r="FB261" s="89">
        <f t="shared" si="738"/>
        <v>1.0077320168923373E-6</v>
      </c>
      <c r="FD261">
        <v>50.88</v>
      </c>
      <c r="FE261" s="14">
        <f t="shared" si="739"/>
        <v>-3.5440084347292105E-3</v>
      </c>
      <c r="FF261" s="14">
        <f t="shared" si="740"/>
        <v>1.2559995785431788E-5</v>
      </c>
      <c r="FG261" s="89">
        <f t="shared" si="741"/>
        <v>2.1440084347292103E-3</v>
      </c>
      <c r="FH261" s="89">
        <f t="shared" si="742"/>
        <v>4.5967721681899984E-6</v>
      </c>
      <c r="FJ261">
        <v>147.6</v>
      </c>
      <c r="FK261" s="14">
        <f t="shared" si="743"/>
        <v>-2.0345886977874632E-3</v>
      </c>
      <c r="FL261" s="14">
        <f t="shared" si="744"/>
        <v>4.1395511691644848E-6</v>
      </c>
      <c r="FM261" s="89">
        <f t="shared" si="745"/>
        <v>1.9345886977874631E-3</v>
      </c>
      <c r="FN261" s="89">
        <f t="shared" si="746"/>
        <v>3.7426334296069923E-6</v>
      </c>
      <c r="FP261">
        <v>10.855</v>
      </c>
      <c r="FQ261" s="14">
        <f t="shared" si="747"/>
        <v>-2.7675294417017294E-3</v>
      </c>
      <c r="FR261" s="14">
        <f t="shared" si="748"/>
        <v>7.6592192106858861E-6</v>
      </c>
      <c r="FS261" s="89">
        <f t="shared" si="749"/>
        <v>3.2675294417017294E-3</v>
      </c>
      <c r="FT261" s="89">
        <f t="shared" si="750"/>
        <v>1.0676748652387615E-5</v>
      </c>
      <c r="FV261">
        <v>554.6</v>
      </c>
      <c r="FW261" s="14">
        <f t="shared" si="751"/>
        <v>-1.0824464343939003E-3</v>
      </c>
      <c r="FX261" s="14">
        <f t="shared" si="752"/>
        <v>1.1716902833320684E-6</v>
      </c>
      <c r="FY261" s="89">
        <f t="shared" si="753"/>
        <v>1.5824464343939003E-3</v>
      </c>
      <c r="FZ261" s="89">
        <f t="shared" si="754"/>
        <v>2.5041367177259686E-6</v>
      </c>
      <c r="GB261">
        <v>66.58</v>
      </c>
      <c r="GC261" s="14">
        <f t="shared" si="755"/>
        <v>3.2988483957211074E-3</v>
      </c>
      <c r="GD261" s="14">
        <f t="shared" si="756"/>
        <v>1.0882400737951723E-5</v>
      </c>
      <c r="GE261" s="89">
        <f t="shared" si="757"/>
        <v>-2.1988483957211076E-3</v>
      </c>
      <c r="GF261" s="89">
        <f t="shared" si="758"/>
        <v>4.8349342673652889E-6</v>
      </c>
      <c r="GH261">
        <v>456.4</v>
      </c>
      <c r="GI261" s="14">
        <f t="shared" si="759"/>
        <v>1.7513139327351016E-3</v>
      </c>
      <c r="GJ261" s="14">
        <f t="shared" si="760"/>
        <v>3.0671004909920879E-6</v>
      </c>
      <c r="GK261" s="89">
        <f t="shared" si="761"/>
        <v>-1.6513139327351016E-3</v>
      </c>
      <c r="GL261" s="89">
        <f t="shared" si="762"/>
        <v>2.7268377044450674E-6</v>
      </c>
      <c r="GN261">
        <v>31.6</v>
      </c>
      <c r="GO261" s="14">
        <f t="shared" si="763"/>
        <v>-4.1224095165510637E-3</v>
      </c>
      <c r="GP261" s="14">
        <f t="shared" si="764"/>
        <v>1.6994260222150774E-5</v>
      </c>
      <c r="GQ261" s="89">
        <f t="shared" si="765"/>
        <v>4.6224095165510633E-3</v>
      </c>
      <c r="GR261" s="89">
        <f t="shared" si="766"/>
        <v>2.1366669738701833E-5</v>
      </c>
      <c r="GT261">
        <v>63.22</v>
      </c>
      <c r="GU261" s="14">
        <f t="shared" si="767"/>
        <v>1.8963343230222328E-3</v>
      </c>
      <c r="GV261" s="14">
        <f t="shared" si="768"/>
        <v>3.5960838646721902E-6</v>
      </c>
      <c r="GW261" s="89">
        <f t="shared" si="769"/>
        <v>-1.9063343230222329E-3</v>
      </c>
      <c r="GX261" s="89">
        <f t="shared" si="770"/>
        <v>3.6341105511326347E-6</v>
      </c>
      <c r="GZ261">
        <v>207.3</v>
      </c>
      <c r="HA261" s="14">
        <f t="shared" si="771"/>
        <v>-3.3824627561957615E-3</v>
      </c>
      <c r="HB261" s="14">
        <f t="shared" si="772"/>
        <v>1.1441054297051428E-5</v>
      </c>
      <c r="HC261" s="89">
        <f t="shared" si="773"/>
        <v>3.9824627561957614E-3</v>
      </c>
      <c r="HD261" s="89">
        <f t="shared" si="774"/>
        <v>1.5860009604486339E-5</v>
      </c>
      <c r="HF261">
        <v>299.5</v>
      </c>
      <c r="HG261" s="14">
        <f t="shared" si="775"/>
        <v>-5.0096018414296254E-4</v>
      </c>
      <c r="HH261" s="14">
        <f t="shared" si="776"/>
        <v>2.5096110609655096E-7</v>
      </c>
      <c r="HI261" s="89">
        <f t="shared" si="777"/>
        <v>1.2009601841429626E-3</v>
      </c>
      <c r="HJ261" s="89">
        <f t="shared" si="778"/>
        <v>1.4423053638966987E-6</v>
      </c>
      <c r="HL261">
        <v>102.3</v>
      </c>
      <c r="HM261" s="14">
        <f t="shared" si="779"/>
        <v>4.3891804187631868E-3</v>
      </c>
      <c r="HN261" s="14">
        <f t="shared" si="780"/>
        <v>1.9264904748454182E-5</v>
      </c>
      <c r="HO261" s="89">
        <f t="shared" si="781"/>
        <v>-4.8891804187631872E-3</v>
      </c>
      <c r="HP261" s="89">
        <f t="shared" si="782"/>
        <v>2.3904085167217375E-5</v>
      </c>
      <c r="HR261">
        <v>5.8879999999999999</v>
      </c>
      <c r="HS261" s="14">
        <f t="shared" si="783"/>
        <v>3.7294499914317255E-3</v>
      </c>
      <c r="HT261" s="14">
        <f t="shared" si="784"/>
        <v>1.3908797238590097E-5</v>
      </c>
      <c r="HU261" s="14">
        <f t="shared" si="785"/>
        <v>-5.6294499914317257E-3</v>
      </c>
      <c r="HV261" s="14">
        <f t="shared" si="786"/>
        <v>3.1690707206030658E-5</v>
      </c>
      <c r="HX261">
        <v>14.32</v>
      </c>
      <c r="HY261" s="14">
        <f t="shared" si="787"/>
        <v>-6.9856796414002236E-4</v>
      </c>
      <c r="HZ261" s="14">
        <f t="shared" si="788"/>
        <v>4.8799720052273551E-7</v>
      </c>
      <c r="IA261" s="89">
        <f t="shared" si="789"/>
        <v>-1.3014320358599777E-3</v>
      </c>
      <c r="IB261" s="89">
        <f t="shared" si="790"/>
        <v>1.6937253439626463E-6</v>
      </c>
      <c r="ID261">
        <v>138.35</v>
      </c>
      <c r="IE261" s="14">
        <f t="shared" si="791"/>
        <v>3.6133695063430616E-4</v>
      </c>
      <c r="IF261" s="14">
        <f t="shared" si="792"/>
        <v>1.30564391893699E-7</v>
      </c>
      <c r="IG261" s="89">
        <f t="shared" si="793"/>
        <v>2.3866304936569379E-4</v>
      </c>
      <c r="IH261" s="89">
        <f t="shared" si="794"/>
        <v>5.6960051132531587E-8</v>
      </c>
      <c r="IQ261">
        <v>55.7</v>
      </c>
      <c r="IR261" s="14">
        <f t="shared" si="795"/>
        <v>-3.5971261808495918E-3</v>
      </c>
      <c r="IS261" s="14">
        <f t="shared" si="796"/>
        <v>1.293931676095357E-5</v>
      </c>
      <c r="IT261" s="89">
        <f t="shared" si="797"/>
        <v>2.5971261808495918E-3</v>
      </c>
      <c r="IU261" s="89">
        <f t="shared" si="798"/>
        <v>6.7450643992543862E-6</v>
      </c>
      <c r="IW261">
        <v>71.55</v>
      </c>
      <c r="IX261" s="14">
        <f t="shared" si="799"/>
        <v>6.6861928988117009E-3</v>
      </c>
      <c r="IY261" s="14">
        <f t="shared" si="800"/>
        <v>4.4705175480120018E-5</v>
      </c>
      <c r="IZ261" s="89">
        <f t="shared" si="801"/>
        <v>-8.1861928988117005E-3</v>
      </c>
      <c r="JA261" s="89">
        <f t="shared" si="802"/>
        <v>6.7013754176555113E-5</v>
      </c>
      <c r="JC261">
        <v>109</v>
      </c>
      <c r="JD261" s="14">
        <f t="shared" si="803"/>
        <v>8.2229791804319507E-3</v>
      </c>
      <c r="JE261" s="14">
        <f t="shared" si="804"/>
        <v>6.7617386601817318E-5</v>
      </c>
      <c r="JF261" s="89">
        <f t="shared" si="805"/>
        <v>-7.5229791804319506E-3</v>
      </c>
      <c r="JG261" s="89">
        <f t="shared" si="806"/>
        <v>5.6595215749212586E-5</v>
      </c>
      <c r="JI261">
        <v>36.65</v>
      </c>
      <c r="JJ261" s="14">
        <f t="shared" si="807"/>
        <v>-8.188890862958903E-4</v>
      </c>
      <c r="JK261" s="14">
        <f t="shared" si="808"/>
        <v>6.7057933565451812E-7</v>
      </c>
      <c r="JL261" s="89">
        <f t="shared" si="809"/>
        <v>5.1888908629589038E-4</v>
      </c>
      <c r="JM261" s="89">
        <f t="shared" si="810"/>
        <v>2.6924588387698398E-7</v>
      </c>
      <c r="JO261">
        <v>74.72</v>
      </c>
      <c r="JP261" s="14">
        <f t="shared" si="811"/>
        <v>-2.6770178181550542E-4</v>
      </c>
      <c r="JQ261" s="14">
        <f t="shared" si="812"/>
        <v>7.1664243987196472E-8</v>
      </c>
      <c r="JR261" s="89">
        <f t="shared" si="842"/>
        <v>4.677017818155054E-4</v>
      </c>
      <c r="JS261" s="89">
        <f t="shared" si="813"/>
        <v>2.1874495671339861E-7</v>
      </c>
      <c r="JU261">
        <v>69.28</v>
      </c>
      <c r="JV261" s="14">
        <f t="shared" si="814"/>
        <v>1.7306032585792156E-3</v>
      </c>
      <c r="JW261" s="14">
        <f t="shared" si="815"/>
        <v>2.9949876386049992E-6</v>
      </c>
      <c r="JX261" s="89">
        <f t="shared" si="816"/>
        <v>-1.4306032585792157E-3</v>
      </c>
      <c r="JY261" s="89">
        <f t="shared" si="817"/>
        <v>2.0466256834574703E-6</v>
      </c>
      <c r="KA261">
        <v>35.44</v>
      </c>
      <c r="KB261" s="14">
        <f t="shared" si="818"/>
        <v>-2.3409575988817051E-2</v>
      </c>
      <c r="KC261" s="14">
        <f t="shared" si="819"/>
        <v>5.480082479761998E-4</v>
      </c>
      <c r="KD261" s="89">
        <f t="shared" si="820"/>
        <v>2.360957598881705E-2</v>
      </c>
      <c r="KE261" s="89">
        <f t="shared" si="821"/>
        <v>5.5741207837172661E-4</v>
      </c>
      <c r="KG261">
        <v>17.41</v>
      </c>
      <c r="KH261" s="14">
        <f t="shared" si="822"/>
        <v>-5.760384591979922E-3</v>
      </c>
      <c r="KI261" s="14">
        <f t="shared" si="823"/>
        <v>3.3182030647519694E-5</v>
      </c>
      <c r="KJ261" s="89">
        <f t="shared" si="824"/>
        <v>4.9603845919799217E-3</v>
      </c>
      <c r="KK261" s="89">
        <f t="shared" si="825"/>
        <v>2.4605415300351813E-5</v>
      </c>
      <c r="KM261">
        <v>35.94</v>
      </c>
      <c r="KN261" s="14">
        <f t="shared" si="826"/>
        <v>3.8878138390099847E-3</v>
      </c>
      <c r="KO261" s="14">
        <f t="shared" si="827"/>
        <v>1.5115096446797555E-5</v>
      </c>
      <c r="KP261" s="89">
        <f t="shared" si="828"/>
        <v>-5.6878138390099846E-3</v>
      </c>
      <c r="KQ261" s="89">
        <f t="shared" si="829"/>
        <v>3.2351226267233502E-5</v>
      </c>
      <c r="KS261">
        <v>92.66</v>
      </c>
      <c r="KT261" s="14">
        <f t="shared" si="830"/>
        <v>1.1588112506057811E-2</v>
      </c>
      <c r="KU261" s="14">
        <f t="shared" si="831"/>
        <v>1.3428435145305346E-4</v>
      </c>
      <c r="KV261" s="89">
        <f t="shared" si="832"/>
        <v>-1.1188112506057812E-2</v>
      </c>
      <c r="KW261" s="89">
        <f t="shared" si="833"/>
        <v>1.2517386144820722E-4</v>
      </c>
      <c r="LF261" s="14">
        <v>16.95</v>
      </c>
      <c r="LG261" s="14">
        <f t="shared" si="834"/>
        <v>1.31870042819539E-2</v>
      </c>
      <c r="LH261" s="14">
        <f t="shared" si="835"/>
        <v>1.7389708193227049E-4</v>
      </c>
      <c r="LI261" s="89">
        <f t="shared" si="836"/>
        <v>-1.3287004281953899E-2</v>
      </c>
      <c r="LJ261" s="89">
        <f t="shared" si="837"/>
        <v>1.7654448278866126E-4</v>
      </c>
      <c r="LL261">
        <v>12.71</v>
      </c>
      <c r="LM261" s="14">
        <f t="shared" si="838"/>
        <v>-6.3141488389629897E-3</v>
      </c>
      <c r="LN261" s="14">
        <f t="shared" si="839"/>
        <v>3.9868475560577671E-5</v>
      </c>
      <c r="LO261" s="89">
        <f t="shared" si="840"/>
        <v>6.6141488389629896E-3</v>
      </c>
      <c r="LP261" s="89">
        <f t="shared" si="841"/>
        <v>4.3746964863955461E-5</v>
      </c>
    </row>
    <row r="262" spans="2:328" x14ac:dyDescent="0.35">
      <c r="D262" s="14"/>
      <c r="S262" t="s">
        <v>866</v>
      </c>
      <c r="T262" s="82">
        <v>6034.04</v>
      </c>
      <c r="U262" s="6">
        <f t="shared" si="648"/>
        <v>9.9435372808890715E-6</v>
      </c>
      <c r="V262" s="14">
        <f t="shared" si="649"/>
        <v>9.8873933656430829E-11</v>
      </c>
      <c r="Z262">
        <v>43.59</v>
      </c>
      <c r="AA262" s="14">
        <f t="shared" si="650"/>
        <v>1.6045848714963725E-3</v>
      </c>
      <c r="AB262" s="14">
        <f t="shared" si="651"/>
        <v>2.5746926098350304E-6</v>
      </c>
      <c r="AC262" s="14">
        <f t="shared" si="652"/>
        <v>1.5946413342154834E-3</v>
      </c>
      <c r="AD262" s="14">
        <f t="shared" si="653"/>
        <v>-1.99439871190583E-3</v>
      </c>
      <c r="AE262" s="14">
        <f t="shared" si="654"/>
        <v>3.9776262220516337E-6</v>
      </c>
      <c r="AG262">
        <v>9.282</v>
      </c>
      <c r="AH262" s="14">
        <f t="shared" si="655"/>
        <v>-1.509434248854181E-3</v>
      </c>
      <c r="AI262" s="14">
        <f t="shared" si="656"/>
        <v>2.2783917516139857E-6</v>
      </c>
      <c r="AJ262" s="14">
        <f t="shared" si="657"/>
        <v>1.4096341139535268E-3</v>
      </c>
      <c r="AK262" s="14">
        <f t="shared" si="658"/>
        <v>1.9870683352215449E-6</v>
      </c>
      <c r="AM262">
        <v>107.65</v>
      </c>
      <c r="AN262" s="14">
        <f t="shared" si="659"/>
        <v>2.3196484537170484E-3</v>
      </c>
      <c r="AO262" s="14">
        <f t="shared" si="660"/>
        <v>5.3807689488318937E-6</v>
      </c>
      <c r="AP262" s="14">
        <f t="shared" si="661"/>
        <v>-1.7196484537170486E-3</v>
      </c>
      <c r="AQ262" s="14">
        <f t="shared" si="662"/>
        <v>2.9571908043714362E-6</v>
      </c>
      <c r="AS262">
        <v>107.32</v>
      </c>
      <c r="AT262" s="14">
        <f t="shared" si="663"/>
        <v>3.9058916949642366E-3</v>
      </c>
      <c r="AU262" s="14">
        <f t="shared" si="664"/>
        <v>1.5255989932790597E-5</v>
      </c>
      <c r="AV262" s="14">
        <f t="shared" si="665"/>
        <v>-3.3058916949642368E-3</v>
      </c>
      <c r="AW262" s="14">
        <f t="shared" si="666"/>
        <v>1.0928919898833515E-5</v>
      </c>
      <c r="AY262" s="14">
        <v>37.6</v>
      </c>
      <c r="AZ262" s="14">
        <f t="shared" si="667"/>
        <v>-1.0643960557867014E-3</v>
      </c>
      <c r="BA262" s="14">
        <f t="shared" si="668"/>
        <v>1.1329389635742868E-6</v>
      </c>
      <c r="BB262" s="14">
        <f t="shared" si="669"/>
        <v>1.2643960557867015E-3</v>
      </c>
      <c r="BC262" s="14">
        <f t="shared" si="670"/>
        <v>1.5986973858889676E-6</v>
      </c>
      <c r="BE262">
        <v>25.96</v>
      </c>
      <c r="BF262" s="14">
        <f t="shared" si="671"/>
        <v>-1.494157999819914E-2</v>
      </c>
      <c r="BG262" s="14">
        <f t="shared" si="672"/>
        <v>2.2325081284258461E-4</v>
      </c>
      <c r="BH262" s="14">
        <f t="shared" si="673"/>
        <v>1.204157999819914E-2</v>
      </c>
      <c r="BI262" s="14">
        <f t="shared" si="674"/>
        <v>1.4499964885302959E-4</v>
      </c>
      <c r="BK262">
        <v>106.7</v>
      </c>
      <c r="BL262" s="14">
        <f t="shared" si="675"/>
        <v>-1.8761731582278519E-3</v>
      </c>
      <c r="BM262" s="14">
        <f t="shared" si="676"/>
        <v>3.5200257196546722E-6</v>
      </c>
      <c r="BN262" s="14">
        <f t="shared" si="677"/>
        <v>5.7617315822785196E-4</v>
      </c>
      <c r="BO262" s="14">
        <f t="shared" si="678"/>
        <v>3.3197550826225733E-7</v>
      </c>
      <c r="BQ262">
        <v>74.98</v>
      </c>
      <c r="BR262" s="14">
        <f t="shared" si="679"/>
        <v>-1.4681350651721127E-3</v>
      </c>
      <c r="BS262" s="14">
        <f t="shared" si="680"/>
        <v>2.1554205695879236E-6</v>
      </c>
      <c r="BT262" s="14">
        <f t="shared" si="681"/>
        <v>1.7681350651721126E-3</v>
      </c>
      <c r="BU262" s="14">
        <f t="shared" si="682"/>
        <v>3.1263016086911907E-6</v>
      </c>
      <c r="BX262">
        <v>21.79</v>
      </c>
      <c r="BY262" s="14">
        <f t="shared" si="683"/>
        <v>-2.7573546881901633E-3</v>
      </c>
      <c r="BZ262" s="14">
        <f t="shared" si="684"/>
        <v>7.6030048764842727E-6</v>
      </c>
      <c r="CA262" s="14">
        <f t="shared" si="685"/>
        <v>2.8273546881901635E-3</v>
      </c>
      <c r="CB262" s="14">
        <f t="shared" si="686"/>
        <v>7.9939345328308963E-6</v>
      </c>
      <c r="CD262">
        <v>52.07</v>
      </c>
      <c r="CE262" s="14">
        <f t="shared" si="687"/>
        <v>-1.3452485933803542E-3</v>
      </c>
      <c r="CF262" s="14">
        <f t="shared" si="688"/>
        <v>1.8096937779918216E-6</v>
      </c>
      <c r="CG262" s="14">
        <f t="shared" si="689"/>
        <v>2.1452485933803542E-3</v>
      </c>
      <c r="CH262" s="14">
        <f t="shared" si="690"/>
        <v>4.6020915274003881E-6</v>
      </c>
      <c r="CJ262">
        <v>37.58</v>
      </c>
      <c r="CK262" s="14">
        <f t="shared" si="691"/>
        <v>-2.1310610089540628E-3</v>
      </c>
      <c r="CL262" s="14">
        <f t="shared" si="692"/>
        <v>4.5414210238843083E-6</v>
      </c>
      <c r="CM262" s="14">
        <f t="shared" si="693"/>
        <v>2.531061008954063E-3</v>
      </c>
      <c r="CN262" s="14">
        <f t="shared" si="694"/>
        <v>6.4062698310475595E-6</v>
      </c>
      <c r="CP262">
        <v>22.46</v>
      </c>
      <c r="CQ262" s="14">
        <f t="shared" si="695"/>
        <v>1.7793599000773578E-3</v>
      </c>
      <c r="CR262" s="14">
        <f t="shared" si="696"/>
        <v>3.1661216540033047E-6</v>
      </c>
      <c r="CS262" s="14">
        <f t="shared" si="697"/>
        <v>-1.5793599000773577E-3</v>
      </c>
      <c r="CT262" s="14">
        <f t="shared" si="698"/>
        <v>2.4943776939723613E-6</v>
      </c>
      <c r="CV262">
        <v>110.95</v>
      </c>
      <c r="CW262" s="14">
        <f t="shared" si="699"/>
        <v>1.8009910316027433E-3</v>
      </c>
      <c r="CX262" s="14">
        <f t="shared" si="700"/>
        <v>3.2435686959135134E-6</v>
      </c>
      <c r="CY262" s="89">
        <f t="shared" si="701"/>
        <v>-1.8008910316027432E-3</v>
      </c>
      <c r="CZ262" s="89">
        <f t="shared" si="702"/>
        <v>3.2432085077071927E-6</v>
      </c>
      <c r="DB262">
        <v>15.55</v>
      </c>
      <c r="DC262" s="14">
        <f t="shared" si="703"/>
        <v>-3.8659841964659059E-3</v>
      </c>
      <c r="DD262" s="14">
        <f t="shared" si="704"/>
        <v>1.4945833807324136E-5</v>
      </c>
      <c r="DE262" s="89">
        <f t="shared" si="705"/>
        <v>3.9659841964659057E-3</v>
      </c>
      <c r="DF262" s="89">
        <f t="shared" si="706"/>
        <v>1.5729030646617315E-5</v>
      </c>
      <c r="DH262">
        <v>12.102</v>
      </c>
      <c r="DI262" s="14">
        <f t="shared" si="707"/>
        <v>-6.4660757494564092E-3</v>
      </c>
      <c r="DJ262" s="14">
        <f t="shared" si="708"/>
        <v>4.1810135597708261E-5</v>
      </c>
      <c r="DK262" s="89">
        <f t="shared" si="709"/>
        <v>6.9660757494564088E-3</v>
      </c>
      <c r="DL262" s="89">
        <f t="shared" si="710"/>
        <v>4.8526211347164666E-5</v>
      </c>
      <c r="DN262">
        <v>68.3</v>
      </c>
      <c r="DO262" s="14">
        <f t="shared" si="711"/>
        <v>7.3179659321414604E-4</v>
      </c>
      <c r="DP262" s="14">
        <f t="shared" si="712"/>
        <v>5.3552625383983035E-7</v>
      </c>
      <c r="DQ262" s="89">
        <f t="shared" si="713"/>
        <v>-3.179659321414605E-5</v>
      </c>
      <c r="DR262" s="89">
        <f t="shared" si="714"/>
        <v>1.0110233400258786E-9</v>
      </c>
      <c r="DT262">
        <v>134.55000000000001</v>
      </c>
      <c r="DU262" s="14">
        <f t="shared" si="715"/>
        <v>1.255555637043851E-2</v>
      </c>
      <c r="DV262" s="14">
        <f t="shared" si="716"/>
        <v>1.5764199577125907E-4</v>
      </c>
      <c r="DW262" s="89">
        <f t="shared" si="717"/>
        <v>-1.265555637043851E-2</v>
      </c>
      <c r="DX262" s="89">
        <f t="shared" si="718"/>
        <v>1.6016310704534674E-4</v>
      </c>
      <c r="DZ262">
        <v>34.65</v>
      </c>
      <c r="EA262" s="14">
        <f t="shared" si="719"/>
        <v>1.1537353457460788E-3</v>
      </c>
      <c r="EB262" s="14">
        <f t="shared" si="720"/>
        <v>1.3311052480238241E-6</v>
      </c>
      <c r="EC262" s="89">
        <f t="shared" si="721"/>
        <v>-2.5373534574607884E-4</v>
      </c>
      <c r="ED262" s="89">
        <f t="shared" si="722"/>
        <v>6.438162568088217E-8</v>
      </c>
      <c r="EF262">
        <v>13.9</v>
      </c>
      <c r="EG262" s="14">
        <f t="shared" si="723"/>
        <v>1.0021558461018969E-2</v>
      </c>
      <c r="EH262" s="14">
        <f t="shared" si="724"/>
        <v>1.0043163398762089E-4</v>
      </c>
      <c r="EI262" s="89">
        <f t="shared" si="725"/>
        <v>-9.1215584610189696E-3</v>
      </c>
      <c r="EJ262" s="89">
        <f t="shared" si="726"/>
        <v>8.3202828757786756E-5</v>
      </c>
      <c r="EL262">
        <v>96.16</v>
      </c>
      <c r="EM262" s="14">
        <f t="shared" si="727"/>
        <v>6.0134966079395781E-3</v>
      </c>
      <c r="EN262" s="14">
        <f t="shared" si="728"/>
        <v>3.6162141453700814E-5</v>
      </c>
      <c r="EO262" s="89">
        <f t="shared" si="729"/>
        <v>-5.8134966079395785E-3</v>
      </c>
      <c r="EP262" s="89">
        <f t="shared" si="730"/>
        <v>3.3796742810524983E-5</v>
      </c>
      <c r="ER262">
        <v>13.06</v>
      </c>
      <c r="ES262" s="14">
        <f t="shared" si="731"/>
        <v>4.5836596676578929E-3</v>
      </c>
      <c r="ET262" s="14">
        <f t="shared" si="732"/>
        <v>2.1009935948913666E-5</v>
      </c>
      <c r="EU262" s="89">
        <f t="shared" si="733"/>
        <v>-4.3836596676578932E-3</v>
      </c>
      <c r="EV262" s="89">
        <f t="shared" si="734"/>
        <v>1.921647208185051E-5</v>
      </c>
      <c r="EX262">
        <v>124.45</v>
      </c>
      <c r="EY262" s="14">
        <f t="shared" si="735"/>
        <v>0</v>
      </c>
      <c r="EZ262" s="14">
        <f t="shared" si="736"/>
        <v>0</v>
      </c>
      <c r="FA262" s="89">
        <f t="shared" si="737"/>
        <v>2.0000000000000001E-4</v>
      </c>
      <c r="FB262" s="89">
        <f t="shared" si="738"/>
        <v>4.0000000000000001E-8</v>
      </c>
      <c r="FD262">
        <v>51.64</v>
      </c>
      <c r="FE262" s="14">
        <f t="shared" si="739"/>
        <v>-1.4826646946575019E-2</v>
      </c>
      <c r="FF262" s="14">
        <f t="shared" si="740"/>
        <v>2.1982945967838233E-4</v>
      </c>
      <c r="FG262" s="89">
        <f t="shared" si="741"/>
        <v>1.3426646946575018E-2</v>
      </c>
      <c r="FH262" s="89">
        <f t="shared" si="742"/>
        <v>1.8027484822797228E-4</v>
      </c>
      <c r="FJ262">
        <v>147.80000000000001</v>
      </c>
      <c r="FK262" s="14">
        <f t="shared" si="743"/>
        <v>-1.3540963477293689E-3</v>
      </c>
      <c r="FL262" s="14">
        <f t="shared" si="744"/>
        <v>1.8335769189340158E-6</v>
      </c>
      <c r="FM262" s="89">
        <f t="shared" si="745"/>
        <v>1.2540963477293689E-3</v>
      </c>
      <c r="FN262" s="89">
        <f t="shared" si="746"/>
        <v>1.5727576493881421E-6</v>
      </c>
      <c r="FP262">
        <v>10.88</v>
      </c>
      <c r="FQ262" s="14">
        <f t="shared" si="747"/>
        <v>-2.3004380975414226E-3</v>
      </c>
      <c r="FR262" s="14">
        <f t="shared" si="748"/>
        <v>5.2920154406199997E-6</v>
      </c>
      <c r="FS262" s="89">
        <f t="shared" si="749"/>
        <v>2.8004380975414226E-3</v>
      </c>
      <c r="FT262" s="89">
        <f t="shared" si="750"/>
        <v>7.8424535381614221E-6</v>
      </c>
      <c r="FV262">
        <v>552.20000000000005</v>
      </c>
      <c r="FW262" s="14">
        <f t="shared" si="751"/>
        <v>4.336833685623603E-3</v>
      </c>
      <c r="FX262" s="14">
        <f t="shared" si="752"/>
        <v>1.8808126416759605E-5</v>
      </c>
      <c r="FY262" s="89">
        <f t="shared" si="753"/>
        <v>-3.836833685623603E-3</v>
      </c>
      <c r="FZ262" s="89">
        <f t="shared" si="754"/>
        <v>1.4721292731136001E-5</v>
      </c>
      <c r="GB262">
        <v>66.36</v>
      </c>
      <c r="GC262" s="14">
        <f t="shared" si="755"/>
        <v>3.3097668246351813E-3</v>
      </c>
      <c r="GD262" s="14">
        <f t="shared" si="756"/>
        <v>1.0954556433455651E-5</v>
      </c>
      <c r="GE262" s="89">
        <f t="shared" si="757"/>
        <v>-2.2097668246351815E-3</v>
      </c>
      <c r="GF262" s="89">
        <f t="shared" si="758"/>
        <v>4.8830694192582527E-6</v>
      </c>
      <c r="GH262">
        <v>458.7</v>
      </c>
      <c r="GI262" s="14">
        <f t="shared" si="759"/>
        <v>-5.0267836152057743E-3</v>
      </c>
      <c r="GJ262" s="14">
        <f t="shared" si="760"/>
        <v>2.5268553514101235E-5</v>
      </c>
      <c r="GK262" s="89">
        <f t="shared" si="761"/>
        <v>5.1267836152057746E-3</v>
      </c>
      <c r="GL262" s="89">
        <f t="shared" si="762"/>
        <v>2.6283910237142393E-5</v>
      </c>
      <c r="GN262">
        <v>31.55</v>
      </c>
      <c r="GO262" s="14">
        <f t="shared" si="763"/>
        <v>1.5835316056442201E-3</v>
      </c>
      <c r="GP262" s="14">
        <f t="shared" si="764"/>
        <v>2.5075723460741617E-6</v>
      </c>
      <c r="GQ262" s="89">
        <f t="shared" si="765"/>
        <v>-1.0835316056442201E-3</v>
      </c>
      <c r="GR262" s="89">
        <f t="shared" si="766"/>
        <v>1.1740407404299417E-6</v>
      </c>
      <c r="GT262">
        <v>63.2</v>
      </c>
      <c r="GU262" s="14">
        <f t="shared" si="767"/>
        <v>3.1640563465993221E-4</v>
      </c>
      <c r="GV262" s="14">
        <f t="shared" si="768"/>
        <v>1.001125256445545E-7</v>
      </c>
      <c r="GW262" s="89">
        <f t="shared" si="769"/>
        <v>-3.2640563465993224E-4</v>
      </c>
      <c r="GX262" s="89">
        <f t="shared" si="770"/>
        <v>1.0654063833775315E-7</v>
      </c>
      <c r="GZ262">
        <v>206</v>
      </c>
      <c r="HA262" s="14">
        <f t="shared" si="771"/>
        <v>6.290850652152887E-3</v>
      </c>
      <c r="HB262" s="14">
        <f t="shared" si="772"/>
        <v>3.95748019276924E-5</v>
      </c>
      <c r="HC262" s="89">
        <f t="shared" si="773"/>
        <v>-5.6908506521528871E-3</v>
      </c>
      <c r="HD262" s="89">
        <f t="shared" si="774"/>
        <v>3.238578114510894E-5</v>
      </c>
      <c r="HF262">
        <v>300.25</v>
      </c>
      <c r="HG262" s="14">
        <f t="shared" si="775"/>
        <v>-2.5010434045888369E-3</v>
      </c>
      <c r="HH262" s="14">
        <f t="shared" si="776"/>
        <v>6.2552181116373203E-6</v>
      </c>
      <c r="HI262" s="89">
        <f t="shared" si="777"/>
        <v>3.201043404588837E-3</v>
      </c>
      <c r="HJ262" s="89">
        <f t="shared" si="778"/>
        <v>1.0246678878061693E-5</v>
      </c>
      <c r="HL262">
        <v>104.65</v>
      </c>
      <c r="HM262" s="14">
        <f t="shared" si="779"/>
        <v>-2.2711775934428073E-2</v>
      </c>
      <c r="HN262" s="14">
        <f t="shared" si="780"/>
        <v>5.1582476609566619E-4</v>
      </c>
      <c r="HO262" s="89">
        <f t="shared" si="781"/>
        <v>2.2211775934428073E-2</v>
      </c>
      <c r="HP262" s="89">
        <f t="shared" si="782"/>
        <v>4.9336299016123806E-4</v>
      </c>
      <c r="HR262">
        <v>5.9080000000000004</v>
      </c>
      <c r="HS262" s="14">
        <f t="shared" si="783"/>
        <v>-3.3909832425583681E-3</v>
      </c>
      <c r="HT262" s="14">
        <f t="shared" si="784"/>
        <v>1.1498767351311664E-5</v>
      </c>
      <c r="HU262" s="14">
        <f t="shared" si="785"/>
        <v>1.4909832425583681E-3</v>
      </c>
      <c r="HV262" s="14">
        <f t="shared" si="786"/>
        <v>2.2230310295898656E-6</v>
      </c>
      <c r="HX262">
        <v>14.36</v>
      </c>
      <c r="HY262" s="14">
        <f t="shared" si="787"/>
        <v>-2.7894020875785254E-3</v>
      </c>
      <c r="HZ262" s="14">
        <f t="shared" si="788"/>
        <v>7.780764006187435E-6</v>
      </c>
      <c r="IA262" s="89">
        <f t="shared" si="789"/>
        <v>7.8940208757852541E-4</v>
      </c>
      <c r="IB262" s="89">
        <f t="shared" si="790"/>
        <v>6.2315565587333395E-7</v>
      </c>
      <c r="ID262">
        <v>138.65</v>
      </c>
      <c r="IE262" s="14">
        <f t="shared" si="791"/>
        <v>-2.1660658288522251E-3</v>
      </c>
      <c r="IF262" s="14">
        <f t="shared" si="792"/>
        <v>4.6918411749212773E-6</v>
      </c>
      <c r="IG262" s="89">
        <f t="shared" si="793"/>
        <v>2.766065828852225E-3</v>
      </c>
      <c r="IH262" s="89">
        <f t="shared" si="794"/>
        <v>7.651120169543946E-6</v>
      </c>
      <c r="IQ262">
        <v>55.64</v>
      </c>
      <c r="IR262" s="14">
        <f t="shared" si="795"/>
        <v>1.0777798779962589E-3</v>
      </c>
      <c r="IS262" s="14">
        <f t="shared" si="796"/>
        <v>1.1616094654136307E-6</v>
      </c>
      <c r="IT262" s="89">
        <f t="shared" si="797"/>
        <v>-2.0777798779962591E-3</v>
      </c>
      <c r="IU262" s="89">
        <f t="shared" si="798"/>
        <v>4.3171692214061497E-6</v>
      </c>
      <c r="IW262">
        <v>72.88</v>
      </c>
      <c r="IX262" s="14">
        <f t="shared" si="799"/>
        <v>-1.8417746949242978E-2</v>
      </c>
      <c r="IY262" s="14">
        <f t="shared" si="800"/>
        <v>3.3921340268634905E-4</v>
      </c>
      <c r="IZ262" s="89">
        <f t="shared" si="801"/>
        <v>1.6917746949242977E-2</v>
      </c>
      <c r="JA262" s="89">
        <f t="shared" si="802"/>
        <v>2.8621016183862005E-4</v>
      </c>
      <c r="JC262">
        <v>107.95</v>
      </c>
      <c r="JD262" s="14">
        <f t="shared" si="803"/>
        <v>9.679725268327272E-3</v>
      </c>
      <c r="JE262" s="14">
        <f t="shared" si="804"/>
        <v>9.3697081270293481E-5</v>
      </c>
      <c r="JF262" s="89">
        <f t="shared" si="805"/>
        <v>-8.9797252683272728E-3</v>
      </c>
      <c r="JG262" s="89">
        <f t="shared" si="806"/>
        <v>8.0635465894635306E-5</v>
      </c>
      <c r="JI262">
        <v>36.72</v>
      </c>
      <c r="JJ262" s="14">
        <f t="shared" si="807"/>
        <v>-1.908137419629172E-3</v>
      </c>
      <c r="JK262" s="14">
        <f t="shared" si="808"/>
        <v>3.6409884121890745E-6</v>
      </c>
      <c r="JL262" s="89">
        <f t="shared" si="809"/>
        <v>1.6081374196291721E-3</v>
      </c>
      <c r="JM262" s="89">
        <f t="shared" si="810"/>
        <v>2.5861059604115717E-6</v>
      </c>
      <c r="JO262">
        <v>74.819999999999993</v>
      </c>
      <c r="JP262" s="14">
        <f t="shared" si="811"/>
        <v>-1.3374349994128049E-3</v>
      </c>
      <c r="JQ262" s="14">
        <f t="shared" si="812"/>
        <v>1.7887323776543293E-6</v>
      </c>
      <c r="JR262" s="89">
        <f t="shared" si="842"/>
        <v>1.537434999412805E-3</v>
      </c>
      <c r="JS262" s="89">
        <f t="shared" si="813"/>
        <v>2.3637063774194516E-6</v>
      </c>
      <c r="JU262">
        <v>69.36</v>
      </c>
      <c r="JV262" s="14">
        <f t="shared" si="814"/>
        <v>-1.1540682181066394E-3</v>
      </c>
      <c r="JW262" s="14">
        <f t="shared" si="815"/>
        <v>1.3318734520438337E-6</v>
      </c>
      <c r="JX262" s="89">
        <f t="shared" si="816"/>
        <v>1.4540682181066393E-3</v>
      </c>
      <c r="JY262" s="89">
        <f t="shared" si="817"/>
        <v>2.114314382907817E-6</v>
      </c>
      <c r="KA262">
        <v>35.869999999999997</v>
      </c>
      <c r="KB262" s="14">
        <f t="shared" si="818"/>
        <v>-1.2060165807311035E-2</v>
      </c>
      <c r="KC262" s="14">
        <f t="shared" si="819"/>
        <v>1.4544759929983422E-4</v>
      </c>
      <c r="KD262" s="89">
        <f t="shared" si="820"/>
        <v>1.2260165807311036E-2</v>
      </c>
      <c r="KE262" s="89">
        <f t="shared" si="821"/>
        <v>1.5031166562275866E-4</v>
      </c>
      <c r="KG262">
        <v>17.34</v>
      </c>
      <c r="KH262" s="14">
        <f t="shared" si="822"/>
        <v>4.0287824277019059E-3</v>
      </c>
      <c r="KI262" s="14">
        <f t="shared" si="823"/>
        <v>1.6231087849759664E-5</v>
      </c>
      <c r="KJ262" s="89">
        <f t="shared" si="824"/>
        <v>-4.8287824277019062E-3</v>
      </c>
      <c r="KK262" s="89">
        <f t="shared" si="825"/>
        <v>2.3317139734082714E-5</v>
      </c>
      <c r="KM262">
        <v>36.04</v>
      </c>
      <c r="KN262" s="14">
        <f t="shared" si="826"/>
        <v>-2.7785513847242158E-3</v>
      </c>
      <c r="KO262" s="14">
        <f t="shared" si="827"/>
        <v>7.7203477975528568E-6</v>
      </c>
      <c r="KP262" s="89">
        <f t="shared" si="828"/>
        <v>9.7855138472421584E-4</v>
      </c>
      <c r="KQ262" s="89">
        <f t="shared" si="829"/>
        <v>9.5756281254568037E-7</v>
      </c>
      <c r="KS262">
        <v>92.64</v>
      </c>
      <c r="KT262" s="14">
        <f t="shared" si="830"/>
        <v>2.1586616381712772E-4</v>
      </c>
      <c r="KU262" s="14">
        <f t="shared" si="831"/>
        <v>4.6598200681123018E-8</v>
      </c>
      <c r="KV262" s="89">
        <f t="shared" si="832"/>
        <v>1.841338361828723E-4</v>
      </c>
      <c r="KW262" s="89">
        <f t="shared" si="833"/>
        <v>3.390526962742085E-8</v>
      </c>
      <c r="LL262">
        <v>12.67</v>
      </c>
      <c r="LM262" s="14">
        <f t="shared" si="838"/>
        <v>3.1520908683151162E-3</v>
      </c>
      <c r="LN262" s="14">
        <f t="shared" si="839"/>
        <v>9.935676842115543E-6</v>
      </c>
      <c r="LO262" s="89">
        <f t="shared" si="840"/>
        <v>-2.8520908683151163E-3</v>
      </c>
      <c r="LP262" s="89">
        <f t="shared" si="841"/>
        <v>8.1344223211264734E-6</v>
      </c>
    </row>
    <row r="263" spans="2:328" x14ac:dyDescent="0.35">
      <c r="B263" s="14"/>
      <c r="C263" s="14"/>
      <c r="E263" s="14"/>
      <c r="F263" s="14"/>
      <c r="G263" s="14"/>
      <c r="S263" t="s">
        <v>867</v>
      </c>
      <c r="T263" s="82">
        <v>6020.96</v>
      </c>
      <c r="U263" s="6">
        <f t="shared" si="648"/>
        <v>2.1700547711255738E-3</v>
      </c>
      <c r="V263" s="14">
        <f t="shared" si="649"/>
        <v>4.7091377096848666E-6</v>
      </c>
      <c r="Z263">
        <v>43.39</v>
      </c>
      <c r="AA263" s="14">
        <f t="shared" si="650"/>
        <v>4.5987664400418743E-3</v>
      </c>
      <c r="AB263" s="14">
        <f t="shared" si="651"/>
        <v>2.1148652770055415E-5</v>
      </c>
      <c r="AC263" s="14">
        <f t="shared" si="652"/>
        <v>2.4287116689163005E-3</v>
      </c>
      <c r="AD263" s="14">
        <f t="shared" si="653"/>
        <v>-2.7757623325008361E-3</v>
      </c>
      <c r="AE263" s="14">
        <f t="shared" si="654"/>
        <v>7.7048565265304821E-6</v>
      </c>
      <c r="AG263">
        <v>9.3000000000000007</v>
      </c>
      <c r="AH263" s="14">
        <f t="shared" si="655"/>
        <v>-1.9373593402263105E-3</v>
      </c>
      <c r="AI263" s="14">
        <f t="shared" si="656"/>
        <v>3.7533612131621252E-6</v>
      </c>
      <c r="AJ263" s="14">
        <f t="shared" si="657"/>
        <v>1.8809774411259344E-3</v>
      </c>
      <c r="AK263" s="14">
        <f t="shared" si="658"/>
        <v>3.5380761340246682E-6</v>
      </c>
      <c r="AM263">
        <v>107.1</v>
      </c>
      <c r="AN263" s="14">
        <f t="shared" si="659"/>
        <v>5.1222463566691556E-3</v>
      </c>
      <c r="AO263" s="14">
        <f t="shared" si="660"/>
        <v>2.6237407738410438E-5</v>
      </c>
      <c r="AP263" s="14">
        <f t="shared" si="661"/>
        <v>-4.5222463566691557E-3</v>
      </c>
      <c r="AQ263" s="14">
        <f t="shared" si="662"/>
        <v>2.0450712110407451E-5</v>
      </c>
      <c r="AS263">
        <v>107.46</v>
      </c>
      <c r="AT263" s="14">
        <f t="shared" si="663"/>
        <v>-1.3036597432520187E-3</v>
      </c>
      <c r="AU263" s="14">
        <f t="shared" si="664"/>
        <v>1.6995287261759194E-6</v>
      </c>
      <c r="AV263" s="14">
        <f t="shared" si="665"/>
        <v>1.9036597432520188E-3</v>
      </c>
      <c r="AW263" s="14">
        <f t="shared" si="666"/>
        <v>3.623920418078342E-6</v>
      </c>
      <c r="AY263" s="14">
        <v>37.68</v>
      </c>
      <c r="AZ263" s="14">
        <f t="shared" si="667"/>
        <v>-2.1253993123134776E-3</v>
      </c>
      <c r="BA263" s="14">
        <f t="shared" si="668"/>
        <v>4.5173222367826039E-6</v>
      </c>
      <c r="BB263" s="14">
        <f t="shared" si="669"/>
        <v>2.3253993123134777E-3</v>
      </c>
      <c r="BC263" s="14">
        <f t="shared" si="670"/>
        <v>5.4074819617079955E-6</v>
      </c>
      <c r="BE263">
        <v>25.94</v>
      </c>
      <c r="BF263" s="14">
        <f t="shared" si="671"/>
        <v>7.707129475913023E-4</v>
      </c>
      <c r="BG263" s="14">
        <f t="shared" si="672"/>
        <v>5.9399844758487353E-7</v>
      </c>
      <c r="BH263" s="14">
        <f t="shared" si="673"/>
        <v>-3.6707129475913019E-3</v>
      </c>
      <c r="BI263" s="14">
        <f t="shared" si="674"/>
        <v>1.3474133543614423E-5</v>
      </c>
      <c r="BK263">
        <v>106.75</v>
      </c>
      <c r="BL263" s="14">
        <f t="shared" si="675"/>
        <v>-4.6849380102623119E-4</v>
      </c>
      <c r="BM263" s="14">
        <f t="shared" si="676"/>
        <v>2.194864416000059E-7</v>
      </c>
      <c r="BN263" s="14">
        <f t="shared" si="677"/>
        <v>-8.3150619897376875E-4</v>
      </c>
      <c r="BO263" s="14">
        <f t="shared" si="678"/>
        <v>6.9140255893180467E-7</v>
      </c>
      <c r="BQ263">
        <v>75.430000000000007</v>
      </c>
      <c r="BR263" s="14">
        <f t="shared" si="679"/>
        <v>-5.9836625577735919E-3</v>
      </c>
      <c r="BS263" s="14">
        <f t="shared" si="680"/>
        <v>3.5804217605301601E-5</v>
      </c>
      <c r="BT263" s="14">
        <f t="shared" si="681"/>
        <v>6.2836625577735918E-3</v>
      </c>
      <c r="BU263" s="14">
        <f t="shared" si="682"/>
        <v>3.9484415139965756E-5</v>
      </c>
      <c r="BX263">
        <v>21.73</v>
      </c>
      <c r="BY263" s="14">
        <f t="shared" si="683"/>
        <v>2.7573546881901395E-3</v>
      </c>
      <c r="BZ263" s="14">
        <f t="shared" si="684"/>
        <v>7.6030048764841414E-6</v>
      </c>
      <c r="CA263" s="14">
        <f t="shared" si="685"/>
        <v>-2.6873546881901393E-3</v>
      </c>
      <c r="CB263" s="14">
        <f t="shared" si="686"/>
        <v>7.2218752201375206E-6</v>
      </c>
      <c r="CD263">
        <v>51.78</v>
      </c>
      <c r="CE263" s="14">
        <f t="shared" si="687"/>
        <v>5.5849928514160275E-3</v>
      </c>
      <c r="CF263" s="14">
        <f t="shared" si="688"/>
        <v>3.1192145150368127E-5</v>
      </c>
      <c r="CG263" s="14">
        <f t="shared" si="689"/>
        <v>-4.7849928514160272E-3</v>
      </c>
      <c r="CH263" s="14">
        <f t="shared" si="690"/>
        <v>2.2896156588102482E-5</v>
      </c>
      <c r="CJ263">
        <v>37.28</v>
      </c>
      <c r="CK263" s="14">
        <f t="shared" si="691"/>
        <v>8.0150041679288454E-3</v>
      </c>
      <c r="CL263" s="14">
        <f t="shared" si="692"/>
        <v>6.4240291811916761E-5</v>
      </c>
      <c r="CM263" s="14">
        <f t="shared" si="693"/>
        <v>-7.6150041679288452E-3</v>
      </c>
      <c r="CN263" s="14">
        <f t="shared" si="694"/>
        <v>5.7988288477573685E-5</v>
      </c>
      <c r="CP263">
        <v>22.5</v>
      </c>
      <c r="CQ263" s="14">
        <f t="shared" si="695"/>
        <v>-1.7793599000773153E-3</v>
      </c>
      <c r="CR263" s="14">
        <f t="shared" si="696"/>
        <v>3.1661216540031536E-6</v>
      </c>
      <c r="CS263" s="14">
        <f t="shared" si="697"/>
        <v>1.9793599000773152E-3</v>
      </c>
      <c r="CT263" s="14">
        <f t="shared" si="698"/>
        <v>3.9178656140340789E-6</v>
      </c>
      <c r="CV263">
        <v>112.3</v>
      </c>
      <c r="CW263" s="14">
        <f t="shared" si="699"/>
        <v>-1.2094212365794508E-2</v>
      </c>
      <c r="CX263" s="14">
        <f t="shared" si="700"/>
        <v>1.4626997274893677E-4</v>
      </c>
      <c r="CY263" s="89">
        <f t="shared" si="701"/>
        <v>1.2094312365794507E-2</v>
      </c>
      <c r="CZ263" s="89">
        <f t="shared" si="702"/>
        <v>1.4627239160140993E-4</v>
      </c>
      <c r="DB263">
        <v>15.29</v>
      </c>
      <c r="DC263" s="14">
        <f t="shared" si="703"/>
        <v>1.6861618684272283E-2</v>
      </c>
      <c r="DD263" s="14">
        <f t="shared" si="704"/>
        <v>2.8431418465380015E-4</v>
      </c>
      <c r="DE263" s="89">
        <f t="shared" si="705"/>
        <v>-1.6761618684272284E-2</v>
      </c>
      <c r="DF263" s="89">
        <f t="shared" si="706"/>
        <v>2.8095186091694574E-4</v>
      </c>
      <c r="DH263">
        <v>11.91</v>
      </c>
      <c r="DI263" s="14">
        <f t="shared" si="707"/>
        <v>1.5992344832920957E-2</v>
      </c>
      <c r="DJ263" s="14">
        <f t="shared" si="708"/>
        <v>2.5575509325505362E-4</v>
      </c>
      <c r="DK263" s="89">
        <f t="shared" si="709"/>
        <v>-1.5492344832920956E-2</v>
      </c>
      <c r="DL263" s="89">
        <f t="shared" si="710"/>
        <v>2.4001274842213265E-4</v>
      </c>
      <c r="DN263">
        <v>68.45</v>
      </c>
      <c r="DO263" s="14">
        <f t="shared" si="711"/>
        <v>-2.1937851577135507E-3</v>
      </c>
      <c r="DP263" s="14">
        <f t="shared" si="712"/>
        <v>4.812693318204269E-6</v>
      </c>
      <c r="DQ263" s="89">
        <f t="shared" si="713"/>
        <v>2.8937851577135508E-3</v>
      </c>
      <c r="DR263" s="89">
        <f t="shared" si="714"/>
        <v>8.3739925390032407E-6</v>
      </c>
      <c r="DT263">
        <v>133.80000000000001</v>
      </c>
      <c r="DU263" s="14">
        <f t="shared" si="715"/>
        <v>5.5897294787868122E-3</v>
      </c>
      <c r="DV263" s="14">
        <f t="shared" si="716"/>
        <v>3.1245075646018288E-5</v>
      </c>
      <c r="DW263" s="89">
        <f t="shared" si="717"/>
        <v>-5.6897294787868124E-3</v>
      </c>
      <c r="DX263" s="89">
        <f t="shared" si="718"/>
        <v>3.237302154177565E-5</v>
      </c>
      <c r="DZ263">
        <v>34.770000000000003</v>
      </c>
      <c r="EA263" s="14">
        <f t="shared" si="719"/>
        <v>-3.4572203838579029E-3</v>
      </c>
      <c r="EB263" s="14">
        <f t="shared" si="720"/>
        <v>1.1952372782562586E-5</v>
      </c>
      <c r="EC263" s="89">
        <f t="shared" si="721"/>
        <v>4.3572203838579031E-3</v>
      </c>
      <c r="ED263" s="89">
        <f t="shared" si="722"/>
        <v>1.8985369473506811E-5</v>
      </c>
      <c r="EF263">
        <v>13.72</v>
      </c>
      <c r="EG263" s="14">
        <f t="shared" si="723"/>
        <v>1.3034217838906906E-2</v>
      </c>
      <c r="EH263" s="14">
        <f t="shared" si="724"/>
        <v>1.6989083467207903E-4</v>
      </c>
      <c r="EI263" s="89">
        <f t="shared" si="725"/>
        <v>-1.2134217838906907E-2</v>
      </c>
      <c r="EJ263" s="89">
        <f t="shared" si="726"/>
        <v>1.4723924256204661E-4</v>
      </c>
      <c r="EL263">
        <v>95.88</v>
      </c>
      <c r="EM263" s="14">
        <f t="shared" si="727"/>
        <v>2.9160612207138766E-3</v>
      </c>
      <c r="EN263" s="14">
        <f t="shared" si="728"/>
        <v>8.5034130429513038E-6</v>
      </c>
      <c r="EO263" s="89">
        <f t="shared" si="729"/>
        <v>-2.7160612207138765E-3</v>
      </c>
      <c r="EP263" s="89">
        <f t="shared" si="730"/>
        <v>7.3769885546657531E-6</v>
      </c>
      <c r="ER263">
        <v>13.16</v>
      </c>
      <c r="ES263" s="14">
        <f t="shared" si="731"/>
        <v>-7.6278020488861273E-3</v>
      </c>
      <c r="ET263" s="14">
        <f t="shared" si="732"/>
        <v>5.8183364096991402E-5</v>
      </c>
      <c r="EU263" s="89">
        <f t="shared" si="733"/>
        <v>7.8278020488861278E-3</v>
      </c>
      <c r="EV263" s="89">
        <f t="shared" si="734"/>
        <v>6.1274484916545865E-5</v>
      </c>
      <c r="EX263">
        <v>123.35</v>
      </c>
      <c r="EY263" s="14">
        <f t="shared" si="735"/>
        <v>8.8781858382354206E-3</v>
      </c>
      <c r="EZ263" s="14">
        <f t="shared" si="736"/>
        <v>7.8822183778243978E-5</v>
      </c>
      <c r="FA263" s="89">
        <f t="shared" si="737"/>
        <v>-8.67818583823542E-3</v>
      </c>
      <c r="FB263" s="89">
        <f t="shared" si="738"/>
        <v>7.5310909442949804E-5</v>
      </c>
      <c r="FD263">
        <v>53.88</v>
      </c>
      <c r="FE263" s="14">
        <f t="shared" si="739"/>
        <v>-4.2462785563721489E-2</v>
      </c>
      <c r="FF263" s="14">
        <f t="shared" si="740"/>
        <v>1.8030881578305941E-3</v>
      </c>
      <c r="FG263" s="89">
        <f t="shared" si="741"/>
        <v>4.1062785563721491E-2</v>
      </c>
      <c r="FH263" s="89">
        <f t="shared" si="742"/>
        <v>1.686152358252174E-3</v>
      </c>
      <c r="FJ263">
        <v>146.19999999999999</v>
      </c>
      <c r="FK263" s="14">
        <f t="shared" si="743"/>
        <v>1.088446119842338E-2</v>
      </c>
      <c r="FL263" s="14">
        <f t="shared" si="744"/>
        <v>1.1847149557998413E-4</v>
      </c>
      <c r="FM263" s="89">
        <f t="shared" si="745"/>
        <v>-1.0984461198423379E-2</v>
      </c>
      <c r="FN263" s="89">
        <f t="shared" si="746"/>
        <v>1.2065838781966878E-4</v>
      </c>
      <c r="FP263">
        <v>11.1</v>
      </c>
      <c r="FQ263" s="14">
        <f t="shared" si="747"/>
        <v>-2.0018866890491791E-2</v>
      </c>
      <c r="FR263" s="14">
        <f t="shared" si="748"/>
        <v>4.0075503157922847E-4</v>
      </c>
      <c r="FS263" s="89">
        <f t="shared" si="749"/>
        <v>2.0518866890491792E-2</v>
      </c>
      <c r="FT263" s="89">
        <f t="shared" si="750"/>
        <v>4.2102389846972031E-4</v>
      </c>
      <c r="FV263">
        <v>549.6</v>
      </c>
      <c r="FW263" s="14">
        <f t="shared" si="751"/>
        <v>4.7195585879144363E-3</v>
      </c>
      <c r="FX263" s="14">
        <f t="shared" si="752"/>
        <v>2.2274233264756907E-5</v>
      </c>
      <c r="FY263" s="89">
        <f t="shared" si="753"/>
        <v>-4.2195585879144359E-3</v>
      </c>
      <c r="FZ263" s="89">
        <f t="shared" si="754"/>
        <v>1.7804674676842467E-5</v>
      </c>
      <c r="GB263">
        <v>66.48</v>
      </c>
      <c r="GC263" s="14">
        <f t="shared" si="755"/>
        <v>-1.8066852249490357E-3</v>
      </c>
      <c r="GD263" s="14">
        <f t="shared" si="756"/>
        <v>3.2641115020491476E-6</v>
      </c>
      <c r="GE263" s="89">
        <f t="shared" si="757"/>
        <v>2.906685224949036E-3</v>
      </c>
      <c r="GF263" s="89">
        <f t="shared" si="758"/>
        <v>8.448818996937027E-6</v>
      </c>
      <c r="GH263">
        <v>461.8</v>
      </c>
      <c r="GI263" s="14">
        <f t="shared" si="759"/>
        <v>-6.7354953172686777E-3</v>
      </c>
      <c r="GJ263" s="14">
        <f t="shared" si="760"/>
        <v>4.5366897168948283E-5</v>
      </c>
      <c r="GK263" s="89">
        <f t="shared" si="761"/>
        <v>6.8354953172686779E-3</v>
      </c>
      <c r="GL263" s="89">
        <f t="shared" si="762"/>
        <v>4.6723996232402027E-5</v>
      </c>
      <c r="GN263">
        <v>31.51</v>
      </c>
      <c r="GO263" s="14">
        <f t="shared" si="763"/>
        <v>1.2686332180388278E-3</v>
      </c>
      <c r="GP263" s="14">
        <f t="shared" si="764"/>
        <v>1.609430241911552E-6</v>
      </c>
      <c r="GQ263" s="89">
        <f t="shared" si="765"/>
        <v>-7.6863321803882778E-4</v>
      </c>
      <c r="GR263" s="89">
        <f t="shared" si="766"/>
        <v>5.9079702387272422E-7</v>
      </c>
      <c r="GT263">
        <v>62.98</v>
      </c>
      <c r="GU263" s="14">
        <f t="shared" si="767"/>
        <v>3.4870854799331935E-3</v>
      </c>
      <c r="GV263" s="14">
        <f t="shared" si="768"/>
        <v>1.215976514436091E-5</v>
      </c>
      <c r="GW263" s="89">
        <f t="shared" si="769"/>
        <v>-3.4970854799331935E-3</v>
      </c>
      <c r="GX263" s="89">
        <f t="shared" si="770"/>
        <v>1.2229606853959575E-5</v>
      </c>
      <c r="GZ263">
        <v>205.8</v>
      </c>
      <c r="HA263" s="14">
        <f t="shared" si="771"/>
        <v>9.7134538963188088E-4</v>
      </c>
      <c r="HB263" s="14">
        <f t="shared" si="772"/>
        <v>9.4351186595911044E-7</v>
      </c>
      <c r="HC263" s="89">
        <f t="shared" si="773"/>
        <v>-3.7134538963188093E-4</v>
      </c>
      <c r="HD263" s="89">
        <f t="shared" si="774"/>
        <v>1.3789739840085347E-7</v>
      </c>
      <c r="HF263">
        <v>298.85000000000002</v>
      </c>
      <c r="HG263" s="14">
        <f t="shared" si="775"/>
        <v>4.6736856898296495E-3</v>
      </c>
      <c r="HH263" s="14">
        <f t="shared" si="776"/>
        <v>2.1843337927318446E-5</v>
      </c>
      <c r="HI263" s="89">
        <f t="shared" si="777"/>
        <v>-3.9736856898296494E-3</v>
      </c>
      <c r="HJ263" s="89">
        <f t="shared" si="778"/>
        <v>1.5790177961556935E-5</v>
      </c>
      <c r="HL263">
        <v>108.95</v>
      </c>
      <c r="HM263" s="14">
        <f t="shared" si="779"/>
        <v>-4.0267612498620119E-2</v>
      </c>
      <c r="HN263" s="14">
        <f t="shared" si="780"/>
        <v>1.6214806163390271E-3</v>
      </c>
      <c r="HO263" s="89">
        <f t="shared" si="781"/>
        <v>3.9767612498620118E-2</v>
      </c>
      <c r="HP263" s="89">
        <f t="shared" si="782"/>
        <v>1.5814630038404071E-3</v>
      </c>
      <c r="HR263">
        <v>5.8620000000000001</v>
      </c>
      <c r="HS263" s="14">
        <f t="shared" si="783"/>
        <v>7.8165223804328096E-3</v>
      </c>
      <c r="HT263" s="14">
        <f t="shared" si="784"/>
        <v>6.1098022123806995E-5</v>
      </c>
      <c r="HU263" s="14">
        <f t="shared" si="785"/>
        <v>-9.7165223804328103E-3</v>
      </c>
      <c r="HV263" s="14">
        <f t="shared" si="786"/>
        <v>9.4410807169451692E-5</v>
      </c>
      <c r="HX263">
        <v>14.24</v>
      </c>
      <c r="HY263" s="14">
        <f t="shared" si="787"/>
        <v>8.3916576362483807E-3</v>
      </c>
      <c r="HZ263" s="14">
        <f t="shared" si="788"/>
        <v>7.0419917884005759E-5</v>
      </c>
      <c r="IA263" s="89">
        <f t="shared" si="789"/>
        <v>-1.0391657636248381E-2</v>
      </c>
      <c r="IB263" s="89">
        <f t="shared" si="790"/>
        <v>1.0798654842899928E-4</v>
      </c>
      <c r="ID263">
        <v>139.15</v>
      </c>
      <c r="IE263" s="14">
        <f t="shared" si="791"/>
        <v>-3.5997159101127003E-3</v>
      </c>
      <c r="IF263" s="14">
        <f t="shared" si="792"/>
        <v>1.2957954633518507E-5</v>
      </c>
      <c r="IG263" s="89">
        <f t="shared" si="793"/>
        <v>4.1997159101127002E-3</v>
      </c>
      <c r="IH263" s="89">
        <f t="shared" si="794"/>
        <v>1.7637613725653747E-5</v>
      </c>
      <c r="IQ263">
        <v>55.68</v>
      </c>
      <c r="IR263" s="14">
        <f t="shared" si="795"/>
        <v>-7.1864897092202519E-4</v>
      </c>
      <c r="IS263" s="14">
        <f t="shared" si="796"/>
        <v>5.1645634340728582E-7</v>
      </c>
      <c r="IT263" s="89">
        <f t="shared" si="797"/>
        <v>-2.8135102907797483E-4</v>
      </c>
      <c r="IU263" s="89">
        <f t="shared" si="798"/>
        <v>7.9158401563235444E-8</v>
      </c>
      <c r="IW263">
        <v>73.45</v>
      </c>
      <c r="IX263" s="14">
        <f t="shared" si="799"/>
        <v>-7.7906496681835304E-3</v>
      </c>
      <c r="IY263" s="14">
        <f t="shared" si="800"/>
        <v>6.0694222252368153E-5</v>
      </c>
      <c r="IZ263" s="89">
        <f t="shared" si="801"/>
        <v>6.2906496681835299E-3</v>
      </c>
      <c r="JA263" s="89">
        <f t="shared" si="802"/>
        <v>3.9572273247817554E-5</v>
      </c>
      <c r="JC263">
        <v>108.25</v>
      </c>
      <c r="JD263" s="14">
        <f t="shared" si="803"/>
        <v>-2.7752099217828287E-3</v>
      </c>
      <c r="JE263" s="14">
        <f t="shared" si="804"/>
        <v>7.7017901099618552E-6</v>
      </c>
      <c r="JF263" s="89">
        <f t="shared" si="805"/>
        <v>3.4752099217828288E-3</v>
      </c>
      <c r="JG263" s="89">
        <f t="shared" si="806"/>
        <v>1.2077084000457816E-5</v>
      </c>
      <c r="JI263">
        <v>36.380000000000003</v>
      </c>
      <c r="JJ263" s="14">
        <f t="shared" si="807"/>
        <v>9.3023926623134103E-3</v>
      </c>
      <c r="JK263" s="14">
        <f t="shared" si="808"/>
        <v>8.6534509243862379E-5</v>
      </c>
      <c r="JL263" s="89">
        <f t="shared" si="809"/>
        <v>-9.6023926623134102E-3</v>
      </c>
      <c r="JM263" s="89">
        <f t="shared" si="810"/>
        <v>9.2205944841250421E-5</v>
      </c>
      <c r="JO263">
        <v>74.37</v>
      </c>
      <c r="JP263" s="14">
        <f t="shared" si="811"/>
        <v>6.0325942047912079E-3</v>
      </c>
      <c r="JQ263" s="14">
        <f t="shared" si="812"/>
        <v>3.6392192839680469E-5</v>
      </c>
      <c r="JR263" s="89">
        <f t="shared" si="842"/>
        <v>-5.8325942047912083E-3</v>
      </c>
      <c r="JS263" s="89">
        <f t="shared" si="813"/>
        <v>3.4019155157763984E-5</v>
      </c>
      <c r="JU263">
        <v>68.86</v>
      </c>
      <c r="JV263" s="14">
        <f t="shared" si="814"/>
        <v>7.2348745619087136E-3</v>
      </c>
      <c r="JW263" s="14">
        <f t="shared" si="815"/>
        <v>5.2343409926553799E-5</v>
      </c>
      <c r="JX263" s="89">
        <f t="shared" si="816"/>
        <v>-6.9348745619087137E-3</v>
      </c>
      <c r="JY263" s="89">
        <f t="shared" si="817"/>
        <v>4.8092485189408574E-5</v>
      </c>
      <c r="KA263">
        <v>35.6</v>
      </c>
      <c r="KB263" s="14">
        <f t="shared" si="818"/>
        <v>7.5556536862062271E-3</v>
      </c>
      <c r="KC263" s="14">
        <f t="shared" si="819"/>
        <v>5.708790262588175E-5</v>
      </c>
      <c r="KD263" s="89">
        <f t="shared" si="820"/>
        <v>-7.3556536862062274E-3</v>
      </c>
      <c r="KE263" s="89">
        <f t="shared" si="821"/>
        <v>5.4105641151399263E-5</v>
      </c>
      <c r="KG263">
        <v>17.5</v>
      </c>
      <c r="KH263" s="14">
        <f t="shared" si="822"/>
        <v>-9.1849095770725527E-3</v>
      </c>
      <c r="KI263" s="14">
        <f t="shared" si="823"/>
        <v>8.4362563938999099E-5</v>
      </c>
      <c r="KJ263" s="89">
        <f t="shared" si="824"/>
        <v>8.3849095770725524E-3</v>
      </c>
      <c r="KK263" s="89">
        <f t="shared" si="825"/>
        <v>7.0306708615683005E-5</v>
      </c>
      <c r="KM263">
        <v>35.700000000000003</v>
      </c>
      <c r="KN263" s="14">
        <f t="shared" si="826"/>
        <v>9.4787439545437387E-3</v>
      </c>
      <c r="KO263" s="14">
        <f t="shared" si="827"/>
        <v>8.9846586955799469E-5</v>
      </c>
      <c r="KP263" s="89">
        <f t="shared" si="828"/>
        <v>-1.1278743954543738E-2</v>
      </c>
      <c r="KQ263" s="89">
        <f t="shared" si="829"/>
        <v>1.2721006519215693E-4</v>
      </c>
      <c r="KS263">
        <v>91.58</v>
      </c>
      <c r="KT263" s="14">
        <f t="shared" si="830"/>
        <v>1.1508106595735687E-2</v>
      </c>
      <c r="KU263" s="14">
        <f t="shared" si="831"/>
        <v>1.3243651741881522E-4</v>
      </c>
      <c r="KV263" s="89">
        <f t="shared" si="832"/>
        <v>-1.1108106595735688E-2</v>
      </c>
      <c r="KW263" s="89">
        <f t="shared" si="833"/>
        <v>1.233900321422267E-4</v>
      </c>
      <c r="LL263">
        <v>12.73</v>
      </c>
      <c r="LM263" s="14">
        <f t="shared" si="838"/>
        <v>-4.724418236267511E-3</v>
      </c>
      <c r="LN263" s="14">
        <f t="shared" si="839"/>
        <v>2.2320127671177019E-5</v>
      </c>
      <c r="LO263" s="89">
        <f t="shared" si="840"/>
        <v>5.0244182362675109E-3</v>
      </c>
      <c r="LP263" s="89">
        <f t="shared" si="841"/>
        <v>2.5244778612937526E-5</v>
      </c>
    </row>
    <row r="264" spans="2:328" x14ac:dyDescent="0.35">
      <c r="S264" t="s">
        <v>868</v>
      </c>
      <c r="T264" s="82">
        <v>5989.42</v>
      </c>
      <c r="U264" s="6">
        <f t="shared" si="648"/>
        <v>5.2521356530526265E-3</v>
      </c>
      <c r="V264" s="14">
        <f t="shared" si="649"/>
        <v>2.758492891806654E-5</v>
      </c>
      <c r="Z264">
        <v>43.26</v>
      </c>
      <c r="AA264" s="14">
        <f t="shared" si="650"/>
        <v>3.0005792853467716E-3</v>
      </c>
      <c r="AB264" s="14">
        <f t="shared" si="651"/>
        <v>9.0034760476521428E-6</v>
      </c>
      <c r="AC264" s="14">
        <f t="shared" si="652"/>
        <v>-2.251556367705855E-3</v>
      </c>
      <c r="AD264" s="14">
        <f t="shared" si="653"/>
        <v>1.9797084776403385E-3</v>
      </c>
      <c r="AE264" s="14">
        <f t="shared" si="654"/>
        <v>3.9192456564410265E-6</v>
      </c>
      <c r="AG264">
        <v>9.1300000000000008</v>
      </c>
      <c r="AH264" s="14">
        <f t="shared" si="655"/>
        <v>1.8448705552333064E-2</v>
      </c>
      <c r="AI264" s="14">
        <f t="shared" si="656"/>
        <v>3.403547365566848E-4</v>
      </c>
      <c r="AJ264" s="14">
        <f t="shared" si="657"/>
        <v>-1.8443137625706707E-2</v>
      </c>
      <c r="AK264" s="14">
        <f t="shared" si="658"/>
        <v>3.4014932548075843E-4</v>
      </c>
      <c r="AM264">
        <v>106.65</v>
      </c>
      <c r="AN264" s="14">
        <f t="shared" si="659"/>
        <v>4.2105325363434578E-3</v>
      </c>
      <c r="AO264" s="14">
        <f t="shared" si="660"/>
        <v>1.7728584239606872E-5</v>
      </c>
      <c r="AP264" s="14">
        <f t="shared" si="661"/>
        <v>-3.610532536343458E-3</v>
      </c>
      <c r="AQ264" s="14">
        <f t="shared" si="662"/>
        <v>1.3035945195994723E-5</v>
      </c>
      <c r="AS264">
        <v>107.88</v>
      </c>
      <c r="AT264" s="14">
        <f t="shared" si="663"/>
        <v>-3.9008129708538084E-3</v>
      </c>
      <c r="AU264" s="14">
        <f t="shared" si="664"/>
        <v>1.5216341833581314E-5</v>
      </c>
      <c r="AV264" s="14">
        <f t="shared" si="665"/>
        <v>4.5008129708538087E-3</v>
      </c>
      <c r="AW264" s="14">
        <f t="shared" si="666"/>
        <v>2.0257317398605888E-5</v>
      </c>
      <c r="AY264" s="14">
        <v>37.340000000000003</v>
      </c>
      <c r="AZ264" s="14">
        <f t="shared" si="667"/>
        <v>9.0643115945857385E-3</v>
      </c>
      <c r="BA264" s="14">
        <f t="shared" si="668"/>
        <v>8.2161744683741458E-5</v>
      </c>
      <c r="BB264" s="14">
        <f t="shared" si="669"/>
        <v>-8.864311594585738E-3</v>
      </c>
      <c r="BC264" s="14">
        <f t="shared" si="670"/>
        <v>7.8576020045907155E-5</v>
      </c>
      <c r="BE264">
        <v>25.635000000000002</v>
      </c>
      <c r="BF264" s="14">
        <f t="shared" si="671"/>
        <v>1.1827573652634005E-2</v>
      </c>
      <c r="BG264" s="14">
        <f t="shared" si="672"/>
        <v>1.3989149850848211E-4</v>
      </c>
      <c r="BH264" s="14">
        <f t="shared" si="673"/>
        <v>-1.4727573652634005E-2</v>
      </c>
      <c r="BI264" s="14">
        <f t="shared" si="674"/>
        <v>2.1690142569375933E-4</v>
      </c>
      <c r="BK264">
        <v>106.4</v>
      </c>
      <c r="BL264" s="14">
        <f t="shared" si="675"/>
        <v>3.2840752011897975E-3</v>
      </c>
      <c r="BM264" s="14">
        <f t="shared" si="676"/>
        <v>1.0785149927069809E-5</v>
      </c>
      <c r="BN264" s="14">
        <f t="shared" si="677"/>
        <v>-4.5840752011897974E-3</v>
      </c>
      <c r="BO264" s="14">
        <f t="shared" si="678"/>
        <v>2.1013745450163281E-5</v>
      </c>
      <c r="BQ264">
        <v>74.12</v>
      </c>
      <c r="BR264" s="14">
        <f t="shared" si="679"/>
        <v>1.7519672448380579E-2</v>
      </c>
      <c r="BS264" s="14">
        <f t="shared" si="680"/>
        <v>3.0693892269854553E-4</v>
      </c>
      <c r="BT264" s="14">
        <f t="shared" si="681"/>
        <v>-1.7219672448380578E-2</v>
      </c>
      <c r="BU264" s="14">
        <f t="shared" si="682"/>
        <v>2.9651711922951715E-4</v>
      </c>
      <c r="BX264">
        <v>21.52</v>
      </c>
      <c r="BY264" s="14">
        <f t="shared" si="683"/>
        <v>9.7110589747545651E-3</v>
      </c>
      <c r="BZ264" s="14">
        <f t="shared" si="684"/>
        <v>9.4304666411161182E-5</v>
      </c>
      <c r="CA264" s="14">
        <f t="shared" si="685"/>
        <v>-9.6410589747545645E-3</v>
      </c>
      <c r="CB264" s="14">
        <f t="shared" si="686"/>
        <v>9.295001815469553E-5</v>
      </c>
      <c r="CD264">
        <v>51.18</v>
      </c>
      <c r="CE264" s="14">
        <f t="shared" si="687"/>
        <v>1.1655143591748952E-2</v>
      </c>
      <c r="CF264" s="14">
        <f t="shared" si="688"/>
        <v>1.3584237214428666E-4</v>
      </c>
      <c r="CG264" s="14">
        <f t="shared" si="689"/>
        <v>-1.0855143591748951E-2</v>
      </c>
      <c r="CH264" s="14">
        <f t="shared" si="690"/>
        <v>1.1783414239748833E-4</v>
      </c>
      <c r="CJ264">
        <v>36.659999999999997</v>
      </c>
      <c r="CK264" s="14">
        <f t="shared" si="691"/>
        <v>1.6770747405831628E-2</v>
      </c>
      <c r="CL264" s="14">
        <f t="shared" si="692"/>
        <v>2.8125796855020828E-4</v>
      </c>
      <c r="CM264" s="14">
        <f t="shared" si="693"/>
        <v>-1.6370747405831627E-2</v>
      </c>
      <c r="CN264" s="14">
        <f t="shared" si="694"/>
        <v>2.6800137062554292E-4</v>
      </c>
      <c r="CP264">
        <v>22.39</v>
      </c>
      <c r="CQ264" s="14">
        <f t="shared" si="695"/>
        <v>4.9008785997110291E-3</v>
      </c>
      <c r="CR264" s="14">
        <f t="shared" si="696"/>
        <v>2.4018611049105537E-5</v>
      </c>
      <c r="CS264" s="14">
        <f t="shared" si="697"/>
        <v>-4.7008785997110294E-3</v>
      </c>
      <c r="CT264" s="14">
        <f t="shared" si="698"/>
        <v>2.2098259609221128E-5</v>
      </c>
      <c r="CV264">
        <v>112.8</v>
      </c>
      <c r="CW264" s="14">
        <f t="shared" si="699"/>
        <v>-4.442477319561074E-3</v>
      </c>
      <c r="CX264" s="14">
        <f t="shared" si="700"/>
        <v>1.9735604734814545E-5</v>
      </c>
      <c r="CY264" s="89">
        <f t="shared" si="701"/>
        <v>4.4425773195610743E-3</v>
      </c>
      <c r="CZ264" s="89">
        <f t="shared" si="702"/>
        <v>1.973649324027846E-5</v>
      </c>
      <c r="DB264">
        <v>15.14</v>
      </c>
      <c r="DC264" s="14">
        <f t="shared" si="703"/>
        <v>9.8587719316680644E-3</v>
      </c>
      <c r="DD264" s="14">
        <f t="shared" si="704"/>
        <v>9.7195384000646053E-5</v>
      </c>
      <c r="DE264" s="89">
        <f t="shared" si="705"/>
        <v>-9.758771931668065E-3</v>
      </c>
      <c r="DF264" s="89">
        <f t="shared" si="706"/>
        <v>9.5233629614312456E-5</v>
      </c>
      <c r="DH264">
        <v>11.82</v>
      </c>
      <c r="DI264" s="14">
        <f t="shared" si="707"/>
        <v>7.5853713892565641E-3</v>
      </c>
      <c r="DJ264" s="14">
        <f t="shared" si="708"/>
        <v>5.7537859112952058E-5</v>
      </c>
      <c r="DK264" s="89">
        <f t="shared" si="709"/>
        <v>-7.0853713892565645E-3</v>
      </c>
      <c r="DL264" s="89">
        <f t="shared" si="710"/>
        <v>5.0202487723695501E-5</v>
      </c>
      <c r="DN264">
        <v>68.040000000000006</v>
      </c>
      <c r="DO264" s="14">
        <f t="shared" si="711"/>
        <v>6.007784206796804E-3</v>
      </c>
      <c r="DP264" s="14">
        <f t="shared" si="712"/>
        <v>3.6093471075437103E-5</v>
      </c>
      <c r="DQ264" s="89">
        <f t="shared" si="713"/>
        <v>-5.3077842067968039E-3</v>
      </c>
      <c r="DR264" s="89">
        <f t="shared" si="714"/>
        <v>2.8172573185921578E-5</v>
      </c>
      <c r="DT264">
        <v>134.9</v>
      </c>
      <c r="DU264" s="14">
        <f t="shared" si="715"/>
        <v>-8.1876155195820411E-3</v>
      </c>
      <c r="DV264" s="14">
        <f t="shared" si="716"/>
        <v>6.7037047896500692E-5</v>
      </c>
      <c r="DW264" s="89">
        <f t="shared" si="717"/>
        <v>8.0876155195820417E-3</v>
      </c>
      <c r="DX264" s="89">
        <f t="shared" si="718"/>
        <v>6.5409524792584304E-5</v>
      </c>
      <c r="DZ264">
        <v>35.14</v>
      </c>
      <c r="EA264" s="14">
        <f t="shared" si="719"/>
        <v>-1.0585136739181027E-2</v>
      </c>
      <c r="EB264" s="14">
        <f t="shared" si="720"/>
        <v>1.1204511978715996E-4</v>
      </c>
      <c r="EC264" s="89">
        <f t="shared" si="721"/>
        <v>1.1485136739181027E-2</v>
      </c>
      <c r="ED264" s="89">
        <f t="shared" si="722"/>
        <v>1.319083659176858E-4</v>
      </c>
      <c r="EF264">
        <v>13.41</v>
      </c>
      <c r="EG264" s="14">
        <f t="shared" si="723"/>
        <v>2.2853925004151988E-2</v>
      </c>
      <c r="EH264" s="14">
        <f t="shared" si="724"/>
        <v>5.223018880954035E-4</v>
      </c>
      <c r="EI264" s="89">
        <f t="shared" si="725"/>
        <v>-2.1953925004151987E-2</v>
      </c>
      <c r="EJ264" s="89">
        <f t="shared" si="726"/>
        <v>4.8197482308792982E-4</v>
      </c>
      <c r="EL264">
        <v>94.46</v>
      </c>
      <c r="EM264" s="14">
        <f t="shared" si="727"/>
        <v>1.4920945098212627E-2</v>
      </c>
      <c r="EN264" s="14">
        <f t="shared" si="728"/>
        <v>2.2263460262387543E-4</v>
      </c>
      <c r="EO264" s="89">
        <f t="shared" si="729"/>
        <v>-1.4720945098212626E-2</v>
      </c>
      <c r="EP264" s="89">
        <f t="shared" si="730"/>
        <v>2.1670622458459034E-4</v>
      </c>
      <c r="ER264">
        <v>13.13</v>
      </c>
      <c r="ES264" s="14">
        <f t="shared" si="731"/>
        <v>2.2822375824662236E-3</v>
      </c>
      <c r="ET264" s="14">
        <f t="shared" si="732"/>
        <v>5.2086083828212727E-6</v>
      </c>
      <c r="EU264" s="89">
        <f t="shared" si="733"/>
        <v>-2.0822375824662235E-3</v>
      </c>
      <c r="EV264" s="89">
        <f t="shared" si="734"/>
        <v>4.335713349834783E-6</v>
      </c>
      <c r="EX264">
        <v>123.65</v>
      </c>
      <c r="EY264" s="14">
        <f t="shared" si="735"/>
        <v>-2.4291509920595887E-3</v>
      </c>
      <c r="EZ264" s="14">
        <f t="shared" si="736"/>
        <v>5.9007745422240839E-6</v>
      </c>
      <c r="FA264" s="89">
        <f t="shared" si="737"/>
        <v>2.6291509920595888E-3</v>
      </c>
      <c r="FB264" s="89">
        <f t="shared" si="738"/>
        <v>6.9124349390479199E-6</v>
      </c>
      <c r="FD264">
        <v>54.12</v>
      </c>
      <c r="FE264" s="14">
        <f t="shared" si="739"/>
        <v>-4.4444517604239064E-3</v>
      </c>
      <c r="FF264" s="14">
        <f t="shared" si="740"/>
        <v>1.9753151450735161E-5</v>
      </c>
      <c r="FG264" s="89">
        <f t="shared" si="741"/>
        <v>3.0444517604239062E-3</v>
      </c>
      <c r="FH264" s="89">
        <f t="shared" si="742"/>
        <v>9.2686865215482213E-6</v>
      </c>
      <c r="FJ264">
        <v>146.69999999999999</v>
      </c>
      <c r="FK264" s="14">
        <f t="shared" si="743"/>
        <v>-3.4141378332578965E-3</v>
      </c>
      <c r="FL264" s="14">
        <f t="shared" si="744"/>
        <v>1.1656337144482925E-5</v>
      </c>
      <c r="FM264" s="89">
        <f t="shared" si="745"/>
        <v>3.3141378332578967E-3</v>
      </c>
      <c r="FN264" s="89">
        <f t="shared" si="746"/>
        <v>1.0983509577831347E-5</v>
      </c>
      <c r="FP264">
        <v>11.02</v>
      </c>
      <c r="FQ264" s="14">
        <f t="shared" si="747"/>
        <v>7.2333045935200607E-3</v>
      </c>
      <c r="FR264" s="14">
        <f t="shared" si="748"/>
        <v>5.2320695342638408E-5</v>
      </c>
      <c r="FS264" s="89">
        <f t="shared" si="749"/>
        <v>-6.7333045935200602E-3</v>
      </c>
      <c r="FT264" s="89">
        <f t="shared" si="750"/>
        <v>4.5337390749118341E-5</v>
      </c>
      <c r="FV264">
        <v>549.20000000000005</v>
      </c>
      <c r="FW264" s="14">
        <f t="shared" si="751"/>
        <v>7.2806701432358322E-4</v>
      </c>
      <c r="FX264" s="14">
        <f t="shared" si="752"/>
        <v>5.3008157734605668E-7</v>
      </c>
      <c r="FY264" s="89">
        <f t="shared" si="753"/>
        <v>-2.2806701432358321E-4</v>
      </c>
      <c r="FZ264" s="89">
        <f t="shared" si="754"/>
        <v>5.2014563022473507E-8</v>
      </c>
      <c r="GB264">
        <v>66.94</v>
      </c>
      <c r="GC264" s="14">
        <f t="shared" si="755"/>
        <v>-6.8955452359876724E-3</v>
      </c>
      <c r="GD264" s="14">
        <f t="shared" si="756"/>
        <v>4.7548544101552285E-5</v>
      </c>
      <c r="GE264" s="89">
        <f t="shared" si="757"/>
        <v>7.9955452359876718E-3</v>
      </c>
      <c r="GF264" s="89">
        <f t="shared" si="758"/>
        <v>6.3928743620725152E-5</v>
      </c>
      <c r="GH264">
        <v>463</v>
      </c>
      <c r="GI264" s="14">
        <f t="shared" si="759"/>
        <v>-2.595157165839107E-3</v>
      </c>
      <c r="GJ264" s="14">
        <f t="shared" si="760"/>
        <v>6.7348407154060666E-6</v>
      </c>
      <c r="GK264" s="89">
        <f t="shared" si="761"/>
        <v>2.6951571658391069E-3</v>
      </c>
      <c r="GL264" s="89">
        <f t="shared" si="762"/>
        <v>7.2638721485738871E-6</v>
      </c>
      <c r="GN264">
        <v>31.45</v>
      </c>
      <c r="GO264" s="14">
        <f t="shared" si="763"/>
        <v>1.9059726227338438E-3</v>
      </c>
      <c r="GP264" s="14">
        <f t="shared" si="764"/>
        <v>3.6327316386109273E-6</v>
      </c>
      <c r="GQ264" s="89">
        <f t="shared" si="765"/>
        <v>-1.4059726227338438E-3</v>
      </c>
      <c r="GR264" s="89">
        <f t="shared" si="766"/>
        <v>1.9767590158770835E-6</v>
      </c>
      <c r="GT264">
        <v>62.82</v>
      </c>
      <c r="GU264" s="14">
        <f t="shared" si="767"/>
        <v>2.5437215623781199E-3</v>
      </c>
      <c r="GV264" s="14">
        <f t="shared" si="768"/>
        <v>6.4705193869073831E-6</v>
      </c>
      <c r="GW264" s="89">
        <f t="shared" si="769"/>
        <v>-2.5537215623781199E-3</v>
      </c>
      <c r="GX264" s="89">
        <f t="shared" si="770"/>
        <v>6.5214938181549456E-6</v>
      </c>
      <c r="GZ264">
        <v>205.3</v>
      </c>
      <c r="HA264" s="14">
        <f t="shared" si="771"/>
        <v>2.4324993750614171E-3</v>
      </c>
      <c r="HB264" s="14">
        <f t="shared" si="772"/>
        <v>5.9170532096741845E-6</v>
      </c>
      <c r="HC264" s="89">
        <f t="shared" si="773"/>
        <v>-1.8324993750614173E-3</v>
      </c>
      <c r="HD264" s="89">
        <f t="shared" si="774"/>
        <v>3.358053959600485E-6</v>
      </c>
      <c r="HF264">
        <v>299.25</v>
      </c>
      <c r="HG264" s="14">
        <f t="shared" si="775"/>
        <v>-1.3375691678193195E-3</v>
      </c>
      <c r="HH264" s="14">
        <f t="shared" si="776"/>
        <v>1.7890912787008669E-6</v>
      </c>
      <c r="HI264" s="89">
        <f t="shared" si="777"/>
        <v>2.0375691678193196E-3</v>
      </c>
      <c r="HJ264" s="89">
        <f t="shared" si="778"/>
        <v>4.1516881136479141E-6</v>
      </c>
      <c r="HL264">
        <v>108.3</v>
      </c>
      <c r="HM264" s="14">
        <f t="shared" si="779"/>
        <v>5.9839073836840083E-3</v>
      </c>
      <c r="HN264" s="14">
        <f t="shared" si="780"/>
        <v>3.5807147576507991E-5</v>
      </c>
      <c r="HO264" s="89">
        <f t="shared" si="781"/>
        <v>-6.4839073836840087E-3</v>
      </c>
      <c r="HP264" s="89">
        <f t="shared" si="782"/>
        <v>4.2041054960192009E-5</v>
      </c>
      <c r="HR264">
        <v>5.86</v>
      </c>
      <c r="HS264" s="14">
        <f t="shared" si="783"/>
        <v>3.4123869977942467E-4</v>
      </c>
      <c r="HT264" s="14">
        <f t="shared" si="784"/>
        <v>1.1644385022715232E-7</v>
      </c>
      <c r="HU264" s="14">
        <f t="shared" si="785"/>
        <v>-2.2412386997794245E-3</v>
      </c>
      <c r="HV264" s="14">
        <f t="shared" si="786"/>
        <v>5.0231509093889653E-6</v>
      </c>
      <c r="HX264">
        <v>14.19</v>
      </c>
      <c r="HY264" s="14">
        <f t="shared" si="787"/>
        <v>3.5174148118783831E-3</v>
      </c>
      <c r="HZ264" s="14">
        <f t="shared" si="788"/>
        <v>1.2372206958821441E-5</v>
      </c>
      <c r="IA264" s="89">
        <f t="shared" si="789"/>
        <v>-5.5174148118783831E-3</v>
      </c>
      <c r="IB264" s="89">
        <f t="shared" si="790"/>
        <v>3.0441866206334974E-5</v>
      </c>
      <c r="ID264">
        <v>139.44999999999999</v>
      </c>
      <c r="IE264" s="14">
        <f t="shared" si="791"/>
        <v>-2.1536261015980022E-3</v>
      </c>
      <c r="IF264" s="14">
        <f t="shared" si="792"/>
        <v>4.6381053854842081E-6</v>
      </c>
      <c r="IG264" s="89">
        <f t="shared" si="793"/>
        <v>2.7536261015980021E-3</v>
      </c>
      <c r="IH264" s="89">
        <f t="shared" si="794"/>
        <v>7.58245670740181E-6</v>
      </c>
      <c r="IQ264">
        <v>55.66</v>
      </c>
      <c r="IR264" s="14">
        <f t="shared" si="795"/>
        <v>3.5925992841950486E-4</v>
      </c>
      <c r="IS264" s="14">
        <f t="shared" si="796"/>
        <v>1.2906769616798777E-7</v>
      </c>
      <c r="IT264" s="89">
        <f t="shared" si="797"/>
        <v>-1.3592599284195049E-3</v>
      </c>
      <c r="IU264" s="89">
        <f t="shared" si="798"/>
        <v>1.8475875530069977E-6</v>
      </c>
      <c r="IW264">
        <v>72.8</v>
      </c>
      <c r="IX264" s="14">
        <f t="shared" si="799"/>
        <v>8.8889474172459942E-3</v>
      </c>
      <c r="IY264" s="14">
        <f t="shared" si="800"/>
        <v>7.9013386186564224E-5</v>
      </c>
      <c r="IZ264" s="89">
        <f t="shared" si="801"/>
        <v>-1.0388947417245994E-2</v>
      </c>
      <c r="JA264" s="89">
        <f t="shared" si="802"/>
        <v>1.079302284383022E-4</v>
      </c>
      <c r="JC264">
        <v>107.7</v>
      </c>
      <c r="JD264" s="14">
        <f t="shared" si="803"/>
        <v>5.0937827202564177E-3</v>
      </c>
      <c r="JE264" s="14">
        <f t="shared" si="804"/>
        <v>2.5946622401182871E-5</v>
      </c>
      <c r="JF264" s="89">
        <f t="shared" si="805"/>
        <v>-4.3937827202564176E-3</v>
      </c>
      <c r="JG264" s="89">
        <f t="shared" si="806"/>
        <v>1.9305326592823886E-5</v>
      </c>
      <c r="JI264">
        <v>35.58</v>
      </c>
      <c r="JJ264" s="14">
        <f t="shared" si="807"/>
        <v>2.2235490852287158E-2</v>
      </c>
      <c r="JK264" s="14">
        <f t="shared" si="808"/>
        <v>4.9441705344214582E-4</v>
      </c>
      <c r="JL264" s="89">
        <f t="shared" si="809"/>
        <v>-2.2535490852287159E-2</v>
      </c>
      <c r="JM264" s="89">
        <f t="shared" si="810"/>
        <v>5.0784834795351819E-4</v>
      </c>
      <c r="JO264">
        <v>73.430000000000007</v>
      </c>
      <c r="JP264" s="14">
        <f t="shared" si="811"/>
        <v>1.2720063251689792E-2</v>
      </c>
      <c r="JQ264" s="14">
        <f t="shared" si="812"/>
        <v>1.618000091269891E-4</v>
      </c>
      <c r="JR264" s="89">
        <f t="shared" ref="JR264" si="843">$JQ$268+$JQ$269*$U274-$JP264</f>
        <v>-1.2520063251689792E-2</v>
      </c>
      <c r="JS264" s="89">
        <f t="shared" si="813"/>
        <v>1.5675198382631317E-4</v>
      </c>
      <c r="JU264">
        <v>68.58</v>
      </c>
      <c r="JV264" s="14">
        <f t="shared" si="814"/>
        <v>4.0745108756034473E-3</v>
      </c>
      <c r="JW264" s="14">
        <f t="shared" si="815"/>
        <v>1.6601638875410771E-5</v>
      </c>
      <c r="JX264" s="89">
        <f t="shared" si="816"/>
        <v>-3.7745108756034474E-3</v>
      </c>
      <c r="JY264" s="89">
        <f t="shared" si="817"/>
        <v>1.4246932350048703E-5</v>
      </c>
      <c r="KA264">
        <v>35.01</v>
      </c>
      <c r="KB264" s="14">
        <f t="shared" si="818"/>
        <v>1.6711902891410616E-2</v>
      </c>
      <c r="KC264" s="14">
        <f t="shared" si="819"/>
        <v>2.792876982519385E-4</v>
      </c>
      <c r="KD264" s="89">
        <f t="shared" si="820"/>
        <v>-1.6511902891410617E-2</v>
      </c>
      <c r="KE264" s="89">
        <f t="shared" si="821"/>
        <v>2.726429370953743E-4</v>
      </c>
      <c r="KG264">
        <v>17.600000000000001</v>
      </c>
      <c r="KH264" s="14">
        <f t="shared" si="822"/>
        <v>-5.6980211146377786E-3</v>
      </c>
      <c r="KI264" s="14">
        <f t="shared" si="823"/>
        <v>3.2467444622857953E-5</v>
      </c>
      <c r="KJ264" s="89">
        <f t="shared" si="824"/>
        <v>4.8980211146377782E-3</v>
      </c>
      <c r="KK264" s="89">
        <f t="shared" si="825"/>
        <v>2.3990610839437502E-5</v>
      </c>
      <c r="KM264">
        <v>35.25</v>
      </c>
      <c r="KN264" s="14">
        <f t="shared" si="826"/>
        <v>1.2685159527315861E-2</v>
      </c>
      <c r="KO264" s="14">
        <f t="shared" si="827"/>
        <v>1.6091327223345236E-4</v>
      </c>
      <c r="KP264" s="89">
        <f t="shared" si="828"/>
        <v>-1.448515952731586E-2</v>
      </c>
      <c r="KQ264" s="89">
        <f t="shared" si="829"/>
        <v>2.0981984653178944E-4</v>
      </c>
      <c r="KS264">
        <v>92.4</v>
      </c>
      <c r="KT264" s="14">
        <f t="shared" si="830"/>
        <v>-8.9140714186891276E-3</v>
      </c>
      <c r="KU264" s="14">
        <f t="shared" si="831"/>
        <v>7.9460669257490398E-5</v>
      </c>
      <c r="KV264" s="89">
        <f t="shared" si="832"/>
        <v>9.3140714186891269E-3</v>
      </c>
      <c r="KW264" s="89">
        <f t="shared" si="833"/>
        <v>8.6751926392441691E-5</v>
      </c>
      <c r="LL264">
        <v>12.635</v>
      </c>
      <c r="LM264" s="14">
        <f t="shared" si="838"/>
        <v>7.4906717291576587E-3</v>
      </c>
      <c r="LN264" s="14">
        <f t="shared" si="839"/>
        <v>5.611016295400179E-5</v>
      </c>
      <c r="LO264" s="89">
        <f t="shared" si="840"/>
        <v>-7.1906717291576588E-3</v>
      </c>
      <c r="LP264" s="89">
        <f t="shared" si="841"/>
        <v>5.1705759916507196E-5</v>
      </c>
    </row>
    <row r="265" spans="2:328" ht="15" thickBot="1" x14ac:dyDescent="0.4">
      <c r="AG265">
        <v>8.9540000000000006</v>
      </c>
      <c r="AH265" s="14">
        <f t="shared" si="655"/>
        <v>1.946533478810325E-2</v>
      </c>
      <c r="AI265" s="14">
        <f t="shared" si="656"/>
        <v>3.7889925841294261E-4</v>
      </c>
      <c r="AJ265" s="14">
        <f t="shared" si="657"/>
        <v>-1.956533478810325E-2</v>
      </c>
      <c r="AK265" s="14">
        <f t="shared" si="658"/>
        <v>3.8280232537056324E-4</v>
      </c>
    </row>
    <row r="266" spans="2:328" ht="15" thickBot="1" x14ac:dyDescent="0.4">
      <c r="LF266" s="86"/>
      <c r="LG266" s="130" t="s">
        <v>892</v>
      </c>
      <c r="LH266" s="131"/>
      <c r="LL266" s="86"/>
      <c r="LM266" s="130" t="s">
        <v>484</v>
      </c>
      <c r="LN266" s="131"/>
    </row>
    <row r="267" spans="2:328" s="14" customFormat="1" ht="15" thickBot="1" x14ac:dyDescent="0.4">
      <c r="B267"/>
      <c r="C267"/>
      <c r="D267"/>
      <c r="E267"/>
      <c r="F267"/>
      <c r="G267"/>
      <c r="Z267" s="86"/>
      <c r="AA267" s="130" t="s">
        <v>876</v>
      </c>
      <c r="AB267" s="131"/>
      <c r="EF267" s="86"/>
      <c r="EG267" s="130" t="s">
        <v>589</v>
      </c>
      <c r="EH267" s="131"/>
      <c r="EL267" s="86"/>
      <c r="EM267" s="130" t="s">
        <v>590</v>
      </c>
      <c r="EN267" s="131"/>
      <c r="ER267" s="86"/>
      <c r="ES267" s="130" t="s">
        <v>504</v>
      </c>
      <c r="ET267" s="131"/>
      <c r="EX267" s="86"/>
      <c r="EY267" s="130" t="s">
        <v>882</v>
      </c>
      <c r="EZ267" s="131"/>
      <c r="FD267" s="86"/>
      <c r="FE267" s="130" t="s">
        <v>593</v>
      </c>
      <c r="FF267" s="131"/>
      <c r="FJ267" s="86"/>
      <c r="FK267" s="130" t="s">
        <v>594</v>
      </c>
      <c r="FL267" s="131"/>
      <c r="FP267" s="86"/>
      <c r="FQ267" s="130" t="s">
        <v>883</v>
      </c>
      <c r="FR267" s="131"/>
      <c r="FV267" s="86"/>
      <c r="FW267" s="130" t="s">
        <v>884</v>
      </c>
      <c r="FX267" s="131"/>
      <c r="GB267" s="86"/>
      <c r="GC267" s="130" t="s">
        <v>597</v>
      </c>
      <c r="GD267" s="131"/>
      <c r="GH267" s="86"/>
      <c r="GI267" s="130" t="s">
        <v>885</v>
      </c>
      <c r="GJ267" s="131"/>
      <c r="GN267" s="86"/>
      <c r="GO267" s="130" t="s">
        <v>886</v>
      </c>
      <c r="GP267" s="131"/>
      <c r="GT267" s="86"/>
      <c r="GU267" s="130" t="s">
        <v>887</v>
      </c>
      <c r="GV267" s="131"/>
      <c r="GZ267" s="86"/>
      <c r="HA267" s="130" t="s">
        <v>601</v>
      </c>
      <c r="HB267" s="131"/>
      <c r="HF267" s="86"/>
      <c r="HG267" s="130" t="s">
        <v>602</v>
      </c>
      <c r="HH267" s="131"/>
      <c r="HL267" s="86"/>
      <c r="HM267" s="130" t="s">
        <v>603</v>
      </c>
      <c r="HN267" s="131"/>
      <c r="HR267" s="86"/>
      <c r="HS267" s="130" t="s">
        <v>509</v>
      </c>
      <c r="HT267" s="131"/>
      <c r="HX267" s="86"/>
      <c r="HY267" s="130" t="s">
        <v>604</v>
      </c>
      <c r="HZ267" s="131"/>
      <c r="ID267" s="86"/>
      <c r="IE267" s="130" t="s">
        <v>888</v>
      </c>
      <c r="IF267" s="131"/>
      <c r="IQ267" s="86"/>
      <c r="IR267" s="130" t="s">
        <v>511</v>
      </c>
      <c r="IS267" s="131"/>
      <c r="IW267" s="86"/>
      <c r="IX267" s="130" t="s">
        <v>512</v>
      </c>
      <c r="IY267" s="131"/>
      <c r="JC267" s="86"/>
      <c r="JD267" s="130" t="s">
        <v>497</v>
      </c>
      <c r="JE267" s="131"/>
      <c r="JI267" s="86"/>
      <c r="JJ267" s="130" t="s">
        <v>889</v>
      </c>
      <c r="JK267" s="131"/>
      <c r="JO267" s="86"/>
      <c r="JP267" s="130" t="s">
        <v>514</v>
      </c>
      <c r="JQ267" s="131"/>
      <c r="JU267" s="86"/>
      <c r="JV267" s="130" t="s">
        <v>890</v>
      </c>
      <c r="JW267" s="131"/>
      <c r="KA267" s="86"/>
      <c r="KB267" s="130" t="s">
        <v>891</v>
      </c>
      <c r="KC267" s="131"/>
      <c r="KG267" s="86"/>
      <c r="KH267" s="130" t="s">
        <v>610</v>
      </c>
      <c r="KI267" s="131"/>
      <c r="KM267" s="86"/>
      <c r="KN267" s="130" t="s">
        <v>611</v>
      </c>
      <c r="KO267" s="131"/>
      <c r="KS267" s="86"/>
      <c r="KT267" s="130" t="s">
        <v>612</v>
      </c>
      <c r="KU267" s="131"/>
      <c r="LF267" s="115" t="s">
        <v>540</v>
      </c>
      <c r="LG267" s="12" t="s">
        <v>489</v>
      </c>
      <c r="LH267" s="88">
        <v>-1E-4</v>
      </c>
      <c r="LL267" s="115" t="s">
        <v>540</v>
      </c>
      <c r="LM267" s="12" t="s">
        <v>489</v>
      </c>
      <c r="LN267" s="88">
        <v>2.9999999999999997E-4</v>
      </c>
    </row>
    <row r="268" spans="2:328" ht="15" thickBot="1" x14ac:dyDescent="0.4">
      <c r="Z268" s="116" t="s">
        <v>540</v>
      </c>
      <c r="AA268" s="12" t="s">
        <v>489</v>
      </c>
      <c r="AB268" s="24">
        <v>-4.0000000000000002E-4</v>
      </c>
      <c r="AG268" s="86"/>
      <c r="AH268" s="130" t="s">
        <v>550</v>
      </c>
      <c r="AI268" s="131"/>
      <c r="AM268" s="86"/>
      <c r="AN268" s="130" t="s">
        <v>551</v>
      </c>
      <c r="AO268" s="131"/>
      <c r="AS268" s="86"/>
      <c r="AT268" s="130" t="s">
        <v>878</v>
      </c>
      <c r="AU268" s="131"/>
      <c r="AY268" s="86"/>
      <c r="AZ268" s="130" t="s">
        <v>579</v>
      </c>
      <c r="BA268" s="131"/>
      <c r="BE268" s="86"/>
      <c r="BF268" s="130" t="s">
        <v>580</v>
      </c>
      <c r="BG268" s="131"/>
      <c r="BK268" s="86"/>
      <c r="BL268" s="130" t="s">
        <v>558</v>
      </c>
      <c r="BM268" s="131"/>
      <c r="BQ268" s="86"/>
      <c r="BR268" s="130" t="s">
        <v>566</v>
      </c>
      <c r="BS268" s="131"/>
      <c r="BX268" s="86"/>
      <c r="BY268" s="130" t="s">
        <v>581</v>
      </c>
      <c r="BZ268" s="131"/>
      <c r="CD268" s="86"/>
      <c r="CE268" s="130" t="s">
        <v>879</v>
      </c>
      <c r="CF268" s="131"/>
      <c r="CJ268" s="86"/>
      <c r="CK268" s="130" t="s">
        <v>583</v>
      </c>
      <c r="CL268" s="131"/>
      <c r="CP268" s="86"/>
      <c r="CQ268" s="130" t="s">
        <v>500</v>
      </c>
      <c r="CR268" s="131"/>
      <c r="CV268" s="86"/>
      <c r="CW268" s="130" t="s">
        <v>584</v>
      </c>
      <c r="CX268" s="131"/>
      <c r="DB268" s="86"/>
      <c r="DC268" s="130" t="s">
        <v>880</v>
      </c>
      <c r="DD268" s="131"/>
      <c r="DH268" s="86"/>
      <c r="DI268" s="130" t="s">
        <v>585</v>
      </c>
      <c r="DJ268" s="131"/>
      <c r="DN268" s="86"/>
      <c r="DO268" s="130" t="s">
        <v>586</v>
      </c>
      <c r="DP268" s="131"/>
      <c r="DT268" s="86"/>
      <c r="DU268" s="130" t="s">
        <v>881</v>
      </c>
      <c r="DV268" s="131"/>
      <c r="DZ268" s="86"/>
      <c r="EA268" s="130" t="s">
        <v>588</v>
      </c>
      <c r="EB268" s="131"/>
      <c r="EF268" s="115" t="s">
        <v>540</v>
      </c>
      <c r="EG268" s="12" t="s">
        <v>489</v>
      </c>
      <c r="EH268" s="88">
        <v>8.9999999999999998E-4</v>
      </c>
      <c r="EL268" s="115" t="s">
        <v>540</v>
      </c>
      <c r="EM268" s="12" t="s">
        <v>489</v>
      </c>
      <c r="EN268" s="88">
        <v>2.0000000000000001E-4</v>
      </c>
      <c r="ER268" s="115" t="s">
        <v>540</v>
      </c>
      <c r="ES268" s="12" t="s">
        <v>489</v>
      </c>
      <c r="ET268" s="88">
        <v>2.0000000000000001E-4</v>
      </c>
      <c r="EX268" s="115" t="s">
        <v>540</v>
      </c>
      <c r="EY268" s="12" t="s">
        <v>489</v>
      </c>
      <c r="EZ268" s="88">
        <v>2.0000000000000001E-4</v>
      </c>
      <c r="FD268" s="115" t="s">
        <v>540</v>
      </c>
      <c r="FE268" s="12" t="s">
        <v>489</v>
      </c>
      <c r="FF268" s="88">
        <v>-1.4E-3</v>
      </c>
      <c r="FJ268" s="115" t="s">
        <v>540</v>
      </c>
      <c r="FK268" s="12" t="s">
        <v>489</v>
      </c>
      <c r="FL268" s="88">
        <v>-1E-4</v>
      </c>
      <c r="FP268" s="115" t="s">
        <v>540</v>
      </c>
      <c r="FQ268" s="12" t="s">
        <v>489</v>
      </c>
      <c r="FR268" s="88">
        <v>5.0000000000000001E-4</v>
      </c>
      <c r="FV268" s="115" t="s">
        <v>540</v>
      </c>
      <c r="FW268" s="12" t="s">
        <v>489</v>
      </c>
      <c r="FX268" s="88">
        <v>5.0000000000000001E-4</v>
      </c>
      <c r="GB268" s="115" t="s">
        <v>540</v>
      </c>
      <c r="GC268" s="12" t="s">
        <v>489</v>
      </c>
      <c r="GD268" s="88">
        <v>1.1000000000000001E-3</v>
      </c>
      <c r="GH268" s="115" t="s">
        <v>540</v>
      </c>
      <c r="GI268" s="12" t="s">
        <v>489</v>
      </c>
      <c r="GJ268" s="88">
        <v>1E-4</v>
      </c>
      <c r="GN268" s="115" t="s">
        <v>540</v>
      </c>
      <c r="GO268" s="12" t="s">
        <v>489</v>
      </c>
      <c r="GP268" s="88">
        <v>5.0000000000000001E-4</v>
      </c>
      <c r="GT268" s="115" t="s">
        <v>540</v>
      </c>
      <c r="GU268" s="12" t="s">
        <v>489</v>
      </c>
      <c r="GV268" s="88">
        <v>-1.0000000000000001E-5</v>
      </c>
      <c r="GZ268" s="115" t="s">
        <v>540</v>
      </c>
      <c r="HA268" s="12" t="s">
        <v>489</v>
      </c>
      <c r="HB268" s="88">
        <v>5.9999999999999995E-4</v>
      </c>
      <c r="HF268" s="115" t="s">
        <v>540</v>
      </c>
      <c r="HG268" s="12" t="s">
        <v>489</v>
      </c>
      <c r="HH268" s="88">
        <v>6.9999999999999999E-4</v>
      </c>
      <c r="HL268" s="115" t="s">
        <v>540</v>
      </c>
      <c r="HM268" s="12" t="s">
        <v>489</v>
      </c>
      <c r="HN268" s="88">
        <v>-5.0000000000000001E-4</v>
      </c>
      <c r="HR268" s="115" t="s">
        <v>540</v>
      </c>
      <c r="HS268" s="12" t="s">
        <v>489</v>
      </c>
      <c r="HT268" s="88">
        <v>-1.9E-3</v>
      </c>
      <c r="HX268" s="115" t="s">
        <v>540</v>
      </c>
      <c r="HY268" s="12" t="s">
        <v>489</v>
      </c>
      <c r="HZ268" s="88">
        <v>-2E-3</v>
      </c>
      <c r="ID268" s="115" t="s">
        <v>540</v>
      </c>
      <c r="IE268" s="12" t="s">
        <v>489</v>
      </c>
      <c r="IF268" s="88">
        <v>5.9999999999999995E-4</v>
      </c>
      <c r="IQ268" s="115" t="s">
        <v>540</v>
      </c>
      <c r="IR268" s="12" t="s">
        <v>489</v>
      </c>
      <c r="IS268" s="88">
        <v>-1E-3</v>
      </c>
      <c r="IW268" s="115" t="s">
        <v>540</v>
      </c>
      <c r="IX268" s="12" t="s">
        <v>489</v>
      </c>
      <c r="IY268" s="88">
        <v>-1.5E-3</v>
      </c>
      <c r="JC268" s="115" t="s">
        <v>540</v>
      </c>
      <c r="JD268" s="12" t="s">
        <v>489</v>
      </c>
      <c r="JE268" s="88">
        <v>6.9999999999999999E-4</v>
      </c>
      <c r="JI268" s="115" t="s">
        <v>540</v>
      </c>
      <c r="JJ268" s="12" t="s">
        <v>489</v>
      </c>
      <c r="JK268" s="88">
        <v>-2.9999999999999997E-4</v>
      </c>
      <c r="JO268" s="115" t="s">
        <v>540</v>
      </c>
      <c r="JP268" s="12" t="s">
        <v>489</v>
      </c>
      <c r="JQ268" s="88">
        <v>2.0000000000000001E-4</v>
      </c>
      <c r="JU268" s="115" t="s">
        <v>540</v>
      </c>
      <c r="JV268" s="12" t="s">
        <v>489</v>
      </c>
      <c r="JW268" s="88">
        <v>2.9999999999999997E-4</v>
      </c>
      <c r="KA268" s="115" t="s">
        <v>540</v>
      </c>
      <c r="KB268" s="12" t="s">
        <v>489</v>
      </c>
      <c r="KC268" s="88">
        <v>2.0000000000000001E-4</v>
      </c>
      <c r="KG268" s="115" t="s">
        <v>540</v>
      </c>
      <c r="KH268" s="12" t="s">
        <v>489</v>
      </c>
      <c r="KI268" s="88">
        <v>-8.0000000000000004E-4</v>
      </c>
      <c r="KM268" s="115" t="s">
        <v>540</v>
      </c>
      <c r="KN268" s="12" t="s">
        <v>489</v>
      </c>
      <c r="KO268" s="88">
        <v>-1.8E-3</v>
      </c>
      <c r="KS268" s="115" t="s">
        <v>540</v>
      </c>
      <c r="KT268" s="12" t="s">
        <v>489</v>
      </c>
      <c r="KU268" s="88">
        <v>4.0000000000000002E-4</v>
      </c>
      <c r="LF268" s="116"/>
      <c r="LG268" s="12" t="s">
        <v>490</v>
      </c>
      <c r="LH268" s="24">
        <v>6.1999999999999998E-3</v>
      </c>
      <c r="LL268" s="116"/>
      <c r="LM268" s="12" t="s">
        <v>490</v>
      </c>
      <c r="LN268" s="24">
        <v>0.63249999999999995</v>
      </c>
    </row>
    <row r="269" spans="2:328" x14ac:dyDescent="0.35">
      <c r="Z269" s="116"/>
      <c r="AA269" s="12" t="s">
        <v>490</v>
      </c>
      <c r="AB269" s="24">
        <v>1.0244</v>
      </c>
      <c r="AG269" s="116" t="s">
        <v>540</v>
      </c>
      <c r="AH269" s="12" t="s">
        <v>489</v>
      </c>
      <c r="AI269" s="24">
        <f>-0.0001</f>
        <v>-1E-4</v>
      </c>
      <c r="AM269" s="116" t="s">
        <v>540</v>
      </c>
      <c r="AN269" s="12" t="s">
        <v>489</v>
      </c>
      <c r="AO269" s="24">
        <v>5.9999999999999995E-4</v>
      </c>
      <c r="AS269" s="116" t="s">
        <v>540</v>
      </c>
      <c r="AT269" s="12" t="s">
        <v>489</v>
      </c>
      <c r="AU269" s="24">
        <v>5.9999999999999995E-4</v>
      </c>
      <c r="AY269" s="116" t="s">
        <v>540</v>
      </c>
      <c r="AZ269" s="12" t="s">
        <v>489</v>
      </c>
      <c r="BA269" s="24">
        <v>2.0000000000000001E-4</v>
      </c>
      <c r="BE269" s="116" t="s">
        <v>540</v>
      </c>
      <c r="BF269" s="12" t="s">
        <v>489</v>
      </c>
      <c r="BG269" s="24">
        <v>-2.8999999999999998E-3</v>
      </c>
      <c r="BK269" s="116" t="s">
        <v>540</v>
      </c>
      <c r="BL269" s="12" t="s">
        <v>489</v>
      </c>
      <c r="BM269" s="24">
        <v>-1.2999999999999999E-3</v>
      </c>
      <c r="BQ269" s="116" t="s">
        <v>540</v>
      </c>
      <c r="BR269" s="12" t="s">
        <v>489</v>
      </c>
      <c r="BS269" s="24">
        <v>2.9999999999999997E-4</v>
      </c>
      <c r="BX269" s="116" t="s">
        <v>540</v>
      </c>
      <c r="BY269" s="12" t="s">
        <v>489</v>
      </c>
      <c r="BZ269" s="24">
        <f>0.00007</f>
        <v>6.9999999999999994E-5</v>
      </c>
      <c r="CD269" s="116" t="s">
        <v>540</v>
      </c>
      <c r="CE269" s="12" t="s">
        <v>489</v>
      </c>
      <c r="CF269" s="24">
        <v>8.0000000000000004E-4</v>
      </c>
      <c r="CJ269" s="116" t="s">
        <v>540</v>
      </c>
      <c r="CK269" s="12" t="s">
        <v>489</v>
      </c>
      <c r="CL269" s="24">
        <v>4.0000000000000002E-4</v>
      </c>
      <c r="CP269" s="116" t="s">
        <v>540</v>
      </c>
      <c r="CQ269" s="12" t="s">
        <v>489</v>
      </c>
      <c r="CR269" s="24">
        <v>2.0000000000000001E-4</v>
      </c>
      <c r="CV269" s="116" t="s">
        <v>540</v>
      </c>
      <c r="CW269" s="12" t="s">
        <v>489</v>
      </c>
      <c r="CX269" s="88">
        <v>9.9999999999999995E-8</v>
      </c>
      <c r="DB269" s="116" t="s">
        <v>540</v>
      </c>
      <c r="DC269" s="12" t="s">
        <v>489</v>
      </c>
      <c r="DD269" s="88">
        <v>1E-4</v>
      </c>
      <c r="DH269" s="116" t="s">
        <v>540</v>
      </c>
      <c r="DI269" s="12" t="s">
        <v>489</v>
      </c>
      <c r="DJ269" s="88">
        <v>5.0000000000000001E-4</v>
      </c>
      <c r="DN269" s="116" t="s">
        <v>540</v>
      </c>
      <c r="DO269" s="12" t="s">
        <v>489</v>
      </c>
      <c r="DP269" s="88">
        <v>6.9999999999999999E-4</v>
      </c>
      <c r="DT269" s="116" t="s">
        <v>540</v>
      </c>
      <c r="DU269" s="12" t="s">
        <v>489</v>
      </c>
      <c r="DV269" s="88">
        <v>-1E-4</v>
      </c>
      <c r="DZ269" s="116" t="s">
        <v>540</v>
      </c>
      <c r="EA269" s="12" t="s">
        <v>489</v>
      </c>
      <c r="EB269" s="88">
        <v>8.9999999999999998E-4</v>
      </c>
      <c r="EF269" s="116"/>
      <c r="EG269" s="12" t="s">
        <v>490</v>
      </c>
      <c r="EH269" s="24">
        <v>0.76300000000000001</v>
      </c>
      <c r="EL269" s="116"/>
      <c r="EM269" s="12" t="s">
        <v>490</v>
      </c>
      <c r="EN269" s="24">
        <v>0.88419999999999999</v>
      </c>
      <c r="ER269" s="116"/>
      <c r="ES269" s="12" t="s">
        <v>490</v>
      </c>
      <c r="ET269" s="24">
        <v>0.76100000000000001</v>
      </c>
      <c r="EX269" s="116"/>
      <c r="EY269" s="12" t="s">
        <v>490</v>
      </c>
      <c r="EZ269" s="24">
        <v>0.72230000000000005</v>
      </c>
      <c r="FD269" s="116"/>
      <c r="FE269" s="12" t="s">
        <v>490</v>
      </c>
      <c r="FF269" s="24">
        <v>2.2364000000000002</v>
      </c>
      <c r="FJ269" s="116"/>
      <c r="FK269" s="12" t="s">
        <v>490</v>
      </c>
      <c r="FL269" s="24">
        <v>0.56189999999999996</v>
      </c>
      <c r="FP269" s="116"/>
      <c r="FQ269" s="12" t="s">
        <v>490</v>
      </c>
      <c r="FR269" s="24">
        <v>0.39240000000000003</v>
      </c>
      <c r="FV269" s="116"/>
      <c r="FW269" s="12" t="s">
        <v>490</v>
      </c>
      <c r="FX269" s="24">
        <v>0.98060000000000003</v>
      </c>
      <c r="GB269" s="116"/>
      <c r="GC269" s="12" t="s">
        <v>490</v>
      </c>
      <c r="GD269" s="24">
        <v>1.0392999999999999</v>
      </c>
      <c r="GH269" s="116"/>
      <c r="GI269" s="12" t="s">
        <v>490</v>
      </c>
      <c r="GJ269" s="24">
        <v>1.5304</v>
      </c>
      <c r="GN269" s="116"/>
      <c r="GO269" s="12" t="s">
        <v>490</v>
      </c>
      <c r="GP269" s="24">
        <v>0.68059999999999998</v>
      </c>
      <c r="GT269" s="116"/>
      <c r="GU269" s="12" t="s">
        <v>490</v>
      </c>
      <c r="GV269" s="24">
        <v>0.96360000000000001</v>
      </c>
      <c r="GZ269" s="116"/>
      <c r="HA269" s="12" t="s">
        <v>490</v>
      </c>
      <c r="HB269" s="24">
        <v>0.8427</v>
      </c>
      <c r="HF269" s="116"/>
      <c r="HG269" s="12" t="s">
        <v>490</v>
      </c>
      <c r="HH269" s="24">
        <v>1.4621999999999999</v>
      </c>
      <c r="HL269" s="116"/>
      <c r="HM269" s="12" t="s">
        <v>490</v>
      </c>
      <c r="HN269" s="24">
        <v>1.1433</v>
      </c>
      <c r="HR269" s="116"/>
      <c r="HS269" s="12" t="s">
        <v>490</v>
      </c>
      <c r="HT269" s="24">
        <v>1.2848999999999999</v>
      </c>
      <c r="HX269" s="116"/>
      <c r="HY269" s="12" t="s">
        <v>490</v>
      </c>
      <c r="HZ269" s="24">
        <v>0.42130000000000001</v>
      </c>
      <c r="ID269" s="116"/>
      <c r="IE269" s="12" t="s">
        <v>490</v>
      </c>
      <c r="IF269" s="24">
        <v>0.70960000000000001</v>
      </c>
      <c r="IQ269" s="116"/>
      <c r="IR269" s="12" t="s">
        <v>490</v>
      </c>
      <c r="IS269" s="24">
        <v>0.80359999999999998</v>
      </c>
      <c r="IW269" s="116"/>
      <c r="IX269" s="12" t="s">
        <v>490</v>
      </c>
      <c r="IY269" s="24">
        <v>0.99329999999999996</v>
      </c>
      <c r="JC269" s="116"/>
      <c r="JD269" s="12" t="s">
        <v>490</v>
      </c>
      <c r="JE269" s="24">
        <v>1.1801999999999999</v>
      </c>
      <c r="JI269" s="116"/>
      <c r="JJ269" s="12" t="s">
        <v>490</v>
      </c>
      <c r="JK269" s="24">
        <v>1.1608000000000001</v>
      </c>
      <c r="JO269" s="116"/>
      <c r="JP269" s="12" t="s">
        <v>490</v>
      </c>
      <c r="JQ269" s="24">
        <v>0.67620000000000002</v>
      </c>
      <c r="JU269" s="116"/>
      <c r="JV269" s="12" t="s">
        <v>490</v>
      </c>
      <c r="JW269" s="24">
        <v>1.2885</v>
      </c>
      <c r="KA269" s="116"/>
      <c r="KB269" s="12" t="s">
        <v>490</v>
      </c>
      <c r="KC269" s="24">
        <v>0.68130000000000002</v>
      </c>
      <c r="KG269" s="116"/>
      <c r="KH269" s="12" t="s">
        <v>490</v>
      </c>
      <c r="KI269" s="24">
        <v>0.76829999999999998</v>
      </c>
      <c r="KM269" s="116"/>
      <c r="KN269" s="12" t="s">
        <v>490</v>
      </c>
      <c r="KO269" s="24">
        <v>1.1495</v>
      </c>
      <c r="KS269" s="116"/>
      <c r="KT269" s="12" t="s">
        <v>490</v>
      </c>
      <c r="KU269" s="24">
        <v>0.57879999999999998</v>
      </c>
      <c r="LF269" s="116"/>
      <c r="LG269" s="12" t="s">
        <v>534</v>
      </c>
      <c r="LH269" s="24">
        <f>AVERAGE($LG$4:$LG$261)</f>
        <v>-1.8349626454766414E-4</v>
      </c>
      <c r="LL269" s="116"/>
      <c r="LM269" s="12" t="s">
        <v>534</v>
      </c>
      <c r="LN269" s="24">
        <f>AVERAGE($LM$4:$LM$264)</f>
        <v>2.4853772070636618E-4</v>
      </c>
    </row>
    <row r="270" spans="2:328" x14ac:dyDescent="0.35">
      <c r="Z270" s="116"/>
      <c r="AA270" s="12" t="s">
        <v>534</v>
      </c>
      <c r="AB270" s="24">
        <f>AVERAGE($AA$4:$AA$264)</f>
        <v>-5.2492155022543674E-4</v>
      </c>
      <c r="AG270" s="116"/>
      <c r="AH270" s="12" t="s">
        <v>490</v>
      </c>
      <c r="AI270" s="24">
        <v>2.01E-2</v>
      </c>
      <c r="AM270" s="116"/>
      <c r="AN270" s="12" t="s">
        <v>490</v>
      </c>
      <c r="AO270" s="24">
        <v>0.87619999999999998</v>
      </c>
      <c r="AS270" s="116"/>
      <c r="AT270" s="12" t="s">
        <v>490</v>
      </c>
      <c r="AU270" s="24">
        <v>1.3217000000000001</v>
      </c>
      <c r="AY270" s="116"/>
      <c r="AZ270" s="12" t="s">
        <v>490</v>
      </c>
      <c r="BA270" s="24">
        <v>0.66600000000000004</v>
      </c>
      <c r="BE270" s="116"/>
      <c r="BF270" s="12" t="s">
        <v>490</v>
      </c>
      <c r="BG270" s="24">
        <v>1.968</v>
      </c>
      <c r="BK270" s="116"/>
      <c r="BL270" s="12" t="s">
        <v>490</v>
      </c>
      <c r="BM270" s="24">
        <v>1.6405000000000001</v>
      </c>
      <c r="BQ270" s="116"/>
      <c r="BR270" s="12" t="s">
        <v>490</v>
      </c>
      <c r="BS270" s="24">
        <v>1.6990000000000001</v>
      </c>
      <c r="BX270" s="116"/>
      <c r="BY270" s="12" t="s">
        <v>490</v>
      </c>
      <c r="BZ270" s="24">
        <v>0.76429999999999998</v>
      </c>
      <c r="CD270" s="116"/>
      <c r="CE270" s="12" t="s">
        <v>490</v>
      </c>
      <c r="CF270" s="24">
        <v>1.1608000000000001</v>
      </c>
      <c r="CJ270" s="116"/>
      <c r="CK270" s="12" t="s">
        <v>490</v>
      </c>
      <c r="CL270" s="24">
        <v>1.077</v>
      </c>
      <c r="CP270" s="116"/>
      <c r="CQ270" s="12" t="s">
        <v>490</v>
      </c>
      <c r="CR270" s="24">
        <v>1.0565</v>
      </c>
      <c r="CV270" s="116"/>
      <c r="CW270" s="12" t="s">
        <v>490</v>
      </c>
      <c r="CX270" s="24">
        <v>0.31859999999999999</v>
      </c>
      <c r="DB270" s="116"/>
      <c r="DC270" s="12" t="s">
        <v>490</v>
      </c>
      <c r="DD270" s="24">
        <v>0.51119999999999999</v>
      </c>
      <c r="DH270" s="116"/>
      <c r="DI270" s="12" t="s">
        <v>490</v>
      </c>
      <c r="DJ270" s="24">
        <v>1.1416999999999999</v>
      </c>
      <c r="DN270" s="116"/>
      <c r="DO270" s="12" t="s">
        <v>490</v>
      </c>
      <c r="DP270" s="24">
        <v>0.56820000000000004</v>
      </c>
      <c r="DT270" s="116"/>
      <c r="DU270" s="12" t="s">
        <v>490</v>
      </c>
      <c r="DV270" s="24">
        <v>1.2805</v>
      </c>
      <c r="DZ270" s="116"/>
      <c r="EA270" s="12" t="s">
        <v>490</v>
      </c>
      <c r="EB270" s="24">
        <v>1.0041</v>
      </c>
      <c r="EF270" s="116"/>
      <c r="EG270" s="12" t="s">
        <v>534</v>
      </c>
      <c r="EH270" s="24">
        <f>AVERAGE($EG$4:$EG$264)</f>
        <v>-9.5187017462597607E-4</v>
      </c>
      <c r="EL270" s="116"/>
      <c r="EM270" s="12" t="s">
        <v>534</v>
      </c>
      <c r="EN270" s="24">
        <f>AVERAGE($EM$4:$EM$264)</f>
        <v>-2.4066924559919793E-4</v>
      </c>
      <c r="ER270" s="116"/>
      <c r="ES270" s="12" t="s">
        <v>534</v>
      </c>
      <c r="ET270" s="24">
        <f>AVERAGE($ES$4:$ES$264)</f>
        <v>9.8113185382913272E-5</v>
      </c>
      <c r="EX270" s="116"/>
      <c r="EY270" s="12" t="s">
        <v>534</v>
      </c>
      <c r="EZ270" s="24">
        <f>AVERAGE($EY$4:$EY$264)</f>
        <v>1.1343344451861255E-4</v>
      </c>
      <c r="FD270" s="116"/>
      <c r="FE270" s="12" t="s">
        <v>534</v>
      </c>
      <c r="FF270" s="24">
        <f>AVERAGE($FE$4:$FE$264)</f>
        <v>-1.6268036961486186E-3</v>
      </c>
      <c r="FJ270" s="116"/>
      <c r="FK270" s="12" t="s">
        <v>534</v>
      </c>
      <c r="FL270" s="24">
        <f>AVERAGE($FK$4:$FK$264)</f>
        <v>-1.7912929070532479E-4</v>
      </c>
      <c r="FP270" s="116"/>
      <c r="FQ270" s="12" t="s">
        <v>534</v>
      </c>
      <c r="FR270" s="24">
        <f>AVERAGE($FQ$4:$FQ$264)</f>
        <v>4.8224829717765733E-4</v>
      </c>
      <c r="FV270" s="116"/>
      <c r="FW270" s="12" t="s">
        <v>534</v>
      </c>
      <c r="FX270" s="24">
        <f>AVERAGE($FW$4:$FW$264)</f>
        <v>3.8769654031351939E-4</v>
      </c>
      <c r="GB270" s="116"/>
      <c r="GC270" s="12" t="s">
        <v>534</v>
      </c>
      <c r="GD270" s="24">
        <f>AVERAGE($GC$4:$GC$264)</f>
        <v>1.0469021563250856E-3</v>
      </c>
      <c r="GH270" s="116"/>
      <c r="GI270" s="12" t="s">
        <v>534</v>
      </c>
      <c r="GJ270" s="24">
        <f>AVERAGE($GI$4:$GI$264)</f>
        <v>-2.7117495024762121E-4</v>
      </c>
      <c r="GN270" s="116"/>
      <c r="GO270" s="12" t="s">
        <v>534</v>
      </c>
      <c r="GP270" s="24">
        <f>AVERAGE($GO$4:$GO$264)</f>
        <v>-5.8985900019543252E-4</v>
      </c>
      <c r="GT270" s="116"/>
      <c r="GU270" s="12" t="s">
        <v>534</v>
      </c>
      <c r="GV270" s="24">
        <f>AVERAGE($GU$4:$GU$264)</f>
        <v>-9.2945996250987372E-5</v>
      </c>
      <c r="GZ270" s="116"/>
      <c r="HA270" s="12" t="s">
        <v>534</v>
      </c>
      <c r="HB270" s="24">
        <f>AVERAGE($HA$4:$HA$264)</f>
        <v>5.053472529742988E-4</v>
      </c>
      <c r="HF270" s="116"/>
      <c r="HG270" s="12" t="s">
        <v>534</v>
      </c>
      <c r="HH270" s="24">
        <f>AVERAGE($HG$4:$HG$264)</f>
        <v>6.0164191085551372E-4</v>
      </c>
      <c r="HL270" s="116"/>
      <c r="HM270" s="12" t="s">
        <v>534</v>
      </c>
      <c r="HN270" s="24">
        <f>AVERAGE($HM$4:$HM$264)</f>
        <v>-6.0880463478541727E-4</v>
      </c>
      <c r="HR270" s="116"/>
      <c r="HS270" s="12" t="s">
        <v>534</v>
      </c>
      <c r="HT270" s="24">
        <f>AVERAGE($HS$4:$HS$264)</f>
        <v>-2.0484105429825462E-3</v>
      </c>
      <c r="HX270" s="116"/>
      <c r="HY270" s="12" t="s">
        <v>534</v>
      </c>
      <c r="HZ270" s="24">
        <f>AVERAGE($HY$4:$HY$264)</f>
        <v>-2.0875560061411129E-4</v>
      </c>
      <c r="ID270" s="116"/>
      <c r="IE270" s="12" t="s">
        <v>534</v>
      </c>
      <c r="IF270" s="24">
        <f>AVERAGE($IE$4:$IE$264)</f>
        <v>5.2105462952666036E-4</v>
      </c>
      <c r="IQ270" s="116"/>
      <c r="IR270" s="12" t="s">
        <v>534</v>
      </c>
      <c r="IS270" s="24">
        <f>AVERAGE($IR$4:$IR$264)</f>
        <v>-1.0839458156749737E-3</v>
      </c>
      <c r="IW270" s="116"/>
      <c r="IX270" s="12" t="s">
        <v>534</v>
      </c>
      <c r="IY270" s="24">
        <f>AVERAGE($IX$4:$IX$264)</f>
        <v>-1.6184054542581108E-3</v>
      </c>
      <c r="JC270" s="116"/>
      <c r="JD270" s="12" t="s">
        <v>534</v>
      </c>
      <c r="JE270" s="24">
        <f>AVERAGE($JD$4:$JD$264)</f>
        <v>6.2968555412688397E-4</v>
      </c>
      <c r="JI270" s="116"/>
      <c r="JJ270" s="12" t="s">
        <v>534</v>
      </c>
      <c r="JK270" s="24">
        <f>AVERAGE($JJ$4:$JJ$264)</f>
        <v>-4.3029344643295321E-4</v>
      </c>
      <c r="JO270" s="116"/>
      <c r="JP270" s="12" t="s">
        <v>534</v>
      </c>
      <c r="JQ270" s="24">
        <f>AVERAGE($JP$4:$JP$264)</f>
        <v>1.3545130916274461E-4</v>
      </c>
      <c r="JU270" s="116"/>
      <c r="JV270" s="12" t="s">
        <v>534</v>
      </c>
      <c r="JW270" s="24">
        <f>AVERAGE($JV$4:$JV$264)</f>
        <v>2.2733117493384779E-4</v>
      </c>
      <c r="KA270" s="116"/>
      <c r="KB270" s="12" t="s">
        <v>534</v>
      </c>
      <c r="KC270" s="24">
        <f>AVERAGE($KB$4:$KB$264)</f>
        <v>1.6040329756498867E-4</v>
      </c>
      <c r="KG270" s="116"/>
      <c r="KH270" s="12" t="s">
        <v>534</v>
      </c>
      <c r="KI270" s="24">
        <f>AVERAGE($KH$4:$KH$264)</f>
        <v>-8.3178058125674235E-4</v>
      </c>
      <c r="KM270" s="116"/>
      <c r="KN270" s="12" t="s">
        <v>534</v>
      </c>
      <c r="KO270" s="24">
        <f>AVERAGE($KN$4:$KN$264)</f>
        <v>-1.8507759248602078E-3</v>
      </c>
      <c r="KS270" s="116"/>
      <c r="KT270" s="12" t="s">
        <v>534</v>
      </c>
      <c r="KU270" s="24">
        <f>AVERAGE($KT$4:$KT$264)</f>
        <v>3.1163315153275175E-4</v>
      </c>
      <c r="LF270" s="116"/>
      <c r="LG270" s="12"/>
      <c r="LH270" s="24"/>
      <c r="LL270" s="116"/>
      <c r="LM270" s="12"/>
      <c r="LN270" s="24"/>
    </row>
    <row r="271" spans="2:328" x14ac:dyDescent="0.35">
      <c r="Z271" s="116"/>
      <c r="AA271" s="12"/>
      <c r="AB271" s="24"/>
      <c r="AG271" s="116"/>
      <c r="AH271" s="12" t="s">
        <v>534</v>
      </c>
      <c r="AI271" s="24">
        <f>AVERAGE($AH$4:$AH$265)</f>
        <v>6.139212444062535E-4</v>
      </c>
      <c r="AM271" s="116"/>
      <c r="AN271" s="12" t="s">
        <v>534</v>
      </c>
      <c r="AO271" s="24">
        <f>AVERAGE($AN$4:$AN$264)</f>
        <v>5.7018421415834031E-4</v>
      </c>
      <c r="AS271" s="116"/>
      <c r="AT271" s="12" t="s">
        <v>534</v>
      </c>
      <c r="AU271" s="24">
        <f>AVERAGE($AT$4:$AT$264)</f>
        <v>5.1908081228732637E-4</v>
      </c>
      <c r="AY271" s="116"/>
      <c r="AZ271" s="12" t="s">
        <v>534</v>
      </c>
      <c r="BA271" s="24">
        <f>AVERAGE($AZ$4:$AZ$264)</f>
        <v>9.930287500247093E-5</v>
      </c>
      <c r="BE271" s="116"/>
      <c r="BF271" s="12" t="s">
        <v>534</v>
      </c>
      <c r="BG271" s="24">
        <f>AVERAGE($BF$4:$BF$264)</f>
        <v>-3.0740127300920364E-3</v>
      </c>
      <c r="BK271" s="116"/>
      <c r="BL271" s="12" t="s">
        <v>534</v>
      </c>
      <c r="BM271" s="24">
        <f>AVERAGE($BL$4:$BL$264)</f>
        <v>-1.4161557867758924E-3</v>
      </c>
      <c r="BQ271" s="116"/>
      <c r="BR271" s="12" t="s">
        <v>534</v>
      </c>
      <c r="BS271" s="24">
        <f>AVERAGE($BR$4:$BR$264)</f>
        <v>-4.5981713682499611E-4</v>
      </c>
      <c r="BX271" s="116"/>
      <c r="BY271" s="12" t="s">
        <v>534</v>
      </c>
      <c r="BZ271" s="24">
        <f>AVERAGE($BY$4:$BY$264)</f>
        <v>-4.2305311647339527E-18</v>
      </c>
      <c r="CD271" s="116"/>
      <c r="CE271" s="12" t="s">
        <v>534</v>
      </c>
      <c r="CF271" s="24">
        <f>AVERAGE($CE$4:$CE$264)</f>
        <v>-9.1436556930211835E-4</v>
      </c>
      <c r="CJ271" s="116"/>
      <c r="CK271" s="12" t="s">
        <v>534</v>
      </c>
      <c r="CL271" s="24">
        <f>AVERAGE($CK$4:$CK$264)</f>
        <v>-5.3982424903458468E-4</v>
      </c>
      <c r="CP271" s="116"/>
      <c r="CQ271" s="12" t="s">
        <v>534</v>
      </c>
      <c r="CR271" s="24">
        <f>AVERAGE($CQ$4:$CQ$264)</f>
        <v>-2.8545523848925986E-4</v>
      </c>
      <c r="CV271" s="116"/>
      <c r="CW271" s="12" t="s">
        <v>534</v>
      </c>
      <c r="CX271" s="24">
        <f>AVERAGE($CW$4:$CW$264)</f>
        <v>-2.7194830009496916E-4</v>
      </c>
      <c r="DB271" s="116"/>
      <c r="DC271" s="12" t="s">
        <v>534</v>
      </c>
      <c r="DD271" s="24">
        <f>AVERAGE($DC$4:$DC$264)</f>
        <v>7.7554531965725332E-5</v>
      </c>
      <c r="DH271" s="116"/>
      <c r="DI271" s="12" t="s">
        <v>534</v>
      </c>
      <c r="DJ271" s="24">
        <f>AVERAGE($DI$4:$DI$264)</f>
        <v>-5.7102147041271758E-4</v>
      </c>
      <c r="DN271" s="116"/>
      <c r="DO271" s="12" t="s">
        <v>534</v>
      </c>
      <c r="DP271" s="24">
        <f>AVERAGE($DO$4:$DO$264)</f>
        <v>6.449805792357881E-4</v>
      </c>
      <c r="DT271" s="116"/>
      <c r="DU271" s="12" t="s">
        <v>534</v>
      </c>
      <c r="DV271" s="24">
        <f>AVERAGE($DU$4:$DU$264)</f>
        <v>-2.229936704159275E-4</v>
      </c>
      <c r="DZ271" s="116"/>
      <c r="EA271" s="12" t="s">
        <v>534</v>
      </c>
      <c r="EB271" s="24">
        <f>AVERAGE($EA$4:$EA$264)</f>
        <v>8.5897741003367392E-4</v>
      </c>
      <c r="EF271" s="116"/>
      <c r="EG271" s="12"/>
      <c r="EH271" s="24"/>
      <c r="EL271" s="116"/>
      <c r="EM271" s="12"/>
      <c r="EN271" s="24"/>
      <c r="ER271" s="116"/>
      <c r="ES271" s="12"/>
      <c r="ET271" s="24"/>
      <c r="EX271" s="116"/>
      <c r="EY271" s="12"/>
      <c r="EZ271" s="24"/>
      <c r="FD271" s="116"/>
      <c r="FE271" s="12"/>
      <c r="FF271" s="24"/>
      <c r="FJ271" s="116"/>
      <c r="FK271" s="12"/>
      <c r="FL271" s="24"/>
      <c r="FP271" s="116"/>
      <c r="FQ271" s="12"/>
      <c r="FR271" s="24"/>
      <c r="FV271" s="116"/>
      <c r="FW271" s="12"/>
      <c r="FX271" s="24"/>
      <c r="GB271" s="116"/>
      <c r="GC271" s="12"/>
      <c r="GD271" s="24"/>
      <c r="GH271" s="116"/>
      <c r="GI271" s="12"/>
      <c r="GJ271" s="24"/>
      <c r="GN271" s="116"/>
      <c r="GO271" s="12"/>
      <c r="GP271" s="24"/>
      <c r="GT271" s="116"/>
      <c r="GU271" s="12"/>
      <c r="GV271" s="24"/>
      <c r="GZ271" s="116"/>
      <c r="HA271" s="12"/>
      <c r="HB271" s="24"/>
      <c r="HF271" s="116"/>
      <c r="HG271" s="12"/>
      <c r="HH271" s="24"/>
      <c r="HL271" s="116"/>
      <c r="HM271" s="12"/>
      <c r="HN271" s="24"/>
      <c r="HR271" s="116"/>
      <c r="HS271" s="12"/>
      <c r="HT271" s="24"/>
      <c r="HX271" s="116"/>
      <c r="HY271" s="12"/>
      <c r="HZ271" s="24"/>
      <c r="ID271" s="116"/>
      <c r="IE271" s="12"/>
      <c r="IF271" s="24"/>
      <c r="IQ271" s="116"/>
      <c r="IR271" s="12"/>
      <c r="IS271" s="24"/>
      <c r="IW271" s="116"/>
      <c r="IX271" s="12"/>
      <c r="IY271" s="24"/>
      <c r="JC271" s="116"/>
      <c r="JD271" s="12"/>
      <c r="JE271" s="24"/>
      <c r="JI271" s="116"/>
      <c r="JJ271" s="12"/>
      <c r="JK271" s="24"/>
      <c r="JO271" s="116"/>
      <c r="JP271" s="12"/>
      <c r="JQ271" s="24"/>
      <c r="JU271" s="116"/>
      <c r="JV271" s="12"/>
      <c r="JW271" s="24"/>
      <c r="KA271" s="116"/>
      <c r="KB271" s="12"/>
      <c r="KC271" s="24"/>
      <c r="KG271" s="116"/>
      <c r="KH271" s="12"/>
      <c r="KI271" s="24"/>
      <c r="KM271" s="116"/>
      <c r="KN271" s="12"/>
      <c r="KO271" s="24"/>
      <c r="KS271" s="116"/>
      <c r="KT271" s="12"/>
      <c r="KU271" s="24"/>
      <c r="LF271" s="116"/>
      <c r="LG271" s="12" t="s">
        <v>538</v>
      </c>
      <c r="LH271" s="87">
        <f>SUM($LH$4:$LH$261)/253*100</f>
        <v>7.7784499774233462E-2</v>
      </c>
      <c r="LL271" s="116"/>
      <c r="LM271" s="12" t="s">
        <v>538</v>
      </c>
      <c r="LN271" s="87">
        <f>SUM($LN$4:$LN$264)/253*100</f>
        <v>1.5232683992307769E-2</v>
      </c>
    </row>
    <row r="272" spans="2:328" x14ac:dyDescent="0.35">
      <c r="Z272" s="116"/>
      <c r="AA272" s="12" t="s">
        <v>538</v>
      </c>
      <c r="AB272" s="25">
        <f>SUM($AB$4:$AB$264)/253*100</f>
        <v>1.9331177082078949E-2</v>
      </c>
      <c r="AG272" s="116"/>
      <c r="AH272" s="12"/>
      <c r="AI272" s="24"/>
      <c r="AM272" s="116"/>
      <c r="AN272" s="12"/>
      <c r="AO272" s="24"/>
      <c r="AS272" s="116"/>
      <c r="AT272" s="12"/>
      <c r="AU272" s="24"/>
      <c r="AY272" s="116"/>
      <c r="AZ272" s="12"/>
      <c r="BA272" s="24"/>
      <c r="BE272" s="116"/>
      <c r="BF272" s="12"/>
      <c r="BG272" s="24"/>
      <c r="BK272" s="116"/>
      <c r="BL272" s="12"/>
      <c r="BM272" s="24"/>
      <c r="BQ272" s="116"/>
      <c r="BR272" s="12"/>
      <c r="BS272" s="24"/>
      <c r="BX272" s="116"/>
      <c r="BY272" s="12"/>
      <c r="BZ272" s="24"/>
      <c r="CD272" s="116"/>
      <c r="CE272" s="12"/>
      <c r="CF272" s="24"/>
      <c r="CJ272" s="116"/>
      <c r="CK272" s="12"/>
      <c r="CL272" s="24"/>
      <c r="CP272" s="116"/>
      <c r="CQ272" s="12"/>
      <c r="CR272" s="24"/>
      <c r="CV272" s="116"/>
      <c r="CW272" s="12"/>
      <c r="CX272" s="24"/>
      <c r="DB272" s="116"/>
      <c r="DC272" s="12"/>
      <c r="DD272" s="24"/>
      <c r="DH272" s="116"/>
      <c r="DI272" s="12"/>
      <c r="DJ272" s="24"/>
      <c r="DN272" s="116"/>
      <c r="DO272" s="12"/>
      <c r="DP272" s="24"/>
      <c r="DT272" s="116"/>
      <c r="DU272" s="12"/>
      <c r="DV272" s="24"/>
      <c r="DZ272" s="116"/>
      <c r="EA272" s="12"/>
      <c r="EB272" s="24"/>
      <c r="EF272" s="116"/>
      <c r="EG272" s="12" t="s">
        <v>538</v>
      </c>
      <c r="EH272" s="87">
        <f>SUM($EH$4:$EH$264)/253*100</f>
        <v>2.8463575119892472E-2</v>
      </c>
      <c r="EL272" s="116"/>
      <c r="EM272" s="12" t="s">
        <v>538</v>
      </c>
      <c r="EN272" s="87">
        <f>SUM($EN$4:$EN$264)/253*100</f>
        <v>1.6011877350918163E-2</v>
      </c>
      <c r="ER272" s="116"/>
      <c r="ES272" s="12" t="s">
        <v>538</v>
      </c>
      <c r="ET272" s="87">
        <f>SUM($ET$4:$ET$264)/253*100</f>
        <v>1.5117636177281037E-2</v>
      </c>
      <c r="EX272" s="116"/>
      <c r="EY272" s="12" t="s">
        <v>538</v>
      </c>
      <c r="EZ272" s="87">
        <f>SUM($EZ$4:$EZ$264)/253*100</f>
        <v>1.9021950352360272E-2</v>
      </c>
      <c r="FD272" s="116"/>
      <c r="FE272" s="12" t="s">
        <v>538</v>
      </c>
      <c r="FF272" s="87">
        <f>SUM($FF$4:$FF$264)/253*100</f>
        <v>0.1015478358523753</v>
      </c>
      <c r="FJ272" s="116"/>
      <c r="FK272" s="12" t="s">
        <v>538</v>
      </c>
      <c r="FL272" s="87">
        <f>SUM($FL$4:$FL$264)/253*100</f>
        <v>1.411477445277223E-2</v>
      </c>
      <c r="FP272" s="116"/>
      <c r="FQ272" s="12" t="s">
        <v>538</v>
      </c>
      <c r="FR272" s="87">
        <f>SUM($FR$4:$FR$264)/253*100</f>
        <v>1.4713108408428356E-2</v>
      </c>
      <c r="FV272" s="116"/>
      <c r="FW272" s="12" t="s">
        <v>538</v>
      </c>
      <c r="FX272" s="87">
        <f>SUM($FX$4:$FX$264)/253*100</f>
        <v>1.5727362826671903E-2</v>
      </c>
      <c r="GB272" s="116"/>
      <c r="GC272" s="12" t="s">
        <v>538</v>
      </c>
      <c r="GD272" s="87">
        <f>SUM($GD$4:$GD$264)/253*100</f>
        <v>5.0521815220916651E-2</v>
      </c>
      <c r="GH272" s="116"/>
      <c r="GI272" s="12" t="s">
        <v>538</v>
      </c>
      <c r="GJ272" s="87">
        <f>SUM($GJ$4:$GJ$264)/253*100</f>
        <v>4.1742200223583714E-2</v>
      </c>
      <c r="GN272" s="116"/>
      <c r="GO272" s="12" t="s">
        <v>538</v>
      </c>
      <c r="GP272" s="87">
        <f>SUM($GP$4:$GP$264)/253*100</f>
        <v>1.7324417427578582E-2</v>
      </c>
      <c r="GT272" s="116"/>
      <c r="GU272" s="12" t="s">
        <v>538</v>
      </c>
      <c r="GV272" s="87">
        <f>SUM($GV$4:$GV$264)/253*100</f>
        <v>1.618124980212245E-2</v>
      </c>
      <c r="GZ272" s="116"/>
      <c r="HA272" s="12" t="s">
        <v>538</v>
      </c>
      <c r="HB272" s="87">
        <f>SUM($HB$4:$HB$264)/253*100</f>
        <v>1.3257572709230378E-2</v>
      </c>
      <c r="HF272" s="116"/>
      <c r="HG272" s="12" t="s">
        <v>538</v>
      </c>
      <c r="HH272" s="87">
        <f>SUM($HH$4:$HH$264)/253*100</f>
        <v>2.8182687522784213E-2</v>
      </c>
      <c r="HL272" s="116"/>
      <c r="HM272" s="12" t="s">
        <v>538</v>
      </c>
      <c r="HN272" s="87">
        <f>SUM($HN$4:$HN$264)/253*100</f>
        <v>3.6132486050695259E-2</v>
      </c>
      <c r="HR272" s="116"/>
      <c r="HS272" s="12" t="s">
        <v>538</v>
      </c>
      <c r="HT272" s="87">
        <f>SUM($HT$4:$HT$264)/253*100</f>
        <v>4.6207039913625646E-2</v>
      </c>
      <c r="HX272" s="116"/>
      <c r="HY272" s="12" t="s">
        <v>538</v>
      </c>
      <c r="HZ272" s="87">
        <f>SUM($HZ$4:$HZ$264)/253*100</f>
        <v>8.0268779912156061E-3</v>
      </c>
      <c r="ID272" s="116"/>
      <c r="IE272" s="12" t="s">
        <v>538</v>
      </c>
      <c r="IF272" s="87">
        <f>SUM($IF$4:$IF$264)/253*100</f>
        <v>1.259998963574095E-2</v>
      </c>
      <c r="IQ272" s="116"/>
      <c r="IR272" s="12" t="s">
        <v>538</v>
      </c>
      <c r="IS272" s="87">
        <f>SUM($IS$4:$IS$264)/253*100</f>
        <v>3.0492659204935373E-2</v>
      </c>
      <c r="IW272" s="116"/>
      <c r="IX272" s="12" t="s">
        <v>538</v>
      </c>
      <c r="IY272" s="87">
        <f>SUM($IY$4:$IY$264)/253*100</f>
        <v>3.4202382073924648E-2</v>
      </c>
      <c r="JC272" s="116"/>
      <c r="JD272" s="12" t="s">
        <v>538</v>
      </c>
      <c r="JE272" s="87">
        <f>SUM($JE$4:$JE$264)/253*100</f>
        <v>2.3146338058623751E-2</v>
      </c>
      <c r="JI272" s="116"/>
      <c r="JJ272" s="12" t="s">
        <v>538</v>
      </c>
      <c r="JK272" s="87">
        <f>SUM($JK$4:$JK$264)/253*100</f>
        <v>2.2907567846926252E-2</v>
      </c>
      <c r="JO272" s="116"/>
      <c r="JP272" s="12" t="s">
        <v>538</v>
      </c>
      <c r="JQ272" s="87">
        <f>SUM($JQ$4:$JQ$264)/253*100</f>
        <v>1.4059546415524465E-2</v>
      </c>
      <c r="JU272" s="116"/>
      <c r="JV272" s="12" t="s">
        <v>538</v>
      </c>
      <c r="JW272" s="87">
        <f>SUM($JW$4:$JW$264)/253*100</f>
        <v>2.2754240706124754E-2</v>
      </c>
      <c r="KA272" s="116"/>
      <c r="KB272" s="12" t="s">
        <v>538</v>
      </c>
      <c r="KC272" s="87">
        <f>SUM($KC$4:$KC$264)/253*100</f>
        <v>2.4695489888929629E-2</v>
      </c>
      <c r="KG272" s="116"/>
      <c r="KH272" s="12" t="s">
        <v>538</v>
      </c>
      <c r="KI272" s="87">
        <f>SUM($KI$4:$KI$264)/253*100</f>
        <v>4.4131362277005419E-2</v>
      </c>
      <c r="KM272" s="116"/>
      <c r="KN272" s="12" t="s">
        <v>538</v>
      </c>
      <c r="KO272" s="87">
        <f>SUM($KO$4:$KO$264)/253*100</f>
        <v>3.275330222727095E-2</v>
      </c>
      <c r="KS272" s="116"/>
      <c r="KT272" s="12" t="s">
        <v>538</v>
      </c>
      <c r="KU272" s="87">
        <f>SUM($KU$4:$KU$264)/253*100</f>
        <v>1.4701467466278343E-2</v>
      </c>
      <c r="LF272" s="116"/>
      <c r="LG272" s="12" t="s">
        <v>536</v>
      </c>
      <c r="LH272" s="25">
        <f>SQRT(SUM($LH$2:$LH$261))</f>
        <v>0.44361558181471789</v>
      </c>
      <c r="LL272" s="116"/>
      <c r="LM272" s="12" t="s">
        <v>536</v>
      </c>
      <c r="LN272" s="25">
        <f>SQRT(SUM($LN$4:$LN$264))</f>
        <v>0.19631273647050682</v>
      </c>
    </row>
    <row r="273" spans="26:326" x14ac:dyDescent="0.35">
      <c r="Z273" s="116"/>
      <c r="AA273" s="12" t="s">
        <v>536</v>
      </c>
      <c r="AB273" s="25">
        <f>SQRT(SUM($AB$4:$AB$264))</f>
        <v>0.22115125597124638</v>
      </c>
      <c r="AG273" s="116"/>
      <c r="AH273" s="12" t="s">
        <v>538</v>
      </c>
      <c r="AI273" s="25">
        <f>SUM($AI$4:$AI$265)/253*100</f>
        <v>6.5961518660237278E-2</v>
      </c>
      <c r="AM273" s="116"/>
      <c r="AN273" s="12" t="s">
        <v>538</v>
      </c>
      <c r="AO273" s="25">
        <f>SUM($AO$4:$AO$264)/252*100</f>
        <v>1.150885591130341E-2</v>
      </c>
      <c r="AS273" s="116"/>
      <c r="AT273" s="12" t="s">
        <v>538</v>
      </c>
      <c r="AU273" s="25">
        <f>SUM($AU$4:$AU$264)/252*100</f>
        <v>2.3867144666345475E-2</v>
      </c>
      <c r="AY273" s="116"/>
      <c r="AZ273" s="12" t="s">
        <v>538</v>
      </c>
      <c r="BA273" s="25">
        <f>SUM($BA$4:$BA$264)/253*100</f>
        <v>2.3239653604364637E-2</v>
      </c>
      <c r="BE273" s="116"/>
      <c r="BF273" s="12" t="s">
        <v>538</v>
      </c>
      <c r="BG273" s="25">
        <f>SUM($BG$4:$BG$264)/253*100</f>
        <v>6.433822685118018E-2</v>
      </c>
      <c r="BK273" s="116"/>
      <c r="BL273" s="12" t="s">
        <v>538</v>
      </c>
      <c r="BM273" s="25">
        <f>SUM($BM$4:$BM$264)/253*100</f>
        <v>3.535190588518277E-2</v>
      </c>
      <c r="BQ273" s="116"/>
      <c r="BR273" s="12" t="s">
        <v>538</v>
      </c>
      <c r="BS273" s="25">
        <f>SUM($BS$4:$BS$264)/253*100</f>
        <v>6.7372700999837706E-2</v>
      </c>
      <c r="BX273" s="116"/>
      <c r="BY273" s="12" t="s">
        <v>538</v>
      </c>
      <c r="BZ273" s="87">
        <f>SUM($BZ$4:$BZ$264)/253*100</f>
        <v>9.9763712454616453E-3</v>
      </c>
      <c r="CD273" s="116"/>
      <c r="CE273" s="12" t="s">
        <v>538</v>
      </c>
      <c r="CF273" s="87">
        <f>SUM($CF$4:$CF$264)/253*100</f>
        <v>2.4292382795694172E-2</v>
      </c>
      <c r="CJ273" s="116"/>
      <c r="CK273" s="12" t="s">
        <v>538</v>
      </c>
      <c r="CL273" s="87">
        <f>SUM($CL$4:$CL$264)/253*100</f>
        <v>2.7670665720265671E-2</v>
      </c>
      <c r="CP273" s="116"/>
      <c r="CQ273" s="12" t="s">
        <v>538</v>
      </c>
      <c r="CR273" s="87">
        <f>SUM($CR$4:$CR$264)/253*100</f>
        <v>2.0814289468963468E-2</v>
      </c>
      <c r="CV273" s="116"/>
      <c r="CW273" s="12" t="s">
        <v>538</v>
      </c>
      <c r="CX273" s="87">
        <f>SUM($CX$4:$CX$264)/253*100</f>
        <v>3.7164875453782248E-2</v>
      </c>
      <c r="DB273" s="116"/>
      <c r="DC273" s="12" t="s">
        <v>538</v>
      </c>
      <c r="DD273" s="87">
        <f>SUM($DD$4:$DD$264)/253*100</f>
        <v>2.431829228474015E-2</v>
      </c>
      <c r="DH273" s="116"/>
      <c r="DI273" s="12" t="s">
        <v>538</v>
      </c>
      <c r="DJ273" s="87">
        <f>SUM($DJ$4:$DJ$264)/253*100</f>
        <v>2.7446919768935187E-2</v>
      </c>
      <c r="DN273" s="116"/>
      <c r="DO273" s="12" t="s">
        <v>538</v>
      </c>
      <c r="DP273" s="87">
        <f>SUM($DP$4:$DP$264)/253*100</f>
        <v>9.3748805496933641E-3</v>
      </c>
      <c r="DT273" s="116"/>
      <c r="DU273" s="12" t="s">
        <v>538</v>
      </c>
      <c r="DV273" s="87">
        <f>SUM($DV$4:$DV$264)/253*100</f>
        <v>3.6284996659805294E-2</v>
      </c>
      <c r="DZ273" s="116"/>
      <c r="EA273" s="12" t="s">
        <v>538</v>
      </c>
      <c r="EB273" s="87">
        <f>SUM($EB$4:$EB$264)/253*100</f>
        <v>2.3787192103450639E-2</v>
      </c>
      <c r="EF273" s="116"/>
      <c r="EG273" s="12" t="s">
        <v>536</v>
      </c>
      <c r="EH273" s="25">
        <f>SQRT(SUM($EH$3:$EH$264))</f>
        <v>0.26835209157621254</v>
      </c>
      <c r="EL273" s="116"/>
      <c r="EM273" s="12" t="s">
        <v>536</v>
      </c>
      <c r="EN273" s="25">
        <f>SQRT(SUM($EN$3:$EN$264))</f>
        <v>0.20127108510122102</v>
      </c>
      <c r="ER273" s="116"/>
      <c r="ES273" s="12" t="s">
        <v>536</v>
      </c>
      <c r="ET273" s="25">
        <f>SQRT(SUM($ET$3:$ET$264))</f>
        <v>0.19556998626711877</v>
      </c>
      <c r="EX273" s="116"/>
      <c r="EY273" s="12" t="s">
        <v>536</v>
      </c>
      <c r="EZ273" s="25">
        <f>SQRT(SUM($EZ$3:$EZ$264))</f>
        <v>0.21937532767262477</v>
      </c>
      <c r="FD273" s="116"/>
      <c r="FE273" s="12" t="s">
        <v>536</v>
      </c>
      <c r="FF273" s="25">
        <f>SQRT(SUM($FF$3:$FF$264))</f>
        <v>0.50686884369283292</v>
      </c>
      <c r="FJ273" s="116"/>
      <c r="FK273" s="12" t="s">
        <v>536</v>
      </c>
      <c r="FL273" s="25">
        <f>SQRT(SUM($FL$3:$FL$264))</f>
        <v>0.1889719009946022</v>
      </c>
      <c r="FP273" s="116"/>
      <c r="FQ273" s="12" t="s">
        <v>536</v>
      </c>
      <c r="FR273" s="25">
        <f>SQRT(SUM($FR$3:$FR$264))</f>
        <v>0.19293564801073892</v>
      </c>
      <c r="FV273" s="116"/>
      <c r="FW273" s="12" t="s">
        <v>536</v>
      </c>
      <c r="FX273" s="25">
        <f>SQRT(SUM($FX$3:$FX$264))</f>
        <v>0.1994748805024831</v>
      </c>
      <c r="GB273" s="116"/>
      <c r="GC273" s="12" t="s">
        <v>536</v>
      </c>
      <c r="GD273" s="25">
        <f>SQRT(SUM($GD$3:$GD$264))</f>
        <v>0.35751949948068446</v>
      </c>
      <c r="GH273" s="116"/>
      <c r="GI273" s="12" t="s">
        <v>536</v>
      </c>
      <c r="GJ273" s="25">
        <f>SQRT(SUM($GJ$3:$GJ$264))</f>
        <v>0.32497348594257164</v>
      </c>
      <c r="GN273" s="116"/>
      <c r="GO273" s="12" t="s">
        <v>536</v>
      </c>
      <c r="GP273" s="25">
        <f>SQRT(SUM($GP$3:$GP$264))</f>
        <v>0.20935800938051977</v>
      </c>
      <c r="GT273" s="116"/>
      <c r="GU273" s="12" t="s">
        <v>536</v>
      </c>
      <c r="GV273" s="25">
        <f>SQRT(SUM($GV$3:$GV$264))</f>
        <v>0.20233280010756979</v>
      </c>
      <c r="GZ273" s="116"/>
      <c r="HA273" s="12" t="s">
        <v>536</v>
      </c>
      <c r="HB273" s="25">
        <f>SQRT(SUM($HB$3:$HB$264))</f>
        <v>0.18314382040995228</v>
      </c>
      <c r="HF273" s="116"/>
      <c r="HG273" s="12" t="s">
        <v>536</v>
      </c>
      <c r="HH273" s="25">
        <f>SQRT(SUM($HH$3:$HH$264))</f>
        <v>0.26702471689460522</v>
      </c>
      <c r="HL273" s="116"/>
      <c r="HM273" s="12" t="s">
        <v>536</v>
      </c>
      <c r="HN273" s="25">
        <f>SQRT(SUM($HN$3:$HN$264))</f>
        <v>0.30234944965760896</v>
      </c>
      <c r="HR273" s="116"/>
      <c r="HS273" s="12" t="s">
        <v>536</v>
      </c>
      <c r="HT273" s="25">
        <f>SQRT(SUM($HT$3:$HT$264))</f>
        <v>0.34191199303544895</v>
      </c>
      <c r="HX273" s="116"/>
      <c r="HY273" s="12" t="s">
        <v>536</v>
      </c>
      <c r="HZ273" s="25">
        <f>SQRT(SUM($HZ$3:$HZ$264))</f>
        <v>0.14250614484216281</v>
      </c>
      <c r="ID273" s="116"/>
      <c r="IE273" s="12" t="s">
        <v>536</v>
      </c>
      <c r="IF273" s="25">
        <f>SQRT(SUM($IF$3:$IF$264))</f>
        <v>0.17854403876473895</v>
      </c>
      <c r="IQ273" s="116"/>
      <c r="IR273" s="12" t="s">
        <v>536</v>
      </c>
      <c r="IS273" s="25">
        <f>SQRT(SUM($IS$3:$IS$264))</f>
        <v>0.27775245775417812</v>
      </c>
      <c r="IW273" s="116"/>
      <c r="IX273" s="12" t="s">
        <v>536</v>
      </c>
      <c r="IY273" s="25">
        <f>SQRT(SUM($IY$4:$IY$264))</f>
        <v>0.29416326529162229</v>
      </c>
      <c r="JC273" s="116"/>
      <c r="JD273" s="12" t="s">
        <v>536</v>
      </c>
      <c r="JE273" s="25">
        <f>SQRT(SUM($JE$4:$JE$264))</f>
        <v>0.24199222154506969</v>
      </c>
      <c r="JI273" s="116"/>
      <c r="JJ273" s="12" t="s">
        <v>536</v>
      </c>
      <c r="JK273" s="25">
        <f>SQRT(SUM($JK$4:$JK$264))</f>
        <v>0.24074082880293368</v>
      </c>
      <c r="JO273" s="116"/>
      <c r="JP273" s="12" t="s">
        <v>536</v>
      </c>
      <c r="JQ273" s="25">
        <f>SQRT(SUM($JQ$4:$JQ$264))</f>
        <v>0.18860183570494984</v>
      </c>
      <c r="JU273" s="116"/>
      <c r="JV273" s="12" t="s">
        <v>536</v>
      </c>
      <c r="JW273" s="25">
        <f>SQRT(SUM($JW$4:$JW$264))</f>
        <v>0.23993380125879643</v>
      </c>
      <c r="KA273" s="116"/>
      <c r="KB273" s="12" t="s">
        <v>536</v>
      </c>
      <c r="KC273" s="25">
        <f>SQRT(SUM($KC$4:$KC$264))</f>
        <v>0.24995917550470509</v>
      </c>
      <c r="KG273" s="116"/>
      <c r="KH273" s="12" t="s">
        <v>536</v>
      </c>
      <c r="KI273" s="25">
        <f>SQRT(SUM($KI$4:$KI$264))</f>
        <v>0.334144200250167</v>
      </c>
      <c r="KM273" s="116"/>
      <c r="KN273" s="12" t="s">
        <v>536</v>
      </c>
      <c r="KO273" s="25">
        <f>SQRT(SUM($KO$4:$KO$264))</f>
        <v>0.28786429899345889</v>
      </c>
      <c r="KS273" s="116"/>
      <c r="KT273" s="12" t="s">
        <v>536</v>
      </c>
      <c r="KU273" s="25">
        <f>SQRT(SUM($KU$4:$KU$264))</f>
        <v>0.19285930801930254</v>
      </c>
      <c r="LF273" s="116"/>
      <c r="LG273" s="12" t="s">
        <v>543</v>
      </c>
      <c r="LH273" s="25">
        <f>SQRT(SUM($LJ$4:$LJ$261))</f>
        <v>0.44363655418553549</v>
      </c>
      <c r="LL273" s="116"/>
      <c r="LM273" s="12" t="s">
        <v>543</v>
      </c>
      <c r="LN273" s="25">
        <f>SQRT(SUM($LP$4:$LP$264))</f>
        <v>0.2120108313220688</v>
      </c>
    </row>
    <row r="274" spans="26:326" x14ac:dyDescent="0.35">
      <c r="Z274" s="116"/>
      <c r="AA274" s="12" t="s">
        <v>543</v>
      </c>
      <c r="AB274" s="25">
        <f>SQRT(SUM($AE$4:$AE$264))</f>
        <v>0.16360065904504986</v>
      </c>
      <c r="AG274" s="116"/>
      <c r="AH274" s="12" t="s">
        <v>536</v>
      </c>
      <c r="AI274" s="25">
        <f>SQRT(SUM($AI$4:$AI$265))</f>
        <v>0.40851271976573789</v>
      </c>
      <c r="AM274" s="116"/>
      <c r="AN274" s="12" t="s">
        <v>536</v>
      </c>
      <c r="AO274" s="25">
        <f>SQRT(SUM($AO$3:$AO$264))</f>
        <v>0.17030066616570999</v>
      </c>
      <c r="AS274" s="116"/>
      <c r="AT274" s="12" t="s">
        <v>536</v>
      </c>
      <c r="AU274" s="25">
        <f>SQRT(SUM($AU$3:$AU$264))</f>
        <v>0.24524519273410966</v>
      </c>
      <c r="AY274" s="116"/>
      <c r="AZ274" s="12" t="s">
        <v>536</v>
      </c>
      <c r="BA274" s="25">
        <f>SQRT(SUM($BA$3:$BA$264))</f>
        <v>0.24247953237137879</v>
      </c>
      <c r="BE274" s="116"/>
      <c r="BF274" s="12" t="s">
        <v>536</v>
      </c>
      <c r="BG274" s="25">
        <f>SQRT(SUM($BG$3:$BG$264))</f>
        <v>0.40345472352357686</v>
      </c>
      <c r="BK274" s="116"/>
      <c r="BL274" s="12" t="s">
        <v>536</v>
      </c>
      <c r="BM274" s="25">
        <f>SQRT(SUM($BM$3:$BM$264))</f>
        <v>0.29906574843922268</v>
      </c>
      <c r="BQ274" s="116"/>
      <c r="BR274" s="12" t="s">
        <v>536</v>
      </c>
      <c r="BS274" s="25">
        <f>SQRT(SUM($BS$3:$BS$264))</f>
        <v>0.41285945977970445</v>
      </c>
      <c r="BX274" s="116"/>
      <c r="BY274" s="12" t="s">
        <v>536</v>
      </c>
      <c r="BZ274" s="25">
        <f>SQRT(SUM($BZ$3:$BZ$264))</f>
        <v>0.15887170689275659</v>
      </c>
      <c r="CD274" s="116"/>
      <c r="CE274" s="12" t="s">
        <v>536</v>
      </c>
      <c r="CF274" s="25">
        <f>SQRT(SUM($CF$3:$CF$264))</f>
        <v>0.24791072682138271</v>
      </c>
      <c r="CJ274" s="116"/>
      <c r="CK274" s="12" t="s">
        <v>536</v>
      </c>
      <c r="CL274" s="25">
        <f>SQRT(SUM($CL$3:$CL$264))</f>
        <v>0.26458795186529593</v>
      </c>
      <c r="CP274" s="116"/>
      <c r="CQ274" s="12" t="s">
        <v>536</v>
      </c>
      <c r="CR274" s="25">
        <f>SQRT(SUM($CR$3:$CR$264))</f>
        <v>0.22947799972214675</v>
      </c>
      <c r="CV274" s="116"/>
      <c r="CW274" s="12" t="s">
        <v>536</v>
      </c>
      <c r="CX274" s="25">
        <f>SQRT(SUM($CX$3:$CX$264))</f>
        <v>0.30663844328144679</v>
      </c>
      <c r="DB274" s="116"/>
      <c r="DC274" s="12" t="s">
        <v>536</v>
      </c>
      <c r="DD274" s="25">
        <f>SQRT(SUM($DD$3:$DD$264))</f>
        <v>0.24804289846797181</v>
      </c>
      <c r="DH274" s="116"/>
      <c r="DI274" s="12" t="s">
        <v>536</v>
      </c>
      <c r="DJ274" s="25">
        <f>SQRT(SUM($DJ$3:$DJ$264))</f>
        <v>0.26351604697893832</v>
      </c>
      <c r="DN274" s="116"/>
      <c r="DO274" s="12" t="s">
        <v>536</v>
      </c>
      <c r="DP274" s="25">
        <f>SQRT(SUM($DP$3:$DP$264))</f>
        <v>0.15400794716742447</v>
      </c>
      <c r="DT274" s="116"/>
      <c r="DU274" s="12" t="s">
        <v>536</v>
      </c>
      <c r="DV274" s="25">
        <f>SQRT(SUM($DV$3:$DV$264))</f>
        <v>0.30298686695846633</v>
      </c>
      <c r="DZ274" s="116"/>
      <c r="EA274" s="12" t="s">
        <v>536</v>
      </c>
      <c r="EB274" s="25">
        <f>SQRT(SUM($EB$3:$EB$264))</f>
        <v>0.24531937555303315</v>
      </c>
      <c r="EF274" s="116"/>
      <c r="EG274" s="12" t="s">
        <v>543</v>
      </c>
      <c r="EH274" s="25">
        <f>SQRT(SUM($EJ$3:$EJ$264))</f>
        <v>0.29090174642399602</v>
      </c>
      <c r="EL274" s="116"/>
      <c r="EM274" s="12" t="s">
        <v>543</v>
      </c>
      <c r="EN274" s="25">
        <f>SQRT(SUM($EP$3:$EP$264))</f>
        <v>0.23747163585633885</v>
      </c>
      <c r="ER274" s="116"/>
      <c r="ES274" s="12" t="s">
        <v>543</v>
      </c>
      <c r="ET274" s="25">
        <f>SQRT(SUM($EV$3:$EV$264))</f>
        <v>0.21503762782159633</v>
      </c>
      <c r="EX274" s="116"/>
      <c r="EY274" s="12" t="s">
        <v>543</v>
      </c>
      <c r="EZ274" s="25">
        <f>SQRT(SUM($FB$3:$FB$264))</f>
        <v>0.24820079140012935</v>
      </c>
      <c r="FD274" s="116"/>
      <c r="FE274" s="12" t="s">
        <v>543</v>
      </c>
      <c r="FF274" s="25">
        <f>SQRT(SUM($FH$3:$FH$264))</f>
        <v>0.57455420028660509</v>
      </c>
      <c r="FJ274" s="116"/>
      <c r="FK274" s="12" t="s">
        <v>543</v>
      </c>
      <c r="FL274" s="25">
        <f>SQRT(SUM($FN$3:$FN$264))</f>
        <v>0.20619717358915496</v>
      </c>
      <c r="FP274" s="116"/>
      <c r="FQ274" s="12" t="s">
        <v>543</v>
      </c>
      <c r="FR274" s="25">
        <f>SQRT(SUM($FT$3:$FT$264))</f>
        <v>0.20035526597070272</v>
      </c>
      <c r="FV274" s="116"/>
      <c r="FW274" s="12" t="s">
        <v>543</v>
      </c>
      <c r="FX274" s="25">
        <f>SQRT(SUM($FZ$3:$FZ$264))</f>
        <v>0.24353661127629656</v>
      </c>
      <c r="GB274" s="116"/>
      <c r="GC274" s="12" t="s">
        <v>543</v>
      </c>
      <c r="GD274" s="25">
        <f>SQRT(SUM($GF$3:$GF$264))</f>
        <v>0.38058538687240817</v>
      </c>
      <c r="GH274" s="116"/>
      <c r="GI274" s="12" t="s">
        <v>543</v>
      </c>
      <c r="GJ274" s="25">
        <f>SQRT(SUM($GL$3:$GL$264))</f>
        <v>0.38842216932855672</v>
      </c>
      <c r="GN274" s="116"/>
      <c r="GO274" s="12" t="s">
        <v>543</v>
      </c>
      <c r="GP274" s="25">
        <f>SQRT(SUM($GR$3:$GR$264))</f>
        <v>0.2252063130712878</v>
      </c>
      <c r="GT274" s="116"/>
      <c r="GU274" s="12" t="s">
        <v>543</v>
      </c>
      <c r="GV274" s="25">
        <f>SQRT(SUM($GX$3:$GX$264))</f>
        <v>0.24737308060172522</v>
      </c>
      <c r="GZ274" s="116"/>
      <c r="HA274" s="12" t="s">
        <v>543</v>
      </c>
      <c r="HB274" s="25">
        <f>SQRT(SUM($HD$3:$HD$264))</f>
        <v>0.2211096478667669</v>
      </c>
      <c r="HF274" s="116"/>
      <c r="HG274" s="12" t="s">
        <v>543</v>
      </c>
      <c r="HH274" s="25">
        <f>SQRT(SUM($HJ$3:$HJ$264))</f>
        <v>0.3326267609952131</v>
      </c>
      <c r="HL274" s="116"/>
      <c r="HM274" s="12" t="s">
        <v>543</v>
      </c>
      <c r="HN274" s="25">
        <f>SQRT(SUM($HP$3:$HP$264))</f>
        <v>0.33396168147725808</v>
      </c>
      <c r="HR274" s="116"/>
      <c r="HS274" s="12" t="s">
        <v>543</v>
      </c>
      <c r="HT274" s="25">
        <f>SQRT(SUM($HV$3:$HV$264))</f>
        <v>0.36579565136901671</v>
      </c>
      <c r="HX274" s="116"/>
      <c r="HY274" s="12" t="s">
        <v>543</v>
      </c>
      <c r="HZ274" s="25">
        <f>SQRT(SUM($IB$3:$IB$264))</f>
        <v>0.1579175982448757</v>
      </c>
      <c r="ID274" s="116"/>
      <c r="IE274" s="12" t="s">
        <v>543</v>
      </c>
      <c r="IF274" s="25">
        <f>SQRT(SUM($IH$3:$IH$264))</f>
        <v>0.21038096593837197</v>
      </c>
      <c r="IQ274" s="116"/>
      <c r="IR274" s="12" t="s">
        <v>543</v>
      </c>
      <c r="IS274" s="25">
        <f>SQRT(SUM($IU$3:$IU$264))</f>
        <v>0.29636402979881143</v>
      </c>
      <c r="IW274" s="116"/>
      <c r="IX274" s="12" t="s">
        <v>543</v>
      </c>
      <c r="IY274" s="25">
        <f>SQRT(SUM($JA$3:$JA$264))</f>
        <v>0.32204777592286221</v>
      </c>
      <c r="JC274" s="116"/>
      <c r="JD274" s="12" t="s">
        <v>543</v>
      </c>
      <c r="JE274" s="25">
        <f>SQRT(SUM($JG$3:$JG$264))</f>
        <v>0.29596289700810474</v>
      </c>
      <c r="JI274" s="116"/>
      <c r="JJ274" s="12" t="s">
        <v>543</v>
      </c>
      <c r="JK274" s="25">
        <f>SQRT(SUM($JM$3:$JM$264))</f>
        <v>0.29014392163767894</v>
      </c>
      <c r="JO274" s="116"/>
      <c r="JP274" s="12" t="s">
        <v>543</v>
      </c>
      <c r="JQ274" s="25">
        <f>SQRT(SUM($JS$3:$JS$264))</f>
        <v>0.21382865171180079</v>
      </c>
      <c r="JU274" s="116"/>
      <c r="JV274" s="12" t="s">
        <v>543</v>
      </c>
      <c r="JW274" s="25">
        <f>SQRT(SUM($JY$3:$JY$264))</f>
        <v>0.30199468643115879</v>
      </c>
      <c r="KA274" s="116"/>
      <c r="KB274" s="12" t="s">
        <v>543</v>
      </c>
      <c r="KC274" s="25">
        <f>SQRT(SUM($KE$3:$KE$264))</f>
        <v>0.26970649443962863</v>
      </c>
      <c r="KG274" s="116"/>
      <c r="KH274" s="12" t="s">
        <v>543</v>
      </c>
      <c r="KI274" s="25">
        <f>SQRT(SUM($KK$3:$KK$264))</f>
        <v>0.35349323887814821</v>
      </c>
      <c r="KM274" s="116"/>
      <c r="KN274" s="12" t="s">
        <v>543</v>
      </c>
      <c r="KO274" s="25">
        <f>SQRT(SUM($KQ$3:$KQ$264))</f>
        <v>0.32095933677063321</v>
      </c>
      <c r="KS274" s="116"/>
      <c r="KT274" s="12" t="s">
        <v>543</v>
      </c>
      <c r="KU274" s="25">
        <f>SQRT(SUM($KW$3:$KW$264))</f>
        <v>0.21296380073947319</v>
      </c>
      <c r="LF274" s="116"/>
      <c r="LG274" s="12" t="s">
        <v>545</v>
      </c>
      <c r="LH274" s="87">
        <f>COVAR($LG$4:$LG$264,$U$4:$U$264)*100</f>
        <v>4.8467723427080136E-4</v>
      </c>
      <c r="LL274" s="116"/>
      <c r="LM274" s="12" t="s">
        <v>545</v>
      </c>
      <c r="LN274" s="87">
        <f>COVAR($LM$4:$LM$264,$U$4:$U$264)*100</f>
        <v>5.2581388643851666E-3</v>
      </c>
    </row>
    <row r="275" spans="26:326" x14ac:dyDescent="0.35">
      <c r="Z275" s="116"/>
      <c r="AA275" s="12" t="s">
        <v>545</v>
      </c>
      <c r="AB275" s="25">
        <f>COVAR($AA$4:$AA$264,$U$4:$U$264)*100</f>
        <v>8.5164795501140086E-3</v>
      </c>
      <c r="AG275" s="116"/>
      <c r="AH275" s="12" t="s">
        <v>543</v>
      </c>
      <c r="AI275" s="25">
        <f>SQRT((252/252)*SUM($AK$4:$AK$265))</f>
        <v>0.40840031922250319</v>
      </c>
      <c r="AM275" s="116"/>
      <c r="AN275" s="12" t="s">
        <v>543</v>
      </c>
      <c r="AO275" s="25">
        <f>SQRT(SUM($AQ$3:$AQ$264))</f>
        <v>0.21272629510333466</v>
      </c>
      <c r="AS275" s="116"/>
      <c r="AT275" s="12" t="s">
        <v>543</v>
      </c>
      <c r="AU275" s="25">
        <f>SQRT(SUM($AW$3:$AW$264))</f>
        <v>0.30071221084168498</v>
      </c>
      <c r="AY275" s="116"/>
      <c r="AZ275" s="12" t="s">
        <v>543</v>
      </c>
      <c r="BA275" s="25">
        <f>SQRT(SUM($BC$3:$BC$264))</f>
        <v>0.25859161805062769</v>
      </c>
      <c r="BE275" s="116"/>
      <c r="BF275" s="12" t="s">
        <v>543</v>
      </c>
      <c r="BG275" s="25">
        <f>SQRT(SUM($BI$3:$BI$264))</f>
        <v>0.48924740918876336</v>
      </c>
      <c r="BK275" s="116"/>
      <c r="BL275" s="12" t="s">
        <v>543</v>
      </c>
      <c r="BM275" s="25">
        <f>SQRT(SUM($BO$3:$BO$264))</f>
        <v>0.3844361993440355</v>
      </c>
      <c r="BQ275" s="116"/>
      <c r="BR275" s="12" t="s">
        <v>543</v>
      </c>
      <c r="BS275" s="25">
        <f>SQRT(SUM($BU$3:$BU$264))</f>
        <v>0.47765896703058142</v>
      </c>
      <c r="BX275" s="116"/>
      <c r="BY275" s="12" t="s">
        <v>543</v>
      </c>
      <c r="BZ275" s="25">
        <f>SQRT(SUM($CB$3:$CB$264))</f>
        <v>0.18936136121203498</v>
      </c>
      <c r="CD275" s="116"/>
      <c r="CE275" s="12" t="s">
        <v>543</v>
      </c>
      <c r="CF275" s="25">
        <f>SQRT(SUM($CH$3:$CH$264))</f>
        <v>0.28926696416958581</v>
      </c>
      <c r="CJ275" s="116"/>
      <c r="CK275" s="12" t="s">
        <v>543</v>
      </c>
      <c r="CL275" s="25">
        <f>SQRT(SUM($CN$3:$CN$264))</f>
        <v>0.2976426994733718</v>
      </c>
      <c r="CP275" s="116"/>
      <c r="CQ275" s="12" t="s">
        <v>543</v>
      </c>
      <c r="CR275" s="25">
        <f>SQRT(SUM($CT$3:$CT$264))</f>
        <v>0.28046244160460554</v>
      </c>
      <c r="CV275" s="116"/>
      <c r="CW275" s="12" t="s">
        <v>543</v>
      </c>
      <c r="CX275" s="25">
        <f>SQRT(SUM($CZ$3:$CZ$264))</f>
        <v>0.30836040574030665</v>
      </c>
      <c r="DB275" s="116"/>
      <c r="DC275" s="12" t="s">
        <v>543</v>
      </c>
      <c r="DD275" s="25">
        <f>SQRT(SUM($DF$3:$DF$264))</f>
        <v>0.25654919119160979</v>
      </c>
      <c r="DH275" s="116"/>
      <c r="DI275" s="12" t="s">
        <v>543</v>
      </c>
      <c r="DJ275" s="25">
        <f>SQRT(SUM($DL$3:$DL$264))</f>
        <v>0.29988911240466087</v>
      </c>
      <c r="DN275" s="116"/>
      <c r="DO275" s="12" t="s">
        <v>543</v>
      </c>
      <c r="DP275" s="25">
        <f>SQRT(SUM($DR$3:$DR$264))</f>
        <v>0.17934153396194399</v>
      </c>
      <c r="DT275" s="116"/>
      <c r="DU275" s="12" t="s">
        <v>543</v>
      </c>
      <c r="DV275" s="25">
        <f>SQRT(SUM($DX$3:$DX$264))</f>
        <v>0.3625614610988962</v>
      </c>
      <c r="DZ275" s="116"/>
      <c r="EA275" s="12" t="s">
        <v>543</v>
      </c>
      <c r="EB275" s="25">
        <f>SQRT(SUM($ED$3:$ED$264))</f>
        <v>0.28869058080606902</v>
      </c>
      <c r="EF275" s="116"/>
      <c r="EG275" s="12" t="s">
        <v>545</v>
      </c>
      <c r="EH275" s="87">
        <f>COVAR($EG$4:$EG$264,$U$4:$U$264)*100</f>
        <v>6.3434216120622977E-3</v>
      </c>
      <c r="EL275" s="116"/>
      <c r="EM275" s="12" t="s">
        <v>545</v>
      </c>
      <c r="EN275" s="87">
        <f>COVAR($EM$4:$EM$264,$U$4:$U$264)*100</f>
        <v>7.3510243225672466E-3</v>
      </c>
      <c r="ER275" s="116"/>
      <c r="ES275" s="12" t="s">
        <v>545</v>
      </c>
      <c r="ET275" s="87">
        <f>COVAR($ES$4:$ES$264,$U$4:$U$264)*100</f>
        <v>6.3262214908652104E-3</v>
      </c>
      <c r="EX275" s="116"/>
      <c r="EY275" s="12" t="s">
        <v>545</v>
      </c>
      <c r="EZ275" s="87">
        <f>COVAR($EY$4:$EY$264,$U$4:$U$264)*100</f>
        <v>6.004577831845887E-3</v>
      </c>
      <c r="FD275" s="116"/>
      <c r="FE275" s="12" t="s">
        <v>545</v>
      </c>
      <c r="FF275" s="87">
        <f>COVAR($FE$4:$FE$264,$U$4:$U$264)*100</f>
        <v>1.8591815064235243E-2</v>
      </c>
      <c r="FJ275" s="116"/>
      <c r="FK275" s="12" t="s">
        <v>545</v>
      </c>
      <c r="FL275" s="87">
        <f>COVAR($FK$4:$FK$264,$U$4:$U$264)*100</f>
        <v>4.6711364611179886E-3</v>
      </c>
      <c r="FP275" s="116"/>
      <c r="FQ275" s="12" t="s">
        <v>545</v>
      </c>
      <c r="FR275" s="87">
        <f>COVAR($FQ$4:$FQ$264,$U$4:$U$264)*100</f>
        <v>3.2621627767954312E-3</v>
      </c>
      <c r="FV275" s="116"/>
      <c r="FW275" s="12" t="s">
        <v>545</v>
      </c>
      <c r="FX275" s="87">
        <f>COVAR($FW$4:$FW$264,$U$4:$U$264)*100</f>
        <v>8.1518121462523987E-3</v>
      </c>
      <c r="GB275" s="116"/>
      <c r="GC275" s="12" t="s">
        <v>545</v>
      </c>
      <c r="GD275" s="87">
        <f>COVAR($GC$4:$GC$264,$U$4:$U$264)*100</f>
        <v>8.6404147053450505E-3</v>
      </c>
      <c r="GH275" s="116"/>
      <c r="GI275" s="12" t="s">
        <v>545</v>
      </c>
      <c r="GJ275" s="87">
        <f>COVAR($GI$4:$GI$264,$U$4:$U$264)*100</f>
        <v>1.2722924232609872E-2</v>
      </c>
      <c r="GN275" s="116"/>
      <c r="GO275" s="12" t="s">
        <v>545</v>
      </c>
      <c r="GP275" s="87">
        <f>COVAR($GO$4:$GO$264,$U$4:$U$264)*100</f>
        <v>5.6584203665232249E-3</v>
      </c>
      <c r="GT275" s="116"/>
      <c r="GU275" s="12" t="s">
        <v>545</v>
      </c>
      <c r="GV275" s="87">
        <f>COVAR($GU$4:$GU$264,$U$4:$U$264)*100</f>
        <v>8.010721883440158E-3</v>
      </c>
      <c r="GZ275" s="116"/>
      <c r="HA275" s="12" t="s">
        <v>545</v>
      </c>
      <c r="HB275" s="87">
        <f>COVAR($HA$4:$HA$264,$U$4:$U$264)*100</f>
        <v>7.0052860630664144E-3</v>
      </c>
      <c r="HF275" s="116"/>
      <c r="HG275" s="12" t="s">
        <v>545</v>
      </c>
      <c r="HH275" s="87">
        <f>COVAR($HG$4:$HG$264,$U$4:$U$264)*100</f>
        <v>1.2155921996573926E-2</v>
      </c>
      <c r="HL275" s="116"/>
      <c r="HM275" s="12" t="s">
        <v>545</v>
      </c>
      <c r="HN275" s="87">
        <f>COVAR($HM$4:$HM$264,$U$4:$U$264)*100</f>
        <v>9.5043615363504218E-3</v>
      </c>
      <c r="HR275" s="116"/>
      <c r="HS275" s="12" t="s">
        <v>545</v>
      </c>
      <c r="HT275" s="87">
        <f>COVAR($HS$4:$HS$264,$U$4:$U$264)*100</f>
        <v>1.0681721794920006E-2</v>
      </c>
      <c r="HX275" s="116"/>
      <c r="HY275" s="12" t="s">
        <v>545</v>
      </c>
      <c r="HZ275" s="87">
        <f>COVAR($HY$4:$HY$264,$U$4:$U$264)*100</f>
        <v>3.5022562228262952E-3</v>
      </c>
      <c r="ID275" s="116"/>
      <c r="IE275" s="12" t="s">
        <v>545</v>
      </c>
      <c r="IF275" s="87">
        <f>COVAR($IE$4:$IE$264,$U$4:$U$264)*100</f>
        <v>5.899486498372606E-3</v>
      </c>
      <c r="IQ275" s="116"/>
      <c r="IR275" s="12" t="s">
        <v>545</v>
      </c>
      <c r="IS275" s="87">
        <f>COVAR($IR$4:$IR$264,$U$4:$U$264)*100</f>
        <v>6.6804592520259085E-3</v>
      </c>
      <c r="IW275" s="116"/>
      <c r="IX275" s="12" t="s">
        <v>545</v>
      </c>
      <c r="IY275" s="87">
        <f>COVAR($IX$4:$IX$264,$U$4:$U$264)*100</f>
        <v>8.2577801051409005E-3</v>
      </c>
      <c r="JC275" s="116"/>
      <c r="JD275" s="12" t="s">
        <v>545</v>
      </c>
      <c r="JE275" s="87">
        <f>COVAR($JD$4:$JD$264,$U$4:$U$264)</f>
        <v>9.8116840602030278E-5</v>
      </c>
      <c r="JI275" s="116"/>
      <c r="JJ275" s="12" t="s">
        <v>545</v>
      </c>
      <c r="JK275" s="87">
        <f>COVAR($JJ$4:$JJ$264,$U$4:$U$264)*100</f>
        <v>9.6504616831501813E-3</v>
      </c>
      <c r="JO275" s="116"/>
      <c r="JP275" s="12" t="s">
        <v>545</v>
      </c>
      <c r="JQ275" s="87">
        <f>COVAR($JP$4:$JP$264,$U$4:$U$264)*100</f>
        <v>5.6211843468508297E-3</v>
      </c>
      <c r="JU275" s="116"/>
      <c r="JV275" s="12" t="s">
        <v>545</v>
      </c>
      <c r="JW275" s="87">
        <f>COVAR($JV$4:$JV$264,$U$4:$U$264)*100</f>
        <v>1.0711622380825375E-2</v>
      </c>
      <c r="KA275" s="116"/>
      <c r="KB275" s="12" t="s">
        <v>545</v>
      </c>
      <c r="KC275" s="87">
        <f>COVAR($KB$4:$KB$264,$U$4:$U$264)*100</f>
        <v>5.6641381357546905E-3</v>
      </c>
      <c r="KG275" s="116"/>
      <c r="KH275" s="12" t="s">
        <v>545</v>
      </c>
      <c r="KI275" s="87">
        <f>COVAR($KH$4:$KH$264,$U$4:$U$264)*100</f>
        <v>6.3867219068148105E-3</v>
      </c>
      <c r="KM275" s="116"/>
      <c r="KN275" s="12" t="s">
        <v>545</v>
      </c>
      <c r="KO275" s="87">
        <f>COVAR($KH$4:$KH$264,$U$4:$U$264)*100</f>
        <v>6.3867219068148105E-3</v>
      </c>
      <c r="KS275" s="116"/>
      <c r="KT275" s="12" t="s">
        <v>545</v>
      </c>
      <c r="KU275" s="87">
        <f>COVAR($KT$4:$KT$264,$U$4:$U$264)*100</f>
        <v>4.8118428474818349E-3</v>
      </c>
      <c r="LF275" s="27"/>
      <c r="LG275" s="12"/>
      <c r="LH275" s="24"/>
      <c r="LL275" s="27"/>
      <c r="LM275" s="12"/>
      <c r="LN275" s="24"/>
    </row>
    <row r="276" spans="26:326" x14ac:dyDescent="0.35">
      <c r="Z276" s="27"/>
      <c r="AA276" s="12"/>
      <c r="AB276" s="24"/>
      <c r="AG276" s="116"/>
      <c r="AH276" s="12" t="s">
        <v>545</v>
      </c>
      <c r="AI276" s="25">
        <f>COVAR($AH$5:$AH$265,$U$4:$U$264)*100</f>
        <v>8.2684272336151863E-3</v>
      </c>
      <c r="AM276" s="116"/>
      <c r="AN276" s="12" t="s">
        <v>545</v>
      </c>
      <c r="AO276" s="25">
        <f>COVAR($AN$4:$AN$264,$U$4:$U$264)*100</f>
        <v>7.2843474660171312E-3</v>
      </c>
      <c r="AS276" s="116"/>
      <c r="AT276" s="12" t="s">
        <v>545</v>
      </c>
      <c r="AU276" s="87">
        <f>COVAR($AU$4:$AU$264,$U$4:$U$264)*100</f>
        <v>-3.2247443156373778E-5</v>
      </c>
      <c r="AY276" s="116"/>
      <c r="AZ276" s="12" t="s">
        <v>545</v>
      </c>
      <c r="BA276" s="87">
        <f>COVAR($AZ$4:$AZ$264,$U$4:$U$264)*100</f>
        <v>5.5368239133243204E-3</v>
      </c>
      <c r="BE276" s="116"/>
      <c r="BF276" s="12" t="s">
        <v>545</v>
      </c>
      <c r="BG276" s="87">
        <f>COVAR($BF$4:$BF$264,$U$4:$U$264)*100</f>
        <v>1.6360449660706516E-2</v>
      </c>
      <c r="BK276" s="116"/>
      <c r="BL276" s="12" t="s">
        <v>545</v>
      </c>
      <c r="BM276" s="87">
        <f>COVAR($BL$4:$BL$264,$U$4:$U$264)*100</f>
        <v>1.3637732056589103E-2</v>
      </c>
      <c r="BQ276" s="116"/>
      <c r="BR276" s="12" t="s">
        <v>545</v>
      </c>
      <c r="BS276" s="87">
        <f>COVAR($BR$4:$BR$264,$U$4:$U$264)*100</f>
        <v>1.4124038562655445E-2</v>
      </c>
      <c r="BX276" s="116"/>
      <c r="BY276" s="12" t="s">
        <v>545</v>
      </c>
      <c r="BZ276" s="87">
        <f>COVAR($BY$4:$BY$264,$U$4:$U$264)*100</f>
        <v>6.3541148843414301E-3</v>
      </c>
      <c r="CD276" s="116"/>
      <c r="CE276" s="12" t="s">
        <v>545</v>
      </c>
      <c r="CF276" s="87">
        <f>COVAR($CE$4:$CE$264,$U$4:$U$264)*100</f>
        <v>9.6497753741160933E-3</v>
      </c>
      <c r="CJ276" s="116"/>
      <c r="CK276" s="12" t="s">
        <v>545</v>
      </c>
      <c r="CL276" s="87">
        <f>COVAR($CK$4:$CK$264,$U$4:$U$264)*100</f>
        <v>8.9531328908933738E-3</v>
      </c>
      <c r="CP276" s="116"/>
      <c r="CQ276" s="12" t="s">
        <v>545</v>
      </c>
      <c r="CR276" s="87">
        <f>COVAR($CQ$4:$CQ$264,$U$4:$U$264)*100</f>
        <v>8.7833296284341531E-3</v>
      </c>
      <c r="CV276" s="116"/>
      <c r="CW276" s="12" t="s">
        <v>545</v>
      </c>
      <c r="CX276" s="87">
        <f>COVAR($CW$4:$CW$264,$U$4:$U$264)*100</f>
        <v>1.1837734355832649E-2</v>
      </c>
      <c r="DB276" s="116"/>
      <c r="DC276" s="12" t="s">
        <v>545</v>
      </c>
      <c r="DD276" s="87">
        <f>COVAR($DC$4:$DC$264,$U$4:$U$264)*100</f>
        <v>4.2500991362866844E-3</v>
      </c>
      <c r="DH276" s="116"/>
      <c r="DI276" s="12" t="s">
        <v>545</v>
      </c>
      <c r="DJ276" s="87">
        <f>COVAR($DI$4:$DI$264,$U$4:$U$264)*100</f>
        <v>9.4910127682449209E-3</v>
      </c>
      <c r="DN276" s="116"/>
      <c r="DO276" s="12" t="s">
        <v>545</v>
      </c>
      <c r="DP276" s="87">
        <f>COVAR($DO$4:$DO$264,$U$4:$U$264)*100</f>
        <v>4.7239677031993919E-3</v>
      </c>
      <c r="DT276" s="116"/>
      <c r="DU276" s="12" t="s">
        <v>545</v>
      </c>
      <c r="DV276" s="87">
        <f>COVAR($DU$4:$DU$264,$U$4:$U$264)*100</f>
        <v>1.0645481516327731E-2</v>
      </c>
      <c r="DZ276" s="116"/>
      <c r="EA276" s="12" t="s">
        <v>545</v>
      </c>
      <c r="EB276" s="87">
        <f>COVAR($EA$4:$EA$264,$U$4:$U$264)*100</f>
        <v>8.3470055373259557E-3</v>
      </c>
      <c r="EF276" s="27"/>
      <c r="EG276" s="12"/>
      <c r="EH276" s="24"/>
      <c r="EL276" s="27"/>
      <c r="EM276" s="12"/>
      <c r="EN276" s="24"/>
      <c r="ER276" s="27"/>
      <c r="ES276" s="12"/>
      <c r="ET276" s="24"/>
      <c r="EX276" s="27"/>
      <c r="EY276" s="12"/>
      <c r="EZ276" s="24"/>
      <c r="FD276" s="27"/>
      <c r="FE276" s="12"/>
      <c r="FF276" s="24"/>
      <c r="FJ276" s="27"/>
      <c r="FK276" s="12"/>
      <c r="FL276" s="24"/>
      <c r="FP276" s="27"/>
      <c r="FQ276" s="12"/>
      <c r="FR276" s="24"/>
      <c r="FV276" s="27"/>
      <c r="FW276" s="12"/>
      <c r="FX276" s="24"/>
      <c r="GB276" s="27"/>
      <c r="GC276" s="12"/>
      <c r="GD276" s="24"/>
      <c r="GH276" s="27"/>
      <c r="GI276" s="12"/>
      <c r="GJ276" s="24"/>
      <c r="GN276" s="27"/>
      <c r="GO276" s="12"/>
      <c r="GP276" s="24"/>
      <c r="GT276" s="27"/>
      <c r="GU276" s="12"/>
      <c r="GV276" s="24"/>
      <c r="GZ276" s="27"/>
      <c r="HA276" s="12"/>
      <c r="HB276" s="24"/>
      <c r="HF276" s="27"/>
      <c r="HG276" s="12"/>
      <c r="HH276" s="24"/>
      <c r="HL276" s="27"/>
      <c r="HM276" s="12"/>
      <c r="HN276" s="24"/>
      <c r="HR276" s="27"/>
      <c r="HS276" s="12"/>
      <c r="HT276" s="24"/>
      <c r="HX276" s="27"/>
      <c r="HY276" s="12"/>
      <c r="HZ276" s="24"/>
      <c r="ID276" s="27"/>
      <c r="IE276" s="12"/>
      <c r="IF276" s="24"/>
      <c r="IQ276" s="27"/>
      <c r="IR276" s="12"/>
      <c r="IS276" s="24"/>
      <c r="IW276" s="27"/>
      <c r="IX276" s="12"/>
      <c r="IY276" s="24"/>
      <c r="JC276" s="27"/>
      <c r="JD276" s="12"/>
      <c r="JE276" s="24"/>
      <c r="JI276" s="27"/>
      <c r="JJ276" s="12"/>
      <c r="JK276" s="24"/>
      <c r="JO276" s="27"/>
      <c r="JP276" s="12"/>
      <c r="JQ276" s="24"/>
      <c r="JU276" s="27"/>
      <c r="JV276" s="12"/>
      <c r="JW276" s="24"/>
      <c r="KA276" s="27"/>
      <c r="KB276" s="12"/>
      <c r="KC276" s="24"/>
      <c r="KG276" s="27"/>
      <c r="KH276" s="12"/>
      <c r="KI276" s="24"/>
      <c r="KM276" s="27"/>
      <c r="KN276" s="12"/>
      <c r="KO276" s="24"/>
      <c r="KS276" s="27"/>
      <c r="KT276" s="12"/>
      <c r="KU276" s="24"/>
      <c r="LF276" s="116" t="s">
        <v>539</v>
      </c>
      <c r="LG276" s="12" t="s">
        <v>533</v>
      </c>
      <c r="LH276" s="24">
        <f>AVERAGE($U$4:$U$264)</f>
        <v>-8.6525897037030705E-5</v>
      </c>
      <c r="LL276" s="116" t="s">
        <v>539</v>
      </c>
      <c r="LM276" s="12" t="s">
        <v>533</v>
      </c>
      <c r="LN276" s="24">
        <f>AVERAGE($U$4:$U$264)</f>
        <v>-8.6525897037030705E-5</v>
      </c>
    </row>
    <row r="277" spans="26:326" x14ac:dyDescent="0.35">
      <c r="Z277" s="116" t="s">
        <v>539</v>
      </c>
      <c r="AA277" s="12" t="s">
        <v>533</v>
      </c>
      <c r="AB277" s="24">
        <f>AVERAGE($U$4:$U$264)</f>
        <v>-8.6525897037030705E-5</v>
      </c>
      <c r="AG277" s="27"/>
      <c r="AH277" s="12"/>
      <c r="AI277" s="24"/>
      <c r="AM277" s="27"/>
      <c r="AN277" s="12"/>
      <c r="AO277" s="24"/>
      <c r="AS277" s="27"/>
      <c r="AT277" s="12"/>
      <c r="AU277" s="24"/>
      <c r="AY277" s="27"/>
      <c r="AZ277" s="12"/>
      <c r="BA277" s="24"/>
      <c r="BE277" s="27"/>
      <c r="BF277" s="12"/>
      <c r="BG277" s="24"/>
      <c r="BK277" s="27"/>
      <c r="BL277" s="12"/>
      <c r="BM277" s="24"/>
      <c r="BQ277" s="27"/>
      <c r="BR277" s="12"/>
      <c r="BS277" s="24"/>
      <c r="BX277" s="27"/>
      <c r="BY277" s="12"/>
      <c r="BZ277" s="24"/>
      <c r="CD277" s="27"/>
      <c r="CE277" s="12"/>
      <c r="CF277" s="24"/>
      <c r="CJ277" s="27"/>
      <c r="CK277" s="12"/>
      <c r="CL277" s="24"/>
      <c r="CP277" s="27"/>
      <c r="CQ277" s="12"/>
      <c r="CR277" s="24"/>
      <c r="CV277" s="27"/>
      <c r="CW277" s="12"/>
      <c r="CX277" s="24"/>
      <c r="DB277" s="27"/>
      <c r="DC277" s="12"/>
      <c r="DD277" s="24"/>
      <c r="DH277" s="27"/>
      <c r="DI277" s="12"/>
      <c r="DJ277" s="24"/>
      <c r="DN277" s="27"/>
      <c r="DO277" s="12"/>
      <c r="DP277" s="24"/>
      <c r="DT277" s="27"/>
      <c r="DU277" s="12"/>
      <c r="DV277" s="24"/>
      <c r="DZ277" s="27"/>
      <c r="EA277" s="12"/>
      <c r="EB277" s="24"/>
      <c r="EF277" s="116" t="s">
        <v>539</v>
      </c>
      <c r="EG277" s="12" t="s">
        <v>533</v>
      </c>
      <c r="EH277" s="24">
        <f>AVERAGE($U$4:$U$264)</f>
        <v>-8.6525897037030705E-5</v>
      </c>
      <c r="EL277" s="116" t="s">
        <v>539</v>
      </c>
      <c r="EM277" s="12" t="s">
        <v>533</v>
      </c>
      <c r="EN277" s="24">
        <f>AVERAGE($U$4:$U$264)</f>
        <v>-8.6525897037030705E-5</v>
      </c>
      <c r="ER277" s="116" t="s">
        <v>539</v>
      </c>
      <c r="ES277" s="12" t="s">
        <v>533</v>
      </c>
      <c r="ET277" s="24">
        <f>AVERAGE($U$4:$U$264)</f>
        <v>-8.6525897037030705E-5</v>
      </c>
      <c r="EX277" s="116" t="s">
        <v>539</v>
      </c>
      <c r="EY277" s="12" t="s">
        <v>533</v>
      </c>
      <c r="EZ277" s="24">
        <f>AVERAGE($U$4:$U$264)</f>
        <v>-8.6525897037030705E-5</v>
      </c>
      <c r="FD277" s="116" t="s">
        <v>539</v>
      </c>
      <c r="FE277" s="12" t="s">
        <v>533</v>
      </c>
      <c r="FF277" s="24">
        <f>AVERAGE($U$4:$U$264)</f>
        <v>-8.6525897037030705E-5</v>
      </c>
      <c r="FJ277" s="116" t="s">
        <v>539</v>
      </c>
      <c r="FK277" s="12" t="s">
        <v>533</v>
      </c>
      <c r="FL277" s="24">
        <f>AVERAGE($U$4:$U$264)</f>
        <v>-8.6525897037030705E-5</v>
      </c>
      <c r="FP277" s="116" t="s">
        <v>539</v>
      </c>
      <c r="FQ277" s="12" t="s">
        <v>533</v>
      </c>
      <c r="FR277" s="24">
        <f>AVERAGE($U$4:$U$264)</f>
        <v>-8.6525897037030705E-5</v>
      </c>
      <c r="FV277" s="116" t="s">
        <v>539</v>
      </c>
      <c r="FW277" s="12" t="s">
        <v>533</v>
      </c>
      <c r="FX277" s="24">
        <f>AVERAGE($U$4:$U$264)</f>
        <v>-8.6525897037030705E-5</v>
      </c>
      <c r="GB277" s="116" t="s">
        <v>539</v>
      </c>
      <c r="GC277" s="12" t="s">
        <v>533</v>
      </c>
      <c r="GD277" s="24">
        <f>AVERAGE($U$4:$U$264)</f>
        <v>-8.6525897037030705E-5</v>
      </c>
      <c r="GH277" s="116" t="s">
        <v>539</v>
      </c>
      <c r="GI277" s="12" t="s">
        <v>533</v>
      </c>
      <c r="GJ277" s="24">
        <f>AVERAGE($U$4:$U$264)</f>
        <v>-8.6525897037030705E-5</v>
      </c>
      <c r="GN277" s="116" t="s">
        <v>539</v>
      </c>
      <c r="GO277" s="12" t="s">
        <v>533</v>
      </c>
      <c r="GP277" s="24">
        <f>AVERAGE($U$4:$U$264)</f>
        <v>-8.6525897037030705E-5</v>
      </c>
      <c r="GT277" s="116" t="s">
        <v>539</v>
      </c>
      <c r="GU277" s="12" t="s">
        <v>533</v>
      </c>
      <c r="GV277" s="24">
        <f>AVERAGE($U$4:$U$264)</f>
        <v>-8.6525897037030705E-5</v>
      </c>
      <c r="GZ277" s="116" t="s">
        <v>539</v>
      </c>
      <c r="HA277" s="12" t="s">
        <v>533</v>
      </c>
      <c r="HB277" s="24">
        <f>AVERAGE($U$4:$U$264)</f>
        <v>-8.6525897037030705E-5</v>
      </c>
      <c r="HF277" s="116" t="s">
        <v>539</v>
      </c>
      <c r="HG277" s="12" t="s">
        <v>533</v>
      </c>
      <c r="HH277" s="24">
        <f>AVERAGE($U$4:$U$264)</f>
        <v>-8.6525897037030705E-5</v>
      </c>
      <c r="HL277" s="116" t="s">
        <v>539</v>
      </c>
      <c r="HM277" s="12" t="s">
        <v>533</v>
      </c>
      <c r="HN277" s="24">
        <f>AVERAGE($U$4:$U$264)</f>
        <v>-8.6525897037030705E-5</v>
      </c>
      <c r="HR277" s="116" t="s">
        <v>539</v>
      </c>
      <c r="HS277" s="12" t="s">
        <v>533</v>
      </c>
      <c r="HT277" s="24">
        <f>AVERAGE($U$4:$U$264)</f>
        <v>-8.6525897037030705E-5</v>
      </c>
      <c r="HX277" s="116" t="s">
        <v>539</v>
      </c>
      <c r="HY277" s="12" t="s">
        <v>533</v>
      </c>
      <c r="HZ277" s="24">
        <f>AVERAGE($U$4:$U$264)</f>
        <v>-8.6525897037030705E-5</v>
      </c>
      <c r="ID277" s="116" t="s">
        <v>539</v>
      </c>
      <c r="IE277" s="12" t="s">
        <v>533</v>
      </c>
      <c r="IF277" s="24">
        <f>AVERAGE($U$4:$U$264)</f>
        <v>-8.6525897037030705E-5</v>
      </c>
      <c r="IQ277" s="116" t="s">
        <v>539</v>
      </c>
      <c r="IR277" s="12" t="s">
        <v>533</v>
      </c>
      <c r="IS277" s="24">
        <f>AVERAGE($U$4:$U$264)</f>
        <v>-8.6525897037030705E-5</v>
      </c>
      <c r="IW277" s="116" t="s">
        <v>539</v>
      </c>
      <c r="IX277" s="12" t="s">
        <v>533</v>
      </c>
      <c r="IY277" s="24">
        <f>AVERAGE($U$4:$U$264)</f>
        <v>-8.6525897037030705E-5</v>
      </c>
      <c r="JC277" s="116" t="s">
        <v>539</v>
      </c>
      <c r="JD277" s="12" t="s">
        <v>533</v>
      </c>
      <c r="JE277" s="24">
        <f>AVERAGE($U$4:$U$264)</f>
        <v>-8.6525897037030705E-5</v>
      </c>
      <c r="JI277" s="116" t="s">
        <v>539</v>
      </c>
      <c r="JJ277" s="12" t="s">
        <v>533</v>
      </c>
      <c r="JK277" s="24">
        <f>AVERAGE($U$4:$U$264)</f>
        <v>-8.6525897037030705E-5</v>
      </c>
      <c r="JO277" s="116" t="s">
        <v>539</v>
      </c>
      <c r="JP277" s="12" t="s">
        <v>533</v>
      </c>
      <c r="JQ277" s="24">
        <f>AVERAGE($U$4:$U$264)</f>
        <v>-8.6525897037030705E-5</v>
      </c>
      <c r="JU277" s="116" t="s">
        <v>539</v>
      </c>
      <c r="JV277" s="12" t="s">
        <v>533</v>
      </c>
      <c r="JW277" s="24">
        <f>AVERAGE($U$4:$U$264)</f>
        <v>-8.6525897037030705E-5</v>
      </c>
      <c r="KA277" s="116" t="s">
        <v>539</v>
      </c>
      <c r="KB277" s="12" t="s">
        <v>533</v>
      </c>
      <c r="KC277" s="24">
        <f>AVERAGE($U$4:$U$264)</f>
        <v>-8.6525897037030705E-5</v>
      </c>
      <c r="KG277" s="116" t="s">
        <v>539</v>
      </c>
      <c r="KH277" s="12" t="s">
        <v>533</v>
      </c>
      <c r="KI277" s="24">
        <f>AVERAGE($U$4:$U$264)</f>
        <v>-8.6525897037030705E-5</v>
      </c>
      <c r="KM277" s="116" t="s">
        <v>539</v>
      </c>
      <c r="KN277" s="12" t="s">
        <v>533</v>
      </c>
      <c r="KO277" s="24">
        <f>AVERAGE($U$4:$U$264)</f>
        <v>-8.6525897037030705E-5</v>
      </c>
      <c r="KS277" s="116" t="s">
        <v>539</v>
      </c>
      <c r="KT277" s="12" t="s">
        <v>533</v>
      </c>
      <c r="KU277" s="24">
        <f>AVERAGE($U$4:$U$264)</f>
        <v>-8.6525897037030705E-5</v>
      </c>
      <c r="LF277" s="116"/>
      <c r="LG277" s="12" t="s">
        <v>541</v>
      </c>
      <c r="LH277" s="25">
        <f>SUM($V$4:$V$264)/252*100</f>
        <v>8.3470324988867382E-3</v>
      </c>
      <c r="LL277" s="116"/>
      <c r="LM277" s="12" t="s">
        <v>541</v>
      </c>
      <c r="LN277" s="25">
        <f>SUM($V$4:$V$264)/252*100</f>
        <v>8.3470324988867382E-3</v>
      </c>
    </row>
    <row r="278" spans="26:326" x14ac:dyDescent="0.35">
      <c r="Z278" s="116"/>
      <c r="AA278" s="12" t="s">
        <v>541</v>
      </c>
      <c r="AB278" s="25">
        <f>SUM($V$4:$V$264)/252*100</f>
        <v>8.3470324988867382E-3</v>
      </c>
      <c r="AG278" s="116" t="s">
        <v>539</v>
      </c>
      <c r="AH278" s="12" t="s">
        <v>533</v>
      </c>
      <c r="AI278" s="24">
        <f>AVERAGE($U$4:$U$264)</f>
        <v>-8.6525897037030705E-5</v>
      </c>
      <c r="AM278" s="116" t="s">
        <v>539</v>
      </c>
      <c r="AN278" s="12" t="s">
        <v>533</v>
      </c>
      <c r="AO278" s="24">
        <f>AVERAGE($U$4:$U$264)</f>
        <v>-8.6525897037030705E-5</v>
      </c>
      <c r="AS278" s="116" t="s">
        <v>539</v>
      </c>
      <c r="AT278" s="12" t="s">
        <v>533</v>
      </c>
      <c r="AU278" s="24">
        <f>AVERAGE($U$4:$U$264)</f>
        <v>-8.6525897037030705E-5</v>
      </c>
      <c r="AY278" s="116" t="s">
        <v>539</v>
      </c>
      <c r="AZ278" s="12" t="s">
        <v>533</v>
      </c>
      <c r="BA278" s="24">
        <f>AVERAGE($U$4:$U$264)</f>
        <v>-8.6525897037030705E-5</v>
      </c>
      <c r="BE278" s="116" t="s">
        <v>539</v>
      </c>
      <c r="BF278" s="12" t="s">
        <v>533</v>
      </c>
      <c r="BG278" s="24">
        <f>AVERAGE($U$4:$U$264)</f>
        <v>-8.6525897037030705E-5</v>
      </c>
      <c r="BK278" s="116" t="s">
        <v>539</v>
      </c>
      <c r="BL278" s="12" t="s">
        <v>533</v>
      </c>
      <c r="BM278" s="24">
        <f>AVERAGE($U$4:$U$264)</f>
        <v>-8.6525897037030705E-5</v>
      </c>
      <c r="BQ278" s="116" t="s">
        <v>539</v>
      </c>
      <c r="BR278" s="12" t="s">
        <v>533</v>
      </c>
      <c r="BS278" s="24">
        <f>AVERAGE($U$4:$U$264)</f>
        <v>-8.6525897037030705E-5</v>
      </c>
      <c r="BX278" s="116" t="s">
        <v>539</v>
      </c>
      <c r="BY278" s="12" t="s">
        <v>533</v>
      </c>
      <c r="BZ278" s="24">
        <f>AVERAGE($U$4:$U$264)</f>
        <v>-8.6525897037030705E-5</v>
      </c>
      <c r="CD278" s="116" t="s">
        <v>539</v>
      </c>
      <c r="CE278" s="12" t="s">
        <v>533</v>
      </c>
      <c r="CF278" s="24">
        <f>AVERAGE($U$4:$U$264)</f>
        <v>-8.6525897037030705E-5</v>
      </c>
      <c r="CJ278" s="116" t="s">
        <v>539</v>
      </c>
      <c r="CK278" s="12" t="s">
        <v>533</v>
      </c>
      <c r="CL278" s="24">
        <f>AVERAGE($U$4:$U$264)</f>
        <v>-8.6525897037030705E-5</v>
      </c>
      <c r="CP278" s="116" t="s">
        <v>539</v>
      </c>
      <c r="CQ278" s="12" t="s">
        <v>533</v>
      </c>
      <c r="CR278" s="24">
        <f>AVERAGE($U$4:$U$264)</f>
        <v>-8.6525897037030705E-5</v>
      </c>
      <c r="CV278" s="116" t="s">
        <v>539</v>
      </c>
      <c r="CW278" s="12" t="s">
        <v>533</v>
      </c>
      <c r="CX278" s="24">
        <f>AVERAGE($U$4:$U$264)</f>
        <v>-8.6525897037030705E-5</v>
      </c>
      <c r="DB278" s="116" t="s">
        <v>539</v>
      </c>
      <c r="DC278" s="12" t="s">
        <v>533</v>
      </c>
      <c r="DD278" s="24">
        <f>AVERAGE($U$4:$U$264)</f>
        <v>-8.6525897037030705E-5</v>
      </c>
      <c r="DH278" s="116" t="s">
        <v>539</v>
      </c>
      <c r="DI278" s="12" t="s">
        <v>533</v>
      </c>
      <c r="DJ278" s="24">
        <f>AVERAGE($U$4:$U$264)</f>
        <v>-8.6525897037030705E-5</v>
      </c>
      <c r="DN278" s="116" t="s">
        <v>539</v>
      </c>
      <c r="DO278" s="12" t="s">
        <v>533</v>
      </c>
      <c r="DP278" s="24">
        <f>AVERAGE($U$4:$U$264)</f>
        <v>-8.6525897037030705E-5</v>
      </c>
      <c r="DT278" s="116" t="s">
        <v>539</v>
      </c>
      <c r="DU278" s="12" t="s">
        <v>533</v>
      </c>
      <c r="DV278" s="24">
        <f>AVERAGE($U$4:$U$264)</f>
        <v>-8.6525897037030705E-5</v>
      </c>
      <c r="DZ278" s="116" t="s">
        <v>539</v>
      </c>
      <c r="EA278" s="12" t="s">
        <v>533</v>
      </c>
      <c r="EB278" s="24">
        <f>AVERAGE($U$4:$U$264)</f>
        <v>-8.6525897037030705E-5</v>
      </c>
      <c r="EF278" s="116"/>
      <c r="EG278" s="12" t="s">
        <v>541</v>
      </c>
      <c r="EH278" s="25">
        <f>SUM($V$4:$V$264)/252*100</f>
        <v>8.3470324988867382E-3</v>
      </c>
      <c r="EL278" s="116"/>
      <c r="EM278" s="12" t="s">
        <v>541</v>
      </c>
      <c r="EN278" s="25">
        <f>SUM($V$4:$V$264)/252*100</f>
        <v>8.3470324988867382E-3</v>
      </c>
      <c r="ER278" s="116"/>
      <c r="ES278" s="12" t="s">
        <v>541</v>
      </c>
      <c r="ET278" s="25">
        <f>SUM($V$4:$V$264)/252*100</f>
        <v>8.3470324988867382E-3</v>
      </c>
      <c r="EX278" s="116"/>
      <c r="EY278" s="12" t="s">
        <v>541</v>
      </c>
      <c r="EZ278" s="25">
        <f>SUM($V$4:$V$264)/252*100</f>
        <v>8.3470324988867382E-3</v>
      </c>
      <c r="FD278" s="116"/>
      <c r="FE278" s="12" t="s">
        <v>541</v>
      </c>
      <c r="FF278" s="25">
        <f>SUM($V$4:$V$264)/252*100</f>
        <v>8.3470324988867382E-3</v>
      </c>
      <c r="FJ278" s="116"/>
      <c r="FK278" s="12" t="s">
        <v>541</v>
      </c>
      <c r="FL278" s="25">
        <f>SUM($V$4:$V$264)/252*100</f>
        <v>8.3470324988867382E-3</v>
      </c>
      <c r="FP278" s="116"/>
      <c r="FQ278" s="12" t="s">
        <v>541</v>
      </c>
      <c r="FR278" s="25">
        <f>SUM($V$4:$V$264)/252*100</f>
        <v>8.3470324988867382E-3</v>
      </c>
      <c r="FV278" s="116"/>
      <c r="FW278" s="12" t="s">
        <v>541</v>
      </c>
      <c r="FX278" s="25">
        <f>SUM($V$4:$V$264)/252*100</f>
        <v>8.3470324988867382E-3</v>
      </c>
      <c r="GB278" s="116"/>
      <c r="GC278" s="12" t="s">
        <v>541</v>
      </c>
      <c r="GD278" s="25">
        <f>SUM($V$4:$V$264)/252*100</f>
        <v>8.3470324988867382E-3</v>
      </c>
      <c r="GH278" s="116"/>
      <c r="GI278" s="12" t="s">
        <v>541</v>
      </c>
      <c r="GJ278" s="25">
        <f>SUM($V$4:$V$264)/252*100</f>
        <v>8.3470324988867382E-3</v>
      </c>
      <c r="GN278" s="116"/>
      <c r="GO278" s="12" t="s">
        <v>541</v>
      </c>
      <c r="GP278" s="25">
        <f>SUM($V$4:$V$264)/252*100</f>
        <v>8.3470324988867382E-3</v>
      </c>
      <c r="GT278" s="116"/>
      <c r="GU278" s="12" t="s">
        <v>541</v>
      </c>
      <c r="GV278" s="25">
        <f>SUM($V$4:$V$264)/252*100</f>
        <v>8.3470324988867382E-3</v>
      </c>
      <c r="GZ278" s="116"/>
      <c r="HA278" s="12" t="s">
        <v>541</v>
      </c>
      <c r="HB278" s="25">
        <f>SUM($V$4:$V$264)/252*100</f>
        <v>8.3470324988867382E-3</v>
      </c>
      <c r="HF278" s="116"/>
      <c r="HG278" s="12" t="s">
        <v>541</v>
      </c>
      <c r="HH278" s="25">
        <f>SUM($V$4:$V$264)/252*100</f>
        <v>8.3470324988867382E-3</v>
      </c>
      <c r="HL278" s="116"/>
      <c r="HM278" s="12" t="s">
        <v>541</v>
      </c>
      <c r="HN278" s="25">
        <f>SUM($V$4:$V$264)/252*100</f>
        <v>8.3470324988867382E-3</v>
      </c>
      <c r="HR278" s="116"/>
      <c r="HS278" s="12" t="s">
        <v>541</v>
      </c>
      <c r="HT278" s="25">
        <f>SUM($V$4:$V$264)/252*100</f>
        <v>8.3470324988867382E-3</v>
      </c>
      <c r="HX278" s="116"/>
      <c r="HY278" s="12" t="s">
        <v>541</v>
      </c>
      <c r="HZ278" s="25">
        <f>SUM($V$4:$V$264)/252*100</f>
        <v>8.3470324988867382E-3</v>
      </c>
      <c r="ID278" s="116"/>
      <c r="IE278" s="12" t="s">
        <v>541</v>
      </c>
      <c r="IF278" s="25">
        <f>SUM($V$4:$V$264)/252*100</f>
        <v>8.3470324988867382E-3</v>
      </c>
      <c r="IQ278" s="116"/>
      <c r="IR278" s="12" t="s">
        <v>541</v>
      </c>
      <c r="IS278" s="25">
        <f>SUM($V$4:$V$264)/252*100</f>
        <v>8.3470324988867382E-3</v>
      </c>
      <c r="IW278" s="116"/>
      <c r="IX278" s="12" t="s">
        <v>541</v>
      </c>
      <c r="IY278" s="25">
        <f>SUM($V$4:$V$264)/252*100</f>
        <v>8.3470324988867382E-3</v>
      </c>
      <c r="JC278" s="116"/>
      <c r="JD278" s="12" t="s">
        <v>541</v>
      </c>
      <c r="JE278" s="25">
        <f>SUM($V$4:$V$264)/252*100</f>
        <v>8.3470324988867382E-3</v>
      </c>
      <c r="JI278" s="116"/>
      <c r="JJ278" s="12" t="s">
        <v>541</v>
      </c>
      <c r="JK278" s="25">
        <f>SUM($V$4:$V$264)/252*100</f>
        <v>8.3470324988867382E-3</v>
      </c>
      <c r="JO278" s="116"/>
      <c r="JP278" s="12" t="s">
        <v>541</v>
      </c>
      <c r="JQ278" s="25">
        <f>SUM($V$4:$V$264)/252*100</f>
        <v>8.3470324988867382E-3</v>
      </c>
      <c r="JU278" s="116"/>
      <c r="JV278" s="12" t="s">
        <v>541</v>
      </c>
      <c r="JW278" s="25">
        <f>SUM($V$4:$V$264)/252*100</f>
        <v>8.3470324988867382E-3</v>
      </c>
      <c r="KA278" s="116"/>
      <c r="KB278" s="12" t="s">
        <v>541</v>
      </c>
      <c r="KC278" s="25">
        <f>SUM($V$4:$V$264)/252*100</f>
        <v>8.3470324988867382E-3</v>
      </c>
      <c r="KG278" s="116"/>
      <c r="KH278" s="12" t="s">
        <v>541</v>
      </c>
      <c r="KI278" s="25">
        <f>SUM($V$4:$V$264)/252*100</f>
        <v>8.3470324988867382E-3</v>
      </c>
      <c r="KM278" s="116"/>
      <c r="KN278" s="12" t="s">
        <v>541</v>
      </c>
      <c r="KO278" s="25">
        <f>SUM($V$4:$V$264)/252*100</f>
        <v>8.3470324988867382E-3</v>
      </c>
      <c r="KS278" s="116"/>
      <c r="KT278" s="12" t="s">
        <v>541</v>
      </c>
      <c r="KU278" s="25">
        <f>SUM($V$4:$V$264)/252*100</f>
        <v>8.3470324988867382E-3</v>
      </c>
      <c r="LF278" s="116"/>
      <c r="LG278" s="12" t="s">
        <v>542</v>
      </c>
      <c r="LH278" s="25">
        <f>SQRT((252/252)*SUM($V$4:$V$264))</f>
        <v>0.14503283041158158</v>
      </c>
      <c r="LL278" s="116"/>
      <c r="LM278" s="12" t="s">
        <v>542</v>
      </c>
      <c r="LN278" s="25">
        <f>SQRT((252/252)*SUM($V$4:$V$264))</f>
        <v>0.14503283041158158</v>
      </c>
    </row>
    <row r="279" spans="26:326" ht="15" thickBot="1" x14ac:dyDescent="0.4">
      <c r="Z279" s="116"/>
      <c r="AA279" s="12" t="s">
        <v>542</v>
      </c>
      <c r="AB279" s="25">
        <f>SQRT((252/252)*SUM($V$4:$V$264))</f>
        <v>0.14503283041158158</v>
      </c>
      <c r="AG279" s="116"/>
      <c r="AH279" s="12" t="s">
        <v>541</v>
      </c>
      <c r="AI279" s="25">
        <f>SUM($V$4:$V$264)/252*100</f>
        <v>8.3470324988867382E-3</v>
      </c>
      <c r="AM279" s="116"/>
      <c r="AN279" s="12" t="s">
        <v>541</v>
      </c>
      <c r="AO279" s="25">
        <f>SUM($V$4:$V$264)/252*100</f>
        <v>8.3470324988867382E-3</v>
      </c>
      <c r="AS279" s="116"/>
      <c r="AT279" s="12" t="s">
        <v>541</v>
      </c>
      <c r="AU279" s="25">
        <f>SUM($V$4:$V$264)/252*100</f>
        <v>8.3470324988867382E-3</v>
      </c>
      <c r="AY279" s="116"/>
      <c r="AZ279" s="12" t="s">
        <v>541</v>
      </c>
      <c r="BA279" s="25">
        <f>SUM($V$4:$V$264)/252*100</f>
        <v>8.3470324988867382E-3</v>
      </c>
      <c r="BE279" s="116"/>
      <c r="BF279" s="12" t="s">
        <v>541</v>
      </c>
      <c r="BG279" s="25">
        <f>SUM($V$4:$V$264)/252*100</f>
        <v>8.3470324988867382E-3</v>
      </c>
      <c r="BK279" s="116"/>
      <c r="BL279" s="12" t="s">
        <v>541</v>
      </c>
      <c r="BM279" s="25">
        <f>SUM($V$4:$V$264)/252*100</f>
        <v>8.3470324988867382E-3</v>
      </c>
      <c r="BQ279" s="116"/>
      <c r="BR279" s="12" t="s">
        <v>541</v>
      </c>
      <c r="BS279" s="25">
        <f>SUM($V$4:$V$264)/252*100</f>
        <v>8.3470324988867382E-3</v>
      </c>
      <c r="BX279" s="116"/>
      <c r="BY279" s="12" t="s">
        <v>541</v>
      </c>
      <c r="BZ279" s="25">
        <f>SUM($V$4:$V$264)/252*100</f>
        <v>8.3470324988867382E-3</v>
      </c>
      <c r="CD279" s="116"/>
      <c r="CE279" s="12" t="s">
        <v>541</v>
      </c>
      <c r="CF279" s="25">
        <f>SUM($V$4:$V$264)/252*100</f>
        <v>8.3470324988867382E-3</v>
      </c>
      <c r="CJ279" s="116"/>
      <c r="CK279" s="12" t="s">
        <v>541</v>
      </c>
      <c r="CL279" s="25">
        <f>SUM($V$4:$V$264)/252*100</f>
        <v>8.3470324988867382E-3</v>
      </c>
      <c r="CP279" s="116"/>
      <c r="CQ279" s="12" t="s">
        <v>541</v>
      </c>
      <c r="CR279" s="25">
        <f>SUM($V$4:$V$264)/252*100</f>
        <v>8.3470324988867382E-3</v>
      </c>
      <c r="CV279" s="116"/>
      <c r="CW279" s="12" t="s">
        <v>541</v>
      </c>
      <c r="CX279" s="25">
        <f>SUM($V$4:$V$264)/252*100</f>
        <v>8.3470324988867382E-3</v>
      </c>
      <c r="DB279" s="116"/>
      <c r="DC279" s="12" t="s">
        <v>541</v>
      </c>
      <c r="DD279" s="25">
        <f>SUM($V$4:$V$264)/252*100</f>
        <v>8.3470324988867382E-3</v>
      </c>
      <c r="DH279" s="116"/>
      <c r="DI279" s="12" t="s">
        <v>541</v>
      </c>
      <c r="DJ279" s="25">
        <f>SUM($V$4:$V$264)/252*100</f>
        <v>8.3470324988867382E-3</v>
      </c>
      <c r="DN279" s="116"/>
      <c r="DO279" s="12" t="s">
        <v>541</v>
      </c>
      <c r="DP279" s="25">
        <f>SUM($V$4:$V$264)/252*100</f>
        <v>8.3470324988867382E-3</v>
      </c>
      <c r="DT279" s="116"/>
      <c r="DU279" s="12" t="s">
        <v>541</v>
      </c>
      <c r="DV279" s="25">
        <f>SUM($V$4:$V$264)/252*100</f>
        <v>8.3470324988867382E-3</v>
      </c>
      <c r="DZ279" s="116"/>
      <c r="EA279" s="12" t="s">
        <v>541</v>
      </c>
      <c r="EB279" s="25">
        <f>SUM($V$4:$V$264)/252*100</f>
        <v>8.3470324988867382E-3</v>
      </c>
      <c r="EF279" s="116"/>
      <c r="EG279" s="12" t="s">
        <v>542</v>
      </c>
      <c r="EH279" s="25">
        <f>SQRT((252/252)*SUM($V$4:$V$264))</f>
        <v>0.14503283041158158</v>
      </c>
      <c r="EL279" s="116"/>
      <c r="EM279" s="12" t="s">
        <v>542</v>
      </c>
      <c r="EN279" s="25">
        <f>SQRT((252/252)*SUM($V$4:$V$264))</f>
        <v>0.14503283041158158</v>
      </c>
      <c r="ER279" s="116"/>
      <c r="ES279" s="12" t="s">
        <v>542</v>
      </c>
      <c r="ET279" s="25">
        <f>SQRT((252/252)*SUM($V$4:$V$264))</f>
        <v>0.14503283041158158</v>
      </c>
      <c r="EX279" s="116"/>
      <c r="EY279" s="12" t="s">
        <v>542</v>
      </c>
      <c r="EZ279" s="25">
        <f>SQRT((252/252)*SUM($V$4:$V$264))</f>
        <v>0.14503283041158158</v>
      </c>
      <c r="FD279" s="116"/>
      <c r="FE279" s="12" t="s">
        <v>542</v>
      </c>
      <c r="FF279" s="25">
        <f>SQRT((252/252)*SUM($V$4:$V$264))</f>
        <v>0.14503283041158158</v>
      </c>
      <c r="FJ279" s="116"/>
      <c r="FK279" s="12" t="s">
        <v>542</v>
      </c>
      <c r="FL279" s="25">
        <f>SQRT((252/252)*SUM($V$4:$V$264))</f>
        <v>0.14503283041158158</v>
      </c>
      <c r="FP279" s="116"/>
      <c r="FQ279" s="12" t="s">
        <v>542</v>
      </c>
      <c r="FR279" s="25">
        <f>SQRT((252/252)*SUM($V$4:$V$264))</f>
        <v>0.14503283041158158</v>
      </c>
      <c r="FV279" s="116"/>
      <c r="FW279" s="12" t="s">
        <v>542</v>
      </c>
      <c r="FX279" s="25">
        <f>SQRT((252/252)*SUM($V$4:$V$264))</f>
        <v>0.14503283041158158</v>
      </c>
      <c r="GB279" s="116"/>
      <c r="GC279" s="12" t="s">
        <v>542</v>
      </c>
      <c r="GD279" s="25">
        <f>SQRT((252/252)*SUM($V$4:$V$264))</f>
        <v>0.14503283041158158</v>
      </c>
      <c r="GH279" s="116"/>
      <c r="GI279" s="12" t="s">
        <v>542</v>
      </c>
      <c r="GJ279" s="25">
        <f>SQRT((252/252)*SUM($V$4:$V$264))</f>
        <v>0.14503283041158158</v>
      </c>
      <c r="GN279" s="116"/>
      <c r="GO279" s="12" t="s">
        <v>542</v>
      </c>
      <c r="GP279" s="25">
        <f>SQRT((252/252)*SUM($V$4:$V$264))</f>
        <v>0.14503283041158158</v>
      </c>
      <c r="GT279" s="116"/>
      <c r="GU279" s="12" t="s">
        <v>542</v>
      </c>
      <c r="GV279" s="25">
        <f>SQRT((252/252)*SUM($V$4:$V$264))</f>
        <v>0.14503283041158158</v>
      </c>
      <c r="GZ279" s="116"/>
      <c r="HA279" s="12" t="s">
        <v>542</v>
      </c>
      <c r="HB279" s="25">
        <f>SQRT((252/252)*SUM($V$4:$V$264))</f>
        <v>0.14503283041158158</v>
      </c>
      <c r="HF279" s="116"/>
      <c r="HG279" s="12" t="s">
        <v>542</v>
      </c>
      <c r="HH279" s="25">
        <f>SQRT((252/252)*SUM($V$4:$V$264))</f>
        <v>0.14503283041158158</v>
      </c>
      <c r="HL279" s="116"/>
      <c r="HM279" s="12" t="s">
        <v>542</v>
      </c>
      <c r="HN279" s="25">
        <f>SQRT((252/252)*SUM($V$4:$V$264))</f>
        <v>0.14503283041158158</v>
      </c>
      <c r="HR279" s="116"/>
      <c r="HS279" s="12" t="s">
        <v>542</v>
      </c>
      <c r="HT279" s="25">
        <f>SQRT((252/252)*SUM($V$4:$V$264))</f>
        <v>0.14503283041158158</v>
      </c>
      <c r="HX279" s="116"/>
      <c r="HY279" s="12" t="s">
        <v>542</v>
      </c>
      <c r="HZ279" s="25">
        <f>SQRT((252/252)*SUM($V$4:$V$264))</f>
        <v>0.14503283041158158</v>
      </c>
      <c r="ID279" s="116"/>
      <c r="IE279" s="12" t="s">
        <v>542</v>
      </c>
      <c r="IF279" s="25">
        <f>SQRT((252/252)*SUM($V$4:$V$264))</f>
        <v>0.14503283041158158</v>
      </c>
      <c r="IQ279" s="116"/>
      <c r="IR279" s="12" t="s">
        <v>542</v>
      </c>
      <c r="IS279" s="25">
        <f>SQRT((252/252)*SUM($V$4:$V$264))</f>
        <v>0.14503283041158158</v>
      </c>
      <c r="IW279" s="116"/>
      <c r="IX279" s="12" t="s">
        <v>542</v>
      </c>
      <c r="IY279" s="25">
        <f>SQRT((252/252)*SUM($V$4:$V$264))</f>
        <v>0.14503283041158158</v>
      </c>
      <c r="JC279" s="116"/>
      <c r="JD279" s="12" t="s">
        <v>542</v>
      </c>
      <c r="JE279" s="25">
        <f>SQRT((252/252)*SUM($V$4:$V$264))</f>
        <v>0.14503283041158158</v>
      </c>
      <c r="JI279" s="116"/>
      <c r="JJ279" s="12" t="s">
        <v>542</v>
      </c>
      <c r="JK279" s="25">
        <f>SQRT((252/252)*SUM($V$4:$V$264))</f>
        <v>0.14503283041158158</v>
      </c>
      <c r="JO279" s="116"/>
      <c r="JP279" s="12" t="s">
        <v>542</v>
      </c>
      <c r="JQ279" s="25">
        <f>SQRT((252/252)*SUM($V$4:$V$264))</f>
        <v>0.14503283041158158</v>
      </c>
      <c r="JU279" s="116"/>
      <c r="JV279" s="12" t="s">
        <v>542</v>
      </c>
      <c r="JW279" s="25">
        <f>SQRT((252/252)*SUM($V$4:$V$264))</f>
        <v>0.14503283041158158</v>
      </c>
      <c r="KA279" s="116"/>
      <c r="KB279" s="12" t="s">
        <v>542</v>
      </c>
      <c r="KC279" s="25">
        <f>SQRT((252/252)*SUM($V$4:$V$264))</f>
        <v>0.14503283041158158</v>
      </c>
      <c r="KG279" s="116"/>
      <c r="KH279" s="12" t="s">
        <v>542</v>
      </c>
      <c r="KI279" s="25">
        <f>SQRT((252/252)*SUM($V$4:$V$264))</f>
        <v>0.14503283041158158</v>
      </c>
      <c r="KM279" s="116"/>
      <c r="KN279" s="12" t="s">
        <v>542</v>
      </c>
      <c r="KO279" s="25">
        <f>SQRT((252/252)*SUM($V$4:$V$264))</f>
        <v>0.14503283041158158</v>
      </c>
      <c r="KS279" s="116"/>
      <c r="KT279" s="12" t="s">
        <v>542</v>
      </c>
      <c r="KU279" s="25">
        <f>SQRT((252/252)*SUM($V$4:$V$264))</f>
        <v>0.14503283041158158</v>
      </c>
      <c r="LF279" s="119"/>
      <c r="LG279" s="29" t="s">
        <v>544</v>
      </c>
      <c r="LH279" s="30">
        <f>$AB$279*$LH$268</f>
        <v>8.9920354855180576E-4</v>
      </c>
      <c r="LL279" s="119"/>
      <c r="LM279" s="29" t="s">
        <v>544</v>
      </c>
      <c r="LN279" s="30">
        <f>$AB$279*$LN$268</f>
        <v>9.1733265235325337E-2</v>
      </c>
    </row>
    <row r="280" spans="26:326" ht="15" thickBot="1" x14ac:dyDescent="0.4">
      <c r="Z280" s="119"/>
      <c r="AA280" s="29" t="s">
        <v>544</v>
      </c>
      <c r="AB280" s="30">
        <f>$AB$279*$AB$269</f>
        <v>0.14857163147362415</v>
      </c>
      <c r="AG280" s="116"/>
      <c r="AH280" s="12" t="s">
        <v>542</v>
      </c>
      <c r="AI280" s="25">
        <f>SQRT((252/252)*SUM($V$4:$V$264))</f>
        <v>0.14503283041158158</v>
      </c>
      <c r="AM280" s="116"/>
      <c r="AN280" s="12" t="s">
        <v>542</v>
      </c>
      <c r="AO280" s="25">
        <f>SQRT((252/252)*SUM($V$4:$V$264))</f>
        <v>0.14503283041158158</v>
      </c>
      <c r="AS280" s="116"/>
      <c r="AT280" s="12" t="s">
        <v>542</v>
      </c>
      <c r="AU280" s="25">
        <f>SQRT((252/252)*SUM($V$4:$V$264))</f>
        <v>0.14503283041158158</v>
      </c>
      <c r="AY280" s="116"/>
      <c r="AZ280" s="12" t="s">
        <v>542</v>
      </c>
      <c r="BA280" s="25">
        <f>SQRT((252/252)*SUM($V$4:$V$264))</f>
        <v>0.14503283041158158</v>
      </c>
      <c r="BE280" s="116"/>
      <c r="BF280" s="12" t="s">
        <v>542</v>
      </c>
      <c r="BG280" s="25">
        <f>SQRT((252/252)*SUM($V$4:$V$264))</f>
        <v>0.14503283041158158</v>
      </c>
      <c r="BK280" s="116"/>
      <c r="BL280" s="12" t="s">
        <v>542</v>
      </c>
      <c r="BM280" s="25">
        <f>SQRT((252/252)*SUM($V$4:$V$264))</f>
        <v>0.14503283041158158</v>
      </c>
      <c r="BQ280" s="116"/>
      <c r="BR280" s="12" t="s">
        <v>542</v>
      </c>
      <c r="BS280" s="25">
        <f>SQRT((252/252)*SUM($V$4:$V$264))</f>
        <v>0.14503283041158158</v>
      </c>
      <c r="BX280" s="116"/>
      <c r="BY280" s="12" t="s">
        <v>542</v>
      </c>
      <c r="BZ280" s="25">
        <f>SQRT((252/252)*SUM($V$4:$V$264))</f>
        <v>0.14503283041158158</v>
      </c>
      <c r="CD280" s="116"/>
      <c r="CE280" s="12" t="s">
        <v>542</v>
      </c>
      <c r="CF280" s="25">
        <f>SQRT((252/252)*SUM($V$4:$V$264))</f>
        <v>0.14503283041158158</v>
      </c>
      <c r="CJ280" s="116"/>
      <c r="CK280" s="12" t="s">
        <v>542</v>
      </c>
      <c r="CL280" s="25">
        <f>SQRT((252/252)*SUM($V$4:$V$264))</f>
        <v>0.14503283041158158</v>
      </c>
      <c r="CP280" s="116"/>
      <c r="CQ280" s="12" t="s">
        <v>542</v>
      </c>
      <c r="CR280" s="25">
        <f>SQRT((252/252)*SUM($V$4:$V$264))</f>
        <v>0.14503283041158158</v>
      </c>
      <c r="CV280" s="116"/>
      <c r="CW280" s="12" t="s">
        <v>542</v>
      </c>
      <c r="CX280" s="25">
        <f>SQRT((252/252)*SUM($V$4:$V$264))</f>
        <v>0.14503283041158158</v>
      </c>
      <c r="DB280" s="116"/>
      <c r="DC280" s="12" t="s">
        <v>542</v>
      </c>
      <c r="DD280" s="25">
        <f>SQRT((252/252)*SUM($V$4:$V$264))</f>
        <v>0.14503283041158158</v>
      </c>
      <c r="DH280" s="116"/>
      <c r="DI280" s="12" t="s">
        <v>542</v>
      </c>
      <c r="DJ280" s="25">
        <f>SQRT((252/252)*SUM($V$4:$V$264))</f>
        <v>0.14503283041158158</v>
      </c>
      <c r="DN280" s="116"/>
      <c r="DO280" s="12" t="s">
        <v>542</v>
      </c>
      <c r="DP280" s="25">
        <f>SQRT((252/252)*SUM($V$4:$V$264))</f>
        <v>0.14503283041158158</v>
      </c>
      <c r="DT280" s="116"/>
      <c r="DU280" s="12" t="s">
        <v>542</v>
      </c>
      <c r="DV280" s="25">
        <f>SQRT((252/252)*SUM($V$4:$V$264))</f>
        <v>0.14503283041158158</v>
      </c>
      <c r="DZ280" s="116"/>
      <c r="EA280" s="12" t="s">
        <v>542</v>
      </c>
      <c r="EB280" s="25">
        <f>SQRT((252/252)*SUM($V$4:$V$264))</f>
        <v>0.14503283041158158</v>
      </c>
      <c r="EF280" s="119"/>
      <c r="EG280" s="29" t="s">
        <v>544</v>
      </c>
      <c r="EH280" s="30">
        <f>$AB$279*$EH$269</f>
        <v>0.11066004960403675</v>
      </c>
      <c r="EL280" s="119"/>
      <c r="EM280" s="29" t="s">
        <v>544</v>
      </c>
      <c r="EN280" s="30">
        <f>$AB$279*$EN$269</f>
        <v>0.12823802864992043</v>
      </c>
      <c r="ER280" s="119"/>
      <c r="ES280" s="29" t="s">
        <v>544</v>
      </c>
      <c r="ET280" s="30">
        <f>$AB$279*$ET$269</f>
        <v>0.11036998394321358</v>
      </c>
      <c r="EX280" s="119"/>
      <c r="EY280" s="29" t="s">
        <v>544</v>
      </c>
      <c r="EZ280" s="30">
        <f>$AB$279*$EZ$269</f>
        <v>0.10475721340628538</v>
      </c>
      <c r="FD280" s="119"/>
      <c r="FE280" s="29" t="s">
        <v>544</v>
      </c>
      <c r="FF280" s="30">
        <f>$AB$279*$FF$269</f>
        <v>0.32435142193246108</v>
      </c>
      <c r="FJ280" s="119"/>
      <c r="FK280" s="29" t="s">
        <v>544</v>
      </c>
      <c r="FL280" s="30">
        <f>$AB$279*$FL$269</f>
        <v>8.1493947408267681E-2</v>
      </c>
      <c r="FP280" s="119"/>
      <c r="FQ280" s="29" t="s">
        <v>544</v>
      </c>
      <c r="FR280" s="30">
        <f>$AB$279*$FR$269</f>
        <v>5.6910882653504614E-2</v>
      </c>
      <c r="FV280" s="119"/>
      <c r="FW280" s="29" t="s">
        <v>544</v>
      </c>
      <c r="FX280" s="30">
        <f>$AB$279*$FX$269</f>
        <v>0.1422191935015969</v>
      </c>
      <c r="GB280" s="119"/>
      <c r="GC280" s="29" t="s">
        <v>544</v>
      </c>
      <c r="GD280" s="30">
        <f>$AB$279*$GD$269</f>
        <v>0.15073262064675672</v>
      </c>
      <c r="GH280" s="119"/>
      <c r="GI280" s="29" t="s">
        <v>544</v>
      </c>
      <c r="GJ280" s="30">
        <f>$AB$279*$GJ$269</f>
        <v>0.22195824366188444</v>
      </c>
      <c r="GN280" s="119"/>
      <c r="GO280" s="29" t="s">
        <v>544</v>
      </c>
      <c r="GP280" s="30">
        <f>$AB$279*$GP$269</f>
        <v>9.8709344378122413E-2</v>
      </c>
      <c r="GT280" s="119"/>
      <c r="GU280" s="29" t="s">
        <v>544</v>
      </c>
      <c r="GV280" s="30">
        <f>$AB$279*$GV$269</f>
        <v>0.13975363538460001</v>
      </c>
      <c r="GZ280" s="119"/>
      <c r="HA280" s="29" t="s">
        <v>544</v>
      </c>
      <c r="HB280" s="30">
        <f>$AB$279*$HB$269</f>
        <v>0.12221916618783979</v>
      </c>
      <c r="HF280" s="119"/>
      <c r="HG280" s="29" t="s">
        <v>544</v>
      </c>
      <c r="HH280" s="30">
        <f>$AB$279*$HH$269</f>
        <v>0.21206700462781458</v>
      </c>
      <c r="HL280" s="119"/>
      <c r="HM280" s="29" t="s">
        <v>544</v>
      </c>
      <c r="HN280" s="30">
        <f>$AB$279*$HN$269</f>
        <v>0.16581603500956121</v>
      </c>
      <c r="HR280" s="119"/>
      <c r="HS280" s="29" t="s">
        <v>544</v>
      </c>
      <c r="HT280" s="30">
        <f>$AB$279*$HT$269</f>
        <v>0.18635268379584116</v>
      </c>
      <c r="HX280" s="119"/>
      <c r="HY280" s="29" t="s">
        <v>544</v>
      </c>
      <c r="HZ280" s="30">
        <f>$AB$279*$HZ$269</f>
        <v>6.1102331452399322E-2</v>
      </c>
      <c r="ID280" s="119"/>
      <c r="IE280" s="29" t="s">
        <v>544</v>
      </c>
      <c r="IF280" s="30">
        <f>$AB$279*$IF$269</f>
        <v>0.10291529646005829</v>
      </c>
      <c r="IQ280" s="119"/>
      <c r="IR280" s="29" t="s">
        <v>544</v>
      </c>
      <c r="IS280" s="30">
        <f>$AB$279*$IS$269</f>
        <v>0.11654838251874695</v>
      </c>
      <c r="IW280" s="119"/>
      <c r="IX280" s="29" t="s">
        <v>544</v>
      </c>
      <c r="IY280" s="30">
        <f>$AB$279*$IY$269</f>
        <v>0.14406111044782396</v>
      </c>
      <c r="JC280" s="119"/>
      <c r="JD280" s="29" t="s">
        <v>544</v>
      </c>
      <c r="JE280" s="30">
        <f>$AB$279*$JE$269</f>
        <v>0.17116774645174856</v>
      </c>
      <c r="JI280" s="119"/>
      <c r="JJ280" s="29" t="s">
        <v>544</v>
      </c>
      <c r="JK280" s="30">
        <f>$AB$279*$JK$269</f>
        <v>0.16835410954176391</v>
      </c>
      <c r="JO280" s="119"/>
      <c r="JP280" s="29" t="s">
        <v>544</v>
      </c>
      <c r="JQ280" s="30">
        <f>$AB$279*$JQ$269</f>
        <v>9.8071199924311458E-2</v>
      </c>
      <c r="JU280" s="119"/>
      <c r="JV280" s="29" t="s">
        <v>544</v>
      </c>
      <c r="JW280" s="30">
        <f>$AB$279*$JW$269</f>
        <v>0.18687480198532286</v>
      </c>
      <c r="KA280" s="119"/>
      <c r="KB280" s="29" t="s">
        <v>544</v>
      </c>
      <c r="KC280" s="30">
        <f>$AB$279*$KC$269</f>
        <v>9.8810867359410526E-2</v>
      </c>
      <c r="KG280" s="119"/>
      <c r="KH280" s="29" t="s">
        <v>544</v>
      </c>
      <c r="KI280" s="30">
        <f>$AB$279*$KI$269</f>
        <v>0.11142872360521812</v>
      </c>
      <c r="KM280" s="119"/>
      <c r="KN280" s="29" t="s">
        <v>544</v>
      </c>
      <c r="KO280" s="30">
        <f>$AB$279*$KI$269</f>
        <v>0.11142872360521812</v>
      </c>
      <c r="KS280" s="119"/>
      <c r="KT280" s="29" t="s">
        <v>544</v>
      </c>
      <c r="KU280" s="30">
        <f>$AB$279*$KU$269</f>
        <v>8.3945002242223413E-2</v>
      </c>
    </row>
    <row r="281" spans="26:326" ht="15" thickBot="1" x14ac:dyDescent="0.4">
      <c r="AG281" s="119"/>
      <c r="AH281" s="29" t="s">
        <v>544</v>
      </c>
      <c r="AI281" s="30">
        <f>$AI$280*$AI$270</f>
        <v>2.9151598912727896E-3</v>
      </c>
      <c r="AM281" s="119"/>
      <c r="AN281" s="29" t="s">
        <v>544</v>
      </c>
      <c r="AO281" s="30">
        <f>$AB$279*$AO$270</f>
        <v>0.12707776600662776</v>
      </c>
      <c r="AS281" s="119"/>
      <c r="AT281" s="29" t="s">
        <v>544</v>
      </c>
      <c r="AU281" s="30">
        <f>$AB$279*$AU$270</f>
        <v>0.1916898919549874</v>
      </c>
      <c r="AY281" s="119"/>
      <c r="AZ281" s="29" t="s">
        <v>544</v>
      </c>
      <c r="BA281" s="30">
        <f>$AB$279*$BA$270</f>
        <v>9.6591865054113338E-2</v>
      </c>
      <c r="BE281" s="119"/>
      <c r="BF281" s="29" t="s">
        <v>544</v>
      </c>
      <c r="BG281" s="30">
        <f>$AB$279*$BG$270</f>
        <v>0.28542461024999255</v>
      </c>
      <c r="BK281" s="119"/>
      <c r="BL281" s="29" t="s">
        <v>544</v>
      </c>
      <c r="BM281" s="30">
        <f>$AB$279*$BM$270</f>
        <v>0.23792635829019959</v>
      </c>
      <c r="BQ281" s="119"/>
      <c r="BR281" s="29" t="s">
        <v>544</v>
      </c>
      <c r="BS281" s="30">
        <f>$AB$279*$BS$270</f>
        <v>0.24641077886927712</v>
      </c>
      <c r="BX281" s="119"/>
      <c r="BY281" s="29" t="s">
        <v>544</v>
      </c>
      <c r="BZ281" s="30">
        <f>$AB$279*$BZ$270</f>
        <v>0.1108485922835718</v>
      </c>
      <c r="CD281" s="119"/>
      <c r="CE281" s="29" t="s">
        <v>544</v>
      </c>
      <c r="CF281" s="30">
        <f>$AB$279*$CF$270</f>
        <v>0.16835410954176391</v>
      </c>
      <c r="CJ281" s="119"/>
      <c r="CK281" s="29" t="s">
        <v>544</v>
      </c>
      <c r="CL281" s="30">
        <f>$AB$279*$CL$270</f>
        <v>0.15620035835327334</v>
      </c>
      <c r="CP281" s="119"/>
      <c r="CQ281" s="29" t="s">
        <v>544</v>
      </c>
      <c r="CR281" s="30">
        <f>$AB$279*$CR$270</f>
        <v>0.15322718532983592</v>
      </c>
      <c r="CV281" s="119"/>
      <c r="CW281" s="29" t="s">
        <v>544</v>
      </c>
      <c r="CX281" s="30">
        <f>$AB$279*$CX$270</f>
        <v>4.6207459769129891E-2</v>
      </c>
      <c r="DB281" s="119"/>
      <c r="DC281" s="29" t="s">
        <v>544</v>
      </c>
      <c r="DD281" s="30">
        <f>$AB$279*$DD$270</f>
        <v>7.4140782906400499E-2</v>
      </c>
      <c r="DH281" s="119"/>
      <c r="DI281" s="29" t="s">
        <v>544</v>
      </c>
      <c r="DJ281" s="30">
        <f>$AB$279*$DJ$270</f>
        <v>0.16558398248090267</v>
      </c>
      <c r="DN281" s="119"/>
      <c r="DO281" s="29" t="s">
        <v>544</v>
      </c>
      <c r="DP281" s="30">
        <f>$AB$279*$DP$270</f>
        <v>8.2407654239860656E-2</v>
      </c>
      <c r="DT281" s="119"/>
      <c r="DU281" s="29" t="s">
        <v>544</v>
      </c>
      <c r="DV281" s="30">
        <f>$AB$279*$DV$270</f>
        <v>0.18571453934203019</v>
      </c>
      <c r="DZ281" s="119"/>
      <c r="EA281" s="29" t="s">
        <v>544</v>
      </c>
      <c r="EB281" s="30">
        <f>$AB$279*$EB$270</f>
        <v>0.14562746501626905</v>
      </c>
    </row>
    <row r="300" spans="27:35" x14ac:dyDescent="0.35">
      <c r="AA300">
        <f>COVAR(AA4:AA264,U4:U264)</f>
        <v>8.5164795501140085E-5</v>
      </c>
      <c r="AB300" s="85" t="s">
        <v>873</v>
      </c>
      <c r="AC300">
        <f>AVERAGE(AA4:AA264)</f>
        <v>-5.2492155022543674E-4</v>
      </c>
      <c r="AI300" s="14">
        <f>AVERAGE(AH4:AH265)</f>
        <v>6.139212444062535E-4</v>
      </c>
    </row>
    <row r="301" spans="27:35" x14ac:dyDescent="0.35">
      <c r="AA301">
        <f>VAR(U4:U264)</f>
        <v>8.3462808548759882E-5</v>
      </c>
      <c r="AB301" s="85" t="s">
        <v>874</v>
      </c>
      <c r="AC301">
        <f>AVERAGE($U$4:$U$264)</f>
        <v>-8.6525897037030705E-5</v>
      </c>
      <c r="AI301" s="14">
        <f>AVERAGE($U$4:$U$264)</f>
        <v>-8.6525897037030705E-5</v>
      </c>
    </row>
    <row r="302" spans="27:35" x14ac:dyDescent="0.35">
      <c r="AA302">
        <f>AA300/AA301</f>
        <v>1.0203921600767352</v>
      </c>
      <c r="AI302" s="14"/>
    </row>
    <row r="303" spans="27:35" x14ac:dyDescent="0.35">
      <c r="AB303" s="85" t="s">
        <v>875</v>
      </c>
      <c r="AC303">
        <f>AC300-AC301</f>
        <v>-4.3839565318840604E-4</v>
      </c>
      <c r="AI303" s="14">
        <f>AI300-AI301</f>
        <v>7.0044714144328426E-4</v>
      </c>
    </row>
    <row r="304" spans="27:35" x14ac:dyDescent="0.35">
      <c r="AB304" s="85" t="s">
        <v>489</v>
      </c>
      <c r="AC304">
        <f>AC303/AA302</f>
        <v>-4.2963447813577671E-4</v>
      </c>
      <c r="AI304" s="14">
        <f>AI303/0.0201</f>
        <v>3.4848116489715635E-2</v>
      </c>
    </row>
  </sheetData>
  <sortState xmlns:xlrd2="http://schemas.microsoft.com/office/spreadsheetml/2017/richdata2" ref="A3:P52">
    <sortCondition descending="1" ref="G3:G52"/>
  </sortState>
  <mergeCells count="144">
    <mergeCell ref="LM266:LN266"/>
    <mergeCell ref="LL267:LL274"/>
    <mergeCell ref="LL276:LL279"/>
    <mergeCell ref="KN267:KO267"/>
    <mergeCell ref="KM268:KM275"/>
    <mergeCell ref="KM277:KM280"/>
    <mergeCell ref="KT267:KU267"/>
    <mergeCell ref="KS268:KS275"/>
    <mergeCell ref="KS277:KS280"/>
    <mergeCell ref="LG266:LH266"/>
    <mergeCell ref="LF267:LF274"/>
    <mergeCell ref="LF276:LF279"/>
    <mergeCell ref="JV267:JW267"/>
    <mergeCell ref="JU268:JU275"/>
    <mergeCell ref="JU277:JU280"/>
    <mergeCell ref="KB267:KC267"/>
    <mergeCell ref="KA268:KA275"/>
    <mergeCell ref="KA277:KA280"/>
    <mergeCell ref="KH267:KI267"/>
    <mergeCell ref="KG268:KG275"/>
    <mergeCell ref="KG277:KG280"/>
    <mergeCell ref="JD267:JE267"/>
    <mergeCell ref="JC268:JC275"/>
    <mergeCell ref="JC277:JC280"/>
    <mergeCell ref="JJ267:JK267"/>
    <mergeCell ref="JI268:JI275"/>
    <mergeCell ref="JI277:JI280"/>
    <mergeCell ref="JP267:JQ267"/>
    <mergeCell ref="JO268:JO275"/>
    <mergeCell ref="JO277:JO280"/>
    <mergeCell ref="Z268:Z275"/>
    <mergeCell ref="Z277:Z280"/>
    <mergeCell ref="AA267:AB267"/>
    <mergeCell ref="AH268:AI268"/>
    <mergeCell ref="AG269:AG276"/>
    <mergeCell ref="AG278:AG281"/>
    <mergeCell ref="IX267:IY267"/>
    <mergeCell ref="IW268:IW275"/>
    <mergeCell ref="IW277:IW280"/>
    <mergeCell ref="AZ268:BA268"/>
    <mergeCell ref="AY269:AY276"/>
    <mergeCell ref="AY278:AY281"/>
    <mergeCell ref="BF268:BG268"/>
    <mergeCell ref="BE269:BE276"/>
    <mergeCell ref="BE278:BE281"/>
    <mergeCell ref="AN268:AO268"/>
    <mergeCell ref="AM269:AM276"/>
    <mergeCell ref="AM278:AM281"/>
    <mergeCell ref="AT268:AU268"/>
    <mergeCell ref="AS269:AS276"/>
    <mergeCell ref="AS278:AS281"/>
    <mergeCell ref="BY268:BZ268"/>
    <mergeCell ref="BX269:BX276"/>
    <mergeCell ref="BX278:BX281"/>
    <mergeCell ref="CE268:CF268"/>
    <mergeCell ref="CD269:CD276"/>
    <mergeCell ref="CD278:CD281"/>
    <mergeCell ref="BL268:BM268"/>
    <mergeCell ref="BK269:BK276"/>
    <mergeCell ref="BK278:BK281"/>
    <mergeCell ref="BR268:BS268"/>
    <mergeCell ref="BQ269:BQ276"/>
    <mergeCell ref="BQ278:BQ281"/>
    <mergeCell ref="CW268:CX268"/>
    <mergeCell ref="CV269:CV276"/>
    <mergeCell ref="CV278:CV281"/>
    <mergeCell ref="DC268:DD268"/>
    <mergeCell ref="DB269:DB276"/>
    <mergeCell ref="DB278:DB281"/>
    <mergeCell ref="CK268:CL268"/>
    <mergeCell ref="CJ269:CJ276"/>
    <mergeCell ref="CJ278:CJ281"/>
    <mergeCell ref="CQ268:CR268"/>
    <mergeCell ref="CP269:CP276"/>
    <mergeCell ref="CP278:CP281"/>
    <mergeCell ref="DO268:DP268"/>
    <mergeCell ref="DN269:DN276"/>
    <mergeCell ref="DN278:DN281"/>
    <mergeCell ref="DU268:DV268"/>
    <mergeCell ref="DT269:DT276"/>
    <mergeCell ref="DT278:DT281"/>
    <mergeCell ref="DI268:DJ268"/>
    <mergeCell ref="DH269:DH276"/>
    <mergeCell ref="DH278:DH281"/>
    <mergeCell ref="EM267:EN267"/>
    <mergeCell ref="EL268:EL275"/>
    <mergeCell ref="EL277:EL280"/>
    <mergeCell ref="ES267:ET267"/>
    <mergeCell ref="ER268:ER275"/>
    <mergeCell ref="ER277:ER280"/>
    <mergeCell ref="EA268:EB268"/>
    <mergeCell ref="DZ269:DZ276"/>
    <mergeCell ref="DZ278:DZ281"/>
    <mergeCell ref="EG267:EH267"/>
    <mergeCell ref="EF268:EF275"/>
    <mergeCell ref="EF277:EF280"/>
    <mergeCell ref="FK267:FL267"/>
    <mergeCell ref="FJ268:FJ275"/>
    <mergeCell ref="FJ277:FJ280"/>
    <mergeCell ref="FQ267:FR267"/>
    <mergeCell ref="FP268:FP275"/>
    <mergeCell ref="FP277:FP280"/>
    <mergeCell ref="EY267:EZ267"/>
    <mergeCell ref="EX268:EX275"/>
    <mergeCell ref="EX277:EX280"/>
    <mergeCell ref="FE267:FF267"/>
    <mergeCell ref="FD268:FD275"/>
    <mergeCell ref="FD277:FD280"/>
    <mergeCell ref="GI267:GJ267"/>
    <mergeCell ref="GH268:GH275"/>
    <mergeCell ref="GH277:GH280"/>
    <mergeCell ref="GO267:GP267"/>
    <mergeCell ref="GN268:GN275"/>
    <mergeCell ref="GN277:GN280"/>
    <mergeCell ref="FW267:FX267"/>
    <mergeCell ref="FV268:FV275"/>
    <mergeCell ref="FV277:FV280"/>
    <mergeCell ref="GC267:GD267"/>
    <mergeCell ref="GB268:GB275"/>
    <mergeCell ref="GB277:GB280"/>
    <mergeCell ref="HG267:HH267"/>
    <mergeCell ref="HF268:HF275"/>
    <mergeCell ref="HF277:HF280"/>
    <mergeCell ref="HM267:HN267"/>
    <mergeCell ref="HL268:HL275"/>
    <mergeCell ref="HL277:HL280"/>
    <mergeCell ref="GU267:GV267"/>
    <mergeCell ref="GT268:GT275"/>
    <mergeCell ref="GT277:GT280"/>
    <mergeCell ref="HA267:HB267"/>
    <mergeCell ref="GZ268:GZ275"/>
    <mergeCell ref="GZ277:GZ280"/>
    <mergeCell ref="IE267:IF267"/>
    <mergeCell ref="ID268:ID275"/>
    <mergeCell ref="ID277:ID280"/>
    <mergeCell ref="IR267:IS267"/>
    <mergeCell ref="IQ268:IQ275"/>
    <mergeCell ref="IQ277:IQ280"/>
    <mergeCell ref="HS267:HT267"/>
    <mergeCell ref="HR268:HR275"/>
    <mergeCell ref="HR277:HR280"/>
    <mergeCell ref="HY267:HZ267"/>
    <mergeCell ref="HX268:HX275"/>
    <mergeCell ref="HX277:HX280"/>
  </mergeCells>
  <conditionalFormatting sqref="C3:C52">
    <cfRule type="iconSet" priority="4">
      <iconSet iconSet="4Arrows">
        <cfvo type="percent" val="0"/>
        <cfvo type="percent" val="25"/>
        <cfvo type="percent" val="50"/>
        <cfvo type="percent" val="75"/>
      </iconSet>
    </cfRule>
    <cfRule type="iconSet" priority="5">
      <iconSet iconSet="5Arrows">
        <cfvo type="percent" val="0"/>
        <cfvo type="percent" val="20"/>
        <cfvo type="percent" val="40"/>
        <cfvo type="percent" val="60"/>
        <cfvo type="percent" val="80"/>
      </iconSet>
    </cfRule>
  </conditionalFormatting>
  <conditionalFormatting sqref="F3:F50">
    <cfRule type="iconSet" priority="1">
      <iconSet iconSet="4Rating">
        <cfvo type="percent" val="0"/>
        <cfvo type="percent" val="25"/>
        <cfvo type="percent" val="50"/>
        <cfvo type="percent" val="75"/>
      </iconSe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6" id="{9258282D-FE09-4B97-8627-10EE9B15EA84}">
            <x14:iconSet iconSet="3Triangles">
              <x14:cfvo type="percent">
                <xm:f>0</xm:f>
              </x14:cfvo>
              <x14:cfvo type="percent">
                <xm:f>33</xm:f>
              </x14:cfvo>
              <x14:cfvo type="percent">
                <xm:f>67</xm:f>
              </x14:cfvo>
            </x14:iconSet>
          </x14:cfRule>
          <xm:sqref>C3:C52</xm:sqref>
        </x14:conditionalFormatting>
        <x14:conditionalFormatting xmlns:xm="http://schemas.microsoft.com/office/excel/2006/main">
          <x14:cfRule type="iconSet" priority="2" id="{D7276F8E-ACEB-4B13-BA9A-14E524077C9B}">
            <x14:iconSet iconSet="3Triangles">
              <x14:cfvo type="percent">
                <xm:f>0</xm:f>
              </x14:cfvo>
              <x14:cfvo type="percent">
                <xm:f>33</xm:f>
              </x14:cfvo>
              <x14:cfvo type="percent">
                <xm:f>67</xm:f>
              </x14:cfvo>
            </x14:iconSet>
          </x14:cfRule>
          <xm:sqref>F3:F52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2C2CA-DF94-4305-8359-27C8FD42D5B5}">
  <dimension ref="A2:IG26"/>
  <sheetViews>
    <sheetView zoomScale="90" zoomScaleNormal="90" workbookViewId="0">
      <selection activeCell="F17" sqref="F17"/>
    </sheetView>
  </sheetViews>
  <sheetFormatPr baseColWidth="10" defaultRowHeight="14.5" x14ac:dyDescent="0.35"/>
  <cols>
    <col min="90" max="97" width="10.90625" style="14"/>
    <col min="210" max="217" width="10.90625" style="14"/>
  </cols>
  <sheetData>
    <row r="2" spans="1:241" ht="15.5" x14ac:dyDescent="0.35">
      <c r="A2" s="133" t="s">
        <v>535</v>
      </c>
      <c r="B2" t="s">
        <v>556</v>
      </c>
      <c r="C2" s="132" t="s">
        <v>912</v>
      </c>
      <c r="D2" s="132" t="s">
        <v>913</v>
      </c>
      <c r="E2" s="132" t="s">
        <v>914</v>
      </c>
      <c r="F2" s="132" t="s">
        <v>915</v>
      </c>
      <c r="G2" s="132" t="s">
        <v>916</v>
      </c>
      <c r="H2" s="132" t="s">
        <v>917</v>
      </c>
      <c r="I2" s="132" t="s">
        <v>918</v>
      </c>
      <c r="J2" t="s">
        <v>557</v>
      </c>
      <c r="K2" s="132" t="s">
        <v>912</v>
      </c>
      <c r="L2" s="132" t="s">
        <v>913</v>
      </c>
      <c r="M2" s="132" t="s">
        <v>914</v>
      </c>
      <c r="N2" s="132" t="s">
        <v>915</v>
      </c>
      <c r="O2" s="132" t="s">
        <v>916</v>
      </c>
      <c r="P2" s="132" t="s">
        <v>917</v>
      </c>
      <c r="Q2" s="132" t="s">
        <v>918</v>
      </c>
      <c r="R2" t="s">
        <v>558</v>
      </c>
      <c r="S2" s="132" t="s">
        <v>912</v>
      </c>
      <c r="T2" s="132" t="s">
        <v>913</v>
      </c>
      <c r="U2" s="132" t="s">
        <v>914</v>
      </c>
      <c r="V2" s="132" t="s">
        <v>915</v>
      </c>
      <c r="W2" s="132" t="s">
        <v>916</v>
      </c>
      <c r="X2" s="132" t="s">
        <v>917</v>
      </c>
      <c r="Y2" s="132" t="s">
        <v>918</v>
      </c>
      <c r="Z2" t="s">
        <v>566</v>
      </c>
      <c r="AA2" s="132" t="s">
        <v>912</v>
      </c>
      <c r="AB2" s="132" t="s">
        <v>913</v>
      </c>
      <c r="AC2" s="132" t="s">
        <v>914</v>
      </c>
      <c r="AD2" s="132" t="s">
        <v>915</v>
      </c>
      <c r="AE2" s="132" t="s">
        <v>916</v>
      </c>
      <c r="AF2" s="132" t="s">
        <v>917</v>
      </c>
      <c r="AG2" s="132" t="s">
        <v>918</v>
      </c>
      <c r="AH2" t="s">
        <v>521</v>
      </c>
      <c r="AI2" s="132" t="s">
        <v>912</v>
      </c>
      <c r="AJ2" s="132" t="s">
        <v>913</v>
      </c>
      <c r="AK2" s="132" t="s">
        <v>914</v>
      </c>
      <c r="AL2" s="132" t="s">
        <v>915</v>
      </c>
      <c r="AM2" s="132" t="s">
        <v>916</v>
      </c>
      <c r="AN2" s="132" t="s">
        <v>917</v>
      </c>
      <c r="AO2" s="132" t="s">
        <v>918</v>
      </c>
      <c r="AP2" t="s">
        <v>559</v>
      </c>
      <c r="AQ2" s="132" t="s">
        <v>912</v>
      </c>
      <c r="AR2" s="132" t="s">
        <v>913</v>
      </c>
      <c r="AS2" s="132" t="s">
        <v>914</v>
      </c>
      <c r="AT2" s="132" t="s">
        <v>915</v>
      </c>
      <c r="AU2" s="132" t="s">
        <v>916</v>
      </c>
      <c r="AV2" s="132" t="s">
        <v>917</v>
      </c>
      <c r="AW2" s="132" t="s">
        <v>918</v>
      </c>
      <c r="AX2" t="s">
        <v>500</v>
      </c>
      <c r="AY2" s="132" t="s">
        <v>912</v>
      </c>
      <c r="AZ2" s="132" t="s">
        <v>913</v>
      </c>
      <c r="BA2" s="132" t="s">
        <v>914</v>
      </c>
      <c r="BB2" s="132" t="s">
        <v>915</v>
      </c>
      <c r="BC2" s="132" t="s">
        <v>916</v>
      </c>
      <c r="BD2" s="132" t="s">
        <v>917</v>
      </c>
      <c r="BE2" s="132" t="s">
        <v>918</v>
      </c>
      <c r="BF2" t="s">
        <v>501</v>
      </c>
      <c r="BG2" s="132" t="s">
        <v>912</v>
      </c>
      <c r="BH2" s="132" t="s">
        <v>913</v>
      </c>
      <c r="BI2" s="132" t="s">
        <v>914</v>
      </c>
      <c r="BJ2" s="132" t="s">
        <v>915</v>
      </c>
      <c r="BK2" s="132" t="s">
        <v>916</v>
      </c>
      <c r="BL2" s="132" t="s">
        <v>917</v>
      </c>
      <c r="BM2" s="132" t="s">
        <v>918</v>
      </c>
      <c r="BN2" t="s">
        <v>502</v>
      </c>
      <c r="BO2" s="132" t="s">
        <v>912</v>
      </c>
      <c r="BP2" s="132" t="s">
        <v>913</v>
      </c>
      <c r="BQ2" s="132" t="s">
        <v>914</v>
      </c>
      <c r="BR2" s="132" t="s">
        <v>915</v>
      </c>
      <c r="BS2" s="132" t="s">
        <v>916</v>
      </c>
      <c r="BT2" s="132" t="s">
        <v>917</v>
      </c>
      <c r="BU2" s="132" t="s">
        <v>918</v>
      </c>
      <c r="BV2" t="s">
        <v>503</v>
      </c>
      <c r="BW2" s="132" t="s">
        <v>912</v>
      </c>
      <c r="BX2" s="132" t="s">
        <v>913</v>
      </c>
      <c r="BY2" s="132" t="s">
        <v>914</v>
      </c>
      <c r="BZ2" s="132" t="s">
        <v>915</v>
      </c>
      <c r="CA2" s="132" t="s">
        <v>916</v>
      </c>
      <c r="CB2" s="132" t="s">
        <v>917</v>
      </c>
      <c r="CC2" s="132" t="s">
        <v>918</v>
      </c>
      <c r="CD2" t="s">
        <v>504</v>
      </c>
      <c r="CE2" s="132" t="s">
        <v>912</v>
      </c>
      <c r="CF2" s="132" t="s">
        <v>913</v>
      </c>
      <c r="CG2" s="132" t="s">
        <v>914</v>
      </c>
      <c r="CH2" s="132" t="s">
        <v>915</v>
      </c>
      <c r="CI2" s="132" t="s">
        <v>916</v>
      </c>
      <c r="CJ2" s="132" t="s">
        <v>917</v>
      </c>
      <c r="CK2" s="132" t="s">
        <v>918</v>
      </c>
      <c r="CL2" s="134" t="s">
        <v>505</v>
      </c>
      <c r="CM2" s="132" t="s">
        <v>912</v>
      </c>
      <c r="CN2" s="132" t="s">
        <v>913</v>
      </c>
      <c r="CO2" s="132" t="s">
        <v>914</v>
      </c>
      <c r="CP2" s="132" t="s">
        <v>915</v>
      </c>
      <c r="CQ2" s="132" t="s">
        <v>916</v>
      </c>
      <c r="CR2" s="132" t="s">
        <v>917</v>
      </c>
      <c r="CS2" s="132" t="s">
        <v>918</v>
      </c>
      <c r="CT2" t="s">
        <v>506</v>
      </c>
      <c r="CU2" s="132" t="s">
        <v>912</v>
      </c>
      <c r="CV2" s="132" t="s">
        <v>913</v>
      </c>
      <c r="CW2" s="132" t="s">
        <v>914</v>
      </c>
      <c r="CX2" s="132" t="s">
        <v>915</v>
      </c>
      <c r="CY2" s="132" t="s">
        <v>916</v>
      </c>
      <c r="CZ2" s="132" t="s">
        <v>917</v>
      </c>
      <c r="DA2" s="132" t="s">
        <v>918</v>
      </c>
      <c r="DB2" t="s">
        <v>507</v>
      </c>
      <c r="DC2" s="132" t="s">
        <v>912</v>
      </c>
      <c r="DD2" s="132" t="s">
        <v>913</v>
      </c>
      <c r="DE2" s="132" t="s">
        <v>914</v>
      </c>
      <c r="DF2" s="132" t="s">
        <v>915</v>
      </c>
      <c r="DG2" s="132" t="s">
        <v>916</v>
      </c>
      <c r="DH2" s="132" t="s">
        <v>917</v>
      </c>
      <c r="DI2" s="132" t="s">
        <v>918</v>
      </c>
      <c r="DJ2" t="s">
        <v>508</v>
      </c>
      <c r="DK2" s="132" t="s">
        <v>912</v>
      </c>
      <c r="DL2" s="132" t="s">
        <v>913</v>
      </c>
      <c r="DM2" s="132" t="s">
        <v>914</v>
      </c>
      <c r="DN2" s="132" t="s">
        <v>915</v>
      </c>
      <c r="DO2" s="132" t="s">
        <v>916</v>
      </c>
      <c r="DP2" s="132" t="s">
        <v>917</v>
      </c>
      <c r="DQ2" s="132" t="s">
        <v>918</v>
      </c>
      <c r="DR2" t="s">
        <v>509</v>
      </c>
      <c r="DS2" s="132" t="s">
        <v>912</v>
      </c>
      <c r="DT2" s="132" t="s">
        <v>913</v>
      </c>
      <c r="DU2" s="132" t="s">
        <v>914</v>
      </c>
      <c r="DV2" s="132" t="s">
        <v>915</v>
      </c>
      <c r="DW2" s="132" t="s">
        <v>916</v>
      </c>
      <c r="DX2" s="132" t="s">
        <v>917</v>
      </c>
      <c r="DY2" s="132" t="s">
        <v>918</v>
      </c>
      <c r="DZ2" t="s">
        <v>510</v>
      </c>
      <c r="EA2" s="132" t="s">
        <v>912</v>
      </c>
      <c r="EB2" s="132" t="s">
        <v>913</v>
      </c>
      <c r="EC2" s="132" t="s">
        <v>914</v>
      </c>
      <c r="ED2" s="132" t="s">
        <v>915</v>
      </c>
      <c r="EE2" s="132" t="s">
        <v>916</v>
      </c>
      <c r="EF2" s="132" t="s">
        <v>917</v>
      </c>
      <c r="EG2" s="132" t="s">
        <v>918</v>
      </c>
      <c r="EH2" t="s">
        <v>511</v>
      </c>
      <c r="EI2" s="132" t="s">
        <v>912</v>
      </c>
      <c r="EJ2" s="132" t="s">
        <v>913</v>
      </c>
      <c r="EK2" s="132" t="s">
        <v>914</v>
      </c>
      <c r="EL2" s="132" t="s">
        <v>915</v>
      </c>
      <c r="EM2" s="132" t="s">
        <v>916</v>
      </c>
      <c r="EN2" s="132" t="s">
        <v>917</v>
      </c>
      <c r="EO2" s="132" t="s">
        <v>918</v>
      </c>
      <c r="EP2" t="s">
        <v>512</v>
      </c>
      <c r="EQ2" s="132" t="s">
        <v>912</v>
      </c>
      <c r="ER2" s="132" t="s">
        <v>913</v>
      </c>
      <c r="ES2" s="132" t="s">
        <v>914</v>
      </c>
      <c r="ET2" s="132" t="s">
        <v>915</v>
      </c>
      <c r="EU2" s="132" t="s">
        <v>916</v>
      </c>
      <c r="EV2" s="132" t="s">
        <v>917</v>
      </c>
      <c r="EW2" s="132" t="s">
        <v>918</v>
      </c>
      <c r="EX2" t="s">
        <v>513</v>
      </c>
      <c r="EY2" s="132" t="s">
        <v>912</v>
      </c>
      <c r="EZ2" s="132" t="s">
        <v>913</v>
      </c>
      <c r="FA2" s="132" t="s">
        <v>914</v>
      </c>
      <c r="FB2" s="132" t="s">
        <v>915</v>
      </c>
      <c r="FC2" s="132" t="s">
        <v>916</v>
      </c>
      <c r="FD2" s="132" t="s">
        <v>917</v>
      </c>
      <c r="FE2" s="132" t="s">
        <v>918</v>
      </c>
      <c r="FF2" s="14" t="s">
        <v>514</v>
      </c>
      <c r="FG2" s="132" t="s">
        <v>912</v>
      </c>
      <c r="FH2" s="132" t="s">
        <v>913</v>
      </c>
      <c r="FI2" s="132" t="s">
        <v>914</v>
      </c>
      <c r="FJ2" s="132" t="s">
        <v>915</v>
      </c>
      <c r="FK2" s="132" t="s">
        <v>916</v>
      </c>
      <c r="FL2" s="132" t="s">
        <v>917</v>
      </c>
      <c r="FM2" s="132" t="s">
        <v>918</v>
      </c>
      <c r="FN2" s="14" t="s">
        <v>515</v>
      </c>
      <c r="FO2" s="132" t="s">
        <v>912</v>
      </c>
      <c r="FP2" s="132" t="s">
        <v>913</v>
      </c>
      <c r="FQ2" s="132" t="s">
        <v>914</v>
      </c>
      <c r="FR2" s="132" t="s">
        <v>915</v>
      </c>
      <c r="FS2" s="132" t="s">
        <v>916</v>
      </c>
      <c r="FT2" s="132" t="s">
        <v>917</v>
      </c>
      <c r="FU2" s="132" t="s">
        <v>918</v>
      </c>
      <c r="FV2" t="s">
        <v>484</v>
      </c>
      <c r="FW2" s="132" t="s">
        <v>912</v>
      </c>
      <c r="FX2" s="132" t="s">
        <v>913</v>
      </c>
      <c r="FY2" s="132" t="s">
        <v>914</v>
      </c>
      <c r="FZ2" s="132" t="s">
        <v>915</v>
      </c>
      <c r="GA2" s="132" t="s">
        <v>916</v>
      </c>
      <c r="GB2" s="132" t="s">
        <v>917</v>
      </c>
      <c r="GC2" s="132" t="s">
        <v>918</v>
      </c>
      <c r="GD2" t="s">
        <v>516</v>
      </c>
      <c r="GE2" s="132" t="s">
        <v>912</v>
      </c>
      <c r="GF2" s="132" t="s">
        <v>913</v>
      </c>
      <c r="GG2" s="132" t="s">
        <v>914</v>
      </c>
      <c r="GH2" s="132" t="s">
        <v>915</v>
      </c>
      <c r="GI2" s="132" t="s">
        <v>916</v>
      </c>
      <c r="GJ2" s="132" t="s">
        <v>917</v>
      </c>
      <c r="GK2" s="132" t="s">
        <v>918</v>
      </c>
      <c r="GL2" t="s">
        <v>517</v>
      </c>
      <c r="GM2" s="132" t="s">
        <v>912</v>
      </c>
      <c r="GN2" s="132" t="s">
        <v>913</v>
      </c>
      <c r="GO2" s="132" t="s">
        <v>914</v>
      </c>
      <c r="GP2" s="132" t="s">
        <v>915</v>
      </c>
      <c r="GQ2" s="132" t="s">
        <v>916</v>
      </c>
      <c r="GR2" s="132" t="s">
        <v>917</v>
      </c>
      <c r="GS2" s="132" t="s">
        <v>918</v>
      </c>
      <c r="GT2" s="14" t="s">
        <v>518</v>
      </c>
      <c r="GU2" s="132" t="s">
        <v>912</v>
      </c>
      <c r="GV2" s="132" t="s">
        <v>913</v>
      </c>
      <c r="GW2" s="132" t="s">
        <v>914</v>
      </c>
      <c r="GX2" s="132" t="s">
        <v>915</v>
      </c>
      <c r="GY2" s="132" t="s">
        <v>916</v>
      </c>
      <c r="GZ2" s="132" t="s">
        <v>917</v>
      </c>
      <c r="HA2" s="132" t="s">
        <v>918</v>
      </c>
      <c r="HB2" s="134" t="s">
        <v>921</v>
      </c>
      <c r="HC2" s="132" t="s">
        <v>912</v>
      </c>
      <c r="HD2" s="132" t="s">
        <v>913</v>
      </c>
      <c r="HE2" s="132" t="s">
        <v>914</v>
      </c>
      <c r="HF2" s="132" t="s">
        <v>915</v>
      </c>
      <c r="HG2" s="132" t="s">
        <v>916</v>
      </c>
      <c r="HH2" s="132" t="s">
        <v>917</v>
      </c>
      <c r="HI2" s="132" t="s">
        <v>918</v>
      </c>
      <c r="HJ2" t="s">
        <v>522</v>
      </c>
      <c r="HK2" s="132" t="s">
        <v>912</v>
      </c>
      <c r="HL2" s="132" t="s">
        <v>913</v>
      </c>
      <c r="HM2" s="132" t="s">
        <v>914</v>
      </c>
      <c r="HN2" s="132" t="s">
        <v>915</v>
      </c>
      <c r="HO2" s="132" t="s">
        <v>916</v>
      </c>
      <c r="HP2" s="132" t="s">
        <v>917</v>
      </c>
      <c r="HQ2" s="132" t="s">
        <v>918</v>
      </c>
      <c r="HR2" t="s">
        <v>519</v>
      </c>
      <c r="HS2" s="132" t="s">
        <v>912</v>
      </c>
      <c r="HT2" s="132" t="s">
        <v>913</v>
      </c>
      <c r="HU2" s="132" t="s">
        <v>914</v>
      </c>
      <c r="HV2" s="132" t="s">
        <v>915</v>
      </c>
      <c r="HW2" s="132" t="s">
        <v>916</v>
      </c>
      <c r="HX2" s="132" t="s">
        <v>917</v>
      </c>
      <c r="HY2" s="132" t="s">
        <v>918</v>
      </c>
      <c r="HZ2" t="s">
        <v>520</v>
      </c>
      <c r="IA2" s="132" t="s">
        <v>912</v>
      </c>
      <c r="IB2" s="132" t="s">
        <v>913</v>
      </c>
      <c r="IC2" s="132" t="s">
        <v>914</v>
      </c>
      <c r="ID2" s="132" t="s">
        <v>915</v>
      </c>
      <c r="IE2" s="132" t="s">
        <v>916</v>
      </c>
      <c r="IF2" s="132" t="s">
        <v>917</v>
      </c>
      <c r="IG2" s="132" t="s">
        <v>918</v>
      </c>
    </row>
    <row r="3" spans="1:241" x14ac:dyDescent="0.35">
      <c r="A3" s="53">
        <v>43693</v>
      </c>
      <c r="B3" s="145">
        <v>10.19</v>
      </c>
      <c r="C3" s="145"/>
      <c r="D3" s="145"/>
      <c r="E3" s="145"/>
      <c r="F3" s="145"/>
      <c r="G3" s="145"/>
      <c r="H3" s="145"/>
      <c r="I3" s="145"/>
      <c r="J3" s="145">
        <v>123.2</v>
      </c>
      <c r="K3" s="145"/>
      <c r="L3" s="145"/>
      <c r="M3" s="145"/>
      <c r="N3" s="145"/>
      <c r="O3" s="145"/>
      <c r="P3" s="145"/>
      <c r="Q3" s="145"/>
      <c r="R3" s="145">
        <v>74.36</v>
      </c>
      <c r="S3" s="145"/>
      <c r="T3" s="145"/>
      <c r="U3" s="145"/>
      <c r="V3" s="145"/>
      <c r="W3" s="145"/>
      <c r="X3" s="145"/>
      <c r="Y3" s="145"/>
      <c r="Z3" s="145">
        <v>65.98</v>
      </c>
      <c r="AA3" s="145"/>
      <c r="AB3" s="145"/>
      <c r="AC3" s="145"/>
      <c r="AD3" s="145"/>
      <c r="AE3" s="145"/>
      <c r="AF3" s="145"/>
      <c r="AG3" s="145"/>
      <c r="AH3" s="145">
        <v>4.5</v>
      </c>
      <c r="AI3" s="145"/>
      <c r="AJ3" s="145"/>
      <c r="AK3" s="145"/>
      <c r="AL3" s="145"/>
      <c r="AM3" s="145"/>
      <c r="AN3" s="145"/>
      <c r="AO3" s="145"/>
      <c r="AP3" s="145">
        <v>3.78</v>
      </c>
      <c r="AQ3" s="145"/>
      <c r="AR3" s="145"/>
      <c r="AS3" s="145"/>
      <c r="AT3" s="145"/>
      <c r="AU3" s="145"/>
      <c r="AV3" s="145"/>
      <c r="AW3" s="145"/>
      <c r="AX3" s="145">
        <v>20.83</v>
      </c>
      <c r="AY3" s="145"/>
      <c r="AZ3" s="145"/>
      <c r="BA3" s="145"/>
      <c r="BB3" s="145"/>
      <c r="BC3" s="145"/>
      <c r="BD3" s="145"/>
      <c r="BE3" s="145"/>
      <c r="BF3" s="145">
        <v>15.44</v>
      </c>
      <c r="BG3" s="145"/>
      <c r="BH3" s="145"/>
      <c r="BI3" s="145"/>
      <c r="BJ3" s="145"/>
      <c r="BK3" s="145"/>
      <c r="BL3" s="145"/>
      <c r="BM3" s="145"/>
      <c r="BN3" s="145">
        <v>16.149999999999999</v>
      </c>
      <c r="BO3" s="145"/>
      <c r="BP3" s="145"/>
      <c r="BQ3" s="145"/>
      <c r="BR3" s="145"/>
      <c r="BS3" s="145"/>
      <c r="BT3" s="145"/>
      <c r="BU3" s="145"/>
      <c r="BV3" s="145">
        <v>15.53</v>
      </c>
      <c r="BW3" s="145"/>
      <c r="BX3" s="145"/>
      <c r="BY3" s="145"/>
      <c r="BZ3" s="145"/>
      <c r="CA3" s="145"/>
      <c r="CB3" s="145"/>
      <c r="CC3" s="145"/>
      <c r="CD3" s="145">
        <v>13.46</v>
      </c>
      <c r="CE3" s="145"/>
      <c r="CF3" s="145"/>
      <c r="CG3" s="145"/>
      <c r="CH3" s="145"/>
      <c r="CI3" s="145"/>
      <c r="CJ3" s="145"/>
      <c r="CK3" s="145"/>
      <c r="CL3" s="145">
        <v>38.92</v>
      </c>
      <c r="CM3" s="145"/>
      <c r="CN3" s="145"/>
      <c r="CO3" s="145"/>
      <c r="CP3" s="145"/>
      <c r="CQ3" s="145"/>
      <c r="CR3" s="145"/>
      <c r="CS3" s="145"/>
      <c r="CT3" s="145">
        <v>5.48</v>
      </c>
      <c r="CU3" s="145"/>
      <c r="CV3" s="145"/>
      <c r="CW3" s="145"/>
      <c r="CX3" s="145"/>
      <c r="CY3" s="145"/>
      <c r="CZ3" s="145"/>
      <c r="DA3" s="145"/>
      <c r="DB3" s="145">
        <v>15.72</v>
      </c>
      <c r="DC3" s="145"/>
      <c r="DD3" s="145"/>
      <c r="DE3" s="145"/>
      <c r="DF3" s="145"/>
      <c r="DG3" s="145"/>
      <c r="DH3" s="145"/>
      <c r="DI3" s="145"/>
      <c r="DJ3" s="145">
        <v>80.849999999999994</v>
      </c>
      <c r="DK3" s="145"/>
      <c r="DL3" s="145"/>
      <c r="DM3" s="145"/>
      <c r="DN3" s="145"/>
      <c r="DO3" s="145"/>
      <c r="DP3" s="145"/>
      <c r="DQ3" s="145"/>
      <c r="DR3" s="145">
        <v>3.49</v>
      </c>
      <c r="DS3" s="145"/>
      <c r="DT3" s="145"/>
      <c r="DU3" s="145"/>
      <c r="DV3" s="145"/>
      <c r="DW3" s="145"/>
      <c r="DX3" s="145"/>
      <c r="DY3" s="145"/>
      <c r="DZ3" s="145">
        <v>19</v>
      </c>
      <c r="EA3" s="145"/>
      <c r="EB3" s="145"/>
      <c r="EC3" s="145"/>
      <c r="ED3" s="145"/>
      <c r="EE3" s="145"/>
      <c r="EF3" s="145"/>
      <c r="EG3" s="145"/>
      <c r="EH3" s="145">
        <v>42.31</v>
      </c>
      <c r="EI3" s="145"/>
      <c r="EJ3" s="145"/>
      <c r="EK3" s="145"/>
      <c r="EL3" s="145"/>
      <c r="EM3" s="145"/>
      <c r="EN3" s="145"/>
      <c r="EO3" s="145"/>
      <c r="EP3" s="145">
        <v>48.34</v>
      </c>
      <c r="EQ3" s="145"/>
      <c r="ER3" s="145"/>
      <c r="ES3" s="145"/>
      <c r="ET3" s="145"/>
      <c r="EU3" s="145"/>
      <c r="EV3" s="145"/>
      <c r="EW3" s="145"/>
      <c r="EX3" s="145">
        <v>51.75</v>
      </c>
      <c r="EY3" s="145"/>
      <c r="EZ3" s="145"/>
      <c r="FA3" s="145"/>
      <c r="FB3" s="145"/>
      <c r="FC3" s="145"/>
      <c r="FD3" s="145"/>
      <c r="FE3" s="145"/>
      <c r="FF3" s="145">
        <v>75.989999999999995</v>
      </c>
      <c r="FG3" s="145"/>
      <c r="FH3" s="145"/>
      <c r="FI3" s="145"/>
      <c r="FJ3" s="145"/>
      <c r="FK3" s="145"/>
      <c r="FL3" s="145"/>
      <c r="FM3" s="145"/>
      <c r="FN3" s="145">
        <v>79</v>
      </c>
      <c r="FO3" s="145"/>
      <c r="FP3" s="145"/>
      <c r="FQ3" s="145"/>
      <c r="FR3" s="145"/>
      <c r="FS3" s="145"/>
      <c r="FT3" s="145"/>
      <c r="FU3" s="145"/>
      <c r="FV3" s="145">
        <v>13.455</v>
      </c>
      <c r="FW3" s="145"/>
      <c r="FX3" s="145"/>
      <c r="FY3" s="145"/>
      <c r="FZ3" s="145"/>
      <c r="GA3" s="145"/>
      <c r="GB3" s="145"/>
      <c r="GC3" s="145"/>
      <c r="GD3" s="145">
        <v>188.5</v>
      </c>
      <c r="GE3" s="145"/>
      <c r="GF3" s="145"/>
      <c r="GG3" s="145"/>
      <c r="GH3" s="145"/>
      <c r="GI3" s="145"/>
      <c r="GJ3" s="145"/>
      <c r="GK3" s="145"/>
      <c r="GL3" s="145">
        <v>43.23</v>
      </c>
      <c r="GM3" s="145"/>
      <c r="GN3" s="145"/>
      <c r="GO3" s="145"/>
      <c r="GP3" s="145"/>
      <c r="GQ3" s="145"/>
      <c r="GR3" s="145"/>
      <c r="GS3" s="145"/>
      <c r="GT3" s="145">
        <v>83.5</v>
      </c>
      <c r="GU3" s="145"/>
      <c r="GV3" s="145"/>
      <c r="GW3" s="145"/>
      <c r="GX3" s="145"/>
      <c r="GY3" s="145"/>
      <c r="GZ3" s="145"/>
      <c r="HA3" s="145"/>
      <c r="HB3" s="145">
        <v>51.89</v>
      </c>
      <c r="HC3" s="145"/>
      <c r="HD3" s="145"/>
      <c r="HE3" s="145"/>
      <c r="HF3" s="145"/>
      <c r="HG3" s="145"/>
      <c r="HH3" s="145"/>
      <c r="HI3" s="145"/>
      <c r="HJ3" s="145">
        <v>120.35</v>
      </c>
      <c r="HK3" s="145"/>
      <c r="HL3" s="145"/>
      <c r="HM3" s="145"/>
      <c r="HN3" s="145"/>
      <c r="HO3" s="145"/>
      <c r="HP3" s="145"/>
      <c r="HQ3" s="145"/>
      <c r="HR3" s="145">
        <v>2.3410000000000002</v>
      </c>
      <c r="HS3" s="145"/>
      <c r="HT3" s="145"/>
      <c r="HU3" s="145"/>
      <c r="HV3" s="145"/>
      <c r="HW3" s="145"/>
      <c r="HX3" s="145"/>
      <c r="HY3" s="145"/>
      <c r="HZ3" s="145">
        <v>61.75</v>
      </c>
      <c r="IA3" s="145"/>
      <c r="IB3" s="145"/>
      <c r="IC3" s="145"/>
      <c r="ID3" s="145"/>
      <c r="IE3" s="145"/>
      <c r="IF3" s="145"/>
      <c r="IG3" s="145"/>
    </row>
    <row r="4" spans="1:241" x14ac:dyDescent="0.35">
      <c r="A4" s="53">
        <v>43692</v>
      </c>
      <c r="B4" s="145">
        <v>9.9220000000000006</v>
      </c>
      <c r="C4" s="145">
        <f>B3-B4</f>
        <v>0.26799999999999891</v>
      </c>
      <c r="D4" s="145">
        <f>IF(C4&gt;0,C4,0)</f>
        <v>0.26799999999999891</v>
      </c>
      <c r="E4" s="145">
        <f>IF(C4&lt;0,-C4,0)</f>
        <v>0</v>
      </c>
      <c r="F4" s="145"/>
      <c r="G4" s="145"/>
      <c r="H4" s="145"/>
      <c r="I4" s="145"/>
      <c r="J4" s="145">
        <v>121.5</v>
      </c>
      <c r="K4" s="145">
        <f>J3-J4</f>
        <v>1.7000000000000028</v>
      </c>
      <c r="L4" s="145">
        <f>IF(K4&gt;0,K4,0)</f>
        <v>1.7000000000000028</v>
      </c>
      <c r="M4" s="145">
        <f>IF(K4&lt;0,-K4,0)</f>
        <v>0</v>
      </c>
      <c r="N4" s="145"/>
      <c r="O4" s="145"/>
      <c r="P4" s="145"/>
      <c r="Q4" s="145"/>
      <c r="R4" s="145">
        <v>73.319999999999993</v>
      </c>
      <c r="S4" s="145">
        <f>R3-R4</f>
        <v>1.0400000000000063</v>
      </c>
      <c r="T4" s="145">
        <f>IF(S4&gt;0,S4,0)</f>
        <v>1.0400000000000063</v>
      </c>
      <c r="U4" s="145">
        <f>IF(S4&lt;0,-S4,0)</f>
        <v>0</v>
      </c>
      <c r="V4" s="145"/>
      <c r="W4" s="145"/>
      <c r="X4" s="145"/>
      <c r="Y4" s="145"/>
      <c r="Z4" s="145">
        <v>65.3</v>
      </c>
      <c r="AA4" s="145">
        <f>Z3-Z4</f>
        <v>0.68000000000000682</v>
      </c>
      <c r="AB4" s="145">
        <f>IF(AA4&gt;0,AA4,0)</f>
        <v>0.68000000000000682</v>
      </c>
      <c r="AC4" s="145">
        <f>IF(AA4&lt;0,-AA4,0)</f>
        <v>0</v>
      </c>
      <c r="AD4" s="145"/>
      <c r="AE4" s="145"/>
      <c r="AF4" s="145"/>
      <c r="AG4" s="145"/>
      <c r="AH4" s="145">
        <v>4.5</v>
      </c>
      <c r="AI4" s="145">
        <f>AH3-AH4</f>
        <v>0</v>
      </c>
      <c r="AJ4" s="145">
        <f>IF(AI4&gt;0,AI4,0)</f>
        <v>0</v>
      </c>
      <c r="AK4" s="145">
        <f>IF(AI4&lt;0,-AI4,0)</f>
        <v>0</v>
      </c>
      <c r="AL4" s="145"/>
      <c r="AM4" s="145"/>
      <c r="AN4" s="145"/>
      <c r="AO4" s="145"/>
      <c r="AP4" s="145">
        <v>3.75</v>
      </c>
      <c r="AQ4" s="145">
        <f>AP3-AP4</f>
        <v>2.9999999999999805E-2</v>
      </c>
      <c r="AR4" s="145">
        <f>IF(AQ4&gt;0,AQ4,0)</f>
        <v>2.9999999999999805E-2</v>
      </c>
      <c r="AS4" s="145">
        <f>IF(AQ4&lt;0,-AQ4,0)</f>
        <v>0</v>
      </c>
      <c r="AT4" s="145"/>
      <c r="AU4" s="145"/>
      <c r="AV4" s="145"/>
      <c r="AW4" s="145"/>
      <c r="AX4" s="145">
        <v>20.3</v>
      </c>
      <c r="AY4" s="145">
        <f>AX3-AX4</f>
        <v>0.52999999999999758</v>
      </c>
      <c r="AZ4" s="145">
        <f>IF(AY4&gt;0,AY4,0)</f>
        <v>0.52999999999999758</v>
      </c>
      <c r="BA4" s="145">
        <f>IF(AY4&lt;0,-AY4,0)</f>
        <v>0</v>
      </c>
      <c r="BB4" s="145"/>
      <c r="BC4" s="145"/>
      <c r="BD4" s="145"/>
      <c r="BE4" s="145"/>
      <c r="BF4" s="145">
        <v>15.14</v>
      </c>
      <c r="BG4" s="145">
        <f>BF3-BF4</f>
        <v>0.29999999999999893</v>
      </c>
      <c r="BH4" s="145">
        <f>IF(BG4&gt;0,BG4,0)</f>
        <v>0.29999999999999893</v>
      </c>
      <c r="BI4" s="145">
        <f>IF(BG4&lt;0,-BG4,0)</f>
        <v>0</v>
      </c>
      <c r="BJ4" s="145"/>
      <c r="BK4" s="145"/>
      <c r="BL4" s="145"/>
      <c r="BM4" s="145"/>
      <c r="BN4" s="145">
        <v>15.88</v>
      </c>
      <c r="BO4" s="145">
        <f>BN3-BN4</f>
        <v>0.2699999999999978</v>
      </c>
      <c r="BP4" s="145">
        <f>IF(BO4&gt;0,BO4,0)</f>
        <v>0.2699999999999978</v>
      </c>
      <c r="BQ4" s="145">
        <f>IF(BO4&lt;0,-BO4,0)</f>
        <v>0</v>
      </c>
      <c r="BR4" s="145"/>
      <c r="BS4" s="145"/>
      <c r="BT4" s="145"/>
      <c r="BU4" s="145"/>
      <c r="BV4" s="145">
        <v>15.29</v>
      </c>
      <c r="BW4" s="145">
        <f>BV3-BV4</f>
        <v>0.24000000000000021</v>
      </c>
      <c r="BX4" s="145">
        <f>IF(BW4&gt;0,BW4,0)</f>
        <v>0.24000000000000021</v>
      </c>
      <c r="BY4" s="145">
        <f>IF(BW4&lt;0,-BW4,0)</f>
        <v>0</v>
      </c>
      <c r="BZ4" s="145"/>
      <c r="CA4" s="145"/>
      <c r="CB4" s="145"/>
      <c r="CC4" s="145"/>
      <c r="CD4" s="145">
        <v>13.33</v>
      </c>
      <c r="CE4" s="145">
        <f>CD3-CD4</f>
        <v>0.13000000000000078</v>
      </c>
      <c r="CF4" s="145">
        <f>IF(CE4&gt;0,CE4,0)</f>
        <v>0.13000000000000078</v>
      </c>
      <c r="CG4" s="145">
        <f>IF(CE4&lt;0,-CE4,0)</f>
        <v>0</v>
      </c>
      <c r="CH4" s="145"/>
      <c r="CI4" s="145"/>
      <c r="CJ4" s="145"/>
      <c r="CK4" s="145"/>
      <c r="CL4" s="145">
        <v>37.229999999999997</v>
      </c>
      <c r="CM4" s="145">
        <f>CL3-CL4</f>
        <v>1.6900000000000048</v>
      </c>
      <c r="CN4" s="145">
        <f>IF(CM4&gt;0,CM4,0)</f>
        <v>1.6900000000000048</v>
      </c>
      <c r="CO4" s="145">
        <f>IF(CM4&lt;0,-CM4,0)</f>
        <v>0</v>
      </c>
      <c r="CP4" s="145"/>
      <c r="CQ4" s="145"/>
      <c r="CR4" s="145"/>
      <c r="CS4" s="145"/>
      <c r="CT4" s="145">
        <v>5.35</v>
      </c>
      <c r="CU4" s="145">
        <f>CT3-CT4</f>
        <v>0.13000000000000078</v>
      </c>
      <c r="CV4" s="145">
        <f>IF(CU4&gt;0,CU4,0)</f>
        <v>0.13000000000000078</v>
      </c>
      <c r="CW4" s="145">
        <f>IF(CU4&lt;0,-CU4,0)</f>
        <v>0</v>
      </c>
      <c r="CX4" s="145"/>
      <c r="CY4" s="145"/>
      <c r="CZ4" s="145"/>
      <c r="DA4" s="145"/>
      <c r="DB4" s="145">
        <v>15.45</v>
      </c>
      <c r="DC4" s="145">
        <f>DB3-DB4</f>
        <v>0.27000000000000135</v>
      </c>
      <c r="DD4" s="145">
        <f>IF(DC4&gt;0,DC4,0)</f>
        <v>0.27000000000000135</v>
      </c>
      <c r="DE4" s="145">
        <f>IF(DC4&lt;0,-DC4,0)</f>
        <v>0</v>
      </c>
      <c r="DF4" s="145"/>
      <c r="DG4" s="145"/>
      <c r="DH4" s="145"/>
      <c r="DI4" s="145"/>
      <c r="DJ4" s="145">
        <v>81.2</v>
      </c>
      <c r="DK4" s="145">
        <f>DJ3-DJ4</f>
        <v>-0.35000000000000853</v>
      </c>
      <c r="DL4" s="145">
        <f>IF(DK4&gt;0,DK4,0)</f>
        <v>0</v>
      </c>
      <c r="DM4" s="145">
        <f>IF(DK4&lt;0,-DK4,0)</f>
        <v>0.35000000000000853</v>
      </c>
      <c r="DN4" s="145"/>
      <c r="DO4" s="145"/>
      <c r="DP4" s="145"/>
      <c r="DQ4" s="145"/>
      <c r="DR4" s="145">
        <v>3.4039999999999999</v>
      </c>
      <c r="DS4" s="145">
        <f>DR3-DR4</f>
        <v>8.6000000000000298E-2</v>
      </c>
      <c r="DT4" s="145">
        <f>IF(DS4&gt;0,DS4,0)</f>
        <v>8.6000000000000298E-2</v>
      </c>
      <c r="DU4" s="145">
        <f>IF(DS4&lt;0,-DS4,0)</f>
        <v>0</v>
      </c>
      <c r="DV4" s="145"/>
      <c r="DW4" s="145"/>
      <c r="DX4" s="145"/>
      <c r="DY4" s="145"/>
      <c r="DZ4" s="145">
        <v>18.89</v>
      </c>
      <c r="EA4" s="145">
        <f>DZ3-DZ4</f>
        <v>0.10999999999999943</v>
      </c>
      <c r="EB4" s="145">
        <f>IF(EA4&gt;0,EA4,0)</f>
        <v>0.10999999999999943</v>
      </c>
      <c r="EC4" s="145">
        <f>IF(EA4&lt;0,-EA4,0)</f>
        <v>0</v>
      </c>
      <c r="ED4" s="145"/>
      <c r="EE4" s="145"/>
      <c r="EF4" s="145"/>
      <c r="EG4" s="145"/>
      <c r="EH4" s="145">
        <v>41.47</v>
      </c>
      <c r="EI4" s="145">
        <f>EH3-EH4</f>
        <v>0.84000000000000341</v>
      </c>
      <c r="EJ4" s="145">
        <f>IF(EI4&gt;0,EI4,0)</f>
        <v>0.84000000000000341</v>
      </c>
      <c r="EK4" s="145">
        <f>IF(EI4&lt;0,-EI4,0)</f>
        <v>0</v>
      </c>
      <c r="EL4" s="145"/>
      <c r="EM4" s="145"/>
      <c r="EN4" s="145"/>
      <c r="EO4" s="145"/>
      <c r="EP4" s="145">
        <v>47.8</v>
      </c>
      <c r="EQ4" s="145">
        <f>EP3-EP4</f>
        <v>0.54000000000000625</v>
      </c>
      <c r="ER4" s="145">
        <f>IF(EQ4&gt;0,EQ4,0)</f>
        <v>0.54000000000000625</v>
      </c>
      <c r="ES4" s="145">
        <f>IF(EQ4&lt;0,-EQ4,0)</f>
        <v>0</v>
      </c>
      <c r="ET4" s="145"/>
      <c r="EU4" s="145"/>
      <c r="EV4" s="145"/>
      <c r="EW4" s="145"/>
      <c r="EX4" s="145">
        <v>51</v>
      </c>
      <c r="EY4" s="145">
        <f>EX3-EX4</f>
        <v>0.75</v>
      </c>
      <c r="EZ4" s="145">
        <f>IF(EY4&gt;0,EY4,0)</f>
        <v>0.75</v>
      </c>
      <c r="FA4" s="145">
        <f>IF(EY4&lt;0,-EY4,0)</f>
        <v>0</v>
      </c>
      <c r="FB4" s="145"/>
      <c r="FC4" s="145"/>
      <c r="FD4" s="145"/>
      <c r="FE4" s="145"/>
      <c r="FF4" s="145">
        <v>74.83</v>
      </c>
      <c r="FG4" s="145">
        <f>FF3-FF4</f>
        <v>1.1599999999999966</v>
      </c>
      <c r="FH4" s="145">
        <f>IF(FG4&gt;0,FG4,0)</f>
        <v>1.1599999999999966</v>
      </c>
      <c r="FI4" s="145">
        <f>IF(FG4&lt;0,-FG4,0)</f>
        <v>0</v>
      </c>
      <c r="FJ4" s="145"/>
      <c r="FK4" s="145"/>
      <c r="FL4" s="145"/>
      <c r="FM4" s="145"/>
      <c r="FN4" s="145">
        <v>79.7</v>
      </c>
      <c r="FO4" s="145">
        <f>FN3-FN4</f>
        <v>-0.70000000000000284</v>
      </c>
      <c r="FP4" s="145">
        <f>IF(FO4&gt;0,FO4,0)</f>
        <v>0</v>
      </c>
      <c r="FQ4" s="145">
        <f>IF(FO4&lt;0,-FO4,0)</f>
        <v>0.70000000000000284</v>
      </c>
      <c r="FR4" s="145"/>
      <c r="FS4" s="145"/>
      <c r="FT4" s="145"/>
      <c r="FU4" s="145"/>
      <c r="FV4" s="145">
        <v>13.225</v>
      </c>
      <c r="FW4" s="145">
        <f>FV3-FV4</f>
        <v>0.23000000000000043</v>
      </c>
      <c r="FX4" s="145">
        <f>IF(FW4&gt;0,FW4,0)</f>
        <v>0.23000000000000043</v>
      </c>
      <c r="FY4" s="145">
        <f>IF(FW4&lt;0,-FW4,0)</f>
        <v>0</v>
      </c>
      <c r="FZ4" s="145"/>
      <c r="GA4" s="145"/>
      <c r="GB4" s="145"/>
      <c r="GC4" s="145"/>
      <c r="GD4" s="145">
        <v>185.3</v>
      </c>
      <c r="GE4" s="145">
        <f>GD3-GD4</f>
        <v>3.1999999999999886</v>
      </c>
      <c r="GF4" s="145">
        <f>IF(GE4&gt;0,GE4,0)</f>
        <v>3.1999999999999886</v>
      </c>
      <c r="GG4" s="145">
        <f>IF(GE4&lt;0,-GE4,0)</f>
        <v>0</v>
      </c>
      <c r="GH4" s="145"/>
      <c r="GI4" s="145"/>
      <c r="GJ4" s="145"/>
      <c r="GK4" s="145"/>
      <c r="GL4" s="145">
        <v>43.3</v>
      </c>
      <c r="GM4" s="145">
        <f>GL3-GL4</f>
        <v>-7.0000000000000284E-2</v>
      </c>
      <c r="GN4" s="145">
        <f>IF(GM4&gt;0,GM4,0)</f>
        <v>0</v>
      </c>
      <c r="GO4" s="145">
        <f>IF(GM4&lt;0,-GM4,0)</f>
        <v>7.0000000000000284E-2</v>
      </c>
      <c r="GP4" s="145"/>
      <c r="GQ4" s="145"/>
      <c r="GR4" s="145"/>
      <c r="GS4" s="145"/>
      <c r="GT4" s="145">
        <v>81.099999999999994</v>
      </c>
      <c r="GU4" s="145">
        <f>GT3-GT4</f>
        <v>2.4000000000000057</v>
      </c>
      <c r="GV4" s="145">
        <f>IF(GU4&gt;0,GU4,0)</f>
        <v>2.4000000000000057</v>
      </c>
      <c r="GW4" s="145">
        <f>IF(GU4&lt;0,-GU4,0)</f>
        <v>0</v>
      </c>
      <c r="GX4" s="145"/>
      <c r="GY4" s="145"/>
      <c r="GZ4" s="145"/>
      <c r="HA4" s="145"/>
      <c r="HB4" s="145">
        <v>51.22</v>
      </c>
      <c r="HC4" s="145">
        <f>HB3-HB4</f>
        <v>0.67000000000000171</v>
      </c>
      <c r="HD4" s="145">
        <f>IF(HC4&gt;0,HC4,0)</f>
        <v>0.67000000000000171</v>
      </c>
      <c r="HE4" s="145">
        <f>IF(HC4&lt;0,-HC4,0)</f>
        <v>0</v>
      </c>
      <c r="HF4" s="145"/>
      <c r="HG4" s="145"/>
      <c r="HH4" s="145"/>
      <c r="HI4" s="145"/>
      <c r="HJ4" s="145">
        <v>119.4</v>
      </c>
      <c r="HK4" s="145">
        <f>HJ3-HJ4</f>
        <v>0.94999999999998863</v>
      </c>
      <c r="HL4" s="145">
        <f>IF(HK4&gt;0,HK4,0)</f>
        <v>0.94999999999998863</v>
      </c>
      <c r="HM4" s="145">
        <f>IF(HK4&lt;0,-HK4,0)</f>
        <v>0</v>
      </c>
      <c r="HN4" s="145"/>
      <c r="HO4" s="145"/>
      <c r="HP4" s="145"/>
      <c r="HQ4" s="145"/>
      <c r="HR4" s="145">
        <v>2.3380000000000001</v>
      </c>
      <c r="HS4" s="145">
        <f>HR3-HR4</f>
        <v>3.0000000000001137E-3</v>
      </c>
      <c r="HT4" s="145">
        <f>IF(HS4&gt;0,HS4,0)</f>
        <v>3.0000000000001137E-3</v>
      </c>
      <c r="HU4" s="145">
        <f>IF(HS4&lt;0,-HS4,0)</f>
        <v>0</v>
      </c>
      <c r="HV4" s="145"/>
      <c r="HW4" s="145"/>
      <c r="HX4" s="145"/>
      <c r="HY4" s="145"/>
      <c r="HZ4" s="145">
        <v>60.1</v>
      </c>
      <c r="IA4" s="145">
        <f>HZ3-HZ4</f>
        <v>1.6499999999999986</v>
      </c>
      <c r="IB4" s="145">
        <f>IF(IA4&gt;0,IA4,0)</f>
        <v>1.6499999999999986</v>
      </c>
      <c r="IC4" s="145">
        <f>IF(IA4&lt;0,-IA4,0)</f>
        <v>0</v>
      </c>
      <c r="ID4" s="145"/>
      <c r="IE4" s="145"/>
      <c r="IF4" s="145"/>
      <c r="IG4" s="145"/>
    </row>
    <row r="5" spans="1:241" x14ac:dyDescent="0.35">
      <c r="A5" s="53">
        <v>43691</v>
      </c>
      <c r="B5" s="145">
        <v>10.17</v>
      </c>
      <c r="C5" s="145">
        <f>B4-B5</f>
        <v>-0.24799999999999933</v>
      </c>
      <c r="D5" s="145">
        <f t="shared" ref="D5:D24" si="0">IF(C5&gt;0,C5,0)</f>
        <v>0</v>
      </c>
      <c r="E5" s="145">
        <f t="shared" ref="E5:E24" si="1">IF(C5&lt;0,-C5,0)</f>
        <v>0.24799999999999933</v>
      </c>
      <c r="F5" s="145"/>
      <c r="G5" s="145"/>
      <c r="H5" s="145"/>
      <c r="I5" s="145"/>
      <c r="J5" s="145">
        <v>121.5</v>
      </c>
      <c r="K5" s="145">
        <f t="shared" ref="K5:K24" si="2">J4-J5</f>
        <v>0</v>
      </c>
      <c r="L5" s="145">
        <f t="shared" ref="L5:L24" si="3">IF(K5&gt;0,K5,0)</f>
        <v>0</v>
      </c>
      <c r="M5" s="145">
        <f t="shared" ref="M5:M24" si="4">IF(K5&lt;0,-K5,0)</f>
        <v>0</v>
      </c>
      <c r="N5" s="145"/>
      <c r="O5" s="145"/>
      <c r="P5" s="145"/>
      <c r="Q5" s="145"/>
      <c r="R5" s="145">
        <v>74.48</v>
      </c>
      <c r="S5" s="145">
        <f t="shared" ref="S5:S24" si="5">R4-R5</f>
        <v>-1.1600000000000108</v>
      </c>
      <c r="T5" s="145">
        <f t="shared" ref="T5:T24" si="6">IF(S5&gt;0,S5,0)</f>
        <v>0</v>
      </c>
      <c r="U5" s="145">
        <f t="shared" ref="U5:U24" si="7">IF(S5&lt;0,-S5,0)</f>
        <v>1.1600000000000108</v>
      </c>
      <c r="V5" s="145"/>
      <c r="W5" s="145"/>
      <c r="X5" s="145"/>
      <c r="Y5" s="145"/>
      <c r="Z5" s="145">
        <v>66.14</v>
      </c>
      <c r="AA5" s="145">
        <f t="shared" ref="AA5:AA24" si="8">Z4-Z5</f>
        <v>-0.84000000000000341</v>
      </c>
      <c r="AB5" s="145">
        <f t="shared" ref="AB5:AB24" si="9">IF(AA5&gt;0,AA5,0)</f>
        <v>0</v>
      </c>
      <c r="AC5" s="145">
        <f t="shared" ref="AC5:AC24" si="10">IF(AA5&lt;0,-AA5,0)</f>
        <v>0.84000000000000341</v>
      </c>
      <c r="AD5" s="145"/>
      <c r="AE5" s="145"/>
      <c r="AF5" s="145"/>
      <c r="AG5" s="145"/>
      <c r="AH5" s="145">
        <v>4.5</v>
      </c>
      <c r="AI5" s="145">
        <f t="shared" ref="AI5:AI24" si="11">AH4-AH5</f>
        <v>0</v>
      </c>
      <c r="AJ5" s="145">
        <f t="shared" ref="AJ5:AJ24" si="12">IF(AI5&gt;0,AI5,0)</f>
        <v>0</v>
      </c>
      <c r="AK5" s="145">
        <f t="shared" ref="AK5:AK23" si="13">IF(AI5&lt;0,-AI5,0)</f>
        <v>0</v>
      </c>
      <c r="AL5" s="145"/>
      <c r="AM5" s="145"/>
      <c r="AN5" s="145"/>
      <c r="AO5" s="145"/>
      <c r="AP5" s="145">
        <v>3.77</v>
      </c>
      <c r="AQ5" s="145">
        <f t="shared" ref="AQ5:AQ24" si="14">AP4-AP5</f>
        <v>-2.0000000000000018E-2</v>
      </c>
      <c r="AR5" s="145">
        <f t="shared" ref="AR5:AR24" si="15">IF(AQ5&gt;0,AQ5,0)</f>
        <v>0</v>
      </c>
      <c r="AS5" s="145">
        <f t="shared" ref="AS5:AS22" si="16">IF(AQ5&lt;0,-AQ5,0)</f>
        <v>2.0000000000000018E-2</v>
      </c>
      <c r="AT5" s="145"/>
      <c r="AU5" s="145"/>
      <c r="AV5" s="145"/>
      <c r="AW5" s="145"/>
      <c r="AX5" s="145">
        <v>20.41</v>
      </c>
      <c r="AY5" s="145">
        <f t="shared" ref="AY5:AY24" si="17">AX4-AX5</f>
        <v>-0.10999999999999943</v>
      </c>
      <c r="AZ5" s="145">
        <f t="shared" ref="AZ5:AZ24" si="18">IF(AY5&gt;0,AY5,0)</f>
        <v>0</v>
      </c>
      <c r="BA5" s="145">
        <f t="shared" ref="BA5:BA23" si="19">IF(AY5&lt;0,-AY5,0)</f>
        <v>0.10999999999999943</v>
      </c>
      <c r="BB5" s="145"/>
      <c r="BC5" s="145"/>
      <c r="BD5" s="145"/>
      <c r="BE5" s="145"/>
      <c r="BF5" s="145">
        <v>15.38</v>
      </c>
      <c r="BG5" s="145">
        <f t="shared" ref="BG5:BG24" si="20">BF4-BF5</f>
        <v>-0.24000000000000021</v>
      </c>
      <c r="BH5" s="145">
        <f t="shared" ref="BH5:BH24" si="21">IF(BG5&gt;0,BG5,0)</f>
        <v>0</v>
      </c>
      <c r="BI5" s="145">
        <f t="shared" ref="BI5:BI23" si="22">IF(BG5&lt;0,-BG5,0)</f>
        <v>0.24000000000000021</v>
      </c>
      <c r="BJ5" s="145"/>
      <c r="BK5" s="145"/>
      <c r="BL5" s="145"/>
      <c r="BM5" s="145"/>
      <c r="BN5" s="145">
        <v>16.55</v>
      </c>
      <c r="BO5" s="145">
        <f t="shared" ref="BO5:BO24" si="23">BN4-BN5</f>
        <v>-0.66999999999999993</v>
      </c>
      <c r="BP5" s="145">
        <f t="shared" ref="BP5:BP24" si="24">IF(BO5&gt;0,BO5,0)</f>
        <v>0</v>
      </c>
      <c r="BQ5" s="145">
        <f t="shared" ref="BQ5:BQ23" si="25">IF(BO5&lt;0,-BO5,0)</f>
        <v>0.66999999999999993</v>
      </c>
      <c r="BR5" s="145"/>
      <c r="BS5" s="145"/>
      <c r="BT5" s="145"/>
      <c r="BU5" s="145"/>
      <c r="BV5" s="145">
        <v>15.51</v>
      </c>
      <c r="BW5" s="145">
        <f t="shared" ref="BW5:BW24" si="26">BV4-BV5</f>
        <v>-0.22000000000000064</v>
      </c>
      <c r="BX5" s="145">
        <f t="shared" ref="BX5:BX24" si="27">IF(BW5&gt;0,BW5,0)</f>
        <v>0</v>
      </c>
      <c r="BY5" s="145">
        <f t="shared" ref="BY5:BY23" si="28">IF(BW5&lt;0,-BW5,0)</f>
        <v>0.22000000000000064</v>
      </c>
      <c r="BZ5" s="145"/>
      <c r="CA5" s="145"/>
      <c r="CB5" s="145"/>
      <c r="CC5" s="145"/>
      <c r="CD5" s="145">
        <v>13.32</v>
      </c>
      <c r="CE5" s="145">
        <f t="shared" ref="CE5:CE24" si="29">CD4-CD5</f>
        <v>9.9999999999997868E-3</v>
      </c>
      <c r="CF5" s="145">
        <f t="shared" ref="CF5:CF24" si="30">IF(CE5&gt;0,CE5,0)</f>
        <v>9.9999999999997868E-3</v>
      </c>
      <c r="CG5" s="145">
        <f t="shared" ref="CG5:CG23" si="31">IF(CE5&lt;0,-CE5,0)</f>
        <v>0</v>
      </c>
      <c r="CH5" s="145"/>
      <c r="CI5" s="145"/>
      <c r="CJ5" s="145"/>
      <c r="CK5" s="145"/>
      <c r="CL5" s="145">
        <v>38.4</v>
      </c>
      <c r="CM5" s="145">
        <f t="shared" ref="CM5:CM24" si="32">CL4-CL5</f>
        <v>-1.1700000000000017</v>
      </c>
      <c r="CN5" s="145">
        <f t="shared" ref="CN5:CN24" si="33">IF(CM5&gt;0,CM5,0)</f>
        <v>0</v>
      </c>
      <c r="CO5" s="145">
        <f t="shared" ref="CO5:CO23" si="34">IF(CM5&lt;0,-CM5,0)</f>
        <v>1.1700000000000017</v>
      </c>
      <c r="CP5" s="145"/>
      <c r="CQ5" s="145"/>
      <c r="CR5" s="145"/>
      <c r="CS5" s="145"/>
      <c r="CT5" s="145">
        <v>5.46</v>
      </c>
      <c r="CU5" s="145">
        <f t="shared" ref="CU5:CU24" si="35">CT4-CT5</f>
        <v>-0.11000000000000032</v>
      </c>
      <c r="CV5" s="145">
        <f t="shared" ref="CV5:CV24" si="36">IF(CU5&gt;0,CU5,0)</f>
        <v>0</v>
      </c>
      <c r="CW5" s="145">
        <f t="shared" ref="CW5:CW23" si="37">IF(CU5&lt;0,-CU5,0)</f>
        <v>0.11000000000000032</v>
      </c>
      <c r="CX5" s="145"/>
      <c r="CY5" s="145"/>
      <c r="CZ5" s="145"/>
      <c r="DA5" s="145"/>
      <c r="DB5" s="145">
        <v>15.55</v>
      </c>
      <c r="DC5" s="145">
        <f t="shared" ref="DC5:DC24" si="38">DB4-DB5</f>
        <v>-0.10000000000000142</v>
      </c>
      <c r="DD5" s="145">
        <f t="shared" ref="DD5:DD24" si="39">IF(DC5&gt;0,DC5,0)</f>
        <v>0</v>
      </c>
      <c r="DE5" s="145">
        <f t="shared" ref="DE5:DE23" si="40">IF(DC5&lt;0,-DC5,0)</f>
        <v>0.10000000000000142</v>
      </c>
      <c r="DF5" s="145"/>
      <c r="DG5" s="145"/>
      <c r="DH5" s="145"/>
      <c r="DI5" s="145"/>
      <c r="DJ5" s="145">
        <v>82</v>
      </c>
      <c r="DK5" s="145">
        <f t="shared" ref="DK5:DK24" si="41">DJ4-DJ5</f>
        <v>-0.79999999999999716</v>
      </c>
      <c r="DL5" s="145">
        <f t="shared" ref="DL5:DL24" si="42">IF(DK5&gt;0,DK5,0)</f>
        <v>0</v>
      </c>
      <c r="DM5" s="145">
        <f t="shared" ref="DM5:DM23" si="43">IF(DK5&lt;0,-DK5,0)</f>
        <v>0.79999999999999716</v>
      </c>
      <c r="DN5" s="145"/>
      <c r="DO5" s="145"/>
      <c r="DP5" s="145"/>
      <c r="DQ5" s="145"/>
      <c r="DR5" s="145">
        <v>3.423</v>
      </c>
      <c r="DS5" s="145">
        <f t="shared" ref="DS5:DS24" si="44">DR4-DR5</f>
        <v>-1.9000000000000128E-2</v>
      </c>
      <c r="DT5" s="145">
        <f t="shared" ref="DT5:DT24" si="45">IF(DS5&gt;0,DS5,0)</f>
        <v>0</v>
      </c>
      <c r="DU5" s="145">
        <f t="shared" ref="DU5:DU23" si="46">IF(DS5&lt;0,-DS5,0)</f>
        <v>1.9000000000000128E-2</v>
      </c>
      <c r="DV5" s="145"/>
      <c r="DW5" s="145"/>
      <c r="DX5" s="145"/>
      <c r="DY5" s="145"/>
      <c r="DZ5" s="145">
        <v>19.25</v>
      </c>
      <c r="EA5" s="145">
        <f t="shared" ref="EA5:EA24" si="47">DZ4-DZ5</f>
        <v>-0.35999999999999943</v>
      </c>
      <c r="EB5" s="145">
        <f t="shared" ref="EB5:EB24" si="48">IF(EA5&gt;0,EA5,0)</f>
        <v>0</v>
      </c>
      <c r="EC5" s="145">
        <f t="shared" ref="EC5:EC23" si="49">IF(EA5&lt;0,-EA5,0)</f>
        <v>0.35999999999999943</v>
      </c>
      <c r="ED5" s="145"/>
      <c r="EE5" s="145"/>
      <c r="EF5" s="145"/>
      <c r="EG5" s="145"/>
      <c r="EH5" s="145">
        <v>41.48</v>
      </c>
      <c r="EI5" s="145">
        <f t="shared" ref="EI5:EI24" si="50">EH4-EH5</f>
        <v>-9.9999999999980105E-3</v>
      </c>
      <c r="EJ5" s="145">
        <f t="shared" ref="EJ5:EJ24" si="51">IF(EI5&gt;0,EI5,0)</f>
        <v>0</v>
      </c>
      <c r="EK5" s="145">
        <f t="shared" ref="EK5:EK23" si="52">IF(EI5&lt;0,-EI5,0)</f>
        <v>9.9999999999980105E-3</v>
      </c>
      <c r="EL5" s="145"/>
      <c r="EM5" s="145"/>
      <c r="EN5" s="145"/>
      <c r="EO5" s="145"/>
      <c r="EP5" s="145">
        <v>48.74</v>
      </c>
      <c r="EQ5" s="145">
        <f t="shared" ref="EQ5:EQ24" si="53">EP4-EP5</f>
        <v>-0.94000000000000483</v>
      </c>
      <c r="ER5" s="145">
        <f t="shared" ref="ER5:ER24" si="54">IF(EQ5&gt;0,EQ5,0)</f>
        <v>0</v>
      </c>
      <c r="ES5" s="145">
        <f t="shared" ref="ES5:ES23" si="55">IF(EQ5&lt;0,-EQ5,0)</f>
        <v>0.94000000000000483</v>
      </c>
      <c r="ET5" s="145"/>
      <c r="EU5" s="145"/>
      <c r="EV5" s="145"/>
      <c r="EW5" s="145"/>
      <c r="EX5" s="145">
        <v>50.9</v>
      </c>
      <c r="EY5" s="145">
        <f t="shared" ref="EY5:EY24" si="56">EX4-EX5</f>
        <v>0.10000000000000142</v>
      </c>
      <c r="EZ5" s="145">
        <f t="shared" ref="EZ5:EZ24" si="57">IF(EY5&gt;0,EY5,0)</f>
        <v>0.10000000000000142</v>
      </c>
      <c r="FA5" s="145">
        <f t="shared" ref="FA5:FA23" si="58">IF(EY5&lt;0,-EY5,0)</f>
        <v>0</v>
      </c>
      <c r="FB5" s="145"/>
      <c r="FC5" s="145"/>
      <c r="FD5" s="145"/>
      <c r="FE5" s="145"/>
      <c r="FF5" s="145">
        <v>75.430000000000007</v>
      </c>
      <c r="FG5" s="145">
        <f t="shared" ref="FG5:FG24" si="59">FF4-FF5</f>
        <v>-0.60000000000000853</v>
      </c>
      <c r="FH5" s="145">
        <f t="shared" ref="FH5:FH24" si="60">IF(FG5&gt;0,FG5,0)</f>
        <v>0</v>
      </c>
      <c r="FI5" s="145">
        <f t="shared" ref="FI5:FI23" si="61">IF(FG5&lt;0,-FG5,0)</f>
        <v>0.60000000000000853</v>
      </c>
      <c r="FJ5" s="145"/>
      <c r="FK5" s="145"/>
      <c r="FL5" s="145"/>
      <c r="FM5" s="145"/>
      <c r="FN5" s="145">
        <v>80.599999999999994</v>
      </c>
      <c r="FO5" s="145">
        <f t="shared" ref="FO5:FO24" si="62">FN4-FN5</f>
        <v>-0.89999999999999147</v>
      </c>
      <c r="FP5" s="145">
        <f t="shared" ref="FP5:FP24" si="63">IF(FO5&gt;0,FO5,0)</f>
        <v>0</v>
      </c>
      <c r="FQ5" s="145">
        <f t="shared" ref="FQ5:FQ23" si="64">IF(FO5&lt;0,-FO5,0)</f>
        <v>0.89999999999999147</v>
      </c>
      <c r="FR5" s="145"/>
      <c r="FS5" s="145"/>
      <c r="FT5" s="145"/>
      <c r="FU5" s="145"/>
      <c r="FV5" s="145">
        <v>13.1</v>
      </c>
      <c r="FW5" s="145">
        <f t="shared" ref="FW5:FW24" si="65">FV4-FV5</f>
        <v>0.125</v>
      </c>
      <c r="FX5" s="145">
        <f t="shared" ref="FX5:FX24" si="66">IF(FW5&gt;0,FW5,0)</f>
        <v>0.125</v>
      </c>
      <c r="FY5" s="145">
        <f t="shared" ref="FY5:FY23" si="67">IF(FW5&lt;0,-FW5,0)</f>
        <v>0</v>
      </c>
      <c r="FZ5" s="145"/>
      <c r="GA5" s="145"/>
      <c r="GB5" s="145"/>
      <c r="GC5" s="145"/>
      <c r="GD5" s="145">
        <v>188.4</v>
      </c>
      <c r="GE5" s="145">
        <f t="shared" ref="GE5:GE24" si="68">GD4-GD5</f>
        <v>-3.0999999999999943</v>
      </c>
      <c r="GF5" s="145">
        <f t="shared" ref="GF5:GF24" si="69">IF(GE5&gt;0,GE5,0)</f>
        <v>0</v>
      </c>
      <c r="GG5" s="145">
        <f t="shared" ref="GG5:GG23" si="70">IF(GE5&lt;0,-GE5,0)</f>
        <v>3.0999999999999943</v>
      </c>
      <c r="GH5" s="145"/>
      <c r="GI5" s="145"/>
      <c r="GJ5" s="145"/>
      <c r="GK5" s="145"/>
      <c r="GL5" s="145">
        <v>43.64</v>
      </c>
      <c r="GM5" s="145">
        <f t="shared" ref="GM5:GM24" si="71">GL4-GL5</f>
        <v>-0.34000000000000341</v>
      </c>
      <c r="GN5" s="145">
        <f t="shared" ref="GN5:GN24" si="72">IF(GM5&gt;0,GM5,0)</f>
        <v>0</v>
      </c>
      <c r="GO5" s="145">
        <f t="shared" ref="GO5:GO23" si="73">IF(GM5&lt;0,-GM5,0)</f>
        <v>0.34000000000000341</v>
      </c>
      <c r="GP5" s="145"/>
      <c r="GQ5" s="145"/>
      <c r="GR5" s="145"/>
      <c r="GS5" s="145"/>
      <c r="GT5" s="145">
        <v>84.85</v>
      </c>
      <c r="GU5" s="145">
        <f t="shared" ref="GU5:GU24" si="74">GT4-GT5</f>
        <v>-3.75</v>
      </c>
      <c r="GV5" s="145">
        <f t="shared" ref="GV5:GV24" si="75">IF(GU5&gt;0,GU5,0)</f>
        <v>0</v>
      </c>
      <c r="GW5" s="145">
        <f t="shared" ref="GW5:GW23" si="76">IF(GU5&lt;0,-GU5,0)</f>
        <v>3.75</v>
      </c>
      <c r="GX5" s="145"/>
      <c r="GY5" s="145"/>
      <c r="GZ5" s="145"/>
      <c r="HA5" s="145"/>
      <c r="HB5" s="145">
        <v>51.36</v>
      </c>
      <c r="HC5" s="145">
        <f t="shared" ref="HC5:HC24" si="77">HB4-HB5</f>
        <v>-0.14000000000000057</v>
      </c>
      <c r="HD5" s="145">
        <f t="shared" ref="HD5:HD24" si="78">IF(HC5&gt;0,HC5,0)</f>
        <v>0</v>
      </c>
      <c r="HE5" s="145">
        <f t="shared" ref="HE5:HE24" si="79">IF(HC5&lt;0,-HC5,0)</f>
        <v>0.14000000000000057</v>
      </c>
      <c r="HF5" s="145"/>
      <c r="HG5" s="145"/>
      <c r="HH5" s="145"/>
      <c r="HI5" s="145"/>
      <c r="HJ5" s="145">
        <v>120.5</v>
      </c>
      <c r="HK5" s="145">
        <f>HJ4-HJ5</f>
        <v>-1.0999999999999943</v>
      </c>
      <c r="HL5" s="145">
        <f t="shared" ref="HL5:HL24" si="80">IF(HK5&gt;0,HK5,0)</f>
        <v>0</v>
      </c>
      <c r="HM5" s="145">
        <f t="shared" ref="HM5:HM22" si="81">IF(HK5&lt;0,-HK5,0)</f>
        <v>1.0999999999999943</v>
      </c>
      <c r="HN5" s="145"/>
      <c r="HO5" s="145"/>
      <c r="HP5" s="145"/>
      <c r="HQ5" s="145"/>
      <c r="HR5" s="145">
        <v>2.4380000000000002</v>
      </c>
      <c r="HS5" s="145">
        <f t="shared" ref="HS5:HS24" si="82">HR4-HR5</f>
        <v>-0.10000000000000009</v>
      </c>
      <c r="HT5" s="145">
        <f t="shared" ref="HT5:HT24" si="83">IF(HS5&gt;0,HS5,0)</f>
        <v>0</v>
      </c>
      <c r="HU5" s="145">
        <f t="shared" ref="HU5:HU23" si="84">IF(HS5&lt;0,-HS5,0)</f>
        <v>0.10000000000000009</v>
      </c>
      <c r="HV5" s="145"/>
      <c r="HW5" s="145"/>
      <c r="HX5" s="145"/>
      <c r="HY5" s="145"/>
      <c r="HZ5" s="145">
        <v>60.05</v>
      </c>
      <c r="IA5" s="145">
        <f t="shared" ref="IA5:IA24" si="85">HZ4-HZ5</f>
        <v>5.0000000000004263E-2</v>
      </c>
      <c r="IB5" s="145">
        <f t="shared" ref="IB5:IB24" si="86">IF(IA5&gt;0,IA5,0)</f>
        <v>5.0000000000004263E-2</v>
      </c>
      <c r="IC5" s="145">
        <f t="shared" ref="IC5:IC23" si="87">IF(IA5&lt;0,-IA5,0)</f>
        <v>0</v>
      </c>
      <c r="ID5" s="145"/>
      <c r="IE5" s="145"/>
      <c r="IF5" s="145"/>
      <c r="IG5" s="145"/>
    </row>
    <row r="6" spans="1:241" x14ac:dyDescent="0.35">
      <c r="A6" s="53">
        <v>43690</v>
      </c>
      <c r="B6" s="145">
        <v>10.52</v>
      </c>
      <c r="C6" s="145">
        <f t="shared" ref="C6:C24" si="88">B5-B6</f>
        <v>-0.34999999999999964</v>
      </c>
      <c r="D6" s="145">
        <f t="shared" si="0"/>
        <v>0</v>
      </c>
      <c r="E6" s="145">
        <f t="shared" si="1"/>
        <v>0.34999999999999964</v>
      </c>
      <c r="F6" s="145"/>
      <c r="G6" s="145"/>
      <c r="H6" s="145"/>
      <c r="I6" s="145"/>
      <c r="J6" s="145">
        <v>125</v>
      </c>
      <c r="K6" s="145">
        <f t="shared" si="2"/>
        <v>-3.5</v>
      </c>
      <c r="L6" s="145">
        <f t="shared" si="3"/>
        <v>0</v>
      </c>
      <c r="M6" s="145">
        <f t="shared" si="4"/>
        <v>3.5</v>
      </c>
      <c r="N6" s="145"/>
      <c r="O6" s="145"/>
      <c r="P6" s="145"/>
      <c r="Q6" s="145"/>
      <c r="R6" s="145">
        <v>77.8</v>
      </c>
      <c r="S6" s="145">
        <f t="shared" si="5"/>
        <v>-3.3199999999999932</v>
      </c>
      <c r="T6" s="145">
        <f t="shared" si="6"/>
        <v>0</v>
      </c>
      <c r="U6" s="145">
        <f t="shared" si="7"/>
        <v>3.3199999999999932</v>
      </c>
      <c r="V6" s="145"/>
      <c r="W6" s="145"/>
      <c r="X6" s="145"/>
      <c r="Y6" s="145"/>
      <c r="Z6" s="145">
        <v>68.38</v>
      </c>
      <c r="AA6" s="145">
        <f t="shared" si="8"/>
        <v>-2.2399999999999949</v>
      </c>
      <c r="AB6" s="145">
        <f t="shared" si="9"/>
        <v>0</v>
      </c>
      <c r="AC6" s="145">
        <f t="shared" si="10"/>
        <v>2.2399999999999949</v>
      </c>
      <c r="AD6" s="145"/>
      <c r="AE6" s="145"/>
      <c r="AF6" s="145"/>
      <c r="AG6" s="145"/>
      <c r="AH6" s="145">
        <v>4.5</v>
      </c>
      <c r="AI6" s="145">
        <f t="shared" si="11"/>
        <v>0</v>
      </c>
      <c r="AJ6" s="145">
        <f t="shared" si="12"/>
        <v>0</v>
      </c>
      <c r="AK6" s="145">
        <f t="shared" si="13"/>
        <v>0</v>
      </c>
      <c r="AL6" s="145"/>
      <c r="AM6" s="145"/>
      <c r="AN6" s="145"/>
      <c r="AO6" s="145"/>
      <c r="AP6" s="145">
        <v>3.77</v>
      </c>
      <c r="AQ6" s="145">
        <f t="shared" si="14"/>
        <v>0</v>
      </c>
      <c r="AR6" s="145">
        <f t="shared" si="15"/>
        <v>0</v>
      </c>
      <c r="AS6" s="145">
        <f t="shared" si="16"/>
        <v>0</v>
      </c>
      <c r="AT6" s="145"/>
      <c r="AU6" s="145"/>
      <c r="AV6" s="145"/>
      <c r="AW6" s="145"/>
      <c r="AX6" s="145">
        <v>20.93</v>
      </c>
      <c r="AY6" s="145">
        <f t="shared" si="17"/>
        <v>-0.51999999999999957</v>
      </c>
      <c r="AZ6" s="145">
        <f t="shared" si="18"/>
        <v>0</v>
      </c>
      <c r="BA6" s="145">
        <f t="shared" si="19"/>
        <v>0.51999999999999957</v>
      </c>
      <c r="BB6" s="145"/>
      <c r="BC6" s="145"/>
      <c r="BD6" s="145"/>
      <c r="BE6" s="145"/>
      <c r="BF6" s="145">
        <v>15.59</v>
      </c>
      <c r="BG6" s="145">
        <f t="shared" si="20"/>
        <v>-0.20999999999999908</v>
      </c>
      <c r="BH6" s="145">
        <f t="shared" si="21"/>
        <v>0</v>
      </c>
      <c r="BI6" s="145">
        <f t="shared" si="22"/>
        <v>0.20999999999999908</v>
      </c>
      <c r="BJ6" s="145"/>
      <c r="BK6" s="145"/>
      <c r="BL6" s="145"/>
      <c r="BM6" s="145"/>
      <c r="BN6" s="145">
        <v>16.97</v>
      </c>
      <c r="BO6" s="145">
        <f t="shared" si="23"/>
        <v>-0.41999999999999815</v>
      </c>
      <c r="BP6" s="145">
        <f t="shared" si="24"/>
        <v>0</v>
      </c>
      <c r="BQ6" s="145">
        <f t="shared" si="25"/>
        <v>0.41999999999999815</v>
      </c>
      <c r="BR6" s="145"/>
      <c r="BS6" s="145"/>
      <c r="BT6" s="145"/>
      <c r="BU6" s="145"/>
      <c r="BV6" s="145">
        <v>16.11</v>
      </c>
      <c r="BW6" s="145">
        <f t="shared" si="26"/>
        <v>-0.59999999999999964</v>
      </c>
      <c r="BX6" s="145">
        <f t="shared" si="27"/>
        <v>0</v>
      </c>
      <c r="BY6" s="145">
        <f t="shared" si="28"/>
        <v>0.59999999999999964</v>
      </c>
      <c r="BZ6" s="145"/>
      <c r="CA6" s="145"/>
      <c r="CB6" s="145"/>
      <c r="CC6" s="145"/>
      <c r="CD6" s="145">
        <v>13.48</v>
      </c>
      <c r="CE6" s="145">
        <f t="shared" si="29"/>
        <v>-0.16000000000000014</v>
      </c>
      <c r="CF6" s="145">
        <f t="shared" si="30"/>
        <v>0</v>
      </c>
      <c r="CG6" s="145">
        <f t="shared" si="31"/>
        <v>0.16000000000000014</v>
      </c>
      <c r="CH6" s="145"/>
      <c r="CI6" s="145"/>
      <c r="CJ6" s="145"/>
      <c r="CK6" s="145"/>
      <c r="CL6" s="145">
        <v>40.590000000000003</v>
      </c>
      <c r="CM6" s="145">
        <f t="shared" si="32"/>
        <v>-2.1900000000000048</v>
      </c>
      <c r="CN6" s="145">
        <f t="shared" si="33"/>
        <v>0</v>
      </c>
      <c r="CO6" s="145">
        <f t="shared" si="34"/>
        <v>2.1900000000000048</v>
      </c>
      <c r="CP6" s="145"/>
      <c r="CQ6" s="145"/>
      <c r="CR6" s="145"/>
      <c r="CS6" s="145"/>
      <c r="CT6" s="145">
        <v>5.57</v>
      </c>
      <c r="CU6" s="145">
        <f t="shared" si="35"/>
        <v>-0.11000000000000032</v>
      </c>
      <c r="CV6" s="145">
        <f t="shared" si="36"/>
        <v>0</v>
      </c>
      <c r="CW6" s="145">
        <f t="shared" si="37"/>
        <v>0.11000000000000032</v>
      </c>
      <c r="CX6" s="145"/>
      <c r="CY6" s="145"/>
      <c r="CZ6" s="145"/>
      <c r="DA6" s="145"/>
      <c r="DB6" s="145">
        <v>15.8</v>
      </c>
      <c r="DC6" s="145">
        <f t="shared" si="38"/>
        <v>-0.25</v>
      </c>
      <c r="DD6" s="145">
        <f t="shared" si="39"/>
        <v>0</v>
      </c>
      <c r="DE6" s="145">
        <f t="shared" si="40"/>
        <v>0.25</v>
      </c>
      <c r="DF6" s="145"/>
      <c r="DG6" s="145"/>
      <c r="DH6" s="145"/>
      <c r="DI6" s="145"/>
      <c r="DJ6" s="145">
        <v>83</v>
      </c>
      <c r="DK6" s="145">
        <f t="shared" si="41"/>
        <v>-1</v>
      </c>
      <c r="DL6" s="145">
        <f t="shared" si="42"/>
        <v>0</v>
      </c>
      <c r="DM6" s="145">
        <f t="shared" si="43"/>
        <v>1</v>
      </c>
      <c r="DN6" s="145"/>
      <c r="DO6" s="145"/>
      <c r="DP6" s="145"/>
      <c r="DQ6" s="145"/>
      <c r="DR6" s="145">
        <v>3.5190000000000001</v>
      </c>
      <c r="DS6" s="145">
        <f t="shared" si="44"/>
        <v>-9.6000000000000085E-2</v>
      </c>
      <c r="DT6" s="145">
        <f t="shared" si="45"/>
        <v>0</v>
      </c>
      <c r="DU6" s="145">
        <f t="shared" si="46"/>
        <v>9.6000000000000085E-2</v>
      </c>
      <c r="DV6" s="145"/>
      <c r="DW6" s="145"/>
      <c r="DX6" s="145"/>
      <c r="DY6" s="145"/>
      <c r="DZ6" s="145">
        <v>19.84</v>
      </c>
      <c r="EA6" s="145">
        <f t="shared" si="47"/>
        <v>-0.58999999999999986</v>
      </c>
      <c r="EB6" s="145">
        <f t="shared" si="48"/>
        <v>0</v>
      </c>
      <c r="EC6" s="145">
        <f t="shared" si="49"/>
        <v>0.58999999999999986</v>
      </c>
      <c r="ED6" s="145"/>
      <c r="EE6" s="145"/>
      <c r="EF6" s="145"/>
      <c r="EG6" s="145"/>
      <c r="EH6" s="145">
        <v>42.12</v>
      </c>
      <c r="EI6" s="145">
        <f t="shared" si="50"/>
        <v>-0.64000000000000057</v>
      </c>
      <c r="EJ6" s="145">
        <f t="shared" si="51"/>
        <v>0</v>
      </c>
      <c r="EK6" s="145">
        <f t="shared" si="52"/>
        <v>0.64000000000000057</v>
      </c>
      <c r="EL6" s="145"/>
      <c r="EM6" s="145"/>
      <c r="EN6" s="145"/>
      <c r="EO6" s="145"/>
      <c r="EP6" s="145">
        <v>50.58</v>
      </c>
      <c r="EQ6" s="145">
        <f t="shared" si="53"/>
        <v>-1.8399999999999963</v>
      </c>
      <c r="ER6" s="145">
        <f t="shared" si="54"/>
        <v>0</v>
      </c>
      <c r="ES6" s="145">
        <f t="shared" si="55"/>
        <v>1.8399999999999963</v>
      </c>
      <c r="ET6" s="145"/>
      <c r="EU6" s="145"/>
      <c r="EV6" s="145"/>
      <c r="EW6" s="145"/>
      <c r="EX6" s="145">
        <v>51.45</v>
      </c>
      <c r="EY6" s="145">
        <f t="shared" si="56"/>
        <v>-0.55000000000000426</v>
      </c>
      <c r="EZ6" s="145">
        <f t="shared" si="57"/>
        <v>0</v>
      </c>
      <c r="FA6" s="145">
        <f t="shared" si="58"/>
        <v>0.55000000000000426</v>
      </c>
      <c r="FB6" s="145"/>
      <c r="FC6" s="145"/>
      <c r="FD6" s="145"/>
      <c r="FE6" s="145"/>
      <c r="FF6" s="145">
        <v>75.400000000000006</v>
      </c>
      <c r="FG6" s="145">
        <f t="shared" si="59"/>
        <v>3.0000000000001137E-2</v>
      </c>
      <c r="FH6" s="145">
        <f t="shared" si="60"/>
        <v>3.0000000000001137E-2</v>
      </c>
      <c r="FI6" s="145">
        <f t="shared" si="61"/>
        <v>0</v>
      </c>
      <c r="FJ6" s="145"/>
      <c r="FK6" s="145"/>
      <c r="FL6" s="145"/>
      <c r="FM6" s="145"/>
      <c r="FN6" s="145">
        <v>79</v>
      </c>
      <c r="FO6" s="145">
        <f t="shared" si="62"/>
        <v>1.5999999999999943</v>
      </c>
      <c r="FP6" s="145">
        <f t="shared" si="63"/>
        <v>1.5999999999999943</v>
      </c>
      <c r="FQ6" s="145">
        <f t="shared" si="64"/>
        <v>0</v>
      </c>
      <c r="FR6" s="145"/>
      <c r="FS6" s="145"/>
      <c r="FT6" s="145"/>
      <c r="FU6" s="145"/>
      <c r="FV6" s="145">
        <v>13.33</v>
      </c>
      <c r="FW6" s="145">
        <f t="shared" si="65"/>
        <v>-0.23000000000000043</v>
      </c>
      <c r="FX6" s="145">
        <f t="shared" si="66"/>
        <v>0</v>
      </c>
      <c r="FY6" s="145">
        <f t="shared" si="67"/>
        <v>0.23000000000000043</v>
      </c>
      <c r="FZ6" s="145"/>
      <c r="GA6" s="145"/>
      <c r="GB6" s="145"/>
      <c r="GC6" s="145"/>
      <c r="GD6" s="145">
        <v>189.2</v>
      </c>
      <c r="GE6" s="145">
        <f t="shared" si="68"/>
        <v>-0.79999999999998295</v>
      </c>
      <c r="GF6" s="145">
        <f t="shared" si="69"/>
        <v>0</v>
      </c>
      <c r="GG6" s="145">
        <f t="shared" si="70"/>
        <v>0.79999999999998295</v>
      </c>
      <c r="GH6" s="145"/>
      <c r="GI6" s="145"/>
      <c r="GJ6" s="145"/>
      <c r="GK6" s="145"/>
      <c r="GL6" s="145">
        <v>44.22</v>
      </c>
      <c r="GM6" s="145">
        <f t="shared" si="71"/>
        <v>-0.57999999999999829</v>
      </c>
      <c r="GN6" s="145">
        <f t="shared" si="72"/>
        <v>0</v>
      </c>
      <c r="GO6" s="145">
        <f t="shared" si="73"/>
        <v>0.57999999999999829</v>
      </c>
      <c r="GP6" s="145"/>
      <c r="GQ6" s="145"/>
      <c r="GR6" s="145"/>
      <c r="GS6" s="145"/>
      <c r="GT6" s="145">
        <v>86.25</v>
      </c>
      <c r="GU6" s="145">
        <f t="shared" si="74"/>
        <v>-1.4000000000000057</v>
      </c>
      <c r="GV6" s="145">
        <f t="shared" si="75"/>
        <v>0</v>
      </c>
      <c r="GW6" s="145">
        <f t="shared" si="76"/>
        <v>1.4000000000000057</v>
      </c>
      <c r="GX6" s="145"/>
      <c r="GY6" s="145"/>
      <c r="GZ6" s="145"/>
      <c r="HA6" s="145"/>
      <c r="HB6" s="145">
        <v>52.42</v>
      </c>
      <c r="HC6" s="145">
        <f t="shared" si="77"/>
        <v>-1.0600000000000023</v>
      </c>
      <c r="HD6" s="145">
        <f t="shared" si="78"/>
        <v>0</v>
      </c>
      <c r="HE6" s="145">
        <f t="shared" si="79"/>
        <v>1.0600000000000023</v>
      </c>
      <c r="HF6" s="145"/>
      <c r="HG6" s="145"/>
      <c r="HH6" s="145"/>
      <c r="HI6" s="145"/>
      <c r="HJ6" s="145">
        <v>122.5</v>
      </c>
      <c r="HK6" s="145">
        <f>HJ5-HJ6</f>
        <v>-2</v>
      </c>
      <c r="HL6" s="145">
        <f t="shared" si="80"/>
        <v>0</v>
      </c>
      <c r="HM6" s="145">
        <f t="shared" si="81"/>
        <v>2</v>
      </c>
      <c r="HN6" s="145"/>
      <c r="HO6" s="145"/>
      <c r="HP6" s="145"/>
      <c r="HQ6" s="145"/>
      <c r="HR6" s="145">
        <v>2.6139999999999999</v>
      </c>
      <c r="HS6" s="145">
        <f t="shared" si="82"/>
        <v>-0.17599999999999971</v>
      </c>
      <c r="HT6" s="145">
        <f t="shared" si="83"/>
        <v>0</v>
      </c>
      <c r="HU6" s="145">
        <f t="shared" si="84"/>
        <v>0.17599999999999971</v>
      </c>
      <c r="HV6" s="145"/>
      <c r="HW6" s="145"/>
      <c r="HX6" s="145"/>
      <c r="HY6" s="145"/>
      <c r="HZ6" s="145">
        <v>61.65</v>
      </c>
      <c r="IA6" s="145">
        <f t="shared" si="85"/>
        <v>-1.6000000000000014</v>
      </c>
      <c r="IB6" s="145">
        <f t="shared" si="86"/>
        <v>0</v>
      </c>
      <c r="IC6" s="145">
        <f t="shared" si="87"/>
        <v>1.6000000000000014</v>
      </c>
      <c r="ID6" s="145"/>
      <c r="IE6" s="145"/>
      <c r="IF6" s="145"/>
      <c r="IG6" s="145"/>
    </row>
    <row r="7" spans="1:241" x14ac:dyDescent="0.35">
      <c r="A7" s="53">
        <v>43689</v>
      </c>
      <c r="B7" s="145">
        <v>10.315</v>
      </c>
      <c r="C7" s="145">
        <f t="shared" si="88"/>
        <v>0.20500000000000007</v>
      </c>
      <c r="D7" s="145">
        <f t="shared" si="0"/>
        <v>0.20500000000000007</v>
      </c>
      <c r="E7" s="145">
        <f t="shared" si="1"/>
        <v>0</v>
      </c>
      <c r="F7" s="145"/>
      <c r="G7" s="145"/>
      <c r="H7" s="145"/>
      <c r="I7" s="145"/>
      <c r="J7" s="145">
        <v>123.35</v>
      </c>
      <c r="K7" s="145">
        <f t="shared" si="2"/>
        <v>1.6500000000000057</v>
      </c>
      <c r="L7" s="145">
        <f t="shared" si="3"/>
        <v>1.6500000000000057</v>
      </c>
      <c r="M7" s="145">
        <f t="shared" si="4"/>
        <v>0</v>
      </c>
      <c r="N7" s="145"/>
      <c r="O7" s="145"/>
      <c r="P7" s="145"/>
      <c r="Q7" s="145"/>
      <c r="R7" s="145">
        <v>76.319999999999993</v>
      </c>
      <c r="S7" s="145">
        <f t="shared" si="5"/>
        <v>1.480000000000004</v>
      </c>
      <c r="T7" s="145">
        <f t="shared" si="6"/>
        <v>1.480000000000004</v>
      </c>
      <c r="U7" s="145">
        <f t="shared" si="7"/>
        <v>0</v>
      </c>
      <c r="V7" s="145"/>
      <c r="W7" s="145"/>
      <c r="X7" s="145"/>
      <c r="Y7" s="145"/>
      <c r="Z7" s="145">
        <v>68.2</v>
      </c>
      <c r="AA7" s="145">
        <f t="shared" si="8"/>
        <v>0.17999999999999261</v>
      </c>
      <c r="AB7" s="145">
        <f t="shared" si="9"/>
        <v>0.17999999999999261</v>
      </c>
      <c r="AC7" s="145">
        <f t="shared" si="10"/>
        <v>0</v>
      </c>
      <c r="AD7" s="145"/>
      <c r="AE7" s="145"/>
      <c r="AF7" s="145"/>
      <c r="AG7" s="145"/>
      <c r="AH7" s="145">
        <v>4.5</v>
      </c>
      <c r="AI7" s="145">
        <f t="shared" si="11"/>
        <v>0</v>
      </c>
      <c r="AJ7" s="145">
        <f t="shared" si="12"/>
        <v>0</v>
      </c>
      <c r="AK7" s="145">
        <f t="shared" si="13"/>
        <v>0</v>
      </c>
      <c r="AL7" s="145"/>
      <c r="AM7" s="145"/>
      <c r="AN7" s="145"/>
      <c r="AO7" s="145"/>
      <c r="AP7" s="145">
        <v>3.78</v>
      </c>
      <c r="AQ7" s="145">
        <f t="shared" si="14"/>
        <v>-9.9999999999997868E-3</v>
      </c>
      <c r="AR7" s="145">
        <f t="shared" si="15"/>
        <v>0</v>
      </c>
      <c r="AS7" s="145">
        <f t="shared" si="16"/>
        <v>9.9999999999997868E-3</v>
      </c>
      <c r="AT7" s="145"/>
      <c r="AU7" s="145"/>
      <c r="AV7" s="145"/>
      <c r="AW7" s="145"/>
      <c r="AX7" s="145">
        <v>20.83</v>
      </c>
      <c r="AY7" s="145">
        <f t="shared" si="17"/>
        <v>0.10000000000000142</v>
      </c>
      <c r="AZ7" s="145">
        <f t="shared" si="18"/>
        <v>0.10000000000000142</v>
      </c>
      <c r="BA7" s="145">
        <f t="shared" si="19"/>
        <v>0</v>
      </c>
      <c r="BB7" s="145"/>
      <c r="BC7" s="145"/>
      <c r="BD7" s="145"/>
      <c r="BE7" s="145"/>
      <c r="BF7" s="145">
        <v>15.7</v>
      </c>
      <c r="BG7" s="145">
        <f t="shared" si="20"/>
        <v>-0.10999999999999943</v>
      </c>
      <c r="BH7" s="145">
        <f t="shared" si="21"/>
        <v>0</v>
      </c>
      <c r="BI7" s="145">
        <f t="shared" si="22"/>
        <v>0.10999999999999943</v>
      </c>
      <c r="BJ7" s="145"/>
      <c r="BK7" s="145"/>
      <c r="BL7" s="145"/>
      <c r="BM7" s="145"/>
      <c r="BN7" s="145">
        <v>16.829999999999998</v>
      </c>
      <c r="BO7" s="145">
        <f t="shared" si="23"/>
        <v>0.14000000000000057</v>
      </c>
      <c r="BP7" s="145">
        <f t="shared" si="24"/>
        <v>0.14000000000000057</v>
      </c>
      <c r="BQ7" s="145">
        <f t="shared" si="25"/>
        <v>0</v>
      </c>
      <c r="BR7" s="145"/>
      <c r="BS7" s="145"/>
      <c r="BT7" s="145"/>
      <c r="BU7" s="145"/>
      <c r="BV7" s="145">
        <v>16.239999999999998</v>
      </c>
      <c r="BW7" s="145">
        <f t="shared" si="26"/>
        <v>-0.12999999999999901</v>
      </c>
      <c r="BX7" s="145">
        <f t="shared" si="27"/>
        <v>0</v>
      </c>
      <c r="BY7" s="145">
        <f t="shared" si="28"/>
        <v>0.12999999999999901</v>
      </c>
      <c r="BZ7" s="145"/>
      <c r="CA7" s="145"/>
      <c r="CB7" s="145"/>
      <c r="CC7" s="145"/>
      <c r="CD7" s="145">
        <v>13.3</v>
      </c>
      <c r="CE7" s="145">
        <f t="shared" si="29"/>
        <v>0.17999999999999972</v>
      </c>
      <c r="CF7" s="145">
        <f t="shared" si="30"/>
        <v>0.17999999999999972</v>
      </c>
      <c r="CG7" s="145">
        <f t="shared" si="31"/>
        <v>0</v>
      </c>
      <c r="CH7" s="145"/>
      <c r="CI7" s="145"/>
      <c r="CJ7" s="145"/>
      <c r="CK7" s="145"/>
      <c r="CL7" s="145">
        <v>39.97</v>
      </c>
      <c r="CM7" s="145">
        <f t="shared" si="32"/>
        <v>0.62000000000000455</v>
      </c>
      <c r="CN7" s="145">
        <f t="shared" si="33"/>
        <v>0.62000000000000455</v>
      </c>
      <c r="CO7" s="145">
        <f t="shared" si="34"/>
        <v>0</v>
      </c>
      <c r="CP7" s="145"/>
      <c r="CQ7" s="145"/>
      <c r="CR7" s="145"/>
      <c r="CS7" s="145"/>
      <c r="CT7" s="145">
        <v>5.48</v>
      </c>
      <c r="CU7" s="145">
        <f t="shared" si="35"/>
        <v>8.9999999999999858E-2</v>
      </c>
      <c r="CV7" s="145">
        <f t="shared" si="36"/>
        <v>8.9999999999999858E-2</v>
      </c>
      <c r="CW7" s="145">
        <f t="shared" si="37"/>
        <v>0</v>
      </c>
      <c r="CX7" s="145"/>
      <c r="CY7" s="145"/>
      <c r="CZ7" s="145"/>
      <c r="DA7" s="145"/>
      <c r="DB7" s="145">
        <v>15.65</v>
      </c>
      <c r="DC7" s="145">
        <f t="shared" si="38"/>
        <v>0.15000000000000036</v>
      </c>
      <c r="DD7" s="145">
        <f t="shared" si="39"/>
        <v>0.15000000000000036</v>
      </c>
      <c r="DE7" s="145">
        <f t="shared" si="40"/>
        <v>0</v>
      </c>
      <c r="DF7" s="145"/>
      <c r="DG7" s="145"/>
      <c r="DH7" s="145"/>
      <c r="DI7" s="145"/>
      <c r="DJ7" s="145">
        <v>83</v>
      </c>
      <c r="DK7" s="145">
        <f t="shared" si="41"/>
        <v>0</v>
      </c>
      <c r="DL7" s="145">
        <f t="shared" si="42"/>
        <v>0</v>
      </c>
      <c r="DM7" s="145">
        <f t="shared" si="43"/>
        <v>0</v>
      </c>
      <c r="DN7" s="145"/>
      <c r="DO7" s="145"/>
      <c r="DP7" s="145"/>
      <c r="DQ7" s="145"/>
      <c r="DR7" s="145">
        <v>3.4809999999999999</v>
      </c>
      <c r="DS7" s="145">
        <f t="shared" si="44"/>
        <v>3.8000000000000256E-2</v>
      </c>
      <c r="DT7" s="145">
        <f t="shared" si="45"/>
        <v>3.8000000000000256E-2</v>
      </c>
      <c r="DU7" s="145">
        <f t="shared" si="46"/>
        <v>0</v>
      </c>
      <c r="DV7" s="145"/>
      <c r="DW7" s="145"/>
      <c r="DX7" s="145"/>
      <c r="DY7" s="145"/>
      <c r="DZ7" s="145">
        <v>19.89</v>
      </c>
      <c r="EA7" s="145">
        <f t="shared" si="47"/>
        <v>-5.0000000000000711E-2</v>
      </c>
      <c r="EB7" s="145">
        <f t="shared" si="48"/>
        <v>0</v>
      </c>
      <c r="EC7" s="145">
        <f t="shared" si="49"/>
        <v>5.0000000000000711E-2</v>
      </c>
      <c r="ED7" s="145"/>
      <c r="EE7" s="145"/>
      <c r="EF7" s="145"/>
      <c r="EG7" s="145"/>
      <c r="EH7" s="145">
        <v>42</v>
      </c>
      <c r="EI7" s="145">
        <f t="shared" si="50"/>
        <v>0.11999999999999744</v>
      </c>
      <c r="EJ7" s="145">
        <f t="shared" si="51"/>
        <v>0.11999999999999744</v>
      </c>
      <c r="EK7" s="145">
        <f t="shared" si="52"/>
        <v>0</v>
      </c>
      <c r="EL7" s="145"/>
      <c r="EM7" s="145"/>
      <c r="EN7" s="145"/>
      <c r="EO7" s="145"/>
      <c r="EP7" s="145">
        <v>50.13</v>
      </c>
      <c r="EQ7" s="145">
        <f t="shared" si="53"/>
        <v>0.44999999999999574</v>
      </c>
      <c r="ER7" s="145">
        <f t="shared" si="54"/>
        <v>0.44999999999999574</v>
      </c>
      <c r="ES7" s="145">
        <f t="shared" si="55"/>
        <v>0</v>
      </c>
      <c r="ET7" s="145"/>
      <c r="EU7" s="145"/>
      <c r="EV7" s="145"/>
      <c r="EW7" s="145"/>
      <c r="EX7" s="145">
        <v>50.9</v>
      </c>
      <c r="EY7" s="145">
        <f t="shared" si="56"/>
        <v>0.55000000000000426</v>
      </c>
      <c r="EZ7" s="145">
        <f t="shared" si="57"/>
        <v>0.55000000000000426</v>
      </c>
      <c r="FA7" s="145">
        <f t="shared" si="58"/>
        <v>0</v>
      </c>
      <c r="FB7" s="145"/>
      <c r="FC7" s="145"/>
      <c r="FD7" s="145"/>
      <c r="FE7" s="145"/>
      <c r="FF7" s="145">
        <v>73.819999999999993</v>
      </c>
      <c r="FG7" s="145">
        <f t="shared" si="59"/>
        <v>1.5800000000000125</v>
      </c>
      <c r="FH7" s="145">
        <f t="shared" si="60"/>
        <v>1.5800000000000125</v>
      </c>
      <c r="FI7" s="145">
        <f t="shared" si="61"/>
        <v>0</v>
      </c>
      <c r="FJ7" s="145"/>
      <c r="FK7" s="145"/>
      <c r="FL7" s="145"/>
      <c r="FM7" s="145"/>
      <c r="FN7" s="145">
        <v>76.900000000000006</v>
      </c>
      <c r="FO7" s="145">
        <f t="shared" si="62"/>
        <v>2.0999999999999943</v>
      </c>
      <c r="FP7" s="145">
        <f t="shared" si="63"/>
        <v>2.0999999999999943</v>
      </c>
      <c r="FQ7" s="145">
        <f t="shared" si="64"/>
        <v>0</v>
      </c>
      <c r="FR7" s="145"/>
      <c r="FS7" s="145"/>
      <c r="FT7" s="145"/>
      <c r="FU7" s="145"/>
      <c r="FV7" s="145">
        <v>13.164999999999999</v>
      </c>
      <c r="FW7" s="145">
        <f t="shared" si="65"/>
        <v>0.16500000000000092</v>
      </c>
      <c r="FX7" s="145">
        <f t="shared" si="66"/>
        <v>0.16500000000000092</v>
      </c>
      <c r="FY7" s="145">
        <f t="shared" si="67"/>
        <v>0</v>
      </c>
      <c r="FZ7" s="145"/>
      <c r="GA7" s="145"/>
      <c r="GB7" s="145"/>
      <c r="GC7" s="145"/>
      <c r="GD7" s="145">
        <v>188.5</v>
      </c>
      <c r="GE7" s="145">
        <f t="shared" si="68"/>
        <v>0.69999999999998863</v>
      </c>
      <c r="GF7" s="145">
        <f t="shared" si="69"/>
        <v>0.69999999999998863</v>
      </c>
      <c r="GG7" s="145">
        <f t="shared" si="70"/>
        <v>0</v>
      </c>
      <c r="GH7" s="145"/>
      <c r="GI7" s="145"/>
      <c r="GJ7" s="145"/>
      <c r="GK7" s="145"/>
      <c r="GL7" s="145">
        <v>43.23</v>
      </c>
      <c r="GM7" s="145">
        <f t="shared" si="71"/>
        <v>0.99000000000000199</v>
      </c>
      <c r="GN7" s="145">
        <f t="shared" si="72"/>
        <v>0.99000000000000199</v>
      </c>
      <c r="GO7" s="145">
        <f t="shared" si="73"/>
        <v>0</v>
      </c>
      <c r="GP7" s="145"/>
      <c r="GQ7" s="145"/>
      <c r="GR7" s="145"/>
      <c r="GS7" s="145"/>
      <c r="GT7" s="145">
        <v>84.5</v>
      </c>
      <c r="GU7" s="145">
        <f t="shared" si="74"/>
        <v>1.75</v>
      </c>
      <c r="GV7" s="145">
        <f t="shared" si="75"/>
        <v>1.75</v>
      </c>
      <c r="GW7" s="145">
        <f t="shared" si="76"/>
        <v>0</v>
      </c>
      <c r="GX7" s="145"/>
      <c r="GY7" s="145"/>
      <c r="GZ7" s="145"/>
      <c r="HA7" s="145"/>
      <c r="HB7" s="145">
        <v>51.97</v>
      </c>
      <c r="HC7" s="145">
        <f t="shared" si="77"/>
        <v>0.45000000000000284</v>
      </c>
      <c r="HD7" s="145">
        <f t="shared" si="78"/>
        <v>0.45000000000000284</v>
      </c>
      <c r="HE7" s="145">
        <f t="shared" si="79"/>
        <v>0</v>
      </c>
      <c r="HF7" s="145"/>
      <c r="HG7" s="145"/>
      <c r="HH7" s="145"/>
      <c r="HI7" s="145"/>
      <c r="HJ7" s="145">
        <v>122.85</v>
      </c>
      <c r="HK7" s="145">
        <f>HJ6-HJ7</f>
        <v>-0.34999999999999432</v>
      </c>
      <c r="HL7" s="145">
        <f t="shared" si="80"/>
        <v>0</v>
      </c>
      <c r="HM7" s="145">
        <f t="shared" si="81"/>
        <v>0.34999999999999432</v>
      </c>
      <c r="HN7" s="145"/>
      <c r="HO7" s="145"/>
      <c r="HP7" s="145"/>
      <c r="HQ7" s="145"/>
      <c r="HR7" s="145">
        <v>2.5070000000000001</v>
      </c>
      <c r="HS7" s="145">
        <f t="shared" si="82"/>
        <v>0.10699999999999976</v>
      </c>
      <c r="HT7" s="145">
        <f t="shared" si="83"/>
        <v>0.10699999999999976</v>
      </c>
      <c r="HU7" s="145">
        <f t="shared" si="84"/>
        <v>0</v>
      </c>
      <c r="HV7" s="145"/>
      <c r="HW7" s="145"/>
      <c r="HX7" s="145"/>
      <c r="HY7" s="145"/>
      <c r="HZ7" s="145">
        <v>61.2</v>
      </c>
      <c r="IA7" s="145">
        <f t="shared" si="85"/>
        <v>0.44999999999999574</v>
      </c>
      <c r="IB7" s="145">
        <f t="shared" si="86"/>
        <v>0.44999999999999574</v>
      </c>
      <c r="IC7" s="145">
        <f t="shared" si="87"/>
        <v>0</v>
      </c>
      <c r="ID7" s="145"/>
      <c r="IE7" s="145"/>
      <c r="IF7" s="145"/>
      <c r="IG7" s="145"/>
    </row>
    <row r="8" spans="1:241" x14ac:dyDescent="0.35">
      <c r="A8" s="53">
        <v>43686</v>
      </c>
      <c r="B8" s="145">
        <v>10.61</v>
      </c>
      <c r="C8" s="145">
        <f t="shared" si="88"/>
        <v>-0.29499999999999993</v>
      </c>
      <c r="D8" s="145">
        <f t="shared" si="0"/>
        <v>0</v>
      </c>
      <c r="E8" s="145">
        <f t="shared" si="1"/>
        <v>0.29499999999999993</v>
      </c>
      <c r="F8" s="145"/>
      <c r="G8" s="145"/>
      <c r="H8" s="145"/>
      <c r="I8" s="145"/>
      <c r="J8" s="145">
        <v>122.5</v>
      </c>
      <c r="K8" s="145">
        <f t="shared" si="2"/>
        <v>0.84999999999999432</v>
      </c>
      <c r="L8" s="145">
        <f t="shared" si="3"/>
        <v>0.84999999999999432</v>
      </c>
      <c r="M8" s="145">
        <f t="shared" si="4"/>
        <v>0</v>
      </c>
      <c r="N8" s="145"/>
      <c r="O8" s="145"/>
      <c r="P8" s="145"/>
      <c r="Q8" s="145"/>
      <c r="R8" s="145">
        <v>77.739999999999995</v>
      </c>
      <c r="S8" s="145">
        <f t="shared" si="5"/>
        <v>-1.4200000000000017</v>
      </c>
      <c r="T8" s="145">
        <f t="shared" si="6"/>
        <v>0</v>
      </c>
      <c r="U8" s="145">
        <f t="shared" si="7"/>
        <v>1.4200000000000017</v>
      </c>
      <c r="V8" s="145"/>
      <c r="W8" s="145"/>
      <c r="X8" s="145"/>
      <c r="Y8" s="145"/>
      <c r="Z8" s="145">
        <v>68.72</v>
      </c>
      <c r="AA8" s="145">
        <f t="shared" si="8"/>
        <v>-0.51999999999999602</v>
      </c>
      <c r="AB8" s="145">
        <f t="shared" si="9"/>
        <v>0</v>
      </c>
      <c r="AC8" s="145">
        <f t="shared" si="10"/>
        <v>0.51999999999999602</v>
      </c>
      <c r="AD8" s="145"/>
      <c r="AE8" s="145"/>
      <c r="AF8" s="145"/>
      <c r="AG8" s="145"/>
      <c r="AH8" s="145">
        <v>4.49</v>
      </c>
      <c r="AI8" s="145">
        <f t="shared" si="11"/>
        <v>9.9999999999997868E-3</v>
      </c>
      <c r="AJ8" s="145">
        <f t="shared" si="12"/>
        <v>9.9999999999997868E-3</v>
      </c>
      <c r="AK8" s="145">
        <f t="shared" si="13"/>
        <v>0</v>
      </c>
      <c r="AL8" s="145"/>
      <c r="AM8" s="145"/>
      <c r="AN8" s="145"/>
      <c r="AO8" s="145"/>
      <c r="AP8" s="145">
        <v>3.68</v>
      </c>
      <c r="AQ8" s="145">
        <f t="shared" si="14"/>
        <v>9.9999999999999645E-2</v>
      </c>
      <c r="AR8" s="145">
        <f t="shared" si="15"/>
        <v>9.9999999999999645E-2</v>
      </c>
      <c r="AS8" s="145">
        <f t="shared" si="16"/>
        <v>0</v>
      </c>
      <c r="AT8" s="145"/>
      <c r="AU8" s="145"/>
      <c r="AV8" s="145"/>
      <c r="AW8" s="145"/>
      <c r="AX8" s="145">
        <v>20.94</v>
      </c>
      <c r="AY8" s="145">
        <f t="shared" si="17"/>
        <v>-0.11000000000000298</v>
      </c>
      <c r="AZ8" s="145">
        <f t="shared" si="18"/>
        <v>0</v>
      </c>
      <c r="BA8" s="145">
        <f t="shared" si="19"/>
        <v>0.11000000000000298</v>
      </c>
      <c r="BB8" s="145"/>
      <c r="BC8" s="145"/>
      <c r="BD8" s="145"/>
      <c r="BE8" s="145"/>
      <c r="BF8" s="145">
        <v>15.73</v>
      </c>
      <c r="BG8" s="145">
        <f t="shared" si="20"/>
        <v>-3.0000000000001137E-2</v>
      </c>
      <c r="BH8" s="145">
        <f t="shared" si="21"/>
        <v>0</v>
      </c>
      <c r="BI8" s="145">
        <f t="shared" si="22"/>
        <v>3.0000000000001137E-2</v>
      </c>
      <c r="BJ8" s="145"/>
      <c r="BK8" s="145"/>
      <c r="BL8" s="145"/>
      <c r="BM8" s="145"/>
      <c r="BN8" s="145">
        <v>17.32</v>
      </c>
      <c r="BO8" s="145">
        <f t="shared" si="23"/>
        <v>-0.49000000000000199</v>
      </c>
      <c r="BP8" s="145">
        <f t="shared" si="24"/>
        <v>0</v>
      </c>
      <c r="BQ8" s="145">
        <f t="shared" si="25"/>
        <v>0.49000000000000199</v>
      </c>
      <c r="BR8" s="145"/>
      <c r="BS8" s="145"/>
      <c r="BT8" s="145"/>
      <c r="BU8" s="145"/>
      <c r="BV8" s="145">
        <v>16.29</v>
      </c>
      <c r="BW8" s="145">
        <f t="shared" si="26"/>
        <v>-5.0000000000000711E-2</v>
      </c>
      <c r="BX8" s="145">
        <f t="shared" si="27"/>
        <v>0</v>
      </c>
      <c r="BY8" s="145">
        <f t="shared" si="28"/>
        <v>5.0000000000000711E-2</v>
      </c>
      <c r="BZ8" s="145"/>
      <c r="CA8" s="145"/>
      <c r="CB8" s="145"/>
      <c r="CC8" s="145"/>
      <c r="CD8" s="145">
        <v>13.28</v>
      </c>
      <c r="CE8" s="145">
        <f t="shared" si="29"/>
        <v>2.000000000000135E-2</v>
      </c>
      <c r="CF8" s="145">
        <f t="shared" si="30"/>
        <v>2.000000000000135E-2</v>
      </c>
      <c r="CG8" s="145">
        <f t="shared" si="31"/>
        <v>0</v>
      </c>
      <c r="CH8" s="145"/>
      <c r="CI8" s="145"/>
      <c r="CJ8" s="145"/>
      <c r="CK8" s="145"/>
      <c r="CL8" s="145">
        <v>40.24</v>
      </c>
      <c r="CM8" s="145">
        <f t="shared" si="32"/>
        <v>-0.27000000000000313</v>
      </c>
      <c r="CN8" s="145">
        <f t="shared" si="33"/>
        <v>0</v>
      </c>
      <c r="CO8" s="145">
        <f t="shared" si="34"/>
        <v>0.27000000000000313</v>
      </c>
      <c r="CP8" s="145"/>
      <c r="CQ8" s="145"/>
      <c r="CR8" s="145"/>
      <c r="CS8" s="145"/>
      <c r="CT8" s="145">
        <v>5.49</v>
      </c>
      <c r="CU8" s="145">
        <f t="shared" si="35"/>
        <v>-9.9999999999997868E-3</v>
      </c>
      <c r="CV8" s="145">
        <f t="shared" si="36"/>
        <v>0</v>
      </c>
      <c r="CW8" s="145">
        <f t="shared" si="37"/>
        <v>9.9999999999997868E-3</v>
      </c>
      <c r="CX8" s="145"/>
      <c r="CY8" s="145"/>
      <c r="CZ8" s="145"/>
      <c r="DA8" s="145"/>
      <c r="DB8" s="145">
        <v>15.72</v>
      </c>
      <c r="DC8" s="145">
        <f t="shared" si="38"/>
        <v>-7.0000000000000284E-2</v>
      </c>
      <c r="DD8" s="145">
        <f t="shared" si="39"/>
        <v>0</v>
      </c>
      <c r="DE8" s="145">
        <f t="shared" si="40"/>
        <v>7.0000000000000284E-2</v>
      </c>
      <c r="DF8" s="145"/>
      <c r="DG8" s="145"/>
      <c r="DH8" s="145"/>
      <c r="DI8" s="145"/>
      <c r="DJ8" s="145">
        <v>82</v>
      </c>
      <c r="DK8" s="145">
        <f t="shared" si="41"/>
        <v>1</v>
      </c>
      <c r="DL8" s="145">
        <f t="shared" si="42"/>
        <v>1</v>
      </c>
      <c r="DM8" s="145">
        <f t="shared" si="43"/>
        <v>0</v>
      </c>
      <c r="DN8" s="145"/>
      <c r="DO8" s="145"/>
      <c r="DP8" s="145"/>
      <c r="DQ8" s="145"/>
      <c r="DR8" s="145">
        <v>3.577</v>
      </c>
      <c r="DS8" s="145">
        <f t="shared" si="44"/>
        <v>-9.6000000000000085E-2</v>
      </c>
      <c r="DT8" s="145">
        <f t="shared" si="45"/>
        <v>0</v>
      </c>
      <c r="DU8" s="145">
        <f t="shared" si="46"/>
        <v>9.6000000000000085E-2</v>
      </c>
      <c r="DV8" s="145"/>
      <c r="DW8" s="145"/>
      <c r="DX8" s="145"/>
      <c r="DY8" s="145"/>
      <c r="DZ8" s="145">
        <v>19.829999999999998</v>
      </c>
      <c r="EA8" s="145">
        <f t="shared" si="47"/>
        <v>6.0000000000002274E-2</v>
      </c>
      <c r="EB8" s="145">
        <f t="shared" si="48"/>
        <v>6.0000000000002274E-2</v>
      </c>
      <c r="EC8" s="145">
        <f t="shared" si="49"/>
        <v>0</v>
      </c>
      <c r="ED8" s="145"/>
      <c r="EE8" s="145"/>
      <c r="EF8" s="145"/>
      <c r="EG8" s="145"/>
      <c r="EH8" s="145">
        <v>42.34</v>
      </c>
      <c r="EI8" s="145">
        <f t="shared" si="50"/>
        <v>-0.34000000000000341</v>
      </c>
      <c r="EJ8" s="145">
        <f t="shared" si="51"/>
        <v>0</v>
      </c>
      <c r="EK8" s="145">
        <f t="shared" si="52"/>
        <v>0.34000000000000341</v>
      </c>
      <c r="EL8" s="145"/>
      <c r="EM8" s="145"/>
      <c r="EN8" s="145"/>
      <c r="EO8" s="145"/>
      <c r="EP8" s="145">
        <v>50.91</v>
      </c>
      <c r="EQ8" s="145">
        <f t="shared" si="53"/>
        <v>-0.77999999999999403</v>
      </c>
      <c r="ER8" s="145">
        <f t="shared" si="54"/>
        <v>0</v>
      </c>
      <c r="ES8" s="145">
        <f t="shared" si="55"/>
        <v>0.77999999999999403</v>
      </c>
      <c r="ET8" s="145"/>
      <c r="EU8" s="145"/>
      <c r="EV8" s="145"/>
      <c r="EW8" s="145"/>
      <c r="EX8" s="145">
        <v>50.9</v>
      </c>
      <c r="EY8" s="145">
        <f t="shared" si="56"/>
        <v>0</v>
      </c>
      <c r="EZ8" s="145">
        <f t="shared" si="57"/>
        <v>0</v>
      </c>
      <c r="FA8" s="145">
        <f t="shared" si="58"/>
        <v>0</v>
      </c>
      <c r="FB8" s="145"/>
      <c r="FC8" s="145"/>
      <c r="FD8" s="145"/>
      <c r="FE8" s="145"/>
      <c r="FF8" s="145">
        <v>73.75</v>
      </c>
      <c r="FG8" s="145">
        <f t="shared" si="59"/>
        <v>6.9999999999993179E-2</v>
      </c>
      <c r="FH8" s="145">
        <f t="shared" si="60"/>
        <v>6.9999999999993179E-2</v>
      </c>
      <c r="FI8" s="145">
        <f t="shared" si="61"/>
        <v>0</v>
      </c>
      <c r="FJ8" s="145"/>
      <c r="FK8" s="145"/>
      <c r="FL8" s="145"/>
      <c r="FM8" s="145"/>
      <c r="FN8" s="145">
        <v>77.099999999999994</v>
      </c>
      <c r="FO8" s="145">
        <f t="shared" si="62"/>
        <v>-0.19999999999998863</v>
      </c>
      <c r="FP8" s="145">
        <f t="shared" si="63"/>
        <v>0</v>
      </c>
      <c r="FQ8" s="145">
        <f t="shared" si="64"/>
        <v>0.19999999999998863</v>
      </c>
      <c r="FR8" s="145"/>
      <c r="FS8" s="145"/>
      <c r="FT8" s="145"/>
      <c r="FU8" s="145"/>
      <c r="FV8" s="145">
        <v>13.17</v>
      </c>
      <c r="FW8" s="145">
        <f t="shared" si="65"/>
        <v>-5.0000000000007816E-3</v>
      </c>
      <c r="FX8" s="145">
        <f t="shared" si="66"/>
        <v>0</v>
      </c>
      <c r="FY8" s="145">
        <f t="shared" si="67"/>
        <v>5.0000000000007816E-3</v>
      </c>
      <c r="FZ8" s="145"/>
      <c r="GA8" s="145"/>
      <c r="GB8" s="145"/>
      <c r="GC8" s="145"/>
      <c r="GD8" s="145">
        <v>187.9</v>
      </c>
      <c r="GE8" s="145">
        <f t="shared" si="68"/>
        <v>0.59999999999999432</v>
      </c>
      <c r="GF8" s="145">
        <f t="shared" si="69"/>
        <v>0.59999999999999432</v>
      </c>
      <c r="GG8" s="145">
        <f t="shared" si="70"/>
        <v>0</v>
      </c>
      <c r="GH8" s="145"/>
      <c r="GI8" s="145"/>
      <c r="GJ8" s="145"/>
      <c r="GK8" s="145"/>
      <c r="GL8" s="145">
        <v>43.49</v>
      </c>
      <c r="GM8" s="145">
        <f t="shared" si="71"/>
        <v>-0.26000000000000512</v>
      </c>
      <c r="GN8" s="145">
        <f t="shared" si="72"/>
        <v>0</v>
      </c>
      <c r="GO8" s="145">
        <f t="shared" si="73"/>
        <v>0.26000000000000512</v>
      </c>
      <c r="GP8" s="145"/>
      <c r="GQ8" s="145"/>
      <c r="GR8" s="145"/>
      <c r="GS8" s="145"/>
      <c r="GT8" s="145">
        <v>85.2</v>
      </c>
      <c r="GU8" s="145">
        <f t="shared" si="74"/>
        <v>-0.70000000000000284</v>
      </c>
      <c r="GV8" s="145">
        <f t="shared" si="75"/>
        <v>0</v>
      </c>
      <c r="GW8" s="145">
        <f t="shared" si="76"/>
        <v>0.70000000000000284</v>
      </c>
      <c r="GX8" s="145"/>
      <c r="GY8" s="145"/>
      <c r="GZ8" s="145"/>
      <c r="HA8" s="145"/>
      <c r="HB8" s="145">
        <v>52.08</v>
      </c>
      <c r="HC8" s="145">
        <f t="shared" si="77"/>
        <v>-0.10999999999999943</v>
      </c>
      <c r="HD8" s="145">
        <f t="shared" si="78"/>
        <v>0</v>
      </c>
      <c r="HE8" s="145">
        <f t="shared" si="79"/>
        <v>0.10999999999999943</v>
      </c>
      <c r="HF8" s="145"/>
      <c r="HG8" s="145"/>
      <c r="HH8" s="145"/>
      <c r="HI8" s="145"/>
      <c r="HJ8" s="145">
        <v>123.15</v>
      </c>
      <c r="HK8" s="145">
        <f>HJ7-HJ8</f>
        <v>-0.30000000000001137</v>
      </c>
      <c r="HL8" s="145">
        <f t="shared" si="80"/>
        <v>0</v>
      </c>
      <c r="HM8" s="145">
        <f t="shared" si="81"/>
        <v>0.30000000000001137</v>
      </c>
      <c r="HN8" s="145"/>
      <c r="HO8" s="145"/>
      <c r="HP8" s="145"/>
      <c r="HQ8" s="145"/>
      <c r="HR8" s="145">
        <v>2.5880000000000001</v>
      </c>
      <c r="HS8" s="145">
        <f t="shared" si="82"/>
        <v>-8.0999999999999961E-2</v>
      </c>
      <c r="HT8" s="145">
        <f t="shared" si="83"/>
        <v>0</v>
      </c>
      <c r="HU8" s="145">
        <f t="shared" si="84"/>
        <v>8.0999999999999961E-2</v>
      </c>
      <c r="HV8" s="145"/>
      <c r="HW8" s="145"/>
      <c r="HX8" s="145"/>
      <c r="HY8" s="145"/>
      <c r="HZ8" s="145">
        <v>61.9</v>
      </c>
      <c r="IA8" s="145">
        <f t="shared" si="85"/>
        <v>-0.69999999999999574</v>
      </c>
      <c r="IB8" s="145">
        <f t="shared" si="86"/>
        <v>0</v>
      </c>
      <c r="IC8" s="145">
        <f t="shared" si="87"/>
        <v>0.69999999999999574</v>
      </c>
      <c r="ID8" s="145"/>
      <c r="IE8" s="145"/>
      <c r="IF8" s="145"/>
      <c r="IG8" s="145"/>
    </row>
    <row r="9" spans="1:241" x14ac:dyDescent="0.35">
      <c r="A9" s="53">
        <v>43685</v>
      </c>
      <c r="B9" s="145">
        <v>10.78</v>
      </c>
      <c r="C9" s="145">
        <f t="shared" si="88"/>
        <v>-0.16999999999999993</v>
      </c>
      <c r="D9" s="145">
        <f t="shared" si="0"/>
        <v>0</v>
      </c>
      <c r="E9" s="145">
        <f t="shared" si="1"/>
        <v>0.16999999999999993</v>
      </c>
      <c r="F9" s="145"/>
      <c r="G9" s="145"/>
      <c r="H9" s="145"/>
      <c r="I9" s="145"/>
      <c r="J9" s="145">
        <v>124.4</v>
      </c>
      <c r="K9" s="145">
        <f t="shared" si="2"/>
        <v>-1.9000000000000057</v>
      </c>
      <c r="L9" s="145">
        <f t="shared" si="3"/>
        <v>0</v>
      </c>
      <c r="M9" s="145">
        <f t="shared" si="4"/>
        <v>1.9000000000000057</v>
      </c>
      <c r="N9" s="145"/>
      <c r="O9" s="145"/>
      <c r="P9" s="145"/>
      <c r="Q9" s="145"/>
      <c r="R9" s="145">
        <v>80</v>
      </c>
      <c r="S9" s="145">
        <f t="shared" si="5"/>
        <v>-2.2600000000000051</v>
      </c>
      <c r="T9" s="145">
        <f t="shared" si="6"/>
        <v>0</v>
      </c>
      <c r="U9" s="145">
        <f t="shared" si="7"/>
        <v>2.2600000000000051</v>
      </c>
      <c r="V9" s="145"/>
      <c r="W9" s="145"/>
      <c r="X9" s="145"/>
      <c r="Y9" s="145"/>
      <c r="Z9" s="145">
        <v>69.84</v>
      </c>
      <c r="AA9" s="145">
        <f t="shared" si="8"/>
        <v>-1.1200000000000045</v>
      </c>
      <c r="AB9" s="145">
        <f t="shared" si="9"/>
        <v>0</v>
      </c>
      <c r="AC9" s="145">
        <f t="shared" si="10"/>
        <v>1.1200000000000045</v>
      </c>
      <c r="AD9" s="145"/>
      <c r="AE9" s="145"/>
      <c r="AF9" s="145"/>
      <c r="AG9" s="145"/>
      <c r="AH9" s="145">
        <v>4.49</v>
      </c>
      <c r="AI9" s="145">
        <f t="shared" si="11"/>
        <v>0</v>
      </c>
      <c r="AJ9" s="145">
        <f t="shared" si="12"/>
        <v>0</v>
      </c>
      <c r="AK9" s="145">
        <f t="shared" si="13"/>
        <v>0</v>
      </c>
      <c r="AL9" s="145"/>
      <c r="AM9" s="145"/>
      <c r="AN9" s="145"/>
      <c r="AO9" s="145"/>
      <c r="AP9" s="145">
        <v>3.68</v>
      </c>
      <c r="AQ9" s="145">
        <f t="shared" si="14"/>
        <v>0</v>
      </c>
      <c r="AR9" s="145">
        <f t="shared" si="15"/>
        <v>0</v>
      </c>
      <c r="AS9" s="145">
        <f t="shared" si="16"/>
        <v>0</v>
      </c>
      <c r="AT9" s="145"/>
      <c r="AU9" s="145"/>
      <c r="AV9" s="145"/>
      <c r="AW9" s="145"/>
      <c r="AX9" s="145">
        <v>21.25</v>
      </c>
      <c r="AY9" s="145">
        <f t="shared" si="17"/>
        <v>-0.30999999999999872</v>
      </c>
      <c r="AZ9" s="145">
        <f t="shared" si="18"/>
        <v>0</v>
      </c>
      <c r="BA9" s="145">
        <f t="shared" si="19"/>
        <v>0.30999999999999872</v>
      </c>
      <c r="BB9" s="145"/>
      <c r="BC9" s="145"/>
      <c r="BD9" s="145"/>
      <c r="BE9" s="145"/>
      <c r="BF9" s="145">
        <v>15.95</v>
      </c>
      <c r="BG9" s="145">
        <f t="shared" si="20"/>
        <v>-0.21999999999999886</v>
      </c>
      <c r="BH9" s="145">
        <f t="shared" si="21"/>
        <v>0</v>
      </c>
      <c r="BI9" s="145">
        <f t="shared" si="22"/>
        <v>0.21999999999999886</v>
      </c>
      <c r="BJ9" s="145"/>
      <c r="BK9" s="145"/>
      <c r="BL9" s="145"/>
      <c r="BM9" s="145"/>
      <c r="BN9" s="145">
        <v>17.88</v>
      </c>
      <c r="BO9" s="145">
        <f t="shared" si="23"/>
        <v>-0.55999999999999872</v>
      </c>
      <c r="BP9" s="145">
        <f t="shared" si="24"/>
        <v>0</v>
      </c>
      <c r="BQ9" s="145">
        <f t="shared" si="25"/>
        <v>0.55999999999999872</v>
      </c>
      <c r="BR9" s="145"/>
      <c r="BS9" s="145"/>
      <c r="BT9" s="145"/>
      <c r="BU9" s="145"/>
      <c r="BV9" s="145">
        <v>16.43</v>
      </c>
      <c r="BW9" s="145">
        <f t="shared" si="26"/>
        <v>-0.14000000000000057</v>
      </c>
      <c r="BX9" s="145">
        <f t="shared" si="27"/>
        <v>0</v>
      </c>
      <c r="BY9" s="145">
        <f t="shared" si="28"/>
        <v>0.14000000000000057</v>
      </c>
      <c r="BZ9" s="145"/>
      <c r="CA9" s="145"/>
      <c r="CB9" s="145"/>
      <c r="CC9" s="145"/>
      <c r="CD9" s="145">
        <v>13.43</v>
      </c>
      <c r="CE9" s="145">
        <f t="shared" si="29"/>
        <v>-0.15000000000000036</v>
      </c>
      <c r="CF9" s="145">
        <f t="shared" si="30"/>
        <v>0</v>
      </c>
      <c r="CG9" s="145">
        <f t="shared" si="31"/>
        <v>0.15000000000000036</v>
      </c>
      <c r="CH9" s="145"/>
      <c r="CI9" s="145"/>
      <c r="CJ9" s="145"/>
      <c r="CK9" s="145"/>
      <c r="CL9" s="145">
        <v>40.85</v>
      </c>
      <c r="CM9" s="145">
        <f t="shared" si="32"/>
        <v>-0.60999999999999943</v>
      </c>
      <c r="CN9" s="145">
        <f t="shared" si="33"/>
        <v>0</v>
      </c>
      <c r="CO9" s="145">
        <f t="shared" si="34"/>
        <v>0.60999999999999943</v>
      </c>
      <c r="CP9" s="145"/>
      <c r="CQ9" s="145"/>
      <c r="CR9" s="145"/>
      <c r="CS9" s="145"/>
      <c r="CT9" s="145">
        <v>5.61</v>
      </c>
      <c r="CU9" s="145">
        <f t="shared" si="35"/>
        <v>-0.12000000000000011</v>
      </c>
      <c r="CV9" s="145">
        <f t="shared" si="36"/>
        <v>0</v>
      </c>
      <c r="CW9" s="145">
        <f t="shared" si="37"/>
        <v>0.12000000000000011</v>
      </c>
      <c r="CX9" s="145"/>
      <c r="CY9" s="145"/>
      <c r="CZ9" s="145"/>
      <c r="DA9" s="145"/>
      <c r="DB9" s="145">
        <v>15.85</v>
      </c>
      <c r="DC9" s="145">
        <f t="shared" si="38"/>
        <v>-0.12999999999999901</v>
      </c>
      <c r="DD9" s="145">
        <f t="shared" si="39"/>
        <v>0</v>
      </c>
      <c r="DE9" s="145">
        <f t="shared" si="40"/>
        <v>0.12999999999999901</v>
      </c>
      <c r="DF9" s="145"/>
      <c r="DG9" s="145"/>
      <c r="DH9" s="145"/>
      <c r="DI9" s="145"/>
      <c r="DJ9" s="145">
        <v>84.15</v>
      </c>
      <c r="DK9" s="145">
        <f t="shared" si="41"/>
        <v>-2.1500000000000057</v>
      </c>
      <c r="DL9" s="145">
        <f t="shared" si="42"/>
        <v>0</v>
      </c>
      <c r="DM9" s="145">
        <f t="shared" si="43"/>
        <v>2.1500000000000057</v>
      </c>
      <c r="DN9" s="145"/>
      <c r="DO9" s="145"/>
      <c r="DP9" s="145"/>
      <c r="DQ9" s="145"/>
      <c r="DR9" s="145">
        <v>3.694</v>
      </c>
      <c r="DS9" s="145">
        <f t="shared" si="44"/>
        <v>-0.11699999999999999</v>
      </c>
      <c r="DT9" s="145">
        <f t="shared" si="45"/>
        <v>0</v>
      </c>
      <c r="DU9" s="145">
        <f t="shared" si="46"/>
        <v>0.11699999999999999</v>
      </c>
      <c r="DV9" s="145"/>
      <c r="DW9" s="145"/>
      <c r="DX9" s="145"/>
      <c r="DY9" s="145"/>
      <c r="DZ9" s="145">
        <v>20.22</v>
      </c>
      <c r="EA9" s="145">
        <f t="shared" si="47"/>
        <v>-0.39000000000000057</v>
      </c>
      <c r="EB9" s="145">
        <f t="shared" si="48"/>
        <v>0</v>
      </c>
      <c r="EC9" s="145">
        <f t="shared" si="49"/>
        <v>0.39000000000000057</v>
      </c>
      <c r="ED9" s="145"/>
      <c r="EE9" s="145"/>
      <c r="EF9" s="145"/>
      <c r="EG9" s="145"/>
      <c r="EH9" s="145">
        <v>42.21</v>
      </c>
      <c r="EI9" s="145">
        <f t="shared" si="50"/>
        <v>0.13000000000000256</v>
      </c>
      <c r="EJ9" s="145">
        <f t="shared" si="51"/>
        <v>0.13000000000000256</v>
      </c>
      <c r="EK9" s="145">
        <f t="shared" si="52"/>
        <v>0</v>
      </c>
      <c r="EL9" s="145"/>
      <c r="EM9" s="145"/>
      <c r="EN9" s="145"/>
      <c r="EO9" s="145"/>
      <c r="EP9" s="145">
        <v>51.65</v>
      </c>
      <c r="EQ9" s="145">
        <f t="shared" si="53"/>
        <v>-0.74000000000000199</v>
      </c>
      <c r="ER9" s="145">
        <f t="shared" si="54"/>
        <v>0</v>
      </c>
      <c r="ES9" s="145">
        <f t="shared" si="55"/>
        <v>0.74000000000000199</v>
      </c>
      <c r="ET9" s="145"/>
      <c r="EU9" s="145"/>
      <c r="EV9" s="145"/>
      <c r="EW9" s="145"/>
      <c r="EX9" s="145">
        <v>50.6</v>
      </c>
      <c r="EY9" s="145">
        <f t="shared" si="56"/>
        <v>0.29999999999999716</v>
      </c>
      <c r="EZ9" s="145">
        <f t="shared" si="57"/>
        <v>0.29999999999999716</v>
      </c>
      <c r="FA9" s="145">
        <f t="shared" si="58"/>
        <v>0</v>
      </c>
      <c r="FB9" s="145"/>
      <c r="FC9" s="145"/>
      <c r="FD9" s="145"/>
      <c r="FE9" s="145"/>
      <c r="FF9" s="145">
        <v>74.61</v>
      </c>
      <c r="FG9" s="145">
        <f t="shared" si="59"/>
        <v>-0.85999999999999943</v>
      </c>
      <c r="FH9" s="145">
        <f t="shared" si="60"/>
        <v>0</v>
      </c>
      <c r="FI9" s="145">
        <f t="shared" si="61"/>
        <v>0.85999999999999943</v>
      </c>
      <c r="FJ9" s="145"/>
      <c r="FK9" s="145"/>
      <c r="FL9" s="145"/>
      <c r="FM9" s="145"/>
      <c r="FN9" s="145">
        <v>76.900000000000006</v>
      </c>
      <c r="FO9" s="145">
        <f t="shared" si="62"/>
        <v>0.19999999999998863</v>
      </c>
      <c r="FP9" s="145">
        <f t="shared" si="63"/>
        <v>0.19999999999998863</v>
      </c>
      <c r="FQ9" s="145">
        <f t="shared" si="64"/>
        <v>0</v>
      </c>
      <c r="FR9" s="145"/>
      <c r="FS9" s="145"/>
      <c r="FT9" s="145"/>
      <c r="FU9" s="145"/>
      <c r="FV9" s="145">
        <v>13.28</v>
      </c>
      <c r="FW9" s="145">
        <f t="shared" si="65"/>
        <v>-0.10999999999999943</v>
      </c>
      <c r="FX9" s="145">
        <f t="shared" si="66"/>
        <v>0</v>
      </c>
      <c r="FY9" s="145">
        <f t="shared" si="67"/>
        <v>0.10999999999999943</v>
      </c>
      <c r="FZ9" s="145"/>
      <c r="GA9" s="145"/>
      <c r="GB9" s="145"/>
      <c r="GC9" s="145"/>
      <c r="GD9" s="145">
        <v>189.5</v>
      </c>
      <c r="GE9" s="145">
        <f t="shared" si="68"/>
        <v>-1.5999999999999943</v>
      </c>
      <c r="GF9" s="145">
        <f t="shared" si="69"/>
        <v>0</v>
      </c>
      <c r="GG9" s="145">
        <f t="shared" si="70"/>
        <v>1.5999999999999943</v>
      </c>
      <c r="GH9" s="145"/>
      <c r="GI9" s="145"/>
      <c r="GJ9" s="145"/>
      <c r="GK9" s="145"/>
      <c r="GL9" s="145">
        <v>43.91</v>
      </c>
      <c r="GM9" s="145">
        <f t="shared" si="71"/>
        <v>-0.4199999999999946</v>
      </c>
      <c r="GN9" s="145">
        <f t="shared" si="72"/>
        <v>0</v>
      </c>
      <c r="GO9" s="145">
        <f t="shared" si="73"/>
        <v>0.4199999999999946</v>
      </c>
      <c r="GP9" s="145"/>
      <c r="GQ9" s="145"/>
      <c r="GR9" s="145"/>
      <c r="GS9" s="145"/>
      <c r="GT9" s="145">
        <v>87.3</v>
      </c>
      <c r="GU9" s="145">
        <f t="shared" si="74"/>
        <v>-2.0999999999999943</v>
      </c>
      <c r="GV9" s="145">
        <f t="shared" si="75"/>
        <v>0</v>
      </c>
      <c r="GW9" s="145">
        <f t="shared" si="76"/>
        <v>2.0999999999999943</v>
      </c>
      <c r="GX9" s="145"/>
      <c r="GY9" s="145"/>
      <c r="GZ9" s="145"/>
      <c r="HA9" s="145"/>
      <c r="HB9" s="145">
        <v>52.71</v>
      </c>
      <c r="HC9" s="145">
        <f t="shared" si="77"/>
        <v>-0.63000000000000256</v>
      </c>
      <c r="HD9" s="145">
        <f t="shared" si="78"/>
        <v>0</v>
      </c>
      <c r="HE9" s="145">
        <f t="shared" si="79"/>
        <v>0.63000000000000256</v>
      </c>
      <c r="HF9" s="145"/>
      <c r="HG9" s="145"/>
      <c r="HH9" s="145"/>
      <c r="HI9" s="145"/>
      <c r="HJ9" s="145">
        <v>124.15</v>
      </c>
      <c r="HK9" s="145">
        <f>HJ8-HJ9</f>
        <v>-1</v>
      </c>
      <c r="HL9" s="145">
        <f t="shared" si="80"/>
        <v>0</v>
      </c>
      <c r="HM9" s="145">
        <f t="shared" si="81"/>
        <v>1</v>
      </c>
      <c r="HN9" s="145"/>
      <c r="HO9" s="145"/>
      <c r="HP9" s="145"/>
      <c r="HQ9" s="145"/>
      <c r="HR9" s="145">
        <v>2.677</v>
      </c>
      <c r="HS9" s="145">
        <f t="shared" si="82"/>
        <v>-8.8999999999999968E-2</v>
      </c>
      <c r="HT9" s="145">
        <f t="shared" si="83"/>
        <v>0</v>
      </c>
      <c r="HU9" s="145">
        <f t="shared" si="84"/>
        <v>8.8999999999999968E-2</v>
      </c>
      <c r="HV9" s="145"/>
      <c r="HW9" s="145"/>
      <c r="HX9" s="145"/>
      <c r="HY9" s="145"/>
      <c r="HZ9" s="145">
        <v>63.25</v>
      </c>
      <c r="IA9" s="145">
        <f t="shared" si="85"/>
        <v>-1.3500000000000014</v>
      </c>
      <c r="IB9" s="145">
        <f t="shared" si="86"/>
        <v>0</v>
      </c>
      <c r="IC9" s="145">
        <f t="shared" si="87"/>
        <v>1.3500000000000014</v>
      </c>
      <c r="ID9" s="145"/>
      <c r="IE9" s="145"/>
      <c r="IF9" s="145"/>
      <c r="IG9" s="145"/>
    </row>
    <row r="10" spans="1:241" x14ac:dyDescent="0.35">
      <c r="A10" s="53">
        <v>43684</v>
      </c>
      <c r="B10" s="145">
        <v>10.44</v>
      </c>
      <c r="C10" s="145">
        <f t="shared" si="88"/>
        <v>0.33999999999999986</v>
      </c>
      <c r="D10" s="145">
        <f t="shared" si="0"/>
        <v>0.33999999999999986</v>
      </c>
      <c r="E10" s="145">
        <f t="shared" si="1"/>
        <v>0</v>
      </c>
      <c r="F10" s="145"/>
      <c r="G10" s="145"/>
      <c r="H10" s="145"/>
      <c r="I10" s="145"/>
      <c r="J10" s="145">
        <v>121.1</v>
      </c>
      <c r="K10" s="145">
        <f t="shared" si="2"/>
        <v>3.3000000000000114</v>
      </c>
      <c r="L10" s="145">
        <f t="shared" si="3"/>
        <v>3.3000000000000114</v>
      </c>
      <c r="M10" s="145">
        <f t="shared" si="4"/>
        <v>0</v>
      </c>
      <c r="N10" s="145"/>
      <c r="O10" s="145"/>
      <c r="P10" s="145"/>
      <c r="Q10" s="145"/>
      <c r="R10" s="145">
        <v>76.84</v>
      </c>
      <c r="S10" s="145">
        <f t="shared" si="5"/>
        <v>3.1599999999999966</v>
      </c>
      <c r="T10" s="145">
        <f t="shared" si="6"/>
        <v>3.1599999999999966</v>
      </c>
      <c r="U10" s="145">
        <f t="shared" si="7"/>
        <v>0</v>
      </c>
      <c r="V10" s="145"/>
      <c r="W10" s="145"/>
      <c r="X10" s="145"/>
      <c r="Y10" s="145"/>
      <c r="Z10" s="145">
        <v>68.66</v>
      </c>
      <c r="AA10" s="145">
        <f t="shared" si="8"/>
        <v>1.1800000000000068</v>
      </c>
      <c r="AB10" s="145">
        <f t="shared" si="9"/>
        <v>1.1800000000000068</v>
      </c>
      <c r="AC10" s="145">
        <f t="shared" si="10"/>
        <v>0</v>
      </c>
      <c r="AD10" s="145"/>
      <c r="AE10" s="145"/>
      <c r="AF10" s="145"/>
      <c r="AG10" s="145"/>
      <c r="AH10" s="145">
        <v>4.49</v>
      </c>
      <c r="AI10" s="145">
        <f t="shared" si="11"/>
        <v>0</v>
      </c>
      <c r="AJ10" s="145">
        <f t="shared" si="12"/>
        <v>0</v>
      </c>
      <c r="AK10" s="145">
        <f t="shared" si="13"/>
        <v>0</v>
      </c>
      <c r="AL10" s="145"/>
      <c r="AM10" s="145"/>
      <c r="AN10" s="145"/>
      <c r="AO10" s="145"/>
      <c r="AP10" s="145">
        <v>3.67</v>
      </c>
      <c r="AQ10" s="145">
        <f t="shared" si="14"/>
        <v>1.0000000000000231E-2</v>
      </c>
      <c r="AR10" s="145">
        <f t="shared" si="15"/>
        <v>1.0000000000000231E-2</v>
      </c>
      <c r="AS10" s="145">
        <f t="shared" si="16"/>
        <v>0</v>
      </c>
      <c r="AT10" s="145"/>
      <c r="AU10" s="145"/>
      <c r="AV10" s="145"/>
      <c r="AW10" s="145"/>
      <c r="AX10" s="145">
        <v>20.91</v>
      </c>
      <c r="AY10" s="145">
        <f t="shared" si="17"/>
        <v>0.33999999999999986</v>
      </c>
      <c r="AZ10" s="145">
        <f t="shared" si="18"/>
        <v>0.33999999999999986</v>
      </c>
      <c r="BA10" s="145">
        <f t="shared" si="19"/>
        <v>0</v>
      </c>
      <c r="BB10" s="145"/>
      <c r="BC10" s="145"/>
      <c r="BD10" s="145"/>
      <c r="BE10" s="145"/>
      <c r="BF10" s="145">
        <v>15.93</v>
      </c>
      <c r="BG10" s="145">
        <f t="shared" si="20"/>
        <v>1.9999999999999574E-2</v>
      </c>
      <c r="BH10" s="145">
        <f t="shared" si="21"/>
        <v>1.9999999999999574E-2</v>
      </c>
      <c r="BI10" s="145">
        <f t="shared" si="22"/>
        <v>0</v>
      </c>
      <c r="BJ10" s="145"/>
      <c r="BK10" s="145"/>
      <c r="BL10" s="145"/>
      <c r="BM10" s="145"/>
      <c r="BN10" s="145">
        <v>16.23</v>
      </c>
      <c r="BO10" s="145">
        <f t="shared" si="23"/>
        <v>1.6499999999999986</v>
      </c>
      <c r="BP10" s="145">
        <f t="shared" si="24"/>
        <v>1.6499999999999986</v>
      </c>
      <c r="BQ10" s="145">
        <f t="shared" si="25"/>
        <v>0</v>
      </c>
      <c r="BR10" s="145"/>
      <c r="BS10" s="145"/>
      <c r="BT10" s="145"/>
      <c r="BU10" s="145"/>
      <c r="BV10" s="145">
        <v>15.78</v>
      </c>
      <c r="BW10" s="145">
        <f t="shared" si="26"/>
        <v>0.65000000000000036</v>
      </c>
      <c r="BX10" s="145">
        <f t="shared" si="27"/>
        <v>0.65000000000000036</v>
      </c>
      <c r="BY10" s="145">
        <f t="shared" si="28"/>
        <v>0</v>
      </c>
      <c r="BZ10" s="145"/>
      <c r="CA10" s="145"/>
      <c r="CB10" s="145"/>
      <c r="CC10" s="145"/>
      <c r="CD10" s="145">
        <v>13.32</v>
      </c>
      <c r="CE10" s="145">
        <f t="shared" si="29"/>
        <v>0.10999999999999943</v>
      </c>
      <c r="CF10" s="145">
        <f t="shared" si="30"/>
        <v>0.10999999999999943</v>
      </c>
      <c r="CG10" s="145">
        <f t="shared" si="31"/>
        <v>0</v>
      </c>
      <c r="CH10" s="145"/>
      <c r="CI10" s="145"/>
      <c r="CJ10" s="145"/>
      <c r="CK10" s="145"/>
      <c r="CL10" s="145">
        <v>38.99</v>
      </c>
      <c r="CM10" s="145">
        <f t="shared" si="32"/>
        <v>1.8599999999999994</v>
      </c>
      <c r="CN10" s="145">
        <f t="shared" si="33"/>
        <v>1.8599999999999994</v>
      </c>
      <c r="CO10" s="145">
        <f t="shared" si="34"/>
        <v>0</v>
      </c>
      <c r="CP10" s="145"/>
      <c r="CQ10" s="145"/>
      <c r="CR10" s="145"/>
      <c r="CS10" s="145"/>
      <c r="CT10" s="145">
        <v>5.58</v>
      </c>
      <c r="CU10" s="145">
        <f t="shared" si="35"/>
        <v>3.0000000000000249E-2</v>
      </c>
      <c r="CV10" s="145">
        <f t="shared" si="36"/>
        <v>3.0000000000000249E-2</v>
      </c>
      <c r="CW10" s="145">
        <f t="shared" si="37"/>
        <v>0</v>
      </c>
      <c r="CX10" s="145"/>
      <c r="CY10" s="145"/>
      <c r="CZ10" s="145"/>
      <c r="DA10" s="145"/>
      <c r="DB10" s="145">
        <v>15.76</v>
      </c>
      <c r="DC10" s="145">
        <f t="shared" si="38"/>
        <v>8.9999999999999858E-2</v>
      </c>
      <c r="DD10" s="145">
        <f t="shared" si="39"/>
        <v>8.9999999999999858E-2</v>
      </c>
      <c r="DE10" s="145">
        <f t="shared" si="40"/>
        <v>0</v>
      </c>
      <c r="DF10" s="145"/>
      <c r="DG10" s="145"/>
      <c r="DH10" s="145"/>
      <c r="DI10" s="145"/>
      <c r="DJ10" s="145">
        <v>80.5</v>
      </c>
      <c r="DK10" s="145">
        <f t="shared" si="41"/>
        <v>3.6500000000000057</v>
      </c>
      <c r="DL10" s="145">
        <f t="shared" si="42"/>
        <v>3.6500000000000057</v>
      </c>
      <c r="DM10" s="145">
        <f t="shared" si="43"/>
        <v>0</v>
      </c>
      <c r="DN10" s="145"/>
      <c r="DO10" s="145"/>
      <c r="DP10" s="145"/>
      <c r="DQ10" s="145"/>
      <c r="DR10" s="145">
        <v>3.601</v>
      </c>
      <c r="DS10" s="145">
        <f t="shared" si="44"/>
        <v>9.2999999999999972E-2</v>
      </c>
      <c r="DT10" s="145">
        <f t="shared" si="45"/>
        <v>9.2999999999999972E-2</v>
      </c>
      <c r="DU10" s="145">
        <f t="shared" si="46"/>
        <v>0</v>
      </c>
      <c r="DV10" s="145"/>
      <c r="DW10" s="145"/>
      <c r="DX10" s="145"/>
      <c r="DY10" s="145"/>
      <c r="DZ10" s="145">
        <v>19.8</v>
      </c>
      <c r="EA10" s="145">
        <f t="shared" si="47"/>
        <v>0.41999999999999815</v>
      </c>
      <c r="EB10" s="145">
        <f t="shared" si="48"/>
        <v>0.41999999999999815</v>
      </c>
      <c r="EC10" s="145">
        <f t="shared" si="49"/>
        <v>0</v>
      </c>
      <c r="ED10" s="145"/>
      <c r="EE10" s="145"/>
      <c r="EF10" s="145"/>
      <c r="EG10" s="145"/>
      <c r="EH10" s="145">
        <v>41.51</v>
      </c>
      <c r="EI10" s="145">
        <f t="shared" si="50"/>
        <v>0.70000000000000284</v>
      </c>
      <c r="EJ10" s="145">
        <f t="shared" si="51"/>
        <v>0.70000000000000284</v>
      </c>
      <c r="EK10" s="145">
        <f t="shared" si="52"/>
        <v>0</v>
      </c>
      <c r="EL10" s="145"/>
      <c r="EM10" s="145"/>
      <c r="EN10" s="145"/>
      <c r="EO10" s="145"/>
      <c r="EP10" s="145">
        <v>50.98</v>
      </c>
      <c r="EQ10" s="145">
        <f t="shared" si="53"/>
        <v>0.67000000000000171</v>
      </c>
      <c r="ER10" s="145">
        <f t="shared" si="54"/>
        <v>0.67000000000000171</v>
      </c>
      <c r="ES10" s="145">
        <f t="shared" si="55"/>
        <v>0</v>
      </c>
      <c r="ET10" s="145"/>
      <c r="EU10" s="145"/>
      <c r="EV10" s="145"/>
      <c r="EW10" s="145"/>
      <c r="EX10" s="145">
        <v>49.6</v>
      </c>
      <c r="EY10" s="145">
        <f t="shared" si="56"/>
        <v>1</v>
      </c>
      <c r="EZ10" s="145">
        <f t="shared" si="57"/>
        <v>1</v>
      </c>
      <c r="FA10" s="145">
        <f t="shared" si="58"/>
        <v>0</v>
      </c>
      <c r="FB10" s="145"/>
      <c r="FC10" s="145"/>
      <c r="FD10" s="145"/>
      <c r="FE10" s="145"/>
      <c r="FF10" s="145">
        <v>72.69</v>
      </c>
      <c r="FG10" s="145">
        <f t="shared" si="59"/>
        <v>1.9200000000000017</v>
      </c>
      <c r="FH10" s="145">
        <f t="shared" si="60"/>
        <v>1.9200000000000017</v>
      </c>
      <c r="FI10" s="145">
        <f t="shared" si="61"/>
        <v>0</v>
      </c>
      <c r="FJ10" s="145"/>
      <c r="FK10" s="145"/>
      <c r="FL10" s="145"/>
      <c r="FM10" s="145"/>
      <c r="FN10" s="145">
        <v>75.7</v>
      </c>
      <c r="FO10" s="145">
        <f t="shared" si="62"/>
        <v>1.2000000000000028</v>
      </c>
      <c r="FP10" s="145">
        <f t="shared" si="63"/>
        <v>1.2000000000000028</v>
      </c>
      <c r="FQ10" s="145">
        <f t="shared" si="64"/>
        <v>0</v>
      </c>
      <c r="FR10" s="145"/>
      <c r="FS10" s="145"/>
      <c r="FT10" s="145"/>
      <c r="FU10" s="145"/>
      <c r="FV10" s="145">
        <v>13.1</v>
      </c>
      <c r="FW10" s="145">
        <f t="shared" si="65"/>
        <v>0.17999999999999972</v>
      </c>
      <c r="FX10" s="145">
        <f t="shared" si="66"/>
        <v>0.17999999999999972</v>
      </c>
      <c r="FY10" s="145">
        <f t="shared" si="67"/>
        <v>0</v>
      </c>
      <c r="FZ10" s="145"/>
      <c r="GA10" s="145"/>
      <c r="GB10" s="145"/>
      <c r="GC10" s="145"/>
      <c r="GD10" s="145">
        <v>186.3</v>
      </c>
      <c r="GE10" s="145">
        <f t="shared" si="68"/>
        <v>3.1999999999999886</v>
      </c>
      <c r="GF10" s="145">
        <f t="shared" si="69"/>
        <v>3.1999999999999886</v>
      </c>
      <c r="GG10" s="145">
        <f t="shared" si="70"/>
        <v>0</v>
      </c>
      <c r="GH10" s="145"/>
      <c r="GI10" s="145"/>
      <c r="GJ10" s="145"/>
      <c r="GK10" s="145"/>
      <c r="GL10" s="145">
        <v>43.18</v>
      </c>
      <c r="GM10" s="145">
        <f t="shared" si="71"/>
        <v>0.72999999999999687</v>
      </c>
      <c r="GN10" s="145">
        <f t="shared" si="72"/>
        <v>0.72999999999999687</v>
      </c>
      <c r="GO10" s="145">
        <f t="shared" si="73"/>
        <v>0</v>
      </c>
      <c r="GP10" s="145"/>
      <c r="GQ10" s="145"/>
      <c r="GR10" s="145"/>
      <c r="GS10" s="145"/>
      <c r="GT10" s="145">
        <v>86.3</v>
      </c>
      <c r="GU10" s="145">
        <f t="shared" si="74"/>
        <v>1</v>
      </c>
      <c r="GV10" s="145">
        <f t="shared" si="75"/>
        <v>1</v>
      </c>
      <c r="GW10" s="145">
        <f t="shared" si="76"/>
        <v>0</v>
      </c>
      <c r="GX10" s="145"/>
      <c r="GY10" s="145"/>
      <c r="GZ10" s="145"/>
      <c r="HA10" s="145"/>
      <c r="HB10" s="145">
        <v>51.52</v>
      </c>
      <c r="HC10" s="145">
        <f t="shared" si="77"/>
        <v>1.1899999999999977</v>
      </c>
      <c r="HD10" s="145">
        <f t="shared" si="78"/>
        <v>1.1899999999999977</v>
      </c>
      <c r="HE10" s="145">
        <f t="shared" si="79"/>
        <v>0</v>
      </c>
      <c r="HF10" s="145"/>
      <c r="HG10" s="145"/>
      <c r="HH10" s="145"/>
      <c r="HI10" s="145"/>
      <c r="HJ10" s="145">
        <v>123.3</v>
      </c>
      <c r="HK10" s="145">
        <f>HJ9-HJ10</f>
        <v>0.85000000000000853</v>
      </c>
      <c r="HL10" s="145">
        <f t="shared" si="80"/>
        <v>0.85000000000000853</v>
      </c>
      <c r="HM10" s="145">
        <f t="shared" si="81"/>
        <v>0</v>
      </c>
      <c r="HN10" s="145"/>
      <c r="HO10" s="145"/>
      <c r="HP10" s="145"/>
      <c r="HQ10" s="145"/>
      <c r="HR10" s="145">
        <v>2.625</v>
      </c>
      <c r="HS10" s="145">
        <f t="shared" si="82"/>
        <v>5.2000000000000046E-2</v>
      </c>
      <c r="HT10" s="145">
        <f t="shared" si="83"/>
        <v>5.2000000000000046E-2</v>
      </c>
      <c r="HU10" s="145">
        <f t="shared" si="84"/>
        <v>0</v>
      </c>
      <c r="HV10" s="145"/>
      <c r="HW10" s="145"/>
      <c r="HX10" s="145"/>
      <c r="HY10" s="145"/>
      <c r="HZ10" s="145">
        <v>62.1</v>
      </c>
      <c r="IA10" s="145">
        <f t="shared" si="85"/>
        <v>1.1499999999999986</v>
      </c>
      <c r="IB10" s="145">
        <f t="shared" si="86"/>
        <v>1.1499999999999986</v>
      </c>
      <c r="IC10" s="145">
        <f t="shared" si="87"/>
        <v>0</v>
      </c>
      <c r="ID10" s="145"/>
      <c r="IE10" s="145"/>
      <c r="IF10" s="145"/>
      <c r="IG10" s="145"/>
    </row>
    <row r="11" spans="1:241" x14ac:dyDescent="0.35">
      <c r="A11" s="53">
        <v>43683</v>
      </c>
      <c r="B11" s="145">
        <v>10.175000000000001</v>
      </c>
      <c r="C11" s="145">
        <f t="shared" si="88"/>
        <v>0.26499999999999879</v>
      </c>
      <c r="D11" s="145">
        <f t="shared" si="0"/>
        <v>0.26499999999999879</v>
      </c>
      <c r="E11" s="145">
        <f t="shared" si="1"/>
        <v>0</v>
      </c>
      <c r="F11" s="145"/>
      <c r="G11" s="145"/>
      <c r="H11" s="145"/>
      <c r="I11" s="145"/>
      <c r="J11" s="145">
        <v>120.5</v>
      </c>
      <c r="K11" s="145">
        <f t="shared" si="2"/>
        <v>0.59999999999999432</v>
      </c>
      <c r="L11" s="145">
        <f t="shared" si="3"/>
        <v>0.59999999999999432</v>
      </c>
      <c r="M11" s="145">
        <f t="shared" si="4"/>
        <v>0</v>
      </c>
      <c r="N11" s="145"/>
      <c r="O11" s="145"/>
      <c r="P11" s="145"/>
      <c r="Q11" s="145"/>
      <c r="R11" s="145">
        <v>77.28</v>
      </c>
      <c r="S11" s="145">
        <f t="shared" si="5"/>
        <v>-0.43999999999999773</v>
      </c>
      <c r="T11" s="145">
        <f t="shared" si="6"/>
        <v>0</v>
      </c>
      <c r="U11" s="145">
        <f t="shared" si="7"/>
        <v>0.43999999999999773</v>
      </c>
      <c r="V11" s="145"/>
      <c r="W11" s="145"/>
      <c r="X11" s="145"/>
      <c r="Y11" s="145"/>
      <c r="Z11" s="145">
        <v>67.98</v>
      </c>
      <c r="AA11" s="145">
        <f t="shared" si="8"/>
        <v>0.67999999999999261</v>
      </c>
      <c r="AB11" s="145">
        <f t="shared" si="9"/>
        <v>0.67999999999999261</v>
      </c>
      <c r="AC11" s="145">
        <f t="shared" si="10"/>
        <v>0</v>
      </c>
      <c r="AD11" s="145"/>
      <c r="AE11" s="145"/>
      <c r="AF11" s="145"/>
      <c r="AG11" s="145"/>
      <c r="AH11" s="145">
        <v>4.49</v>
      </c>
      <c r="AI11" s="145">
        <f t="shared" si="11"/>
        <v>0</v>
      </c>
      <c r="AJ11" s="145">
        <f t="shared" si="12"/>
        <v>0</v>
      </c>
      <c r="AK11" s="145">
        <f t="shared" si="13"/>
        <v>0</v>
      </c>
      <c r="AL11" s="145"/>
      <c r="AM11" s="145"/>
      <c r="AN11" s="145"/>
      <c r="AO11" s="145"/>
      <c r="AP11" s="145">
        <v>3.64</v>
      </c>
      <c r="AQ11" s="145">
        <f t="shared" si="14"/>
        <v>2.9999999999999805E-2</v>
      </c>
      <c r="AR11" s="145">
        <f t="shared" si="15"/>
        <v>2.9999999999999805E-2</v>
      </c>
      <c r="AS11" s="145">
        <f t="shared" si="16"/>
        <v>0</v>
      </c>
      <c r="AT11" s="145"/>
      <c r="AU11" s="145"/>
      <c r="AV11" s="145"/>
      <c r="AW11" s="145"/>
      <c r="AX11" s="145">
        <v>20.94</v>
      </c>
      <c r="AY11" s="145">
        <f t="shared" si="17"/>
        <v>-3.0000000000001137E-2</v>
      </c>
      <c r="AZ11" s="145">
        <f t="shared" si="18"/>
        <v>0</v>
      </c>
      <c r="BA11" s="145">
        <f t="shared" si="19"/>
        <v>3.0000000000001137E-2</v>
      </c>
      <c r="BB11" s="145"/>
      <c r="BC11" s="145"/>
      <c r="BD11" s="145"/>
      <c r="BE11" s="145"/>
      <c r="BF11" s="145">
        <v>16.11</v>
      </c>
      <c r="BG11" s="145">
        <f t="shared" si="20"/>
        <v>-0.17999999999999972</v>
      </c>
      <c r="BH11" s="145">
        <f t="shared" si="21"/>
        <v>0</v>
      </c>
      <c r="BI11" s="145">
        <f t="shared" si="22"/>
        <v>0.17999999999999972</v>
      </c>
      <c r="BJ11" s="145"/>
      <c r="BK11" s="145"/>
      <c r="BL11" s="145"/>
      <c r="BM11" s="145"/>
      <c r="BN11" s="145">
        <v>15.66</v>
      </c>
      <c r="BO11" s="145">
        <f t="shared" si="23"/>
        <v>0.57000000000000028</v>
      </c>
      <c r="BP11" s="145">
        <f t="shared" si="24"/>
        <v>0.57000000000000028</v>
      </c>
      <c r="BQ11" s="145">
        <f t="shared" si="25"/>
        <v>0</v>
      </c>
      <c r="BR11" s="145"/>
      <c r="BS11" s="145"/>
      <c r="BT11" s="145"/>
      <c r="BU11" s="145"/>
      <c r="BV11" s="145">
        <v>15.68</v>
      </c>
      <c r="BW11" s="145">
        <f t="shared" si="26"/>
        <v>9.9999999999999645E-2</v>
      </c>
      <c r="BX11" s="145">
        <f t="shared" si="27"/>
        <v>9.9999999999999645E-2</v>
      </c>
      <c r="BY11" s="145">
        <f t="shared" si="28"/>
        <v>0</v>
      </c>
      <c r="BZ11" s="145"/>
      <c r="CA11" s="145"/>
      <c r="CB11" s="145"/>
      <c r="CC11" s="145"/>
      <c r="CD11" s="145">
        <v>13.26</v>
      </c>
      <c r="CE11" s="145">
        <f t="shared" si="29"/>
        <v>6.0000000000000497E-2</v>
      </c>
      <c r="CF11" s="145">
        <f t="shared" si="30"/>
        <v>6.0000000000000497E-2</v>
      </c>
      <c r="CG11" s="145">
        <f t="shared" si="31"/>
        <v>0</v>
      </c>
      <c r="CH11" s="145"/>
      <c r="CI11" s="145"/>
      <c r="CJ11" s="145"/>
      <c r="CK11" s="145"/>
      <c r="CL11" s="145">
        <v>39.35</v>
      </c>
      <c r="CM11" s="145">
        <f t="shared" si="32"/>
        <v>-0.35999999999999943</v>
      </c>
      <c r="CN11" s="145">
        <f t="shared" si="33"/>
        <v>0</v>
      </c>
      <c r="CO11" s="145">
        <f t="shared" si="34"/>
        <v>0.35999999999999943</v>
      </c>
      <c r="CP11" s="145"/>
      <c r="CQ11" s="145"/>
      <c r="CR11" s="145"/>
      <c r="CS11" s="145"/>
      <c r="CT11" s="145">
        <v>5.64</v>
      </c>
      <c r="CU11" s="145">
        <f t="shared" si="35"/>
        <v>-5.9999999999999609E-2</v>
      </c>
      <c r="CV11" s="145">
        <f t="shared" si="36"/>
        <v>0</v>
      </c>
      <c r="CW11" s="145">
        <f t="shared" si="37"/>
        <v>5.9999999999999609E-2</v>
      </c>
      <c r="CX11" s="145"/>
      <c r="CY11" s="145"/>
      <c r="CZ11" s="145"/>
      <c r="DA11" s="145"/>
      <c r="DB11" s="145">
        <v>15.6</v>
      </c>
      <c r="DC11" s="145">
        <f t="shared" si="38"/>
        <v>0.16000000000000014</v>
      </c>
      <c r="DD11" s="145">
        <f t="shared" si="39"/>
        <v>0.16000000000000014</v>
      </c>
      <c r="DE11" s="145">
        <f t="shared" si="40"/>
        <v>0</v>
      </c>
      <c r="DF11" s="145"/>
      <c r="DG11" s="145"/>
      <c r="DH11" s="145"/>
      <c r="DI11" s="145"/>
      <c r="DJ11" s="145">
        <v>80.599999999999994</v>
      </c>
      <c r="DK11" s="145">
        <f t="shared" si="41"/>
        <v>-9.9999999999994316E-2</v>
      </c>
      <c r="DL11" s="145">
        <f t="shared" si="42"/>
        <v>0</v>
      </c>
      <c r="DM11" s="145">
        <f t="shared" si="43"/>
        <v>9.9999999999994316E-2</v>
      </c>
      <c r="DN11" s="145"/>
      <c r="DO11" s="145"/>
      <c r="DP11" s="145"/>
      <c r="DQ11" s="145"/>
      <c r="DR11" s="145">
        <v>3.6179999999999999</v>
      </c>
      <c r="DS11" s="145">
        <f t="shared" si="44"/>
        <v>-1.6999999999999904E-2</v>
      </c>
      <c r="DT11" s="145">
        <f t="shared" si="45"/>
        <v>0</v>
      </c>
      <c r="DU11" s="145">
        <f t="shared" si="46"/>
        <v>1.6999999999999904E-2</v>
      </c>
      <c r="DV11" s="145"/>
      <c r="DW11" s="145"/>
      <c r="DX11" s="145"/>
      <c r="DY11" s="145"/>
      <c r="DZ11" s="145">
        <v>19.95</v>
      </c>
      <c r="EA11" s="145">
        <f t="shared" si="47"/>
        <v>-0.14999999999999858</v>
      </c>
      <c r="EB11" s="145">
        <f t="shared" si="48"/>
        <v>0</v>
      </c>
      <c r="EC11" s="145">
        <f t="shared" si="49"/>
        <v>0.14999999999999858</v>
      </c>
      <c r="ED11" s="145"/>
      <c r="EE11" s="145"/>
      <c r="EF11" s="145"/>
      <c r="EG11" s="145"/>
      <c r="EH11" s="145">
        <v>41.72</v>
      </c>
      <c r="EI11" s="145">
        <f t="shared" si="50"/>
        <v>-0.21000000000000085</v>
      </c>
      <c r="EJ11" s="145">
        <f t="shared" si="51"/>
        <v>0</v>
      </c>
      <c r="EK11" s="145">
        <f t="shared" si="52"/>
        <v>0.21000000000000085</v>
      </c>
      <c r="EL11" s="145"/>
      <c r="EM11" s="145"/>
      <c r="EN11" s="145"/>
      <c r="EO11" s="145"/>
      <c r="EP11" s="145">
        <v>50.61</v>
      </c>
      <c r="EQ11" s="145">
        <f t="shared" si="53"/>
        <v>0.36999999999999744</v>
      </c>
      <c r="ER11" s="145">
        <f t="shared" si="54"/>
        <v>0.36999999999999744</v>
      </c>
      <c r="ES11" s="145">
        <f t="shared" si="55"/>
        <v>0</v>
      </c>
      <c r="ET11" s="145"/>
      <c r="EU11" s="145"/>
      <c r="EV11" s="145"/>
      <c r="EW11" s="145"/>
      <c r="EX11" s="145">
        <v>49.72</v>
      </c>
      <c r="EY11" s="145">
        <f t="shared" si="56"/>
        <v>-0.11999999999999744</v>
      </c>
      <c r="EZ11" s="145">
        <f t="shared" si="57"/>
        <v>0</v>
      </c>
      <c r="FA11" s="145">
        <f t="shared" si="58"/>
        <v>0.11999999999999744</v>
      </c>
      <c r="FB11" s="145"/>
      <c r="FC11" s="145"/>
      <c r="FD11" s="145"/>
      <c r="FE11" s="145"/>
      <c r="FF11" s="145">
        <v>72.239999999999995</v>
      </c>
      <c r="FG11" s="145">
        <f t="shared" si="59"/>
        <v>0.45000000000000284</v>
      </c>
      <c r="FH11" s="145">
        <f t="shared" si="60"/>
        <v>0.45000000000000284</v>
      </c>
      <c r="FI11" s="145">
        <f t="shared" si="61"/>
        <v>0</v>
      </c>
      <c r="FJ11" s="145"/>
      <c r="FK11" s="145"/>
      <c r="FL11" s="145"/>
      <c r="FM11" s="145"/>
      <c r="FN11" s="145">
        <v>74.5</v>
      </c>
      <c r="FO11" s="145">
        <f t="shared" si="62"/>
        <v>1.2000000000000028</v>
      </c>
      <c r="FP11" s="145">
        <f t="shared" si="63"/>
        <v>1.2000000000000028</v>
      </c>
      <c r="FQ11" s="145">
        <f t="shared" si="64"/>
        <v>0</v>
      </c>
      <c r="FR11" s="145"/>
      <c r="FS11" s="145"/>
      <c r="FT11" s="145"/>
      <c r="FU11" s="145"/>
      <c r="FV11" s="145">
        <v>12.95</v>
      </c>
      <c r="FW11" s="145">
        <f t="shared" si="65"/>
        <v>0.15000000000000036</v>
      </c>
      <c r="FX11" s="145">
        <f t="shared" si="66"/>
        <v>0.15000000000000036</v>
      </c>
      <c r="FY11" s="145">
        <f t="shared" si="67"/>
        <v>0</v>
      </c>
      <c r="FZ11" s="145"/>
      <c r="GA11" s="145"/>
      <c r="GB11" s="145"/>
      <c r="GC11" s="145"/>
      <c r="GD11" s="145">
        <v>182.5</v>
      </c>
      <c r="GE11" s="145">
        <f t="shared" si="68"/>
        <v>3.8000000000000114</v>
      </c>
      <c r="GF11" s="145">
        <f t="shared" si="69"/>
        <v>3.8000000000000114</v>
      </c>
      <c r="GG11" s="145">
        <f t="shared" si="70"/>
        <v>0</v>
      </c>
      <c r="GH11" s="145"/>
      <c r="GI11" s="145"/>
      <c r="GJ11" s="145"/>
      <c r="GK11" s="145"/>
      <c r="GL11" s="145">
        <v>43.55</v>
      </c>
      <c r="GM11" s="145">
        <f t="shared" si="71"/>
        <v>-0.36999999999999744</v>
      </c>
      <c r="GN11" s="145">
        <f t="shared" si="72"/>
        <v>0</v>
      </c>
      <c r="GO11" s="145">
        <f t="shared" si="73"/>
        <v>0.36999999999999744</v>
      </c>
      <c r="GP11" s="145"/>
      <c r="GQ11" s="145"/>
      <c r="GR11" s="145"/>
      <c r="GS11" s="145"/>
      <c r="GT11" s="145">
        <v>85.75</v>
      </c>
      <c r="GU11" s="145">
        <f t="shared" si="74"/>
        <v>0.54999999999999716</v>
      </c>
      <c r="GV11" s="145">
        <f t="shared" si="75"/>
        <v>0.54999999999999716</v>
      </c>
      <c r="GW11" s="145">
        <f t="shared" si="76"/>
        <v>0</v>
      </c>
      <c r="GX11" s="145"/>
      <c r="GY11" s="145"/>
      <c r="GZ11" s="145"/>
      <c r="HA11" s="145"/>
      <c r="HB11" s="145">
        <v>51.23</v>
      </c>
      <c r="HC11" s="145">
        <f t="shared" si="77"/>
        <v>0.29000000000000625</v>
      </c>
      <c r="HD11" s="145">
        <f t="shared" si="78"/>
        <v>0.29000000000000625</v>
      </c>
      <c r="HE11" s="145">
        <f t="shared" si="79"/>
        <v>0</v>
      </c>
      <c r="HF11" s="145"/>
      <c r="HG11" s="145"/>
      <c r="HH11" s="145"/>
      <c r="HI11" s="145"/>
      <c r="HJ11" s="145">
        <v>122.55</v>
      </c>
      <c r="HK11" s="145">
        <f>HJ10-HJ11</f>
        <v>0.75</v>
      </c>
      <c r="HL11" s="145">
        <f t="shared" si="80"/>
        <v>0.75</v>
      </c>
      <c r="HM11" s="145">
        <f t="shared" si="81"/>
        <v>0</v>
      </c>
      <c r="HN11" s="145"/>
      <c r="HO11" s="145"/>
      <c r="HP11" s="145"/>
      <c r="HQ11" s="145"/>
      <c r="HR11" s="145">
        <v>2.7069999999999999</v>
      </c>
      <c r="HS11" s="145">
        <f t="shared" si="82"/>
        <v>-8.1999999999999851E-2</v>
      </c>
      <c r="HT11" s="145">
        <f t="shared" si="83"/>
        <v>0</v>
      </c>
      <c r="HU11" s="145">
        <f t="shared" si="84"/>
        <v>8.1999999999999851E-2</v>
      </c>
      <c r="HV11" s="145"/>
      <c r="HW11" s="145"/>
      <c r="HX11" s="145"/>
      <c r="HY11" s="145"/>
      <c r="HZ11" s="145">
        <v>61</v>
      </c>
      <c r="IA11" s="145">
        <f t="shared" si="85"/>
        <v>1.1000000000000014</v>
      </c>
      <c r="IB11" s="145">
        <f t="shared" si="86"/>
        <v>1.1000000000000014</v>
      </c>
      <c r="IC11" s="145">
        <f t="shared" si="87"/>
        <v>0</v>
      </c>
      <c r="ID11" s="145"/>
      <c r="IE11" s="145"/>
      <c r="IF11" s="145"/>
      <c r="IG11" s="145"/>
    </row>
    <row r="12" spans="1:241" x14ac:dyDescent="0.35">
      <c r="A12" s="53">
        <v>43682</v>
      </c>
      <c r="B12" s="145">
        <v>9.8780000000000001</v>
      </c>
      <c r="C12" s="145">
        <f t="shared" si="88"/>
        <v>0.2970000000000006</v>
      </c>
      <c r="D12" s="145">
        <f t="shared" si="0"/>
        <v>0.2970000000000006</v>
      </c>
      <c r="E12" s="145">
        <f t="shared" si="1"/>
        <v>0</v>
      </c>
      <c r="F12" s="145"/>
      <c r="G12" s="145"/>
      <c r="H12" s="145"/>
      <c r="I12" s="145"/>
      <c r="J12" s="145">
        <v>120.75</v>
      </c>
      <c r="K12" s="145">
        <f t="shared" si="2"/>
        <v>-0.25</v>
      </c>
      <c r="L12" s="145">
        <f t="shared" si="3"/>
        <v>0</v>
      </c>
      <c r="M12" s="145">
        <f t="shared" si="4"/>
        <v>0.25</v>
      </c>
      <c r="N12" s="145"/>
      <c r="O12" s="145"/>
      <c r="P12" s="145"/>
      <c r="Q12" s="145"/>
      <c r="R12" s="145">
        <v>77.5</v>
      </c>
      <c r="S12" s="145">
        <f t="shared" si="5"/>
        <v>-0.21999999999999886</v>
      </c>
      <c r="T12" s="145">
        <f t="shared" si="6"/>
        <v>0</v>
      </c>
      <c r="U12" s="145">
        <f t="shared" si="7"/>
        <v>0.21999999999999886</v>
      </c>
      <c r="V12" s="145"/>
      <c r="W12" s="145"/>
      <c r="X12" s="145"/>
      <c r="Y12" s="145"/>
      <c r="Z12" s="145">
        <v>68.56</v>
      </c>
      <c r="AA12" s="145">
        <f t="shared" si="8"/>
        <v>-0.57999999999999829</v>
      </c>
      <c r="AB12" s="145">
        <f t="shared" si="9"/>
        <v>0</v>
      </c>
      <c r="AC12" s="145">
        <f t="shared" si="10"/>
        <v>0.57999999999999829</v>
      </c>
      <c r="AD12" s="145"/>
      <c r="AE12" s="145"/>
      <c r="AF12" s="145"/>
      <c r="AG12" s="145"/>
      <c r="AH12" s="145">
        <v>4.5</v>
      </c>
      <c r="AI12" s="145">
        <f t="shared" si="11"/>
        <v>-9.9999999999997868E-3</v>
      </c>
      <c r="AJ12" s="145">
        <f t="shared" si="12"/>
        <v>0</v>
      </c>
      <c r="AK12" s="145">
        <f t="shared" si="13"/>
        <v>9.9999999999997868E-3</v>
      </c>
      <c r="AL12" s="145"/>
      <c r="AM12" s="145"/>
      <c r="AN12" s="145"/>
      <c r="AO12" s="145"/>
      <c r="AP12" s="145">
        <v>3.66</v>
      </c>
      <c r="AQ12" s="145">
        <f t="shared" si="14"/>
        <v>-2.0000000000000018E-2</v>
      </c>
      <c r="AR12" s="145">
        <f t="shared" si="15"/>
        <v>0</v>
      </c>
      <c r="AS12" s="145">
        <f t="shared" si="16"/>
        <v>2.0000000000000018E-2</v>
      </c>
      <c r="AT12" s="145"/>
      <c r="AU12" s="145"/>
      <c r="AV12" s="145"/>
      <c r="AW12" s="145"/>
      <c r="AX12" s="145">
        <v>21.01</v>
      </c>
      <c r="AY12" s="145">
        <f t="shared" si="17"/>
        <v>-7.0000000000000284E-2</v>
      </c>
      <c r="AZ12" s="145">
        <f t="shared" si="18"/>
        <v>0</v>
      </c>
      <c r="BA12" s="145">
        <f t="shared" si="19"/>
        <v>7.0000000000000284E-2</v>
      </c>
      <c r="BB12" s="145"/>
      <c r="BC12" s="145"/>
      <c r="BD12" s="145"/>
      <c r="BE12" s="145"/>
      <c r="BF12" s="145">
        <v>16.37</v>
      </c>
      <c r="BG12" s="145">
        <f t="shared" si="20"/>
        <v>-0.26000000000000156</v>
      </c>
      <c r="BH12" s="145">
        <f t="shared" si="21"/>
        <v>0</v>
      </c>
      <c r="BI12" s="145">
        <f t="shared" si="22"/>
        <v>0.26000000000000156</v>
      </c>
      <c r="BJ12" s="145"/>
      <c r="BK12" s="145"/>
      <c r="BL12" s="145"/>
      <c r="BM12" s="145"/>
      <c r="BN12" s="145">
        <v>15.8</v>
      </c>
      <c r="BO12" s="145">
        <f t="shared" si="23"/>
        <v>-0.14000000000000057</v>
      </c>
      <c r="BP12" s="145">
        <f t="shared" si="24"/>
        <v>0</v>
      </c>
      <c r="BQ12" s="145">
        <f t="shared" si="25"/>
        <v>0.14000000000000057</v>
      </c>
      <c r="BR12" s="145"/>
      <c r="BS12" s="145"/>
      <c r="BT12" s="145"/>
      <c r="BU12" s="145"/>
      <c r="BV12" s="145">
        <v>15.96</v>
      </c>
      <c r="BW12" s="145">
        <f t="shared" si="26"/>
        <v>-0.28000000000000114</v>
      </c>
      <c r="BX12" s="145">
        <f t="shared" si="27"/>
        <v>0</v>
      </c>
      <c r="BY12" s="145">
        <f t="shared" si="28"/>
        <v>0.28000000000000114</v>
      </c>
      <c r="BZ12" s="145"/>
      <c r="CA12" s="145"/>
      <c r="CB12" s="145"/>
      <c r="CC12" s="145"/>
      <c r="CD12" s="145">
        <v>13.35</v>
      </c>
      <c r="CE12" s="145">
        <f t="shared" si="29"/>
        <v>-8.9999999999999858E-2</v>
      </c>
      <c r="CF12" s="145">
        <f t="shared" si="30"/>
        <v>0</v>
      </c>
      <c r="CG12" s="145">
        <f t="shared" si="31"/>
        <v>8.9999999999999858E-2</v>
      </c>
      <c r="CH12" s="145"/>
      <c r="CI12" s="145"/>
      <c r="CJ12" s="145"/>
      <c r="CK12" s="145"/>
      <c r="CL12" s="145">
        <v>38.21</v>
      </c>
      <c r="CM12" s="145">
        <f t="shared" si="32"/>
        <v>1.1400000000000006</v>
      </c>
      <c r="CN12" s="145">
        <f t="shared" si="33"/>
        <v>1.1400000000000006</v>
      </c>
      <c r="CO12" s="145">
        <f t="shared" si="34"/>
        <v>0</v>
      </c>
      <c r="CP12" s="145"/>
      <c r="CQ12" s="145"/>
      <c r="CR12" s="145"/>
      <c r="CS12" s="145"/>
      <c r="CT12" s="145">
        <v>5.41</v>
      </c>
      <c r="CU12" s="145">
        <f t="shared" si="35"/>
        <v>0.22999999999999954</v>
      </c>
      <c r="CV12" s="145">
        <f t="shared" si="36"/>
        <v>0.22999999999999954</v>
      </c>
      <c r="CW12" s="145">
        <f t="shared" si="37"/>
        <v>0</v>
      </c>
      <c r="CX12" s="145"/>
      <c r="CY12" s="145"/>
      <c r="CZ12" s="145"/>
      <c r="DA12" s="145"/>
      <c r="DB12" s="145">
        <v>16.190000000000001</v>
      </c>
      <c r="DC12" s="145">
        <f t="shared" si="38"/>
        <v>-0.59000000000000163</v>
      </c>
      <c r="DD12" s="145">
        <f t="shared" si="39"/>
        <v>0</v>
      </c>
      <c r="DE12" s="145">
        <f t="shared" si="40"/>
        <v>0.59000000000000163</v>
      </c>
      <c r="DF12" s="145"/>
      <c r="DG12" s="145"/>
      <c r="DH12" s="145"/>
      <c r="DI12" s="145"/>
      <c r="DJ12" s="145">
        <v>80.45</v>
      </c>
      <c r="DK12" s="145">
        <f t="shared" si="41"/>
        <v>0.14999999999999147</v>
      </c>
      <c r="DL12" s="145">
        <f t="shared" si="42"/>
        <v>0.14999999999999147</v>
      </c>
      <c r="DM12" s="145">
        <f t="shared" si="43"/>
        <v>0</v>
      </c>
      <c r="DN12" s="145"/>
      <c r="DO12" s="145"/>
      <c r="DP12" s="145"/>
      <c r="DQ12" s="145"/>
      <c r="DR12" s="145">
        <v>3.6440000000000001</v>
      </c>
      <c r="DS12" s="145">
        <f t="shared" si="44"/>
        <v>-2.6000000000000245E-2</v>
      </c>
      <c r="DT12" s="145">
        <f t="shared" si="45"/>
        <v>0</v>
      </c>
      <c r="DU12" s="145">
        <f t="shared" si="46"/>
        <v>2.6000000000000245E-2</v>
      </c>
      <c r="DV12" s="145"/>
      <c r="DW12" s="145"/>
      <c r="DX12" s="145"/>
      <c r="DY12" s="145"/>
      <c r="DZ12" s="145">
        <v>19.899999999999999</v>
      </c>
      <c r="EA12" s="145">
        <f t="shared" si="47"/>
        <v>5.0000000000000711E-2</v>
      </c>
      <c r="EB12" s="145">
        <f t="shared" si="48"/>
        <v>5.0000000000000711E-2</v>
      </c>
      <c r="EC12" s="145">
        <f t="shared" si="49"/>
        <v>0</v>
      </c>
      <c r="ED12" s="145"/>
      <c r="EE12" s="145"/>
      <c r="EF12" s="145"/>
      <c r="EG12" s="145"/>
      <c r="EH12" s="145">
        <v>42.44</v>
      </c>
      <c r="EI12" s="145">
        <f t="shared" si="50"/>
        <v>-0.71999999999999886</v>
      </c>
      <c r="EJ12" s="145">
        <f t="shared" si="51"/>
        <v>0</v>
      </c>
      <c r="EK12" s="145">
        <f t="shared" si="52"/>
        <v>0.71999999999999886</v>
      </c>
      <c r="EL12" s="145"/>
      <c r="EM12" s="145"/>
      <c r="EN12" s="145"/>
      <c r="EO12" s="145"/>
      <c r="EP12" s="145">
        <v>49.77</v>
      </c>
      <c r="EQ12" s="145">
        <f t="shared" si="53"/>
        <v>0.83999999999999631</v>
      </c>
      <c r="ER12" s="145">
        <f t="shared" si="54"/>
        <v>0.83999999999999631</v>
      </c>
      <c r="ES12" s="145">
        <f t="shared" si="55"/>
        <v>0</v>
      </c>
      <c r="ET12" s="145"/>
      <c r="EU12" s="145"/>
      <c r="EV12" s="145"/>
      <c r="EW12" s="145"/>
      <c r="EX12" s="145">
        <v>48.66</v>
      </c>
      <c r="EY12" s="145">
        <f t="shared" si="56"/>
        <v>1.0600000000000023</v>
      </c>
      <c r="EZ12" s="145">
        <f t="shared" si="57"/>
        <v>1.0600000000000023</v>
      </c>
      <c r="FA12" s="145">
        <f t="shared" si="58"/>
        <v>0</v>
      </c>
      <c r="FB12" s="145"/>
      <c r="FC12" s="145"/>
      <c r="FD12" s="145"/>
      <c r="FE12" s="145"/>
      <c r="FF12" s="145">
        <v>72.349999999999994</v>
      </c>
      <c r="FG12" s="145">
        <f t="shared" si="59"/>
        <v>-0.10999999999999943</v>
      </c>
      <c r="FH12" s="145">
        <f t="shared" si="60"/>
        <v>0</v>
      </c>
      <c r="FI12" s="145">
        <f t="shared" si="61"/>
        <v>0.10999999999999943</v>
      </c>
      <c r="FJ12" s="145"/>
      <c r="FK12" s="145"/>
      <c r="FL12" s="145"/>
      <c r="FM12" s="145"/>
      <c r="FN12" s="145">
        <v>76.599999999999994</v>
      </c>
      <c r="FO12" s="145">
        <f t="shared" si="62"/>
        <v>-2.0999999999999943</v>
      </c>
      <c r="FP12" s="145">
        <f t="shared" si="63"/>
        <v>0</v>
      </c>
      <c r="FQ12" s="145">
        <f t="shared" si="64"/>
        <v>2.0999999999999943</v>
      </c>
      <c r="FR12" s="145"/>
      <c r="FS12" s="145"/>
      <c r="FT12" s="145"/>
      <c r="FU12" s="145"/>
      <c r="FV12" s="145">
        <v>12.84</v>
      </c>
      <c r="FW12" s="145">
        <f t="shared" si="65"/>
        <v>0.10999999999999943</v>
      </c>
      <c r="FX12" s="145">
        <f t="shared" si="66"/>
        <v>0.10999999999999943</v>
      </c>
      <c r="FY12" s="145">
        <f t="shared" si="67"/>
        <v>0</v>
      </c>
      <c r="FZ12" s="145"/>
      <c r="GA12" s="145"/>
      <c r="GB12" s="145"/>
      <c r="GC12" s="145"/>
      <c r="GD12" s="145">
        <v>184</v>
      </c>
      <c r="GE12" s="145">
        <f t="shared" si="68"/>
        <v>-1.5</v>
      </c>
      <c r="GF12" s="145">
        <f t="shared" si="69"/>
        <v>0</v>
      </c>
      <c r="GG12" s="145">
        <f t="shared" si="70"/>
        <v>1.5</v>
      </c>
      <c r="GH12" s="145"/>
      <c r="GI12" s="145"/>
      <c r="GJ12" s="145"/>
      <c r="GK12" s="145"/>
      <c r="GL12" s="145">
        <v>44.13</v>
      </c>
      <c r="GM12" s="145">
        <f t="shared" si="71"/>
        <v>-0.5800000000000054</v>
      </c>
      <c r="GN12" s="145">
        <f t="shared" si="72"/>
        <v>0</v>
      </c>
      <c r="GO12" s="145">
        <f t="shared" si="73"/>
        <v>0.5800000000000054</v>
      </c>
      <c r="GP12" s="145"/>
      <c r="GQ12" s="145"/>
      <c r="GR12" s="145"/>
      <c r="GS12" s="145"/>
      <c r="GT12" s="145">
        <v>84.25</v>
      </c>
      <c r="GU12" s="145">
        <f t="shared" si="74"/>
        <v>1.5</v>
      </c>
      <c r="GV12" s="145">
        <f t="shared" si="75"/>
        <v>1.5</v>
      </c>
      <c r="GW12" s="145">
        <f t="shared" si="76"/>
        <v>0</v>
      </c>
      <c r="GX12" s="145"/>
      <c r="GY12" s="145"/>
      <c r="GZ12" s="145"/>
      <c r="HA12" s="145"/>
      <c r="HB12" s="145">
        <v>51.31</v>
      </c>
      <c r="HC12" s="145">
        <f t="shared" si="77"/>
        <v>-8.00000000000054E-2</v>
      </c>
      <c r="HD12" s="145">
        <f t="shared" si="78"/>
        <v>0</v>
      </c>
      <c r="HE12" s="145">
        <f t="shared" si="79"/>
        <v>8.00000000000054E-2</v>
      </c>
      <c r="HF12" s="145"/>
      <c r="HG12" s="145"/>
      <c r="HH12" s="145"/>
      <c r="HI12" s="145"/>
      <c r="HJ12" s="145">
        <v>123.15</v>
      </c>
      <c r="HK12" s="145">
        <f>HJ11-HJ12</f>
        <v>-0.60000000000000853</v>
      </c>
      <c r="HL12" s="145">
        <f t="shared" si="80"/>
        <v>0</v>
      </c>
      <c r="HM12" s="145">
        <f t="shared" si="81"/>
        <v>0.60000000000000853</v>
      </c>
      <c r="HN12" s="145"/>
      <c r="HO12" s="145"/>
      <c r="HP12" s="145"/>
      <c r="HQ12" s="145"/>
      <c r="HR12" s="145">
        <v>2.75</v>
      </c>
      <c r="HS12" s="145">
        <f t="shared" si="82"/>
        <v>-4.3000000000000149E-2</v>
      </c>
      <c r="HT12" s="145">
        <f t="shared" si="83"/>
        <v>0</v>
      </c>
      <c r="HU12" s="145">
        <f t="shared" si="84"/>
        <v>4.3000000000000149E-2</v>
      </c>
      <c r="HV12" s="145"/>
      <c r="HW12" s="145"/>
      <c r="HX12" s="145"/>
      <c r="HY12" s="145"/>
      <c r="HZ12" s="145">
        <v>60.55</v>
      </c>
      <c r="IA12" s="145">
        <f t="shared" si="85"/>
        <v>0.45000000000000284</v>
      </c>
      <c r="IB12" s="145">
        <f t="shared" si="86"/>
        <v>0.45000000000000284</v>
      </c>
      <c r="IC12" s="145">
        <f t="shared" si="87"/>
        <v>0</v>
      </c>
      <c r="ID12" s="145"/>
      <c r="IE12" s="145"/>
      <c r="IF12" s="145"/>
      <c r="IG12" s="145"/>
    </row>
    <row r="13" spans="1:241" x14ac:dyDescent="0.35">
      <c r="A13" s="53">
        <v>43679</v>
      </c>
      <c r="B13" s="145">
        <v>9.8279999999999994</v>
      </c>
      <c r="C13" s="145">
        <f t="shared" si="88"/>
        <v>5.0000000000000711E-2</v>
      </c>
      <c r="D13" s="145">
        <f t="shared" si="0"/>
        <v>5.0000000000000711E-2</v>
      </c>
      <c r="E13" s="145">
        <f t="shared" si="1"/>
        <v>0</v>
      </c>
      <c r="F13" s="145"/>
      <c r="G13" s="145"/>
      <c r="H13" s="145"/>
      <c r="I13" s="145"/>
      <c r="J13" s="145">
        <v>121.35</v>
      </c>
      <c r="K13" s="145">
        <f t="shared" si="2"/>
        <v>-0.59999999999999432</v>
      </c>
      <c r="L13" s="145">
        <f t="shared" si="3"/>
        <v>0</v>
      </c>
      <c r="M13" s="145">
        <f t="shared" si="4"/>
        <v>0.59999999999999432</v>
      </c>
      <c r="N13" s="145"/>
      <c r="O13" s="145"/>
      <c r="P13" s="145"/>
      <c r="Q13" s="145"/>
      <c r="R13" s="145">
        <v>80.14</v>
      </c>
      <c r="S13" s="145">
        <f t="shared" si="5"/>
        <v>-2.6400000000000006</v>
      </c>
      <c r="T13" s="145">
        <f t="shared" si="6"/>
        <v>0</v>
      </c>
      <c r="U13" s="145">
        <f t="shared" si="7"/>
        <v>2.6400000000000006</v>
      </c>
      <c r="V13" s="145"/>
      <c r="W13" s="145"/>
      <c r="X13" s="145"/>
      <c r="Y13" s="145"/>
      <c r="Z13" s="145">
        <v>70.239999999999995</v>
      </c>
      <c r="AA13" s="145">
        <f t="shared" si="8"/>
        <v>-1.6799999999999926</v>
      </c>
      <c r="AB13" s="145">
        <f t="shared" si="9"/>
        <v>0</v>
      </c>
      <c r="AC13" s="145">
        <f t="shared" si="10"/>
        <v>1.6799999999999926</v>
      </c>
      <c r="AD13" s="145"/>
      <c r="AE13" s="145"/>
      <c r="AF13" s="145"/>
      <c r="AG13" s="145"/>
      <c r="AH13" s="145">
        <v>4.45</v>
      </c>
      <c r="AI13" s="145">
        <f t="shared" si="11"/>
        <v>4.9999999999999822E-2</v>
      </c>
      <c r="AJ13" s="145">
        <f t="shared" si="12"/>
        <v>4.9999999999999822E-2</v>
      </c>
      <c r="AK13" s="145">
        <f t="shared" si="13"/>
        <v>0</v>
      </c>
      <c r="AL13" s="145"/>
      <c r="AM13" s="145"/>
      <c r="AN13" s="145"/>
      <c r="AO13" s="145"/>
      <c r="AP13" s="145">
        <v>3.74</v>
      </c>
      <c r="AQ13" s="145">
        <f t="shared" si="14"/>
        <v>-8.0000000000000071E-2</v>
      </c>
      <c r="AR13" s="145">
        <f t="shared" si="15"/>
        <v>0</v>
      </c>
      <c r="AS13" s="145">
        <f t="shared" si="16"/>
        <v>8.0000000000000071E-2</v>
      </c>
      <c r="AT13" s="145"/>
      <c r="AU13" s="145"/>
      <c r="AV13" s="145"/>
      <c r="AW13" s="145"/>
      <c r="AX13" s="145">
        <v>22.01</v>
      </c>
      <c r="AY13" s="145">
        <f t="shared" si="17"/>
        <v>-1</v>
      </c>
      <c r="AZ13" s="145">
        <f t="shared" si="18"/>
        <v>0</v>
      </c>
      <c r="BA13" s="145">
        <f t="shared" si="19"/>
        <v>1</v>
      </c>
      <c r="BB13" s="145"/>
      <c r="BC13" s="145"/>
      <c r="BD13" s="145"/>
      <c r="BE13" s="145"/>
      <c r="BF13" s="145">
        <v>17.05</v>
      </c>
      <c r="BG13" s="145">
        <f t="shared" si="20"/>
        <v>-0.67999999999999972</v>
      </c>
      <c r="BH13" s="145">
        <f t="shared" si="21"/>
        <v>0</v>
      </c>
      <c r="BI13" s="145">
        <f t="shared" si="22"/>
        <v>0.67999999999999972</v>
      </c>
      <c r="BJ13" s="145"/>
      <c r="BK13" s="145"/>
      <c r="BL13" s="145"/>
      <c r="BM13" s="145"/>
      <c r="BN13" s="145">
        <v>16.78</v>
      </c>
      <c r="BO13" s="145">
        <f t="shared" si="23"/>
        <v>-0.98000000000000043</v>
      </c>
      <c r="BP13" s="145">
        <f t="shared" si="24"/>
        <v>0</v>
      </c>
      <c r="BQ13" s="145">
        <f t="shared" si="25"/>
        <v>0.98000000000000043</v>
      </c>
      <c r="BR13" s="145"/>
      <c r="BS13" s="145"/>
      <c r="BT13" s="145"/>
      <c r="BU13" s="145"/>
      <c r="BV13" s="145">
        <v>16.329999999999998</v>
      </c>
      <c r="BW13" s="145">
        <f t="shared" si="26"/>
        <v>-0.36999999999999744</v>
      </c>
      <c r="BX13" s="145">
        <f t="shared" si="27"/>
        <v>0</v>
      </c>
      <c r="BY13" s="145">
        <f t="shared" si="28"/>
        <v>0.36999999999999744</v>
      </c>
      <c r="BZ13" s="145"/>
      <c r="CA13" s="145"/>
      <c r="CB13" s="145"/>
      <c r="CC13" s="145"/>
      <c r="CD13" s="145">
        <v>13.66</v>
      </c>
      <c r="CE13" s="145">
        <f t="shared" si="29"/>
        <v>-0.3100000000000005</v>
      </c>
      <c r="CF13" s="145">
        <f t="shared" si="30"/>
        <v>0</v>
      </c>
      <c r="CG13" s="145">
        <f t="shared" si="31"/>
        <v>0.3100000000000005</v>
      </c>
      <c r="CH13" s="145"/>
      <c r="CI13" s="145"/>
      <c r="CJ13" s="145"/>
      <c r="CK13" s="145"/>
      <c r="CL13" s="145">
        <v>39.67</v>
      </c>
      <c r="CM13" s="145">
        <f t="shared" si="32"/>
        <v>-1.4600000000000009</v>
      </c>
      <c r="CN13" s="145">
        <f t="shared" si="33"/>
        <v>0</v>
      </c>
      <c r="CO13" s="145">
        <f t="shared" si="34"/>
        <v>1.4600000000000009</v>
      </c>
      <c r="CP13" s="145"/>
      <c r="CQ13" s="145"/>
      <c r="CR13" s="145"/>
      <c r="CS13" s="145"/>
      <c r="CT13" s="145">
        <v>5.54</v>
      </c>
      <c r="CU13" s="145">
        <f t="shared" si="35"/>
        <v>-0.12999999999999989</v>
      </c>
      <c r="CV13" s="145">
        <f t="shared" si="36"/>
        <v>0</v>
      </c>
      <c r="CW13" s="145">
        <f t="shared" si="37"/>
        <v>0.12999999999999989</v>
      </c>
      <c r="CX13" s="145"/>
      <c r="CY13" s="145"/>
      <c r="CZ13" s="145"/>
      <c r="DA13" s="145"/>
      <c r="DB13" s="145">
        <v>16.62</v>
      </c>
      <c r="DC13" s="145">
        <f t="shared" si="38"/>
        <v>-0.42999999999999972</v>
      </c>
      <c r="DD13" s="145">
        <f t="shared" si="39"/>
        <v>0</v>
      </c>
      <c r="DE13" s="145">
        <f t="shared" si="40"/>
        <v>0.42999999999999972</v>
      </c>
      <c r="DF13" s="145"/>
      <c r="DG13" s="145"/>
      <c r="DH13" s="145"/>
      <c r="DI13" s="145"/>
      <c r="DJ13" s="145">
        <v>81.2</v>
      </c>
      <c r="DK13" s="145">
        <f t="shared" si="41"/>
        <v>-0.75</v>
      </c>
      <c r="DL13" s="145">
        <f t="shared" si="42"/>
        <v>0</v>
      </c>
      <c r="DM13" s="145">
        <f t="shared" si="43"/>
        <v>0.75</v>
      </c>
      <c r="DN13" s="145"/>
      <c r="DO13" s="145"/>
      <c r="DP13" s="145"/>
      <c r="DQ13" s="145"/>
      <c r="DR13" s="145">
        <v>3.7040000000000002</v>
      </c>
      <c r="DS13" s="145">
        <f t="shared" si="44"/>
        <v>-6.0000000000000053E-2</v>
      </c>
      <c r="DT13" s="145">
        <f t="shared" si="45"/>
        <v>0</v>
      </c>
      <c r="DU13" s="145">
        <f t="shared" si="46"/>
        <v>6.0000000000000053E-2</v>
      </c>
      <c r="DV13" s="145"/>
      <c r="DW13" s="145"/>
      <c r="DX13" s="145"/>
      <c r="DY13" s="145"/>
      <c r="DZ13" s="145">
        <v>20.36</v>
      </c>
      <c r="EA13" s="145">
        <f t="shared" si="47"/>
        <v>-0.46000000000000085</v>
      </c>
      <c r="EB13" s="145">
        <f t="shared" si="48"/>
        <v>0</v>
      </c>
      <c r="EC13" s="145">
        <f t="shared" si="49"/>
        <v>0.46000000000000085</v>
      </c>
      <c r="ED13" s="145"/>
      <c r="EE13" s="145"/>
      <c r="EF13" s="145"/>
      <c r="EG13" s="145"/>
      <c r="EH13" s="145">
        <v>43.45</v>
      </c>
      <c r="EI13" s="145">
        <f t="shared" si="50"/>
        <v>-1.0100000000000051</v>
      </c>
      <c r="EJ13" s="145">
        <f t="shared" si="51"/>
        <v>0</v>
      </c>
      <c r="EK13" s="145">
        <f t="shared" si="52"/>
        <v>1.0100000000000051</v>
      </c>
      <c r="EL13" s="145"/>
      <c r="EM13" s="145"/>
      <c r="EN13" s="145"/>
      <c r="EO13" s="145"/>
      <c r="EP13" s="145">
        <v>49.17</v>
      </c>
      <c r="EQ13" s="145">
        <f t="shared" si="53"/>
        <v>0.60000000000000142</v>
      </c>
      <c r="ER13" s="145">
        <f t="shared" si="54"/>
        <v>0.60000000000000142</v>
      </c>
      <c r="ES13" s="145">
        <f t="shared" si="55"/>
        <v>0</v>
      </c>
      <c r="ET13" s="145"/>
      <c r="EU13" s="145"/>
      <c r="EV13" s="145"/>
      <c r="EW13" s="145"/>
      <c r="EX13" s="145">
        <v>51</v>
      </c>
      <c r="EY13" s="145">
        <f t="shared" si="56"/>
        <v>-2.3400000000000034</v>
      </c>
      <c r="EZ13" s="145">
        <f t="shared" si="57"/>
        <v>0</v>
      </c>
      <c r="FA13" s="145">
        <f t="shared" si="58"/>
        <v>2.3400000000000034</v>
      </c>
      <c r="FB13" s="145"/>
      <c r="FC13" s="145"/>
      <c r="FD13" s="145"/>
      <c r="FE13" s="145"/>
      <c r="FF13" s="145">
        <v>74.22</v>
      </c>
      <c r="FG13" s="145">
        <f t="shared" si="59"/>
        <v>-1.8700000000000045</v>
      </c>
      <c r="FH13" s="145">
        <f t="shared" si="60"/>
        <v>0</v>
      </c>
      <c r="FI13" s="145">
        <f t="shared" si="61"/>
        <v>1.8700000000000045</v>
      </c>
      <c r="FJ13" s="145"/>
      <c r="FK13" s="145"/>
      <c r="FL13" s="145"/>
      <c r="FM13" s="145"/>
      <c r="FN13" s="145">
        <v>79</v>
      </c>
      <c r="FO13" s="145">
        <f t="shared" si="62"/>
        <v>-2.4000000000000057</v>
      </c>
      <c r="FP13" s="145">
        <f t="shared" si="63"/>
        <v>0</v>
      </c>
      <c r="FQ13" s="145">
        <f t="shared" si="64"/>
        <v>2.4000000000000057</v>
      </c>
      <c r="FR13" s="145"/>
      <c r="FS13" s="145"/>
      <c r="FT13" s="145"/>
      <c r="FU13" s="145"/>
      <c r="FV13" s="145">
        <v>13.255000000000001</v>
      </c>
      <c r="FW13" s="145">
        <f t="shared" si="65"/>
        <v>-0.41500000000000092</v>
      </c>
      <c r="FX13" s="145">
        <f t="shared" si="66"/>
        <v>0</v>
      </c>
      <c r="FY13" s="145">
        <f t="shared" si="67"/>
        <v>0.41500000000000092</v>
      </c>
      <c r="FZ13" s="145"/>
      <c r="GA13" s="145"/>
      <c r="GB13" s="145"/>
      <c r="GC13" s="145"/>
      <c r="GD13" s="145">
        <v>188.2</v>
      </c>
      <c r="GE13" s="145">
        <f t="shared" si="68"/>
        <v>-4.1999999999999886</v>
      </c>
      <c r="GF13" s="145">
        <f t="shared" si="69"/>
        <v>0</v>
      </c>
      <c r="GG13" s="145">
        <f t="shared" si="70"/>
        <v>4.1999999999999886</v>
      </c>
      <c r="GH13" s="145"/>
      <c r="GI13" s="145"/>
      <c r="GJ13" s="145"/>
      <c r="GK13" s="145"/>
      <c r="GL13" s="145">
        <v>44.73</v>
      </c>
      <c r="GM13" s="145">
        <f t="shared" si="71"/>
        <v>-0.59999999999999432</v>
      </c>
      <c r="GN13" s="145">
        <f t="shared" si="72"/>
        <v>0</v>
      </c>
      <c r="GO13" s="145">
        <f t="shared" si="73"/>
        <v>0.59999999999999432</v>
      </c>
      <c r="GP13" s="145"/>
      <c r="GQ13" s="145"/>
      <c r="GR13" s="145"/>
      <c r="GS13" s="145"/>
      <c r="GT13" s="145">
        <v>88</v>
      </c>
      <c r="GU13" s="145">
        <f t="shared" si="74"/>
        <v>-3.75</v>
      </c>
      <c r="GV13" s="145">
        <f t="shared" si="75"/>
        <v>0</v>
      </c>
      <c r="GW13" s="145">
        <f t="shared" si="76"/>
        <v>3.75</v>
      </c>
      <c r="GX13" s="145"/>
      <c r="GY13" s="145"/>
      <c r="GZ13" s="145"/>
      <c r="HA13" s="145"/>
      <c r="HB13" s="145">
        <v>52.45</v>
      </c>
      <c r="HC13" s="145">
        <f t="shared" si="77"/>
        <v>-1.1400000000000006</v>
      </c>
      <c r="HD13" s="145">
        <f t="shared" si="78"/>
        <v>0</v>
      </c>
      <c r="HE13" s="145">
        <f t="shared" si="79"/>
        <v>1.1400000000000006</v>
      </c>
      <c r="HF13" s="145"/>
      <c r="HG13" s="145"/>
      <c r="HH13" s="145"/>
      <c r="HI13" s="145"/>
      <c r="HJ13" s="145">
        <v>123.3</v>
      </c>
      <c r="HK13" s="145">
        <f>HJ12-HJ13</f>
        <v>-0.14999999999999147</v>
      </c>
      <c r="HL13" s="145">
        <f t="shared" si="80"/>
        <v>0</v>
      </c>
      <c r="HM13" s="145">
        <f t="shared" si="81"/>
        <v>0.14999999999999147</v>
      </c>
      <c r="HN13" s="145"/>
      <c r="HO13" s="145"/>
      <c r="HP13" s="145"/>
      <c r="HQ13" s="145"/>
      <c r="HR13" s="145">
        <v>2.95</v>
      </c>
      <c r="HS13" s="145">
        <f t="shared" si="82"/>
        <v>-0.20000000000000018</v>
      </c>
      <c r="HT13" s="145">
        <f t="shared" si="83"/>
        <v>0</v>
      </c>
      <c r="HU13" s="145">
        <f t="shared" si="84"/>
        <v>0.20000000000000018</v>
      </c>
      <c r="HV13" s="145"/>
      <c r="HW13" s="145"/>
      <c r="HX13" s="145"/>
      <c r="HY13" s="145"/>
      <c r="HZ13" s="145">
        <v>63.2</v>
      </c>
      <c r="IA13" s="145">
        <f t="shared" si="85"/>
        <v>-2.6500000000000057</v>
      </c>
      <c r="IB13" s="145">
        <f t="shared" si="86"/>
        <v>0</v>
      </c>
      <c r="IC13" s="145">
        <f t="shared" si="87"/>
        <v>2.6500000000000057</v>
      </c>
      <c r="ID13" s="145"/>
      <c r="IE13" s="145"/>
      <c r="IF13" s="145"/>
      <c r="IG13" s="145"/>
    </row>
    <row r="14" spans="1:241" x14ac:dyDescent="0.35">
      <c r="A14" s="53">
        <v>43678</v>
      </c>
      <c r="B14" s="145">
        <v>9.7739999999999991</v>
      </c>
      <c r="C14" s="145">
        <f t="shared" si="88"/>
        <v>5.400000000000027E-2</v>
      </c>
      <c r="D14" s="145">
        <f t="shared" si="0"/>
        <v>5.400000000000027E-2</v>
      </c>
      <c r="E14" s="145">
        <f t="shared" si="1"/>
        <v>0</v>
      </c>
      <c r="F14" s="145"/>
      <c r="G14" s="145"/>
      <c r="H14" s="145"/>
      <c r="I14" s="145"/>
      <c r="J14" s="145">
        <v>126.25</v>
      </c>
      <c r="K14" s="145">
        <f t="shared" si="2"/>
        <v>-4.9000000000000057</v>
      </c>
      <c r="L14" s="145">
        <f t="shared" si="3"/>
        <v>0</v>
      </c>
      <c r="M14" s="145">
        <f t="shared" si="4"/>
        <v>4.9000000000000057</v>
      </c>
      <c r="N14" s="145"/>
      <c r="O14" s="145"/>
      <c r="P14" s="145"/>
      <c r="Q14" s="145"/>
      <c r="R14" s="145">
        <v>85.92</v>
      </c>
      <c r="S14" s="145">
        <f t="shared" si="5"/>
        <v>-5.7800000000000011</v>
      </c>
      <c r="T14" s="145">
        <f t="shared" si="6"/>
        <v>0</v>
      </c>
      <c r="U14" s="145">
        <f t="shared" si="7"/>
        <v>5.7800000000000011</v>
      </c>
      <c r="V14" s="145"/>
      <c r="W14" s="145"/>
      <c r="X14" s="145"/>
      <c r="Y14" s="145"/>
      <c r="Z14" s="145">
        <v>74</v>
      </c>
      <c r="AA14" s="145">
        <f t="shared" si="8"/>
        <v>-3.7600000000000051</v>
      </c>
      <c r="AB14" s="145">
        <f t="shared" si="9"/>
        <v>0</v>
      </c>
      <c r="AC14" s="145">
        <f t="shared" si="10"/>
        <v>3.7600000000000051</v>
      </c>
      <c r="AD14" s="145"/>
      <c r="AE14" s="145"/>
      <c r="AF14" s="145"/>
      <c r="AG14" s="145"/>
      <c r="AH14" s="145">
        <v>4.5</v>
      </c>
      <c r="AI14" s="145">
        <f t="shared" si="11"/>
        <v>-4.9999999999999822E-2</v>
      </c>
      <c r="AJ14" s="145">
        <f t="shared" si="12"/>
        <v>0</v>
      </c>
      <c r="AK14" s="145">
        <f t="shared" si="13"/>
        <v>4.9999999999999822E-2</v>
      </c>
      <c r="AL14" s="145"/>
      <c r="AM14" s="145"/>
      <c r="AN14" s="145"/>
      <c r="AO14" s="145"/>
      <c r="AP14" s="145">
        <v>3.75</v>
      </c>
      <c r="AQ14" s="145">
        <f t="shared" si="14"/>
        <v>-9.9999999999997868E-3</v>
      </c>
      <c r="AR14" s="145">
        <f t="shared" si="15"/>
        <v>0</v>
      </c>
      <c r="AS14" s="145">
        <f t="shared" si="16"/>
        <v>9.9999999999997868E-3</v>
      </c>
      <c r="AT14" s="145"/>
      <c r="AU14" s="145"/>
      <c r="AV14" s="145"/>
      <c r="AW14" s="145"/>
      <c r="AX14" s="145">
        <v>22.86</v>
      </c>
      <c r="AY14" s="145">
        <f t="shared" si="17"/>
        <v>-0.84999999999999787</v>
      </c>
      <c r="AZ14" s="145">
        <f t="shared" si="18"/>
        <v>0</v>
      </c>
      <c r="BA14" s="145">
        <f t="shared" si="19"/>
        <v>0.84999999999999787</v>
      </c>
      <c r="BB14" s="145"/>
      <c r="BC14" s="145"/>
      <c r="BD14" s="145"/>
      <c r="BE14" s="145"/>
      <c r="BF14" s="145">
        <v>17.350000000000001</v>
      </c>
      <c r="BG14" s="145">
        <f t="shared" si="20"/>
        <v>-0.30000000000000071</v>
      </c>
      <c r="BH14" s="145">
        <f t="shared" si="21"/>
        <v>0</v>
      </c>
      <c r="BI14" s="145">
        <f t="shared" si="22"/>
        <v>0.30000000000000071</v>
      </c>
      <c r="BJ14" s="145"/>
      <c r="BK14" s="145"/>
      <c r="BL14" s="145"/>
      <c r="BM14" s="145"/>
      <c r="BN14" s="145">
        <v>17.68</v>
      </c>
      <c r="BO14" s="145">
        <f t="shared" si="23"/>
        <v>-0.89999999999999858</v>
      </c>
      <c r="BP14" s="145">
        <f t="shared" si="24"/>
        <v>0</v>
      </c>
      <c r="BQ14" s="145">
        <f t="shared" si="25"/>
        <v>0.89999999999999858</v>
      </c>
      <c r="BR14" s="145"/>
      <c r="BS14" s="145"/>
      <c r="BT14" s="145"/>
      <c r="BU14" s="145"/>
      <c r="BV14" s="145">
        <v>16.77</v>
      </c>
      <c r="BW14" s="145">
        <f t="shared" si="26"/>
        <v>-0.44000000000000128</v>
      </c>
      <c r="BX14" s="145">
        <f t="shared" si="27"/>
        <v>0</v>
      </c>
      <c r="BY14" s="145">
        <f t="shared" si="28"/>
        <v>0.44000000000000128</v>
      </c>
      <c r="BZ14" s="145"/>
      <c r="CA14" s="145"/>
      <c r="CB14" s="145"/>
      <c r="CC14" s="145"/>
      <c r="CD14" s="145">
        <v>13.85</v>
      </c>
      <c r="CE14" s="145">
        <f t="shared" si="29"/>
        <v>-0.1899999999999995</v>
      </c>
      <c r="CF14" s="145">
        <f t="shared" si="30"/>
        <v>0</v>
      </c>
      <c r="CG14" s="145">
        <f t="shared" si="31"/>
        <v>0.1899999999999995</v>
      </c>
      <c r="CH14" s="145"/>
      <c r="CI14" s="145"/>
      <c r="CJ14" s="145"/>
      <c r="CK14" s="145"/>
      <c r="CL14" s="145">
        <v>41.55</v>
      </c>
      <c r="CM14" s="145">
        <f t="shared" si="32"/>
        <v>-1.8799999999999955</v>
      </c>
      <c r="CN14" s="145">
        <f t="shared" si="33"/>
        <v>0</v>
      </c>
      <c r="CO14" s="145">
        <f t="shared" si="34"/>
        <v>1.8799999999999955</v>
      </c>
      <c r="CP14" s="145"/>
      <c r="CQ14" s="145"/>
      <c r="CR14" s="145"/>
      <c r="CS14" s="145"/>
      <c r="CT14" s="145">
        <v>5.67</v>
      </c>
      <c r="CU14" s="145">
        <f t="shared" si="35"/>
        <v>-0.12999999999999989</v>
      </c>
      <c r="CV14" s="145">
        <f t="shared" si="36"/>
        <v>0</v>
      </c>
      <c r="CW14" s="145">
        <f t="shared" si="37"/>
        <v>0.12999999999999989</v>
      </c>
      <c r="CX14" s="145"/>
      <c r="CY14" s="145"/>
      <c r="CZ14" s="145"/>
      <c r="DA14" s="145"/>
      <c r="DB14" s="145">
        <v>17.190000000000001</v>
      </c>
      <c r="DC14" s="145">
        <f t="shared" si="38"/>
        <v>-0.57000000000000028</v>
      </c>
      <c r="DD14" s="145">
        <f t="shared" si="39"/>
        <v>0</v>
      </c>
      <c r="DE14" s="145">
        <f t="shared" si="40"/>
        <v>0.57000000000000028</v>
      </c>
      <c r="DF14" s="145"/>
      <c r="DG14" s="145"/>
      <c r="DH14" s="145"/>
      <c r="DI14" s="145"/>
      <c r="DJ14" s="145">
        <v>83.1</v>
      </c>
      <c r="DK14" s="145">
        <f t="shared" si="41"/>
        <v>-1.8999999999999915</v>
      </c>
      <c r="DL14" s="145">
        <f t="shared" si="42"/>
        <v>0</v>
      </c>
      <c r="DM14" s="145">
        <f t="shared" si="43"/>
        <v>1.8999999999999915</v>
      </c>
      <c r="DN14" s="145"/>
      <c r="DO14" s="145"/>
      <c r="DP14" s="145"/>
      <c r="DQ14" s="145"/>
      <c r="DR14" s="145">
        <v>3.69</v>
      </c>
      <c r="DS14" s="145">
        <f t="shared" si="44"/>
        <v>1.4000000000000234E-2</v>
      </c>
      <c r="DT14" s="145">
        <f t="shared" si="45"/>
        <v>1.4000000000000234E-2</v>
      </c>
      <c r="DU14" s="145">
        <f t="shared" si="46"/>
        <v>0</v>
      </c>
      <c r="DV14" s="145"/>
      <c r="DW14" s="145"/>
      <c r="DX14" s="145"/>
      <c r="DY14" s="145"/>
      <c r="DZ14" s="145">
        <v>21.15</v>
      </c>
      <c r="EA14" s="145">
        <f t="shared" si="47"/>
        <v>-0.78999999999999915</v>
      </c>
      <c r="EB14" s="145">
        <f t="shared" si="48"/>
        <v>0</v>
      </c>
      <c r="EC14" s="145">
        <f t="shared" si="49"/>
        <v>0.78999999999999915</v>
      </c>
      <c r="ED14" s="145"/>
      <c r="EE14" s="145"/>
      <c r="EF14" s="145"/>
      <c r="EG14" s="145"/>
      <c r="EH14" s="145">
        <v>44.51</v>
      </c>
      <c r="EI14" s="145">
        <f t="shared" si="50"/>
        <v>-1.0599999999999952</v>
      </c>
      <c r="EJ14" s="145">
        <f t="shared" si="51"/>
        <v>0</v>
      </c>
      <c r="EK14" s="145">
        <f t="shared" si="52"/>
        <v>1.0599999999999952</v>
      </c>
      <c r="EL14" s="145"/>
      <c r="EM14" s="145"/>
      <c r="EN14" s="145"/>
      <c r="EO14" s="145"/>
      <c r="EP14" s="145">
        <v>50.31</v>
      </c>
      <c r="EQ14" s="145">
        <f t="shared" si="53"/>
        <v>-1.1400000000000006</v>
      </c>
      <c r="ER14" s="145">
        <f t="shared" si="54"/>
        <v>0</v>
      </c>
      <c r="ES14" s="145">
        <f t="shared" si="55"/>
        <v>1.1400000000000006</v>
      </c>
      <c r="ET14" s="145"/>
      <c r="EU14" s="145"/>
      <c r="EV14" s="145"/>
      <c r="EW14" s="145"/>
      <c r="EX14" s="145">
        <v>51.35</v>
      </c>
      <c r="EY14" s="145">
        <f t="shared" si="56"/>
        <v>-0.35000000000000142</v>
      </c>
      <c r="EZ14" s="145">
        <f t="shared" si="57"/>
        <v>0</v>
      </c>
      <c r="FA14" s="145">
        <f t="shared" si="58"/>
        <v>0.35000000000000142</v>
      </c>
      <c r="FB14" s="145"/>
      <c r="FC14" s="145"/>
      <c r="FD14" s="145"/>
      <c r="FE14" s="145"/>
      <c r="FF14" s="145">
        <v>75.489999999999995</v>
      </c>
      <c r="FG14" s="145">
        <f t="shared" si="59"/>
        <v>-1.269999999999996</v>
      </c>
      <c r="FH14" s="145">
        <f t="shared" si="60"/>
        <v>0</v>
      </c>
      <c r="FI14" s="145">
        <f t="shared" si="61"/>
        <v>1.269999999999996</v>
      </c>
      <c r="FJ14" s="145"/>
      <c r="FK14" s="145"/>
      <c r="FL14" s="145"/>
      <c r="FM14" s="145"/>
      <c r="FN14" s="145">
        <v>79.900000000000006</v>
      </c>
      <c r="FO14" s="145">
        <f t="shared" si="62"/>
        <v>-0.90000000000000568</v>
      </c>
      <c r="FP14" s="145">
        <f t="shared" si="63"/>
        <v>0</v>
      </c>
      <c r="FQ14" s="145">
        <f t="shared" si="64"/>
        <v>0.90000000000000568</v>
      </c>
      <c r="FR14" s="145"/>
      <c r="FS14" s="145"/>
      <c r="FT14" s="145"/>
      <c r="FU14" s="145"/>
      <c r="FV14" s="145">
        <v>13.375</v>
      </c>
      <c r="FW14" s="145">
        <f t="shared" si="65"/>
        <v>-0.11999999999999922</v>
      </c>
      <c r="FX14" s="145">
        <f t="shared" si="66"/>
        <v>0</v>
      </c>
      <c r="FY14" s="145">
        <f t="shared" si="67"/>
        <v>0.11999999999999922</v>
      </c>
      <c r="FZ14" s="145"/>
      <c r="GA14" s="145"/>
      <c r="GB14" s="145"/>
      <c r="GC14" s="145"/>
      <c r="GD14" s="145">
        <v>194.8</v>
      </c>
      <c r="GE14" s="145">
        <f t="shared" si="68"/>
        <v>-6.6000000000000227</v>
      </c>
      <c r="GF14" s="145">
        <f t="shared" si="69"/>
        <v>0</v>
      </c>
      <c r="GG14" s="145">
        <f t="shared" si="70"/>
        <v>6.6000000000000227</v>
      </c>
      <c r="GH14" s="145"/>
      <c r="GI14" s="145"/>
      <c r="GJ14" s="145"/>
      <c r="GK14" s="145"/>
      <c r="GL14" s="145">
        <v>46.55</v>
      </c>
      <c r="GM14" s="145">
        <f t="shared" si="71"/>
        <v>-1.8200000000000003</v>
      </c>
      <c r="GN14" s="145">
        <f t="shared" si="72"/>
        <v>0</v>
      </c>
      <c r="GO14" s="145">
        <f t="shared" si="73"/>
        <v>1.8200000000000003</v>
      </c>
      <c r="GP14" s="145"/>
      <c r="GQ14" s="145"/>
      <c r="GR14" s="145"/>
      <c r="GS14" s="145"/>
      <c r="GT14" s="145">
        <v>91.2</v>
      </c>
      <c r="GU14" s="145">
        <f t="shared" si="74"/>
        <v>-3.2000000000000028</v>
      </c>
      <c r="GV14" s="145">
        <f t="shared" si="75"/>
        <v>0</v>
      </c>
      <c r="GW14" s="145">
        <f t="shared" si="76"/>
        <v>3.2000000000000028</v>
      </c>
      <c r="GX14" s="145"/>
      <c r="GY14" s="145"/>
      <c r="GZ14" s="145"/>
      <c r="HA14" s="145"/>
      <c r="HB14" s="145">
        <v>54.32</v>
      </c>
      <c r="HC14" s="145">
        <f t="shared" si="77"/>
        <v>-1.8699999999999974</v>
      </c>
      <c r="HD14" s="145">
        <f t="shared" si="78"/>
        <v>0</v>
      </c>
      <c r="HE14" s="145">
        <f t="shared" si="79"/>
        <v>1.8699999999999974</v>
      </c>
      <c r="HF14" s="145"/>
      <c r="HG14" s="145"/>
      <c r="HH14" s="145"/>
      <c r="HI14" s="145"/>
      <c r="HJ14" s="145">
        <v>122.5</v>
      </c>
      <c r="HK14" s="145">
        <f>HJ13-HJ14</f>
        <v>0.79999999999999716</v>
      </c>
      <c r="HL14" s="145">
        <f t="shared" si="80"/>
        <v>0.79999999999999716</v>
      </c>
      <c r="HM14" s="145">
        <f t="shared" si="81"/>
        <v>0</v>
      </c>
      <c r="HN14" s="145"/>
      <c r="HO14" s="145"/>
      <c r="HP14" s="145"/>
      <c r="HQ14" s="145"/>
      <c r="HR14" s="145">
        <v>3.1280000000000001</v>
      </c>
      <c r="HS14" s="145">
        <f t="shared" si="82"/>
        <v>-0.17799999999999994</v>
      </c>
      <c r="HT14" s="145">
        <f t="shared" si="83"/>
        <v>0</v>
      </c>
      <c r="HU14" s="145">
        <f t="shared" si="84"/>
        <v>0.17799999999999994</v>
      </c>
      <c r="HV14" s="145"/>
      <c r="HW14" s="145"/>
      <c r="HX14" s="145"/>
      <c r="HY14" s="145"/>
      <c r="HZ14" s="145">
        <v>65.2</v>
      </c>
      <c r="IA14" s="145">
        <f t="shared" si="85"/>
        <v>-2</v>
      </c>
      <c r="IB14" s="145">
        <f t="shared" si="86"/>
        <v>0</v>
      </c>
      <c r="IC14" s="145">
        <f t="shared" si="87"/>
        <v>2</v>
      </c>
      <c r="ID14" s="145"/>
      <c r="IE14" s="145"/>
      <c r="IF14" s="145"/>
      <c r="IG14" s="145"/>
    </row>
    <row r="15" spans="1:241" x14ac:dyDescent="0.35">
      <c r="A15" s="53">
        <v>43677</v>
      </c>
      <c r="B15" s="145">
        <v>9.4239999999999995</v>
      </c>
      <c r="C15" s="145">
        <f t="shared" si="88"/>
        <v>0.34999999999999964</v>
      </c>
      <c r="D15" s="145">
        <f t="shared" si="0"/>
        <v>0.34999999999999964</v>
      </c>
      <c r="E15" s="145">
        <f t="shared" si="1"/>
        <v>0</v>
      </c>
      <c r="F15" s="145"/>
      <c r="G15" s="145"/>
      <c r="H15" s="145"/>
      <c r="I15" s="145"/>
      <c r="J15" s="145">
        <v>125</v>
      </c>
      <c r="K15" s="145">
        <f t="shared" si="2"/>
        <v>1.25</v>
      </c>
      <c r="L15" s="145">
        <f t="shared" si="3"/>
        <v>1.25</v>
      </c>
      <c r="M15" s="145">
        <f t="shared" si="4"/>
        <v>0</v>
      </c>
      <c r="N15" s="145"/>
      <c r="O15" s="145"/>
      <c r="P15" s="145"/>
      <c r="Q15" s="145"/>
      <c r="R15" s="145">
        <v>81.7</v>
      </c>
      <c r="S15" s="145">
        <f t="shared" si="5"/>
        <v>4.2199999999999989</v>
      </c>
      <c r="T15" s="145">
        <f t="shared" si="6"/>
        <v>4.2199999999999989</v>
      </c>
      <c r="U15" s="145">
        <f t="shared" si="7"/>
        <v>0</v>
      </c>
      <c r="V15" s="145"/>
      <c r="W15" s="145"/>
      <c r="X15" s="145"/>
      <c r="Y15" s="145"/>
      <c r="Z15" s="145">
        <v>73.06</v>
      </c>
      <c r="AA15" s="145">
        <f t="shared" si="8"/>
        <v>0.93999999999999773</v>
      </c>
      <c r="AB15" s="145">
        <f t="shared" si="9"/>
        <v>0.93999999999999773</v>
      </c>
      <c r="AC15" s="145">
        <f t="shared" si="10"/>
        <v>0</v>
      </c>
      <c r="AD15" s="145"/>
      <c r="AE15" s="145"/>
      <c r="AF15" s="145"/>
      <c r="AG15" s="145"/>
      <c r="AH15" s="145">
        <v>4.5</v>
      </c>
      <c r="AI15" s="145">
        <f t="shared" si="11"/>
        <v>0</v>
      </c>
      <c r="AJ15" s="145">
        <f t="shared" si="12"/>
        <v>0</v>
      </c>
      <c r="AK15" s="145">
        <f t="shared" si="13"/>
        <v>0</v>
      </c>
      <c r="AL15" s="145"/>
      <c r="AM15" s="145"/>
      <c r="AN15" s="145"/>
      <c r="AO15" s="145"/>
      <c r="AP15" s="145">
        <v>3.75</v>
      </c>
      <c r="AQ15" s="145">
        <f t="shared" si="14"/>
        <v>0</v>
      </c>
      <c r="AR15" s="145">
        <f t="shared" si="15"/>
        <v>0</v>
      </c>
      <c r="AS15" s="145">
        <f t="shared" si="16"/>
        <v>0</v>
      </c>
      <c r="AT15" s="145"/>
      <c r="AU15" s="145"/>
      <c r="AV15" s="145"/>
      <c r="AW15" s="145"/>
      <c r="AX15" s="145">
        <v>22.59</v>
      </c>
      <c r="AY15" s="145">
        <f t="shared" si="17"/>
        <v>0.26999999999999957</v>
      </c>
      <c r="AZ15" s="145">
        <f t="shared" si="18"/>
        <v>0.26999999999999957</v>
      </c>
      <c r="BA15" s="145">
        <f t="shared" si="19"/>
        <v>0</v>
      </c>
      <c r="BB15" s="145"/>
      <c r="BC15" s="145"/>
      <c r="BD15" s="145"/>
      <c r="BE15" s="145"/>
      <c r="BF15" s="145">
        <v>17.41</v>
      </c>
      <c r="BG15" s="145">
        <f t="shared" si="20"/>
        <v>-5.9999999999998721E-2</v>
      </c>
      <c r="BH15" s="145">
        <f t="shared" si="21"/>
        <v>0</v>
      </c>
      <c r="BI15" s="145">
        <f t="shared" si="22"/>
        <v>5.9999999999998721E-2</v>
      </c>
      <c r="BJ15" s="145"/>
      <c r="BK15" s="145"/>
      <c r="BL15" s="145"/>
      <c r="BM15" s="145"/>
      <c r="BN15" s="145">
        <v>17.63</v>
      </c>
      <c r="BO15" s="145">
        <f t="shared" si="23"/>
        <v>5.0000000000000711E-2</v>
      </c>
      <c r="BP15" s="145">
        <f t="shared" si="24"/>
        <v>5.0000000000000711E-2</v>
      </c>
      <c r="BQ15" s="145">
        <f t="shared" si="25"/>
        <v>0</v>
      </c>
      <c r="BR15" s="145"/>
      <c r="BS15" s="145"/>
      <c r="BT15" s="145"/>
      <c r="BU15" s="145"/>
      <c r="BV15" s="145">
        <v>16.78</v>
      </c>
      <c r="BW15" s="145">
        <f t="shared" si="26"/>
        <v>-1.0000000000001563E-2</v>
      </c>
      <c r="BX15" s="145">
        <f t="shared" si="27"/>
        <v>0</v>
      </c>
      <c r="BY15" s="145">
        <f t="shared" si="28"/>
        <v>1.0000000000001563E-2</v>
      </c>
      <c r="BZ15" s="145"/>
      <c r="CA15" s="145"/>
      <c r="CB15" s="145"/>
      <c r="CC15" s="145"/>
      <c r="CD15" s="145">
        <v>13.92</v>
      </c>
      <c r="CE15" s="145">
        <f t="shared" si="29"/>
        <v>-7.0000000000000284E-2</v>
      </c>
      <c r="CF15" s="145">
        <f t="shared" si="30"/>
        <v>0</v>
      </c>
      <c r="CG15" s="145">
        <f t="shared" si="31"/>
        <v>7.0000000000000284E-2</v>
      </c>
      <c r="CH15" s="145"/>
      <c r="CI15" s="145"/>
      <c r="CJ15" s="145"/>
      <c r="CK15" s="145"/>
      <c r="CL15" s="145">
        <v>43.65</v>
      </c>
      <c r="CM15" s="145">
        <f t="shared" si="32"/>
        <v>-2.1000000000000014</v>
      </c>
      <c r="CN15" s="145">
        <f t="shared" si="33"/>
        <v>0</v>
      </c>
      <c r="CO15" s="145">
        <f t="shared" si="34"/>
        <v>2.1000000000000014</v>
      </c>
      <c r="CP15" s="145"/>
      <c r="CQ15" s="145"/>
      <c r="CR15" s="145"/>
      <c r="CS15" s="145"/>
      <c r="CT15" s="145">
        <v>5.67</v>
      </c>
      <c r="CU15" s="145">
        <f t="shared" si="35"/>
        <v>0</v>
      </c>
      <c r="CV15" s="145">
        <f t="shared" si="36"/>
        <v>0</v>
      </c>
      <c r="CW15" s="145">
        <f t="shared" si="37"/>
        <v>0</v>
      </c>
      <c r="CX15" s="145"/>
      <c r="CY15" s="145"/>
      <c r="CZ15" s="145"/>
      <c r="DA15" s="145"/>
      <c r="DB15" s="145">
        <v>17.32</v>
      </c>
      <c r="DC15" s="145">
        <f t="shared" si="38"/>
        <v>-0.12999999999999901</v>
      </c>
      <c r="DD15" s="145">
        <f t="shared" si="39"/>
        <v>0</v>
      </c>
      <c r="DE15" s="145">
        <f t="shared" si="40"/>
        <v>0.12999999999999901</v>
      </c>
      <c r="DF15" s="145"/>
      <c r="DG15" s="145"/>
      <c r="DH15" s="145"/>
      <c r="DI15" s="145"/>
      <c r="DJ15" s="145">
        <v>82.15</v>
      </c>
      <c r="DK15" s="145">
        <f t="shared" si="41"/>
        <v>0.94999999999998863</v>
      </c>
      <c r="DL15" s="145">
        <f t="shared" si="42"/>
        <v>0.94999999999998863</v>
      </c>
      <c r="DM15" s="145">
        <f t="shared" si="43"/>
        <v>0</v>
      </c>
      <c r="DN15" s="145"/>
      <c r="DO15" s="145"/>
      <c r="DP15" s="145"/>
      <c r="DQ15" s="145"/>
      <c r="DR15" s="145">
        <v>3.6419999999999999</v>
      </c>
      <c r="DS15" s="145">
        <f t="shared" si="44"/>
        <v>4.8000000000000043E-2</v>
      </c>
      <c r="DT15" s="145">
        <f t="shared" si="45"/>
        <v>4.8000000000000043E-2</v>
      </c>
      <c r="DU15" s="145">
        <f t="shared" si="46"/>
        <v>0</v>
      </c>
      <c r="DV15" s="145"/>
      <c r="DW15" s="145"/>
      <c r="DX15" s="145"/>
      <c r="DY15" s="145"/>
      <c r="DZ15" s="145">
        <v>21.36</v>
      </c>
      <c r="EA15" s="145">
        <f t="shared" si="47"/>
        <v>-0.21000000000000085</v>
      </c>
      <c r="EB15" s="145">
        <f t="shared" si="48"/>
        <v>0</v>
      </c>
      <c r="EC15" s="145">
        <f t="shared" si="49"/>
        <v>0.21000000000000085</v>
      </c>
      <c r="ED15" s="145"/>
      <c r="EE15" s="145"/>
      <c r="EF15" s="145"/>
      <c r="EG15" s="145"/>
      <c r="EH15" s="145">
        <v>44.71</v>
      </c>
      <c r="EI15" s="145">
        <f t="shared" si="50"/>
        <v>-0.20000000000000284</v>
      </c>
      <c r="EJ15" s="145">
        <f t="shared" si="51"/>
        <v>0</v>
      </c>
      <c r="EK15" s="145">
        <f t="shared" si="52"/>
        <v>0.20000000000000284</v>
      </c>
      <c r="EL15" s="145"/>
      <c r="EM15" s="145"/>
      <c r="EN15" s="145"/>
      <c r="EO15" s="145"/>
      <c r="EP15" s="145">
        <v>50.54</v>
      </c>
      <c r="EQ15" s="145">
        <f t="shared" si="53"/>
        <v>-0.22999999999999687</v>
      </c>
      <c r="ER15" s="145">
        <f t="shared" si="54"/>
        <v>0</v>
      </c>
      <c r="ES15" s="145">
        <f t="shared" si="55"/>
        <v>0.22999999999999687</v>
      </c>
      <c r="ET15" s="145"/>
      <c r="EU15" s="145"/>
      <c r="EV15" s="145"/>
      <c r="EW15" s="145"/>
      <c r="EX15" s="145">
        <v>50.9</v>
      </c>
      <c r="EY15" s="145">
        <f t="shared" si="56"/>
        <v>0.45000000000000284</v>
      </c>
      <c r="EZ15" s="145">
        <f t="shared" si="57"/>
        <v>0.45000000000000284</v>
      </c>
      <c r="FA15" s="145">
        <f t="shared" si="58"/>
        <v>0</v>
      </c>
      <c r="FB15" s="145"/>
      <c r="FC15" s="145"/>
      <c r="FD15" s="145"/>
      <c r="FE15" s="145"/>
      <c r="FF15" s="145">
        <v>75.459999999999994</v>
      </c>
      <c r="FG15" s="145">
        <f t="shared" si="59"/>
        <v>3.0000000000001137E-2</v>
      </c>
      <c r="FH15" s="145">
        <f t="shared" si="60"/>
        <v>3.0000000000001137E-2</v>
      </c>
      <c r="FI15" s="145">
        <f t="shared" si="61"/>
        <v>0</v>
      </c>
      <c r="FJ15" s="145"/>
      <c r="FK15" s="145"/>
      <c r="FL15" s="145"/>
      <c r="FM15" s="145"/>
      <c r="FN15" s="145">
        <v>80.2</v>
      </c>
      <c r="FO15" s="145">
        <f t="shared" si="62"/>
        <v>-0.29999999999999716</v>
      </c>
      <c r="FP15" s="145">
        <f t="shared" si="63"/>
        <v>0</v>
      </c>
      <c r="FQ15" s="145">
        <f t="shared" si="64"/>
        <v>0.29999999999999716</v>
      </c>
      <c r="FR15" s="145"/>
      <c r="FS15" s="145"/>
      <c r="FT15" s="145"/>
      <c r="FU15" s="145"/>
      <c r="FV15" s="145">
        <v>13.28</v>
      </c>
      <c r="FW15" s="145">
        <f t="shared" si="65"/>
        <v>9.5000000000000639E-2</v>
      </c>
      <c r="FX15" s="145">
        <f t="shared" si="66"/>
        <v>9.5000000000000639E-2</v>
      </c>
      <c r="FY15" s="145">
        <f t="shared" si="67"/>
        <v>0</v>
      </c>
      <c r="FZ15" s="145"/>
      <c r="GA15" s="145"/>
      <c r="GB15" s="145"/>
      <c r="GC15" s="145"/>
      <c r="GD15" s="145">
        <v>189.6</v>
      </c>
      <c r="GE15" s="145">
        <f t="shared" si="68"/>
        <v>5.2000000000000171</v>
      </c>
      <c r="GF15" s="145">
        <f t="shared" si="69"/>
        <v>5.2000000000000171</v>
      </c>
      <c r="GG15" s="145">
        <f t="shared" si="70"/>
        <v>0</v>
      </c>
      <c r="GH15" s="145"/>
      <c r="GI15" s="145"/>
      <c r="GJ15" s="145"/>
      <c r="GK15" s="145"/>
      <c r="GL15" s="145">
        <v>47.03</v>
      </c>
      <c r="GM15" s="145">
        <f t="shared" si="71"/>
        <v>-0.48000000000000398</v>
      </c>
      <c r="GN15" s="145">
        <f t="shared" si="72"/>
        <v>0</v>
      </c>
      <c r="GO15" s="145">
        <f t="shared" si="73"/>
        <v>0.48000000000000398</v>
      </c>
      <c r="GP15" s="145"/>
      <c r="GQ15" s="145"/>
      <c r="GR15" s="145"/>
      <c r="GS15" s="145"/>
      <c r="GT15" s="145">
        <v>91.05</v>
      </c>
      <c r="GU15" s="145">
        <f t="shared" si="74"/>
        <v>0.15000000000000568</v>
      </c>
      <c r="GV15" s="145">
        <f t="shared" si="75"/>
        <v>0.15000000000000568</v>
      </c>
      <c r="GW15" s="145">
        <f t="shared" si="76"/>
        <v>0</v>
      </c>
      <c r="GX15" s="145"/>
      <c r="GY15" s="145"/>
      <c r="GZ15" s="145"/>
      <c r="HA15" s="145"/>
      <c r="HB15" s="145">
        <v>53.97</v>
      </c>
      <c r="HC15" s="145">
        <f t="shared" si="77"/>
        <v>0.35000000000000142</v>
      </c>
      <c r="HD15" s="145">
        <f t="shared" si="78"/>
        <v>0.35000000000000142</v>
      </c>
      <c r="HE15" s="145">
        <f t="shared" si="79"/>
        <v>0</v>
      </c>
      <c r="HF15" s="145"/>
      <c r="HG15" s="145"/>
      <c r="HH15" s="145"/>
      <c r="HI15" s="145"/>
      <c r="HJ15" s="145">
        <v>121</v>
      </c>
      <c r="HK15" s="145">
        <f>HJ14-HJ15</f>
        <v>1.5</v>
      </c>
      <c r="HL15" s="145">
        <f t="shared" si="80"/>
        <v>1.5</v>
      </c>
      <c r="HM15" s="145">
        <f t="shared" si="81"/>
        <v>0</v>
      </c>
      <c r="HN15" s="145"/>
      <c r="HO15" s="145"/>
      <c r="HP15" s="145"/>
      <c r="HQ15" s="145"/>
      <c r="HR15" s="145">
        <v>3.1360000000000001</v>
      </c>
      <c r="HS15" s="145">
        <f t="shared" si="82"/>
        <v>-8.0000000000000071E-3</v>
      </c>
      <c r="HT15" s="145">
        <f t="shared" si="83"/>
        <v>0</v>
      </c>
      <c r="HU15" s="145">
        <f t="shared" si="84"/>
        <v>8.0000000000000071E-3</v>
      </c>
      <c r="HV15" s="145"/>
      <c r="HW15" s="145"/>
      <c r="HX15" s="145"/>
      <c r="HY15" s="145"/>
      <c r="HZ15" s="145">
        <v>64.8</v>
      </c>
      <c r="IA15" s="145">
        <f t="shared" si="85"/>
        <v>0.40000000000000568</v>
      </c>
      <c r="IB15" s="145">
        <f t="shared" si="86"/>
        <v>0.40000000000000568</v>
      </c>
      <c r="IC15" s="145">
        <f t="shared" si="87"/>
        <v>0</v>
      </c>
      <c r="ID15" s="145"/>
      <c r="IE15" s="145"/>
      <c r="IF15" s="145"/>
      <c r="IG15" s="145"/>
    </row>
    <row r="16" spans="1:241" x14ac:dyDescent="0.35">
      <c r="A16" s="53">
        <v>43676</v>
      </c>
      <c r="B16" s="145">
        <v>8.69</v>
      </c>
      <c r="C16" s="145">
        <f t="shared" si="88"/>
        <v>0.73399999999999999</v>
      </c>
      <c r="D16" s="145">
        <f t="shared" si="0"/>
        <v>0.73399999999999999</v>
      </c>
      <c r="E16" s="145">
        <f t="shared" si="1"/>
        <v>0</v>
      </c>
      <c r="F16" s="145"/>
      <c r="G16" s="145"/>
      <c r="H16" s="145"/>
      <c r="I16" s="145"/>
      <c r="J16" s="145">
        <v>125.2</v>
      </c>
      <c r="K16" s="145">
        <f t="shared" si="2"/>
        <v>-0.20000000000000284</v>
      </c>
      <c r="L16" s="145">
        <f t="shared" si="3"/>
        <v>0</v>
      </c>
      <c r="M16" s="145">
        <f t="shared" si="4"/>
        <v>0.20000000000000284</v>
      </c>
      <c r="N16" s="145"/>
      <c r="O16" s="145"/>
      <c r="P16" s="145"/>
      <c r="Q16" s="145"/>
      <c r="R16" s="145">
        <v>81.260000000000005</v>
      </c>
      <c r="S16" s="145">
        <f t="shared" si="5"/>
        <v>0.43999999999999773</v>
      </c>
      <c r="T16" s="145">
        <f t="shared" si="6"/>
        <v>0.43999999999999773</v>
      </c>
      <c r="U16" s="145">
        <f t="shared" si="7"/>
        <v>0</v>
      </c>
      <c r="V16" s="145"/>
      <c r="W16" s="145"/>
      <c r="X16" s="145"/>
      <c r="Y16" s="145"/>
      <c r="Z16" s="145">
        <v>73.5</v>
      </c>
      <c r="AA16" s="145">
        <f t="shared" si="8"/>
        <v>-0.43999999999999773</v>
      </c>
      <c r="AB16" s="145">
        <f t="shared" si="9"/>
        <v>0</v>
      </c>
      <c r="AC16" s="145">
        <f t="shared" si="10"/>
        <v>0.43999999999999773</v>
      </c>
      <c r="AD16" s="145"/>
      <c r="AE16" s="145"/>
      <c r="AF16" s="145"/>
      <c r="AG16" s="145"/>
      <c r="AH16" s="145">
        <v>4.49</v>
      </c>
      <c r="AI16" s="145">
        <f t="shared" si="11"/>
        <v>9.9999999999997868E-3</v>
      </c>
      <c r="AJ16" s="145">
        <f t="shared" si="12"/>
        <v>9.9999999999997868E-3</v>
      </c>
      <c r="AK16" s="145">
        <f t="shared" si="13"/>
        <v>0</v>
      </c>
      <c r="AL16" s="145"/>
      <c r="AM16" s="145"/>
      <c r="AN16" s="145"/>
      <c r="AO16" s="145"/>
      <c r="AP16" s="145">
        <v>3.63</v>
      </c>
      <c r="AQ16" s="145">
        <f t="shared" si="14"/>
        <v>0.12000000000000011</v>
      </c>
      <c r="AR16" s="145">
        <f t="shared" si="15"/>
        <v>0.12000000000000011</v>
      </c>
      <c r="AS16" s="145">
        <f t="shared" si="16"/>
        <v>0</v>
      </c>
      <c r="AT16" s="145"/>
      <c r="AU16" s="145"/>
      <c r="AV16" s="145"/>
      <c r="AW16" s="145"/>
      <c r="AX16" s="145">
        <v>22.9</v>
      </c>
      <c r="AY16" s="145">
        <f t="shared" si="17"/>
        <v>-0.30999999999999872</v>
      </c>
      <c r="AZ16" s="145">
        <f t="shared" si="18"/>
        <v>0</v>
      </c>
      <c r="BA16" s="145">
        <f t="shared" si="19"/>
        <v>0.30999999999999872</v>
      </c>
      <c r="BB16" s="145"/>
      <c r="BC16" s="145"/>
      <c r="BD16" s="145"/>
      <c r="BE16" s="145"/>
      <c r="BF16" s="145">
        <v>17.47</v>
      </c>
      <c r="BG16" s="145">
        <f t="shared" si="20"/>
        <v>-5.9999999999998721E-2</v>
      </c>
      <c r="BH16" s="145">
        <f t="shared" si="21"/>
        <v>0</v>
      </c>
      <c r="BI16" s="145">
        <f t="shared" si="22"/>
        <v>5.9999999999998721E-2</v>
      </c>
      <c r="BJ16" s="145"/>
      <c r="BK16" s="145"/>
      <c r="BL16" s="145"/>
      <c r="BM16" s="145"/>
      <c r="BN16" s="145">
        <v>17.11</v>
      </c>
      <c r="BO16" s="145">
        <f t="shared" si="23"/>
        <v>0.51999999999999957</v>
      </c>
      <c r="BP16" s="145">
        <f t="shared" si="24"/>
        <v>0.51999999999999957</v>
      </c>
      <c r="BQ16" s="145">
        <f t="shared" si="25"/>
        <v>0</v>
      </c>
      <c r="BR16" s="145"/>
      <c r="BS16" s="145"/>
      <c r="BT16" s="145"/>
      <c r="BU16" s="145"/>
      <c r="BV16" s="145">
        <v>16.86</v>
      </c>
      <c r="BW16" s="145">
        <f t="shared" si="26"/>
        <v>-7.9999999999998295E-2</v>
      </c>
      <c r="BX16" s="145">
        <f t="shared" si="27"/>
        <v>0</v>
      </c>
      <c r="BY16" s="145">
        <f t="shared" si="28"/>
        <v>7.9999999999998295E-2</v>
      </c>
      <c r="BZ16" s="145"/>
      <c r="CA16" s="145"/>
      <c r="CB16" s="145"/>
      <c r="CC16" s="145"/>
      <c r="CD16" s="145">
        <v>14.04</v>
      </c>
      <c r="CE16" s="145">
        <f t="shared" si="29"/>
        <v>-0.11999999999999922</v>
      </c>
      <c r="CF16" s="145">
        <f t="shared" si="30"/>
        <v>0</v>
      </c>
      <c r="CG16" s="145">
        <f t="shared" si="31"/>
        <v>0.11999999999999922</v>
      </c>
      <c r="CH16" s="145"/>
      <c r="CI16" s="145"/>
      <c r="CJ16" s="145"/>
      <c r="CK16" s="145"/>
      <c r="CL16" s="145">
        <v>43.89</v>
      </c>
      <c r="CM16" s="145">
        <f t="shared" si="32"/>
        <v>-0.24000000000000199</v>
      </c>
      <c r="CN16" s="145">
        <f t="shared" si="33"/>
        <v>0</v>
      </c>
      <c r="CO16" s="145">
        <f t="shared" si="34"/>
        <v>0.24000000000000199</v>
      </c>
      <c r="CP16" s="145"/>
      <c r="CQ16" s="145"/>
      <c r="CR16" s="145"/>
      <c r="CS16" s="145"/>
      <c r="CT16" s="145">
        <v>5.67</v>
      </c>
      <c r="CU16" s="145">
        <f t="shared" si="35"/>
        <v>0</v>
      </c>
      <c r="CV16" s="145">
        <f t="shared" si="36"/>
        <v>0</v>
      </c>
      <c r="CW16" s="145">
        <f t="shared" si="37"/>
        <v>0</v>
      </c>
      <c r="CX16" s="145"/>
      <c r="CY16" s="145"/>
      <c r="CZ16" s="145"/>
      <c r="DA16" s="145"/>
      <c r="DB16" s="145">
        <v>17.420000000000002</v>
      </c>
      <c r="DC16" s="145">
        <f t="shared" si="38"/>
        <v>-0.10000000000000142</v>
      </c>
      <c r="DD16" s="145">
        <f t="shared" si="39"/>
        <v>0</v>
      </c>
      <c r="DE16" s="145">
        <f t="shared" si="40"/>
        <v>0.10000000000000142</v>
      </c>
      <c r="DF16" s="145"/>
      <c r="DG16" s="145"/>
      <c r="DH16" s="145"/>
      <c r="DI16" s="145"/>
      <c r="DJ16" s="145">
        <v>82.8</v>
      </c>
      <c r="DK16" s="145">
        <f t="shared" si="41"/>
        <v>-0.64999999999999147</v>
      </c>
      <c r="DL16" s="145">
        <f t="shared" si="42"/>
        <v>0</v>
      </c>
      <c r="DM16" s="145">
        <f t="shared" si="43"/>
        <v>0.64999999999999147</v>
      </c>
      <c r="DN16" s="145"/>
      <c r="DO16" s="145"/>
      <c r="DP16" s="145"/>
      <c r="DQ16" s="145"/>
      <c r="DR16" s="145">
        <v>3.6259999999999999</v>
      </c>
      <c r="DS16" s="145">
        <f t="shared" si="44"/>
        <v>1.6000000000000014E-2</v>
      </c>
      <c r="DT16" s="145">
        <f t="shared" si="45"/>
        <v>1.6000000000000014E-2</v>
      </c>
      <c r="DU16" s="145">
        <f t="shared" si="46"/>
        <v>0</v>
      </c>
      <c r="DV16" s="145"/>
      <c r="DW16" s="145"/>
      <c r="DX16" s="145"/>
      <c r="DY16" s="145"/>
      <c r="DZ16" s="145">
        <v>21.34</v>
      </c>
      <c r="EA16" s="145">
        <f t="shared" si="47"/>
        <v>1.9999999999999574E-2</v>
      </c>
      <c r="EB16" s="145">
        <f t="shared" si="48"/>
        <v>1.9999999999999574E-2</v>
      </c>
      <c r="EC16" s="145">
        <f t="shared" si="49"/>
        <v>0</v>
      </c>
      <c r="ED16" s="145"/>
      <c r="EE16" s="145"/>
      <c r="EF16" s="145"/>
      <c r="EG16" s="145"/>
      <c r="EH16" s="145">
        <v>45.06</v>
      </c>
      <c r="EI16" s="145">
        <f t="shared" si="50"/>
        <v>-0.35000000000000142</v>
      </c>
      <c r="EJ16" s="145">
        <f t="shared" si="51"/>
        <v>0</v>
      </c>
      <c r="EK16" s="145">
        <f t="shared" si="52"/>
        <v>0.35000000000000142</v>
      </c>
      <c r="EL16" s="145"/>
      <c r="EM16" s="145"/>
      <c r="EN16" s="145"/>
      <c r="EO16" s="145"/>
      <c r="EP16" s="145">
        <v>50.86</v>
      </c>
      <c r="EQ16" s="145">
        <f t="shared" si="53"/>
        <v>-0.32000000000000028</v>
      </c>
      <c r="ER16" s="145">
        <f t="shared" si="54"/>
        <v>0</v>
      </c>
      <c r="ES16" s="145">
        <f t="shared" si="55"/>
        <v>0.32000000000000028</v>
      </c>
      <c r="ET16" s="145"/>
      <c r="EU16" s="145"/>
      <c r="EV16" s="145"/>
      <c r="EW16" s="145"/>
      <c r="EX16" s="145">
        <v>50.7</v>
      </c>
      <c r="EY16" s="145">
        <f t="shared" si="56"/>
        <v>0.19999999999999574</v>
      </c>
      <c r="EZ16" s="145">
        <f t="shared" si="57"/>
        <v>0.19999999999999574</v>
      </c>
      <c r="FA16" s="145">
        <f t="shared" si="58"/>
        <v>0</v>
      </c>
      <c r="FB16" s="145"/>
      <c r="FC16" s="145"/>
      <c r="FD16" s="145"/>
      <c r="FE16" s="145"/>
      <c r="FF16" s="145">
        <v>75.58</v>
      </c>
      <c r="FG16" s="145">
        <f t="shared" si="59"/>
        <v>-0.12000000000000455</v>
      </c>
      <c r="FH16" s="145">
        <f t="shared" si="60"/>
        <v>0</v>
      </c>
      <c r="FI16" s="145">
        <f t="shared" si="61"/>
        <v>0.12000000000000455</v>
      </c>
      <c r="FJ16" s="145"/>
      <c r="FK16" s="145"/>
      <c r="FL16" s="145"/>
      <c r="FM16" s="145"/>
      <c r="FN16" s="145">
        <v>80.2</v>
      </c>
      <c r="FO16" s="145">
        <f t="shared" si="62"/>
        <v>0</v>
      </c>
      <c r="FP16" s="145">
        <f t="shared" si="63"/>
        <v>0</v>
      </c>
      <c r="FQ16" s="145">
        <f t="shared" si="64"/>
        <v>0</v>
      </c>
      <c r="FR16" s="145"/>
      <c r="FS16" s="145"/>
      <c r="FT16" s="145"/>
      <c r="FU16" s="145"/>
      <c r="FV16" s="145">
        <v>13.2</v>
      </c>
      <c r="FW16" s="145">
        <f t="shared" si="65"/>
        <v>8.0000000000000071E-2</v>
      </c>
      <c r="FX16" s="145">
        <f t="shared" si="66"/>
        <v>8.0000000000000071E-2</v>
      </c>
      <c r="FY16" s="145">
        <f t="shared" si="67"/>
        <v>0</v>
      </c>
      <c r="FZ16" s="145"/>
      <c r="GA16" s="145"/>
      <c r="GB16" s="145"/>
      <c r="GC16" s="145"/>
      <c r="GD16" s="145">
        <v>188.3</v>
      </c>
      <c r="GE16" s="145">
        <f t="shared" si="68"/>
        <v>1.2999999999999829</v>
      </c>
      <c r="GF16" s="145">
        <f t="shared" si="69"/>
        <v>1.2999999999999829</v>
      </c>
      <c r="GG16" s="145">
        <f t="shared" si="70"/>
        <v>0</v>
      </c>
      <c r="GH16" s="145"/>
      <c r="GI16" s="145"/>
      <c r="GJ16" s="145"/>
      <c r="GK16" s="145"/>
      <c r="GL16" s="145">
        <v>47.23</v>
      </c>
      <c r="GM16" s="145">
        <f t="shared" si="71"/>
        <v>-0.19999999999999574</v>
      </c>
      <c r="GN16" s="145">
        <f t="shared" si="72"/>
        <v>0</v>
      </c>
      <c r="GO16" s="145">
        <f t="shared" si="73"/>
        <v>0.19999999999999574</v>
      </c>
      <c r="GP16" s="145"/>
      <c r="GQ16" s="145"/>
      <c r="GR16" s="145"/>
      <c r="GS16" s="145"/>
      <c r="GT16" s="145">
        <v>90.8</v>
      </c>
      <c r="GU16" s="145">
        <f t="shared" si="74"/>
        <v>0.25</v>
      </c>
      <c r="GV16" s="145">
        <f t="shared" si="75"/>
        <v>0.25</v>
      </c>
      <c r="GW16" s="145">
        <f t="shared" si="76"/>
        <v>0</v>
      </c>
      <c r="GX16" s="145"/>
      <c r="GY16" s="145"/>
      <c r="GZ16" s="145"/>
      <c r="HA16" s="145"/>
      <c r="HB16" s="145">
        <v>53.9</v>
      </c>
      <c r="HC16" s="145">
        <f t="shared" si="77"/>
        <v>7.0000000000000284E-2</v>
      </c>
      <c r="HD16" s="145">
        <f t="shared" si="78"/>
        <v>7.0000000000000284E-2</v>
      </c>
      <c r="HE16" s="145">
        <f t="shared" si="79"/>
        <v>0</v>
      </c>
      <c r="HF16" s="145"/>
      <c r="HG16" s="145"/>
      <c r="HH16" s="145"/>
      <c r="HI16" s="145"/>
      <c r="HJ16" s="145">
        <v>125.25</v>
      </c>
      <c r="HK16" s="145">
        <f>HJ15-HJ16</f>
        <v>-4.25</v>
      </c>
      <c r="HL16" s="145">
        <f t="shared" si="80"/>
        <v>0</v>
      </c>
      <c r="HM16" s="145">
        <f t="shared" si="81"/>
        <v>4.25</v>
      </c>
      <c r="HN16" s="145"/>
      <c r="HO16" s="145"/>
      <c r="HP16" s="145"/>
      <c r="HQ16" s="145"/>
      <c r="HR16" s="145">
        <v>3.0379999999999998</v>
      </c>
      <c r="HS16" s="145">
        <f t="shared" si="82"/>
        <v>9.8000000000000309E-2</v>
      </c>
      <c r="HT16" s="145">
        <f t="shared" si="83"/>
        <v>9.8000000000000309E-2</v>
      </c>
      <c r="HU16" s="145">
        <f t="shared" si="84"/>
        <v>0</v>
      </c>
      <c r="HV16" s="145"/>
      <c r="HW16" s="145"/>
      <c r="HX16" s="145"/>
      <c r="HY16" s="145"/>
      <c r="HZ16" s="145">
        <v>65.55</v>
      </c>
      <c r="IA16" s="145">
        <f t="shared" si="85"/>
        <v>-0.75</v>
      </c>
      <c r="IB16" s="145">
        <f t="shared" si="86"/>
        <v>0</v>
      </c>
      <c r="IC16" s="145">
        <f t="shared" si="87"/>
        <v>0.75</v>
      </c>
      <c r="ID16" s="145"/>
      <c r="IE16" s="145"/>
      <c r="IF16" s="145"/>
      <c r="IG16" s="145"/>
    </row>
    <row r="17" spans="1:241" x14ac:dyDescent="0.35">
      <c r="A17" s="53">
        <v>43675</v>
      </c>
      <c r="B17" s="145">
        <v>8.8919999999999995</v>
      </c>
      <c r="C17" s="145">
        <f t="shared" si="88"/>
        <v>-0.20199999999999996</v>
      </c>
      <c r="D17" s="145">
        <f t="shared" si="0"/>
        <v>0</v>
      </c>
      <c r="E17" s="145">
        <f t="shared" si="1"/>
        <v>0.20199999999999996</v>
      </c>
      <c r="F17" s="145">
        <f>SUM(D4:D17)/14</f>
        <v>0.1830714285714285</v>
      </c>
      <c r="G17" s="145">
        <f>SUM(E4:E17)/14</f>
        <v>9.0357142857142775E-2</v>
      </c>
      <c r="H17" s="145">
        <f>F17/G17</f>
        <v>2.0260869565217403</v>
      </c>
      <c r="I17" s="145">
        <f>IF(G17=0,100,100-(100/(1+H17)))</f>
        <v>66.954022988505756</v>
      </c>
      <c r="J17" s="145">
        <v>124.25</v>
      </c>
      <c r="K17" s="145">
        <f t="shared" si="2"/>
        <v>0.95000000000000284</v>
      </c>
      <c r="L17" s="145">
        <f t="shared" si="3"/>
        <v>0.95000000000000284</v>
      </c>
      <c r="M17" s="145">
        <f t="shared" si="4"/>
        <v>0</v>
      </c>
      <c r="N17" s="145">
        <f>SUM(L4:L17)/14</f>
        <v>0.73571428571428654</v>
      </c>
      <c r="O17" s="145">
        <f>SUM(M4:M17)/14</f>
        <v>0.81071428571428628</v>
      </c>
      <c r="P17" s="145">
        <f>N17/O17</f>
        <v>0.90748898678414136</v>
      </c>
      <c r="Q17" s="145">
        <f>IF(O17=0,100,100-(100/(1+P17)))</f>
        <v>47.575057736720566</v>
      </c>
      <c r="R17" s="145">
        <v>83.44</v>
      </c>
      <c r="S17" s="145">
        <f t="shared" si="5"/>
        <v>-2.1799999999999926</v>
      </c>
      <c r="T17" s="145">
        <f t="shared" si="6"/>
        <v>0</v>
      </c>
      <c r="U17" s="145">
        <f t="shared" si="7"/>
        <v>2.1799999999999926</v>
      </c>
      <c r="V17" s="145">
        <f>SUM(T4:T17)/14</f>
        <v>0.73857142857142877</v>
      </c>
      <c r="W17" s="145">
        <f>SUM(U4:U17)/14</f>
        <v>1.3871428571428572</v>
      </c>
      <c r="X17" s="145">
        <f>V17/W17</f>
        <v>0.53244078269824935</v>
      </c>
      <c r="Y17" s="145">
        <f>IF(W17=0,100,100-(100/(1+X17)))</f>
        <v>34.744623655913983</v>
      </c>
      <c r="Z17" s="145">
        <v>74.98</v>
      </c>
      <c r="AA17" s="145">
        <f t="shared" si="8"/>
        <v>-1.480000000000004</v>
      </c>
      <c r="AB17" s="145">
        <f t="shared" si="9"/>
        <v>0</v>
      </c>
      <c r="AC17" s="145">
        <f t="shared" si="10"/>
        <v>1.480000000000004</v>
      </c>
      <c r="AD17" s="145">
        <f>SUM(AB4:AB17)/14</f>
        <v>0.26142857142857118</v>
      </c>
      <c r="AE17" s="145">
        <f>SUM(AC4:AC17)/14</f>
        <v>0.90428571428571403</v>
      </c>
      <c r="AF17" s="145">
        <f>AD17/AE17</f>
        <v>0.28909952606635053</v>
      </c>
      <c r="AG17" s="145">
        <f>IF(AE17=0,100,100-(100/(1+AF17)))</f>
        <v>22.426470588235276</v>
      </c>
      <c r="AH17" s="145">
        <v>4.54</v>
      </c>
      <c r="AI17" s="145">
        <f t="shared" si="11"/>
        <v>-4.9999999999999822E-2</v>
      </c>
      <c r="AJ17" s="145">
        <f t="shared" si="12"/>
        <v>0</v>
      </c>
      <c r="AK17" s="145">
        <f t="shared" si="13"/>
        <v>4.9999999999999822E-2</v>
      </c>
      <c r="AL17" s="145">
        <f>SUM(AJ4:AJ17)/14</f>
        <v>4.9999999999999567E-3</v>
      </c>
      <c r="AM17" s="145">
        <f>SUM(AK4:AK17)/14</f>
        <v>7.857142857142816E-3</v>
      </c>
      <c r="AN17" s="145">
        <f>AL17/AM17</f>
        <v>0.63636363636363413</v>
      </c>
      <c r="AO17" s="145">
        <f>IF(AM17=0,100,100-(100/(1+AN17)))</f>
        <v>38.8888888888888</v>
      </c>
      <c r="AP17" s="145">
        <v>3.63</v>
      </c>
      <c r="AQ17" s="145">
        <f t="shared" si="14"/>
        <v>0</v>
      </c>
      <c r="AR17" s="145">
        <f t="shared" si="15"/>
        <v>0</v>
      </c>
      <c r="AS17" s="145">
        <f t="shared" si="16"/>
        <v>0</v>
      </c>
      <c r="AT17" s="145">
        <f>SUM(AR4:AR17)/14</f>
        <v>2.0714285714285685E-2</v>
      </c>
      <c r="AU17" s="145">
        <f>SUM(AS4:AS17)/14</f>
        <v>9.9999999999999777E-3</v>
      </c>
      <c r="AV17" s="145">
        <f>AT17/AU17</f>
        <v>2.071428571428573</v>
      </c>
      <c r="AW17" s="145">
        <f>IF(AU17=0,100,100-(100/(1+AV17)))</f>
        <v>67.441860465116292</v>
      </c>
      <c r="AX17" s="145">
        <v>22.87</v>
      </c>
      <c r="AY17" s="145">
        <f t="shared" si="17"/>
        <v>2.9999999999997584E-2</v>
      </c>
      <c r="AZ17" s="145">
        <f t="shared" si="18"/>
        <v>2.9999999999997584E-2</v>
      </c>
      <c r="BA17" s="145">
        <f t="shared" si="19"/>
        <v>0</v>
      </c>
      <c r="BB17" s="145">
        <f>SUM(AZ4:AZ17)/14</f>
        <v>9.0714285714285428E-2</v>
      </c>
      <c r="BC17" s="145">
        <f>SUM(BA4:BA17)/14</f>
        <v>0.23642857142857135</v>
      </c>
      <c r="BD17" s="145">
        <f>BB17/BC17</f>
        <v>0.38368580060422852</v>
      </c>
      <c r="BE17" s="145">
        <f>IF(BC17=0,100,100-(100/(1+BD17)))</f>
        <v>27.729257641921336</v>
      </c>
      <c r="BF17" s="145">
        <v>17.989999999999998</v>
      </c>
      <c r="BG17" s="145">
        <f t="shared" si="20"/>
        <v>-0.51999999999999957</v>
      </c>
      <c r="BH17" s="145">
        <f t="shared" si="21"/>
        <v>0</v>
      </c>
      <c r="BI17" s="145">
        <f t="shared" si="22"/>
        <v>0.51999999999999957</v>
      </c>
      <c r="BJ17" s="145">
        <f>SUM(BH4:BH17)/14</f>
        <v>2.285714285714275E-2</v>
      </c>
      <c r="BK17" s="145">
        <f>SUM(BI4:BI17)/14</f>
        <v>0.20499999999999982</v>
      </c>
      <c r="BL17" s="145">
        <f>BJ17/BK17</f>
        <v>0.11149825783972082</v>
      </c>
      <c r="BM17" s="145">
        <f>IF(BK17=0,100,100-(100/(1+BL17)))</f>
        <v>10.031347962382412</v>
      </c>
      <c r="BN17" s="145">
        <v>17.61</v>
      </c>
      <c r="BO17" s="145">
        <f t="shared" si="23"/>
        <v>-0.5</v>
      </c>
      <c r="BP17" s="145">
        <f t="shared" si="24"/>
        <v>0</v>
      </c>
      <c r="BQ17" s="145">
        <f t="shared" si="25"/>
        <v>0.5</v>
      </c>
      <c r="BR17" s="145">
        <f>SUM(BP4:BP17)/14</f>
        <v>0.2285714285714284</v>
      </c>
      <c r="BS17" s="145">
        <f>SUM(BQ4:BQ17)/14</f>
        <v>0.33285714285714274</v>
      </c>
      <c r="BT17" s="145">
        <f>BR17/BS17</f>
        <v>0.68669527896995675</v>
      </c>
      <c r="BU17" s="145">
        <f>IF(BS17=0,100,100-(100/(1+BT17)))</f>
        <v>40.712468193384211</v>
      </c>
      <c r="BV17" s="145">
        <v>17.03</v>
      </c>
      <c r="BW17" s="145">
        <f t="shared" si="26"/>
        <v>-0.17000000000000171</v>
      </c>
      <c r="BX17" s="145">
        <f t="shared" si="27"/>
        <v>0</v>
      </c>
      <c r="BY17" s="145">
        <f t="shared" si="28"/>
        <v>0.17000000000000171</v>
      </c>
      <c r="BZ17" s="145">
        <f>SUM(BX4:BX17)/14</f>
        <v>7.071428571428573E-2</v>
      </c>
      <c r="CA17" s="145">
        <f>SUM(BY4:BY17)/14</f>
        <v>0.17785714285714299</v>
      </c>
      <c r="CB17" s="145">
        <f>BZ17/CA17</f>
        <v>0.39759036144578291</v>
      </c>
      <c r="CC17" s="145">
        <f>IF(CA17=0,100,100-(100/(1+CB17)))</f>
        <v>28.448275862068954</v>
      </c>
      <c r="CD17" s="145">
        <v>14.31</v>
      </c>
      <c r="CE17" s="145">
        <f t="shared" si="29"/>
        <v>-0.27000000000000135</v>
      </c>
      <c r="CF17" s="145">
        <f t="shared" si="30"/>
        <v>0</v>
      </c>
      <c r="CG17" s="145">
        <f t="shared" si="31"/>
        <v>0.27000000000000135</v>
      </c>
      <c r="CH17" s="145">
        <f>SUM(CF4:CF17)/14</f>
        <v>3.6428571428571539E-2</v>
      </c>
      <c r="CI17" s="145">
        <f>SUM(CG4:CG17)/14</f>
        <v>9.7142857142857225E-2</v>
      </c>
      <c r="CJ17" s="145">
        <f>CH17/CI17</f>
        <v>0.37500000000000083</v>
      </c>
      <c r="CK17" s="145">
        <f>IF(CI17=0,100,100-(100/(1+CJ17)))</f>
        <v>27.272727272727323</v>
      </c>
      <c r="CL17" s="145">
        <v>45.59</v>
      </c>
      <c r="CM17" s="145">
        <f t="shared" si="32"/>
        <v>-1.7000000000000028</v>
      </c>
      <c r="CN17" s="145">
        <f t="shared" si="33"/>
        <v>0</v>
      </c>
      <c r="CO17" s="145">
        <f t="shared" si="34"/>
        <v>1.7000000000000028</v>
      </c>
      <c r="CP17" s="145">
        <f>SUM(CN4:CN17)/14</f>
        <v>0.37928571428571495</v>
      </c>
      <c r="CQ17" s="145">
        <f>SUM(CO4:CO17)/14</f>
        <v>0.85571428571428654</v>
      </c>
      <c r="CR17" s="145">
        <f>CP17/CQ17</f>
        <v>0.44323873121869817</v>
      </c>
      <c r="CS17" s="145">
        <f>IF(CQ17=0,100,100-(100/(1+CR17)))</f>
        <v>30.711393869288614</v>
      </c>
      <c r="CT17" s="145">
        <v>5.57</v>
      </c>
      <c r="CU17" s="145">
        <f t="shared" si="35"/>
        <v>9.9999999999999645E-2</v>
      </c>
      <c r="CV17" s="145">
        <f t="shared" si="36"/>
        <v>9.9999999999999645E-2</v>
      </c>
      <c r="CW17" s="145">
        <f t="shared" si="37"/>
        <v>0</v>
      </c>
      <c r="CX17" s="145">
        <f>SUM(CV4:CV17)/14</f>
        <v>4.1428571428571433E-2</v>
      </c>
      <c r="CY17" s="145">
        <f>SUM(CW4:CW17)/14</f>
        <v>4.7857142857142855E-2</v>
      </c>
      <c r="CZ17" s="145">
        <f>CX17/CY17</f>
        <v>0.86567164179104494</v>
      </c>
      <c r="DA17" s="145">
        <f>IF(CY17=0,100,100-(100/(1+CZ17)))</f>
        <v>46.400000000000006</v>
      </c>
      <c r="DB17" s="145">
        <v>17.77</v>
      </c>
      <c r="DC17" s="145">
        <f t="shared" si="38"/>
        <v>-0.34999999999999787</v>
      </c>
      <c r="DD17" s="145">
        <f t="shared" si="39"/>
        <v>0</v>
      </c>
      <c r="DE17" s="145">
        <f t="shared" si="40"/>
        <v>0.34999999999999787</v>
      </c>
      <c r="DF17" s="145">
        <f>SUM(DD4:DD17)/14</f>
        <v>4.785714285714298E-2</v>
      </c>
      <c r="DG17" s="145">
        <f>SUM(DE4:DE17)/14</f>
        <v>0.19428571428571434</v>
      </c>
      <c r="DH17" s="145">
        <f>DF17/DG17</f>
        <v>0.24632352941176527</v>
      </c>
      <c r="DI17" s="145">
        <f>IF(DG17=0,100,100-(100/(1+DH17)))</f>
        <v>19.764011799410071</v>
      </c>
      <c r="DJ17" s="145">
        <v>86.3</v>
      </c>
      <c r="DK17" s="145">
        <f t="shared" si="41"/>
        <v>-3.5</v>
      </c>
      <c r="DL17" s="145">
        <f t="shared" si="42"/>
        <v>0</v>
      </c>
      <c r="DM17" s="145">
        <f t="shared" si="43"/>
        <v>3.5</v>
      </c>
      <c r="DN17" s="145">
        <f>SUM(DL4:DL17)/14</f>
        <v>0.4107142857142847</v>
      </c>
      <c r="DO17" s="145">
        <f>SUM(DM4:DM17)/14</f>
        <v>0.79999999999999916</v>
      </c>
      <c r="DP17" s="145">
        <f>DN17/DO17</f>
        <v>0.51339285714285643</v>
      </c>
      <c r="DQ17" s="145">
        <f>IF(DO17=0,100,100-(100/(1+DP17)))</f>
        <v>33.923303834808223</v>
      </c>
      <c r="DR17" s="145">
        <v>3.7410000000000001</v>
      </c>
      <c r="DS17" s="145">
        <f t="shared" si="44"/>
        <v>-0.11500000000000021</v>
      </c>
      <c r="DT17" s="145">
        <f t="shared" si="45"/>
        <v>0</v>
      </c>
      <c r="DU17" s="145">
        <f t="shared" si="46"/>
        <v>0.11500000000000021</v>
      </c>
      <c r="DV17" s="145">
        <f>SUM(DT4:DT17)/14</f>
        <v>2.107142857142863E-2</v>
      </c>
      <c r="DW17" s="145">
        <f>SUM(DU4:DU17)/14</f>
        <v>3.9000000000000049E-2</v>
      </c>
      <c r="DX17" s="145">
        <f>DV17/DW17</f>
        <v>0.54029304029304115</v>
      </c>
      <c r="DY17" s="145">
        <f>IF(DW17=0,100,100-(100/(1+DX17)))</f>
        <v>35.077288941736057</v>
      </c>
      <c r="DZ17" s="145">
        <v>22.09</v>
      </c>
      <c r="EA17" s="145">
        <f t="shared" si="47"/>
        <v>-0.75</v>
      </c>
      <c r="EB17" s="145">
        <f t="shared" si="48"/>
        <v>0</v>
      </c>
      <c r="EC17" s="145">
        <f t="shared" si="49"/>
        <v>0.75</v>
      </c>
      <c r="ED17" s="145">
        <f>SUM(EB4:EB17)/14</f>
        <v>4.7142857142857153E-2</v>
      </c>
      <c r="EE17" s="145">
        <f>SUM(EC4:EC17)/14</f>
        <v>0.26785714285714285</v>
      </c>
      <c r="EF17" s="145">
        <f>ED17/EE17</f>
        <v>0.17600000000000005</v>
      </c>
      <c r="EG17" s="145">
        <f>IF(EE17=0,100,100-(100/(1+EF17)))</f>
        <v>14.965986394557831</v>
      </c>
      <c r="EH17" s="145">
        <v>46.3</v>
      </c>
      <c r="EI17" s="145">
        <f t="shared" si="50"/>
        <v>-1.2399999999999949</v>
      </c>
      <c r="EJ17" s="145">
        <f t="shared" si="51"/>
        <v>0</v>
      </c>
      <c r="EK17" s="145">
        <f t="shared" si="52"/>
        <v>1.2399999999999949</v>
      </c>
      <c r="EL17" s="145">
        <f>SUM(EJ4:EJ17)/14</f>
        <v>0.12785714285714331</v>
      </c>
      <c r="EM17" s="145">
        <f>SUM(EK4:EK17)/14</f>
        <v>0.41285714285714292</v>
      </c>
      <c r="EN17" s="145">
        <f>EL17/EM17</f>
        <v>0.30968858131487992</v>
      </c>
      <c r="EO17" s="145">
        <f>IF(EM17=0,100,100-(100/(1+EN17)))</f>
        <v>23.645970937912878</v>
      </c>
      <c r="EP17" s="145">
        <v>51.89</v>
      </c>
      <c r="EQ17" s="145">
        <f t="shared" si="53"/>
        <v>-1.0300000000000011</v>
      </c>
      <c r="ER17" s="145">
        <f t="shared" si="54"/>
        <v>0</v>
      </c>
      <c r="ES17" s="145">
        <f t="shared" si="55"/>
        <v>1.0300000000000011</v>
      </c>
      <c r="ET17" s="145">
        <f>SUM(ER4:ER17)/14</f>
        <v>0.24785714285714278</v>
      </c>
      <c r="EU17" s="145">
        <f>SUM(ES4:ES17)/14</f>
        <v>0.50142857142857111</v>
      </c>
      <c r="EV17" s="145">
        <f>ET17/EU17</f>
        <v>0.49430199430199445</v>
      </c>
      <c r="EW17" s="145">
        <f>IF(EU17=0,100,100-(100/(1+EV17)))</f>
        <v>33.07912297426121</v>
      </c>
      <c r="EX17" s="145">
        <v>51.5</v>
      </c>
      <c r="EY17" s="145">
        <f t="shared" si="56"/>
        <v>-0.79999999999999716</v>
      </c>
      <c r="EZ17" s="145">
        <f t="shared" si="57"/>
        <v>0</v>
      </c>
      <c r="FA17" s="145">
        <f t="shared" si="58"/>
        <v>0.79999999999999716</v>
      </c>
      <c r="FB17" s="145">
        <f>SUM(EZ4:EZ17)/14</f>
        <v>0.31500000000000028</v>
      </c>
      <c r="FC17" s="145">
        <f>SUM(FA4:FA17)/14</f>
        <v>0.29714285714285743</v>
      </c>
      <c r="FD17" s="145">
        <f>FB17/FC17</f>
        <v>1.0600961538461537</v>
      </c>
      <c r="FE17" s="145">
        <f>IF(FC17=0,100,100-(100/(1+FD17)))</f>
        <v>51.4585764294049</v>
      </c>
      <c r="FF17" s="145">
        <v>77.099999999999994</v>
      </c>
      <c r="FG17" s="145">
        <f t="shared" si="59"/>
        <v>-1.519999999999996</v>
      </c>
      <c r="FH17" s="145">
        <f t="shared" si="60"/>
        <v>0</v>
      </c>
      <c r="FI17" s="145">
        <f t="shared" si="61"/>
        <v>1.519999999999996</v>
      </c>
      <c r="FJ17" s="145">
        <f>SUM(FH4:FH17)/14</f>
        <v>0.37428571428571494</v>
      </c>
      <c r="FK17" s="145">
        <f>SUM(FI4:FI17)/14</f>
        <v>0.45357142857142918</v>
      </c>
      <c r="FL17" s="145">
        <f>FJ17/FK17</f>
        <v>0.82519685039370116</v>
      </c>
      <c r="FM17" s="145">
        <f>IF(FK17=0,100,100-(100/(1+FL17)))</f>
        <v>45.211389128559119</v>
      </c>
      <c r="FN17" s="145">
        <v>82.1</v>
      </c>
      <c r="FO17" s="145">
        <f t="shared" si="62"/>
        <v>-1.8999999999999915</v>
      </c>
      <c r="FP17" s="145">
        <f t="shared" si="63"/>
        <v>0</v>
      </c>
      <c r="FQ17" s="145">
        <f t="shared" si="64"/>
        <v>1.8999999999999915</v>
      </c>
      <c r="FR17" s="145">
        <f>SUM(FP4:FP17)/14</f>
        <v>0.44999999999999879</v>
      </c>
      <c r="FS17" s="145">
        <f>SUM(FQ4:FQ17)/14</f>
        <v>0.67142857142856982</v>
      </c>
      <c r="FT17" s="145">
        <f>FR17/FS17</f>
        <v>0.67021276595744661</v>
      </c>
      <c r="FU17" s="145">
        <f>IF(FS17=0,100,100-(100/(1+FT17)))</f>
        <v>40.127388535031841</v>
      </c>
      <c r="FV17" s="145">
        <v>13.67</v>
      </c>
      <c r="FW17" s="145">
        <f t="shared" si="65"/>
        <v>-0.47000000000000064</v>
      </c>
      <c r="FX17" s="145">
        <f t="shared" si="66"/>
        <v>0</v>
      </c>
      <c r="FY17" s="145">
        <f t="shared" si="67"/>
        <v>0.47000000000000064</v>
      </c>
      <c r="FZ17" s="145">
        <f>SUM(FX4:FX17)/14</f>
        <v>8.1071428571428683E-2</v>
      </c>
      <c r="GA17" s="145">
        <f>SUM(FY4:FY17)/14</f>
        <v>9.642857142857153E-2</v>
      </c>
      <c r="GB17" s="145">
        <f>FZ17/GA17</f>
        <v>0.84074074074074101</v>
      </c>
      <c r="GC17" s="145">
        <f>IF(GA17=0,100,100-(100/(1+GB17)))</f>
        <v>45.674044265593572</v>
      </c>
      <c r="GD17" s="145">
        <v>190.2</v>
      </c>
      <c r="GE17" s="145">
        <f t="shared" si="68"/>
        <v>-1.8999999999999773</v>
      </c>
      <c r="GF17" s="145">
        <f t="shared" si="69"/>
        <v>0</v>
      </c>
      <c r="GG17" s="145">
        <f t="shared" si="70"/>
        <v>1.8999999999999773</v>
      </c>
      <c r="GH17" s="145">
        <f>SUM(GF4:GF17)/14</f>
        <v>1.2857142857142836</v>
      </c>
      <c r="GI17" s="145">
        <f>SUM(GG4:GG17)/14</f>
        <v>1.4071428571428544</v>
      </c>
      <c r="GJ17" s="145">
        <f>GH17/GI17</f>
        <v>0.91370558375634547</v>
      </c>
      <c r="GK17" s="145">
        <f>IF(GI17=0,100,100-(100/(1+GJ17)))</f>
        <v>47.745358090185682</v>
      </c>
      <c r="GL17" s="145">
        <v>48.06</v>
      </c>
      <c r="GM17" s="145">
        <f t="shared" si="71"/>
        <v>-0.8300000000000054</v>
      </c>
      <c r="GN17" s="145">
        <f t="shared" si="72"/>
        <v>0</v>
      </c>
      <c r="GO17" s="145">
        <f t="shared" si="73"/>
        <v>0.8300000000000054</v>
      </c>
      <c r="GP17" s="145">
        <f>SUM(GN4:GN17)/14</f>
        <v>0.12285714285714278</v>
      </c>
      <c r="GQ17" s="145">
        <f>SUM(GO4:GO17)/14</f>
        <v>0.46785714285714314</v>
      </c>
      <c r="GR17" s="145">
        <f>GP17/GQ17</f>
        <v>0.26259541984732793</v>
      </c>
      <c r="GS17" s="145">
        <f>IF(GQ17=0,100,100-(100/(1+GR17)))</f>
        <v>20.798065296251494</v>
      </c>
      <c r="GT17" s="145">
        <v>93.75</v>
      </c>
      <c r="GU17" s="145">
        <f t="shared" si="74"/>
        <v>-2.9500000000000028</v>
      </c>
      <c r="GV17" s="145">
        <f t="shared" si="75"/>
        <v>0</v>
      </c>
      <c r="GW17" s="145">
        <f t="shared" si="76"/>
        <v>2.9500000000000028</v>
      </c>
      <c r="GX17" s="145">
        <f>SUM(GV4:GV17)/14</f>
        <v>0.54285714285714348</v>
      </c>
      <c r="GY17" s="145">
        <f>SUM(GW4:GW17)/14</f>
        <v>1.2750000000000006</v>
      </c>
      <c r="GZ17" s="145">
        <f>GX17/GY17</f>
        <v>0.42577030812324962</v>
      </c>
      <c r="HA17" s="145">
        <f>IF(GY17=0,100,100-(100/(1+GZ17)))</f>
        <v>29.862475442043234</v>
      </c>
      <c r="HB17" s="145">
        <v>54.83</v>
      </c>
      <c r="HC17" s="145">
        <f t="shared" si="77"/>
        <v>-0.92999999999999972</v>
      </c>
      <c r="HD17" s="145">
        <f t="shared" si="78"/>
        <v>0</v>
      </c>
      <c r="HE17" s="145">
        <f t="shared" si="79"/>
        <v>0.92999999999999972</v>
      </c>
      <c r="HF17" s="145">
        <f>SUM(HD4:HD17)/14</f>
        <v>0.21571428571428644</v>
      </c>
      <c r="HG17" s="145">
        <f>SUM(HE4:HE17)/14</f>
        <v>0.42571428571428627</v>
      </c>
      <c r="HH17" s="145">
        <f>HF17/HG17</f>
        <v>0.50671140939597425</v>
      </c>
      <c r="HI17" s="145">
        <f>IF(HG17=0,100,100-(100/(1+HH17)))</f>
        <v>33.630289532294029</v>
      </c>
      <c r="HJ17" s="145">
        <v>125.9</v>
      </c>
      <c r="HK17" s="145">
        <f>HJ16-HJ17</f>
        <v>-0.65000000000000568</v>
      </c>
      <c r="HL17" s="145">
        <f t="shared" si="80"/>
        <v>0</v>
      </c>
      <c r="HM17" s="145">
        <f t="shared" si="81"/>
        <v>0.65000000000000568</v>
      </c>
      <c r="HN17" s="145">
        <f>SUM(HL4:HL17)/14</f>
        <v>0.34642857142857103</v>
      </c>
      <c r="HO17" s="145">
        <f>SUM(HM4:HM17)/14</f>
        <v>0.74285714285714322</v>
      </c>
      <c r="HP17" s="145">
        <f>HN17/HO17</f>
        <v>0.46634615384615308</v>
      </c>
      <c r="HQ17" s="145">
        <f>IF(HO17=0,100,100-(100/(1+HP17)))</f>
        <v>31.803278688524557</v>
      </c>
      <c r="HR17" s="145">
        <v>3.089</v>
      </c>
      <c r="HS17" s="145">
        <f t="shared" si="82"/>
        <v>-5.1000000000000156E-2</v>
      </c>
      <c r="HT17" s="145">
        <f t="shared" si="83"/>
        <v>0</v>
      </c>
      <c r="HU17" s="145">
        <f t="shared" si="84"/>
        <v>5.1000000000000156E-2</v>
      </c>
      <c r="HV17" s="145">
        <f>SUM(HT4:HT17)/14</f>
        <v>1.8571428571428589E-2</v>
      </c>
      <c r="HW17" s="145">
        <f>SUM(HU4:HU17)/14</f>
        <v>7.1999999999999995E-2</v>
      </c>
      <c r="HX17" s="145">
        <f>HV17/HW17</f>
        <v>0.25793650793650819</v>
      </c>
      <c r="HY17" s="145">
        <f>IF(HW17=0,100,100-(100/(1+HX17)))</f>
        <v>20.504731861198749</v>
      </c>
      <c r="HZ17" s="145">
        <v>65.95</v>
      </c>
      <c r="IA17" s="145">
        <f t="shared" si="85"/>
        <v>-0.40000000000000568</v>
      </c>
      <c r="IB17" s="145">
        <f t="shared" si="86"/>
        <v>0</v>
      </c>
      <c r="IC17" s="145">
        <f t="shared" si="87"/>
        <v>0.40000000000000568</v>
      </c>
      <c r="ID17" s="145">
        <f>SUM(IB4:IB17)/14</f>
        <v>0.3750000000000005</v>
      </c>
      <c r="IE17" s="145">
        <f>SUM(IC4:IC17)/14</f>
        <v>0.67500000000000071</v>
      </c>
      <c r="IF17" s="145">
        <f>ID17/IE17</f>
        <v>0.55555555555555569</v>
      </c>
      <c r="IG17" s="145">
        <f>IF(IE17=0,100,100-(100/(1+IF17)))</f>
        <v>35.714285714285722</v>
      </c>
    </row>
    <row r="18" spans="1:241" x14ac:dyDescent="0.35">
      <c r="A18" s="53">
        <v>43672</v>
      </c>
      <c r="B18" s="145">
        <v>8.8859999999999992</v>
      </c>
      <c r="C18" s="145">
        <f t="shared" si="88"/>
        <v>6.0000000000002274E-3</v>
      </c>
      <c r="D18" s="145">
        <f t="shared" si="0"/>
        <v>6.0000000000002274E-3</v>
      </c>
      <c r="E18" s="145">
        <f t="shared" si="1"/>
        <v>0</v>
      </c>
      <c r="F18" s="145">
        <f>(F17*13+D18)/14</f>
        <v>0.17042346938775504</v>
      </c>
      <c r="G18" s="145">
        <f>(G17*13+E18)/14</f>
        <v>8.3903061224489719E-2</v>
      </c>
      <c r="H18" s="145">
        <f t="shared" ref="H18:H24" si="89">F18/G18</f>
        <v>2.0311948920644585</v>
      </c>
      <c r="I18" s="145">
        <f t="shared" ref="I18:I24" si="90">IF(G18=0,100,100-(100/(1+H18)))</f>
        <v>67.00970951693148</v>
      </c>
      <c r="J18" s="145">
        <v>123.95</v>
      </c>
      <c r="K18" s="145">
        <f t="shared" si="2"/>
        <v>0.29999999999999716</v>
      </c>
      <c r="L18" s="145">
        <f t="shared" si="3"/>
        <v>0.29999999999999716</v>
      </c>
      <c r="M18" s="145">
        <f t="shared" si="4"/>
        <v>0</v>
      </c>
      <c r="N18" s="145">
        <f>(N17*13+L18)/14</f>
        <v>0.7045918367346945</v>
      </c>
      <c r="O18" s="145">
        <f>(O17*13+M18)/14</f>
        <v>0.75280612244898015</v>
      </c>
      <c r="P18" s="145">
        <f t="shared" ref="P18" si="91">N18/O18</f>
        <v>0.93595391392748228</v>
      </c>
      <c r="Q18" s="145">
        <f t="shared" ref="Q18" si="92">IF(O18=0,100,100-(100/(1+P18)))</f>
        <v>48.345877822510062</v>
      </c>
      <c r="R18" s="145">
        <v>84.5</v>
      </c>
      <c r="S18" s="145">
        <f t="shared" si="5"/>
        <v>-1.0600000000000023</v>
      </c>
      <c r="T18" s="145">
        <f t="shared" si="6"/>
        <v>0</v>
      </c>
      <c r="U18" s="145">
        <f t="shared" si="7"/>
        <v>1.0600000000000023</v>
      </c>
      <c r="V18" s="145">
        <f>(V17*13+T18)/14</f>
        <v>0.68581632653061242</v>
      </c>
      <c r="W18" s="145">
        <f>(W17*13+U18)/14</f>
        <v>1.3637755102040818</v>
      </c>
      <c r="X18" s="145">
        <f t="shared" ref="X18" si="93">V18/W18</f>
        <v>0.5028806584362141</v>
      </c>
      <c r="Y18" s="145">
        <f t="shared" ref="Y18" si="94">IF(W18=0,100,100-(100/(1+X18)))</f>
        <v>33.461117196056961</v>
      </c>
      <c r="Z18" s="145">
        <v>73.78</v>
      </c>
      <c r="AA18" s="145">
        <f t="shared" si="8"/>
        <v>1.2000000000000028</v>
      </c>
      <c r="AB18" s="145">
        <f t="shared" si="9"/>
        <v>1.2000000000000028</v>
      </c>
      <c r="AC18" s="145">
        <f t="shared" si="10"/>
        <v>0</v>
      </c>
      <c r="AD18" s="145">
        <f>(AD17*13+AB18)/14</f>
        <v>0.32846938775510204</v>
      </c>
      <c r="AE18" s="145">
        <f>(AE17*13+AC18)/14</f>
        <v>0.8396938775510201</v>
      </c>
      <c r="AF18" s="145">
        <f t="shared" ref="AF18" si="95">AD18/AE18</f>
        <v>0.39117754283631073</v>
      </c>
      <c r="AG18" s="145">
        <f t="shared" ref="AG18" si="96">IF(AE18=0,100,100-(100/(1+AF18)))</f>
        <v>28.118448637316561</v>
      </c>
      <c r="AH18" s="145">
        <v>4.59</v>
      </c>
      <c r="AI18" s="145">
        <f t="shared" si="11"/>
        <v>-4.9999999999999822E-2</v>
      </c>
      <c r="AJ18" s="145">
        <f t="shared" si="12"/>
        <v>0</v>
      </c>
      <c r="AK18" s="145">
        <f t="shared" si="13"/>
        <v>4.9999999999999822E-2</v>
      </c>
      <c r="AL18" s="145">
        <f>(AL17*13+AJ18)/14</f>
        <v>4.6428571428571022E-3</v>
      </c>
      <c r="AM18" s="145">
        <f>(AM17*13+AK18)/14</f>
        <v>1.0867346938775458E-2</v>
      </c>
      <c r="AN18" s="145">
        <f t="shared" ref="AN18" si="97">AL18/AM18</f>
        <v>0.42723004694835509</v>
      </c>
      <c r="AO18" s="145">
        <f t="shared" ref="AO18" si="98">IF(AM18=0,100,100-(100/(1+AN18)))</f>
        <v>29.934210526315709</v>
      </c>
      <c r="AP18" s="145">
        <v>3.49</v>
      </c>
      <c r="AQ18" s="145">
        <f t="shared" si="14"/>
        <v>0.13999999999999968</v>
      </c>
      <c r="AR18" s="145">
        <f t="shared" si="15"/>
        <v>0.13999999999999968</v>
      </c>
      <c r="AS18" s="145">
        <f t="shared" si="16"/>
        <v>0</v>
      </c>
      <c r="AT18" s="145">
        <f>(AT17*13+AR18)/14</f>
        <v>2.9234693877550972E-2</v>
      </c>
      <c r="AU18" s="145">
        <f>(AU17*13+AS18)/14</f>
        <v>9.2857142857142635E-3</v>
      </c>
      <c r="AV18" s="145">
        <f t="shared" ref="AV18:AV19" si="99">AT18/AU18</f>
        <v>3.1483516483516505</v>
      </c>
      <c r="AW18" s="145">
        <f t="shared" ref="AW18:AW19" si="100">IF(AU18=0,100,100-(100/(1+AV18)))</f>
        <v>75.894039735099355</v>
      </c>
      <c r="AX18" s="145">
        <v>23.41</v>
      </c>
      <c r="AY18" s="145">
        <f t="shared" si="17"/>
        <v>-0.53999999999999915</v>
      </c>
      <c r="AZ18" s="145">
        <f t="shared" si="18"/>
        <v>0</v>
      </c>
      <c r="BA18" s="145">
        <f t="shared" si="19"/>
        <v>0.53999999999999915</v>
      </c>
      <c r="BB18" s="145">
        <f>(BB17*13+AZ18)/14</f>
        <v>8.4234693877550754E-2</v>
      </c>
      <c r="BC18" s="145">
        <f>(BC17*13+BA18)/14</f>
        <v>0.25811224489795903</v>
      </c>
      <c r="BD18" s="145">
        <f t="shared" ref="BD18:BD19" si="101">BB18/BC18</f>
        <v>0.32634908084601616</v>
      </c>
      <c r="BE18" s="145">
        <f t="shared" ref="BE18:BE19" si="102">IF(BC18=0,100,100-(100/(1+BD18)))</f>
        <v>24.6050670640834</v>
      </c>
      <c r="BF18" s="145">
        <v>17.93</v>
      </c>
      <c r="BG18" s="145">
        <f t="shared" si="20"/>
        <v>5.9999999999998721E-2</v>
      </c>
      <c r="BH18" s="145">
        <f t="shared" si="21"/>
        <v>5.9999999999998721E-2</v>
      </c>
      <c r="BI18" s="145">
        <f t="shared" si="22"/>
        <v>0</v>
      </c>
      <c r="BJ18" s="145">
        <f>(BJ17*13+BH18)/14</f>
        <v>2.5510204081632463E-2</v>
      </c>
      <c r="BK18" s="145">
        <f>(BK17*13+BI18)/14</f>
        <v>0.1903571428571427</v>
      </c>
      <c r="BL18" s="145">
        <f t="shared" ref="BL18" si="103">BJ18/BK18</f>
        <v>0.13401232913427946</v>
      </c>
      <c r="BM18" s="145">
        <f t="shared" ref="BM18" si="104">IF(BK18=0,100,100-(100/(1+BL18)))</f>
        <v>11.817537225242191</v>
      </c>
      <c r="BN18" s="145">
        <v>17.899999999999999</v>
      </c>
      <c r="BO18" s="145">
        <f t="shared" si="23"/>
        <v>-0.28999999999999915</v>
      </c>
      <c r="BP18" s="145">
        <f t="shared" si="24"/>
        <v>0</v>
      </c>
      <c r="BQ18" s="145">
        <f t="shared" si="25"/>
        <v>0.28999999999999915</v>
      </c>
      <c r="BR18" s="145">
        <f>(BR17*13+BP18)/14</f>
        <v>0.21224489795918353</v>
      </c>
      <c r="BS18" s="145">
        <f>(BS17*13+BQ18)/14</f>
        <v>0.32979591836734679</v>
      </c>
      <c r="BT18" s="145">
        <f t="shared" ref="BT18" si="105">BR18/BS18</f>
        <v>0.64356435643564347</v>
      </c>
      <c r="BU18" s="145">
        <f t="shared" ref="BU18" si="106">IF(BS18=0,100,100-(100/(1+BT18)))</f>
        <v>39.156626506024089</v>
      </c>
      <c r="BV18" s="145">
        <v>16.760000000000002</v>
      </c>
      <c r="BW18" s="145">
        <f t="shared" si="26"/>
        <v>0.26999999999999957</v>
      </c>
      <c r="BX18" s="145">
        <f t="shared" si="27"/>
        <v>0.26999999999999957</v>
      </c>
      <c r="BY18" s="145">
        <f t="shared" si="28"/>
        <v>0</v>
      </c>
      <c r="BZ18" s="145">
        <f>(BZ17*13+BX18)/14</f>
        <v>8.4948979591836712E-2</v>
      </c>
      <c r="CA18" s="145">
        <f>(CA17*13+BY18)/14</f>
        <v>0.16515306122448994</v>
      </c>
      <c r="CB18" s="145">
        <f t="shared" ref="CB18" si="107">BZ18/CA18</f>
        <v>0.51436515291936924</v>
      </c>
      <c r="CC18" s="145">
        <f t="shared" ref="CC18" si="108">IF(CA18=0,100,100-(100/(1+CB18)))</f>
        <v>33.965728274173784</v>
      </c>
      <c r="CD18" s="145">
        <v>14.05</v>
      </c>
      <c r="CE18" s="145">
        <f t="shared" si="29"/>
        <v>0.25999999999999979</v>
      </c>
      <c r="CF18" s="145">
        <f t="shared" si="30"/>
        <v>0.25999999999999979</v>
      </c>
      <c r="CG18" s="145">
        <f t="shared" si="31"/>
        <v>0</v>
      </c>
      <c r="CH18" s="145">
        <f>(CH17*13+CF18)/14</f>
        <v>5.2397959183673563E-2</v>
      </c>
      <c r="CI18" s="145">
        <f>(CI17*13+CG18)/14</f>
        <v>9.0204081632653144E-2</v>
      </c>
      <c r="CJ18" s="145">
        <f t="shared" ref="CJ18" si="109">CH18/CI18</f>
        <v>0.58088235294117696</v>
      </c>
      <c r="CK18" s="145">
        <f t="shared" ref="CK18" si="110">IF(CI18=0,100,100-(100/(1+CJ18)))</f>
        <v>36.744186046511651</v>
      </c>
      <c r="CL18" s="145">
        <v>48.22</v>
      </c>
      <c r="CM18" s="145">
        <f t="shared" si="32"/>
        <v>-2.6299999999999955</v>
      </c>
      <c r="CN18" s="145">
        <f t="shared" si="33"/>
        <v>0</v>
      </c>
      <c r="CO18" s="145">
        <f t="shared" si="34"/>
        <v>2.6299999999999955</v>
      </c>
      <c r="CP18" s="145">
        <f>(CP17*13+CN18)/14</f>
        <v>0.352193877551021</v>
      </c>
      <c r="CQ18" s="145">
        <f>(CQ17*13+CO18)/14</f>
        <v>0.98244897959183708</v>
      </c>
      <c r="CR18" s="145">
        <f t="shared" ref="CR18" si="111">CP18/CQ18</f>
        <v>0.35848566680515209</v>
      </c>
      <c r="CS18" s="145">
        <f t="shared" ref="CS18" si="112">IF(CQ18=0,100,100-(100/(1+CR18)))</f>
        <v>26.388623418326418</v>
      </c>
      <c r="CT18" s="145">
        <v>5.7</v>
      </c>
      <c r="CU18" s="145">
        <f t="shared" si="35"/>
        <v>-0.12999999999999989</v>
      </c>
      <c r="CV18" s="145">
        <f t="shared" si="36"/>
        <v>0</v>
      </c>
      <c r="CW18" s="145">
        <f t="shared" si="37"/>
        <v>0.12999999999999989</v>
      </c>
      <c r="CX18" s="145">
        <f>(CX17*13+CV18)/14</f>
        <v>3.8469387755102044E-2</v>
      </c>
      <c r="CY18" s="145">
        <f>(CY17*13+CW18)/14</f>
        <v>5.3724489795918359E-2</v>
      </c>
      <c r="CZ18" s="145">
        <f t="shared" ref="CZ18" si="113">CX18/CY18</f>
        <v>0.71604938271604957</v>
      </c>
      <c r="DA18" s="145">
        <f t="shared" ref="DA18" si="114">IF(CY18=0,100,100-(100/(1+CZ18)))</f>
        <v>41.726618705035975</v>
      </c>
      <c r="DB18" s="145">
        <v>17.59</v>
      </c>
      <c r="DC18" s="145">
        <f t="shared" si="38"/>
        <v>0.17999999999999972</v>
      </c>
      <c r="DD18" s="145">
        <f t="shared" si="39"/>
        <v>0.17999999999999972</v>
      </c>
      <c r="DE18" s="145">
        <f t="shared" si="40"/>
        <v>0</v>
      </c>
      <c r="DF18" s="145">
        <f>(DF17*13+DD18)/14</f>
        <v>5.7295918367347036E-2</v>
      </c>
      <c r="DG18" s="145">
        <f>(DG17*13+DE18)/14</f>
        <v>0.18040816326530615</v>
      </c>
      <c r="DH18" s="145">
        <f t="shared" ref="DH18" si="115">DF18/DG18</f>
        <v>0.31759049773755704</v>
      </c>
      <c r="DI18" s="145">
        <f t="shared" ref="DI18" si="116">IF(DG18=0,100,100-(100/(1+DH18)))</f>
        <v>24.103884953852784</v>
      </c>
      <c r="DJ18" s="145">
        <v>92.05</v>
      </c>
      <c r="DK18" s="145">
        <f t="shared" si="41"/>
        <v>-5.75</v>
      </c>
      <c r="DL18" s="145">
        <f t="shared" si="42"/>
        <v>0</v>
      </c>
      <c r="DM18" s="145">
        <f t="shared" si="43"/>
        <v>5.75</v>
      </c>
      <c r="DN18" s="145">
        <f>(DN17*13+DL18)/14</f>
        <v>0.38137755102040721</v>
      </c>
      <c r="DO18" s="145">
        <f>(DO17*13+DM18)/14</f>
        <v>1.153571428571428</v>
      </c>
      <c r="DP18" s="145">
        <f t="shared" ref="DP18" si="117">DN18/DO18</f>
        <v>0.33060592658115812</v>
      </c>
      <c r="DQ18" s="145">
        <f t="shared" ref="DQ18" si="118">IF(DO18=0,100,100-(100/(1+DP18)))</f>
        <v>24.846268904769772</v>
      </c>
      <c r="DR18" s="145">
        <v>3.758</v>
      </c>
      <c r="DS18" s="145">
        <f t="shared" si="44"/>
        <v>-1.6999999999999904E-2</v>
      </c>
      <c r="DT18" s="145">
        <f t="shared" si="45"/>
        <v>0</v>
      </c>
      <c r="DU18" s="145">
        <f t="shared" si="46"/>
        <v>1.6999999999999904E-2</v>
      </c>
      <c r="DV18" s="145">
        <f>(DV17*13+DT18)/14</f>
        <v>1.9566326530612299E-2</v>
      </c>
      <c r="DW18" s="145">
        <f>(DW17*13+DU18)/14</f>
        <v>3.7428571428571471E-2</v>
      </c>
      <c r="DX18" s="145">
        <f t="shared" ref="DX18" si="119">DV18/DW18</f>
        <v>0.52276444929116772</v>
      </c>
      <c r="DY18" s="145">
        <f t="shared" ref="DY18" si="120">IF(DW18=0,100,100-(100/(1+DX18)))</f>
        <v>34.329961507474749</v>
      </c>
      <c r="DZ18" s="145">
        <v>22.5</v>
      </c>
      <c r="EA18" s="145">
        <f t="shared" si="47"/>
        <v>-0.41000000000000014</v>
      </c>
      <c r="EB18" s="145">
        <f t="shared" si="48"/>
        <v>0</v>
      </c>
      <c r="EC18" s="145">
        <f t="shared" si="49"/>
        <v>0.41000000000000014</v>
      </c>
      <c r="ED18" s="145">
        <f>(ED17*13+EB18)/14</f>
        <v>4.3775510204081644E-2</v>
      </c>
      <c r="EE18" s="145">
        <f>(EE17*13+EC18)/14</f>
        <v>0.27801020408163268</v>
      </c>
      <c r="EF18" s="145">
        <f t="shared" ref="EF18" si="121">ED18/EE18</f>
        <v>0.15746008441915951</v>
      </c>
      <c r="EG18" s="145">
        <f t="shared" ref="EG18" si="122">IF(EE18=0,100,100-(100/(1+EF18)))</f>
        <v>13.603932138893299</v>
      </c>
      <c r="EH18" s="145">
        <v>45.74</v>
      </c>
      <c r="EI18" s="145">
        <f t="shared" si="50"/>
        <v>0.55999999999999517</v>
      </c>
      <c r="EJ18" s="145">
        <f t="shared" si="51"/>
        <v>0.55999999999999517</v>
      </c>
      <c r="EK18" s="145">
        <f t="shared" si="52"/>
        <v>0</v>
      </c>
      <c r="EL18" s="145">
        <f>(EL17*13+EJ18)/14</f>
        <v>0.15872448979591841</v>
      </c>
      <c r="EM18" s="145">
        <f>(EM17*13+EK18)/14</f>
        <v>0.38336734693877561</v>
      </c>
      <c r="EN18" s="145">
        <f t="shared" ref="EN18" si="123">EL18/EM18</f>
        <v>0.414027149321267</v>
      </c>
      <c r="EO18" s="145">
        <f t="shared" ref="EO18" si="124">IF(EM18=0,100,100-(100/(1+EN18)))</f>
        <v>29.28</v>
      </c>
      <c r="EP18" s="145">
        <v>52.42</v>
      </c>
      <c r="EQ18" s="145">
        <f t="shared" si="53"/>
        <v>-0.53000000000000114</v>
      </c>
      <c r="ER18" s="145">
        <f t="shared" si="54"/>
        <v>0</v>
      </c>
      <c r="ES18" s="145">
        <f t="shared" si="55"/>
        <v>0.53000000000000114</v>
      </c>
      <c r="ET18" s="145">
        <f>(ET17*13+ER18)/14</f>
        <v>0.23015306122448972</v>
      </c>
      <c r="EU18" s="145">
        <f>(EU17*13+ES18)/14</f>
        <v>0.50346938775510186</v>
      </c>
      <c r="EV18" s="145">
        <f t="shared" ref="EV18" si="125">ET18/EU18</f>
        <v>0.45713417105796517</v>
      </c>
      <c r="EW18" s="145">
        <f t="shared" ref="EW18" si="126">IF(EU18=0,100,100-(100/(1+EV18)))</f>
        <v>31.372139926281378</v>
      </c>
      <c r="EX18" s="145">
        <v>51.25</v>
      </c>
      <c r="EY18" s="145">
        <f t="shared" si="56"/>
        <v>0.25</v>
      </c>
      <c r="EZ18" s="145">
        <f t="shared" si="57"/>
        <v>0.25</v>
      </c>
      <c r="FA18" s="145">
        <f t="shared" si="58"/>
        <v>0</v>
      </c>
      <c r="FB18" s="145">
        <f>(FB17*13+EZ18)/14</f>
        <v>0.31035714285714311</v>
      </c>
      <c r="FC18" s="145">
        <f>(FC17*13+FA18)/14</f>
        <v>0.27591836734693903</v>
      </c>
      <c r="FD18" s="145">
        <f t="shared" ref="FD18" si="127">FB18/FC18</f>
        <v>1.1248150887573962</v>
      </c>
      <c r="FE18" s="145">
        <f t="shared" ref="FE18" si="128">IF(FC18=0,100,100-(100/(1+FD18)))</f>
        <v>52.937081193977889</v>
      </c>
      <c r="FF18" s="145">
        <v>75.95</v>
      </c>
      <c r="FG18" s="145">
        <f t="shared" si="59"/>
        <v>1.1499999999999915</v>
      </c>
      <c r="FH18" s="145">
        <f t="shared" si="60"/>
        <v>1.1499999999999915</v>
      </c>
      <c r="FI18" s="145">
        <f t="shared" si="61"/>
        <v>0</v>
      </c>
      <c r="FJ18" s="145">
        <f>(FJ17*13+FH18)/14</f>
        <v>0.42969387755102045</v>
      </c>
      <c r="FK18" s="145">
        <f>(FK17*13+FI18)/14</f>
        <v>0.42117346938775568</v>
      </c>
      <c r="FL18" s="145">
        <f t="shared" ref="FL18" si="129">FJ18/FK18</f>
        <v>1.0202301635372488</v>
      </c>
      <c r="FM18" s="145">
        <f t="shared" ref="FM18" si="130">IF(FK18=0,100,100-(100/(1+FL18)))</f>
        <v>50.500689572465042</v>
      </c>
      <c r="FN18" s="145">
        <v>82.9</v>
      </c>
      <c r="FO18" s="145">
        <f t="shared" si="62"/>
        <v>-0.80000000000001137</v>
      </c>
      <c r="FP18" s="145">
        <f t="shared" si="63"/>
        <v>0</v>
      </c>
      <c r="FQ18" s="145">
        <f t="shared" si="64"/>
        <v>0.80000000000001137</v>
      </c>
      <c r="FR18" s="145">
        <f>(FR17*13+FP18)/14</f>
        <v>0.41785714285714176</v>
      </c>
      <c r="FS18" s="145">
        <f>(FS17*13+FQ18)/14</f>
        <v>0.68061224489795857</v>
      </c>
      <c r="FT18" s="145">
        <f t="shared" ref="FT18" si="131">FR18/FS18</f>
        <v>0.6139430284857561</v>
      </c>
      <c r="FU18" s="145">
        <f t="shared" ref="FU18" si="132">IF(FS18=0,100,100-(100/(1+FT18)))</f>
        <v>38.039944263817887</v>
      </c>
      <c r="FV18" s="145">
        <v>13.535</v>
      </c>
      <c r="FW18" s="145">
        <f t="shared" si="65"/>
        <v>0.13499999999999979</v>
      </c>
      <c r="FX18" s="145">
        <f t="shared" si="66"/>
        <v>0.13499999999999979</v>
      </c>
      <c r="FY18" s="145">
        <f t="shared" si="67"/>
        <v>0</v>
      </c>
      <c r="FZ18" s="145">
        <f>(FZ17*13+FX18)/14</f>
        <v>8.492346938775519E-2</v>
      </c>
      <c r="GA18" s="145">
        <f>(GA17*13+FY18)/14</f>
        <v>8.9540816326530701E-2</v>
      </c>
      <c r="GB18" s="145">
        <f t="shared" ref="GB18" si="133">FZ18/GA18</f>
        <v>0.94843304843304843</v>
      </c>
      <c r="GC18" s="145">
        <f t="shared" ref="GC18" si="134">IF(GA18=0,100,100-(100/(1+GB18)))</f>
        <v>48.676707120924107</v>
      </c>
      <c r="GD18" s="145">
        <v>198.5</v>
      </c>
      <c r="GE18" s="145">
        <f t="shared" si="68"/>
        <v>-8.3000000000000114</v>
      </c>
      <c r="GF18" s="145">
        <f t="shared" si="69"/>
        <v>0</v>
      </c>
      <c r="GG18" s="145">
        <f t="shared" si="70"/>
        <v>8.3000000000000114</v>
      </c>
      <c r="GH18" s="145">
        <f>(GH17*13+GF18)/14</f>
        <v>1.1938775510204063</v>
      </c>
      <c r="GI18" s="145">
        <f>(GI17*13+GG18)/14</f>
        <v>1.8994897959183654</v>
      </c>
      <c r="GJ18" s="145">
        <f t="shared" ref="GJ18" si="135">GH18/GI18</f>
        <v>0.62852538275584169</v>
      </c>
      <c r="GK18" s="145">
        <f t="shared" ref="GK18" si="136">IF(GI18=0,100,100-(100/(1+GJ18)))</f>
        <v>38.594755071746647</v>
      </c>
      <c r="GL18" s="145">
        <v>48.03</v>
      </c>
      <c r="GM18" s="145">
        <f t="shared" si="71"/>
        <v>3.0000000000001137E-2</v>
      </c>
      <c r="GN18" s="145">
        <f t="shared" si="72"/>
        <v>3.0000000000001137E-2</v>
      </c>
      <c r="GO18" s="145">
        <f t="shared" si="73"/>
        <v>0</v>
      </c>
      <c r="GP18" s="145">
        <f>(GP17*13+GN18)/14</f>
        <v>0.11622448979591837</v>
      </c>
      <c r="GQ18" s="145">
        <f>(GQ17*13+GO18)/14</f>
        <v>0.43443877551020432</v>
      </c>
      <c r="GR18" s="145">
        <f t="shared" ref="GR18" si="137">GP18/GQ18</f>
        <v>0.26752789195537274</v>
      </c>
      <c r="GS18" s="145">
        <f t="shared" ref="GS18" si="138">IF(GQ18=0,100,100-(100/(1+GR18)))</f>
        <v>21.106272584082262</v>
      </c>
      <c r="GT18" s="145">
        <v>94.3</v>
      </c>
      <c r="GU18" s="145">
        <f t="shared" si="74"/>
        <v>-0.54999999999999716</v>
      </c>
      <c r="GV18" s="145">
        <f t="shared" si="75"/>
        <v>0</v>
      </c>
      <c r="GW18" s="145">
        <f t="shared" si="76"/>
        <v>0.54999999999999716</v>
      </c>
      <c r="GX18" s="145">
        <f>(GX17*13+GV18)/14</f>
        <v>0.50408163265306183</v>
      </c>
      <c r="GY18" s="145">
        <f>(GY17*13+GW18)/14</f>
        <v>1.223214285714286</v>
      </c>
      <c r="GZ18" s="145">
        <f t="shared" ref="GZ18" si="139">GX18/GY18</f>
        <v>0.41209593326381688</v>
      </c>
      <c r="HA18" s="145">
        <f t="shared" ref="HA18" si="140">IF(GY18=0,100,100-(100/(1+GZ18)))</f>
        <v>29.183281642298056</v>
      </c>
      <c r="HB18" s="145">
        <v>54.9</v>
      </c>
      <c r="HC18" s="145">
        <f t="shared" si="77"/>
        <v>-7.0000000000000284E-2</v>
      </c>
      <c r="HD18" s="145">
        <f t="shared" si="78"/>
        <v>0</v>
      </c>
      <c r="HE18" s="145">
        <f t="shared" si="79"/>
        <v>7.0000000000000284E-2</v>
      </c>
      <c r="HF18" s="145">
        <f>(HF17*13+HD18)/14</f>
        <v>0.20030612244898024</v>
      </c>
      <c r="HG18" s="145">
        <f>(HG17*13+HE18)/14</f>
        <v>0.40030612244898017</v>
      </c>
      <c r="HH18" s="145">
        <f t="shared" ref="HH18" si="141">HF18/HG18</f>
        <v>0.50038236043844087</v>
      </c>
      <c r="HI18" s="145">
        <f t="shared" ref="HI18" si="142">IF(HG18=0,100,100-(100/(1+HH18)))</f>
        <v>33.350322799864131</v>
      </c>
      <c r="HJ18" s="145">
        <v>124.5</v>
      </c>
      <c r="HK18" s="145">
        <f>HJ17-HJ18</f>
        <v>1.4000000000000057</v>
      </c>
      <c r="HL18" s="145">
        <f t="shared" si="80"/>
        <v>1.4000000000000057</v>
      </c>
      <c r="HM18" s="145">
        <f t="shared" si="81"/>
        <v>0</v>
      </c>
      <c r="HN18" s="145">
        <f>(HN17*13+HL18)/14</f>
        <v>0.42168367346938779</v>
      </c>
      <c r="HO18" s="145">
        <f>(HO17*13+HM18)/14</f>
        <v>0.68979591836734733</v>
      </c>
      <c r="HP18" s="145">
        <f t="shared" ref="HP18" si="143">HN18/HO18</f>
        <v>0.61131656804733703</v>
      </c>
      <c r="HQ18" s="145">
        <f t="shared" ref="HQ18" si="144">IF(HO18=0,100,100-(100/(1+HP18)))</f>
        <v>37.938948817994024</v>
      </c>
      <c r="HR18" s="145">
        <v>3.1429999999999998</v>
      </c>
      <c r="HS18" s="145">
        <f t="shared" si="82"/>
        <v>-5.3999999999999826E-2</v>
      </c>
      <c r="HT18" s="145">
        <f t="shared" si="83"/>
        <v>0</v>
      </c>
      <c r="HU18" s="145">
        <f t="shared" si="84"/>
        <v>5.3999999999999826E-2</v>
      </c>
      <c r="HV18" s="145">
        <f>(HV17*13+HT18)/14</f>
        <v>1.7244897959183689E-2</v>
      </c>
      <c r="HW18" s="145">
        <f>(HW17*13+HU18)/14</f>
        <v>7.0714285714285702E-2</v>
      </c>
      <c r="HX18" s="145">
        <f t="shared" ref="HX18" si="145">HV18/HW18</f>
        <v>0.24386724386724415</v>
      </c>
      <c r="HY18" s="145">
        <f t="shared" ref="HY18" si="146">IF(HW18=0,100,100-(100/(1+HX18)))</f>
        <v>19.605568445475669</v>
      </c>
      <c r="HZ18" s="145">
        <v>64.55</v>
      </c>
      <c r="IA18" s="145">
        <f t="shared" si="85"/>
        <v>1.4000000000000057</v>
      </c>
      <c r="IB18" s="145">
        <f t="shared" si="86"/>
        <v>1.4000000000000057</v>
      </c>
      <c r="IC18" s="145">
        <f t="shared" si="87"/>
        <v>0</v>
      </c>
      <c r="ID18" s="145">
        <f>(ID17*13+IB18)/14</f>
        <v>0.44821428571428656</v>
      </c>
      <c r="IE18" s="145">
        <f>(IE17*13+IC18)/14</f>
        <v>0.62678571428571495</v>
      </c>
      <c r="IF18" s="145">
        <f t="shared" ref="IF18" si="147">ID18/IE18</f>
        <v>0.7150997150997157</v>
      </c>
      <c r="IG18" s="145">
        <f t="shared" ref="IG18" si="148">IF(IE18=0,100,100-(100/(1+IF18)))</f>
        <v>41.694352159468465</v>
      </c>
    </row>
    <row r="19" spans="1:241" x14ac:dyDescent="0.35">
      <c r="A19" s="53">
        <v>43671</v>
      </c>
      <c r="B19" s="145">
        <v>9</v>
      </c>
      <c r="C19" s="145">
        <f t="shared" si="88"/>
        <v>-0.11400000000000077</v>
      </c>
      <c r="D19" s="145">
        <f t="shared" si="0"/>
        <v>0</v>
      </c>
      <c r="E19" s="145">
        <f t="shared" si="1"/>
        <v>0.11400000000000077</v>
      </c>
      <c r="F19" s="145">
        <f>(F18*13+D19)/14</f>
        <v>0.15825036443148682</v>
      </c>
      <c r="G19" s="145">
        <f t="shared" ref="G19:G24" si="149">(G18*13+E19)/14</f>
        <v>8.6052842565597656E-2</v>
      </c>
      <c r="H19" s="145">
        <f t="shared" si="89"/>
        <v>1.8389905517746652</v>
      </c>
      <c r="I19" s="145">
        <f t="shared" si="90"/>
        <v>64.776212468375576</v>
      </c>
      <c r="J19" s="145">
        <v>122.7</v>
      </c>
      <c r="K19" s="145">
        <f t="shared" si="2"/>
        <v>1.25</v>
      </c>
      <c r="L19" s="145">
        <f t="shared" si="3"/>
        <v>1.25</v>
      </c>
      <c r="M19" s="145">
        <f t="shared" si="4"/>
        <v>0</v>
      </c>
      <c r="N19" s="145">
        <f t="shared" ref="N19:N24" si="150">(N18*13+L19)/14</f>
        <v>0.74354956268221628</v>
      </c>
      <c r="O19" s="145">
        <f t="shared" ref="O19:O24" si="151">(O18*13+M19)/14</f>
        <v>0.69903425655976725</v>
      </c>
      <c r="P19" s="145">
        <f t="shared" ref="P19:P24" si="152">N19/O19</f>
        <v>1.0636811511091417</v>
      </c>
      <c r="Q19" s="145">
        <f t="shared" ref="Q19:Q24" si="153">IF(O19=0,100,100-(100/(1+P19)))</f>
        <v>51.542901893417884</v>
      </c>
      <c r="R19" s="145">
        <v>85.56</v>
      </c>
      <c r="S19" s="145">
        <f t="shared" si="5"/>
        <v>-1.0600000000000023</v>
      </c>
      <c r="T19" s="145">
        <f t="shared" si="6"/>
        <v>0</v>
      </c>
      <c r="U19" s="145">
        <f t="shared" si="7"/>
        <v>1.0600000000000023</v>
      </c>
      <c r="V19" s="145">
        <f t="shared" ref="V19:V24" si="154">(V18*13+T19)/14</f>
        <v>0.63682944606414005</v>
      </c>
      <c r="W19" s="145">
        <f t="shared" ref="W19:W24" si="155">(W18*13+U19)/14</f>
        <v>1.3420772594752191</v>
      </c>
      <c r="X19" s="145">
        <f t="shared" ref="X19:X24" si="156">V19/W19</f>
        <v>0.47451027246609784</v>
      </c>
      <c r="Y19" s="145">
        <f t="shared" ref="Y19:Y24" si="157">IF(W19=0,100,100-(100/(1+X19)))</f>
        <v>32.180872614233209</v>
      </c>
      <c r="Z19" s="145">
        <v>73.739999999999995</v>
      </c>
      <c r="AA19" s="145">
        <f t="shared" si="8"/>
        <v>4.0000000000006253E-2</v>
      </c>
      <c r="AB19" s="145">
        <f t="shared" si="9"/>
        <v>4.0000000000006253E-2</v>
      </c>
      <c r="AC19" s="145">
        <f t="shared" si="10"/>
        <v>0</v>
      </c>
      <c r="AD19" s="145">
        <f t="shared" ref="AD19:AD24" si="158">(AD18*13+AB19)/14</f>
        <v>0.30786443148688092</v>
      </c>
      <c r="AE19" s="145">
        <f t="shared" ref="AE19:AE24" si="159">(AE18*13+AC19)/14</f>
        <v>0.77971574344023298</v>
      </c>
      <c r="AF19" s="145">
        <f t="shared" ref="AF19:AF24" si="160">AD19/AE19</f>
        <v>0.39484188189984837</v>
      </c>
      <c r="AG19" s="145">
        <f t="shared" ref="AG19:AG24" si="161">IF(AE19=0,100,100-(100/(1+AF19)))</f>
        <v>28.307286081921546</v>
      </c>
      <c r="AH19" s="145">
        <v>4.59</v>
      </c>
      <c r="AI19" s="145">
        <f t="shared" si="11"/>
        <v>0</v>
      </c>
      <c r="AJ19" s="145">
        <f t="shared" si="12"/>
        <v>0</v>
      </c>
      <c r="AK19" s="145">
        <f t="shared" si="13"/>
        <v>0</v>
      </c>
      <c r="AL19" s="145">
        <f t="shared" ref="AL19:AL23" si="162">(AL18*13+AJ19)/14</f>
        <v>4.3112244897958807E-3</v>
      </c>
      <c r="AM19" s="145">
        <f t="shared" ref="AM19:AM23" si="163">(AM18*13+AK19)/14</f>
        <v>1.009110787172007E-2</v>
      </c>
      <c r="AN19" s="145">
        <f t="shared" ref="AN19:AN23" si="164">AL19/AM19</f>
        <v>0.42723004694835509</v>
      </c>
      <c r="AO19" s="145">
        <f t="shared" ref="AO19:AO23" si="165">IF(AM19=0,100,100-(100/(1+AN19)))</f>
        <v>29.934210526315709</v>
      </c>
      <c r="AP19" s="145">
        <v>3.46</v>
      </c>
      <c r="AQ19" s="145">
        <f t="shared" si="14"/>
        <v>3.0000000000000249E-2</v>
      </c>
      <c r="AR19" s="145">
        <f t="shared" si="15"/>
        <v>3.0000000000000249E-2</v>
      </c>
      <c r="AS19" s="145">
        <f t="shared" si="16"/>
        <v>0</v>
      </c>
      <c r="AT19" s="145">
        <f t="shared" ref="AT19:AU19" si="166">SUM(AR6:AR19)/14</f>
        <v>3.0714285714285694E-2</v>
      </c>
      <c r="AU19" s="145">
        <f t="shared" si="166"/>
        <v>8.5714285714285476E-3</v>
      </c>
      <c r="AV19" s="145">
        <f t="shared" si="99"/>
        <v>3.583333333333341</v>
      </c>
      <c r="AW19" s="145">
        <f t="shared" si="100"/>
        <v>78.181818181818215</v>
      </c>
      <c r="AX19" s="145">
        <v>22.65</v>
      </c>
      <c r="AY19" s="145">
        <f t="shared" si="17"/>
        <v>0.76000000000000156</v>
      </c>
      <c r="AZ19" s="145">
        <f t="shared" si="18"/>
        <v>0.76000000000000156</v>
      </c>
      <c r="BA19" s="145">
        <f t="shared" si="19"/>
        <v>0</v>
      </c>
      <c r="BB19" s="145">
        <f t="shared" ref="BB19:BC19" si="167">SUM(AZ6:AZ19)/14</f>
        <v>0.10714285714285714</v>
      </c>
      <c r="BC19" s="145">
        <f t="shared" si="167"/>
        <v>0.26714285714285702</v>
      </c>
      <c r="BD19" s="145">
        <f t="shared" si="101"/>
        <v>0.4010695187165777</v>
      </c>
      <c r="BE19" s="145">
        <f t="shared" si="102"/>
        <v>28.625954198473295</v>
      </c>
      <c r="BF19" s="145">
        <v>18.02</v>
      </c>
      <c r="BG19" s="145">
        <f t="shared" si="20"/>
        <v>-8.9999999999999858E-2</v>
      </c>
      <c r="BH19" s="145">
        <f t="shared" si="21"/>
        <v>0</v>
      </c>
      <c r="BI19" s="145">
        <f t="shared" si="22"/>
        <v>8.9999999999999858E-2</v>
      </c>
      <c r="BJ19" s="145">
        <f t="shared" ref="BJ19:BJ23" si="168">(BJ18*13+BH19)/14</f>
        <v>2.3688046647230145E-2</v>
      </c>
      <c r="BK19" s="145">
        <f t="shared" ref="BK19:BK23" si="169">(BK18*13+BI19)/14</f>
        <v>0.18318877551020393</v>
      </c>
      <c r="BL19" s="145">
        <f t="shared" ref="BL19:BL23" si="170">BJ19/BK19</f>
        <v>0.12930948733761627</v>
      </c>
      <c r="BM19" s="145">
        <f t="shared" ref="BM19:BM23" si="171">IF(BK19=0,100,100-(100/(1+BL19)))</f>
        <v>11.450314443250406</v>
      </c>
      <c r="BN19" s="145">
        <v>18.09</v>
      </c>
      <c r="BO19" s="145">
        <f t="shared" si="23"/>
        <v>-0.19000000000000128</v>
      </c>
      <c r="BP19" s="145">
        <f t="shared" si="24"/>
        <v>0</v>
      </c>
      <c r="BQ19" s="145">
        <f t="shared" si="25"/>
        <v>0.19000000000000128</v>
      </c>
      <c r="BR19" s="145">
        <f t="shared" ref="BR19:BR23" si="172">(BR18*13+BP19)/14</f>
        <v>0.19708454810495613</v>
      </c>
      <c r="BS19" s="145">
        <f t="shared" ref="BS19:BS23" si="173">(BS18*13+BQ19)/14</f>
        <v>0.31981049562682212</v>
      </c>
      <c r="BT19" s="145">
        <f t="shared" ref="BT19:BT23" si="174">BR19/BS19</f>
        <v>0.61625415925976534</v>
      </c>
      <c r="BU19" s="145">
        <f t="shared" ref="BU19:BU23" si="175">IF(BS19=0,100,100-(100/(1+BT19)))</f>
        <v>38.128542824106702</v>
      </c>
      <c r="BV19" s="145">
        <v>17.41</v>
      </c>
      <c r="BW19" s="145">
        <f t="shared" si="26"/>
        <v>-0.64999999999999858</v>
      </c>
      <c r="BX19" s="145">
        <f t="shared" si="27"/>
        <v>0</v>
      </c>
      <c r="BY19" s="145">
        <f t="shared" si="28"/>
        <v>0.64999999999999858</v>
      </c>
      <c r="BZ19" s="145">
        <f t="shared" ref="BZ19:BZ23" si="176">(BZ18*13+BX19)/14</f>
        <v>7.8881195335276946E-2</v>
      </c>
      <c r="CA19" s="145">
        <f t="shared" ref="CA19:CA23" si="177">(CA18*13+BY19)/14</f>
        <v>0.19978498542274056</v>
      </c>
      <c r="CB19" s="145">
        <f t="shared" ref="CB19:CB23" si="178">BZ19/CA19</f>
        <v>0.39483044818591395</v>
      </c>
      <c r="CC19" s="145">
        <f t="shared" ref="CC19:CC23" si="179">IF(CA19=0,100,100-(100/(1+CB19)))</f>
        <v>28.3066984019041</v>
      </c>
      <c r="CD19" s="145">
        <v>13.95</v>
      </c>
      <c r="CE19" s="145">
        <f t="shared" si="29"/>
        <v>0.10000000000000142</v>
      </c>
      <c r="CF19" s="145">
        <f t="shared" si="30"/>
        <v>0.10000000000000142</v>
      </c>
      <c r="CG19" s="145">
        <f t="shared" si="31"/>
        <v>0</v>
      </c>
      <c r="CH19" s="145">
        <f t="shared" ref="CH19:CH23" si="180">(CH18*13+CF19)/14</f>
        <v>5.5798104956268413E-2</v>
      </c>
      <c r="CI19" s="145">
        <f t="shared" ref="CI19:CI23" si="181">(CI18*13+CG19)/14</f>
        <v>8.3760932944606487E-2</v>
      </c>
      <c r="CJ19" s="145">
        <f t="shared" ref="CJ19:CJ23" si="182">CH19/CI19</f>
        <v>0.66615906717716844</v>
      </c>
      <c r="CK19" s="145">
        <f t="shared" ref="CK19:CK23" si="183">IF(CI19=0,100,100-(100/(1+CJ19)))</f>
        <v>39.981720851286127</v>
      </c>
      <c r="CL19" s="145">
        <v>49.25</v>
      </c>
      <c r="CM19" s="145">
        <f t="shared" si="32"/>
        <v>-1.0300000000000011</v>
      </c>
      <c r="CN19" s="145">
        <f t="shared" si="33"/>
        <v>0</v>
      </c>
      <c r="CO19" s="145">
        <f t="shared" si="34"/>
        <v>1.0300000000000011</v>
      </c>
      <c r="CP19" s="145">
        <f t="shared" ref="CP19:CP23" si="184">(CP18*13+CN19)/14</f>
        <v>0.32703717201166238</v>
      </c>
      <c r="CQ19" s="145">
        <f t="shared" ref="CQ19:CQ23" si="185">(CQ18*13+CO19)/14</f>
        <v>0.98584548104956304</v>
      </c>
      <c r="CR19" s="145">
        <f t="shared" ref="CR19:CR23" si="186">CP19/CQ19</f>
        <v>0.33173268863948946</v>
      </c>
      <c r="CS19" s="145">
        <f t="shared" ref="CS19:CS23" si="187">IF(CQ19=0,100,100-(100/(1+CR19)))</f>
        <v>24.909855519007408</v>
      </c>
      <c r="CT19" s="145">
        <v>6.13</v>
      </c>
      <c r="CU19" s="145">
        <f t="shared" si="35"/>
        <v>-0.42999999999999972</v>
      </c>
      <c r="CV19" s="145">
        <f t="shared" si="36"/>
        <v>0</v>
      </c>
      <c r="CW19" s="145">
        <f t="shared" si="37"/>
        <v>0.42999999999999972</v>
      </c>
      <c r="CX19" s="145">
        <f t="shared" ref="CX19:CX23" si="188">(CX18*13+CV19)/14</f>
        <v>3.572157434402333E-2</v>
      </c>
      <c r="CY19" s="145">
        <f t="shared" ref="CY19:CY23" si="189">(CY18*13+CW19)/14</f>
        <v>8.0601311953352739E-2</v>
      </c>
      <c r="CZ19" s="145">
        <f t="shared" ref="CZ19:CZ23" si="190">CX19/CY19</f>
        <v>0.44318849753583239</v>
      </c>
      <c r="DA19" s="145">
        <f t="shared" ref="DA19:DA23" si="191">IF(CY19=0,100,100-(100/(1+CZ19)))</f>
        <v>30.708982110968407</v>
      </c>
      <c r="DB19" s="145">
        <v>17.21</v>
      </c>
      <c r="DC19" s="145">
        <f t="shared" si="38"/>
        <v>0.37999999999999901</v>
      </c>
      <c r="DD19" s="145">
        <f t="shared" si="39"/>
        <v>0.37999999999999901</v>
      </c>
      <c r="DE19" s="145">
        <f t="shared" si="40"/>
        <v>0</v>
      </c>
      <c r="DF19" s="145">
        <f t="shared" ref="DF19:DF23" si="192">(DF18*13+DD19)/14</f>
        <v>8.0346209912536465E-2</v>
      </c>
      <c r="DG19" s="145">
        <f t="shared" ref="DG19:DG23" si="193">(DG18*13+DE19)/14</f>
        <v>0.16752186588921283</v>
      </c>
      <c r="DH19" s="145">
        <f t="shared" ref="DH19:DH23" si="194">DF19/DG19</f>
        <v>0.47961625478593817</v>
      </c>
      <c r="DI19" s="145">
        <f t="shared" ref="DI19:DI23" si="195">IF(DG19=0,100,100-(100/(1+DH19)))</f>
        <v>32.41490847607146</v>
      </c>
      <c r="DJ19" s="145">
        <v>89.15</v>
      </c>
      <c r="DK19" s="145">
        <f t="shared" si="41"/>
        <v>2.8999999999999915</v>
      </c>
      <c r="DL19" s="145">
        <f t="shared" si="42"/>
        <v>2.8999999999999915</v>
      </c>
      <c r="DM19" s="145">
        <f t="shared" si="43"/>
        <v>0</v>
      </c>
      <c r="DN19" s="145">
        <f t="shared" ref="DN19:DN23" si="196">(DN18*13+DL19)/14</f>
        <v>0.56127915451894894</v>
      </c>
      <c r="DO19" s="145">
        <f t="shared" ref="DO19:DO23" si="197">(DO18*13+DM19)/14</f>
        <v>1.0711734693877546</v>
      </c>
      <c r="DP19" s="145">
        <f t="shared" ref="DP19:DP23" si="198">DN19/DO19</f>
        <v>0.52398530262307241</v>
      </c>
      <c r="DQ19" s="145">
        <f t="shared" ref="DQ19:DQ23" si="199">IF(DO19=0,100,100-(100/(1+DP19)))</f>
        <v>34.382569288640298</v>
      </c>
      <c r="DR19" s="145">
        <v>3.7549999999999999</v>
      </c>
      <c r="DS19" s="145">
        <f t="shared" si="44"/>
        <v>3.0000000000001137E-3</v>
      </c>
      <c r="DT19" s="145">
        <f t="shared" si="45"/>
        <v>3.0000000000001137E-3</v>
      </c>
      <c r="DU19" s="145">
        <f t="shared" si="46"/>
        <v>0</v>
      </c>
      <c r="DV19" s="145">
        <f t="shared" ref="DV19:DV23" si="200">(DV18*13+DT19)/14</f>
        <v>1.8383017492711429E-2</v>
      </c>
      <c r="DW19" s="145">
        <f t="shared" ref="DW19:DW23" si="201">(DW18*13+DU19)/14</f>
        <v>3.4755102040816367E-2</v>
      </c>
      <c r="DX19" s="145">
        <f t="shared" ref="DX19:DX23" si="202">DV19/DW19</f>
        <v>0.52893003942622374</v>
      </c>
      <c r="DY19" s="145">
        <f t="shared" ref="DY19:DY23" si="203">IF(DW19=0,100,100-(100/(1+DX19)))</f>
        <v>34.59478365829743</v>
      </c>
      <c r="DZ19" s="145">
        <v>23.05</v>
      </c>
      <c r="EA19" s="145">
        <f t="shared" si="47"/>
        <v>-0.55000000000000071</v>
      </c>
      <c r="EB19" s="145">
        <f t="shared" si="48"/>
        <v>0</v>
      </c>
      <c r="EC19" s="145">
        <f t="shared" si="49"/>
        <v>0.55000000000000071</v>
      </c>
      <c r="ED19" s="145">
        <f t="shared" ref="ED19:ED23" si="204">(ED18*13+EB19)/14</f>
        <v>4.0648688046647237E-2</v>
      </c>
      <c r="EE19" s="145">
        <f t="shared" ref="EE19:EE23" si="205">(EE18*13+EC19)/14</f>
        <v>0.29743804664723034</v>
      </c>
      <c r="EF19" s="145">
        <f t="shared" ref="EF19:EF23" si="206">ED19/EE19</f>
        <v>0.1366627050736979</v>
      </c>
      <c r="EG19" s="145">
        <f t="shared" ref="EG19:EG23" si="207">IF(EE19=0,100,100-(100/(1+EF19)))</f>
        <v>12.023153787282666</v>
      </c>
      <c r="EH19" s="145">
        <v>45.3</v>
      </c>
      <c r="EI19" s="145">
        <f t="shared" si="50"/>
        <v>0.44000000000000483</v>
      </c>
      <c r="EJ19" s="145">
        <f t="shared" si="51"/>
        <v>0.44000000000000483</v>
      </c>
      <c r="EK19" s="145">
        <f t="shared" si="52"/>
        <v>0</v>
      </c>
      <c r="EL19" s="145">
        <f t="shared" ref="EL19:EL23" si="208">(EL18*13+EJ19)/14</f>
        <v>0.17881559766763888</v>
      </c>
      <c r="EM19" s="145">
        <f t="shared" ref="EM19:EM23" si="209">(EM18*13+EK19)/14</f>
        <v>0.35598396501457735</v>
      </c>
      <c r="EN19" s="145">
        <f t="shared" ref="EN19:EN23" si="210">EL19/EM19</f>
        <v>0.50231362994205786</v>
      </c>
      <c r="EO19" s="145">
        <f t="shared" ref="EO19:EO23" si="211">IF(EM19=0,100,100-(100/(1+EN19)))</f>
        <v>33.436002971059466</v>
      </c>
      <c r="EP19" s="145">
        <v>52.29</v>
      </c>
      <c r="EQ19" s="145">
        <f t="shared" si="53"/>
        <v>0.13000000000000256</v>
      </c>
      <c r="ER19" s="145">
        <f t="shared" si="54"/>
        <v>0.13000000000000256</v>
      </c>
      <c r="ES19" s="145">
        <f t="shared" si="55"/>
        <v>0</v>
      </c>
      <c r="ET19" s="145">
        <f t="shared" ref="ET19:ET23" si="212">(ET18*13+ER19)/14</f>
        <v>0.22299927113702636</v>
      </c>
      <c r="EU19" s="145">
        <f t="shared" ref="EU19:EU23" si="213">(EU18*13+ES19)/14</f>
        <v>0.46750728862973745</v>
      </c>
      <c r="EV19" s="145">
        <f t="shared" ref="EV19:EV23" si="214">ET19/EU19</f>
        <v>0.4769963518443458</v>
      </c>
      <c r="EW19" s="145">
        <f t="shared" ref="EW19:EW23" si="215">IF(EU19=0,100,100-(100/(1+EV19)))</f>
        <v>32.295025728988023</v>
      </c>
      <c r="EX19" s="145">
        <v>50.85</v>
      </c>
      <c r="EY19" s="145">
        <f t="shared" si="56"/>
        <v>0.39999999999999858</v>
      </c>
      <c r="EZ19" s="145">
        <f t="shared" si="57"/>
        <v>0.39999999999999858</v>
      </c>
      <c r="FA19" s="145">
        <f t="shared" si="58"/>
        <v>0</v>
      </c>
      <c r="FB19" s="145">
        <f t="shared" ref="FB19:FB23" si="216">(FB18*13+EZ19)/14</f>
        <v>0.3167602040816328</v>
      </c>
      <c r="FC19" s="145">
        <f t="shared" ref="FC19:FC23" si="217">(FC18*13+FA19)/14</f>
        <v>0.25620991253644337</v>
      </c>
      <c r="FD19" s="145">
        <f t="shared" ref="FD19:FD23" si="218">FB19/FC19</f>
        <v>1.2363307919890756</v>
      </c>
      <c r="FE19" s="145">
        <f t="shared" ref="FE19:FE23" si="219">IF(FC19=0,100,100-(100/(1+FD19)))</f>
        <v>55.283896122068647</v>
      </c>
      <c r="FF19" s="145">
        <v>75.400000000000006</v>
      </c>
      <c r="FG19" s="145">
        <f t="shared" si="59"/>
        <v>0.54999999999999716</v>
      </c>
      <c r="FH19" s="145">
        <f t="shared" si="60"/>
        <v>0.54999999999999716</v>
      </c>
      <c r="FI19" s="145">
        <f t="shared" si="61"/>
        <v>0</v>
      </c>
      <c r="FJ19" s="145">
        <f t="shared" ref="FJ19:FJ23" si="220">(FJ18*13+FH19)/14</f>
        <v>0.43828717201166167</v>
      </c>
      <c r="FK19" s="145">
        <f t="shared" ref="FK19:FK23" si="221">(FK18*13+FI19)/14</f>
        <v>0.39108965014577313</v>
      </c>
      <c r="FL19" s="145">
        <f t="shared" ref="FL19:FL23" si="222">FJ19/FK19</f>
        <v>1.1206821040860997</v>
      </c>
      <c r="FM19" s="145">
        <f t="shared" ref="FM19:FM23" si="223">IF(FK19=0,100,100-(100/(1+FL19)))</f>
        <v>52.845360552945941</v>
      </c>
      <c r="FN19" s="145">
        <v>82</v>
      </c>
      <c r="FO19" s="145">
        <f t="shared" si="62"/>
        <v>0.90000000000000568</v>
      </c>
      <c r="FP19" s="145">
        <f t="shared" si="63"/>
        <v>0.90000000000000568</v>
      </c>
      <c r="FQ19" s="145">
        <f t="shared" si="64"/>
        <v>0</v>
      </c>
      <c r="FR19" s="145">
        <f t="shared" ref="FR19:FR23" si="224">(FR18*13+FP19)/14</f>
        <v>0.45229591836734634</v>
      </c>
      <c r="FS19" s="145">
        <f t="shared" ref="FS19:FS23" si="225">(FS18*13+FQ19)/14</f>
        <v>0.63199708454810444</v>
      </c>
      <c r="FT19" s="145">
        <f t="shared" ref="FT19:FT23" si="226">FR19/FS19</f>
        <v>0.71566140006919576</v>
      </c>
      <c r="FU19" s="145">
        <f t="shared" ref="FU19:FU23" si="227">IF(FS19=0,100,100-(100/(1+FT19)))</f>
        <v>41.713440661445894</v>
      </c>
      <c r="FV19" s="145">
        <v>13.05</v>
      </c>
      <c r="FW19" s="145">
        <f t="shared" si="65"/>
        <v>0.48499999999999943</v>
      </c>
      <c r="FX19" s="145">
        <f t="shared" si="66"/>
        <v>0.48499999999999943</v>
      </c>
      <c r="FY19" s="145">
        <f t="shared" si="67"/>
        <v>0</v>
      </c>
      <c r="FZ19" s="145">
        <f t="shared" ref="FZ19:FZ23" si="228">(FZ18*13+FX19)/14</f>
        <v>0.11350036443148692</v>
      </c>
      <c r="GA19" s="145">
        <f t="shared" ref="GA19:GA23" si="229">(GA18*13+FY19)/14</f>
        <v>8.3145043731778515E-2</v>
      </c>
      <c r="GB19" s="145">
        <f t="shared" ref="GB19:GB23" si="230">FZ19/GA19</f>
        <v>1.3650887573964487</v>
      </c>
      <c r="GC19" s="145">
        <f t="shared" ref="GC19:GC23" si="231">IF(GA19=0,100,100-(100/(1+GB19)))</f>
        <v>57.718288716537387</v>
      </c>
      <c r="GD19" s="145">
        <v>180</v>
      </c>
      <c r="GE19" s="145">
        <f t="shared" si="68"/>
        <v>18.5</v>
      </c>
      <c r="GF19" s="145">
        <f t="shared" si="69"/>
        <v>18.5</v>
      </c>
      <c r="GG19" s="145">
        <f t="shared" si="70"/>
        <v>0</v>
      </c>
      <c r="GH19" s="145">
        <f t="shared" ref="GH19:GH23" si="232">(GH18*13+GF19)/14</f>
        <v>2.4300291545189485</v>
      </c>
      <c r="GI19" s="145">
        <f t="shared" ref="GI19:GI23" si="233">(GI18*13+GG19)/14</f>
        <v>1.7638119533527679</v>
      </c>
      <c r="GJ19" s="145">
        <f t="shared" ref="GJ19:GJ23" si="234">GH19/GI19</f>
        <v>1.3777144155870993</v>
      </c>
      <c r="GK19" s="145">
        <f t="shared" ref="GK19:GK23" si="235">IF(GI19=0,100,100-(100/(1+GJ19)))</f>
        <v>57.942804508207409</v>
      </c>
      <c r="GL19" s="145">
        <v>47.92</v>
      </c>
      <c r="GM19" s="145">
        <f t="shared" si="71"/>
        <v>0.10999999999999943</v>
      </c>
      <c r="GN19" s="145">
        <f t="shared" si="72"/>
        <v>0.10999999999999943</v>
      </c>
      <c r="GO19" s="145">
        <f t="shared" si="73"/>
        <v>0</v>
      </c>
      <c r="GP19" s="145">
        <f t="shared" ref="GP19:GP23" si="236">(GP18*13+GN19)/14</f>
        <v>0.11577988338192416</v>
      </c>
      <c r="GQ19" s="145">
        <f t="shared" ref="GQ19:GQ23" si="237">(GQ18*13+GO19)/14</f>
        <v>0.40340743440233257</v>
      </c>
      <c r="GR19" s="145">
        <f t="shared" ref="GR19:GR23" si="238">GP19/GQ19</f>
        <v>0.28700483309995911</v>
      </c>
      <c r="GS19" s="145">
        <f t="shared" ref="GS19:GS23" si="239">IF(GQ19=0,100,100-(100/(1+GR19)))</f>
        <v>22.300214087670639</v>
      </c>
      <c r="GT19" s="145">
        <v>95</v>
      </c>
      <c r="GU19" s="145">
        <f t="shared" si="74"/>
        <v>-0.70000000000000284</v>
      </c>
      <c r="GV19" s="145">
        <f t="shared" si="75"/>
        <v>0</v>
      </c>
      <c r="GW19" s="145">
        <f t="shared" si="76"/>
        <v>0.70000000000000284</v>
      </c>
      <c r="GX19" s="145">
        <f t="shared" ref="GX19:GX23" si="240">(GX18*13+GV19)/14</f>
        <v>0.46807580174927171</v>
      </c>
      <c r="GY19" s="145">
        <f t="shared" ref="GY19:GY23" si="241">(GY18*13+GW19)/14</f>
        <v>1.1858418367346943</v>
      </c>
      <c r="GZ19" s="145">
        <f t="shared" ref="GZ19:GZ23" si="242">GX19/GY19</f>
        <v>0.39472026306489072</v>
      </c>
      <c r="HA19" s="145">
        <f t="shared" ref="HA19:HA23" si="243">IF(GY19=0,100,100-(100/(1+GZ19)))</f>
        <v>28.301034516950011</v>
      </c>
      <c r="HB19" s="145">
        <v>54.58</v>
      </c>
      <c r="HC19" s="145">
        <f t="shared" si="77"/>
        <v>0.32000000000000028</v>
      </c>
      <c r="HD19" s="145">
        <f t="shared" si="78"/>
        <v>0.32000000000000028</v>
      </c>
      <c r="HE19" s="145">
        <f t="shared" si="79"/>
        <v>0</v>
      </c>
      <c r="HF19" s="145">
        <f t="shared" ref="HF19:HF24" si="244">(HF18*13+HD19)/14</f>
        <v>0.20885568513119596</v>
      </c>
      <c r="HG19" s="145">
        <f t="shared" ref="HG19:HG24" si="245">(HG18*13+HE19)/14</f>
        <v>0.37171282798833877</v>
      </c>
      <c r="HH19" s="145">
        <f t="shared" ref="HH19:HH24" si="246">HF19/HG19</f>
        <v>0.56187376223063279</v>
      </c>
      <c r="HI19" s="145">
        <f t="shared" ref="HI19:HI24" si="247">IF(HG19=0,100,100-(100/(1+HH19)))</f>
        <v>35.974339016245295</v>
      </c>
      <c r="HJ19" s="145">
        <v>126.5</v>
      </c>
      <c r="HK19" s="145">
        <f>HJ18-HJ19</f>
        <v>-2</v>
      </c>
      <c r="HL19" s="145">
        <f t="shared" si="80"/>
        <v>0</v>
      </c>
      <c r="HM19" s="145">
        <f t="shared" si="81"/>
        <v>2</v>
      </c>
      <c r="HN19" s="145">
        <f t="shared" ref="HN19:HN22" si="248">(HN18*13+HL19)/14</f>
        <v>0.39156341107871723</v>
      </c>
      <c r="HO19" s="145">
        <f t="shared" ref="HO19:HO22" si="249">(HO18*13+HM19)/14</f>
        <v>0.78338192419825103</v>
      </c>
      <c r="HP19" s="145">
        <f t="shared" ref="HP19:HP22" si="250">HN19/HO19</f>
        <v>0.4998371790100482</v>
      </c>
      <c r="HQ19" s="145">
        <f t="shared" ref="HQ19:HQ22" si="251">IF(HO19=0,100,100-(100/(1+HP19)))</f>
        <v>33.326096059304277</v>
      </c>
      <c r="HR19" s="145">
        <v>3</v>
      </c>
      <c r="HS19" s="145">
        <f t="shared" si="82"/>
        <v>0.14299999999999979</v>
      </c>
      <c r="HT19" s="145">
        <f t="shared" si="83"/>
        <v>0.14299999999999979</v>
      </c>
      <c r="HU19" s="145">
        <f t="shared" si="84"/>
        <v>0</v>
      </c>
      <c r="HV19" s="145">
        <f t="shared" ref="HV19:HV23" si="252">(HV18*13+HT19)/14</f>
        <v>2.6227405247813411E-2</v>
      </c>
      <c r="HW19" s="145">
        <f t="shared" ref="HW19:HW23" si="253">(HW18*13+HU19)/14</f>
        <v>6.5663265306122445E-2</v>
      </c>
      <c r="HX19" s="145">
        <f t="shared" ref="HX19:HX23" si="254">HV19/HW19</f>
        <v>0.39942279942279946</v>
      </c>
      <c r="HY19" s="145">
        <f t="shared" ref="HY19:HY23" si="255">IF(HW19=0,100,100-(100/(1+HX19)))</f>
        <v>28.541967415962063</v>
      </c>
      <c r="HZ19" s="145">
        <v>64.900000000000006</v>
      </c>
      <c r="IA19" s="145">
        <f t="shared" si="85"/>
        <v>-0.35000000000000853</v>
      </c>
      <c r="IB19" s="145">
        <f t="shared" si="86"/>
        <v>0</v>
      </c>
      <c r="IC19" s="145">
        <f t="shared" si="87"/>
        <v>0.35000000000000853</v>
      </c>
      <c r="ID19" s="145">
        <f t="shared" ref="ID19:ID23" si="256">(ID18*13+IB19)/14</f>
        <v>0.41619897959183749</v>
      </c>
      <c r="IE19" s="145">
        <f t="shared" ref="IE19:IE23" si="257">(IE18*13+IC19)/14</f>
        <v>0.60701530612245025</v>
      </c>
      <c r="IF19" s="145">
        <f t="shared" ref="IF19:IF23" si="258">ID19/IE19</f>
        <v>0.68564824542971192</v>
      </c>
      <c r="IG19" s="145">
        <f t="shared" ref="IG19:IG23" si="259">IF(IE19=0,100,100-(100/(1+IF19)))</f>
        <v>40.675641984542501</v>
      </c>
    </row>
    <row r="20" spans="1:241" x14ac:dyDescent="0.35">
      <c r="A20" s="53">
        <v>43670</v>
      </c>
      <c r="B20" s="145">
        <v>9.1240000000000006</v>
      </c>
      <c r="C20" s="145">
        <f t="shared" si="88"/>
        <v>-0.12400000000000055</v>
      </c>
      <c r="D20" s="145">
        <f t="shared" si="0"/>
        <v>0</v>
      </c>
      <c r="E20" s="145">
        <f t="shared" si="1"/>
        <v>0.12400000000000055</v>
      </c>
      <c r="F20" s="145">
        <f t="shared" ref="F20:F24" si="260">(F19*13+D20)/14</f>
        <v>0.14694676697209491</v>
      </c>
      <c r="G20" s="145">
        <f t="shared" si="149"/>
        <v>8.8763353810912146E-2</v>
      </c>
      <c r="H20" s="145">
        <f t="shared" si="89"/>
        <v>1.6554891254461588</v>
      </c>
      <c r="I20" s="145">
        <f t="shared" si="90"/>
        <v>62.34215420362581</v>
      </c>
      <c r="J20" s="145">
        <v>124.2</v>
      </c>
      <c r="K20" s="145">
        <f t="shared" si="2"/>
        <v>-1.5</v>
      </c>
      <c r="L20" s="145">
        <f t="shared" si="3"/>
        <v>0</v>
      </c>
      <c r="M20" s="145">
        <f t="shared" si="4"/>
        <v>1.5</v>
      </c>
      <c r="N20" s="145">
        <f t="shared" si="150"/>
        <v>0.69043887963348649</v>
      </c>
      <c r="O20" s="145">
        <f t="shared" si="151"/>
        <v>0.75624609537692677</v>
      </c>
      <c r="P20" s="145">
        <f t="shared" si="152"/>
        <v>0.91298174477100502</v>
      </c>
      <c r="Q20" s="145">
        <f t="shared" si="153"/>
        <v>47.725585843491373</v>
      </c>
      <c r="R20" s="145">
        <v>86.36</v>
      </c>
      <c r="S20" s="145">
        <f t="shared" si="5"/>
        <v>-0.79999999999999716</v>
      </c>
      <c r="T20" s="145">
        <f t="shared" si="6"/>
        <v>0</v>
      </c>
      <c r="U20" s="145">
        <f t="shared" si="7"/>
        <v>0.79999999999999716</v>
      </c>
      <c r="V20" s="145">
        <f t="shared" si="154"/>
        <v>0.59134162848812999</v>
      </c>
      <c r="W20" s="145">
        <f t="shared" si="155"/>
        <v>1.3033574552269889</v>
      </c>
      <c r="X20" s="145">
        <f t="shared" si="156"/>
        <v>0.45370640733791917</v>
      </c>
      <c r="Y20" s="145">
        <f t="shared" si="157"/>
        <v>31.210319019557943</v>
      </c>
      <c r="Z20" s="145">
        <v>77.94</v>
      </c>
      <c r="AA20" s="145">
        <f t="shared" si="8"/>
        <v>-4.2000000000000028</v>
      </c>
      <c r="AB20" s="145">
        <f t="shared" si="9"/>
        <v>0</v>
      </c>
      <c r="AC20" s="145">
        <f t="shared" si="10"/>
        <v>4.2000000000000028</v>
      </c>
      <c r="AD20" s="145">
        <f t="shared" si="158"/>
        <v>0.28587411495210369</v>
      </c>
      <c r="AE20" s="145">
        <f t="shared" si="159"/>
        <v>1.0240217617659308</v>
      </c>
      <c r="AF20" s="145">
        <f t="shared" si="160"/>
        <v>0.27916800758131577</v>
      </c>
      <c r="AG20" s="145">
        <f t="shared" si="161"/>
        <v>21.824186184047392</v>
      </c>
      <c r="AH20" s="145">
        <v>4.59</v>
      </c>
      <c r="AI20" s="145">
        <f t="shared" si="11"/>
        <v>0</v>
      </c>
      <c r="AJ20" s="145">
        <f t="shared" si="12"/>
        <v>0</v>
      </c>
      <c r="AK20" s="145">
        <f t="shared" si="13"/>
        <v>0</v>
      </c>
      <c r="AL20" s="145">
        <f t="shared" si="162"/>
        <v>4.0032798833818896E-3</v>
      </c>
      <c r="AM20" s="145">
        <f t="shared" si="163"/>
        <v>9.3703144523114932E-3</v>
      </c>
      <c r="AN20" s="145">
        <f t="shared" si="164"/>
        <v>0.42723004694835509</v>
      </c>
      <c r="AO20" s="145">
        <f t="shared" si="165"/>
        <v>29.934210526315709</v>
      </c>
      <c r="AP20" s="145">
        <v>3.48</v>
      </c>
      <c r="AQ20" s="145">
        <f t="shared" si="14"/>
        <v>-2.0000000000000018E-2</v>
      </c>
      <c r="AR20" s="145">
        <f t="shared" si="15"/>
        <v>0</v>
      </c>
      <c r="AS20" s="145">
        <f t="shared" si="16"/>
        <v>2.0000000000000018E-2</v>
      </c>
      <c r="AT20" s="145">
        <f t="shared" ref="AT20" si="261">(AT19*13+AR20)/14</f>
        <v>2.8520408163265287E-2</v>
      </c>
      <c r="AU20" s="145">
        <f t="shared" ref="AU20" si="262">(AU19*13+AS20)/14</f>
        <v>9.3877551020407936E-3</v>
      </c>
      <c r="AV20" s="145">
        <f t="shared" ref="AV20:AV23" si="263">AT20/AU20</f>
        <v>3.038043478260875</v>
      </c>
      <c r="AW20" s="145">
        <f t="shared" ref="AW20:AW23" si="264">IF(AU20=0,100,100-(100/(1+AV20)))</f>
        <v>75.23553162853301</v>
      </c>
      <c r="AX20" s="145">
        <v>21.67</v>
      </c>
      <c r="AY20" s="145">
        <f t="shared" si="17"/>
        <v>0.97999999999999687</v>
      </c>
      <c r="AZ20" s="145">
        <f t="shared" si="18"/>
        <v>0.97999999999999687</v>
      </c>
      <c r="BA20" s="145">
        <f t="shared" si="19"/>
        <v>0</v>
      </c>
      <c r="BB20" s="145">
        <f t="shared" ref="BB20" si="265">(BB19*13+AZ20)/14</f>
        <v>0.16948979591836713</v>
      </c>
      <c r="BC20" s="145">
        <f t="shared" ref="BC20" si="266">(BC19*13+BA20)/14</f>
        <v>0.24806122448979578</v>
      </c>
      <c r="BD20" s="145">
        <f t="shared" ref="BD20:BD23" si="267">BB20/BC20</f>
        <v>0.68325791855203566</v>
      </c>
      <c r="BE20" s="145">
        <f t="shared" ref="BE20:BE23" si="268">IF(BC20=0,100,100-(100/(1+BD20)))</f>
        <v>40.591397849462339</v>
      </c>
      <c r="BF20" s="145">
        <v>17.64</v>
      </c>
      <c r="BG20" s="145">
        <f t="shared" si="20"/>
        <v>0.37999999999999901</v>
      </c>
      <c r="BH20" s="145">
        <f t="shared" si="21"/>
        <v>0.37999999999999901</v>
      </c>
      <c r="BI20" s="145">
        <f t="shared" si="22"/>
        <v>0</v>
      </c>
      <c r="BJ20" s="145">
        <f t="shared" si="168"/>
        <v>4.9138900458142211E-2</v>
      </c>
      <c r="BK20" s="145">
        <f t="shared" si="169"/>
        <v>0.17010386297376079</v>
      </c>
      <c r="BL20" s="145">
        <f t="shared" si="170"/>
        <v>0.28887586442244456</v>
      </c>
      <c r="BM20" s="145">
        <f t="shared" si="171"/>
        <v>22.41300907220355</v>
      </c>
      <c r="BN20" s="145">
        <v>18.190000000000001</v>
      </c>
      <c r="BO20" s="145">
        <f t="shared" si="23"/>
        <v>-0.10000000000000142</v>
      </c>
      <c r="BP20" s="145">
        <f t="shared" si="24"/>
        <v>0</v>
      </c>
      <c r="BQ20" s="145">
        <f t="shared" si="25"/>
        <v>0.10000000000000142</v>
      </c>
      <c r="BR20" s="145">
        <f t="shared" si="172"/>
        <v>0.18300708038317356</v>
      </c>
      <c r="BS20" s="145">
        <f t="shared" si="173"/>
        <v>0.3041097459391921</v>
      </c>
      <c r="BT20" s="145">
        <f t="shared" si="174"/>
        <v>0.60177972862391105</v>
      </c>
      <c r="BU20" s="145">
        <f t="shared" si="175"/>
        <v>37.569443405361362</v>
      </c>
      <c r="BV20" s="145">
        <v>16.899999999999999</v>
      </c>
      <c r="BW20" s="145">
        <f t="shared" si="26"/>
        <v>0.51000000000000156</v>
      </c>
      <c r="BX20" s="145">
        <f t="shared" si="27"/>
        <v>0.51000000000000156</v>
      </c>
      <c r="BY20" s="145">
        <f t="shared" si="28"/>
        <v>0</v>
      </c>
      <c r="BZ20" s="145">
        <f t="shared" si="176"/>
        <v>0.10967539566847155</v>
      </c>
      <c r="CA20" s="145">
        <f t="shared" si="177"/>
        <v>0.18551462932111623</v>
      </c>
      <c r="CB20" s="145">
        <f t="shared" si="178"/>
        <v>0.59119540097632473</v>
      </c>
      <c r="CC20" s="145">
        <f t="shared" si="179"/>
        <v>37.154167276600937</v>
      </c>
      <c r="CD20" s="145">
        <v>14.04</v>
      </c>
      <c r="CE20" s="145">
        <f t="shared" si="29"/>
        <v>-8.9999999999999858E-2</v>
      </c>
      <c r="CF20" s="145">
        <f t="shared" si="30"/>
        <v>0</v>
      </c>
      <c r="CG20" s="145">
        <f t="shared" si="31"/>
        <v>8.9999999999999858E-2</v>
      </c>
      <c r="CH20" s="145">
        <f t="shared" si="180"/>
        <v>5.1812526030820663E-2</v>
      </c>
      <c r="CI20" s="145">
        <f t="shared" si="181"/>
        <v>8.4206580591420291E-2</v>
      </c>
      <c r="CJ20" s="145">
        <f t="shared" si="182"/>
        <v>0.61530257691166457</v>
      </c>
      <c r="CK20" s="145">
        <f t="shared" si="183"/>
        <v>38.092094057577505</v>
      </c>
      <c r="CL20" s="145">
        <v>55.04</v>
      </c>
      <c r="CM20" s="145">
        <f t="shared" si="32"/>
        <v>-5.7899999999999991</v>
      </c>
      <c r="CN20" s="145">
        <f t="shared" si="33"/>
        <v>0</v>
      </c>
      <c r="CO20" s="145">
        <f t="shared" si="34"/>
        <v>5.7899999999999991</v>
      </c>
      <c r="CP20" s="145">
        <f t="shared" si="184"/>
        <v>0.30367737401082934</v>
      </c>
      <c r="CQ20" s="145">
        <f t="shared" si="185"/>
        <v>1.3289993752603084</v>
      </c>
      <c r="CR20" s="145">
        <f t="shared" si="186"/>
        <v>0.22850076505968911</v>
      </c>
      <c r="CS20" s="145">
        <f t="shared" si="187"/>
        <v>18.599969292537395</v>
      </c>
      <c r="CT20" s="145">
        <v>6.23</v>
      </c>
      <c r="CU20" s="145">
        <f t="shared" si="35"/>
        <v>-0.10000000000000053</v>
      </c>
      <c r="CV20" s="145">
        <f t="shared" si="36"/>
        <v>0</v>
      </c>
      <c r="CW20" s="145">
        <f t="shared" si="37"/>
        <v>0.10000000000000053</v>
      </c>
      <c r="CX20" s="145">
        <f t="shared" si="188"/>
        <v>3.3170033319450239E-2</v>
      </c>
      <c r="CY20" s="145">
        <f t="shared" si="189"/>
        <v>8.1986932528113288E-2</v>
      </c>
      <c r="CZ20" s="145">
        <f t="shared" si="190"/>
        <v>0.40457707462193743</v>
      </c>
      <c r="DA20" s="145">
        <f t="shared" si="191"/>
        <v>28.804191804912904</v>
      </c>
      <c r="DB20" s="145">
        <v>17.010000000000002</v>
      </c>
      <c r="DC20" s="145">
        <f t="shared" si="38"/>
        <v>0.19999999999999929</v>
      </c>
      <c r="DD20" s="145">
        <f t="shared" si="39"/>
        <v>0.19999999999999929</v>
      </c>
      <c r="DE20" s="145">
        <f t="shared" si="40"/>
        <v>0</v>
      </c>
      <c r="DF20" s="145">
        <f t="shared" si="192"/>
        <v>8.8892909204498091E-2</v>
      </c>
      <c r="DG20" s="145">
        <f t="shared" si="193"/>
        <v>0.15555601832569763</v>
      </c>
      <c r="DH20" s="145">
        <f t="shared" si="194"/>
        <v>0.57145271627085037</v>
      </c>
      <c r="DI20" s="145">
        <f t="shared" si="195"/>
        <v>36.36461411495354</v>
      </c>
      <c r="DJ20" s="145">
        <v>89.8</v>
      </c>
      <c r="DK20" s="145">
        <f t="shared" si="41"/>
        <v>-0.64999999999999147</v>
      </c>
      <c r="DL20" s="145">
        <f t="shared" si="42"/>
        <v>0</v>
      </c>
      <c r="DM20" s="145">
        <f t="shared" si="43"/>
        <v>0.64999999999999147</v>
      </c>
      <c r="DN20" s="145">
        <f t="shared" si="196"/>
        <v>0.52118778633902407</v>
      </c>
      <c r="DO20" s="145">
        <f t="shared" si="197"/>
        <v>1.0410896501457716</v>
      </c>
      <c r="DP20" s="145">
        <f t="shared" si="198"/>
        <v>0.50061758491792541</v>
      </c>
      <c r="DQ20" s="145">
        <f t="shared" si="199"/>
        <v>33.360770255488248</v>
      </c>
      <c r="DR20" s="145">
        <v>3.77</v>
      </c>
      <c r="DS20" s="145">
        <f t="shared" si="44"/>
        <v>-1.5000000000000124E-2</v>
      </c>
      <c r="DT20" s="145">
        <f t="shared" si="45"/>
        <v>0</v>
      </c>
      <c r="DU20" s="145">
        <f t="shared" si="46"/>
        <v>1.5000000000000124E-2</v>
      </c>
      <c r="DV20" s="145">
        <f t="shared" si="200"/>
        <v>1.7069944814660613E-2</v>
      </c>
      <c r="DW20" s="145">
        <f t="shared" si="201"/>
        <v>3.3344023323615204E-2</v>
      </c>
      <c r="DX20" s="145">
        <f t="shared" si="202"/>
        <v>0.51193416730161601</v>
      </c>
      <c r="DY20" s="145">
        <f t="shared" si="203"/>
        <v>33.859554097866365</v>
      </c>
      <c r="DZ20" s="145">
        <v>23.06</v>
      </c>
      <c r="EA20" s="145">
        <f t="shared" si="47"/>
        <v>-9.9999999999980105E-3</v>
      </c>
      <c r="EB20" s="145">
        <f t="shared" si="48"/>
        <v>0</v>
      </c>
      <c r="EC20" s="145">
        <f t="shared" si="49"/>
        <v>9.9999999999980105E-3</v>
      </c>
      <c r="ED20" s="145">
        <f t="shared" si="204"/>
        <v>3.7745210329029576E-2</v>
      </c>
      <c r="EE20" s="145">
        <f t="shared" si="205"/>
        <v>0.27690675760099948</v>
      </c>
      <c r="EF20" s="145">
        <f t="shared" si="206"/>
        <v>0.13631018129004063</v>
      </c>
      <c r="EG20" s="145">
        <f t="shared" si="207"/>
        <v>11.995860244364721</v>
      </c>
      <c r="EH20" s="145">
        <v>44.23</v>
      </c>
      <c r="EI20" s="145">
        <f t="shared" si="50"/>
        <v>1.0700000000000003</v>
      </c>
      <c r="EJ20" s="145">
        <f t="shared" si="51"/>
        <v>1.0700000000000003</v>
      </c>
      <c r="EK20" s="145">
        <f t="shared" si="52"/>
        <v>0</v>
      </c>
      <c r="EL20" s="145">
        <f t="shared" si="208"/>
        <v>0.24247162640566472</v>
      </c>
      <c r="EM20" s="145">
        <f t="shared" si="209"/>
        <v>0.33055653894210751</v>
      </c>
      <c r="EN20" s="145">
        <f t="shared" si="210"/>
        <v>0.7335254270923085</v>
      </c>
      <c r="EO20" s="145">
        <f t="shared" si="211"/>
        <v>42.314085252425258</v>
      </c>
      <c r="EP20" s="145">
        <v>53.17</v>
      </c>
      <c r="EQ20" s="145">
        <f t="shared" si="53"/>
        <v>-0.88000000000000256</v>
      </c>
      <c r="ER20" s="145">
        <f t="shared" si="54"/>
        <v>0</v>
      </c>
      <c r="ES20" s="145">
        <f t="shared" si="55"/>
        <v>0.88000000000000256</v>
      </c>
      <c r="ET20" s="145">
        <f t="shared" si="212"/>
        <v>0.2070707517700959</v>
      </c>
      <c r="EU20" s="145">
        <f t="shared" si="213"/>
        <v>0.49697105372761358</v>
      </c>
      <c r="EV20" s="145">
        <f t="shared" si="214"/>
        <v>0.41666561908772648</v>
      </c>
      <c r="EW20" s="145">
        <f t="shared" si="215"/>
        <v>29.411712508138777</v>
      </c>
      <c r="EX20" s="145">
        <v>50.95</v>
      </c>
      <c r="EY20" s="145">
        <f t="shared" si="56"/>
        <v>-0.10000000000000142</v>
      </c>
      <c r="EZ20" s="145">
        <f t="shared" si="57"/>
        <v>0</v>
      </c>
      <c r="FA20" s="145">
        <f t="shared" si="58"/>
        <v>0.10000000000000142</v>
      </c>
      <c r="FB20" s="145">
        <f t="shared" si="216"/>
        <v>0.29413447521865904</v>
      </c>
      <c r="FC20" s="145">
        <f t="shared" si="217"/>
        <v>0.24505206164098323</v>
      </c>
      <c r="FD20" s="145">
        <f t="shared" si="218"/>
        <v>1.2002938202151698</v>
      </c>
      <c r="FE20" s="145">
        <f t="shared" si="219"/>
        <v>54.551524400399913</v>
      </c>
      <c r="FF20" s="145">
        <v>75.73</v>
      </c>
      <c r="FG20" s="145">
        <f t="shared" si="59"/>
        <v>-0.32999999999999829</v>
      </c>
      <c r="FH20" s="145">
        <f t="shared" si="60"/>
        <v>0</v>
      </c>
      <c r="FI20" s="145">
        <f t="shared" si="61"/>
        <v>0.32999999999999829</v>
      </c>
      <c r="FJ20" s="145">
        <f t="shared" si="220"/>
        <v>0.40698094543940011</v>
      </c>
      <c r="FK20" s="145">
        <f t="shared" si="221"/>
        <v>0.38672610370678923</v>
      </c>
      <c r="FL20" s="145">
        <f t="shared" si="222"/>
        <v>1.0523751604519767</v>
      </c>
      <c r="FM20" s="145">
        <f t="shared" si="223"/>
        <v>51.275964586329394</v>
      </c>
      <c r="FN20" s="145">
        <v>79.400000000000006</v>
      </c>
      <c r="FO20" s="145">
        <f t="shared" si="62"/>
        <v>2.5999999999999943</v>
      </c>
      <c r="FP20" s="145">
        <f t="shared" si="63"/>
        <v>2.5999999999999943</v>
      </c>
      <c r="FQ20" s="145">
        <f t="shared" si="64"/>
        <v>0</v>
      </c>
      <c r="FR20" s="145">
        <f t="shared" si="224"/>
        <v>0.60570335276967835</v>
      </c>
      <c r="FS20" s="145">
        <f t="shared" si="225"/>
        <v>0.58685443565181128</v>
      </c>
      <c r="FT20" s="145">
        <f t="shared" si="226"/>
        <v>1.0321185561065613</v>
      </c>
      <c r="FU20" s="145">
        <f t="shared" si="227"/>
        <v>50.790272693737393</v>
      </c>
      <c r="FV20" s="145">
        <v>12.97</v>
      </c>
      <c r="FW20" s="145">
        <f t="shared" si="65"/>
        <v>8.0000000000000071E-2</v>
      </c>
      <c r="FX20" s="145">
        <f t="shared" si="66"/>
        <v>8.0000000000000071E-2</v>
      </c>
      <c r="FY20" s="145">
        <f t="shared" si="67"/>
        <v>0</v>
      </c>
      <c r="FZ20" s="145">
        <f t="shared" si="228"/>
        <v>0.1111074812578093</v>
      </c>
      <c r="GA20" s="145">
        <f t="shared" si="229"/>
        <v>7.7206112036651481E-2</v>
      </c>
      <c r="GB20" s="145">
        <f t="shared" si="230"/>
        <v>1.4391021426524375</v>
      </c>
      <c r="GC20" s="145">
        <f t="shared" si="231"/>
        <v>59.001306976323043</v>
      </c>
      <c r="GD20" s="145">
        <v>181.2</v>
      </c>
      <c r="GE20" s="145">
        <f t="shared" si="68"/>
        <v>-1.1999999999999886</v>
      </c>
      <c r="GF20" s="145">
        <f t="shared" si="69"/>
        <v>0</v>
      </c>
      <c r="GG20" s="145">
        <f t="shared" si="70"/>
        <v>1.1999999999999886</v>
      </c>
      <c r="GH20" s="145">
        <f t="shared" si="232"/>
        <v>2.256455643481881</v>
      </c>
      <c r="GI20" s="145">
        <f t="shared" si="233"/>
        <v>1.7235396709704265</v>
      </c>
      <c r="GJ20" s="145">
        <f t="shared" si="234"/>
        <v>1.3091985531214376</v>
      </c>
      <c r="GK20" s="145">
        <f t="shared" si="235"/>
        <v>56.694932159546902</v>
      </c>
      <c r="GL20" s="145">
        <v>48.45</v>
      </c>
      <c r="GM20" s="145">
        <f t="shared" si="71"/>
        <v>-0.53000000000000114</v>
      </c>
      <c r="GN20" s="145">
        <f t="shared" si="72"/>
        <v>0</v>
      </c>
      <c r="GO20" s="145">
        <f t="shared" si="73"/>
        <v>0.53000000000000114</v>
      </c>
      <c r="GP20" s="145">
        <f t="shared" si="236"/>
        <v>0.10750989171178672</v>
      </c>
      <c r="GQ20" s="145">
        <f t="shared" si="237"/>
        <v>0.41244976051645171</v>
      </c>
      <c r="GR20" s="145">
        <f t="shared" si="238"/>
        <v>0.26066178721298683</v>
      </c>
      <c r="GS20" s="145">
        <f t="shared" si="239"/>
        <v>20.67658351009797</v>
      </c>
      <c r="GT20" s="145">
        <v>97</v>
      </c>
      <c r="GU20" s="145">
        <f t="shared" si="74"/>
        <v>-2</v>
      </c>
      <c r="GV20" s="145">
        <f t="shared" si="75"/>
        <v>0</v>
      </c>
      <c r="GW20" s="145">
        <f t="shared" si="76"/>
        <v>2</v>
      </c>
      <c r="GX20" s="145">
        <f t="shared" si="240"/>
        <v>0.43464181591003798</v>
      </c>
      <c r="GY20" s="145">
        <f t="shared" si="241"/>
        <v>1.2439959912536447</v>
      </c>
      <c r="GZ20" s="145">
        <f t="shared" si="242"/>
        <v>0.34939165316121717</v>
      </c>
      <c r="HA20" s="145">
        <f t="shared" si="243"/>
        <v>25.892531078186082</v>
      </c>
      <c r="HB20" s="145">
        <v>54.84</v>
      </c>
      <c r="HC20" s="145">
        <f t="shared" si="77"/>
        <v>-0.26000000000000512</v>
      </c>
      <c r="HD20" s="145">
        <f t="shared" si="78"/>
        <v>0</v>
      </c>
      <c r="HE20" s="145">
        <f t="shared" si="79"/>
        <v>0.26000000000000512</v>
      </c>
      <c r="HF20" s="145">
        <f t="shared" si="244"/>
        <v>0.1939374219075391</v>
      </c>
      <c r="HG20" s="145">
        <f t="shared" si="245"/>
        <v>0.36373334027488635</v>
      </c>
      <c r="HH20" s="145">
        <f t="shared" si="246"/>
        <v>0.53318571720968344</v>
      </c>
      <c r="HI20" s="145">
        <f t="shared" si="247"/>
        <v>34.776329522561241</v>
      </c>
      <c r="HJ20" s="145">
        <v>128.55000000000001</v>
      </c>
      <c r="HK20" s="145">
        <f>HJ19-HJ20</f>
        <v>-2.0500000000000114</v>
      </c>
      <c r="HL20" s="145">
        <f t="shared" si="80"/>
        <v>0</v>
      </c>
      <c r="HM20" s="145">
        <f t="shared" si="81"/>
        <v>2.0500000000000114</v>
      </c>
      <c r="HN20" s="145">
        <f t="shared" si="248"/>
        <v>0.36359459600166605</v>
      </c>
      <c r="HO20" s="145">
        <f t="shared" si="249"/>
        <v>0.87385464389837675</v>
      </c>
      <c r="HP20" s="145">
        <f t="shared" si="250"/>
        <v>0.41608132260947234</v>
      </c>
      <c r="HQ20" s="145">
        <f t="shared" si="251"/>
        <v>29.382586717741745</v>
      </c>
      <c r="HR20" s="145">
        <v>2.694</v>
      </c>
      <c r="HS20" s="145">
        <f t="shared" si="82"/>
        <v>0.30600000000000005</v>
      </c>
      <c r="HT20" s="145">
        <f t="shared" si="83"/>
        <v>0.30600000000000005</v>
      </c>
      <c r="HU20" s="145">
        <f t="shared" si="84"/>
        <v>0</v>
      </c>
      <c r="HV20" s="145">
        <f t="shared" si="252"/>
        <v>4.6211162015826743E-2</v>
      </c>
      <c r="HW20" s="145">
        <f t="shared" si="253"/>
        <v>6.0973032069970845E-2</v>
      </c>
      <c r="HX20" s="145">
        <f t="shared" si="254"/>
        <v>0.75789509635663488</v>
      </c>
      <c r="HY20" s="145">
        <f t="shared" si="255"/>
        <v>43.113784089131798</v>
      </c>
      <c r="HZ20" s="145">
        <v>65.650000000000006</v>
      </c>
      <c r="IA20" s="145">
        <f t="shared" si="85"/>
        <v>-0.75</v>
      </c>
      <c r="IB20" s="145">
        <f t="shared" si="86"/>
        <v>0</v>
      </c>
      <c r="IC20" s="145">
        <f t="shared" si="87"/>
        <v>0.75</v>
      </c>
      <c r="ID20" s="145">
        <f t="shared" si="256"/>
        <v>0.38647048104956339</v>
      </c>
      <c r="IE20" s="145">
        <f t="shared" si="257"/>
        <v>0.61722849854227513</v>
      </c>
      <c r="IF20" s="145">
        <f t="shared" si="258"/>
        <v>0.62613842679380638</v>
      </c>
      <c r="IG20" s="145">
        <f t="shared" si="259"/>
        <v>38.504620300274134</v>
      </c>
    </row>
    <row r="21" spans="1:241" x14ac:dyDescent="0.35">
      <c r="A21" s="53">
        <v>43669</v>
      </c>
      <c r="B21" s="145">
        <v>8.9740000000000002</v>
      </c>
      <c r="C21" s="145">
        <f t="shared" si="88"/>
        <v>0.15000000000000036</v>
      </c>
      <c r="D21" s="145">
        <f t="shared" si="0"/>
        <v>0.15000000000000036</v>
      </c>
      <c r="E21" s="145">
        <f t="shared" si="1"/>
        <v>0</v>
      </c>
      <c r="F21" s="145">
        <f t="shared" si="260"/>
        <v>0.14716485504551674</v>
      </c>
      <c r="G21" s="145">
        <f t="shared" si="149"/>
        <v>8.2423114252989857E-2</v>
      </c>
      <c r="H21" s="145">
        <f t="shared" si="89"/>
        <v>1.7854804004833924</v>
      </c>
      <c r="I21" s="145">
        <f t="shared" si="90"/>
        <v>64.099549943828009</v>
      </c>
      <c r="J21" s="145">
        <v>124.45</v>
      </c>
      <c r="K21" s="145">
        <f t="shared" si="2"/>
        <v>-0.25</v>
      </c>
      <c r="L21" s="145">
        <f t="shared" si="3"/>
        <v>0</v>
      </c>
      <c r="M21" s="145">
        <f t="shared" si="4"/>
        <v>0.25</v>
      </c>
      <c r="N21" s="145">
        <f t="shared" si="150"/>
        <v>0.64112181680252323</v>
      </c>
      <c r="O21" s="145">
        <f t="shared" si="151"/>
        <v>0.72008565999286056</v>
      </c>
      <c r="P21" s="145">
        <f t="shared" si="152"/>
        <v>0.89034104193781582</v>
      </c>
      <c r="Q21" s="145">
        <f t="shared" si="153"/>
        <v>47.099492746828069</v>
      </c>
      <c r="R21" s="145">
        <v>86.36</v>
      </c>
      <c r="S21" s="145">
        <f t="shared" si="5"/>
        <v>0</v>
      </c>
      <c r="T21" s="145">
        <f t="shared" si="6"/>
        <v>0</v>
      </c>
      <c r="U21" s="145">
        <f t="shared" si="7"/>
        <v>0</v>
      </c>
      <c r="V21" s="145">
        <f t="shared" si="154"/>
        <v>0.54910294073897792</v>
      </c>
      <c r="W21" s="145">
        <f t="shared" si="155"/>
        <v>1.2102604941393467</v>
      </c>
      <c r="X21" s="145">
        <f t="shared" si="156"/>
        <v>0.45370640733791928</v>
      </c>
      <c r="Y21" s="145">
        <f t="shared" si="157"/>
        <v>31.210319019557957</v>
      </c>
      <c r="Z21" s="145">
        <v>78.36</v>
      </c>
      <c r="AA21" s="145">
        <f t="shared" si="8"/>
        <v>-0.42000000000000171</v>
      </c>
      <c r="AB21" s="145">
        <f t="shared" si="9"/>
        <v>0</v>
      </c>
      <c r="AC21" s="145">
        <f t="shared" si="10"/>
        <v>0.42000000000000171</v>
      </c>
      <c r="AD21" s="145">
        <f t="shared" si="158"/>
        <v>0.26545453531266772</v>
      </c>
      <c r="AE21" s="145">
        <f t="shared" si="159"/>
        <v>0.98087735021122158</v>
      </c>
      <c r="AF21" s="145">
        <f t="shared" si="160"/>
        <v>0.27062969213786503</v>
      </c>
      <c r="AG21" s="145">
        <f t="shared" si="161"/>
        <v>21.298864162580998</v>
      </c>
      <c r="AH21" s="145">
        <v>4.59</v>
      </c>
      <c r="AI21" s="145">
        <f t="shared" si="11"/>
        <v>0</v>
      </c>
      <c r="AJ21" s="145">
        <f t="shared" si="12"/>
        <v>0</v>
      </c>
      <c r="AK21" s="145">
        <f t="shared" si="13"/>
        <v>0</v>
      </c>
      <c r="AL21" s="145">
        <f t="shared" si="162"/>
        <v>3.7173313202831832E-3</v>
      </c>
      <c r="AM21" s="145">
        <f t="shared" si="163"/>
        <v>8.7010062771463864E-3</v>
      </c>
      <c r="AN21" s="145">
        <f t="shared" si="164"/>
        <v>0.42723004694835509</v>
      </c>
      <c r="AO21" s="145">
        <f t="shared" si="165"/>
        <v>29.934210526315709</v>
      </c>
      <c r="AP21" s="145">
        <v>3.48</v>
      </c>
      <c r="AQ21" s="145">
        <f t="shared" si="14"/>
        <v>0</v>
      </c>
      <c r="AR21" s="145">
        <f t="shared" si="15"/>
        <v>0</v>
      </c>
      <c r="AS21" s="145">
        <f t="shared" si="16"/>
        <v>0</v>
      </c>
      <c r="AT21" s="145">
        <f t="shared" ref="AT21:AU21" si="269">SUM(AR8:AR21)/14</f>
        <v>3.0714285714285694E-2</v>
      </c>
      <c r="AU21" s="145">
        <f t="shared" si="269"/>
        <v>9.2857142857142774E-3</v>
      </c>
      <c r="AV21" s="145">
        <f t="shared" si="263"/>
        <v>3.3076923076923084</v>
      </c>
      <c r="AW21" s="145">
        <f t="shared" si="264"/>
        <v>76.785714285714292</v>
      </c>
      <c r="AX21" s="145">
        <v>21.71</v>
      </c>
      <c r="AY21" s="145">
        <f t="shared" si="17"/>
        <v>-3.9999999999999147E-2</v>
      </c>
      <c r="AZ21" s="145">
        <f t="shared" si="18"/>
        <v>0</v>
      </c>
      <c r="BA21" s="145">
        <f t="shared" si="19"/>
        <v>3.9999999999999147E-2</v>
      </c>
      <c r="BB21" s="145">
        <f t="shared" ref="BB21:BC21" si="270">SUM(AZ8:AZ21)/14</f>
        <v>0.16999999999999968</v>
      </c>
      <c r="BC21" s="145">
        <f t="shared" si="270"/>
        <v>0.23285714285714271</v>
      </c>
      <c r="BD21" s="145">
        <f t="shared" si="267"/>
        <v>0.73006134969325065</v>
      </c>
      <c r="BE21" s="145">
        <f t="shared" si="268"/>
        <v>42.198581560283657</v>
      </c>
      <c r="BF21" s="145">
        <v>17.850000000000001</v>
      </c>
      <c r="BG21" s="145">
        <f t="shared" si="20"/>
        <v>-0.21000000000000085</v>
      </c>
      <c r="BH21" s="145">
        <f t="shared" si="21"/>
        <v>0</v>
      </c>
      <c r="BI21" s="145">
        <f t="shared" si="22"/>
        <v>0.21000000000000085</v>
      </c>
      <c r="BJ21" s="145">
        <f t="shared" si="168"/>
        <v>4.5628978996846335E-2</v>
      </c>
      <c r="BK21" s="145">
        <f t="shared" si="169"/>
        <v>0.17295358704706368</v>
      </c>
      <c r="BL21" s="145">
        <f t="shared" si="170"/>
        <v>0.26382210265711287</v>
      </c>
      <c r="BM21" s="145">
        <f t="shared" si="171"/>
        <v>20.874939764262876</v>
      </c>
      <c r="BN21" s="145">
        <v>18.3</v>
      </c>
      <c r="BO21" s="145">
        <f t="shared" si="23"/>
        <v>-0.10999999999999943</v>
      </c>
      <c r="BP21" s="145">
        <f t="shared" si="24"/>
        <v>0</v>
      </c>
      <c r="BQ21" s="145">
        <f t="shared" si="25"/>
        <v>0.10999999999999943</v>
      </c>
      <c r="BR21" s="145">
        <f t="shared" si="172"/>
        <v>0.16993514607008975</v>
      </c>
      <c r="BS21" s="145">
        <f t="shared" si="173"/>
        <v>0.29024476408639266</v>
      </c>
      <c r="BT21" s="145">
        <f t="shared" si="174"/>
        <v>0.5854891012590594</v>
      </c>
      <c r="BU21" s="145">
        <f t="shared" si="175"/>
        <v>36.927980191987075</v>
      </c>
      <c r="BV21" s="145">
        <v>16.8</v>
      </c>
      <c r="BW21" s="145">
        <f t="shared" si="26"/>
        <v>9.9999999999997868E-2</v>
      </c>
      <c r="BX21" s="145">
        <f t="shared" si="27"/>
        <v>9.9999999999997868E-2</v>
      </c>
      <c r="BY21" s="145">
        <f t="shared" si="28"/>
        <v>0</v>
      </c>
      <c r="BZ21" s="145">
        <f t="shared" si="176"/>
        <v>0.10898429597786628</v>
      </c>
      <c r="CA21" s="145">
        <f t="shared" si="177"/>
        <v>0.17226358436960792</v>
      </c>
      <c r="CB21" s="145">
        <f t="shared" si="178"/>
        <v>0.63266009688983427</v>
      </c>
      <c r="CC21" s="145">
        <f t="shared" si="179"/>
        <v>38.750263946245255</v>
      </c>
      <c r="CD21" s="145">
        <v>13.96</v>
      </c>
      <c r="CE21" s="145">
        <f t="shared" si="29"/>
        <v>7.9999999999998295E-2</v>
      </c>
      <c r="CF21" s="145">
        <f t="shared" si="30"/>
        <v>7.9999999999998295E-2</v>
      </c>
      <c r="CG21" s="145">
        <f t="shared" si="31"/>
        <v>0</v>
      </c>
      <c r="CH21" s="145">
        <f t="shared" si="180"/>
        <v>5.3825917028619066E-2</v>
      </c>
      <c r="CI21" s="145">
        <f t="shared" si="181"/>
        <v>7.8191824834890275E-2</v>
      </c>
      <c r="CJ21" s="145">
        <f t="shared" si="182"/>
        <v>0.6883829242031092</v>
      </c>
      <c r="CK21" s="145">
        <f t="shared" si="183"/>
        <v>40.771729821184692</v>
      </c>
      <c r="CL21" s="145">
        <v>55.36</v>
      </c>
      <c r="CM21" s="145">
        <f t="shared" si="32"/>
        <v>-0.32000000000000028</v>
      </c>
      <c r="CN21" s="145">
        <f t="shared" si="33"/>
        <v>0</v>
      </c>
      <c r="CO21" s="145">
        <f t="shared" si="34"/>
        <v>0.32000000000000028</v>
      </c>
      <c r="CP21" s="145">
        <f t="shared" si="184"/>
        <v>0.28198613301005582</v>
      </c>
      <c r="CQ21" s="145">
        <f t="shared" si="185"/>
        <v>1.2569279913131435</v>
      </c>
      <c r="CR21" s="145">
        <f t="shared" si="186"/>
        <v>0.22434549549291044</v>
      </c>
      <c r="CS21" s="145">
        <f t="shared" si="187"/>
        <v>18.323708162342768</v>
      </c>
      <c r="CT21" s="145">
        <v>6.16</v>
      </c>
      <c r="CU21" s="145">
        <f t="shared" si="35"/>
        <v>7.0000000000000284E-2</v>
      </c>
      <c r="CV21" s="145">
        <f t="shared" si="36"/>
        <v>7.0000000000000284E-2</v>
      </c>
      <c r="CW21" s="145">
        <f t="shared" si="37"/>
        <v>0</v>
      </c>
      <c r="CX21" s="145">
        <f t="shared" si="188"/>
        <v>3.5800745225203816E-2</v>
      </c>
      <c r="CY21" s="145">
        <f t="shared" si="189"/>
        <v>7.6130723061819477E-2</v>
      </c>
      <c r="CZ21" s="145">
        <f t="shared" si="190"/>
        <v>0.47025358206742612</v>
      </c>
      <c r="DA21" s="145">
        <f t="shared" si="191"/>
        <v>31.984522112584798</v>
      </c>
      <c r="DB21" s="145">
        <v>17.21</v>
      </c>
      <c r="DC21" s="145">
        <f t="shared" si="38"/>
        <v>-0.19999999999999929</v>
      </c>
      <c r="DD21" s="145">
        <f t="shared" si="39"/>
        <v>0</v>
      </c>
      <c r="DE21" s="145">
        <f t="shared" si="40"/>
        <v>0.19999999999999929</v>
      </c>
      <c r="DF21" s="145">
        <f t="shared" si="192"/>
        <v>8.2543415689891084E-2</v>
      </c>
      <c r="DG21" s="145">
        <f t="shared" si="193"/>
        <v>0.15873058844529059</v>
      </c>
      <c r="DH21" s="145">
        <f t="shared" si="194"/>
        <v>0.52002211103968277</v>
      </c>
      <c r="DI21" s="145">
        <f t="shared" si="195"/>
        <v>34.211483324015063</v>
      </c>
      <c r="DJ21" s="145">
        <v>89.2</v>
      </c>
      <c r="DK21" s="145">
        <f t="shared" si="41"/>
        <v>0.59999999999999432</v>
      </c>
      <c r="DL21" s="145">
        <f t="shared" si="42"/>
        <v>0.59999999999999432</v>
      </c>
      <c r="DM21" s="145">
        <f t="shared" si="43"/>
        <v>0</v>
      </c>
      <c r="DN21" s="145">
        <f t="shared" si="196"/>
        <v>0.52681723017195048</v>
      </c>
      <c r="DO21" s="145">
        <f t="shared" si="197"/>
        <v>0.96672610370678791</v>
      </c>
      <c r="DP21" s="145">
        <f t="shared" si="198"/>
        <v>0.54494983444838929</v>
      </c>
      <c r="DQ21" s="145">
        <f t="shared" si="199"/>
        <v>35.272979244854184</v>
      </c>
      <c r="DR21" s="145">
        <v>3.7839999999999998</v>
      </c>
      <c r="DS21" s="145">
        <f t="shared" si="44"/>
        <v>-1.399999999999979E-2</v>
      </c>
      <c r="DT21" s="145">
        <f t="shared" si="45"/>
        <v>0</v>
      </c>
      <c r="DU21" s="145">
        <f t="shared" si="46"/>
        <v>1.399999999999979E-2</v>
      </c>
      <c r="DV21" s="145">
        <f t="shared" si="200"/>
        <v>1.5850663042184857E-2</v>
      </c>
      <c r="DW21" s="145">
        <f t="shared" si="201"/>
        <v>3.1962307371928386E-2</v>
      </c>
      <c r="DX21" s="145">
        <f t="shared" si="202"/>
        <v>0.49591735846036128</v>
      </c>
      <c r="DY21" s="145">
        <f t="shared" si="203"/>
        <v>33.151387384846771</v>
      </c>
      <c r="DZ21" s="145">
        <v>22.72</v>
      </c>
      <c r="EA21" s="145">
        <f t="shared" si="47"/>
        <v>0.33999999999999986</v>
      </c>
      <c r="EB21" s="145">
        <f t="shared" si="48"/>
        <v>0.33999999999999986</v>
      </c>
      <c r="EC21" s="145">
        <f t="shared" si="49"/>
        <v>0</v>
      </c>
      <c r="ED21" s="145">
        <f t="shared" si="204"/>
        <v>5.9334838162670316E-2</v>
      </c>
      <c r="EE21" s="145">
        <f t="shared" si="205"/>
        <v>0.25712770348664238</v>
      </c>
      <c r="EF21" s="145">
        <f t="shared" si="206"/>
        <v>0.23076019175721657</v>
      </c>
      <c r="EG21" s="145">
        <f t="shared" si="207"/>
        <v>18.749403279590069</v>
      </c>
      <c r="EH21" s="145">
        <v>44</v>
      </c>
      <c r="EI21" s="145">
        <f t="shared" si="50"/>
        <v>0.22999999999999687</v>
      </c>
      <c r="EJ21" s="145">
        <f t="shared" si="51"/>
        <v>0.22999999999999687</v>
      </c>
      <c r="EK21" s="145">
        <f t="shared" si="52"/>
        <v>0</v>
      </c>
      <c r="EL21" s="145">
        <f t="shared" si="208"/>
        <v>0.24158079594811702</v>
      </c>
      <c r="EM21" s="145">
        <f t="shared" si="209"/>
        <v>0.30694535758909985</v>
      </c>
      <c r="EN21" s="145">
        <f t="shared" si="210"/>
        <v>0.78704821550523418</v>
      </c>
      <c r="EO21" s="145">
        <f t="shared" si="211"/>
        <v>44.04180081300828</v>
      </c>
      <c r="EP21" s="145">
        <v>52.59</v>
      </c>
      <c r="EQ21" s="145">
        <f t="shared" si="53"/>
        <v>0.57999999999999829</v>
      </c>
      <c r="ER21" s="145">
        <f t="shared" si="54"/>
        <v>0.57999999999999829</v>
      </c>
      <c r="ES21" s="145">
        <f t="shared" si="55"/>
        <v>0</v>
      </c>
      <c r="ET21" s="145">
        <f t="shared" si="212"/>
        <v>0.2337085552150889</v>
      </c>
      <c r="EU21" s="145">
        <f t="shared" si="213"/>
        <v>0.46147312131849832</v>
      </c>
      <c r="EV21" s="145">
        <f t="shared" si="214"/>
        <v>0.50644023328454824</v>
      </c>
      <c r="EW21" s="145">
        <f t="shared" si="215"/>
        <v>33.618342241187861</v>
      </c>
      <c r="EX21" s="145">
        <v>50.65</v>
      </c>
      <c r="EY21" s="145">
        <f t="shared" si="56"/>
        <v>0.30000000000000426</v>
      </c>
      <c r="EZ21" s="145">
        <f t="shared" si="57"/>
        <v>0.30000000000000426</v>
      </c>
      <c r="FA21" s="145">
        <f t="shared" si="58"/>
        <v>0</v>
      </c>
      <c r="FB21" s="145">
        <f t="shared" si="216"/>
        <v>0.29455344127446942</v>
      </c>
      <c r="FC21" s="145">
        <f t="shared" si="217"/>
        <v>0.22754834295234155</v>
      </c>
      <c r="FD21" s="145">
        <f t="shared" si="218"/>
        <v>1.2944653318620809</v>
      </c>
      <c r="FE21" s="145">
        <f t="shared" si="219"/>
        <v>56.416861649051512</v>
      </c>
      <c r="FF21" s="145">
        <v>75.86</v>
      </c>
      <c r="FG21" s="145">
        <f t="shared" si="59"/>
        <v>-0.12999999999999545</v>
      </c>
      <c r="FH21" s="145">
        <f t="shared" si="60"/>
        <v>0</v>
      </c>
      <c r="FI21" s="145">
        <f t="shared" si="61"/>
        <v>0.12999999999999545</v>
      </c>
      <c r="FJ21" s="145">
        <f t="shared" si="220"/>
        <v>0.37791087790801436</v>
      </c>
      <c r="FK21" s="145">
        <f t="shared" si="221"/>
        <v>0.36838852487058965</v>
      </c>
      <c r="FL21" s="145">
        <f t="shared" si="222"/>
        <v>1.025848668985468</v>
      </c>
      <c r="FM21" s="145">
        <f t="shared" si="223"/>
        <v>50.637971369263546</v>
      </c>
      <c r="FN21" s="145">
        <v>79</v>
      </c>
      <c r="FO21" s="145">
        <f t="shared" si="62"/>
        <v>0.40000000000000568</v>
      </c>
      <c r="FP21" s="145">
        <f t="shared" si="63"/>
        <v>0.40000000000000568</v>
      </c>
      <c r="FQ21" s="145">
        <f t="shared" si="64"/>
        <v>0</v>
      </c>
      <c r="FR21" s="145">
        <f t="shared" si="224"/>
        <v>0.59101025614327318</v>
      </c>
      <c r="FS21" s="145">
        <f t="shared" si="225"/>
        <v>0.54493626167668185</v>
      </c>
      <c r="FT21" s="145">
        <f t="shared" si="226"/>
        <v>1.0845493275210372</v>
      </c>
      <c r="FU21" s="145">
        <f t="shared" si="227"/>
        <v>52.028000163027656</v>
      </c>
      <c r="FV21" s="145">
        <v>13.1</v>
      </c>
      <c r="FW21" s="145">
        <f t="shared" si="65"/>
        <v>-0.12999999999999901</v>
      </c>
      <c r="FX21" s="145">
        <f t="shared" si="66"/>
        <v>0</v>
      </c>
      <c r="FY21" s="145">
        <f t="shared" si="67"/>
        <v>0.12999999999999901</v>
      </c>
      <c r="FZ21" s="145">
        <f t="shared" si="228"/>
        <v>0.1031712325965372</v>
      </c>
      <c r="GA21" s="145">
        <f t="shared" si="229"/>
        <v>8.0977104034033451E-2</v>
      </c>
      <c r="GB21" s="145">
        <f t="shared" si="230"/>
        <v>1.2740790600905645</v>
      </c>
      <c r="GC21" s="145">
        <f t="shared" si="231"/>
        <v>56.026155046686227</v>
      </c>
      <c r="GD21" s="145">
        <v>182.2</v>
      </c>
      <c r="GE21" s="145">
        <f t="shared" si="68"/>
        <v>-1</v>
      </c>
      <c r="GF21" s="145">
        <f t="shared" si="69"/>
        <v>0</v>
      </c>
      <c r="GG21" s="145">
        <f t="shared" si="70"/>
        <v>1</v>
      </c>
      <c r="GH21" s="145">
        <f t="shared" si="232"/>
        <v>2.0952802403760322</v>
      </c>
      <c r="GI21" s="145">
        <f t="shared" si="233"/>
        <v>1.6718582659011101</v>
      </c>
      <c r="GJ21" s="145">
        <f t="shared" si="234"/>
        <v>1.2532642767099058</v>
      </c>
      <c r="GK21" s="145">
        <f t="shared" si="235"/>
        <v>55.61994168477451</v>
      </c>
      <c r="GL21" s="145">
        <v>48.86</v>
      </c>
      <c r="GM21" s="145">
        <f t="shared" si="71"/>
        <v>-0.40999999999999659</v>
      </c>
      <c r="GN21" s="145">
        <f t="shared" si="72"/>
        <v>0</v>
      </c>
      <c r="GO21" s="145">
        <f t="shared" si="73"/>
        <v>0.40999999999999659</v>
      </c>
      <c r="GP21" s="145">
        <f t="shared" si="236"/>
        <v>9.9830613732373383E-2</v>
      </c>
      <c r="GQ21" s="145">
        <f t="shared" si="237"/>
        <v>0.41227477762241921</v>
      </c>
      <c r="GR21" s="145">
        <f t="shared" si="238"/>
        <v>0.24214581912600774</v>
      </c>
      <c r="GS21" s="145">
        <f t="shared" si="239"/>
        <v>19.494154019403709</v>
      </c>
      <c r="GT21" s="145">
        <v>95.15</v>
      </c>
      <c r="GU21" s="145">
        <f t="shared" si="74"/>
        <v>1.8499999999999943</v>
      </c>
      <c r="GV21" s="145">
        <f t="shared" si="75"/>
        <v>1.8499999999999943</v>
      </c>
      <c r="GW21" s="145">
        <f t="shared" si="76"/>
        <v>0</v>
      </c>
      <c r="GX21" s="145">
        <f t="shared" si="240"/>
        <v>0.53573882905932058</v>
      </c>
      <c r="GY21" s="145">
        <f t="shared" si="241"/>
        <v>1.1551391347355273</v>
      </c>
      <c r="GZ21" s="145">
        <f t="shared" si="242"/>
        <v>0.46378727284828736</v>
      </c>
      <c r="HA21" s="145">
        <f t="shared" si="243"/>
        <v>31.684062394246283</v>
      </c>
      <c r="HB21" s="145">
        <v>54.96</v>
      </c>
      <c r="HC21" s="145">
        <f t="shared" si="77"/>
        <v>-0.11999999999999744</v>
      </c>
      <c r="HD21" s="145">
        <f t="shared" si="78"/>
        <v>0</v>
      </c>
      <c r="HE21" s="145">
        <f t="shared" si="79"/>
        <v>0.11999999999999744</v>
      </c>
      <c r="HF21" s="145">
        <f t="shared" si="244"/>
        <v>0.18008474891414344</v>
      </c>
      <c r="HG21" s="145">
        <f t="shared" si="245"/>
        <v>0.34632381596953715</v>
      </c>
      <c r="HH21" s="145">
        <f t="shared" si="246"/>
        <v>0.51998950291649537</v>
      </c>
      <c r="HI21" s="145">
        <f t="shared" si="247"/>
        <v>34.21007197212613</v>
      </c>
      <c r="HJ21" s="145">
        <v>128.55000000000001</v>
      </c>
      <c r="HK21" s="145">
        <f>HJ20-HJ21</f>
        <v>0</v>
      </c>
      <c r="HL21" s="145">
        <f t="shared" si="80"/>
        <v>0</v>
      </c>
      <c r="HM21" s="145">
        <f t="shared" si="81"/>
        <v>0</v>
      </c>
      <c r="HN21" s="145">
        <f t="shared" si="248"/>
        <v>0.33762355343011846</v>
      </c>
      <c r="HO21" s="145">
        <f t="shared" si="249"/>
        <v>0.81143645504849271</v>
      </c>
      <c r="HP21" s="145">
        <f t="shared" si="250"/>
        <v>0.41608132260947228</v>
      </c>
      <c r="HQ21" s="145">
        <f t="shared" si="251"/>
        <v>29.382586717741731</v>
      </c>
      <c r="HR21" s="145">
        <v>2.6349999999999998</v>
      </c>
      <c r="HS21" s="145">
        <f t="shared" si="82"/>
        <v>5.9000000000000163E-2</v>
      </c>
      <c r="HT21" s="145">
        <f t="shared" si="83"/>
        <v>5.9000000000000163E-2</v>
      </c>
      <c r="HU21" s="145">
        <f t="shared" si="84"/>
        <v>0</v>
      </c>
      <c r="HV21" s="145">
        <f t="shared" si="252"/>
        <v>4.7124650443267697E-2</v>
      </c>
      <c r="HW21" s="145">
        <f t="shared" si="253"/>
        <v>5.6617815493544353E-2</v>
      </c>
      <c r="HX21" s="145">
        <f t="shared" si="254"/>
        <v>0.83232901221066924</v>
      </c>
      <c r="HY21" s="145">
        <f t="shared" si="255"/>
        <v>45.424648448178012</v>
      </c>
      <c r="HZ21" s="145">
        <v>65.25</v>
      </c>
      <c r="IA21" s="145">
        <f t="shared" si="85"/>
        <v>0.40000000000000568</v>
      </c>
      <c r="IB21" s="145">
        <f t="shared" si="86"/>
        <v>0.40000000000000568</v>
      </c>
      <c r="IC21" s="145">
        <f t="shared" si="87"/>
        <v>0</v>
      </c>
      <c r="ID21" s="145">
        <f t="shared" si="256"/>
        <v>0.38743687526030929</v>
      </c>
      <c r="IE21" s="145">
        <f t="shared" si="257"/>
        <v>0.57314074864639841</v>
      </c>
      <c r="IF21" s="145">
        <f t="shared" si="258"/>
        <v>0.67598905883996063</v>
      </c>
      <c r="IG21" s="145">
        <f t="shared" si="259"/>
        <v>40.33373936867153</v>
      </c>
    </row>
    <row r="22" spans="1:241" x14ac:dyDescent="0.35">
      <c r="A22" s="53">
        <v>43668</v>
      </c>
      <c r="B22" s="145">
        <v>9.0419999999999998</v>
      </c>
      <c r="C22" s="145">
        <f t="shared" si="88"/>
        <v>-6.7999999999999616E-2</v>
      </c>
      <c r="D22" s="145">
        <f t="shared" si="0"/>
        <v>0</v>
      </c>
      <c r="E22" s="145">
        <f t="shared" si="1"/>
        <v>6.7999999999999616E-2</v>
      </c>
      <c r="F22" s="145">
        <f t="shared" si="260"/>
        <v>0.13665307968512269</v>
      </c>
      <c r="G22" s="145">
        <f t="shared" si="149"/>
        <v>8.1392891806347692E-2</v>
      </c>
      <c r="H22" s="145">
        <f t="shared" si="89"/>
        <v>1.6789313741334027</v>
      </c>
      <c r="I22" s="145">
        <f t="shared" si="90"/>
        <v>62.671682833850639</v>
      </c>
      <c r="J22" s="145">
        <v>123</v>
      </c>
      <c r="K22" s="145">
        <f t="shared" si="2"/>
        <v>1.4500000000000028</v>
      </c>
      <c r="L22" s="145">
        <f t="shared" si="3"/>
        <v>1.4500000000000028</v>
      </c>
      <c r="M22" s="145">
        <f t="shared" si="4"/>
        <v>0</v>
      </c>
      <c r="N22" s="145">
        <f t="shared" si="150"/>
        <v>0.69889882988805752</v>
      </c>
      <c r="O22" s="145">
        <f t="shared" si="151"/>
        <v>0.66865096999337048</v>
      </c>
      <c r="P22" s="145">
        <f t="shared" si="152"/>
        <v>1.0452371435204633</v>
      </c>
      <c r="Q22" s="145">
        <f t="shared" si="153"/>
        <v>51.105914384152946</v>
      </c>
      <c r="R22" s="145">
        <v>82.84</v>
      </c>
      <c r="S22" s="145">
        <f t="shared" si="5"/>
        <v>3.519999999999996</v>
      </c>
      <c r="T22" s="145">
        <f t="shared" si="6"/>
        <v>3.519999999999996</v>
      </c>
      <c r="U22" s="145">
        <f t="shared" si="7"/>
        <v>0</v>
      </c>
      <c r="V22" s="145">
        <f t="shared" si="154"/>
        <v>0.76130987354333635</v>
      </c>
      <c r="W22" s="145">
        <f t="shared" si="155"/>
        <v>1.1238133159865362</v>
      </c>
      <c r="X22" s="145">
        <f t="shared" si="156"/>
        <v>0.67743446595044365</v>
      </c>
      <c r="Y22" s="145">
        <f t="shared" si="157"/>
        <v>40.385152427794281</v>
      </c>
      <c r="Z22" s="145">
        <v>77.260000000000005</v>
      </c>
      <c r="AA22" s="145">
        <f t="shared" si="8"/>
        <v>1.0999999999999943</v>
      </c>
      <c r="AB22" s="145">
        <f t="shared" si="9"/>
        <v>1.0999999999999943</v>
      </c>
      <c r="AC22" s="145">
        <f t="shared" si="10"/>
        <v>0</v>
      </c>
      <c r="AD22" s="145">
        <f t="shared" si="158"/>
        <v>0.32506492564747674</v>
      </c>
      <c r="AE22" s="145">
        <f t="shared" si="159"/>
        <v>0.91081468233899154</v>
      </c>
      <c r="AF22" s="145">
        <f t="shared" si="160"/>
        <v>0.35689469213726671</v>
      </c>
      <c r="AG22" s="145">
        <f t="shared" si="161"/>
        <v>26.302313230742769</v>
      </c>
      <c r="AH22" s="145">
        <v>4.59</v>
      </c>
      <c r="AI22" s="145">
        <f t="shared" si="11"/>
        <v>0</v>
      </c>
      <c r="AJ22" s="145">
        <f t="shared" si="12"/>
        <v>0</v>
      </c>
      <c r="AK22" s="145">
        <f t="shared" si="13"/>
        <v>0</v>
      </c>
      <c r="AL22" s="145">
        <f t="shared" si="162"/>
        <v>3.4518076545486699E-3</v>
      </c>
      <c r="AM22" s="145">
        <f t="shared" si="163"/>
        <v>8.0795058287787876E-3</v>
      </c>
      <c r="AN22" s="145">
        <f t="shared" si="164"/>
        <v>0.42723004694835509</v>
      </c>
      <c r="AO22" s="145">
        <f t="shared" si="165"/>
        <v>29.934210526315709</v>
      </c>
      <c r="AP22" s="145">
        <v>3.46</v>
      </c>
      <c r="AQ22" s="145">
        <f t="shared" si="14"/>
        <v>2.0000000000000018E-2</v>
      </c>
      <c r="AR22" s="145">
        <f t="shared" si="15"/>
        <v>2.0000000000000018E-2</v>
      </c>
      <c r="AS22" s="145">
        <f t="shared" si="16"/>
        <v>0</v>
      </c>
      <c r="AT22" s="145">
        <f t="shared" ref="AT22" si="271">(AT21*13+AR22)/14</f>
        <v>2.9948979591836716E-2</v>
      </c>
      <c r="AU22" s="145">
        <f t="shared" ref="AU22" si="272">(AU21*13+AS22)/14</f>
        <v>8.6224489795918291E-3</v>
      </c>
      <c r="AV22" s="145">
        <f t="shared" si="263"/>
        <v>3.4733727810650898</v>
      </c>
      <c r="AW22" s="145">
        <f t="shared" si="264"/>
        <v>77.645502645502646</v>
      </c>
      <c r="AX22" s="145">
        <v>21.35</v>
      </c>
      <c r="AY22" s="145">
        <f t="shared" si="17"/>
        <v>0.35999999999999943</v>
      </c>
      <c r="AZ22" s="145">
        <f t="shared" si="18"/>
        <v>0.35999999999999943</v>
      </c>
      <c r="BA22" s="145">
        <f t="shared" si="19"/>
        <v>0</v>
      </c>
      <c r="BB22" s="145">
        <f t="shared" ref="BB22" si="273">(BB21*13+AZ22)/14</f>
        <v>0.18357142857142825</v>
      </c>
      <c r="BC22" s="145">
        <f t="shared" ref="BC22" si="274">(BC21*13+BA22)/14</f>
        <v>0.21622448979591824</v>
      </c>
      <c r="BD22" s="145">
        <f t="shared" si="267"/>
        <v>0.84898537045776212</v>
      </c>
      <c r="BE22" s="145">
        <f t="shared" si="268"/>
        <v>45.9162838182746</v>
      </c>
      <c r="BF22" s="145">
        <v>17.739999999999998</v>
      </c>
      <c r="BG22" s="145">
        <f t="shared" si="20"/>
        <v>0.11000000000000298</v>
      </c>
      <c r="BH22" s="145">
        <f t="shared" si="21"/>
        <v>0.11000000000000298</v>
      </c>
      <c r="BI22" s="145">
        <f t="shared" si="22"/>
        <v>0</v>
      </c>
      <c r="BJ22" s="145">
        <f t="shared" si="168"/>
        <v>5.0226909068500379E-2</v>
      </c>
      <c r="BK22" s="145">
        <f t="shared" si="169"/>
        <v>0.16059975940084484</v>
      </c>
      <c r="BL22" s="145">
        <f t="shared" si="170"/>
        <v>0.31274585501176139</v>
      </c>
      <c r="BM22" s="145">
        <f t="shared" si="171"/>
        <v>23.823792992205597</v>
      </c>
      <c r="BN22" s="145">
        <v>17.899999999999999</v>
      </c>
      <c r="BO22" s="145">
        <f t="shared" si="23"/>
        <v>0.40000000000000213</v>
      </c>
      <c r="BP22" s="145">
        <f t="shared" si="24"/>
        <v>0.40000000000000213</v>
      </c>
      <c r="BQ22" s="145">
        <f t="shared" si="25"/>
        <v>0</v>
      </c>
      <c r="BR22" s="145">
        <f t="shared" si="172"/>
        <v>0.18636834992222637</v>
      </c>
      <c r="BS22" s="145">
        <f t="shared" si="173"/>
        <v>0.26951299522307892</v>
      </c>
      <c r="BT22" s="145">
        <f t="shared" si="174"/>
        <v>0.69150042196654449</v>
      </c>
      <c r="BU22" s="145">
        <f t="shared" si="175"/>
        <v>40.880889711076961</v>
      </c>
      <c r="BV22" s="145">
        <v>16.600000000000001</v>
      </c>
      <c r="BW22" s="145">
        <f t="shared" si="26"/>
        <v>0.19999999999999929</v>
      </c>
      <c r="BX22" s="145">
        <f t="shared" si="27"/>
        <v>0.19999999999999929</v>
      </c>
      <c r="BY22" s="145">
        <f t="shared" si="28"/>
        <v>0</v>
      </c>
      <c r="BZ22" s="145">
        <f t="shared" si="176"/>
        <v>0.11548541769373293</v>
      </c>
      <c r="CA22" s="145">
        <f t="shared" si="177"/>
        <v>0.15995904262892166</v>
      </c>
      <c r="CB22" s="145">
        <f t="shared" si="178"/>
        <v>0.72196867270354859</v>
      </c>
      <c r="CC22" s="145">
        <f t="shared" si="179"/>
        <v>41.926934220587974</v>
      </c>
      <c r="CD22" s="145">
        <v>13.82</v>
      </c>
      <c r="CE22" s="145">
        <f t="shared" si="29"/>
        <v>0.14000000000000057</v>
      </c>
      <c r="CF22" s="145">
        <f t="shared" si="30"/>
        <v>0.14000000000000057</v>
      </c>
      <c r="CG22" s="145">
        <f t="shared" si="31"/>
        <v>0</v>
      </c>
      <c r="CH22" s="145">
        <f t="shared" si="180"/>
        <v>5.9981208669432032E-2</v>
      </c>
      <c r="CI22" s="145">
        <f t="shared" si="181"/>
        <v>7.2606694489540963E-2</v>
      </c>
      <c r="CJ22" s="145">
        <f t="shared" si="182"/>
        <v>0.82611127102160475</v>
      </c>
      <c r="CK22" s="145">
        <f t="shared" si="183"/>
        <v>45.238824387707915</v>
      </c>
      <c r="CL22" s="145">
        <v>54.46</v>
      </c>
      <c r="CM22" s="145">
        <f t="shared" si="32"/>
        <v>0.89999999999999858</v>
      </c>
      <c r="CN22" s="145">
        <f t="shared" si="33"/>
        <v>0.89999999999999858</v>
      </c>
      <c r="CO22" s="145">
        <f t="shared" si="34"/>
        <v>0</v>
      </c>
      <c r="CP22" s="145">
        <f t="shared" si="184"/>
        <v>0.32612998065219456</v>
      </c>
      <c r="CQ22" s="145">
        <f t="shared" si="185"/>
        <v>1.1671474205050618</v>
      </c>
      <c r="CR22" s="145">
        <f t="shared" si="186"/>
        <v>0.27942483950405145</v>
      </c>
      <c r="CS22" s="145">
        <f t="shared" si="187"/>
        <v>21.839879207938935</v>
      </c>
      <c r="CT22" s="145">
        <v>6.08</v>
      </c>
      <c r="CU22" s="145">
        <f t="shared" si="35"/>
        <v>8.0000000000000071E-2</v>
      </c>
      <c r="CV22" s="145">
        <f t="shared" si="36"/>
        <v>8.0000000000000071E-2</v>
      </c>
      <c r="CW22" s="145">
        <f t="shared" si="37"/>
        <v>0</v>
      </c>
      <c r="CX22" s="145">
        <f t="shared" si="188"/>
        <v>3.8957834851974973E-2</v>
      </c>
      <c r="CY22" s="145">
        <f t="shared" si="189"/>
        <v>7.0692814271689511E-2</v>
      </c>
      <c r="CZ22" s="145">
        <f t="shared" si="190"/>
        <v>0.5510862066157195</v>
      </c>
      <c r="DA22" s="145">
        <f t="shared" si="191"/>
        <v>35.529050820335911</v>
      </c>
      <c r="DB22" s="145">
        <v>17.09</v>
      </c>
      <c r="DC22" s="145">
        <f t="shared" si="38"/>
        <v>0.12000000000000099</v>
      </c>
      <c r="DD22" s="145">
        <f t="shared" si="39"/>
        <v>0.12000000000000099</v>
      </c>
      <c r="DE22" s="145">
        <f t="shared" si="40"/>
        <v>0</v>
      </c>
      <c r="DF22" s="145">
        <f t="shared" si="192"/>
        <v>8.521888599775608E-2</v>
      </c>
      <c r="DG22" s="145">
        <f t="shared" si="193"/>
        <v>0.14739268927062699</v>
      </c>
      <c r="DH22" s="145">
        <f t="shared" si="194"/>
        <v>0.57817579975955324</v>
      </c>
      <c r="DI22" s="145">
        <f t="shared" si="195"/>
        <v>36.635703059674498</v>
      </c>
      <c r="DJ22" s="145">
        <v>89.3</v>
      </c>
      <c r="DK22" s="145">
        <f t="shared" si="41"/>
        <v>-9.9999999999994316E-2</v>
      </c>
      <c r="DL22" s="145">
        <f t="shared" si="42"/>
        <v>0</v>
      </c>
      <c r="DM22" s="145">
        <f t="shared" si="43"/>
        <v>9.9999999999994316E-2</v>
      </c>
      <c r="DN22" s="145">
        <f t="shared" si="196"/>
        <v>0.48918742801681114</v>
      </c>
      <c r="DO22" s="145">
        <f t="shared" si="197"/>
        <v>0.90481709629915985</v>
      </c>
      <c r="DP22" s="145">
        <f t="shared" si="198"/>
        <v>0.54064786133867548</v>
      </c>
      <c r="DQ22" s="145">
        <f t="shared" si="199"/>
        <v>35.092241056882671</v>
      </c>
      <c r="DR22" s="145">
        <v>3.7069999999999999</v>
      </c>
      <c r="DS22" s="145">
        <f t="shared" si="44"/>
        <v>7.6999999999999957E-2</v>
      </c>
      <c r="DT22" s="145">
        <f t="shared" si="45"/>
        <v>7.6999999999999957E-2</v>
      </c>
      <c r="DU22" s="145">
        <f t="shared" si="46"/>
        <v>0</v>
      </c>
      <c r="DV22" s="145">
        <f t="shared" si="200"/>
        <v>2.0218472824885935E-2</v>
      </c>
      <c r="DW22" s="145">
        <f t="shared" si="201"/>
        <v>2.9679285416790647E-2</v>
      </c>
      <c r="DX22" s="145">
        <f t="shared" si="202"/>
        <v>0.681231793183525</v>
      </c>
      <c r="DY22" s="145">
        <f t="shared" si="203"/>
        <v>40.519801965769808</v>
      </c>
      <c r="DZ22" s="145">
        <v>21.91</v>
      </c>
      <c r="EA22" s="145">
        <f t="shared" si="47"/>
        <v>0.80999999999999872</v>
      </c>
      <c r="EB22" s="145">
        <f t="shared" si="48"/>
        <v>0.80999999999999872</v>
      </c>
      <c r="EC22" s="145">
        <f t="shared" si="49"/>
        <v>0</v>
      </c>
      <c r="ED22" s="145">
        <f t="shared" si="204"/>
        <v>0.11295377829390807</v>
      </c>
      <c r="EE22" s="145">
        <f t="shared" si="205"/>
        <v>0.2387614389518822</v>
      </c>
      <c r="EF22" s="145">
        <f t="shared" si="206"/>
        <v>0.47308216431327399</v>
      </c>
      <c r="EG22" s="145">
        <f t="shared" si="207"/>
        <v>32.115124042236758</v>
      </c>
      <c r="EH22" s="145">
        <v>44.45</v>
      </c>
      <c r="EI22" s="145">
        <f t="shared" si="50"/>
        <v>-0.45000000000000284</v>
      </c>
      <c r="EJ22" s="145">
        <f t="shared" si="51"/>
        <v>0</v>
      </c>
      <c r="EK22" s="145">
        <f t="shared" si="52"/>
        <v>0.45000000000000284</v>
      </c>
      <c r="EL22" s="145">
        <f t="shared" si="208"/>
        <v>0.22432502480896582</v>
      </c>
      <c r="EM22" s="145">
        <f t="shared" si="209"/>
        <v>0.31716354633273575</v>
      </c>
      <c r="EN22" s="145">
        <f t="shared" si="210"/>
        <v>0.7072850187317139</v>
      </c>
      <c r="EO22" s="145">
        <f t="shared" si="211"/>
        <v>41.427471744415165</v>
      </c>
      <c r="EP22" s="145">
        <v>51.29</v>
      </c>
      <c r="EQ22" s="145">
        <f t="shared" si="53"/>
        <v>1.3000000000000043</v>
      </c>
      <c r="ER22" s="145">
        <f t="shared" si="54"/>
        <v>1.3000000000000043</v>
      </c>
      <c r="ES22" s="145">
        <f t="shared" si="55"/>
        <v>0</v>
      </c>
      <c r="ET22" s="145">
        <f t="shared" si="212"/>
        <v>0.30987222984258284</v>
      </c>
      <c r="EU22" s="145">
        <f t="shared" si="213"/>
        <v>0.42851075551003415</v>
      </c>
      <c r="EV22" s="145">
        <f t="shared" si="214"/>
        <v>0.7231375778975675</v>
      </c>
      <c r="EW22" s="145">
        <f t="shared" si="215"/>
        <v>41.966328584156422</v>
      </c>
      <c r="EX22" s="145">
        <v>51.2</v>
      </c>
      <c r="EY22" s="145">
        <f t="shared" si="56"/>
        <v>-0.55000000000000426</v>
      </c>
      <c r="EZ22" s="145">
        <f t="shared" si="57"/>
        <v>0</v>
      </c>
      <c r="FA22" s="145">
        <f t="shared" si="58"/>
        <v>0.55000000000000426</v>
      </c>
      <c r="FB22" s="145">
        <f t="shared" si="216"/>
        <v>0.27351390975486445</v>
      </c>
      <c r="FC22" s="145">
        <f t="shared" si="217"/>
        <v>0.25058060417003175</v>
      </c>
      <c r="FD22" s="145">
        <f t="shared" si="218"/>
        <v>1.0915206732013116</v>
      </c>
      <c r="FE22" s="145">
        <f t="shared" si="219"/>
        <v>52.187897886307496</v>
      </c>
      <c r="FF22" s="145">
        <v>75.41</v>
      </c>
      <c r="FG22" s="145">
        <f t="shared" si="59"/>
        <v>0.45000000000000284</v>
      </c>
      <c r="FH22" s="145">
        <f t="shared" si="60"/>
        <v>0.45000000000000284</v>
      </c>
      <c r="FI22" s="145">
        <f t="shared" si="61"/>
        <v>0</v>
      </c>
      <c r="FJ22" s="145">
        <f t="shared" si="220"/>
        <v>0.38306010091458498</v>
      </c>
      <c r="FK22" s="145">
        <f t="shared" si="221"/>
        <v>0.34207505880840466</v>
      </c>
      <c r="FL22" s="145">
        <f t="shared" si="222"/>
        <v>1.1198130090189824</v>
      </c>
      <c r="FM22" s="145">
        <f t="shared" si="223"/>
        <v>52.826027779554721</v>
      </c>
      <c r="FN22" s="145">
        <v>79</v>
      </c>
      <c r="FO22" s="145">
        <f t="shared" si="62"/>
        <v>0</v>
      </c>
      <c r="FP22" s="145">
        <f t="shared" si="63"/>
        <v>0</v>
      </c>
      <c r="FQ22" s="145">
        <f t="shared" si="64"/>
        <v>0</v>
      </c>
      <c r="FR22" s="145">
        <f t="shared" si="224"/>
        <v>0.54879523784732509</v>
      </c>
      <c r="FS22" s="145">
        <f t="shared" si="225"/>
        <v>0.5060122429854903</v>
      </c>
      <c r="FT22" s="145">
        <f t="shared" si="226"/>
        <v>1.0845493275210369</v>
      </c>
      <c r="FU22" s="145">
        <f t="shared" si="227"/>
        <v>52.028000163027656</v>
      </c>
      <c r="FV22" s="145">
        <v>13.164999999999999</v>
      </c>
      <c r="FW22" s="145">
        <f t="shared" si="65"/>
        <v>-6.4999999999999503E-2</v>
      </c>
      <c r="FX22" s="145">
        <f t="shared" si="66"/>
        <v>0</v>
      </c>
      <c r="FY22" s="145">
        <f t="shared" si="67"/>
        <v>6.4999999999999503E-2</v>
      </c>
      <c r="FZ22" s="145">
        <f t="shared" si="228"/>
        <v>9.5801858839641679E-2</v>
      </c>
      <c r="GA22" s="145">
        <f t="shared" si="229"/>
        <v>7.9835882317316739E-2</v>
      </c>
      <c r="GB22" s="145">
        <f t="shared" si="230"/>
        <v>1.1999849699019591</v>
      </c>
      <c r="GC22" s="145">
        <f t="shared" si="231"/>
        <v>54.545144004117255</v>
      </c>
      <c r="GD22" s="145">
        <v>180.4</v>
      </c>
      <c r="GE22" s="145">
        <f t="shared" si="68"/>
        <v>1.7999999999999829</v>
      </c>
      <c r="GF22" s="145">
        <f t="shared" si="69"/>
        <v>1.7999999999999829</v>
      </c>
      <c r="GG22" s="145">
        <f t="shared" si="70"/>
        <v>0</v>
      </c>
      <c r="GH22" s="145">
        <f t="shared" si="232"/>
        <v>2.0741887946348858</v>
      </c>
      <c r="GI22" s="145">
        <f t="shared" si="233"/>
        <v>1.5524398183367452</v>
      </c>
      <c r="GJ22" s="145">
        <f t="shared" si="234"/>
        <v>1.3360832221226666</v>
      </c>
      <c r="GK22" s="145">
        <f t="shared" si="235"/>
        <v>57.193305849294326</v>
      </c>
      <c r="GL22" s="145">
        <v>48.2</v>
      </c>
      <c r="GM22" s="145">
        <f t="shared" si="71"/>
        <v>0.65999999999999659</v>
      </c>
      <c r="GN22" s="145">
        <f t="shared" si="72"/>
        <v>0.65999999999999659</v>
      </c>
      <c r="GO22" s="145">
        <f t="shared" si="73"/>
        <v>0</v>
      </c>
      <c r="GP22" s="145">
        <f t="shared" si="236"/>
        <v>0.13984271275148932</v>
      </c>
      <c r="GQ22" s="145">
        <f t="shared" si="237"/>
        <v>0.38282657922081781</v>
      </c>
      <c r="GR22" s="145">
        <f t="shared" si="238"/>
        <v>0.36528997813087266</v>
      </c>
      <c r="GS22" s="145">
        <f t="shared" si="239"/>
        <v>26.755486671847308</v>
      </c>
      <c r="GT22" s="145">
        <v>92.85</v>
      </c>
      <c r="GU22" s="145">
        <f t="shared" si="74"/>
        <v>2.3000000000000114</v>
      </c>
      <c r="GV22" s="145">
        <f t="shared" si="75"/>
        <v>2.3000000000000114</v>
      </c>
      <c r="GW22" s="145">
        <f t="shared" si="76"/>
        <v>0</v>
      </c>
      <c r="GX22" s="145">
        <f t="shared" si="240"/>
        <v>0.66175748412651281</v>
      </c>
      <c r="GY22" s="145">
        <f t="shared" si="241"/>
        <v>1.0726291965401324</v>
      </c>
      <c r="GZ22" s="145">
        <f t="shared" si="242"/>
        <v>0.61694897571413732</v>
      </c>
      <c r="HA22" s="145">
        <f t="shared" si="243"/>
        <v>38.155129505039412</v>
      </c>
      <c r="HB22" s="145">
        <v>54.39</v>
      </c>
      <c r="HC22" s="145">
        <f t="shared" si="77"/>
        <v>0.57000000000000028</v>
      </c>
      <c r="HD22" s="145">
        <f t="shared" si="78"/>
        <v>0.57000000000000028</v>
      </c>
      <c r="HE22" s="145">
        <f t="shared" si="79"/>
        <v>0</v>
      </c>
      <c r="HF22" s="145">
        <f t="shared" si="244"/>
        <v>0.20793583827741893</v>
      </c>
      <c r="HG22" s="145">
        <f t="shared" si="245"/>
        <v>0.32158640054314164</v>
      </c>
      <c r="HH22" s="145">
        <f t="shared" si="246"/>
        <v>0.64659400374588849</v>
      </c>
      <c r="HI22" s="145">
        <f t="shared" si="247"/>
        <v>39.268575148150141</v>
      </c>
      <c r="HJ22" s="145">
        <v>126</v>
      </c>
      <c r="HK22" s="145">
        <f>HJ21-HJ22</f>
        <v>2.5500000000000114</v>
      </c>
      <c r="HL22" s="145">
        <f t="shared" si="80"/>
        <v>2.5500000000000114</v>
      </c>
      <c r="HM22" s="145">
        <f t="shared" si="81"/>
        <v>0</v>
      </c>
      <c r="HN22" s="145">
        <f t="shared" si="248"/>
        <v>0.49565044247082513</v>
      </c>
      <c r="HO22" s="145">
        <f t="shared" si="249"/>
        <v>0.75347670825931468</v>
      </c>
      <c r="HP22" s="145">
        <f t="shared" si="250"/>
        <v>0.65781786887066362</v>
      </c>
      <c r="HQ22" s="145">
        <f t="shared" si="251"/>
        <v>39.679742945392505</v>
      </c>
      <c r="HR22" s="145">
        <v>2.5089999999999999</v>
      </c>
      <c r="HS22" s="145">
        <f t="shared" si="82"/>
        <v>0.12599999999999989</v>
      </c>
      <c r="HT22" s="145">
        <f t="shared" si="83"/>
        <v>0.12599999999999989</v>
      </c>
      <c r="HU22" s="145">
        <f t="shared" si="84"/>
        <v>0</v>
      </c>
      <c r="HV22" s="145">
        <f t="shared" si="252"/>
        <v>5.275860398303428E-2</v>
      </c>
      <c r="HW22" s="145">
        <f t="shared" si="253"/>
        <v>5.2573685815434042E-2</v>
      </c>
      <c r="HX22" s="145">
        <f t="shared" si="254"/>
        <v>1.0035173141226852</v>
      </c>
      <c r="HY22" s="145">
        <f t="shared" si="255"/>
        <v>50.087778480821996</v>
      </c>
      <c r="HZ22" s="145">
        <v>64.5</v>
      </c>
      <c r="IA22" s="145">
        <f t="shared" si="85"/>
        <v>0.75</v>
      </c>
      <c r="IB22" s="145">
        <f t="shared" si="86"/>
        <v>0.75</v>
      </c>
      <c r="IC22" s="145">
        <f t="shared" si="87"/>
        <v>0</v>
      </c>
      <c r="ID22" s="145">
        <f t="shared" si="256"/>
        <v>0.41333424131314433</v>
      </c>
      <c r="IE22" s="145">
        <f t="shared" si="257"/>
        <v>0.53220212374308429</v>
      </c>
      <c r="IF22" s="145">
        <f t="shared" si="258"/>
        <v>0.77664898893315515</v>
      </c>
      <c r="IG22" s="145">
        <f t="shared" si="259"/>
        <v>43.714261723668812</v>
      </c>
    </row>
    <row r="23" spans="1:241" x14ac:dyDescent="0.35">
      <c r="A23" s="53">
        <v>43665</v>
      </c>
      <c r="B23" s="145">
        <v>8.8179999999999996</v>
      </c>
      <c r="C23" s="145">
        <f t="shared" si="88"/>
        <v>0.2240000000000002</v>
      </c>
      <c r="D23" s="145">
        <f t="shared" si="0"/>
        <v>0.2240000000000002</v>
      </c>
      <c r="E23" s="145">
        <f t="shared" si="1"/>
        <v>0</v>
      </c>
      <c r="F23" s="145">
        <f t="shared" si="260"/>
        <v>0.14289214542189965</v>
      </c>
      <c r="G23" s="145">
        <f t="shared" si="149"/>
        <v>7.5579113820179997E-2</v>
      </c>
      <c r="H23" s="145">
        <f t="shared" si="89"/>
        <v>1.8906300722428786</v>
      </c>
      <c r="I23" s="145">
        <f t="shared" si="90"/>
        <v>65.405466109190286</v>
      </c>
      <c r="J23" s="145">
        <v>121.9</v>
      </c>
      <c r="K23" s="145">
        <f t="shared" si="2"/>
        <v>1.0999999999999943</v>
      </c>
      <c r="L23" s="145">
        <f t="shared" si="3"/>
        <v>1.0999999999999943</v>
      </c>
      <c r="M23" s="145">
        <f t="shared" si="4"/>
        <v>0</v>
      </c>
      <c r="N23" s="145">
        <f t="shared" si="150"/>
        <v>0.72754891346748163</v>
      </c>
      <c r="O23" s="145">
        <f t="shared" si="151"/>
        <v>0.62089018642241545</v>
      </c>
      <c r="P23" s="145">
        <f t="shared" si="152"/>
        <v>1.1717835607285669</v>
      </c>
      <c r="Q23" s="145">
        <f t="shared" si="153"/>
        <v>53.954895962812678</v>
      </c>
      <c r="R23" s="145">
        <v>81.739999999999995</v>
      </c>
      <c r="S23" s="145">
        <f t="shared" si="5"/>
        <v>1.1000000000000085</v>
      </c>
      <c r="T23" s="145">
        <f t="shared" si="6"/>
        <v>1.1000000000000085</v>
      </c>
      <c r="U23" s="145">
        <f t="shared" si="7"/>
        <v>0</v>
      </c>
      <c r="V23" s="145">
        <f t="shared" si="154"/>
        <v>0.78550202543309866</v>
      </c>
      <c r="W23" s="145">
        <f t="shared" si="155"/>
        <v>1.0435409362732122</v>
      </c>
      <c r="X23" s="145">
        <f t="shared" si="156"/>
        <v>0.75272756259889007</v>
      </c>
      <c r="Y23" s="145">
        <f t="shared" si="157"/>
        <v>42.946067527047326</v>
      </c>
      <c r="Z23" s="145">
        <v>77</v>
      </c>
      <c r="AA23" s="145">
        <f t="shared" si="8"/>
        <v>0.26000000000000512</v>
      </c>
      <c r="AB23" s="145">
        <f t="shared" si="9"/>
        <v>0.26000000000000512</v>
      </c>
      <c r="AC23" s="145">
        <f t="shared" si="10"/>
        <v>0</v>
      </c>
      <c r="AD23" s="145">
        <f t="shared" si="158"/>
        <v>0.32041743095837161</v>
      </c>
      <c r="AE23" s="145">
        <f t="shared" si="159"/>
        <v>0.84575649074334935</v>
      </c>
      <c r="AF23" s="145">
        <f t="shared" si="160"/>
        <v>0.37885305577347855</v>
      </c>
      <c r="AG23" s="145">
        <f t="shared" si="161"/>
        <v>27.475955772601012</v>
      </c>
      <c r="AH23" s="145">
        <v>4.59</v>
      </c>
      <c r="AI23" s="145">
        <f t="shared" si="11"/>
        <v>0</v>
      </c>
      <c r="AJ23" s="145">
        <f t="shared" si="12"/>
        <v>0</v>
      </c>
      <c r="AK23" s="145">
        <f t="shared" si="13"/>
        <v>0</v>
      </c>
      <c r="AL23" s="145">
        <f t="shared" si="162"/>
        <v>3.2052499649380503E-3</v>
      </c>
      <c r="AM23" s="145">
        <f t="shared" si="163"/>
        <v>7.5023982695803029E-3</v>
      </c>
      <c r="AN23" s="145">
        <f t="shared" si="164"/>
        <v>0.42723004694835504</v>
      </c>
      <c r="AO23" s="145">
        <f t="shared" si="165"/>
        <v>29.934210526315695</v>
      </c>
      <c r="AP23" s="145">
        <v>3.42</v>
      </c>
      <c r="AQ23" s="145">
        <f t="shared" si="14"/>
        <v>4.0000000000000036E-2</v>
      </c>
      <c r="AR23" s="145">
        <f t="shared" si="15"/>
        <v>4.0000000000000036E-2</v>
      </c>
      <c r="AS23" s="145">
        <f t="shared" ref="AS23" si="275">IF(AQ23&lt;0,-AQ23,0)</f>
        <v>0</v>
      </c>
      <c r="AT23" s="145">
        <f t="shared" ref="AT23:AU23" si="276">SUM(AR10:AR23)/14</f>
        <v>2.7857142857142865E-2</v>
      </c>
      <c r="AU23" s="145">
        <f t="shared" si="276"/>
        <v>9.2857142857142774E-3</v>
      </c>
      <c r="AV23" s="145">
        <f t="shared" si="263"/>
        <v>3.0000000000000036</v>
      </c>
      <c r="AW23" s="145">
        <f t="shared" si="264"/>
        <v>75.000000000000028</v>
      </c>
      <c r="AX23" s="145">
        <v>21.25</v>
      </c>
      <c r="AY23" s="145">
        <f t="shared" si="17"/>
        <v>0.10000000000000142</v>
      </c>
      <c r="AZ23" s="145">
        <f t="shared" si="18"/>
        <v>0.10000000000000142</v>
      </c>
      <c r="BA23" s="145">
        <f t="shared" si="19"/>
        <v>0</v>
      </c>
      <c r="BB23" s="145">
        <f t="shared" ref="BB23:BC23" si="277">SUM(AZ10:AZ23)/14</f>
        <v>0.2028571428571426</v>
      </c>
      <c r="BC23" s="145">
        <f t="shared" si="277"/>
        <v>0.2028571428571426</v>
      </c>
      <c r="BD23" s="145">
        <f t="shared" si="267"/>
        <v>1</v>
      </c>
      <c r="BE23" s="145">
        <f t="shared" si="268"/>
        <v>50</v>
      </c>
      <c r="BF23" s="145">
        <v>17.77</v>
      </c>
      <c r="BG23" s="145">
        <f t="shared" si="20"/>
        <v>-3.0000000000001137E-2</v>
      </c>
      <c r="BH23" s="145">
        <f t="shared" si="21"/>
        <v>0</v>
      </c>
      <c r="BI23" s="145">
        <f t="shared" si="22"/>
        <v>3.0000000000001137E-2</v>
      </c>
      <c r="BJ23" s="145">
        <f t="shared" si="168"/>
        <v>4.6639272706464632E-2</v>
      </c>
      <c r="BK23" s="145">
        <f t="shared" si="169"/>
        <v>0.15127120515792744</v>
      </c>
      <c r="BL23" s="145">
        <f t="shared" si="170"/>
        <v>0.30831560215160009</v>
      </c>
      <c r="BM23" s="145">
        <f t="shared" si="171"/>
        <v>23.565843107317335</v>
      </c>
      <c r="BN23" s="145">
        <v>18.04</v>
      </c>
      <c r="BO23" s="145">
        <f t="shared" si="23"/>
        <v>-0.14000000000000057</v>
      </c>
      <c r="BP23" s="145">
        <f t="shared" si="24"/>
        <v>0</v>
      </c>
      <c r="BQ23" s="145">
        <f t="shared" si="25"/>
        <v>0.14000000000000057</v>
      </c>
      <c r="BR23" s="145">
        <f t="shared" si="172"/>
        <v>0.17305632492778164</v>
      </c>
      <c r="BS23" s="145">
        <f t="shared" si="173"/>
        <v>0.26026206699285903</v>
      </c>
      <c r="BT23" s="145">
        <f t="shared" si="174"/>
        <v>0.66493103250628482</v>
      </c>
      <c r="BU23" s="145">
        <f t="shared" si="175"/>
        <v>39.937452033994383</v>
      </c>
      <c r="BV23" s="145">
        <v>16.399999999999999</v>
      </c>
      <c r="BW23" s="145">
        <f t="shared" si="26"/>
        <v>0.20000000000000284</v>
      </c>
      <c r="BX23" s="145">
        <f t="shared" si="27"/>
        <v>0.20000000000000284</v>
      </c>
      <c r="BY23" s="145">
        <f t="shared" si="28"/>
        <v>0</v>
      </c>
      <c r="BZ23" s="145">
        <f t="shared" si="176"/>
        <v>0.1215221735727522</v>
      </c>
      <c r="CA23" s="145">
        <f t="shared" si="177"/>
        <v>0.14853339672685584</v>
      </c>
      <c r="CB23" s="145">
        <f t="shared" si="178"/>
        <v>0.81814713896447355</v>
      </c>
      <c r="CC23" s="145">
        <f t="shared" si="179"/>
        <v>44.998950933665881</v>
      </c>
      <c r="CD23" s="145">
        <v>13.75</v>
      </c>
      <c r="CE23" s="145">
        <f t="shared" si="29"/>
        <v>7.0000000000000284E-2</v>
      </c>
      <c r="CF23" s="145">
        <f t="shared" si="30"/>
        <v>7.0000000000000284E-2</v>
      </c>
      <c r="CG23" s="145">
        <f t="shared" si="31"/>
        <v>0</v>
      </c>
      <c r="CH23" s="145">
        <f t="shared" si="180"/>
        <v>6.0696836621615478E-2</v>
      </c>
      <c r="CI23" s="145">
        <f t="shared" si="181"/>
        <v>6.7420502026002319E-2</v>
      </c>
      <c r="CJ23" s="145">
        <f t="shared" si="182"/>
        <v>0.90027268853925624</v>
      </c>
      <c r="CK23" s="145">
        <f t="shared" si="183"/>
        <v>47.375973667826472</v>
      </c>
      <c r="CL23" s="145">
        <v>53.62</v>
      </c>
      <c r="CM23" s="145">
        <f t="shared" si="32"/>
        <v>0.84000000000000341</v>
      </c>
      <c r="CN23" s="145">
        <f t="shared" si="33"/>
        <v>0.84000000000000341</v>
      </c>
      <c r="CO23" s="145">
        <f t="shared" si="34"/>
        <v>0</v>
      </c>
      <c r="CP23" s="145">
        <f t="shared" si="184"/>
        <v>0.36283498203418091</v>
      </c>
      <c r="CQ23" s="145">
        <f t="shared" si="185"/>
        <v>1.0837797476118431</v>
      </c>
      <c r="CR23" s="145">
        <f t="shared" si="186"/>
        <v>0.33478664168960892</v>
      </c>
      <c r="CS23" s="145">
        <f t="shared" si="187"/>
        <v>25.081659587619697</v>
      </c>
      <c r="CT23" s="145">
        <v>6.09</v>
      </c>
      <c r="CU23" s="145">
        <f t="shared" si="35"/>
        <v>-9.9999999999997868E-3</v>
      </c>
      <c r="CV23" s="145">
        <f t="shared" si="36"/>
        <v>0</v>
      </c>
      <c r="CW23" s="145">
        <f t="shared" si="37"/>
        <v>9.9999999999997868E-3</v>
      </c>
      <c r="CX23" s="145">
        <f t="shared" si="188"/>
        <v>3.6175132362548192E-2</v>
      </c>
      <c r="CY23" s="145">
        <f t="shared" si="189"/>
        <v>6.6357613252283107E-2</v>
      </c>
      <c r="CZ23" s="145">
        <f t="shared" si="190"/>
        <v>0.54515421199697156</v>
      </c>
      <c r="DA23" s="145">
        <f t="shared" si="191"/>
        <v>35.281540687929734</v>
      </c>
      <c r="DB23" s="145">
        <v>17.05</v>
      </c>
      <c r="DC23" s="145">
        <f t="shared" si="38"/>
        <v>3.9999999999999147E-2</v>
      </c>
      <c r="DD23" s="145">
        <f t="shared" si="39"/>
        <v>3.9999999999999147E-2</v>
      </c>
      <c r="DE23" s="145">
        <f t="shared" si="40"/>
        <v>0</v>
      </c>
      <c r="DF23" s="145">
        <f t="shared" si="192"/>
        <v>8.1988965569344874E-2</v>
      </c>
      <c r="DG23" s="145">
        <f t="shared" si="193"/>
        <v>0.13686464003701077</v>
      </c>
      <c r="DH23" s="145">
        <f t="shared" si="194"/>
        <v>0.59905148288976262</v>
      </c>
      <c r="DI23" s="145">
        <f t="shared" si="195"/>
        <v>37.462926572393592</v>
      </c>
      <c r="DJ23" s="145">
        <v>88.7</v>
      </c>
      <c r="DK23" s="145">
        <f t="shared" si="41"/>
        <v>0.59999999999999432</v>
      </c>
      <c r="DL23" s="145">
        <f t="shared" si="42"/>
        <v>0.59999999999999432</v>
      </c>
      <c r="DM23" s="145">
        <f t="shared" si="43"/>
        <v>0</v>
      </c>
      <c r="DN23" s="145">
        <f t="shared" si="196"/>
        <v>0.49710261172989562</v>
      </c>
      <c r="DO23" s="145">
        <f t="shared" si="197"/>
        <v>0.84018730370636274</v>
      </c>
      <c r="DP23" s="145">
        <f t="shared" si="198"/>
        <v>0.59165689547675926</v>
      </c>
      <c r="DQ23" s="145">
        <f t="shared" si="199"/>
        <v>37.172389172450167</v>
      </c>
      <c r="DR23" s="145">
        <v>3.6949999999999998</v>
      </c>
      <c r="DS23" s="145">
        <f t="shared" si="44"/>
        <v>1.2000000000000011E-2</v>
      </c>
      <c r="DT23" s="145">
        <f t="shared" si="45"/>
        <v>1.2000000000000011E-2</v>
      </c>
      <c r="DU23" s="145">
        <f t="shared" si="46"/>
        <v>0</v>
      </c>
      <c r="DV23" s="145">
        <f t="shared" si="200"/>
        <v>1.9631439051679796E-2</v>
      </c>
      <c r="DW23" s="145">
        <f t="shared" si="201"/>
        <v>2.755933645844846E-2</v>
      </c>
      <c r="DX23" s="145">
        <f t="shared" si="202"/>
        <v>0.71233351649370624</v>
      </c>
      <c r="DY23" s="145">
        <f t="shared" si="203"/>
        <v>41.600161979678475</v>
      </c>
      <c r="DZ23" s="145">
        <v>21.9</v>
      </c>
      <c r="EA23" s="145">
        <f t="shared" si="47"/>
        <v>1.0000000000001563E-2</v>
      </c>
      <c r="EB23" s="145">
        <f t="shared" si="48"/>
        <v>1.0000000000001563E-2</v>
      </c>
      <c r="EC23" s="145">
        <f t="shared" si="49"/>
        <v>0</v>
      </c>
      <c r="ED23" s="145">
        <f t="shared" si="204"/>
        <v>0.10559993698720047</v>
      </c>
      <c r="EE23" s="145">
        <f t="shared" si="205"/>
        <v>0.22170705045531919</v>
      </c>
      <c r="EF23" s="145">
        <f t="shared" si="206"/>
        <v>0.47630391893415275</v>
      </c>
      <c r="EG23" s="145">
        <f t="shared" si="207"/>
        <v>32.263269969372558</v>
      </c>
      <c r="EH23" s="145">
        <v>44.2</v>
      </c>
      <c r="EI23" s="145">
        <f t="shared" si="50"/>
        <v>0.25</v>
      </c>
      <c r="EJ23" s="145">
        <f t="shared" si="51"/>
        <v>0.25</v>
      </c>
      <c r="EK23" s="145">
        <f t="shared" si="52"/>
        <v>0</v>
      </c>
      <c r="EL23" s="145">
        <f t="shared" si="208"/>
        <v>0.22615895160832539</v>
      </c>
      <c r="EM23" s="145">
        <f t="shared" si="209"/>
        <v>0.29450900730896895</v>
      </c>
      <c r="EN23" s="145">
        <f t="shared" si="210"/>
        <v>0.76791862386423504</v>
      </c>
      <c r="EO23" s="145">
        <f t="shared" si="211"/>
        <v>43.436310557425649</v>
      </c>
      <c r="EP23" s="145">
        <v>51.06</v>
      </c>
      <c r="EQ23" s="145">
        <f t="shared" si="53"/>
        <v>0.22999999999999687</v>
      </c>
      <c r="ER23" s="145">
        <f t="shared" si="54"/>
        <v>0.22999999999999687</v>
      </c>
      <c r="ES23" s="145">
        <f t="shared" si="55"/>
        <v>0</v>
      </c>
      <c r="ET23" s="145">
        <f t="shared" si="212"/>
        <v>0.30416707056811237</v>
      </c>
      <c r="EU23" s="145">
        <f t="shared" si="213"/>
        <v>0.39790284440217455</v>
      </c>
      <c r="EV23" s="145">
        <f t="shared" si="214"/>
        <v>0.76442547432679298</v>
      </c>
      <c r="EW23" s="145">
        <f t="shared" si="215"/>
        <v>43.324327689071453</v>
      </c>
      <c r="EX23" s="145">
        <v>50.95</v>
      </c>
      <c r="EY23" s="145">
        <f t="shared" si="56"/>
        <v>0.25</v>
      </c>
      <c r="EZ23" s="145">
        <f t="shared" si="57"/>
        <v>0.25</v>
      </c>
      <c r="FA23" s="145">
        <f t="shared" si="58"/>
        <v>0</v>
      </c>
      <c r="FB23" s="145">
        <f t="shared" si="216"/>
        <v>0.27183434477237417</v>
      </c>
      <c r="FC23" s="145">
        <f t="shared" si="217"/>
        <v>0.23268198958645805</v>
      </c>
      <c r="FD23" s="145">
        <f t="shared" si="218"/>
        <v>1.1682655166199196</v>
      </c>
      <c r="FE23" s="145">
        <f t="shared" si="219"/>
        <v>53.880187074187909</v>
      </c>
      <c r="FF23" s="145">
        <v>74.569999999999993</v>
      </c>
      <c r="FG23" s="145">
        <f t="shared" si="59"/>
        <v>0.84000000000000341</v>
      </c>
      <c r="FH23" s="145">
        <f t="shared" si="60"/>
        <v>0.84000000000000341</v>
      </c>
      <c r="FI23" s="145">
        <f t="shared" si="61"/>
        <v>0</v>
      </c>
      <c r="FJ23" s="145">
        <f t="shared" si="220"/>
        <v>0.415698665134972</v>
      </c>
      <c r="FK23" s="145">
        <f t="shared" si="221"/>
        <v>0.31764112603637573</v>
      </c>
      <c r="FL23" s="145">
        <f t="shared" si="222"/>
        <v>1.3087054259068673</v>
      </c>
      <c r="FM23" s="145">
        <f t="shared" si="223"/>
        <v>56.68568242710321</v>
      </c>
      <c r="FN23" s="145">
        <v>78.8</v>
      </c>
      <c r="FO23" s="145">
        <f t="shared" si="62"/>
        <v>0.20000000000000284</v>
      </c>
      <c r="FP23" s="145">
        <f t="shared" si="63"/>
        <v>0.20000000000000284</v>
      </c>
      <c r="FQ23" s="145">
        <f t="shared" si="64"/>
        <v>0</v>
      </c>
      <c r="FR23" s="145">
        <f t="shared" si="224"/>
        <v>0.52388129228680202</v>
      </c>
      <c r="FS23" s="145">
        <f t="shared" si="225"/>
        <v>0.46986851134366958</v>
      </c>
      <c r="FT23" s="145">
        <f t="shared" si="226"/>
        <v>1.1149529701164134</v>
      </c>
      <c r="FU23" s="145">
        <f t="shared" si="227"/>
        <v>52.71762473541164</v>
      </c>
      <c r="FV23" s="145">
        <v>13.145</v>
      </c>
      <c r="FW23" s="145">
        <f t="shared" si="65"/>
        <v>1.9999999999999574E-2</v>
      </c>
      <c r="FX23" s="145">
        <f t="shared" si="66"/>
        <v>1.9999999999999574E-2</v>
      </c>
      <c r="FY23" s="145">
        <f t="shared" si="67"/>
        <v>0</v>
      </c>
      <c r="FZ23" s="145">
        <f t="shared" si="228"/>
        <v>9.0387440351095819E-2</v>
      </c>
      <c r="GA23" s="145">
        <f t="shared" si="229"/>
        <v>7.4133319294651265E-2</v>
      </c>
      <c r="GB23" s="145">
        <f t="shared" si="230"/>
        <v>1.2192552715984659</v>
      </c>
      <c r="GC23" s="145">
        <f t="shared" si="231"/>
        <v>54.939838927149253</v>
      </c>
      <c r="GD23" s="145">
        <v>178.8</v>
      </c>
      <c r="GE23" s="145">
        <f t="shared" si="68"/>
        <v>1.5999999999999943</v>
      </c>
      <c r="GF23" s="145">
        <f t="shared" si="69"/>
        <v>1.5999999999999943</v>
      </c>
      <c r="GG23" s="145">
        <f t="shared" si="70"/>
        <v>0</v>
      </c>
      <c r="GH23" s="145">
        <f t="shared" si="232"/>
        <v>2.0403181664466792</v>
      </c>
      <c r="GI23" s="145">
        <f t="shared" si="233"/>
        <v>1.4415512598841205</v>
      </c>
      <c r="GJ23" s="145">
        <f t="shared" si="234"/>
        <v>1.4153628963639426</v>
      </c>
      <c r="GK23" s="145">
        <f t="shared" si="235"/>
        <v>58.598353833066341</v>
      </c>
      <c r="GL23" s="145">
        <v>48.2</v>
      </c>
      <c r="GM23" s="145">
        <f t="shared" si="71"/>
        <v>0</v>
      </c>
      <c r="GN23" s="145">
        <f t="shared" si="72"/>
        <v>0</v>
      </c>
      <c r="GO23" s="145">
        <f t="shared" si="73"/>
        <v>0</v>
      </c>
      <c r="GP23" s="145">
        <f t="shared" si="236"/>
        <v>0.12985394755495436</v>
      </c>
      <c r="GQ23" s="145">
        <f t="shared" si="237"/>
        <v>0.35548182356218794</v>
      </c>
      <c r="GR23" s="145">
        <f t="shared" si="238"/>
        <v>0.36528997813087266</v>
      </c>
      <c r="GS23" s="145">
        <f t="shared" si="239"/>
        <v>26.755486671847308</v>
      </c>
      <c r="GT23" s="145">
        <v>94.2</v>
      </c>
      <c r="GU23" s="145">
        <f t="shared" si="74"/>
        <v>-1.3500000000000085</v>
      </c>
      <c r="GV23" s="145">
        <f t="shared" si="75"/>
        <v>0</v>
      </c>
      <c r="GW23" s="145">
        <f t="shared" si="76"/>
        <v>1.3500000000000085</v>
      </c>
      <c r="GX23" s="145">
        <f t="shared" si="240"/>
        <v>0.6144890924031905</v>
      </c>
      <c r="GY23" s="145">
        <f t="shared" si="241"/>
        <v>1.0924413967872664</v>
      </c>
      <c r="GZ23" s="145">
        <f t="shared" si="242"/>
        <v>0.56249158463815641</v>
      </c>
      <c r="HA23" s="145">
        <f t="shared" si="243"/>
        <v>35.999655304922413</v>
      </c>
      <c r="HB23" s="145">
        <v>54.3</v>
      </c>
      <c r="HC23" s="145">
        <f t="shared" si="77"/>
        <v>9.0000000000003411E-2</v>
      </c>
      <c r="HD23" s="145">
        <f t="shared" si="78"/>
        <v>9.0000000000003411E-2</v>
      </c>
      <c r="HE23" s="145">
        <f t="shared" si="79"/>
        <v>0</v>
      </c>
      <c r="HF23" s="145">
        <f t="shared" si="244"/>
        <v>0.19951184982903211</v>
      </c>
      <c r="HG23" s="145">
        <f t="shared" si="245"/>
        <v>0.29861594336148867</v>
      </c>
      <c r="HH23" s="145">
        <f t="shared" si="246"/>
        <v>0.6681218945751789</v>
      </c>
      <c r="HI23" s="145">
        <f t="shared" si="247"/>
        <v>40.052342502544143</v>
      </c>
      <c r="HJ23" s="145">
        <v>128</v>
      </c>
      <c r="HK23" s="145">
        <f>HJ22-HJ23</f>
        <v>-2</v>
      </c>
      <c r="HL23" s="145">
        <f t="shared" si="80"/>
        <v>0</v>
      </c>
      <c r="HM23" s="145">
        <f t="shared" ref="HM23" si="278">IF(HK23&lt;0,-HK23,0)</f>
        <v>2</v>
      </c>
      <c r="HN23" s="145">
        <f t="shared" ref="HN23" si="279">(HN22*13+HL23)/14</f>
        <v>0.46024683943719474</v>
      </c>
      <c r="HO23" s="145">
        <f t="shared" ref="HO23" si="280">(HO22*13+HM23)/14</f>
        <v>0.84251408624079216</v>
      </c>
      <c r="HP23" s="145">
        <f t="shared" ref="HP23" si="281">HN23/HO23</f>
        <v>0.54627791624323696</v>
      </c>
      <c r="HQ23" s="145">
        <f t="shared" ref="HQ23" si="282">IF(HO23=0,100,100-(100/(1+HP23)))</f>
        <v>35.328572600354263</v>
      </c>
      <c r="HR23" s="145">
        <v>2.3860000000000001</v>
      </c>
      <c r="HS23" s="145">
        <f t="shared" si="82"/>
        <v>0.12299999999999978</v>
      </c>
      <c r="HT23" s="145">
        <f t="shared" si="83"/>
        <v>0.12299999999999978</v>
      </c>
      <c r="HU23" s="145">
        <f t="shared" si="84"/>
        <v>0</v>
      </c>
      <c r="HV23" s="145">
        <f t="shared" si="252"/>
        <v>5.7775846555674679E-2</v>
      </c>
      <c r="HW23" s="145">
        <f t="shared" si="253"/>
        <v>4.8818422542903035E-2</v>
      </c>
      <c r="HX23" s="145">
        <f t="shared" si="254"/>
        <v>1.1834845033122403</v>
      </c>
      <c r="HY23" s="145">
        <f t="shared" si="255"/>
        <v>54.201644276245219</v>
      </c>
      <c r="HZ23" s="145">
        <v>64.45</v>
      </c>
      <c r="IA23" s="145">
        <f t="shared" si="85"/>
        <v>4.9999999999997158E-2</v>
      </c>
      <c r="IB23" s="145">
        <f t="shared" si="86"/>
        <v>4.9999999999997158E-2</v>
      </c>
      <c r="IC23" s="145">
        <f t="shared" si="87"/>
        <v>0</v>
      </c>
      <c r="ID23" s="145">
        <f t="shared" si="256"/>
        <v>0.38738179550506235</v>
      </c>
      <c r="IE23" s="145">
        <f t="shared" si="257"/>
        <v>0.49418768633286397</v>
      </c>
      <c r="IF23" s="145">
        <f t="shared" si="258"/>
        <v>0.78387585570907636</v>
      </c>
      <c r="IG23" s="145">
        <f t="shared" si="259"/>
        <v>43.942287418733628</v>
      </c>
    </row>
    <row r="24" spans="1:241" x14ac:dyDescent="0.35">
      <c r="A24" s="53">
        <v>43664</v>
      </c>
      <c r="B24" s="145">
        <v>8.7639999999999993</v>
      </c>
      <c r="C24" s="145">
        <f t="shared" si="88"/>
        <v>5.400000000000027E-2</v>
      </c>
      <c r="D24" s="145">
        <f t="shared" si="0"/>
        <v>5.400000000000027E-2</v>
      </c>
      <c r="E24" s="145">
        <f t="shared" si="1"/>
        <v>0</v>
      </c>
      <c r="F24" s="145">
        <f t="shared" si="260"/>
        <v>0.13654270646319255</v>
      </c>
      <c r="G24" s="145">
        <f t="shared" si="149"/>
        <v>7.0180605690167139E-2</v>
      </c>
      <c r="H24" s="145">
        <f t="shared" si="89"/>
        <v>1.9455903111751467</v>
      </c>
      <c r="I24" s="145">
        <f t="shared" si="90"/>
        <v>66.050947539916081</v>
      </c>
      <c r="J24" s="145">
        <v>122.35</v>
      </c>
      <c r="K24" s="145">
        <f t="shared" si="2"/>
        <v>-0.44999999999998863</v>
      </c>
      <c r="L24" s="145">
        <f t="shared" si="3"/>
        <v>0</v>
      </c>
      <c r="M24" s="145">
        <f t="shared" si="4"/>
        <v>0.44999999999998863</v>
      </c>
      <c r="N24" s="145">
        <f t="shared" si="150"/>
        <v>0.67558113393409003</v>
      </c>
      <c r="O24" s="145">
        <f t="shared" si="151"/>
        <v>0.60868374453509921</v>
      </c>
      <c r="P24" s="145">
        <f t="shared" si="152"/>
        <v>1.1099050040347074</v>
      </c>
      <c r="Q24" s="145">
        <f t="shared" si="153"/>
        <v>52.604501241158708</v>
      </c>
      <c r="R24" s="145">
        <v>80.64</v>
      </c>
      <c r="S24" s="145">
        <f t="shared" si="5"/>
        <v>1.0999999999999943</v>
      </c>
      <c r="T24" s="145">
        <f t="shared" si="6"/>
        <v>1.0999999999999943</v>
      </c>
      <c r="U24" s="145">
        <f t="shared" si="7"/>
        <v>0</v>
      </c>
      <c r="V24" s="145">
        <f t="shared" si="154"/>
        <v>0.80796616647359121</v>
      </c>
      <c r="W24" s="145">
        <f t="shared" si="155"/>
        <v>0.96900229796798276</v>
      </c>
      <c r="X24" s="145">
        <f t="shared" si="156"/>
        <v>0.83381243591260046</v>
      </c>
      <c r="Y24" s="145">
        <f t="shared" si="157"/>
        <v>45.468796022078017</v>
      </c>
      <c r="Z24" s="145">
        <v>76.34</v>
      </c>
      <c r="AA24" s="145">
        <f t="shared" si="8"/>
        <v>0.65999999999999659</v>
      </c>
      <c r="AB24" s="145">
        <f t="shared" si="9"/>
        <v>0.65999999999999659</v>
      </c>
      <c r="AC24" s="145">
        <f t="shared" si="10"/>
        <v>0</v>
      </c>
      <c r="AD24" s="145">
        <f t="shared" si="158"/>
        <v>0.34467332874705914</v>
      </c>
      <c r="AE24" s="145">
        <f t="shared" si="159"/>
        <v>0.78534531283311015</v>
      </c>
      <c r="AF24" s="145">
        <f t="shared" si="160"/>
        <v>0.43888124512217463</v>
      </c>
      <c r="AG24" s="145">
        <f t="shared" si="161"/>
        <v>30.501561307438507</v>
      </c>
      <c r="AH24" s="145">
        <v>4.5999999999999996</v>
      </c>
      <c r="AI24" s="145">
        <f t="shared" si="11"/>
        <v>-9.9999999999997868E-3</v>
      </c>
      <c r="AJ24" s="145">
        <f t="shared" si="12"/>
        <v>0</v>
      </c>
      <c r="AK24" s="145">
        <f t="shared" ref="AK24" si="283">IF(AI24&lt;0,-AI24,0)</f>
        <v>9.9999999999997868E-3</v>
      </c>
      <c r="AL24" s="145">
        <f t="shared" ref="AL24" si="284">(AL23*13+AJ24)/14</f>
        <v>2.9763035388710468E-3</v>
      </c>
      <c r="AM24" s="145">
        <f t="shared" ref="AM24" si="285">(AM23*13+AK24)/14</f>
        <v>7.6807983931816938E-3</v>
      </c>
      <c r="AN24" s="145">
        <f t="shared" ref="AN24" si="286">AL24/AM24</f>
        <v>0.38749923985937912</v>
      </c>
      <c r="AO24" s="145">
        <f t="shared" ref="AO24" si="287">IF(AM24=0,100,100-(100/(1+AN24)))</f>
        <v>27.927888443286747</v>
      </c>
      <c r="AP24" s="145">
        <v>3.43</v>
      </c>
      <c r="AQ24" s="145">
        <f t="shared" si="14"/>
        <v>-1.0000000000000231E-2</v>
      </c>
      <c r="AR24" s="145">
        <f t="shared" si="15"/>
        <v>0</v>
      </c>
      <c r="AS24" s="145">
        <f t="shared" ref="AS24" si="288">IF(AQ24&lt;0,-AQ24,0)</f>
        <v>1.0000000000000231E-2</v>
      </c>
      <c r="AT24" s="145">
        <f t="shared" ref="AT24" si="289">SUM(AR11:AR24)/14</f>
        <v>2.7142857142857135E-2</v>
      </c>
      <c r="AU24" s="145">
        <f t="shared" ref="AU24" si="290">SUM(AS11:AS24)/14</f>
        <v>1.0000000000000009E-2</v>
      </c>
      <c r="AV24" s="145">
        <f t="shared" ref="AV24" si="291">AT24/AU24</f>
        <v>2.7142857142857113</v>
      </c>
      <c r="AW24" s="145">
        <f t="shared" ref="AW24" si="292">IF(AU24=0,100,100-(100/(1+AV24)))</f>
        <v>73.076923076923052</v>
      </c>
      <c r="AX24" s="145">
        <v>21.29</v>
      </c>
      <c r="AY24" s="145">
        <f t="shared" si="17"/>
        <v>-3.9999999999999147E-2</v>
      </c>
      <c r="AZ24" s="145">
        <f t="shared" si="18"/>
        <v>0</v>
      </c>
      <c r="BA24" s="145">
        <f t="shared" ref="BA24" si="293">IF(AY24&lt;0,-AY24,0)</f>
        <v>3.9999999999999147E-2</v>
      </c>
      <c r="BB24" s="145">
        <f t="shared" ref="BB24" si="294">SUM(AZ11:AZ24)/14</f>
        <v>0.17857142857142833</v>
      </c>
      <c r="BC24" s="145">
        <f t="shared" ref="BC24" si="295">SUM(BA11:BA24)/14</f>
        <v>0.20571428571428538</v>
      </c>
      <c r="BD24" s="145">
        <f t="shared" ref="BD24" si="296">BB24/BC24</f>
        <v>0.8680555555555558</v>
      </c>
      <c r="BE24" s="145">
        <f t="shared" ref="BE24" si="297">IF(BC24=0,100,100-(100/(1+BD24)))</f>
        <v>46.468401486988853</v>
      </c>
      <c r="BF24" s="145">
        <v>17.75</v>
      </c>
      <c r="BG24" s="145">
        <f t="shared" si="20"/>
        <v>1.9999999999999574E-2</v>
      </c>
      <c r="BH24" s="145">
        <f t="shared" si="21"/>
        <v>1.9999999999999574E-2</v>
      </c>
      <c r="BI24" s="145">
        <f t="shared" ref="BI24" si="298">IF(BG24&lt;0,-BG24,0)</f>
        <v>0</v>
      </c>
      <c r="BJ24" s="145">
        <f t="shared" ref="BJ24" si="299">(BJ23*13+BH24)/14</f>
        <v>4.4736467513145702E-2</v>
      </c>
      <c r="BK24" s="145">
        <f t="shared" ref="BK24" si="300">(BK23*13+BI24)/14</f>
        <v>0.14046611907521833</v>
      </c>
      <c r="BL24" s="145">
        <f t="shared" ref="BL24" si="301">BJ24/BK24</f>
        <v>0.31848582282813503</v>
      </c>
      <c r="BM24" s="145">
        <f t="shared" ref="BM24" si="302">IF(BK24=0,100,100-(100/(1+BL24)))</f>
        <v>24.155422630558675</v>
      </c>
      <c r="BN24" s="145">
        <v>17.84</v>
      </c>
      <c r="BO24" s="145">
        <f t="shared" si="23"/>
        <v>0.19999999999999929</v>
      </c>
      <c r="BP24" s="145">
        <f t="shared" si="24"/>
        <v>0.19999999999999929</v>
      </c>
      <c r="BQ24" s="145">
        <f t="shared" ref="BQ24" si="303">IF(BO24&lt;0,-BO24,0)</f>
        <v>0</v>
      </c>
      <c r="BR24" s="145">
        <f t="shared" ref="BR24" si="304">(BR23*13+BP24)/14</f>
        <v>0.17498087314722577</v>
      </c>
      <c r="BS24" s="145">
        <f t="shared" ref="BS24" si="305">(BS23*13+BQ24)/14</f>
        <v>0.24167191935051197</v>
      </c>
      <c r="BT24" s="145">
        <f t="shared" ref="BT24" si="306">BR24/BS24</f>
        <v>0.72404304818484111</v>
      </c>
      <c r="BU24" s="145">
        <f t="shared" ref="BU24" si="307">IF(BS24=0,100,100-(100/(1+BT24)))</f>
        <v>41.996807965273831</v>
      </c>
      <c r="BV24" s="145">
        <v>16.48</v>
      </c>
      <c r="BW24" s="145">
        <f t="shared" si="26"/>
        <v>-8.0000000000001847E-2</v>
      </c>
      <c r="BX24" s="145">
        <f t="shared" si="27"/>
        <v>0</v>
      </c>
      <c r="BY24" s="145">
        <f t="shared" ref="BY24" si="308">IF(BW24&lt;0,-BW24,0)</f>
        <v>8.0000000000001847E-2</v>
      </c>
      <c r="BZ24" s="145">
        <f t="shared" ref="BZ24" si="309">(BZ23*13+BX24)/14</f>
        <v>0.11284201831755561</v>
      </c>
      <c r="CA24" s="145">
        <f t="shared" ref="CA24" si="310">(CA23*13+BY24)/14</f>
        <v>0.14363815410350914</v>
      </c>
      <c r="CB24" s="145">
        <f t="shared" ref="CB24" si="311">BZ24/CA24</f>
        <v>0.78559919557472813</v>
      </c>
      <c r="CC24" s="145">
        <f t="shared" ref="CC24" si="312">IF(CA24=0,100,100-(100/(1+CB24)))</f>
        <v>43.996390540592088</v>
      </c>
      <c r="CD24" s="145">
        <v>13.82</v>
      </c>
      <c r="CE24" s="145">
        <f t="shared" si="29"/>
        <v>-7.0000000000000284E-2</v>
      </c>
      <c r="CF24" s="145">
        <f t="shared" si="30"/>
        <v>0</v>
      </c>
      <c r="CG24" s="145">
        <f t="shared" ref="CG24" si="313">IF(CE24&lt;0,-CE24,0)</f>
        <v>7.0000000000000284E-2</v>
      </c>
      <c r="CH24" s="145">
        <f t="shared" ref="CH24" si="314">(CH23*13+CF24)/14</f>
        <v>5.6361348291500087E-2</v>
      </c>
      <c r="CI24" s="145">
        <f t="shared" ref="CI24" si="315">(CI23*13+CG24)/14</f>
        <v>6.7604751881287881E-2</v>
      </c>
      <c r="CJ24" s="145">
        <f t="shared" ref="CJ24" si="316">CH24/CI24</f>
        <v>0.83368915236119934</v>
      </c>
      <c r="CK24" s="145">
        <f t="shared" ref="CK24" si="317">IF(CI24=0,100,100-(100/(1+CJ24)))</f>
        <v>45.465129751554507</v>
      </c>
      <c r="CL24" s="145">
        <v>51.68</v>
      </c>
      <c r="CM24" s="145">
        <f t="shared" si="32"/>
        <v>1.9399999999999977</v>
      </c>
      <c r="CN24" s="145">
        <f t="shared" si="33"/>
        <v>1.9399999999999977</v>
      </c>
      <c r="CO24" s="145">
        <f t="shared" ref="CO24" si="318">IF(CM24&lt;0,-CM24,0)</f>
        <v>0</v>
      </c>
      <c r="CP24" s="145">
        <f t="shared" ref="CP24" si="319">(CP23*13+CN24)/14</f>
        <v>0.47548962617459639</v>
      </c>
      <c r="CQ24" s="145">
        <f t="shared" ref="CQ24" si="320">(CQ23*13+CO24)/14</f>
        <v>1.0063669084967115</v>
      </c>
      <c r="CR24" s="145">
        <f t="shared" ref="CR24" si="321">CP24/CQ24</f>
        <v>0.47248138045881516</v>
      </c>
      <c r="CS24" s="145">
        <f t="shared" ref="CS24" si="322">IF(CQ24=0,100,100-(100/(1+CR24)))</f>
        <v>32.087426484917131</v>
      </c>
      <c r="CT24" s="145">
        <v>5.95</v>
      </c>
      <c r="CU24" s="145">
        <f t="shared" si="35"/>
        <v>0.13999999999999968</v>
      </c>
      <c r="CV24" s="145">
        <f t="shared" si="36"/>
        <v>0.13999999999999968</v>
      </c>
      <c r="CW24" s="145">
        <f t="shared" ref="CW24" si="323">IF(CU24&lt;0,-CU24,0)</f>
        <v>0</v>
      </c>
      <c r="CX24" s="145">
        <f t="shared" ref="CX24" si="324">(CX23*13+CV24)/14</f>
        <v>4.3591194336651866E-2</v>
      </c>
      <c r="CY24" s="145">
        <f t="shared" ref="CY24" si="325">(CY23*13+CW24)/14</f>
        <v>6.1617783734262889E-2</v>
      </c>
      <c r="CZ24" s="145">
        <f t="shared" ref="CZ24" si="326">CX24/CY24</f>
        <v>0.70744502146728061</v>
      </c>
      <c r="DA24" s="145">
        <f t="shared" ref="DA24" si="327">IF(CY24=0,100,100-(100/(1+CZ24)))</f>
        <v>41.432960509577221</v>
      </c>
      <c r="DB24" s="145">
        <v>17</v>
      </c>
      <c r="DC24" s="145">
        <f t="shared" si="38"/>
        <v>5.0000000000000711E-2</v>
      </c>
      <c r="DD24" s="145">
        <f t="shared" si="39"/>
        <v>5.0000000000000711E-2</v>
      </c>
      <c r="DE24" s="145">
        <f t="shared" ref="DE24" si="328">IF(DC24&lt;0,-DC24,0)</f>
        <v>0</v>
      </c>
      <c r="DF24" s="145">
        <f t="shared" ref="DF24" si="329">(DF23*13+DD24)/14</f>
        <v>7.9704039457248868E-2</v>
      </c>
      <c r="DG24" s="145">
        <f t="shared" ref="DG24" si="330">(DG23*13+DE24)/14</f>
        <v>0.12708859432008143</v>
      </c>
      <c r="DH24" s="145">
        <f t="shared" ref="DH24" si="331">DF24/DG24</f>
        <v>0.62715336402658384</v>
      </c>
      <c r="DI24" s="145">
        <f t="shared" ref="DI24" si="332">IF(DG24=0,100,100-(100/(1+DH24)))</f>
        <v>38.542978055529964</v>
      </c>
      <c r="DJ24" s="145">
        <v>89.45</v>
      </c>
      <c r="DK24" s="145">
        <f t="shared" si="41"/>
        <v>-0.75</v>
      </c>
      <c r="DL24" s="145">
        <f t="shared" si="42"/>
        <v>0</v>
      </c>
      <c r="DM24" s="145">
        <f t="shared" ref="DM24" si="333">IF(DK24&lt;0,-DK24,0)</f>
        <v>0.75</v>
      </c>
      <c r="DN24" s="145">
        <f t="shared" ref="DN24" si="334">(DN23*13+DL24)/14</f>
        <v>0.46159528232061736</v>
      </c>
      <c r="DO24" s="145">
        <f t="shared" ref="DO24" si="335">(DO23*13+DM24)/14</f>
        <v>0.83374535344162248</v>
      </c>
      <c r="DP24" s="145">
        <f t="shared" ref="DP24" si="336">DN24/DO24</f>
        <v>0.55364060551005823</v>
      </c>
      <c r="DQ24" s="145">
        <f t="shared" ref="DQ24" si="337">IF(DO24=0,100,100-(100/(1+DP24)))</f>
        <v>35.635049930244236</v>
      </c>
      <c r="DR24" s="145">
        <v>3.6789999999999998</v>
      </c>
      <c r="DS24" s="145">
        <f t="shared" si="44"/>
        <v>1.6000000000000014E-2</v>
      </c>
      <c r="DT24" s="145">
        <f t="shared" si="45"/>
        <v>1.6000000000000014E-2</v>
      </c>
      <c r="DU24" s="145">
        <f t="shared" ref="DU24" si="338">IF(DS24&lt;0,-DS24,0)</f>
        <v>0</v>
      </c>
      <c r="DV24" s="145">
        <f t="shared" ref="DV24" si="339">(DV23*13+DT24)/14</f>
        <v>1.9372050547988382E-2</v>
      </c>
      <c r="DW24" s="145">
        <f t="shared" ref="DW24" si="340">(DW23*13+DU24)/14</f>
        <v>2.5590812425702141E-2</v>
      </c>
      <c r="DX24" s="145">
        <f t="shared" ref="DX24" si="341">DV24/DW24</f>
        <v>0.75699240124678713</v>
      </c>
      <c r="DY24" s="145">
        <f t="shared" ref="DY24" si="342">IF(DW24=0,100,100-(100/(1+DX24)))</f>
        <v>43.084557492087868</v>
      </c>
      <c r="DZ24" s="145">
        <v>21.93</v>
      </c>
      <c r="EA24" s="145">
        <f t="shared" si="47"/>
        <v>-3.0000000000001137E-2</v>
      </c>
      <c r="EB24" s="145">
        <f t="shared" si="48"/>
        <v>0</v>
      </c>
      <c r="EC24" s="145">
        <f t="shared" ref="EC24" si="343">IF(EA24&lt;0,-EA24,0)</f>
        <v>3.0000000000001137E-2</v>
      </c>
      <c r="ED24" s="145">
        <f t="shared" ref="ED24" si="344">(ED23*13+EB24)/14</f>
        <v>9.8057084345257575E-2</v>
      </c>
      <c r="EE24" s="145">
        <f t="shared" ref="EE24" si="345">(EE23*13+EC24)/14</f>
        <v>0.20801368970851075</v>
      </c>
      <c r="EF24" s="145">
        <f t="shared" ref="EF24" si="346">ED24/EE24</f>
        <v>0.4713972646832274</v>
      </c>
      <c r="EG24" s="145">
        <f t="shared" ref="EG24" si="347">IF(EE24=0,100,100-(100/(1+EF24)))</f>
        <v>32.037388949796167</v>
      </c>
      <c r="EH24" s="145">
        <v>47.27</v>
      </c>
      <c r="EI24" s="145">
        <f t="shared" si="50"/>
        <v>-3.0700000000000003</v>
      </c>
      <c r="EJ24" s="145">
        <f t="shared" si="51"/>
        <v>0</v>
      </c>
      <c r="EK24" s="145">
        <f t="shared" ref="EK24" si="348">IF(EI24&lt;0,-EI24,0)</f>
        <v>3.0700000000000003</v>
      </c>
      <c r="EL24" s="145">
        <f t="shared" ref="EL24" si="349">(EL23*13+EJ24)/14</f>
        <v>0.21000474077915929</v>
      </c>
      <c r="EM24" s="145">
        <f t="shared" ref="EM24" si="350">(EM23*13+EK24)/14</f>
        <v>0.49275836392975692</v>
      </c>
      <c r="EN24" s="145">
        <f t="shared" ref="EN24" si="351">EL24/EM24</f>
        <v>0.42618199131998014</v>
      </c>
      <c r="EO24" s="145">
        <f t="shared" ref="EO24" si="352">IF(EM24=0,100,100-(100/(1+EN24)))</f>
        <v>29.882721413803168</v>
      </c>
      <c r="EP24" s="145">
        <v>51.38</v>
      </c>
      <c r="EQ24" s="145">
        <f t="shared" si="53"/>
        <v>-0.32000000000000028</v>
      </c>
      <c r="ER24" s="145">
        <f t="shared" si="54"/>
        <v>0</v>
      </c>
      <c r="ES24" s="145">
        <f t="shared" ref="ES24" si="353">IF(EQ24&lt;0,-EQ24,0)</f>
        <v>0.32000000000000028</v>
      </c>
      <c r="ET24" s="145">
        <f t="shared" ref="ET24" si="354">(ET23*13+ER24)/14</f>
        <v>0.28244085124181867</v>
      </c>
      <c r="EU24" s="145">
        <f t="shared" ref="EU24" si="355">(EU23*13+ES24)/14</f>
        <v>0.39233835551630497</v>
      </c>
      <c r="EV24" s="145">
        <f t="shared" ref="EV24" si="356">ET24/EU24</f>
        <v>0.71989100038443954</v>
      </c>
      <c r="EW24" s="145">
        <f t="shared" ref="EW24" si="357">IF(EU24=0,100,100-(100/(1+EV24)))</f>
        <v>41.856780471758128</v>
      </c>
      <c r="EX24" s="145">
        <v>51</v>
      </c>
      <c r="EY24" s="145">
        <f t="shared" si="56"/>
        <v>-4.9999999999997158E-2</v>
      </c>
      <c r="EZ24" s="145">
        <f t="shared" si="57"/>
        <v>0</v>
      </c>
      <c r="FA24" s="145">
        <f t="shared" ref="FA24" si="358">IF(EY24&lt;0,-EY24,0)</f>
        <v>4.9999999999997158E-2</v>
      </c>
      <c r="FB24" s="145">
        <f t="shared" ref="FB24" si="359">(FB23*13+EZ24)/14</f>
        <v>0.25241760586006173</v>
      </c>
      <c r="FC24" s="145">
        <f t="shared" ref="FC24" si="360">(FC23*13+FA24)/14</f>
        <v>0.219633276044568</v>
      </c>
      <c r="FD24" s="145">
        <f t="shared" ref="FD24" si="361">FB24/FC24</f>
        <v>1.1492685006840271</v>
      </c>
      <c r="FE24" s="145">
        <f t="shared" ref="FE24" si="362">IF(FC24=0,100,100-(100/(1+FD24)))</f>
        <v>53.472541951750578</v>
      </c>
      <c r="FF24" s="145">
        <v>74</v>
      </c>
      <c r="FG24" s="145">
        <f t="shared" si="59"/>
        <v>0.56999999999999318</v>
      </c>
      <c r="FH24" s="145">
        <f t="shared" si="60"/>
        <v>0.56999999999999318</v>
      </c>
      <c r="FI24" s="145">
        <f t="shared" ref="FI24" si="363">IF(FG24&lt;0,-FG24,0)</f>
        <v>0</v>
      </c>
      <c r="FJ24" s="145">
        <f t="shared" ref="FJ24" si="364">(FJ23*13+FH24)/14</f>
        <v>0.42672018905390213</v>
      </c>
      <c r="FK24" s="145">
        <f t="shared" ref="FK24" si="365">(FK23*13+FI24)/14</f>
        <v>0.29495247417663462</v>
      </c>
      <c r="FL24" s="145">
        <f t="shared" ref="FL24" si="366">FJ24/FK24</f>
        <v>1.4467421920941657</v>
      </c>
      <c r="FM24" s="145">
        <f t="shared" ref="FM24" si="367">IF(FK24=0,100,100-(100/(1+FL24)))</f>
        <v>59.129327019774799</v>
      </c>
      <c r="FN24" s="145">
        <v>78.8</v>
      </c>
      <c r="FO24" s="145">
        <f t="shared" si="62"/>
        <v>0</v>
      </c>
      <c r="FP24" s="145">
        <f t="shared" si="63"/>
        <v>0</v>
      </c>
      <c r="FQ24" s="145">
        <f t="shared" ref="FQ24" si="368">IF(FO24&lt;0,-FO24,0)</f>
        <v>0</v>
      </c>
      <c r="FR24" s="145">
        <f t="shared" ref="FR24" si="369">(FR23*13+FP24)/14</f>
        <v>0.48646119998060183</v>
      </c>
      <c r="FS24" s="145">
        <f t="shared" ref="FS24" si="370">(FS23*13+FQ24)/14</f>
        <v>0.43630647481912177</v>
      </c>
      <c r="FT24" s="145">
        <f t="shared" ref="FT24" si="371">FR24/FS24</f>
        <v>1.1149529701164131</v>
      </c>
      <c r="FU24" s="145">
        <f t="shared" ref="FU24" si="372">IF(FS24=0,100,100-(100/(1+FT24)))</f>
        <v>52.717624735411633</v>
      </c>
      <c r="FV24" s="145">
        <v>13.18</v>
      </c>
      <c r="FW24" s="145">
        <f t="shared" si="65"/>
        <v>-3.5000000000000142E-2</v>
      </c>
      <c r="FX24" s="145">
        <f t="shared" si="66"/>
        <v>0</v>
      </c>
      <c r="FY24" s="145">
        <f t="shared" ref="FY24" si="373">IF(FW24&lt;0,-FW24,0)</f>
        <v>3.5000000000000142E-2</v>
      </c>
      <c r="FZ24" s="145">
        <f t="shared" ref="FZ24" si="374">(FZ23*13+FX24)/14</f>
        <v>8.3931194611731832E-2</v>
      </c>
      <c r="GA24" s="145">
        <f t="shared" ref="GA24" si="375">(GA23*13+FY24)/14</f>
        <v>7.1338082202176176E-2</v>
      </c>
      <c r="GB24" s="145">
        <f t="shared" ref="GB24" si="376">FZ24/GA24</f>
        <v>1.1765272070794679</v>
      </c>
      <c r="GC24" s="145">
        <f t="shared" ref="GC24" si="377">IF(GA24=0,100,100-(100/(1+GB24)))</f>
        <v>54.055249263719006</v>
      </c>
      <c r="GD24" s="145">
        <v>176.8</v>
      </c>
      <c r="GE24" s="145">
        <f t="shared" si="68"/>
        <v>2</v>
      </c>
      <c r="GF24" s="145">
        <f t="shared" si="69"/>
        <v>2</v>
      </c>
      <c r="GG24" s="145">
        <f t="shared" ref="GG24" si="378">IF(GE24&lt;0,-GE24,0)</f>
        <v>0</v>
      </c>
      <c r="GH24" s="145">
        <f t="shared" ref="GH24" si="379">(GH23*13+GF24)/14</f>
        <v>2.0374382974147736</v>
      </c>
      <c r="GI24" s="145">
        <f t="shared" ref="GI24" si="380">(GI23*13+GG24)/14</f>
        <v>1.3385833127495403</v>
      </c>
      <c r="GJ24" s="145">
        <f t="shared" ref="GJ24" si="381">GH24/GI24</f>
        <v>1.5220855347656606</v>
      </c>
      <c r="GK24" s="145">
        <f t="shared" ref="GK24" si="382">IF(GI24=0,100,100-(100/(1+GJ24)))</f>
        <v>60.350274159400591</v>
      </c>
      <c r="GL24" s="145">
        <v>48.03</v>
      </c>
      <c r="GM24" s="145">
        <f t="shared" si="71"/>
        <v>0.17000000000000171</v>
      </c>
      <c r="GN24" s="145">
        <f t="shared" si="72"/>
        <v>0.17000000000000171</v>
      </c>
      <c r="GO24" s="145">
        <f t="shared" ref="GO24" si="383">IF(GM24&lt;0,-GM24,0)</f>
        <v>0</v>
      </c>
      <c r="GP24" s="145">
        <f t="shared" ref="GP24" si="384">(GP23*13+GN24)/14</f>
        <v>0.13272152272960061</v>
      </c>
      <c r="GQ24" s="145">
        <f t="shared" ref="GQ24" si="385">(GQ23*13+GO24)/14</f>
        <v>0.33009026473631742</v>
      </c>
      <c r="GR24" s="145">
        <f t="shared" ref="GR24" si="386">GP24/GQ24</f>
        <v>0.40207645274125597</v>
      </c>
      <c r="GS24" s="145">
        <f t="shared" ref="GS24" si="387">IF(GQ24=0,100,100-(100/(1+GR24)))</f>
        <v>28.677213140206447</v>
      </c>
      <c r="GT24" s="145">
        <v>93.2</v>
      </c>
      <c r="GU24" s="145">
        <f t="shared" si="74"/>
        <v>1</v>
      </c>
      <c r="GV24" s="145">
        <f t="shared" si="75"/>
        <v>1</v>
      </c>
      <c r="GW24" s="145">
        <f t="shared" ref="GW24" si="388">IF(GU24&lt;0,-GU24,0)</f>
        <v>0</v>
      </c>
      <c r="GX24" s="145">
        <f t="shared" ref="GX24" si="389">(GX23*13+GV24)/14</f>
        <v>0.64202558580296265</v>
      </c>
      <c r="GY24" s="145">
        <f t="shared" ref="GY24" si="390">(GY23*13+GW24)/14</f>
        <v>1.0144098684453187</v>
      </c>
      <c r="GZ24" s="145">
        <f t="shared" ref="GZ24" si="391">GX24/GY24</f>
        <v>0.63290550079814289</v>
      </c>
      <c r="HA24" s="145">
        <f t="shared" ref="HA24" si="392">IF(GY24=0,100,100-(100/(1+GZ24)))</f>
        <v>38.759468964296282</v>
      </c>
      <c r="HB24" s="145">
        <v>54.24</v>
      </c>
      <c r="HC24" s="145">
        <f t="shared" si="77"/>
        <v>5.9999999999995168E-2</v>
      </c>
      <c r="HD24" s="145">
        <f t="shared" si="78"/>
        <v>5.9999999999995168E-2</v>
      </c>
      <c r="HE24" s="145">
        <f t="shared" si="79"/>
        <v>0</v>
      </c>
      <c r="HF24" s="145">
        <f t="shared" si="244"/>
        <v>0.18954671769838663</v>
      </c>
      <c r="HG24" s="145">
        <f t="shared" si="245"/>
        <v>0.27728623312138234</v>
      </c>
      <c r="HH24" s="145">
        <f t="shared" si="246"/>
        <v>0.68357781619620606</v>
      </c>
      <c r="HI24" s="145">
        <f t="shared" si="247"/>
        <v>40.602686114066799</v>
      </c>
      <c r="HJ24" s="145">
        <v>126.7</v>
      </c>
      <c r="HK24" s="145">
        <f>HJ23-HJ24</f>
        <v>1.2999999999999972</v>
      </c>
      <c r="HL24" s="145">
        <f t="shared" si="80"/>
        <v>1.2999999999999972</v>
      </c>
      <c r="HM24" s="145">
        <f t="shared" ref="HM24" si="393">IF(HK24&lt;0,-HK24,0)</f>
        <v>0</v>
      </c>
      <c r="HN24" s="145">
        <f t="shared" ref="HN24" si="394">(HN23*13+HL24)/14</f>
        <v>0.52022920804882344</v>
      </c>
      <c r="HO24" s="145">
        <f t="shared" ref="HO24" si="395">(HO23*13+HM24)/14</f>
        <v>0.78233450865216414</v>
      </c>
      <c r="HP24" s="145">
        <f t="shared" ref="HP24" si="396">HN24/HO24</f>
        <v>0.66497029377509409</v>
      </c>
      <c r="HQ24" s="145">
        <f t="shared" ref="HQ24" si="397">IF(HO24=0,100,100-(100/(1+HP24)))</f>
        <v>39.938868354663811</v>
      </c>
      <c r="HR24" s="145">
        <v>2.3780000000000001</v>
      </c>
      <c r="HS24" s="145">
        <f t="shared" si="82"/>
        <v>8.0000000000000071E-3</v>
      </c>
      <c r="HT24" s="145">
        <f t="shared" si="83"/>
        <v>8.0000000000000071E-3</v>
      </c>
      <c r="HU24" s="145">
        <f t="shared" ref="HU24" si="398">IF(HS24&lt;0,-HS24,0)</f>
        <v>0</v>
      </c>
      <c r="HV24" s="145">
        <f t="shared" ref="HV24" si="399">(HV23*13+HT24)/14</f>
        <v>5.4220428944555053E-2</v>
      </c>
      <c r="HW24" s="145">
        <f t="shared" ref="HW24" si="400">(HW23*13+HU24)/14</f>
        <v>4.5331392361267105E-2</v>
      </c>
      <c r="HX24" s="145">
        <f t="shared" ref="HX24" si="401">HV24/HW24</f>
        <v>1.1960900850440916</v>
      </c>
      <c r="HY24" s="145">
        <f t="shared" ref="HY24" si="402">IF(HW24=0,100,100-(100/(1+HX24)))</f>
        <v>54.464527352031524</v>
      </c>
      <c r="HZ24" s="145">
        <v>64.400000000000006</v>
      </c>
      <c r="IA24" s="145">
        <f t="shared" si="85"/>
        <v>4.9999999999997158E-2</v>
      </c>
      <c r="IB24" s="145">
        <f t="shared" si="86"/>
        <v>4.9999999999997158E-2</v>
      </c>
      <c r="IC24" s="145">
        <f t="shared" ref="IC24" si="403">IF(IA24&lt;0,-IA24,0)</f>
        <v>0</v>
      </c>
      <c r="ID24" s="145">
        <f t="shared" ref="ID24" si="404">(ID23*13+IB24)/14</f>
        <v>0.36328309582612917</v>
      </c>
      <c r="IE24" s="145">
        <f t="shared" ref="IE24" si="405">(IE23*13+IC24)/14</f>
        <v>0.45888856588051657</v>
      </c>
      <c r="IF24" s="145">
        <f t="shared" ref="IF24" si="406">ID24/IE24</f>
        <v>0.79165863531391467</v>
      </c>
      <c r="IG24" s="145">
        <f t="shared" ref="IG24" si="407">IF(IE24=0,100,100-(100/(1+IF24)))</f>
        <v>44.185796318013949</v>
      </c>
    </row>
    <row r="26" spans="1:241" x14ac:dyDescent="0.35">
      <c r="AL26" t="s">
        <v>919</v>
      </c>
    </row>
  </sheetData>
  <sortState xmlns:xlrd2="http://schemas.microsoft.com/office/spreadsheetml/2017/richdata2" ref="H6:H34">
    <sortCondition ref="H6:H3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Feuil1</vt:lpstr>
      <vt:lpstr>Risque spécifique valeurs fonds</vt:lpstr>
      <vt:lpstr>Risque spécifique valeurs CAC40</vt:lpstr>
      <vt:lpstr>RSI</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Baptiste Ruffaut</dc:creator>
  <cp:lastModifiedBy>User</cp:lastModifiedBy>
  <dcterms:created xsi:type="dcterms:W3CDTF">2019-01-29T17:00:30Z</dcterms:created>
  <dcterms:modified xsi:type="dcterms:W3CDTF">2019-09-04T21:07:35Z</dcterms:modified>
</cp:coreProperties>
</file>